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0.xml" ContentType="application/vnd.openxmlformats-officedocument.drawing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esktop\Medição\Aparecida\26-10 (Outubro)\"/>
    </mc:Choice>
  </mc:AlternateContent>
  <xr:revisionPtr revIDLastSave="0" documentId="8_{FE084CFB-D458-4740-82D4-D1CA47B300D4}" xr6:coauthVersionLast="47" xr6:coauthVersionMax="47" xr10:uidLastSave="{00000000-0000-0000-0000-000000000000}"/>
  <bookViews>
    <workbookView xWindow="-120" yWindow="-120" windowWidth="20730" windowHeight="11040" tabRatio="1000" firstSheet="2" activeTab="2" xr2:uid="{D23A6B9B-DA23-4E61-8517-0CDF5EB73386}"/>
  </bookViews>
  <sheets>
    <sheet name="TabelaVarreçãoMec" sheetId="90" state="hidden" r:id="rId1"/>
    <sheet name="Vias p Setor" sheetId="13" state="hidden" r:id="rId2"/>
    <sheet name="CONSOLIDADO" sheetId="95" r:id="rId3"/>
    <sheet name="MAPA VARRIÇÃO MECANIZADA" sheetId="12" r:id="rId4"/>
    <sheet name="TabelaVarriçãoManual" sheetId="94" state="hidden" r:id="rId5"/>
    <sheet name="Vias Var Man" sheetId="31" r:id="rId6"/>
    <sheet name="MAPA VARRIÇÃO MANUAL" sheetId="30" r:id="rId7"/>
    <sheet name="TabelaRoçadaMec" sheetId="87" state="hidden" r:id="rId8"/>
    <sheet name="ROÇADA MECANIZADA" sheetId="70" r:id="rId9"/>
    <sheet name="TabelaRoçadaManual" sheetId="86" state="hidden" r:id="rId10"/>
    <sheet name="ROÇADA MANUAL" sheetId="71" r:id="rId11"/>
    <sheet name="TabelaEntulho" sheetId="92" state="hidden" r:id="rId12"/>
    <sheet name="REMOÇÃO_ENTULHO" sheetId="65" r:id="rId13"/>
    <sheet name="TabelaFeira" sheetId="93" state="hidden" r:id="rId14"/>
    <sheet name="ListaFeira" sheetId="16" state="hidden" r:id="rId15"/>
    <sheet name="FEIRAS" sheetId="18" r:id="rId16"/>
    <sheet name="TabelaPodaÁrvore" sheetId="88" state="hidden" r:id="rId17"/>
    <sheet name="PODA" sheetId="21" r:id="rId18"/>
  </sheets>
  <definedNames>
    <definedName name="\0">#REF!</definedName>
    <definedName name="\1">#REF!</definedName>
    <definedName name="\a">#REF!</definedName>
    <definedName name="\b">#REF!</definedName>
    <definedName name="\c">#REF!</definedName>
    <definedName name="\e">#REF!</definedName>
    <definedName name="\p">#REF!</definedName>
    <definedName name="\x">#REF!</definedName>
    <definedName name="\z">#REF!</definedName>
    <definedName name="_">#REF!</definedName>
    <definedName name="_________________________esc15">"#ref!"</definedName>
    <definedName name="_________________________esc4">"#ref!"</definedName>
    <definedName name="_________________________esc6">"#ref!"</definedName>
    <definedName name="________________________esc15">"#ref!"</definedName>
    <definedName name="________________________esc4">"#ref!"</definedName>
    <definedName name="________________________esc6">"#ref!"</definedName>
    <definedName name="_______________________esc15">"#ref!"</definedName>
    <definedName name="_______________________esc4">"#ref!"</definedName>
    <definedName name="_______________________esc6">"#ref!"</definedName>
    <definedName name="______________________esc15">"#ref!"</definedName>
    <definedName name="______________________esc4">"#ref!"</definedName>
    <definedName name="______________________esc6">"#ref!"</definedName>
    <definedName name="_____________________pv3">#REF!</definedName>
    <definedName name="____________________Ele200502">#REF!</definedName>
    <definedName name="____________________esc15">"#ref!"</definedName>
    <definedName name="____________________esc4">"#ref!"</definedName>
    <definedName name="____________________esc6">"#ref!"</definedName>
    <definedName name="____________________pv3">#REF!</definedName>
    <definedName name="____________________Ser200705">#REF!</definedName>
    <definedName name="____________________Ser200712">#REF!</definedName>
    <definedName name="____________________Ser201104">#REF!</definedName>
    <definedName name="____________________TR2">#REF!</definedName>
    <definedName name="____________________TR5">#REF!</definedName>
    <definedName name="___________________Ele200502">#REF!</definedName>
    <definedName name="___________________Ele200609">#REF!</definedName>
    <definedName name="___________________esc15">"#ref!"</definedName>
    <definedName name="___________________esc4">"#ref!"</definedName>
    <definedName name="___________________esc6">"#ref!"</definedName>
    <definedName name="___________________pv2">#REF!</definedName>
    <definedName name="___________________pv3">#REF!</definedName>
    <definedName name="___________________Ser200506">#REF!</definedName>
    <definedName name="___________________Ser200705">#REF!</definedName>
    <definedName name="___________________Ser200712">#REF!</definedName>
    <definedName name="___________________Ser201104">#REF!</definedName>
    <definedName name="___________________TR2">#REF!</definedName>
    <definedName name="___________________TR5">#REF!</definedName>
    <definedName name="__________________Ele200502">#REF!</definedName>
    <definedName name="__________________Ele200609">#REF!</definedName>
    <definedName name="__________________esc15">"#ref!"</definedName>
    <definedName name="__________________esc4">"#ref!"</definedName>
    <definedName name="__________________esc6">"#ref!"</definedName>
    <definedName name="__________________pv2">#REF!</definedName>
    <definedName name="__________________pv3">#REF!</definedName>
    <definedName name="__________________Ser200506">#REF!</definedName>
    <definedName name="__________________Ser200705">#REF!</definedName>
    <definedName name="__________________Ser200712">#REF!</definedName>
    <definedName name="__________________Ser201104">#REF!</definedName>
    <definedName name="__________________TR2">#REF!</definedName>
    <definedName name="__________________TR5">#REF!</definedName>
    <definedName name="_________________Ele200502">#REF!</definedName>
    <definedName name="_________________Ele200609">#REF!</definedName>
    <definedName name="_________________esc15">"#ref!"</definedName>
    <definedName name="_________________esc4">"#ref!"</definedName>
    <definedName name="_________________esc6">"#ref!"</definedName>
    <definedName name="_________________pv2">#REF!</definedName>
    <definedName name="_________________pv3">#REF!</definedName>
    <definedName name="_________________Ser200506">#REF!</definedName>
    <definedName name="_________________Ser200705">#REF!</definedName>
    <definedName name="_________________Ser200712">#REF!</definedName>
    <definedName name="_________________Ser201104">#REF!</definedName>
    <definedName name="_________________TR2">#REF!</definedName>
    <definedName name="_________________TR5">#REF!</definedName>
    <definedName name="________________Ele200502">#REF!</definedName>
    <definedName name="________________Ele200609">#REF!</definedName>
    <definedName name="________________pv2">#REF!</definedName>
    <definedName name="________________pv3">#REF!</definedName>
    <definedName name="________________Ser200506">#REF!</definedName>
    <definedName name="________________Ser200705">#REF!</definedName>
    <definedName name="________________Ser200712">#REF!</definedName>
    <definedName name="________________Ser201104">#REF!</definedName>
    <definedName name="________________TR2">#REF!</definedName>
    <definedName name="________________TR5">#REF!</definedName>
    <definedName name="_______________Ele200502">#REF!</definedName>
    <definedName name="_______________Ele200609">#REF!</definedName>
    <definedName name="_______________esc15">"#ref!"</definedName>
    <definedName name="_______________esc4">"#ref!"</definedName>
    <definedName name="_______________esc6">"#ref!"</definedName>
    <definedName name="_______________pv2">#REF!</definedName>
    <definedName name="_______________pv3">#REF!</definedName>
    <definedName name="_______________Ser200506">#REF!</definedName>
    <definedName name="_______________Ser200705">#REF!</definedName>
    <definedName name="_______________Ser200712">#REF!</definedName>
    <definedName name="_______________Ser201104">#REF!</definedName>
    <definedName name="_______________TR2">#REF!</definedName>
    <definedName name="_______________TR5">#REF!</definedName>
    <definedName name="______________Ele200502">#REF!</definedName>
    <definedName name="______________Ele200609">#REF!</definedName>
    <definedName name="______________esc15">"#ref!"</definedName>
    <definedName name="______________esc4">"#ref!"</definedName>
    <definedName name="______________esc6">"#ref!"</definedName>
    <definedName name="______________pv2">#REF!</definedName>
    <definedName name="______________pv3">#REF!</definedName>
    <definedName name="______________Ser200506">#REF!</definedName>
    <definedName name="______________Ser200705">#REF!</definedName>
    <definedName name="______________Ser200712">#REF!</definedName>
    <definedName name="______________Ser201104">#REF!</definedName>
    <definedName name="______________TR2">#REF!</definedName>
    <definedName name="______________TR5">#REF!</definedName>
    <definedName name="_____________Ele200502">#REF!</definedName>
    <definedName name="_____________Ele200609">#REF!</definedName>
    <definedName name="_____________esc15">"#ref!"</definedName>
    <definedName name="_____________esc4">"#ref!"</definedName>
    <definedName name="_____________esc6">"#ref!"</definedName>
    <definedName name="_____________pv2">#REF!</definedName>
    <definedName name="_____________pv3">#REF!</definedName>
    <definedName name="_____________REV5">#REF!</definedName>
    <definedName name="_____________Ser200506">#REF!</definedName>
    <definedName name="_____________Ser200705">#REF!</definedName>
    <definedName name="_____________Ser200712">#REF!</definedName>
    <definedName name="_____________Ser201104">#REF!</definedName>
    <definedName name="_____________TR2">#REF!</definedName>
    <definedName name="_____________TR5">#REF!</definedName>
    <definedName name="____________Ele200502">#REF!</definedName>
    <definedName name="____________Ele200609">#REF!</definedName>
    <definedName name="____________esc15">"#ref!"</definedName>
    <definedName name="____________esc4">"#ref!"</definedName>
    <definedName name="____________esc6">"#ref!"</definedName>
    <definedName name="____________pv2">#REF!</definedName>
    <definedName name="____________pv3">#REF!</definedName>
    <definedName name="____________REV5">#REF!</definedName>
    <definedName name="____________Ser200506">#REF!</definedName>
    <definedName name="____________Ser200705">#REF!</definedName>
    <definedName name="____________Ser200712">#REF!</definedName>
    <definedName name="____________Ser201104">#REF!</definedName>
    <definedName name="____________TR2">#REF!</definedName>
    <definedName name="____________TR5">#REF!</definedName>
    <definedName name="___________Ele200502">#REF!</definedName>
    <definedName name="___________Ele200609">#REF!</definedName>
    <definedName name="___________esc15">"#ref!"</definedName>
    <definedName name="___________esc4">"#ref!"</definedName>
    <definedName name="___________esc6">"#ref!"</definedName>
    <definedName name="___________pv2">#REF!</definedName>
    <definedName name="___________pv3">#REF!</definedName>
    <definedName name="___________REV5">#REF!</definedName>
    <definedName name="___________Ser200506">#REF!</definedName>
    <definedName name="___________Ser200705">#REF!</definedName>
    <definedName name="___________Ser200712">#REF!</definedName>
    <definedName name="___________Ser201104">#REF!</definedName>
    <definedName name="___________TR2">#REF!</definedName>
    <definedName name="___________TR5">#REF!</definedName>
    <definedName name="__________abc2">#REF!</definedName>
    <definedName name="__________Ele200502">#REF!</definedName>
    <definedName name="__________Ele200609">#REF!</definedName>
    <definedName name="__________esc15">"#ref!"</definedName>
    <definedName name="__________esc4">"#ref!"</definedName>
    <definedName name="__________esc6">"#ref!"</definedName>
    <definedName name="__________pv2">#REF!</definedName>
    <definedName name="__________pv3">#REF!</definedName>
    <definedName name="__________REV5">#REF!</definedName>
    <definedName name="__________Ser200506">#REF!</definedName>
    <definedName name="__________Ser200705">#REF!</definedName>
    <definedName name="__________Ser200712">#REF!</definedName>
    <definedName name="__________Ser201104">#REF!</definedName>
    <definedName name="__________TR2">#REF!</definedName>
    <definedName name="__________TR5">#REF!</definedName>
    <definedName name="_________abc2">#REF!</definedName>
    <definedName name="_________Ele200502">#REF!</definedName>
    <definedName name="_________Ele200609">#REF!</definedName>
    <definedName name="_________esc15">"#ref!"</definedName>
    <definedName name="_________esc4">"#ref!"</definedName>
    <definedName name="_________esc6">"#ref!"</definedName>
    <definedName name="_________pv2">#REF!</definedName>
    <definedName name="_________pv3">#REF!</definedName>
    <definedName name="_________REV5">#REF!</definedName>
    <definedName name="_________Ser200506">#REF!</definedName>
    <definedName name="_________Ser200705">#REF!</definedName>
    <definedName name="_________Ser200712">#REF!</definedName>
    <definedName name="_________Ser201104">#REF!</definedName>
    <definedName name="_________TR2">#REF!</definedName>
    <definedName name="_________TR5">#REF!</definedName>
    <definedName name="________abc2">#REF!</definedName>
    <definedName name="________Ele200502">#REF!</definedName>
    <definedName name="________Ele200609">#REF!</definedName>
    <definedName name="________esc15">"#ref!"</definedName>
    <definedName name="________esc4">"#ref!"</definedName>
    <definedName name="________esc6">"#ref!"</definedName>
    <definedName name="________pv2">#REF!</definedName>
    <definedName name="________pv3">#REF!</definedName>
    <definedName name="________REV5">#REF!</definedName>
    <definedName name="________Ser200506">#REF!</definedName>
    <definedName name="________Ser200705">#REF!</definedName>
    <definedName name="________Ser200712">#REF!</definedName>
    <definedName name="________Ser201104">#REF!</definedName>
    <definedName name="________TR2">#REF!</definedName>
    <definedName name="________TR5">#REF!</definedName>
    <definedName name="_______abc2">#REF!</definedName>
    <definedName name="_______Ele200502">#REF!</definedName>
    <definedName name="_______Ele200609">#REF!</definedName>
    <definedName name="_______esc15">"#ref!"</definedName>
    <definedName name="_______esc4">"#ref!"</definedName>
    <definedName name="_______esc6">"#ref!"</definedName>
    <definedName name="_______pv2">#REF!</definedName>
    <definedName name="_______pv3">#REF!</definedName>
    <definedName name="_______REV5">#REF!</definedName>
    <definedName name="_______Ser200506">#REF!</definedName>
    <definedName name="_______Ser200705">#REF!</definedName>
    <definedName name="_______Ser200712">#REF!</definedName>
    <definedName name="_______Ser201104">#REF!</definedName>
    <definedName name="_______TR2">#REF!</definedName>
    <definedName name="_______TR5">#REF!</definedName>
    <definedName name="______abc2">#REF!</definedName>
    <definedName name="______Ele200502">#REF!</definedName>
    <definedName name="______Ele200609">#REF!</definedName>
    <definedName name="______pv2">#REF!</definedName>
    <definedName name="______pv3">#REF!</definedName>
    <definedName name="______REV5">#REF!</definedName>
    <definedName name="______Ser200506">#REF!</definedName>
    <definedName name="______Ser200705">#REF!</definedName>
    <definedName name="______Ser200712">#REF!</definedName>
    <definedName name="______Ser201104">#REF!</definedName>
    <definedName name="______TR2">#REF!</definedName>
    <definedName name="______TR5">#REF!</definedName>
    <definedName name="_____abc2">#REF!</definedName>
    <definedName name="_____ABR95">#REF!</definedName>
    <definedName name="_____ABR96">#REF!</definedName>
    <definedName name="_____ABR97">#REF!</definedName>
    <definedName name="_____ABR98">#REF!</definedName>
    <definedName name="_____ABR99">#REF!</definedName>
    <definedName name="_____AGO95">#REF!</definedName>
    <definedName name="_____AGO96">#REF!</definedName>
    <definedName name="_____AGO97">#REF!</definedName>
    <definedName name="_____AGO98">#REF!</definedName>
    <definedName name="_____AGO99">#REF!</definedName>
    <definedName name="_____DEZ94">#REF!</definedName>
    <definedName name="_____DEZ95">#REF!</definedName>
    <definedName name="_____DEZ96">#REF!</definedName>
    <definedName name="_____DEZ97">#REF!</definedName>
    <definedName name="_____DEZ98">#REF!</definedName>
    <definedName name="_____DEZ99">#REF!</definedName>
    <definedName name="_____Ele200502">#REF!</definedName>
    <definedName name="_____Ele200609">#REF!</definedName>
    <definedName name="_____FEV95">#REF!</definedName>
    <definedName name="_____FEV96">#REF!</definedName>
    <definedName name="_____FEV97">#REF!</definedName>
    <definedName name="_____FEV98">#REF!</definedName>
    <definedName name="_____FEV99">#REF!</definedName>
    <definedName name="_____JAN95">#REF!</definedName>
    <definedName name="_____JAN96">#REF!</definedName>
    <definedName name="_____JAN97">#REF!</definedName>
    <definedName name="_____JAN98">#REF!</definedName>
    <definedName name="_____JAN99">#REF!</definedName>
    <definedName name="_____JUL95">#REF!</definedName>
    <definedName name="_____JUL96">#REF!</definedName>
    <definedName name="_____JUL97">#REF!</definedName>
    <definedName name="_____JUL98">#REF!</definedName>
    <definedName name="_____JUL99">#REF!</definedName>
    <definedName name="_____JUN95">#REF!</definedName>
    <definedName name="_____JUN96">#REF!</definedName>
    <definedName name="_____JUN97">#REF!</definedName>
    <definedName name="_____JUN98">#REF!</definedName>
    <definedName name="_____JUN99">#REF!</definedName>
    <definedName name="_____MAI95">#REF!</definedName>
    <definedName name="_____MAI96">#REF!</definedName>
    <definedName name="_____MAI97">#REF!</definedName>
    <definedName name="_____MAI98">#REF!</definedName>
    <definedName name="_____MAI99">#REF!</definedName>
    <definedName name="_____MAR95">#REF!</definedName>
    <definedName name="_____MAR96">#REF!</definedName>
    <definedName name="_____MAR97">#REF!</definedName>
    <definedName name="_____MAR98">#REF!</definedName>
    <definedName name="_____MAR99">#REF!</definedName>
    <definedName name="_____NOV94">#REF!</definedName>
    <definedName name="_____NOV95">#REF!</definedName>
    <definedName name="_____NOV96">#REF!</definedName>
    <definedName name="_____NOV97">#REF!</definedName>
    <definedName name="_____NOV98">#REF!</definedName>
    <definedName name="_____NOV99">#REF!</definedName>
    <definedName name="_____OUT94">#REF!</definedName>
    <definedName name="_____OUT95">#REF!</definedName>
    <definedName name="_____OUT96">#REF!</definedName>
    <definedName name="_____OUT97">#REF!</definedName>
    <definedName name="_____OUT98">#REF!</definedName>
    <definedName name="_____OUT99">#REF!</definedName>
    <definedName name="_____pv2">#REF!</definedName>
    <definedName name="_____pv3">#REF!</definedName>
    <definedName name="_____REV5">#REF!</definedName>
    <definedName name="_____Ser200506">#REF!</definedName>
    <definedName name="_____Ser200705">#REF!</definedName>
    <definedName name="_____Ser200712">#REF!</definedName>
    <definedName name="_____Ser201104">#REF!</definedName>
    <definedName name="_____SET94">#REF!</definedName>
    <definedName name="_____SET95">#REF!</definedName>
    <definedName name="_____SET96">#REF!</definedName>
    <definedName name="_____SET97">#REF!</definedName>
    <definedName name="_____SET98">#REF!</definedName>
    <definedName name="_____SET99">#REF!</definedName>
    <definedName name="_____TR2">#REF!</definedName>
    <definedName name="_____TR5">#REF!</definedName>
    <definedName name="_____xlnm.Database_1">"#REF!"</definedName>
    <definedName name="_____xlnm.Database_2">"#REF!"</definedName>
    <definedName name="_____xlnm.Database_3">"#REF!"</definedName>
    <definedName name="_____xlnm.Database_4">"#REF!"</definedName>
    <definedName name="_____xlnm.Database_5">"#REF!"</definedName>
    <definedName name="_____xlnm.Database_6">"#REF!"</definedName>
    <definedName name="_____xlnm.Database_7">"#REF!"</definedName>
    <definedName name="_____xlnm.Print_Area_10">#REF!</definedName>
    <definedName name="_____xlnm.Print_Area_11">#REF!</definedName>
    <definedName name="_____xlnm.Print_Area_12">#REF!</definedName>
    <definedName name="_____xlnm.Print_Area_13">#REF!</definedName>
    <definedName name="_____xlnm.Print_Area_14">#REF!</definedName>
    <definedName name="_____xlnm.Print_Area_15">#REF!</definedName>
    <definedName name="_____xlnm.Print_Area_16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Titles_1">#REF!</definedName>
    <definedName name="_____xlnm.Print_Titles_4">#REF!</definedName>
    <definedName name="_____xlnm.Print_Titles_5">#REF!</definedName>
    <definedName name="_____xlnm.Print_Titles_6">#REF!</definedName>
    <definedName name="_____xlnm.Print_Titles_7">#REF!</definedName>
    <definedName name="_____xlnm.Print_Titles_8">#N/A</definedName>
    <definedName name="____abc2">#REF!</definedName>
    <definedName name="____ABR95">#REF!</definedName>
    <definedName name="____ABR96">#REF!</definedName>
    <definedName name="____ABR97">#REF!</definedName>
    <definedName name="____ABR98">#REF!</definedName>
    <definedName name="____ABR99">#REF!</definedName>
    <definedName name="____AGO95">#REF!</definedName>
    <definedName name="____AGO96">#REF!</definedName>
    <definedName name="____AGO97">#REF!</definedName>
    <definedName name="____AGO98">#REF!</definedName>
    <definedName name="____AGO99">#REF!</definedName>
    <definedName name="____AUX1">#REF!</definedName>
    <definedName name="____aux2">#REF!</definedName>
    <definedName name="____DEZ94">#REF!</definedName>
    <definedName name="____DEZ95">#REF!</definedName>
    <definedName name="____DEZ96">#REF!</definedName>
    <definedName name="____DEZ97">#REF!</definedName>
    <definedName name="____DEZ98">#REF!</definedName>
    <definedName name="____DEZ99">#REF!</definedName>
    <definedName name="____dre1">#REF!</definedName>
    <definedName name="____Ele200502">#REF!</definedName>
    <definedName name="____Ele200609">#REF!</definedName>
    <definedName name="____FEV95">#REF!</definedName>
    <definedName name="____FEV96">#REF!</definedName>
    <definedName name="____FEV97">#REF!</definedName>
    <definedName name="____FEV98">#REF!</definedName>
    <definedName name="____FEV99">#REF!</definedName>
    <definedName name="____JAN95">#REF!</definedName>
    <definedName name="____JAN96">#REF!</definedName>
    <definedName name="____JAN97">#REF!</definedName>
    <definedName name="____JAN98">#REF!</definedName>
    <definedName name="____JAN99">#REF!</definedName>
    <definedName name="____JUL95">#REF!</definedName>
    <definedName name="____JUL96">#REF!</definedName>
    <definedName name="____JUL97">#REF!</definedName>
    <definedName name="____JUL98">#REF!</definedName>
    <definedName name="____JUL99">#REF!</definedName>
    <definedName name="____JUN95">#REF!</definedName>
    <definedName name="____JUN96">#REF!</definedName>
    <definedName name="____JUN97">#REF!</definedName>
    <definedName name="____JUN98">#REF!</definedName>
    <definedName name="____JUN99">#REF!</definedName>
    <definedName name="____MAI95">#REF!</definedName>
    <definedName name="____MAI96">#REF!</definedName>
    <definedName name="____MAI97">#REF!</definedName>
    <definedName name="____MAI98">#REF!</definedName>
    <definedName name="____MAI99">#REF!</definedName>
    <definedName name="____MAR95">#REF!</definedName>
    <definedName name="____MAR96">#REF!</definedName>
    <definedName name="____MAR97">#REF!</definedName>
    <definedName name="____MAR98">#REF!</definedName>
    <definedName name="____MAR99">#REF!</definedName>
    <definedName name="____NOV94">#REF!</definedName>
    <definedName name="____NOV95">#REF!</definedName>
    <definedName name="____NOV96">#REF!</definedName>
    <definedName name="____NOV97">#REF!</definedName>
    <definedName name="____NOV98">#REF!</definedName>
    <definedName name="____NOV99">#REF!</definedName>
    <definedName name="____oae1">#REF!</definedName>
    <definedName name="____OUT94">#REF!</definedName>
    <definedName name="____OUT95">#REF!</definedName>
    <definedName name="____OUT96">#REF!</definedName>
    <definedName name="____OUT97">#REF!</definedName>
    <definedName name="____OUT98">#REF!</definedName>
    <definedName name="____OUT99">#REF!</definedName>
    <definedName name="____pav1">#REF!</definedName>
    <definedName name="____pre1">#REF!</definedName>
    <definedName name="____pv2">#REF!</definedName>
    <definedName name="____pv3">#REF!</definedName>
    <definedName name="____rev1">#REF!</definedName>
    <definedName name="____REV5">#REF!</definedName>
    <definedName name="____SE2">#REF!</definedName>
    <definedName name="____seg1">#REF!</definedName>
    <definedName name="____Ser200506">#REF!</definedName>
    <definedName name="____Ser200705">#REF!</definedName>
    <definedName name="____Ser200712">#REF!</definedName>
    <definedName name="____Ser201104">#REF!</definedName>
    <definedName name="____SET94">#REF!</definedName>
    <definedName name="____SET95">#REF!</definedName>
    <definedName name="____SET96">#REF!</definedName>
    <definedName name="____SET97">#REF!</definedName>
    <definedName name="____SET98">#REF!</definedName>
    <definedName name="____SET99">#REF!</definedName>
    <definedName name="____sih1">#REF!</definedName>
    <definedName name="____tab1">#REF!</definedName>
    <definedName name="____TR2">#REF!</definedName>
    <definedName name="____TR5">#REF!</definedName>
    <definedName name="____xlnm.Database_1">"#REF!"</definedName>
    <definedName name="____xlnm.Database_2">"#REF!"</definedName>
    <definedName name="____xlnm.Database_3">"#REF!"</definedName>
    <definedName name="____xlnm.Database_4">"#REF!"</definedName>
    <definedName name="____xlnm.Database_5">"#REF!"</definedName>
    <definedName name="____xlnm.Database_6">"#REF!"</definedName>
    <definedName name="____xlnm.Database_7">"#REF!"</definedName>
    <definedName name="____xlnm.Print_Area_10">#REF!</definedName>
    <definedName name="____xlnm.Print_Area_11">#REF!</definedName>
    <definedName name="____xlnm.Print_Area_12">#REF!</definedName>
    <definedName name="____xlnm.Print_Area_13">#REF!</definedName>
    <definedName name="____xlnm.Print_Area_14">#REF!</definedName>
    <definedName name="____xlnm.Print_Area_15">#REF!</definedName>
    <definedName name="____xlnm.Print_Area_16">"#REF!"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Titles_1">#REF!</definedName>
    <definedName name="____xlnm.Print_Titles_4">#REF!</definedName>
    <definedName name="____xlnm.Print_Titles_5">#REF!</definedName>
    <definedName name="____xlnm.Print_Titles_6">#REF!</definedName>
    <definedName name="____xlnm.Print_Titles_7">#REF!</definedName>
    <definedName name="____xlnm.Print_Titles_8">#N/A</definedName>
    <definedName name="___abc2">#REF!</definedName>
    <definedName name="___ABR95">#REF!</definedName>
    <definedName name="___ABR96">#REF!</definedName>
    <definedName name="___ABR97">#REF!</definedName>
    <definedName name="___ABR98">#REF!</definedName>
    <definedName name="___ABR99">#REF!</definedName>
    <definedName name="___AGO95">#REF!</definedName>
    <definedName name="___AGO96">#REF!</definedName>
    <definedName name="___AGO97">#REF!</definedName>
    <definedName name="___AGO98">#REF!</definedName>
    <definedName name="___AGO99">#REF!</definedName>
    <definedName name="___AUX1">#REF!</definedName>
    <definedName name="___aux2">#REF!</definedName>
    <definedName name="___CTD1">#REF!</definedName>
    <definedName name="___DEZ94">#REF!</definedName>
    <definedName name="___DEZ95">#REF!</definedName>
    <definedName name="___DEZ96">#REF!</definedName>
    <definedName name="___DEZ97">#REF!</definedName>
    <definedName name="___DEZ98">#REF!</definedName>
    <definedName name="___DEZ99">#REF!</definedName>
    <definedName name="___dre1">#REF!</definedName>
    <definedName name="___Ele200502">#REF!</definedName>
    <definedName name="___Ele200609">#REF!</definedName>
    <definedName name="___FEV95">#REF!</definedName>
    <definedName name="___FEV96">#REF!</definedName>
    <definedName name="___FEV97">#REF!</definedName>
    <definedName name="___FEV98">#REF!</definedName>
    <definedName name="___FEV99">#REF!</definedName>
    <definedName name="___JAN95">#REF!</definedName>
    <definedName name="___JAN96">#REF!</definedName>
    <definedName name="___JAN97">#REF!</definedName>
    <definedName name="___JAN98">#REF!</definedName>
    <definedName name="___JAN99">#REF!</definedName>
    <definedName name="___JUL95">#REF!</definedName>
    <definedName name="___JUL96">#REF!</definedName>
    <definedName name="___JUL97">#REF!</definedName>
    <definedName name="___JUL98">#REF!</definedName>
    <definedName name="___JUL99">#REF!</definedName>
    <definedName name="___JUN95">#REF!</definedName>
    <definedName name="___JUN96">#REF!</definedName>
    <definedName name="___JUN97">#REF!</definedName>
    <definedName name="___JUN98">#REF!</definedName>
    <definedName name="___JUN99">#REF!</definedName>
    <definedName name="___MAI95">#REF!</definedName>
    <definedName name="___MAI96">#REF!</definedName>
    <definedName name="___MAI97">#REF!</definedName>
    <definedName name="___MAI98">#REF!</definedName>
    <definedName name="___MAI99">#REF!</definedName>
    <definedName name="___MAR95">#REF!</definedName>
    <definedName name="___MAR96">#REF!</definedName>
    <definedName name="___MAR97">#REF!</definedName>
    <definedName name="___MAR98">#REF!</definedName>
    <definedName name="___MAR99">#REF!</definedName>
    <definedName name="___MLH1">#REF!</definedName>
    <definedName name="___MLH2">#REF!</definedName>
    <definedName name="___MLH3">#REF!</definedName>
    <definedName name="___MO1">#REF!</definedName>
    <definedName name="___MO2">#REF!</definedName>
    <definedName name="___MO3">#REF!</definedName>
    <definedName name="___MP100">#REF!</definedName>
    <definedName name="___NOV94">#REF!</definedName>
    <definedName name="___NOV95">#REF!</definedName>
    <definedName name="___NOV96">#REF!</definedName>
    <definedName name="___NOV97">#REF!</definedName>
    <definedName name="___NOV98">#REF!</definedName>
    <definedName name="___NOV99">#REF!</definedName>
    <definedName name="___NUM1">#REF!</definedName>
    <definedName name="___NUM2">#REF!</definedName>
    <definedName name="___NUM3">#REF!</definedName>
    <definedName name="___oae1">#REF!</definedName>
    <definedName name="___OUT94">#REF!</definedName>
    <definedName name="___OUT95">#REF!</definedName>
    <definedName name="___OUT96">#REF!</definedName>
    <definedName name="___OUT97">#REF!</definedName>
    <definedName name="___OUT98">#REF!</definedName>
    <definedName name="___OUT99">#REF!</definedName>
    <definedName name="___pav1">#REF!</definedName>
    <definedName name="___PER2">#REF!</definedName>
    <definedName name="___PER3">#REF!</definedName>
    <definedName name="___PL1">#REF!</definedName>
    <definedName name="___pre1">#REF!</definedName>
    <definedName name="___pv2">#REF!</definedName>
    <definedName name="___pv3">#REF!</definedName>
    <definedName name="___rev1">#REF!</definedName>
    <definedName name="___REV5">#REF!</definedName>
    <definedName name="___SE2">#REF!</definedName>
    <definedName name="___seg1">#REF!</definedName>
    <definedName name="___Ser200506">#REF!</definedName>
    <definedName name="___Ser200705">#REF!</definedName>
    <definedName name="___Ser200712">#REF!</definedName>
    <definedName name="___Ser201104">#REF!</definedName>
    <definedName name="___SET94">#REF!</definedName>
    <definedName name="___SET95">#REF!</definedName>
    <definedName name="___SET96">#REF!</definedName>
    <definedName name="___SET97">#REF!</definedName>
    <definedName name="___SET98">#REF!</definedName>
    <definedName name="___SET99">#REF!</definedName>
    <definedName name="___sih1">#REF!</definedName>
    <definedName name="___tab0198">#REF!</definedName>
    <definedName name="___tab1">#REF!</definedName>
    <definedName name="___TAB4">#REF!</definedName>
    <definedName name="___TR2">#REF!</definedName>
    <definedName name="___TR5">#REF!</definedName>
    <definedName name="___VAX1">#REF!</definedName>
    <definedName name="___VAX2">#REF!</definedName>
    <definedName name="___VRL1">#REF!</definedName>
    <definedName name="___VRL2">#REF!</definedName>
    <definedName name="___VRL3">#REF!</definedName>
    <definedName name="___xlnm.Database_1">"#REF!"</definedName>
    <definedName name="___xlnm.Database_2">"#REF!"</definedName>
    <definedName name="___xlnm.Database_3">"#REF!"</definedName>
    <definedName name="___xlnm.Database_4">"#REF!"</definedName>
    <definedName name="___xlnm.Database_5">"#REF!"</definedName>
    <definedName name="___xlnm.Database_6">"#REF!"</definedName>
    <definedName name="___xlnm.Database_7">"#REF!"</definedName>
    <definedName name="___xlnm.Print_Area_10">#REF!</definedName>
    <definedName name="___xlnm.Print_Area_11">#REF!</definedName>
    <definedName name="___xlnm.Print_Area_12">#REF!</definedName>
    <definedName name="___xlnm.Print_Area_13">#REF!</definedName>
    <definedName name="___xlnm.Print_Area_14">#REF!</definedName>
    <definedName name="___xlnm.Print_Area_15">#REF!</definedName>
    <definedName name="___xlnm.Print_Area_16">"#REF!"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Titles_1">#REF!</definedName>
    <definedName name="___xlnm.Print_Titles_4">#REF!</definedName>
    <definedName name="___xlnm.Print_Titles_5">#REF!</definedName>
    <definedName name="___xlnm.Print_Titles_6">#REF!</definedName>
    <definedName name="___xlnm.Print_Titles_7">#REF!</definedName>
    <definedName name="___xlnm.Print_Titles_8">#N/A</definedName>
    <definedName name="__abc2">#REF!</definedName>
    <definedName name="__ABR95">#REF!</definedName>
    <definedName name="__ABR96">#REF!</definedName>
    <definedName name="__ABR97">#REF!</definedName>
    <definedName name="__ABR98">#REF!</definedName>
    <definedName name="__ABR99">#REF!</definedName>
    <definedName name="__AGO95">#REF!</definedName>
    <definedName name="__AGO96">#REF!</definedName>
    <definedName name="__AGO97">#REF!</definedName>
    <definedName name="__AGO98">#REF!</definedName>
    <definedName name="__AGO99">#REF!</definedName>
    <definedName name="__AUX1">#REF!</definedName>
    <definedName name="__aux2">#REF!</definedName>
    <definedName name="__BDI1">#REF!</definedName>
    <definedName name="__CTD1">#REF!</definedName>
    <definedName name="__DEZ94">#REF!</definedName>
    <definedName name="__DEZ95">#REF!</definedName>
    <definedName name="__DEZ96">#REF!</definedName>
    <definedName name="__DEZ97">#REF!</definedName>
    <definedName name="__DEZ98">#REF!</definedName>
    <definedName name="__DEZ99">#REF!</definedName>
    <definedName name="__dre1">#REF!</definedName>
    <definedName name="__Ele200502">#REF!</definedName>
    <definedName name="__Ele200609">#REF!</definedName>
    <definedName name="__esc15">#REF!</definedName>
    <definedName name="__esc4">#REF!</definedName>
    <definedName name="__esc6">#REF!</definedName>
    <definedName name="__FEV95">#REF!</definedName>
    <definedName name="__FEV96">#REF!</definedName>
    <definedName name="__FEV97">#REF!</definedName>
    <definedName name="__FEV98">#REF!</definedName>
    <definedName name="__FEV99">#REF!</definedName>
    <definedName name="__JAN95">#REF!</definedName>
    <definedName name="__JAN96">#REF!</definedName>
    <definedName name="__JAN97">#REF!</definedName>
    <definedName name="__JAN98">#REF!</definedName>
    <definedName name="__JAN99">#REF!</definedName>
    <definedName name="__JUL95">#REF!</definedName>
    <definedName name="__JUL96">#REF!</definedName>
    <definedName name="__JUL97">#REF!</definedName>
    <definedName name="__JUL98">#REF!</definedName>
    <definedName name="__JUL99">#REF!</definedName>
    <definedName name="__JUN95">#REF!</definedName>
    <definedName name="__JUN96">#REF!</definedName>
    <definedName name="__JUN97">#REF!</definedName>
    <definedName name="__JUN98">#REF!</definedName>
    <definedName name="__JUN99">#REF!</definedName>
    <definedName name="__MAI95">#REF!</definedName>
    <definedName name="__MAI96">#REF!</definedName>
    <definedName name="__MAI97">#REF!</definedName>
    <definedName name="__MAI98">#REF!</definedName>
    <definedName name="__MAI99">#REF!</definedName>
    <definedName name="__MAR95">#REF!</definedName>
    <definedName name="__MAR96">#REF!</definedName>
    <definedName name="__MAR97">#REF!</definedName>
    <definedName name="__MAR98">#REF!</definedName>
    <definedName name="__MAR99">#REF!</definedName>
    <definedName name="__MLH1">#REF!</definedName>
    <definedName name="__MLH2">#REF!</definedName>
    <definedName name="__MLH3">#REF!</definedName>
    <definedName name="__MO1">#REF!</definedName>
    <definedName name="__MO2">#REF!</definedName>
    <definedName name="__MO3">#REF!</definedName>
    <definedName name="__MP100">#REF!</definedName>
    <definedName name="__NOV94">#REF!</definedName>
    <definedName name="__NOV95">#REF!</definedName>
    <definedName name="__NOV96">#REF!</definedName>
    <definedName name="__NOV97">#REF!</definedName>
    <definedName name="__NOV98">#REF!</definedName>
    <definedName name="__NOV99">#REF!</definedName>
    <definedName name="__NUM1">#REF!</definedName>
    <definedName name="__NUM2">#REF!</definedName>
    <definedName name="__NUM3">#REF!</definedName>
    <definedName name="__oae1">#REF!</definedName>
    <definedName name="__OUT94">#REF!</definedName>
    <definedName name="__OUT95">#REF!</definedName>
    <definedName name="__OUT96">#REF!</definedName>
    <definedName name="__OUT97">#REF!</definedName>
    <definedName name="__OUT98">#REF!</definedName>
    <definedName name="__OUT99">#REF!</definedName>
    <definedName name="__pav1">#REF!</definedName>
    <definedName name="__PER2">#REF!</definedName>
    <definedName name="__PER3">#REF!</definedName>
    <definedName name="__PL1">#REF!</definedName>
    <definedName name="__pre1">#REF!</definedName>
    <definedName name="__pv2">#REF!</definedName>
    <definedName name="__pv3">#REF!</definedName>
    <definedName name="__rev1">#REF!</definedName>
    <definedName name="__REV5">#REF!</definedName>
    <definedName name="__SE2">#REF!</definedName>
    <definedName name="__seg1">#REF!</definedName>
    <definedName name="__Ser200506">#REF!</definedName>
    <definedName name="__Ser200705">#REF!</definedName>
    <definedName name="__Ser200712">#REF!</definedName>
    <definedName name="__Ser201104">#REF!</definedName>
    <definedName name="__SET94">#REF!</definedName>
    <definedName name="__SET95">#REF!</definedName>
    <definedName name="__SET96">#REF!</definedName>
    <definedName name="__SET97">#REF!</definedName>
    <definedName name="__SET98">#REF!</definedName>
    <definedName name="__SET99">#REF!</definedName>
    <definedName name="__sih1">#REF!</definedName>
    <definedName name="__tab0198">#REF!</definedName>
    <definedName name="__tab1">#REF!</definedName>
    <definedName name="__TAB4">#REF!</definedName>
    <definedName name="__TR2">#REF!</definedName>
    <definedName name="__TR5">#REF!</definedName>
    <definedName name="__VAX1">#REF!</definedName>
    <definedName name="__VAX2">#REF!</definedName>
    <definedName name="__VRL1">#REF!</definedName>
    <definedName name="__VRL2">#REF!</definedName>
    <definedName name="__VRL3">#REF!</definedName>
    <definedName name="__xlnm.Database_1">"#REF!"</definedName>
    <definedName name="__xlnm.Database_2">"#REF!"</definedName>
    <definedName name="__xlnm.Database_3">"#REF!"</definedName>
    <definedName name="__xlnm.Database_4">"#REF!"</definedName>
    <definedName name="__xlnm.Database_5">"#REF!"</definedName>
    <definedName name="__xlnm.Database_6">"#REF!"</definedName>
    <definedName name="__xlnm.Database_7">"#REF!"</definedName>
    <definedName name="__xlnm.Print_Area_10">#REF!</definedName>
    <definedName name="__xlnm.Print_Area_11">#REF!</definedName>
    <definedName name="__xlnm.Print_Area_12">#REF!</definedName>
    <definedName name="__xlnm.Print_Area_13">#REF!</definedName>
    <definedName name="__xlnm.Print_Area_14">#REF!</definedName>
    <definedName name="__xlnm.Print_Area_15">#REF!</definedName>
    <definedName name="__xlnm.Print_Area_16">"#REF!"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Titles_1">#REF!</definedName>
    <definedName name="__xlnm.Print_Titles_4">#REF!</definedName>
    <definedName name="__xlnm.Print_Titles_5">#REF!</definedName>
    <definedName name="__xlnm.Print_Titles_6">#REF!</definedName>
    <definedName name="__xlnm.Print_Titles_7">#REF!</definedName>
    <definedName name="__xlnm.Print_Titles_8">#N/A</definedName>
    <definedName name="__xlnm_Database">"#ref!"</definedName>
    <definedName name="__xlnm_Recorder">"#ref!"</definedName>
    <definedName name="_02060.3.3.3">#REF!</definedName>
    <definedName name="_10Excel_BuiltIn_Print_Area_2_1">#REF!</definedName>
    <definedName name="_1ESQ_MADEIRA">#N/A</definedName>
    <definedName name="_1Excel_BuiltIn__FilterDatabase_1_1">#REF!</definedName>
    <definedName name="_1Excel_BuiltIn__FilterDatabase_1_1_1">"#REF!"</definedName>
    <definedName name="_1Excel_BuiltIn__FilterDatabase_1_1_2">"#REF!"</definedName>
    <definedName name="_1Excel_BuiltIn__FilterDatabase_1_1_3">"#REF!"</definedName>
    <definedName name="_1Excel_BuiltIn__FilterDatabase_1_1_4">"#REF!"</definedName>
    <definedName name="_1Excel_BuiltIn__FilterDatabase_1_1_5">"#REF!"</definedName>
    <definedName name="_1Excel_BuiltIn__FilterDatabase_1_1_6">"#REF!"</definedName>
    <definedName name="_1Excel_BuiltIn_Print_Area_1_1">#REF!</definedName>
    <definedName name="_1Excel_BuiltIn_Print_Area_1_1_1">#REF!</definedName>
    <definedName name="_1Excel_BuiltIn_Print_Area_2_1">#REF!</definedName>
    <definedName name="_1VB3">#REF!</definedName>
    <definedName name="_2ESQ_METÁL">#N/A</definedName>
    <definedName name="_2Excel_BuiltIn_Print_Area_2_1">#REF!</definedName>
    <definedName name="_3Excel_BuiltIn_Print_Area_4_1">#REF!</definedName>
    <definedName name="_3REV_PAREDES">#N/A</definedName>
    <definedName name="_4Excel_BuiltIn_Print_Area_1_1">#REF!</definedName>
    <definedName name="_4REV_PISOS">#N/A</definedName>
    <definedName name="_5Excel_BuiltIn_Print_Area_1_1_1">#REF!</definedName>
    <definedName name="_6Excel_BuiltIn_Print_Area_4_1">#REF!</definedName>
    <definedName name="_abc2">#REF!</definedName>
    <definedName name="_ABR95">#REF!</definedName>
    <definedName name="_ABR96">#REF!</definedName>
    <definedName name="_ABR97">#REF!</definedName>
    <definedName name="_ABR98">#REF!</definedName>
    <definedName name="_ABR99">#REF!</definedName>
    <definedName name="_AGO95">#REF!</definedName>
    <definedName name="_AGO96">#REF!</definedName>
    <definedName name="_AGO97">#REF!</definedName>
    <definedName name="_AGO98">#REF!</definedName>
    <definedName name="_AGO99">#REF!</definedName>
    <definedName name="_API1">#REF!</definedName>
    <definedName name="_API2">#REF!</definedName>
    <definedName name="_APT1">#REF!</definedName>
    <definedName name="_APT2">#REF!</definedName>
    <definedName name="_AUX1">#REF!</definedName>
    <definedName name="_aux2">#REF!</definedName>
    <definedName name="_BLC1">#N/A</definedName>
    <definedName name="_BLC2">#N/A</definedName>
    <definedName name="_BLC3">#N/A</definedName>
    <definedName name="_BLC4">#N/A</definedName>
    <definedName name="_COL36">#REF!</definedName>
    <definedName name="_COL37">#REF!</definedName>
    <definedName name="_COL38">#REF!</definedName>
    <definedName name="_CTD1">#REF!</definedName>
    <definedName name="_DEZ94">#REF!</definedName>
    <definedName name="_DEZ95">#REF!</definedName>
    <definedName name="_DEZ96">#REF!</definedName>
    <definedName name="_DEZ97">#REF!</definedName>
    <definedName name="_DEZ98">#REF!</definedName>
    <definedName name="_DEZ99">#REF!</definedName>
    <definedName name="_DPA1">#REF!</definedName>
    <definedName name="_DPA2">#REF!</definedName>
    <definedName name="_dre1">#REF!</definedName>
    <definedName name="_Ele200502">#REF!</definedName>
    <definedName name="_Ele200609">#REF!</definedName>
    <definedName name="_EMU03">#REF!</definedName>
    <definedName name="_esc15">"#ref!"</definedName>
    <definedName name="_esc4">"#ref!"</definedName>
    <definedName name="_esc6">"#ref!"</definedName>
    <definedName name="_expansao">#REF!</definedName>
    <definedName name="_expansao_1">"#REF!"</definedName>
    <definedName name="_expansao_2">"#REF!"</definedName>
    <definedName name="_expansao_3">"#REF!"</definedName>
    <definedName name="_expansao_4">"#REF!"</definedName>
    <definedName name="_expansao_5">"#REF!"</definedName>
    <definedName name="_expansao_6">"#REF!"</definedName>
    <definedName name="_FEV95">#REF!</definedName>
    <definedName name="_FEV96">#REF!</definedName>
    <definedName name="_FEV97">#REF!</definedName>
    <definedName name="_FEV98">#REF!</definedName>
    <definedName name="_FEV99">#REF!</definedName>
    <definedName name="_Fill" hidden="1">#REF!</definedName>
    <definedName name="_fill1" hidden="1">#REF!</definedName>
    <definedName name="_xlnm._FilterDatabase" localSheetId="14" hidden="1">ListaFeira!$A$12:$AI$88</definedName>
    <definedName name="_xlnm._FilterDatabase" localSheetId="6" hidden="1">'MAPA VARRIÇÃO MANUAL'!$B$8:$AK$408</definedName>
    <definedName name="_xlnm._FilterDatabase" localSheetId="3" hidden="1">'MAPA VARRIÇÃO MECANIZADA'!$B$9:$U$24</definedName>
    <definedName name="_xlnm._FilterDatabase" localSheetId="17" hidden="1">PODA!$B$12:$G$12</definedName>
    <definedName name="_xlnm._FilterDatabase" localSheetId="12" hidden="1">REMOÇÃO_ENTULHO!$B$9:$F$9</definedName>
    <definedName name="_xlnm._FilterDatabase" localSheetId="8" hidden="1">'ROÇADA MECANIZADA'!$B$12:$I$12</definedName>
    <definedName name="_xlnm._FilterDatabase" localSheetId="1" hidden="1">'Vias p Setor'!$B$12:$E$12</definedName>
    <definedName name="_xlnm._FilterDatabase" localSheetId="5" hidden="1">'Vias Var Man'!$B$11:$G$1771</definedName>
    <definedName name="_IAU01">#REF!</definedName>
    <definedName name="_IAU02">#REF!</definedName>
    <definedName name="_IAU03">#REF!</definedName>
    <definedName name="_IAU04">#REF!</definedName>
    <definedName name="_IAU05">#REF!</definedName>
    <definedName name="_IAU07">#REF!</definedName>
    <definedName name="_IEC11">#REF!</definedName>
    <definedName name="_IEG01">#REF!</definedName>
    <definedName name="_IEG02">#REF!</definedName>
    <definedName name="_IEG03">#REF!</definedName>
    <definedName name="_IEH01">#REF!</definedName>
    <definedName name="_IEH02">#REF!</definedName>
    <definedName name="_IEH03">#REF!</definedName>
    <definedName name="_JAN95">#REF!</definedName>
    <definedName name="_JAN96">#REF!</definedName>
    <definedName name="_JAN97">#REF!</definedName>
    <definedName name="_JAN98">#REF!</definedName>
    <definedName name="_JAN99">#REF!</definedName>
    <definedName name="_JUL95">#REF!</definedName>
    <definedName name="_JUL96">#REF!</definedName>
    <definedName name="_JUL97">#REF!</definedName>
    <definedName name="_JUL98">#REF!</definedName>
    <definedName name="_JUL99">#REF!</definedName>
    <definedName name="_JUN95">#REF!</definedName>
    <definedName name="_JUN96">#REF!</definedName>
    <definedName name="_JUN97">#REF!</definedName>
    <definedName name="_JUN98">#REF!</definedName>
    <definedName name="_JUN99">#REF!</definedName>
    <definedName name="_Key1" hidden="1">#REF!</definedName>
    <definedName name="_Key2" hidden="1">#REF!</definedName>
    <definedName name="_MAI95">#REF!</definedName>
    <definedName name="_MAI96">#REF!</definedName>
    <definedName name="_MAI97">#REF!</definedName>
    <definedName name="_MAI98">#REF!</definedName>
    <definedName name="_MAI99">#REF!</definedName>
    <definedName name="_MAR95">#REF!</definedName>
    <definedName name="_MAR96">#REF!</definedName>
    <definedName name="_MAR97">#REF!</definedName>
    <definedName name="_MAR98">#REF!</definedName>
    <definedName name="_MAR99">#REF!</definedName>
    <definedName name="_Mat2">#REF!</definedName>
    <definedName name="_MatMult_A" hidden="1">#REF!</definedName>
    <definedName name="_MLH1">#REF!</definedName>
    <definedName name="_MLH2">#REF!</definedName>
    <definedName name="_MLH3">#REF!</definedName>
    <definedName name="_MO1">#REF!</definedName>
    <definedName name="_MO2">#REF!</definedName>
    <definedName name="_MO3">#REF!</definedName>
    <definedName name="_MP100">#REF!</definedName>
    <definedName name="_NOV94">#REF!</definedName>
    <definedName name="_NOV95">#REF!</definedName>
    <definedName name="_NOV96">#REF!</definedName>
    <definedName name="_NOV97">#REF!</definedName>
    <definedName name="_NOV98">#REF!</definedName>
    <definedName name="_NOV99">#REF!</definedName>
    <definedName name="_NUM1">#REF!</definedName>
    <definedName name="_NUM2">#REF!</definedName>
    <definedName name="_NUM3">#REF!</definedName>
    <definedName name="_oae1">#REF!</definedName>
    <definedName name="_Order1" hidden="1">255</definedName>
    <definedName name="_Order2" hidden="1">255</definedName>
    <definedName name="_OUT94">#REF!</definedName>
    <definedName name="_OUT95">#REF!</definedName>
    <definedName name="_OUT96">#REF!</definedName>
    <definedName name="_OUT97">#REF!</definedName>
    <definedName name="_OUT98">#REF!</definedName>
    <definedName name="_OUT99">#REF!</definedName>
    <definedName name="_pav1">#REF!</definedName>
    <definedName name="_PER2">#REF!</definedName>
    <definedName name="_PER3">#REF!</definedName>
    <definedName name="_PL1">#REF!</definedName>
    <definedName name="_pre1">#REF!</definedName>
    <definedName name="_PU1">#REF!</definedName>
    <definedName name="_pv2">#REF!</definedName>
    <definedName name="_pv3">#REF!</definedName>
    <definedName name="_Regression_Int" hidden="1">1</definedName>
    <definedName name="_rev1">#REF!</definedName>
    <definedName name="_REV5">#REF!</definedName>
    <definedName name="_SE2">#REF!</definedName>
    <definedName name="_seg1">#REF!</definedName>
    <definedName name="_Ser200506">#REF!</definedName>
    <definedName name="_Ser200705">#REF!</definedName>
    <definedName name="_Ser200712">#REF!</definedName>
    <definedName name="_Ser201104">#REF!</definedName>
    <definedName name="_SET94">#REF!</definedName>
    <definedName name="_SET95">#REF!</definedName>
    <definedName name="_SET96">#REF!</definedName>
    <definedName name="_SET97">#REF!</definedName>
    <definedName name="_SET98">#REF!</definedName>
    <definedName name="_SET99">#REF!</definedName>
    <definedName name="_sih1">#REF!</definedName>
    <definedName name="_Sort" hidden="1">#REF!</definedName>
    <definedName name="_TA1">#REF!</definedName>
    <definedName name="_TA2">#REF!</definedName>
    <definedName name="_tab0198">#REF!</definedName>
    <definedName name="_tab1">#REF!</definedName>
    <definedName name="_TAB4">#REF!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oc287531426_1" localSheetId="15">NÃO.DISP()</definedName>
    <definedName name="_Toc287531426_1" localSheetId="14">NÃO.DISP()</definedName>
    <definedName name="_Toc287531426_1" localSheetId="6">NÃO.DISP()</definedName>
    <definedName name="_Toc287531426_1" localSheetId="17">NÃO.DISP()</definedName>
    <definedName name="_Toc287531426_1" localSheetId="12">NÃO.DISP()</definedName>
    <definedName name="_Toc287531426_1" localSheetId="10">NÃO.DISP()</definedName>
    <definedName name="_Toc287531426_1" localSheetId="8">NÃO.DISP()</definedName>
    <definedName name="_Toc287531426_1" localSheetId="5">NÃO.DISP()</definedName>
    <definedName name="_Toc287531426_1">NÃO.DISP()</definedName>
    <definedName name="_Toc287531426_1_19">"NA()"</definedName>
    <definedName name="_Toc287531426_1_2" localSheetId="15">NÃO.DISP()</definedName>
    <definedName name="_Toc287531426_1_2" localSheetId="14">NÃO.DISP()</definedName>
    <definedName name="_Toc287531426_1_2" localSheetId="6">NÃO.DISP()</definedName>
    <definedName name="_Toc287531426_1_2" localSheetId="17">NÃO.DISP()</definedName>
    <definedName name="_Toc287531426_1_2" localSheetId="12">NÃO.DISP()</definedName>
    <definedName name="_Toc287531426_1_2" localSheetId="10">NÃO.DISP()</definedName>
    <definedName name="_Toc287531426_1_2" localSheetId="8">NÃO.DISP()</definedName>
    <definedName name="_Toc287531426_1_2" localSheetId="5">NÃO.DISP()</definedName>
    <definedName name="_Toc287531426_1_2">NÃO.DISP()</definedName>
    <definedName name="_Toc287531426_1_20">"NA()"</definedName>
    <definedName name="_Toc287531426_1_22">"NA()"</definedName>
    <definedName name="_Toc287531426_1_23">"NA()"</definedName>
    <definedName name="_Toc287531426_1_30">"NA()"</definedName>
    <definedName name="_Toc287531426_1_35">"NA()"</definedName>
    <definedName name="_Toc287531426_1_36">"NA()"</definedName>
    <definedName name="_Toc287531426_1_54">"NA()"</definedName>
    <definedName name="_Toc287531426_1_55">"NA()"</definedName>
    <definedName name="_Toc287531426_1_56">"NA()"</definedName>
    <definedName name="_Toc287531426_1_6" localSheetId="15">NÃO.DISP()</definedName>
    <definedName name="_Toc287531426_1_6" localSheetId="14">NÃO.DISP()</definedName>
    <definedName name="_Toc287531426_1_6" localSheetId="6">NÃO.DISP()</definedName>
    <definedName name="_Toc287531426_1_6" localSheetId="17">NÃO.DISP()</definedName>
    <definedName name="_Toc287531426_1_6" localSheetId="12">NÃO.DISP()</definedName>
    <definedName name="_Toc287531426_1_6" localSheetId="10">NÃO.DISP()</definedName>
    <definedName name="_Toc287531426_1_6" localSheetId="8">NÃO.DISP()</definedName>
    <definedName name="_Toc287531426_1_6" localSheetId="5">NÃO.DISP()</definedName>
    <definedName name="_Toc287531426_1_6">NÃO.DISP()</definedName>
    <definedName name="_Toc287531426_1_60">"NA()"</definedName>
    <definedName name="_Toc287531426_1_61">"NA()"</definedName>
    <definedName name="_Toc287531426_1_62">"NA()"</definedName>
    <definedName name="_Toc287531426_1_63">"NA()"</definedName>
    <definedName name="_Toc287531426_1_64">"NA()"</definedName>
    <definedName name="_Toc287531426_1_65">"NA()"</definedName>
    <definedName name="_Toc287531426_1_66">"NA()"</definedName>
    <definedName name="_Toc287531426_1_7" localSheetId="15">NÃO.DISP()</definedName>
    <definedName name="_Toc287531426_1_7" localSheetId="14">NÃO.DISP()</definedName>
    <definedName name="_Toc287531426_1_7" localSheetId="6">NÃO.DISP()</definedName>
    <definedName name="_Toc287531426_1_7" localSheetId="17">NÃO.DISP()</definedName>
    <definedName name="_Toc287531426_1_7" localSheetId="12">NÃO.DISP()</definedName>
    <definedName name="_Toc287531426_1_7" localSheetId="10">NÃO.DISP()</definedName>
    <definedName name="_Toc287531426_1_7" localSheetId="8">NÃO.DISP()</definedName>
    <definedName name="_Toc287531426_1_7" localSheetId="5">NÃO.DISP()</definedName>
    <definedName name="_Toc287531426_1_7">NÃO.DISP()</definedName>
    <definedName name="_Toc287531447_1" localSheetId="15">NÃO.DISP()</definedName>
    <definedName name="_Toc287531447_1" localSheetId="14">NÃO.DISP()</definedName>
    <definedName name="_Toc287531447_1" localSheetId="6">NÃO.DISP()</definedName>
    <definedName name="_Toc287531447_1" localSheetId="17">NÃO.DISP()</definedName>
    <definedName name="_Toc287531447_1" localSheetId="12">NÃO.DISP()</definedName>
    <definedName name="_Toc287531447_1" localSheetId="10">NÃO.DISP()</definedName>
    <definedName name="_Toc287531447_1" localSheetId="8">NÃO.DISP()</definedName>
    <definedName name="_Toc287531447_1" localSheetId="5">NÃO.DISP()</definedName>
    <definedName name="_Toc287531447_1">NÃO.DISP()</definedName>
    <definedName name="_Toc287531447_1_19">"NA()"</definedName>
    <definedName name="_Toc287531447_1_2" localSheetId="15">NÃO.DISP()</definedName>
    <definedName name="_Toc287531447_1_2" localSheetId="14">NÃO.DISP()</definedName>
    <definedName name="_Toc287531447_1_2" localSheetId="6">NÃO.DISP()</definedName>
    <definedName name="_Toc287531447_1_2" localSheetId="17">NÃO.DISP()</definedName>
    <definedName name="_Toc287531447_1_2" localSheetId="12">NÃO.DISP()</definedName>
    <definedName name="_Toc287531447_1_2" localSheetId="10">NÃO.DISP()</definedName>
    <definedName name="_Toc287531447_1_2" localSheetId="8">NÃO.DISP()</definedName>
    <definedName name="_Toc287531447_1_2" localSheetId="5">NÃO.DISP()</definedName>
    <definedName name="_Toc287531447_1_2">NÃO.DISP()</definedName>
    <definedName name="_Toc287531447_1_20">"NA()"</definedName>
    <definedName name="_Toc287531447_1_22">"NA()"</definedName>
    <definedName name="_Toc287531447_1_23">"NA()"</definedName>
    <definedName name="_Toc287531447_1_30">"NA()"</definedName>
    <definedName name="_Toc287531447_1_35">"NA()"</definedName>
    <definedName name="_Toc287531447_1_36">"NA()"</definedName>
    <definedName name="_Toc287531447_1_54">"NA()"</definedName>
    <definedName name="_Toc287531447_1_55">"NA()"</definedName>
    <definedName name="_Toc287531447_1_56">"NA()"</definedName>
    <definedName name="_Toc287531447_1_6" localSheetId="15">NÃO.DISP()</definedName>
    <definedName name="_Toc287531447_1_6" localSheetId="14">NÃO.DISP()</definedName>
    <definedName name="_Toc287531447_1_6" localSheetId="6">NÃO.DISP()</definedName>
    <definedName name="_Toc287531447_1_6" localSheetId="17">NÃO.DISP()</definedName>
    <definedName name="_Toc287531447_1_6" localSheetId="12">NÃO.DISP()</definedName>
    <definedName name="_Toc287531447_1_6" localSheetId="10">NÃO.DISP()</definedName>
    <definedName name="_Toc287531447_1_6" localSheetId="8">NÃO.DISP()</definedName>
    <definedName name="_Toc287531447_1_6" localSheetId="5">NÃO.DISP()</definedName>
    <definedName name="_Toc287531447_1_6">NÃO.DISP()</definedName>
    <definedName name="_Toc287531447_1_60">"NA()"</definedName>
    <definedName name="_Toc287531447_1_61">"NA()"</definedName>
    <definedName name="_Toc287531447_1_62">"NA()"</definedName>
    <definedName name="_Toc287531447_1_63">"NA()"</definedName>
    <definedName name="_Toc287531447_1_64">"NA()"</definedName>
    <definedName name="_Toc287531447_1_65">"NA()"</definedName>
    <definedName name="_Toc287531447_1_66">"NA()"</definedName>
    <definedName name="_Toc287531447_1_7" localSheetId="15">NÃO.DISP()</definedName>
    <definedName name="_Toc287531447_1_7" localSheetId="14">NÃO.DISP()</definedName>
    <definedName name="_Toc287531447_1_7" localSheetId="6">NÃO.DISP()</definedName>
    <definedName name="_Toc287531447_1_7" localSheetId="17">NÃO.DISP()</definedName>
    <definedName name="_Toc287531447_1_7" localSheetId="12">NÃO.DISP()</definedName>
    <definedName name="_Toc287531447_1_7" localSheetId="10">NÃO.DISP()</definedName>
    <definedName name="_Toc287531447_1_7" localSheetId="8">NÃO.DISP()</definedName>
    <definedName name="_Toc287531447_1_7" localSheetId="5">NÃO.DISP()</definedName>
    <definedName name="_Toc287531447_1_7">NÃO.DISP()</definedName>
    <definedName name="_Toc287531464_1" localSheetId="15">NÃO.DISP()</definedName>
    <definedName name="_Toc287531464_1" localSheetId="14">NÃO.DISP()</definedName>
    <definedName name="_Toc287531464_1" localSheetId="6">NÃO.DISP()</definedName>
    <definedName name="_Toc287531464_1" localSheetId="17">NÃO.DISP()</definedName>
    <definedName name="_Toc287531464_1" localSheetId="12">NÃO.DISP()</definedName>
    <definedName name="_Toc287531464_1" localSheetId="10">NÃO.DISP()</definedName>
    <definedName name="_Toc287531464_1" localSheetId="8">NÃO.DISP()</definedName>
    <definedName name="_Toc287531464_1" localSheetId="5">NÃO.DISP()</definedName>
    <definedName name="_Toc287531464_1">NÃO.DISP()</definedName>
    <definedName name="_Toc287531464_1_19">"NA()"</definedName>
    <definedName name="_Toc287531464_1_2" localSheetId="15">NÃO.DISP()</definedName>
    <definedName name="_Toc287531464_1_2" localSheetId="14">NÃO.DISP()</definedName>
    <definedName name="_Toc287531464_1_2" localSheetId="6">NÃO.DISP()</definedName>
    <definedName name="_Toc287531464_1_2" localSheetId="17">NÃO.DISP()</definedName>
    <definedName name="_Toc287531464_1_2" localSheetId="12">NÃO.DISP()</definedName>
    <definedName name="_Toc287531464_1_2" localSheetId="10">NÃO.DISP()</definedName>
    <definedName name="_Toc287531464_1_2" localSheetId="8">NÃO.DISP()</definedName>
    <definedName name="_Toc287531464_1_2" localSheetId="5">NÃO.DISP()</definedName>
    <definedName name="_Toc287531464_1_2">NÃO.DISP()</definedName>
    <definedName name="_Toc287531464_1_20">"NA()"</definedName>
    <definedName name="_Toc287531464_1_22">"NA()"</definedName>
    <definedName name="_Toc287531464_1_23">"NA()"</definedName>
    <definedName name="_Toc287531464_1_30">"NA()"</definedName>
    <definedName name="_Toc287531464_1_35">"NA()"</definedName>
    <definedName name="_Toc287531464_1_36">"NA()"</definedName>
    <definedName name="_Toc287531464_1_54">"NA()"</definedName>
    <definedName name="_Toc287531464_1_55">"NA()"</definedName>
    <definedName name="_Toc287531464_1_56">"NA()"</definedName>
    <definedName name="_Toc287531464_1_6" localSheetId="15">NÃO.DISP()</definedName>
    <definedName name="_Toc287531464_1_6" localSheetId="14">NÃO.DISP()</definedName>
    <definedName name="_Toc287531464_1_6" localSheetId="6">NÃO.DISP()</definedName>
    <definedName name="_Toc287531464_1_6" localSheetId="17">NÃO.DISP()</definedName>
    <definedName name="_Toc287531464_1_6" localSheetId="12">NÃO.DISP()</definedName>
    <definedName name="_Toc287531464_1_6" localSheetId="10">NÃO.DISP()</definedName>
    <definedName name="_Toc287531464_1_6" localSheetId="8">NÃO.DISP()</definedName>
    <definedName name="_Toc287531464_1_6" localSheetId="5">NÃO.DISP()</definedName>
    <definedName name="_Toc287531464_1_6">NÃO.DISP()</definedName>
    <definedName name="_Toc287531464_1_60">"NA()"</definedName>
    <definedName name="_Toc287531464_1_61">"NA()"</definedName>
    <definedName name="_Toc287531464_1_62">"NA()"</definedName>
    <definedName name="_Toc287531464_1_63">"NA()"</definedName>
    <definedName name="_Toc287531464_1_64">"NA()"</definedName>
    <definedName name="_Toc287531464_1_65">"NA()"</definedName>
    <definedName name="_Toc287531464_1_66">"NA()"</definedName>
    <definedName name="_Toc287531464_1_7" localSheetId="15">NÃO.DISP()</definedName>
    <definedName name="_Toc287531464_1_7" localSheetId="14">NÃO.DISP()</definedName>
    <definedName name="_Toc287531464_1_7" localSheetId="6">NÃO.DISP()</definedName>
    <definedName name="_Toc287531464_1_7" localSheetId="17">NÃO.DISP()</definedName>
    <definedName name="_Toc287531464_1_7" localSheetId="12">NÃO.DISP()</definedName>
    <definedName name="_Toc287531464_1_7" localSheetId="10">NÃO.DISP()</definedName>
    <definedName name="_Toc287531464_1_7" localSheetId="8">NÃO.DISP()</definedName>
    <definedName name="_Toc287531464_1_7" localSheetId="5">NÃO.DISP()</definedName>
    <definedName name="_Toc287531464_1_7">NÃO.DISP()</definedName>
    <definedName name="_Toc287531470_1" localSheetId="15">NÃO.DISP()</definedName>
    <definedName name="_Toc287531470_1" localSheetId="14">NÃO.DISP()</definedName>
    <definedName name="_Toc287531470_1" localSheetId="6">NÃO.DISP()</definedName>
    <definedName name="_Toc287531470_1" localSheetId="17">NÃO.DISP()</definedName>
    <definedName name="_Toc287531470_1" localSheetId="12">NÃO.DISP()</definedName>
    <definedName name="_Toc287531470_1" localSheetId="10">NÃO.DISP()</definedName>
    <definedName name="_Toc287531470_1" localSheetId="8">NÃO.DISP()</definedName>
    <definedName name="_Toc287531470_1" localSheetId="5">NÃO.DISP()</definedName>
    <definedName name="_Toc287531470_1">NÃO.DISP()</definedName>
    <definedName name="_Toc287531470_1_19">"NA()"</definedName>
    <definedName name="_Toc287531470_1_2" localSheetId="15">NÃO.DISP()</definedName>
    <definedName name="_Toc287531470_1_2" localSheetId="14">NÃO.DISP()</definedName>
    <definedName name="_Toc287531470_1_2" localSheetId="6">NÃO.DISP()</definedName>
    <definedName name="_Toc287531470_1_2" localSheetId="17">NÃO.DISP()</definedName>
    <definedName name="_Toc287531470_1_2" localSheetId="12">NÃO.DISP()</definedName>
    <definedName name="_Toc287531470_1_2" localSheetId="10">NÃO.DISP()</definedName>
    <definedName name="_Toc287531470_1_2" localSheetId="8">NÃO.DISP()</definedName>
    <definedName name="_Toc287531470_1_2" localSheetId="5">NÃO.DISP()</definedName>
    <definedName name="_Toc287531470_1_2">NÃO.DISP()</definedName>
    <definedName name="_Toc287531470_1_20">"NA()"</definedName>
    <definedName name="_Toc287531470_1_22">"NA()"</definedName>
    <definedName name="_Toc287531470_1_23">"NA()"</definedName>
    <definedName name="_Toc287531470_1_30">"NA()"</definedName>
    <definedName name="_Toc287531470_1_35">"NA()"</definedName>
    <definedName name="_Toc287531470_1_36">"NA()"</definedName>
    <definedName name="_Toc287531470_1_54">"NA()"</definedName>
    <definedName name="_Toc287531470_1_55">"NA()"</definedName>
    <definedName name="_Toc287531470_1_56">"NA()"</definedName>
    <definedName name="_Toc287531470_1_6" localSheetId="15">NÃO.DISP()</definedName>
    <definedName name="_Toc287531470_1_6" localSheetId="14">NÃO.DISP()</definedName>
    <definedName name="_Toc287531470_1_6" localSheetId="6">NÃO.DISP()</definedName>
    <definedName name="_Toc287531470_1_6" localSheetId="17">NÃO.DISP()</definedName>
    <definedName name="_Toc287531470_1_6" localSheetId="12">NÃO.DISP()</definedName>
    <definedName name="_Toc287531470_1_6" localSheetId="10">NÃO.DISP()</definedName>
    <definedName name="_Toc287531470_1_6" localSheetId="8">NÃO.DISP()</definedName>
    <definedName name="_Toc287531470_1_6" localSheetId="5">NÃO.DISP()</definedName>
    <definedName name="_Toc287531470_1_6">NÃO.DISP()</definedName>
    <definedName name="_Toc287531470_1_60">"NA()"</definedName>
    <definedName name="_Toc287531470_1_61">"NA()"</definedName>
    <definedName name="_Toc287531470_1_62">"NA()"</definedName>
    <definedName name="_Toc287531470_1_63">"NA()"</definedName>
    <definedName name="_Toc287531470_1_64">"NA()"</definedName>
    <definedName name="_Toc287531470_1_65">"NA()"</definedName>
    <definedName name="_Toc287531470_1_66">"NA()"</definedName>
    <definedName name="_Toc287531470_1_7" localSheetId="15">NÃO.DISP()</definedName>
    <definedName name="_Toc287531470_1_7" localSheetId="14">NÃO.DISP()</definedName>
    <definedName name="_Toc287531470_1_7" localSheetId="6">NÃO.DISP()</definedName>
    <definedName name="_Toc287531470_1_7" localSheetId="17">NÃO.DISP()</definedName>
    <definedName name="_Toc287531470_1_7" localSheetId="12">NÃO.DISP()</definedName>
    <definedName name="_Toc287531470_1_7" localSheetId="10">NÃO.DISP()</definedName>
    <definedName name="_Toc287531470_1_7" localSheetId="8">NÃO.DISP()</definedName>
    <definedName name="_Toc287531470_1_7" localSheetId="5">NÃO.DISP()</definedName>
    <definedName name="_Toc287531470_1_7">NÃO.DISP()</definedName>
    <definedName name="_Toc288033933_1" localSheetId="15">NÃO.DISP()</definedName>
    <definedName name="_Toc288033933_1" localSheetId="14">NÃO.DISP()</definedName>
    <definedName name="_Toc288033933_1" localSheetId="6">NÃO.DISP()</definedName>
    <definedName name="_Toc288033933_1" localSheetId="17">NÃO.DISP()</definedName>
    <definedName name="_Toc288033933_1" localSheetId="12">NÃO.DISP()</definedName>
    <definedName name="_Toc288033933_1" localSheetId="10">NÃO.DISP()</definedName>
    <definedName name="_Toc288033933_1" localSheetId="8">NÃO.DISP()</definedName>
    <definedName name="_Toc288033933_1" localSheetId="5">NÃO.DISP()</definedName>
    <definedName name="_Toc288033933_1">NÃO.DISP()</definedName>
    <definedName name="_Toc288033933_1_19">"NA()"</definedName>
    <definedName name="_Toc288033933_1_2" localSheetId="15">NÃO.DISP()</definedName>
    <definedName name="_Toc288033933_1_2" localSheetId="14">NÃO.DISP()</definedName>
    <definedName name="_Toc288033933_1_2" localSheetId="6">NÃO.DISP()</definedName>
    <definedName name="_Toc288033933_1_2" localSheetId="17">NÃO.DISP()</definedName>
    <definedName name="_Toc288033933_1_2" localSheetId="12">NÃO.DISP()</definedName>
    <definedName name="_Toc288033933_1_2" localSheetId="10">NÃO.DISP()</definedName>
    <definedName name="_Toc288033933_1_2" localSheetId="8">NÃO.DISP()</definedName>
    <definedName name="_Toc288033933_1_2" localSheetId="5">NÃO.DISP()</definedName>
    <definedName name="_Toc288033933_1_2">NÃO.DISP()</definedName>
    <definedName name="_Toc288033933_1_20">"NA()"</definedName>
    <definedName name="_Toc288033933_1_22">"NA()"</definedName>
    <definedName name="_Toc288033933_1_23">"NA()"</definedName>
    <definedName name="_Toc288033933_1_30">"NA()"</definedName>
    <definedName name="_Toc288033933_1_35">"NA()"</definedName>
    <definedName name="_Toc288033933_1_36">"NA()"</definedName>
    <definedName name="_Toc288033933_1_54">"NA()"</definedName>
    <definedName name="_Toc288033933_1_55">"NA()"</definedName>
    <definedName name="_Toc288033933_1_56">"NA()"</definedName>
    <definedName name="_Toc288033933_1_6" localSheetId="15">NÃO.DISP()</definedName>
    <definedName name="_Toc288033933_1_6" localSheetId="14">NÃO.DISP()</definedName>
    <definedName name="_Toc288033933_1_6" localSheetId="6">NÃO.DISP()</definedName>
    <definedName name="_Toc288033933_1_6" localSheetId="17">NÃO.DISP()</definedName>
    <definedName name="_Toc288033933_1_6" localSheetId="12">NÃO.DISP()</definedName>
    <definedName name="_Toc288033933_1_6" localSheetId="10">NÃO.DISP()</definedName>
    <definedName name="_Toc288033933_1_6" localSheetId="8">NÃO.DISP()</definedName>
    <definedName name="_Toc288033933_1_6" localSheetId="5">NÃO.DISP()</definedName>
    <definedName name="_Toc288033933_1_6">NÃO.DISP()</definedName>
    <definedName name="_Toc288033933_1_60">"NA()"</definedName>
    <definedName name="_Toc288033933_1_61">"NA()"</definedName>
    <definedName name="_Toc288033933_1_62">"NA()"</definedName>
    <definedName name="_Toc288033933_1_63">"NA()"</definedName>
    <definedName name="_Toc288033933_1_64">"NA()"</definedName>
    <definedName name="_Toc288033933_1_65">"NA()"</definedName>
    <definedName name="_Toc288033933_1_66">"NA()"</definedName>
    <definedName name="_Toc288033933_1_7" localSheetId="15">NÃO.DISP()</definedName>
    <definedName name="_Toc288033933_1_7" localSheetId="14">NÃO.DISP()</definedName>
    <definedName name="_Toc288033933_1_7" localSheetId="6">NÃO.DISP()</definedName>
    <definedName name="_Toc288033933_1_7" localSheetId="17">NÃO.DISP()</definedName>
    <definedName name="_Toc288033933_1_7" localSheetId="12">NÃO.DISP()</definedName>
    <definedName name="_Toc288033933_1_7" localSheetId="10">NÃO.DISP()</definedName>
    <definedName name="_Toc288033933_1_7" localSheetId="8">NÃO.DISP()</definedName>
    <definedName name="_Toc288033933_1_7" localSheetId="5">NÃO.DISP()</definedName>
    <definedName name="_Toc288033933_1_7">NÃO.DISP()</definedName>
    <definedName name="_Toc288033954_1" localSheetId="15">NÃO.DISP()</definedName>
    <definedName name="_Toc288033954_1" localSheetId="14">NÃO.DISP()</definedName>
    <definedName name="_Toc288033954_1" localSheetId="6">NÃO.DISP()</definedName>
    <definedName name="_Toc288033954_1" localSheetId="17">NÃO.DISP()</definedName>
    <definedName name="_Toc288033954_1" localSheetId="12">NÃO.DISP()</definedName>
    <definedName name="_Toc288033954_1" localSheetId="10">NÃO.DISP()</definedName>
    <definedName name="_Toc288033954_1" localSheetId="8">NÃO.DISP()</definedName>
    <definedName name="_Toc288033954_1" localSheetId="5">NÃO.DISP()</definedName>
    <definedName name="_Toc288033954_1">NÃO.DISP()</definedName>
    <definedName name="_Toc288033954_1_19">"NA()"</definedName>
    <definedName name="_Toc288033954_1_2" localSheetId="15">NÃO.DISP()</definedName>
    <definedName name="_Toc288033954_1_2" localSheetId="14">NÃO.DISP()</definedName>
    <definedName name="_Toc288033954_1_2" localSheetId="6">NÃO.DISP()</definedName>
    <definedName name="_Toc288033954_1_2" localSheetId="17">NÃO.DISP()</definedName>
    <definedName name="_Toc288033954_1_2" localSheetId="12">NÃO.DISP()</definedName>
    <definedName name="_Toc288033954_1_2" localSheetId="10">NÃO.DISP()</definedName>
    <definedName name="_Toc288033954_1_2" localSheetId="8">NÃO.DISP()</definedName>
    <definedName name="_Toc288033954_1_2" localSheetId="5">NÃO.DISP()</definedName>
    <definedName name="_Toc288033954_1_2">NÃO.DISP()</definedName>
    <definedName name="_Toc288033954_1_20">"NA()"</definedName>
    <definedName name="_Toc288033954_1_22">"NA()"</definedName>
    <definedName name="_Toc288033954_1_23">"NA()"</definedName>
    <definedName name="_Toc288033954_1_30">"NA()"</definedName>
    <definedName name="_Toc288033954_1_35">"NA()"</definedName>
    <definedName name="_Toc288033954_1_36">"NA()"</definedName>
    <definedName name="_Toc288033954_1_54">"NA()"</definedName>
    <definedName name="_Toc288033954_1_55">"NA()"</definedName>
    <definedName name="_Toc288033954_1_56">"NA()"</definedName>
    <definedName name="_Toc288033954_1_6" localSheetId="15">NÃO.DISP()</definedName>
    <definedName name="_Toc288033954_1_6" localSheetId="14">NÃO.DISP()</definedName>
    <definedName name="_Toc288033954_1_6" localSheetId="6">NÃO.DISP()</definedName>
    <definedName name="_Toc288033954_1_6" localSheetId="17">NÃO.DISP()</definedName>
    <definedName name="_Toc288033954_1_6" localSheetId="12">NÃO.DISP()</definedName>
    <definedName name="_Toc288033954_1_6" localSheetId="10">NÃO.DISP()</definedName>
    <definedName name="_Toc288033954_1_6" localSheetId="8">NÃO.DISP()</definedName>
    <definedName name="_Toc288033954_1_6" localSheetId="5">NÃO.DISP()</definedName>
    <definedName name="_Toc288033954_1_6">NÃO.DISP()</definedName>
    <definedName name="_Toc288033954_1_60">"NA()"</definedName>
    <definedName name="_Toc288033954_1_61">"NA()"</definedName>
    <definedName name="_Toc288033954_1_62">"NA()"</definedName>
    <definedName name="_Toc288033954_1_63">"NA()"</definedName>
    <definedName name="_Toc288033954_1_64">"NA()"</definedName>
    <definedName name="_Toc288033954_1_65">"NA()"</definedName>
    <definedName name="_Toc288033954_1_66">"NA()"</definedName>
    <definedName name="_Toc288033954_1_7" localSheetId="15">NÃO.DISP()</definedName>
    <definedName name="_Toc288033954_1_7" localSheetId="14">NÃO.DISP()</definedName>
    <definedName name="_Toc288033954_1_7" localSheetId="6">NÃO.DISP()</definedName>
    <definedName name="_Toc288033954_1_7" localSheetId="17">NÃO.DISP()</definedName>
    <definedName name="_Toc288033954_1_7" localSheetId="12">NÃO.DISP()</definedName>
    <definedName name="_Toc288033954_1_7" localSheetId="10">NÃO.DISP()</definedName>
    <definedName name="_Toc288033954_1_7" localSheetId="8">NÃO.DISP()</definedName>
    <definedName name="_Toc288033954_1_7" localSheetId="5">NÃO.DISP()</definedName>
    <definedName name="_Toc288033954_1_7">NÃO.DISP()</definedName>
    <definedName name="_Toc288656798_1" localSheetId="15">NÃO.DISP()</definedName>
    <definedName name="_Toc288656798_1" localSheetId="14">NÃO.DISP()</definedName>
    <definedName name="_Toc288656798_1" localSheetId="6">NÃO.DISP()</definedName>
    <definedName name="_Toc288656798_1" localSheetId="17">NÃO.DISP()</definedName>
    <definedName name="_Toc288656798_1" localSheetId="12">NÃO.DISP()</definedName>
    <definedName name="_Toc288656798_1" localSheetId="10">NÃO.DISP()</definedName>
    <definedName name="_Toc288656798_1" localSheetId="8">NÃO.DISP()</definedName>
    <definedName name="_Toc288656798_1" localSheetId="5">NÃO.DISP()</definedName>
    <definedName name="_Toc288656798_1">NÃO.DISP()</definedName>
    <definedName name="_Toc288656798_1_19">"NA()"</definedName>
    <definedName name="_Toc288656798_1_2" localSheetId="15">NÃO.DISP()</definedName>
    <definedName name="_Toc288656798_1_2" localSheetId="14">NÃO.DISP()</definedName>
    <definedName name="_Toc288656798_1_2" localSheetId="6">NÃO.DISP()</definedName>
    <definedName name="_Toc288656798_1_2" localSheetId="17">NÃO.DISP()</definedName>
    <definedName name="_Toc288656798_1_2" localSheetId="12">NÃO.DISP()</definedName>
    <definedName name="_Toc288656798_1_2" localSheetId="10">NÃO.DISP()</definedName>
    <definedName name="_Toc288656798_1_2" localSheetId="8">NÃO.DISP()</definedName>
    <definedName name="_Toc288656798_1_2" localSheetId="5">NÃO.DISP()</definedName>
    <definedName name="_Toc288656798_1_2">NÃO.DISP()</definedName>
    <definedName name="_Toc288656798_1_20">"NA()"</definedName>
    <definedName name="_Toc288656798_1_22">"NA()"</definedName>
    <definedName name="_Toc288656798_1_23">"NA()"</definedName>
    <definedName name="_Toc288656798_1_30">"NA()"</definedName>
    <definedName name="_Toc288656798_1_35">"NA()"</definedName>
    <definedName name="_Toc288656798_1_36">"NA()"</definedName>
    <definedName name="_Toc288656798_1_54">"NA()"</definedName>
    <definedName name="_Toc288656798_1_55">"NA()"</definedName>
    <definedName name="_Toc288656798_1_56">"NA()"</definedName>
    <definedName name="_Toc288656798_1_6" localSheetId="15">NÃO.DISP()</definedName>
    <definedName name="_Toc288656798_1_6" localSheetId="14">NÃO.DISP()</definedName>
    <definedName name="_Toc288656798_1_6" localSheetId="6">NÃO.DISP()</definedName>
    <definedName name="_Toc288656798_1_6" localSheetId="17">NÃO.DISP()</definedName>
    <definedName name="_Toc288656798_1_6" localSheetId="12">NÃO.DISP()</definedName>
    <definedName name="_Toc288656798_1_6" localSheetId="10">NÃO.DISP()</definedName>
    <definedName name="_Toc288656798_1_6" localSheetId="8">NÃO.DISP()</definedName>
    <definedName name="_Toc288656798_1_6" localSheetId="5">NÃO.DISP()</definedName>
    <definedName name="_Toc288656798_1_6">NÃO.DISP()</definedName>
    <definedName name="_Toc288656798_1_60">"NA()"</definedName>
    <definedName name="_Toc288656798_1_61">"NA()"</definedName>
    <definedName name="_Toc288656798_1_62">"NA()"</definedName>
    <definedName name="_Toc288656798_1_63">"NA()"</definedName>
    <definedName name="_Toc288656798_1_64">"NA()"</definedName>
    <definedName name="_Toc288656798_1_65">"NA()"</definedName>
    <definedName name="_Toc288656798_1_66">"NA()"</definedName>
    <definedName name="_Toc288656798_1_7" localSheetId="15">NÃO.DISP()</definedName>
    <definedName name="_Toc288656798_1_7" localSheetId="14">NÃO.DISP()</definedName>
    <definedName name="_Toc288656798_1_7" localSheetId="6">NÃO.DISP()</definedName>
    <definedName name="_Toc288656798_1_7" localSheetId="17">NÃO.DISP()</definedName>
    <definedName name="_Toc288656798_1_7" localSheetId="12">NÃO.DISP()</definedName>
    <definedName name="_Toc288656798_1_7" localSheetId="10">NÃO.DISP()</definedName>
    <definedName name="_Toc288656798_1_7" localSheetId="8">NÃO.DISP()</definedName>
    <definedName name="_Toc288656798_1_7" localSheetId="5">NÃO.DISP()</definedName>
    <definedName name="_Toc288656798_1_7">NÃO.DISP()</definedName>
    <definedName name="_Toc288656810_1" localSheetId="15">NÃO.DISP()</definedName>
    <definedName name="_Toc288656810_1" localSheetId="14">NÃO.DISP()</definedName>
    <definedName name="_Toc288656810_1" localSheetId="6">NÃO.DISP()</definedName>
    <definedName name="_Toc288656810_1" localSheetId="17">NÃO.DISP()</definedName>
    <definedName name="_Toc288656810_1" localSheetId="12">NÃO.DISP()</definedName>
    <definedName name="_Toc288656810_1" localSheetId="10">NÃO.DISP()</definedName>
    <definedName name="_Toc288656810_1" localSheetId="8">NÃO.DISP()</definedName>
    <definedName name="_Toc288656810_1" localSheetId="5">NÃO.DISP()</definedName>
    <definedName name="_Toc288656810_1">NÃO.DISP()</definedName>
    <definedName name="_Toc288656810_1_19">"NA()"</definedName>
    <definedName name="_Toc288656810_1_2" localSheetId="15">NÃO.DISP()</definedName>
    <definedName name="_Toc288656810_1_2" localSheetId="14">NÃO.DISP()</definedName>
    <definedName name="_Toc288656810_1_2" localSheetId="6">NÃO.DISP()</definedName>
    <definedName name="_Toc288656810_1_2" localSheetId="17">NÃO.DISP()</definedName>
    <definedName name="_Toc288656810_1_2" localSheetId="12">NÃO.DISP()</definedName>
    <definedName name="_Toc288656810_1_2" localSheetId="10">NÃO.DISP()</definedName>
    <definedName name="_Toc288656810_1_2" localSheetId="8">NÃO.DISP()</definedName>
    <definedName name="_Toc288656810_1_2" localSheetId="5">NÃO.DISP()</definedName>
    <definedName name="_Toc288656810_1_2">NÃO.DISP()</definedName>
    <definedName name="_Toc288656810_1_20">"NA()"</definedName>
    <definedName name="_Toc288656810_1_22">"NA()"</definedName>
    <definedName name="_Toc288656810_1_23">"NA()"</definedName>
    <definedName name="_Toc288656810_1_30">"NA()"</definedName>
    <definedName name="_Toc288656810_1_35">"NA()"</definedName>
    <definedName name="_Toc288656810_1_36">"NA()"</definedName>
    <definedName name="_Toc288656810_1_54">"NA()"</definedName>
    <definedName name="_Toc288656810_1_55">"NA()"</definedName>
    <definedName name="_Toc288656810_1_56">"NA()"</definedName>
    <definedName name="_Toc288656810_1_6" localSheetId="15">NÃO.DISP()</definedName>
    <definedName name="_Toc288656810_1_6" localSheetId="14">NÃO.DISP()</definedName>
    <definedName name="_Toc288656810_1_6" localSheetId="6">NÃO.DISP()</definedName>
    <definedName name="_Toc288656810_1_6" localSheetId="17">NÃO.DISP()</definedName>
    <definedName name="_Toc288656810_1_6" localSheetId="12">NÃO.DISP()</definedName>
    <definedName name="_Toc288656810_1_6" localSheetId="10">NÃO.DISP()</definedName>
    <definedName name="_Toc288656810_1_6" localSheetId="8">NÃO.DISP()</definedName>
    <definedName name="_Toc288656810_1_6" localSheetId="5">NÃO.DISP()</definedName>
    <definedName name="_Toc288656810_1_6">NÃO.DISP()</definedName>
    <definedName name="_Toc288656810_1_60">"NA()"</definedName>
    <definedName name="_Toc288656810_1_61">"NA()"</definedName>
    <definedName name="_Toc288656810_1_62">"NA()"</definedName>
    <definedName name="_Toc288656810_1_63">"NA()"</definedName>
    <definedName name="_Toc288656810_1_64">"NA()"</definedName>
    <definedName name="_Toc288656810_1_65">"NA()"</definedName>
    <definedName name="_Toc288656810_1_66">"NA()"</definedName>
    <definedName name="_Toc288656810_1_7" localSheetId="15">NÃO.DISP()</definedName>
    <definedName name="_Toc288656810_1_7" localSheetId="14">NÃO.DISP()</definedName>
    <definedName name="_Toc288656810_1_7" localSheetId="6">NÃO.DISP()</definedName>
    <definedName name="_Toc288656810_1_7" localSheetId="17">NÃO.DISP()</definedName>
    <definedName name="_Toc288656810_1_7" localSheetId="12">NÃO.DISP()</definedName>
    <definedName name="_Toc288656810_1_7" localSheetId="10">NÃO.DISP()</definedName>
    <definedName name="_Toc288656810_1_7" localSheetId="8">NÃO.DISP()</definedName>
    <definedName name="_Toc288656810_1_7" localSheetId="5">NÃO.DISP()</definedName>
    <definedName name="_Toc288656810_1_7">NÃO.DISP()</definedName>
    <definedName name="_Toc292799944_1" localSheetId="15">NÃO.DISP()</definedName>
    <definedName name="_Toc292799944_1" localSheetId="14">NÃO.DISP()</definedName>
    <definedName name="_Toc292799944_1" localSheetId="6">NÃO.DISP()</definedName>
    <definedName name="_Toc292799944_1" localSheetId="17">NÃO.DISP()</definedName>
    <definedName name="_Toc292799944_1" localSheetId="12">NÃO.DISP()</definedName>
    <definedName name="_Toc292799944_1" localSheetId="10">NÃO.DISP()</definedName>
    <definedName name="_Toc292799944_1" localSheetId="8">NÃO.DISP()</definedName>
    <definedName name="_Toc292799944_1" localSheetId="5">NÃO.DISP()</definedName>
    <definedName name="_Toc292799944_1">NÃO.DISP()</definedName>
    <definedName name="_Toc292799944_1_19">"NA()"</definedName>
    <definedName name="_Toc292799944_1_2" localSheetId="15">NÃO.DISP()</definedName>
    <definedName name="_Toc292799944_1_2" localSheetId="14">NÃO.DISP()</definedName>
    <definedName name="_Toc292799944_1_2" localSheetId="6">NÃO.DISP()</definedName>
    <definedName name="_Toc292799944_1_2" localSheetId="17">NÃO.DISP()</definedName>
    <definedName name="_Toc292799944_1_2" localSheetId="12">NÃO.DISP()</definedName>
    <definedName name="_Toc292799944_1_2" localSheetId="10">NÃO.DISP()</definedName>
    <definedName name="_Toc292799944_1_2" localSheetId="8">NÃO.DISP()</definedName>
    <definedName name="_Toc292799944_1_2" localSheetId="5">NÃO.DISP()</definedName>
    <definedName name="_Toc292799944_1_2">NÃO.DISP()</definedName>
    <definedName name="_Toc292799944_1_20">"NA()"</definedName>
    <definedName name="_Toc292799944_1_22">"NA()"</definedName>
    <definedName name="_Toc292799944_1_23">"NA()"</definedName>
    <definedName name="_Toc292799944_1_30">"NA()"</definedName>
    <definedName name="_Toc292799944_1_35">"NA()"</definedName>
    <definedName name="_Toc292799944_1_36">"NA()"</definedName>
    <definedName name="_Toc292799944_1_54">"NA()"</definedName>
    <definedName name="_Toc292799944_1_55">"NA()"</definedName>
    <definedName name="_Toc292799944_1_56">"NA()"</definedName>
    <definedName name="_Toc292799944_1_6" localSheetId="15">NÃO.DISP()</definedName>
    <definedName name="_Toc292799944_1_6" localSheetId="14">NÃO.DISP()</definedName>
    <definedName name="_Toc292799944_1_6" localSheetId="6">NÃO.DISP()</definedName>
    <definedName name="_Toc292799944_1_6" localSheetId="17">NÃO.DISP()</definedName>
    <definedName name="_Toc292799944_1_6" localSheetId="12">NÃO.DISP()</definedName>
    <definedName name="_Toc292799944_1_6" localSheetId="10">NÃO.DISP()</definedName>
    <definedName name="_Toc292799944_1_6" localSheetId="8">NÃO.DISP()</definedName>
    <definedName name="_Toc292799944_1_6" localSheetId="5">NÃO.DISP()</definedName>
    <definedName name="_Toc292799944_1_6">NÃO.DISP()</definedName>
    <definedName name="_Toc292799944_1_60">"NA()"</definedName>
    <definedName name="_Toc292799944_1_61">"NA()"</definedName>
    <definedName name="_Toc292799944_1_62">"NA()"</definedName>
    <definedName name="_Toc292799944_1_63">"NA()"</definedName>
    <definedName name="_Toc292799944_1_64">"NA()"</definedName>
    <definedName name="_Toc292799944_1_65">"NA()"</definedName>
    <definedName name="_Toc292799944_1_66">"NA()"</definedName>
    <definedName name="_Toc292799944_1_7" localSheetId="15">NÃO.DISP()</definedName>
    <definedName name="_Toc292799944_1_7" localSheetId="14">NÃO.DISP()</definedName>
    <definedName name="_Toc292799944_1_7" localSheetId="6">NÃO.DISP()</definedName>
    <definedName name="_Toc292799944_1_7" localSheetId="17">NÃO.DISP()</definedName>
    <definedName name="_Toc292799944_1_7" localSheetId="12">NÃO.DISP()</definedName>
    <definedName name="_Toc292799944_1_7" localSheetId="10">NÃO.DISP()</definedName>
    <definedName name="_Toc292799944_1_7" localSheetId="8">NÃO.DISP()</definedName>
    <definedName name="_Toc292799944_1_7" localSheetId="5">NÃO.DISP()</definedName>
    <definedName name="_Toc292799944_1_7">NÃO.DISP()</definedName>
    <definedName name="_Toc292799947_1" localSheetId="15">NÃO.DISP()</definedName>
    <definedName name="_Toc292799947_1" localSheetId="14">NÃO.DISP()</definedName>
    <definedName name="_Toc292799947_1" localSheetId="6">NÃO.DISP()</definedName>
    <definedName name="_Toc292799947_1" localSheetId="17">NÃO.DISP()</definedName>
    <definedName name="_Toc292799947_1" localSheetId="12">NÃO.DISP()</definedName>
    <definedName name="_Toc292799947_1" localSheetId="10">NÃO.DISP()</definedName>
    <definedName name="_Toc292799947_1" localSheetId="8">NÃO.DISP()</definedName>
    <definedName name="_Toc292799947_1" localSheetId="5">NÃO.DISP()</definedName>
    <definedName name="_Toc292799947_1">NÃO.DISP()</definedName>
    <definedName name="_Toc292799947_1_19">"NA()"</definedName>
    <definedName name="_Toc292799947_1_2" localSheetId="15">NÃO.DISP()</definedName>
    <definedName name="_Toc292799947_1_2" localSheetId="14">NÃO.DISP()</definedName>
    <definedName name="_Toc292799947_1_2" localSheetId="6">NÃO.DISP()</definedName>
    <definedName name="_Toc292799947_1_2" localSheetId="17">NÃO.DISP()</definedName>
    <definedName name="_Toc292799947_1_2" localSheetId="12">NÃO.DISP()</definedName>
    <definedName name="_Toc292799947_1_2" localSheetId="10">NÃO.DISP()</definedName>
    <definedName name="_Toc292799947_1_2" localSheetId="8">NÃO.DISP()</definedName>
    <definedName name="_Toc292799947_1_2" localSheetId="5">NÃO.DISP()</definedName>
    <definedName name="_Toc292799947_1_2">NÃO.DISP()</definedName>
    <definedName name="_Toc292799947_1_20">"NA()"</definedName>
    <definedName name="_Toc292799947_1_22">"NA()"</definedName>
    <definedName name="_Toc292799947_1_23">"NA()"</definedName>
    <definedName name="_Toc292799947_1_30">"NA()"</definedName>
    <definedName name="_Toc292799947_1_35">"NA()"</definedName>
    <definedName name="_Toc292799947_1_36">"NA()"</definedName>
    <definedName name="_Toc292799947_1_54">"NA()"</definedName>
    <definedName name="_Toc292799947_1_55">"NA()"</definedName>
    <definedName name="_Toc292799947_1_56">"NA()"</definedName>
    <definedName name="_Toc292799947_1_6" localSheetId="15">NÃO.DISP()</definedName>
    <definedName name="_Toc292799947_1_6" localSheetId="14">NÃO.DISP()</definedName>
    <definedName name="_Toc292799947_1_6" localSheetId="6">NÃO.DISP()</definedName>
    <definedName name="_Toc292799947_1_6" localSheetId="17">NÃO.DISP()</definedName>
    <definedName name="_Toc292799947_1_6" localSheetId="12">NÃO.DISP()</definedName>
    <definedName name="_Toc292799947_1_6" localSheetId="10">NÃO.DISP()</definedName>
    <definedName name="_Toc292799947_1_6" localSheetId="8">NÃO.DISP()</definedName>
    <definedName name="_Toc292799947_1_6" localSheetId="5">NÃO.DISP()</definedName>
    <definedName name="_Toc292799947_1_6">NÃO.DISP()</definedName>
    <definedName name="_Toc292799947_1_60">"NA()"</definedName>
    <definedName name="_Toc292799947_1_61">"NA()"</definedName>
    <definedName name="_Toc292799947_1_62">"NA()"</definedName>
    <definedName name="_Toc292799947_1_63">"NA()"</definedName>
    <definedName name="_Toc292799947_1_64">"NA()"</definedName>
    <definedName name="_Toc292799947_1_65">"NA()"</definedName>
    <definedName name="_Toc292799947_1_66">"NA()"</definedName>
    <definedName name="_Toc292799947_1_7" localSheetId="15">NÃO.DISP()</definedName>
    <definedName name="_Toc292799947_1_7" localSheetId="14">NÃO.DISP()</definedName>
    <definedName name="_Toc292799947_1_7" localSheetId="6">NÃO.DISP()</definedName>
    <definedName name="_Toc292799947_1_7" localSheetId="17">NÃO.DISP()</definedName>
    <definedName name="_Toc292799947_1_7" localSheetId="12">NÃO.DISP()</definedName>
    <definedName name="_Toc292799947_1_7" localSheetId="10">NÃO.DISP()</definedName>
    <definedName name="_Toc292799947_1_7" localSheetId="8">NÃO.DISP()</definedName>
    <definedName name="_Toc292799947_1_7" localSheetId="5">NÃO.DISP()</definedName>
    <definedName name="_Toc292799947_1_7">NÃO.DISP()</definedName>
    <definedName name="_Toc292799948_1" localSheetId="15">NÃO.DISP()</definedName>
    <definedName name="_Toc292799948_1" localSheetId="14">NÃO.DISP()</definedName>
    <definedName name="_Toc292799948_1" localSheetId="6">NÃO.DISP()</definedName>
    <definedName name="_Toc292799948_1" localSheetId="17">NÃO.DISP()</definedName>
    <definedName name="_Toc292799948_1" localSheetId="12">NÃO.DISP()</definedName>
    <definedName name="_Toc292799948_1" localSheetId="10">NÃO.DISP()</definedName>
    <definedName name="_Toc292799948_1" localSheetId="8">NÃO.DISP()</definedName>
    <definedName name="_Toc292799948_1" localSheetId="5">NÃO.DISP()</definedName>
    <definedName name="_Toc292799948_1">NÃO.DISP()</definedName>
    <definedName name="_Toc292799948_1_19">"NA()"</definedName>
    <definedName name="_Toc292799948_1_2" localSheetId="15">NÃO.DISP()</definedName>
    <definedName name="_Toc292799948_1_2" localSheetId="14">NÃO.DISP()</definedName>
    <definedName name="_Toc292799948_1_2" localSheetId="6">NÃO.DISP()</definedName>
    <definedName name="_Toc292799948_1_2" localSheetId="17">NÃO.DISP()</definedName>
    <definedName name="_Toc292799948_1_2" localSheetId="12">NÃO.DISP()</definedName>
    <definedName name="_Toc292799948_1_2" localSheetId="10">NÃO.DISP()</definedName>
    <definedName name="_Toc292799948_1_2" localSheetId="8">NÃO.DISP()</definedName>
    <definedName name="_Toc292799948_1_2" localSheetId="5">NÃO.DISP()</definedName>
    <definedName name="_Toc292799948_1_2">NÃO.DISP()</definedName>
    <definedName name="_Toc292799948_1_20">"NA()"</definedName>
    <definedName name="_Toc292799948_1_22">"NA()"</definedName>
    <definedName name="_Toc292799948_1_23">"NA()"</definedName>
    <definedName name="_Toc292799948_1_30">"NA()"</definedName>
    <definedName name="_Toc292799948_1_35">"NA()"</definedName>
    <definedName name="_Toc292799948_1_36">"NA()"</definedName>
    <definedName name="_Toc292799948_1_54">"NA()"</definedName>
    <definedName name="_Toc292799948_1_55">"NA()"</definedName>
    <definedName name="_Toc292799948_1_56">"NA()"</definedName>
    <definedName name="_Toc292799948_1_6" localSheetId="15">NÃO.DISP()</definedName>
    <definedName name="_Toc292799948_1_6" localSheetId="14">NÃO.DISP()</definedName>
    <definedName name="_Toc292799948_1_6" localSheetId="6">NÃO.DISP()</definedName>
    <definedName name="_Toc292799948_1_6" localSheetId="17">NÃO.DISP()</definedName>
    <definedName name="_Toc292799948_1_6" localSheetId="12">NÃO.DISP()</definedName>
    <definedName name="_Toc292799948_1_6" localSheetId="10">NÃO.DISP()</definedName>
    <definedName name="_Toc292799948_1_6" localSheetId="8">NÃO.DISP()</definedName>
    <definedName name="_Toc292799948_1_6" localSheetId="5">NÃO.DISP()</definedName>
    <definedName name="_Toc292799948_1_6">NÃO.DISP()</definedName>
    <definedName name="_Toc292799948_1_60">"NA()"</definedName>
    <definedName name="_Toc292799948_1_61">"NA()"</definedName>
    <definedName name="_Toc292799948_1_62">"NA()"</definedName>
    <definedName name="_Toc292799948_1_63">"NA()"</definedName>
    <definedName name="_Toc292799948_1_64">"NA()"</definedName>
    <definedName name="_Toc292799948_1_65">"NA()"</definedName>
    <definedName name="_Toc292799948_1_66">"NA()"</definedName>
    <definedName name="_Toc292799948_1_7" localSheetId="15">NÃO.DISP()</definedName>
    <definedName name="_Toc292799948_1_7" localSheetId="14">NÃO.DISP()</definedName>
    <definedName name="_Toc292799948_1_7" localSheetId="6">NÃO.DISP()</definedName>
    <definedName name="_Toc292799948_1_7" localSheetId="17">NÃO.DISP()</definedName>
    <definedName name="_Toc292799948_1_7" localSheetId="12">NÃO.DISP()</definedName>
    <definedName name="_Toc292799948_1_7" localSheetId="10">NÃO.DISP()</definedName>
    <definedName name="_Toc292799948_1_7" localSheetId="8">NÃO.DISP()</definedName>
    <definedName name="_Toc292799948_1_7" localSheetId="5">NÃO.DISP()</definedName>
    <definedName name="_Toc292799948_1_7">NÃO.DISP()</definedName>
    <definedName name="_Toc292799949_1" localSheetId="15">NÃO.DISP()</definedName>
    <definedName name="_Toc292799949_1" localSheetId="14">NÃO.DISP()</definedName>
    <definedName name="_Toc292799949_1" localSheetId="6">NÃO.DISP()</definedName>
    <definedName name="_Toc292799949_1" localSheetId="17">NÃO.DISP()</definedName>
    <definedName name="_Toc292799949_1" localSheetId="12">NÃO.DISP()</definedName>
    <definedName name="_Toc292799949_1" localSheetId="10">NÃO.DISP()</definedName>
    <definedName name="_Toc292799949_1" localSheetId="8">NÃO.DISP()</definedName>
    <definedName name="_Toc292799949_1" localSheetId="5">NÃO.DISP()</definedName>
    <definedName name="_Toc292799949_1">NÃO.DISP()</definedName>
    <definedName name="_Toc292799949_1_19">"NA()"</definedName>
    <definedName name="_Toc292799949_1_2" localSheetId="15">NÃO.DISP()</definedName>
    <definedName name="_Toc292799949_1_2" localSheetId="14">NÃO.DISP()</definedName>
    <definedName name="_Toc292799949_1_2" localSheetId="6">NÃO.DISP()</definedName>
    <definedName name="_Toc292799949_1_2" localSheetId="17">NÃO.DISP()</definedName>
    <definedName name="_Toc292799949_1_2" localSheetId="12">NÃO.DISP()</definedName>
    <definedName name="_Toc292799949_1_2" localSheetId="10">NÃO.DISP()</definedName>
    <definedName name="_Toc292799949_1_2" localSheetId="8">NÃO.DISP()</definedName>
    <definedName name="_Toc292799949_1_2" localSheetId="5">NÃO.DISP()</definedName>
    <definedName name="_Toc292799949_1_2">NÃO.DISP()</definedName>
    <definedName name="_Toc292799949_1_20">"NA()"</definedName>
    <definedName name="_Toc292799949_1_22">"NA()"</definedName>
    <definedName name="_Toc292799949_1_23">"NA()"</definedName>
    <definedName name="_Toc292799949_1_30">"NA()"</definedName>
    <definedName name="_Toc292799949_1_35">"NA()"</definedName>
    <definedName name="_Toc292799949_1_36">"NA()"</definedName>
    <definedName name="_Toc292799949_1_54">"NA()"</definedName>
    <definedName name="_Toc292799949_1_55">"NA()"</definedName>
    <definedName name="_Toc292799949_1_56">"NA()"</definedName>
    <definedName name="_Toc292799949_1_6" localSheetId="15">NÃO.DISP()</definedName>
    <definedName name="_Toc292799949_1_6" localSheetId="14">NÃO.DISP()</definedName>
    <definedName name="_Toc292799949_1_6" localSheetId="6">NÃO.DISP()</definedName>
    <definedName name="_Toc292799949_1_6" localSheetId="17">NÃO.DISP()</definedName>
    <definedName name="_Toc292799949_1_6" localSheetId="12">NÃO.DISP()</definedName>
    <definedName name="_Toc292799949_1_6" localSheetId="10">NÃO.DISP()</definedName>
    <definedName name="_Toc292799949_1_6" localSheetId="8">NÃO.DISP()</definedName>
    <definedName name="_Toc292799949_1_6" localSheetId="5">NÃO.DISP()</definedName>
    <definedName name="_Toc292799949_1_6">NÃO.DISP()</definedName>
    <definedName name="_Toc292799949_1_60">"NA()"</definedName>
    <definedName name="_Toc292799949_1_61">"NA()"</definedName>
    <definedName name="_Toc292799949_1_62">"NA()"</definedName>
    <definedName name="_Toc292799949_1_63">"NA()"</definedName>
    <definedName name="_Toc292799949_1_64">"NA()"</definedName>
    <definedName name="_Toc292799949_1_65">"NA()"</definedName>
    <definedName name="_Toc292799949_1_66">"NA()"</definedName>
    <definedName name="_Toc292799949_1_7" localSheetId="15">NÃO.DISP()</definedName>
    <definedName name="_Toc292799949_1_7" localSheetId="14">NÃO.DISP()</definedName>
    <definedName name="_Toc292799949_1_7" localSheetId="6">NÃO.DISP()</definedName>
    <definedName name="_Toc292799949_1_7" localSheetId="17">NÃO.DISP()</definedName>
    <definedName name="_Toc292799949_1_7" localSheetId="12">NÃO.DISP()</definedName>
    <definedName name="_Toc292799949_1_7" localSheetId="10">NÃO.DISP()</definedName>
    <definedName name="_Toc292799949_1_7" localSheetId="8">NÃO.DISP()</definedName>
    <definedName name="_Toc292799949_1_7" localSheetId="5">NÃO.DISP()</definedName>
    <definedName name="_Toc292799949_1_7">NÃO.DISP()</definedName>
    <definedName name="_Toc292799950_1" localSheetId="15">NÃO.DISP()</definedName>
    <definedName name="_Toc292799950_1" localSheetId="14">NÃO.DISP()</definedName>
    <definedName name="_Toc292799950_1" localSheetId="6">NÃO.DISP()</definedName>
    <definedName name="_Toc292799950_1" localSheetId="17">NÃO.DISP()</definedName>
    <definedName name="_Toc292799950_1" localSheetId="12">NÃO.DISP()</definedName>
    <definedName name="_Toc292799950_1" localSheetId="10">NÃO.DISP()</definedName>
    <definedName name="_Toc292799950_1" localSheetId="8">NÃO.DISP()</definedName>
    <definedName name="_Toc292799950_1" localSheetId="5">NÃO.DISP()</definedName>
    <definedName name="_Toc292799950_1">NÃO.DISP()</definedName>
    <definedName name="_Toc292799950_1_19">"NA()"</definedName>
    <definedName name="_Toc292799950_1_2" localSheetId="15">NÃO.DISP()</definedName>
    <definedName name="_Toc292799950_1_2" localSheetId="14">NÃO.DISP()</definedName>
    <definedName name="_Toc292799950_1_2" localSheetId="6">NÃO.DISP()</definedName>
    <definedName name="_Toc292799950_1_2" localSheetId="17">NÃO.DISP()</definedName>
    <definedName name="_Toc292799950_1_2" localSheetId="12">NÃO.DISP()</definedName>
    <definedName name="_Toc292799950_1_2" localSheetId="10">NÃO.DISP()</definedName>
    <definedName name="_Toc292799950_1_2" localSheetId="8">NÃO.DISP()</definedName>
    <definedName name="_Toc292799950_1_2" localSheetId="5">NÃO.DISP()</definedName>
    <definedName name="_Toc292799950_1_2">NÃO.DISP()</definedName>
    <definedName name="_Toc292799950_1_20">"NA()"</definedName>
    <definedName name="_Toc292799950_1_22">"NA()"</definedName>
    <definedName name="_Toc292799950_1_23">"NA()"</definedName>
    <definedName name="_Toc292799950_1_30">"NA()"</definedName>
    <definedName name="_Toc292799950_1_35">"NA()"</definedName>
    <definedName name="_Toc292799950_1_36">"NA()"</definedName>
    <definedName name="_Toc292799950_1_54">"NA()"</definedName>
    <definedName name="_Toc292799950_1_55">"NA()"</definedName>
    <definedName name="_Toc292799950_1_56">"NA()"</definedName>
    <definedName name="_Toc292799950_1_6" localSheetId="15">NÃO.DISP()</definedName>
    <definedName name="_Toc292799950_1_6" localSheetId="14">NÃO.DISP()</definedName>
    <definedName name="_Toc292799950_1_6" localSheetId="6">NÃO.DISP()</definedName>
    <definedName name="_Toc292799950_1_6" localSheetId="17">NÃO.DISP()</definedName>
    <definedName name="_Toc292799950_1_6" localSheetId="12">NÃO.DISP()</definedName>
    <definedName name="_Toc292799950_1_6" localSheetId="10">NÃO.DISP()</definedName>
    <definedName name="_Toc292799950_1_6" localSheetId="8">NÃO.DISP()</definedName>
    <definedName name="_Toc292799950_1_6" localSheetId="5">NÃO.DISP()</definedName>
    <definedName name="_Toc292799950_1_6">NÃO.DISP()</definedName>
    <definedName name="_Toc292799950_1_60">"NA()"</definedName>
    <definedName name="_Toc292799950_1_61">"NA()"</definedName>
    <definedName name="_Toc292799950_1_62">"NA()"</definedName>
    <definedName name="_Toc292799950_1_63">"NA()"</definedName>
    <definedName name="_Toc292799950_1_64">"NA()"</definedName>
    <definedName name="_Toc292799950_1_65">"NA()"</definedName>
    <definedName name="_Toc292799950_1_66">"NA()"</definedName>
    <definedName name="_Toc292799950_1_7" localSheetId="15">NÃO.DISP()</definedName>
    <definedName name="_Toc292799950_1_7" localSheetId="14">NÃO.DISP()</definedName>
    <definedName name="_Toc292799950_1_7" localSheetId="6">NÃO.DISP()</definedName>
    <definedName name="_Toc292799950_1_7" localSheetId="17">NÃO.DISP()</definedName>
    <definedName name="_Toc292799950_1_7" localSheetId="12">NÃO.DISP()</definedName>
    <definedName name="_Toc292799950_1_7" localSheetId="10">NÃO.DISP()</definedName>
    <definedName name="_Toc292799950_1_7" localSheetId="8">NÃO.DISP()</definedName>
    <definedName name="_Toc292799950_1_7" localSheetId="5">NÃO.DISP()</definedName>
    <definedName name="_Toc292799950_1_7">NÃO.DISP()</definedName>
    <definedName name="_Toc292799951_1" localSheetId="15">NÃO.DISP()</definedName>
    <definedName name="_Toc292799951_1" localSheetId="14">NÃO.DISP()</definedName>
    <definedName name="_Toc292799951_1" localSheetId="6">NÃO.DISP()</definedName>
    <definedName name="_Toc292799951_1" localSheetId="17">NÃO.DISP()</definedName>
    <definedName name="_Toc292799951_1" localSheetId="12">NÃO.DISP()</definedName>
    <definedName name="_Toc292799951_1" localSheetId="10">NÃO.DISP()</definedName>
    <definedName name="_Toc292799951_1" localSheetId="8">NÃO.DISP()</definedName>
    <definedName name="_Toc292799951_1" localSheetId="5">NÃO.DISP()</definedName>
    <definedName name="_Toc292799951_1">NÃO.DISP()</definedName>
    <definedName name="_Toc292799951_1_19">"NA()"</definedName>
    <definedName name="_Toc292799951_1_2" localSheetId="15">NÃO.DISP()</definedName>
    <definedName name="_Toc292799951_1_2" localSheetId="14">NÃO.DISP()</definedName>
    <definedName name="_Toc292799951_1_2" localSheetId="6">NÃO.DISP()</definedName>
    <definedName name="_Toc292799951_1_2" localSheetId="17">NÃO.DISP()</definedName>
    <definedName name="_Toc292799951_1_2" localSheetId="12">NÃO.DISP()</definedName>
    <definedName name="_Toc292799951_1_2" localSheetId="10">NÃO.DISP()</definedName>
    <definedName name="_Toc292799951_1_2" localSheetId="8">NÃO.DISP()</definedName>
    <definedName name="_Toc292799951_1_2" localSheetId="5">NÃO.DISP()</definedName>
    <definedName name="_Toc292799951_1_2">NÃO.DISP()</definedName>
    <definedName name="_Toc292799951_1_20">"NA()"</definedName>
    <definedName name="_Toc292799951_1_22">"NA()"</definedName>
    <definedName name="_Toc292799951_1_23">"NA()"</definedName>
    <definedName name="_Toc292799951_1_30">"NA()"</definedName>
    <definedName name="_Toc292799951_1_35">"NA()"</definedName>
    <definedName name="_Toc292799951_1_36">"NA()"</definedName>
    <definedName name="_Toc292799951_1_54">"NA()"</definedName>
    <definedName name="_Toc292799951_1_55">"NA()"</definedName>
    <definedName name="_Toc292799951_1_56">"NA()"</definedName>
    <definedName name="_Toc292799951_1_6" localSheetId="15">NÃO.DISP()</definedName>
    <definedName name="_Toc292799951_1_6" localSheetId="14">NÃO.DISP()</definedName>
    <definedName name="_Toc292799951_1_6" localSheetId="6">NÃO.DISP()</definedName>
    <definedName name="_Toc292799951_1_6" localSheetId="17">NÃO.DISP()</definedName>
    <definedName name="_Toc292799951_1_6" localSheetId="12">NÃO.DISP()</definedName>
    <definedName name="_Toc292799951_1_6" localSheetId="10">NÃO.DISP()</definedName>
    <definedName name="_Toc292799951_1_6" localSheetId="8">NÃO.DISP()</definedName>
    <definedName name="_Toc292799951_1_6" localSheetId="5">NÃO.DISP()</definedName>
    <definedName name="_Toc292799951_1_6">NÃO.DISP()</definedName>
    <definedName name="_Toc292799951_1_60">"NA()"</definedName>
    <definedName name="_Toc292799951_1_61">"NA()"</definedName>
    <definedName name="_Toc292799951_1_62">"NA()"</definedName>
    <definedName name="_Toc292799951_1_63">"NA()"</definedName>
    <definedName name="_Toc292799951_1_64">"NA()"</definedName>
    <definedName name="_Toc292799951_1_65">"NA()"</definedName>
    <definedName name="_Toc292799951_1_66">"NA()"</definedName>
    <definedName name="_Toc292799951_1_7" localSheetId="15">NÃO.DISP()</definedName>
    <definedName name="_Toc292799951_1_7" localSheetId="14">NÃO.DISP()</definedName>
    <definedName name="_Toc292799951_1_7" localSheetId="6">NÃO.DISP()</definedName>
    <definedName name="_Toc292799951_1_7" localSheetId="17">NÃO.DISP()</definedName>
    <definedName name="_Toc292799951_1_7" localSheetId="12">NÃO.DISP()</definedName>
    <definedName name="_Toc292799951_1_7" localSheetId="10">NÃO.DISP()</definedName>
    <definedName name="_Toc292799951_1_7" localSheetId="8">NÃO.DISP()</definedName>
    <definedName name="_Toc292799951_1_7" localSheetId="5">NÃO.DISP()</definedName>
    <definedName name="_Toc292799951_1_7">NÃO.DISP()</definedName>
    <definedName name="_Toc292799952_1" localSheetId="15">NÃO.DISP()</definedName>
    <definedName name="_Toc292799952_1" localSheetId="14">NÃO.DISP()</definedName>
    <definedName name="_Toc292799952_1" localSheetId="6">NÃO.DISP()</definedName>
    <definedName name="_Toc292799952_1" localSheetId="17">NÃO.DISP()</definedName>
    <definedName name="_Toc292799952_1" localSheetId="12">NÃO.DISP()</definedName>
    <definedName name="_Toc292799952_1" localSheetId="10">NÃO.DISP()</definedName>
    <definedName name="_Toc292799952_1" localSheetId="8">NÃO.DISP()</definedName>
    <definedName name="_Toc292799952_1" localSheetId="5">NÃO.DISP()</definedName>
    <definedName name="_Toc292799952_1">NÃO.DISP()</definedName>
    <definedName name="_Toc292799952_1_19">"NA()"</definedName>
    <definedName name="_Toc292799952_1_2" localSheetId="15">NÃO.DISP()</definedName>
    <definedName name="_Toc292799952_1_2" localSheetId="14">NÃO.DISP()</definedName>
    <definedName name="_Toc292799952_1_2" localSheetId="6">NÃO.DISP()</definedName>
    <definedName name="_Toc292799952_1_2" localSheetId="17">NÃO.DISP()</definedName>
    <definedName name="_Toc292799952_1_2" localSheetId="12">NÃO.DISP()</definedName>
    <definedName name="_Toc292799952_1_2" localSheetId="10">NÃO.DISP()</definedName>
    <definedName name="_Toc292799952_1_2" localSheetId="8">NÃO.DISP()</definedName>
    <definedName name="_Toc292799952_1_2" localSheetId="5">NÃO.DISP()</definedName>
    <definedName name="_Toc292799952_1_2">NÃO.DISP()</definedName>
    <definedName name="_Toc292799952_1_20">"NA()"</definedName>
    <definedName name="_Toc292799952_1_22">"NA()"</definedName>
    <definedName name="_Toc292799952_1_23">"NA()"</definedName>
    <definedName name="_Toc292799952_1_30">"NA()"</definedName>
    <definedName name="_Toc292799952_1_35">"NA()"</definedName>
    <definedName name="_Toc292799952_1_36">"NA()"</definedName>
    <definedName name="_Toc292799952_1_54">"NA()"</definedName>
    <definedName name="_Toc292799952_1_55">"NA()"</definedName>
    <definedName name="_Toc292799952_1_56">"NA()"</definedName>
    <definedName name="_Toc292799952_1_6" localSheetId="15">NÃO.DISP()</definedName>
    <definedName name="_Toc292799952_1_6" localSheetId="14">NÃO.DISP()</definedName>
    <definedName name="_Toc292799952_1_6" localSheetId="6">NÃO.DISP()</definedName>
    <definedName name="_Toc292799952_1_6" localSheetId="17">NÃO.DISP()</definedName>
    <definedName name="_Toc292799952_1_6" localSheetId="12">NÃO.DISP()</definedName>
    <definedName name="_Toc292799952_1_6" localSheetId="10">NÃO.DISP()</definedName>
    <definedName name="_Toc292799952_1_6" localSheetId="8">NÃO.DISP()</definedName>
    <definedName name="_Toc292799952_1_6" localSheetId="5">NÃO.DISP()</definedName>
    <definedName name="_Toc292799952_1_6">NÃO.DISP()</definedName>
    <definedName name="_Toc292799952_1_60">"NA()"</definedName>
    <definedName name="_Toc292799952_1_61">"NA()"</definedName>
    <definedName name="_Toc292799952_1_62">"NA()"</definedName>
    <definedName name="_Toc292799952_1_63">"NA()"</definedName>
    <definedName name="_Toc292799952_1_64">"NA()"</definedName>
    <definedName name="_Toc292799952_1_65">"NA()"</definedName>
    <definedName name="_Toc292799952_1_66">"NA()"</definedName>
    <definedName name="_Toc292799952_1_7" localSheetId="15">NÃO.DISP()</definedName>
    <definedName name="_Toc292799952_1_7" localSheetId="14">NÃO.DISP()</definedName>
    <definedName name="_Toc292799952_1_7" localSheetId="6">NÃO.DISP()</definedName>
    <definedName name="_Toc292799952_1_7" localSheetId="17">NÃO.DISP()</definedName>
    <definedName name="_Toc292799952_1_7" localSheetId="12">NÃO.DISP()</definedName>
    <definedName name="_Toc292799952_1_7" localSheetId="10">NÃO.DISP()</definedName>
    <definedName name="_Toc292799952_1_7" localSheetId="8">NÃO.DISP()</definedName>
    <definedName name="_Toc292799952_1_7" localSheetId="5">NÃO.DISP()</definedName>
    <definedName name="_Toc292799952_1_7">NÃO.DISP()</definedName>
    <definedName name="_Toc380578644_1">#REF!</definedName>
    <definedName name="_Toc380578644_1_2">#REF!</definedName>
    <definedName name="_TR2">#REF!</definedName>
    <definedName name="_TR5">#REF!</definedName>
    <definedName name="_VAX1">#REF!</definedName>
    <definedName name="_VAX2">#REF!</definedName>
    <definedName name="_VRL1">#REF!</definedName>
    <definedName name="_VRL2">#REF!</definedName>
    <definedName name="_VRL3">#REF!</definedName>
    <definedName name="A">#REF!</definedName>
    <definedName name="A_15">#REF!</definedName>
    <definedName name="A010160100">#REF!</definedName>
    <definedName name="A010505000">#REF!</definedName>
    <definedName name="A020200010">#REF!</definedName>
    <definedName name="A020200080">#REF!</definedName>
    <definedName name="A03.020.0851">#REF!</definedName>
    <definedName name="A030130010">#REF!</definedName>
    <definedName name="A030130011">#REF!</definedName>
    <definedName name="A030160501">#REF!</definedName>
    <definedName name="A030250100">#REF!</definedName>
    <definedName name="A040050130">#REF!</definedName>
    <definedName name="A040110511">#REF!</definedName>
    <definedName name="A050150050">#REF!</definedName>
    <definedName name="A050200140">#REF!</definedName>
    <definedName name="A050210050">#REF!</definedName>
    <definedName name="A050210100">#REF!</definedName>
    <definedName name="A050210750">#REF!</definedName>
    <definedName name="a06.004.0320">#REF!</definedName>
    <definedName name="A060030500">#REF!</definedName>
    <definedName name="A060040300">#REF!</definedName>
    <definedName name="A060140120">#REF!</definedName>
    <definedName name="A060160120">#REF!</definedName>
    <definedName name="A060160410">#REF!</definedName>
    <definedName name="A080010030">#REF!</definedName>
    <definedName name="A080150100">#REF!</definedName>
    <definedName name="A080270120">#REF!</definedName>
    <definedName name="a1_10">#REF!</definedName>
    <definedName name="a1_100">#REF!</definedName>
    <definedName name="a1_15">#REF!</definedName>
    <definedName name="a1_25">#REF!</definedName>
    <definedName name="a1_5">#REF!</definedName>
    <definedName name="a1_50">#REF!</definedName>
    <definedName name="a1_a15">#REF!</definedName>
    <definedName name="a1_a5">#REF!</definedName>
    <definedName name="A150010310">#REF!</definedName>
    <definedName name="a2_10">#REF!</definedName>
    <definedName name="a2_100">#REF!</definedName>
    <definedName name="a2_25">#REF!</definedName>
    <definedName name="a2_5">#REF!</definedName>
    <definedName name="a2_50">#REF!</definedName>
    <definedName name="a2_a15">#REF!</definedName>
    <definedName name="A200040031">#REF!</definedName>
    <definedName name="A200090011">#REF!</definedName>
    <definedName name="A200280200">#REF!</definedName>
    <definedName name="aa">#REF!</definedName>
    <definedName name="aaa">#REF!</definedName>
    <definedName name="aaaaa">#REF!</definedName>
    <definedName name="abc">#REF!</definedName>
    <definedName name="ABR00">#REF!</definedName>
    <definedName name="Abrigo_moto_gerador_consulta">#REF!</definedName>
    <definedName name="ACAB">#REF!</definedName>
    <definedName name="AccessDatabase" hidden="1">"D:\Arquivos do excel\Planilha modelo1.mdb"</definedName>
    <definedName name="Acesso_Estacao_01">#REF!</definedName>
    <definedName name="ACRES">#REF!</definedName>
    <definedName name="Acréscimo">#REF!</definedName>
    <definedName name="Acréscimo_de_hora_extra">#REF!</definedName>
    <definedName name="Acréscimo_feriado">#REF!</definedName>
    <definedName name="ACUMULADO">#REF!</definedName>
    <definedName name="AD">#REF!</definedName>
    <definedName name="adfv">#REF!</definedName>
    <definedName name="ADIC2">#REF!</definedName>
    <definedName name="ADIC2_15">#REF!</definedName>
    <definedName name="Adicional_noturno">#REF!</definedName>
    <definedName name="ADM">#REF!</definedName>
    <definedName name="Administração">#REF!</definedName>
    <definedName name="ADNOTURNO">#REF!</definedName>
    <definedName name="AF">#REF!</definedName>
    <definedName name="AGRTRE">#REF!</definedName>
    <definedName name="AGRUPAMENTO_I">#REF!</definedName>
    <definedName name="AGRUPAMENTO_II">#REF!</definedName>
    <definedName name="AGRUPAMENTO_III">#REF!</definedName>
    <definedName name="AGRUPAMENTO_IV">#REF!</definedName>
    <definedName name="AGRUPAMENTO_V">#REF!</definedName>
    <definedName name="ai">#REF!</definedName>
    <definedName name="Ajudante_diu_cap_mec">#REF!</definedName>
    <definedName name="Ajudante_diu_cap_mec_res">#REF!</definedName>
    <definedName name="Ajudante_diu_eq_padrão">#REF!</definedName>
    <definedName name="Ajudante_diu_eq_padrão_res">#REF!</definedName>
    <definedName name="Ajudante_diu_lav_vias">#REF!</definedName>
    <definedName name="Ajudante_diu_lav_vias_res">#REF!</definedName>
    <definedName name="Ajudante_diu_op_aterro">#REF!</definedName>
    <definedName name="Ajudante_diu_op_aterro_res">#REF!</definedName>
    <definedName name="Ajudante_diu_usi_rec_comp">#REF!</definedName>
    <definedName name="Ajudante_diu_usi_rec_comp_res">#REF!</definedName>
    <definedName name="Ajudante_diu_usi_tra_RSSS">#REF!</definedName>
    <definedName name="Ajudante_diu_usi_tra_RSSS_res">#REF!</definedName>
    <definedName name="Ajudante_not_cap_mec">#REF!</definedName>
    <definedName name="Ajudante_not_cap_mec_res">#REF!</definedName>
    <definedName name="Ajudante_not_eq_padrão">#REF!</definedName>
    <definedName name="Ajudante_not_eq_padrão_res">#REF!</definedName>
    <definedName name="Ajudante_not_lav_vias">#REF!</definedName>
    <definedName name="Ajudante_not_lav_vias_res">#REF!</definedName>
    <definedName name="Ajudante_not_op_aterro">#REF!</definedName>
    <definedName name="Ajudante_not_op_aterro_res">#REF!</definedName>
    <definedName name="Ajudante_not_usi_rec_comp">#REF!</definedName>
    <definedName name="Ajudante_not_usi_rec_comp_res">#REF!</definedName>
    <definedName name="Ajudante_not_usi_tra_RSSS">#REF!</definedName>
    <definedName name="Ajudante_not_usi_tra_RSSS_res">#REF!</definedName>
    <definedName name="ALL">(#REF!,#REF!)</definedName>
    <definedName name="ALLL">#REF!</definedName>
    <definedName name="ALT_PLACA_OBRA">#REF!</definedName>
    <definedName name="alturadocorte">#REF!</definedName>
    <definedName name="ALUGUEL">#REF!</definedName>
    <definedName name="aluguel_de_máquinas__veículos_e_equipamentos">#REF!</definedName>
    <definedName name="ALVENARIA">#N/A</definedName>
    <definedName name="AlvRacionalizada">#REF!</definedName>
    <definedName name="Análise">#REF!</definedName>
    <definedName name="anel">#REF!</definedName>
    <definedName name="ANEL_C_100_AN">#REF!</definedName>
    <definedName name="ANEL_C_100_AT">#REF!</definedName>
    <definedName name="ANEL_P_150_AN">#REF!</definedName>
    <definedName name="ANEL_P_150_AT">#REF!</definedName>
    <definedName name="ANEL_P_200_AN">#REF!</definedName>
    <definedName name="ANEL_P_200_AT">#REF!</definedName>
    <definedName name="ANEL_P_250_AN">#REF!</definedName>
    <definedName name="ANEL_P_250_AT">#REF!</definedName>
    <definedName name="ANEL_P_300_AN">#REF!</definedName>
    <definedName name="ANEL_P_300_AT">#REF!</definedName>
    <definedName name="ANEL_R_150_AN">#REF!</definedName>
    <definedName name="ANEL_R_150_AT">#REF!</definedName>
    <definedName name="ANEL_R_300_AN">#REF!</definedName>
    <definedName name="ANEL_R_300_AT">#REF!</definedName>
    <definedName name="ANEXO">#REF!</definedName>
    <definedName name="ANEXOS">#REF!</definedName>
    <definedName name="ANEXRE">#REF!</definedName>
    <definedName name="ANEXRE_15">#REF!</definedName>
    <definedName name="AnimCapa">#REF!</definedName>
    <definedName name="AnimDetalhes">#REF!</definedName>
    <definedName name="ano">#REF!</definedName>
    <definedName name="apaga3">#REF!</definedName>
    <definedName name="Apoio">#REF!</definedName>
    <definedName name="AREA_01">#REF!</definedName>
    <definedName name="AREA_04">#REF!</definedName>
    <definedName name="_xlnm.Extract">#REF!</definedName>
    <definedName name="_xlnm.Print_Area" localSheetId="15">FEIRAS!$B$2:$F$232</definedName>
    <definedName name="_xlnm.Print_Area" localSheetId="14">ListaFeira!$B$2:$G$88</definedName>
    <definedName name="_xlnm.Print_Area" localSheetId="6">'MAPA VARRIÇÃO MANUAL'!$B$2:$AK$408</definedName>
    <definedName name="_xlnm.Print_Area" localSheetId="3">'MAPA VARRIÇÃO MECANIZADA'!$B$2:$AK$27</definedName>
    <definedName name="_xlnm.Print_Area" localSheetId="17">PODA!$B$2:$G$59</definedName>
    <definedName name="_xlnm.Print_Area" localSheetId="12">REMOÇÃO_ENTULHO!$B$2:$F$296</definedName>
    <definedName name="_xlnm.Print_Area" localSheetId="10">'ROÇADA MANUAL'!$B$2:$F$1448</definedName>
    <definedName name="_xlnm.Print_Area" localSheetId="8">'ROÇADA MECANIZADA'!$B$2:$I$4965</definedName>
    <definedName name="_xlnm.Print_Area" localSheetId="1">'Vias p Setor'!$B$2:$E$487</definedName>
    <definedName name="_xlnm.Print_Area" localSheetId="5">'Vias Var Man'!$B$1:$H$3949</definedName>
    <definedName name="_xlnm.Print_Area">#REF!</definedName>
    <definedName name="Área_impressão_IM">#REF!</definedName>
    <definedName name="Área_impressão_IM_5">#REF!</definedName>
    <definedName name="Área_impressão_IM_6">#REF!</definedName>
    <definedName name="ÁREA_MANTA">#REF!</definedName>
    <definedName name="ÁREA_MEIO_FIO_CAL">#REF!</definedName>
    <definedName name="ÁREA_PROCH_PADRÕES">#REF!</definedName>
    <definedName name="ÁREA_PROCV_BAIRROS">#REF!</definedName>
    <definedName name="ÁREA_PROCV_DADOS_MEDIÇÃO">#REF!</definedName>
    <definedName name="ÁREA_PROCV_SUB_EMPREITEIRAS">#REF!</definedName>
    <definedName name="ÁREA_REM_PLACA">#REF!</definedName>
    <definedName name="AreaTeste">#REF!</definedName>
    <definedName name="AreaTeste_1">"#REF!"</definedName>
    <definedName name="AreaTeste_2">"#REF!"</definedName>
    <definedName name="AreaTeste_3">"#REF!"</definedName>
    <definedName name="AreaTeste_4">"#REF!"</definedName>
    <definedName name="AreaTeste_5">"#REF!"</definedName>
    <definedName name="AreaTeste2">#REF!</definedName>
    <definedName name="AreaTeste2_1">"#REF!"</definedName>
    <definedName name="AreaTeste2_2">"#REF!"</definedName>
    <definedName name="AreaTeste2_3">"#REF!"</definedName>
    <definedName name="AreaTeste2_4">"#REF!"</definedName>
    <definedName name="AreaTeste2_5">"#REF!"</definedName>
    <definedName name="areia">#REF!</definedName>
    <definedName name="AS">#REF!</definedName>
    <definedName name="asd">#REF!</definedName>
    <definedName name="asew">#REF!</definedName>
    <definedName name="Asf">"#ref!"</definedName>
    <definedName name="Asf_1" localSheetId="15">NÃO.DISP()</definedName>
    <definedName name="Asf_1" localSheetId="14">NÃO.DISP()</definedName>
    <definedName name="Asf_1" localSheetId="6">NÃO.DISP()</definedName>
    <definedName name="Asf_1" localSheetId="17">NÃO.DISP()</definedName>
    <definedName name="Asf_1" localSheetId="12">NÃO.DISP()</definedName>
    <definedName name="Asf_1" localSheetId="10">NÃO.DISP()</definedName>
    <definedName name="Asf_1" localSheetId="8">NÃO.DISP()</definedName>
    <definedName name="Asf_1" localSheetId="5">NÃO.DISP()</definedName>
    <definedName name="Asf_1">NÃO.DISP()</definedName>
    <definedName name="Asf_2" localSheetId="15">NÃO.DISP()</definedName>
    <definedName name="Asf_2" localSheetId="14">NÃO.DISP()</definedName>
    <definedName name="Asf_2" localSheetId="6">NÃO.DISP()</definedName>
    <definedName name="Asf_2" localSheetId="17">NÃO.DISP()</definedName>
    <definedName name="Asf_2" localSheetId="12">NÃO.DISP()</definedName>
    <definedName name="Asf_2" localSheetId="10">NÃO.DISP()</definedName>
    <definedName name="Asf_2" localSheetId="8">NÃO.DISP()</definedName>
    <definedName name="Asf_2" localSheetId="5">NÃO.DISP()</definedName>
    <definedName name="Asf_2">NÃO.DISP()</definedName>
    <definedName name="Assistente_Administrativo">#REF!</definedName>
    <definedName name="Assistente_Administrativo_15">#REF!</definedName>
    <definedName name="aterro">#REF!</definedName>
    <definedName name="AterroCapa">#REF!</definedName>
    <definedName name="AterroDetalhes">#REF!</definedName>
    <definedName name="Aterros">#REF!</definedName>
    <definedName name="aux">#REF!</definedName>
    <definedName name="B">#REF!</definedName>
    <definedName name="b_15">#REF!</definedName>
    <definedName name="b1_10">#REF!</definedName>
    <definedName name="b1_100">#REF!</definedName>
    <definedName name="b1_25">#REF!</definedName>
    <definedName name="b1_5">#REF!</definedName>
    <definedName name="b1_50">#REF!</definedName>
    <definedName name="b1_a15">#REF!</definedName>
    <definedName name="b1_b15">#REF!</definedName>
    <definedName name="b1398.">#REF!</definedName>
    <definedName name="b2_10">#REF!</definedName>
    <definedName name="b2_100">#REF!</definedName>
    <definedName name="b2_15">#REF!</definedName>
    <definedName name="b2_25">#REF!</definedName>
    <definedName name="b2_5">#REF!</definedName>
    <definedName name="b2_50">#REF!</definedName>
    <definedName name="b2_a15">#REF!</definedName>
    <definedName name="b2_b15">#REF!</definedName>
    <definedName name="BAIRROS">#REF!</definedName>
    <definedName name="Bancada">#REF!</definedName>
    <definedName name="BANCO">#REF!</definedName>
    <definedName name="Banco_dados_IM">#REF!</definedName>
    <definedName name="_xlnm.Database">#REF!</definedName>
    <definedName name="bancodedados">#REF!</definedName>
    <definedName name="Basc">#REF!</definedName>
    <definedName name="base">#REF!</definedName>
    <definedName name="base_1">"#REF!"</definedName>
    <definedName name="base_2">"#REF!"</definedName>
    <definedName name="base_3">"#REF!"</definedName>
    <definedName name="base_4">"#REF!"</definedName>
    <definedName name="base_5">"#REF!"</definedName>
    <definedName name="BASECONTA">#REF!</definedName>
    <definedName name="BASICO">#REF!</definedName>
    <definedName name="BCOS">#REF!</definedName>
    <definedName name="bd">#REF!</definedName>
    <definedName name="BD_sal_aju_aterro">#REF!</definedName>
    <definedName name="BD_sal_aju_cam_aberto">#REF!</definedName>
    <definedName name="BD_sal_aju_mec_cam_com">#REF!</definedName>
    <definedName name="BD_sal_aju_usi_tra_RSSS">#REF!</definedName>
    <definedName name="BD_sal_carrinheiro">#REF!</definedName>
    <definedName name="BD_sal_coletor_dom">#REF!</definedName>
    <definedName name="BD_sal_coletor_hosp">#REF!</definedName>
    <definedName name="BD_sal_coletor_varrição">#REF!</definedName>
    <definedName name="BD_sal_encarregado">#REF!</definedName>
    <definedName name="BD_sal_encarregado_aterro">#REF!</definedName>
    <definedName name="BD_sal_feitor_varrição">#REF!</definedName>
    <definedName name="BD_sal_gari">#REF!</definedName>
    <definedName name="BD_sal_jardineiro">#REF!</definedName>
    <definedName name="BD_sal_lav_cam_com">#REF!</definedName>
    <definedName name="BD_sal_limp_boca_lobo">#REF!</definedName>
    <definedName name="BD_sal_limp_fossa">#REF!</definedName>
    <definedName name="BD_sal_mec_cam_com">#REF!</definedName>
    <definedName name="BD_sal_mot_cam_com">#REF!</definedName>
    <definedName name="BD_sal_op_balança">#REF!</definedName>
    <definedName name="BD_sal_op_maq_capinadeira">#REF!</definedName>
    <definedName name="BD_sal_op_pá_carr">#REF!</definedName>
    <definedName name="BD_sal_op_roçadeira">#REF!</definedName>
    <definedName name="BD_sal_op_rolo_com">#REF!</definedName>
    <definedName name="BD_sal_op_usi_tra_RSSS">#REF!</definedName>
    <definedName name="BD_sal_op_usina_rec_comp">#REF!</definedName>
    <definedName name="BD_sal_podador">#REF!</definedName>
    <definedName name="BD_sal_porteiro">#REF!</definedName>
    <definedName name="BD_sal_tratorista">#REF!</definedName>
    <definedName name="BD_sal_varredeira">#REF!</definedName>
    <definedName name="BD_sal_vigia">#REF!</definedName>
    <definedName name="BD01_20">#REF!</definedName>
    <definedName name="BD1_9">#REF!</definedName>
    <definedName name="BD100_900">#REF!</definedName>
    <definedName name="BD20_90">#REF!</definedName>
    <definedName name="BDE">#REF!</definedName>
    <definedName name="BDEQ">#REF!</definedName>
    <definedName name="BDI">#REF!</definedName>
    <definedName name="BDI.Opcao" hidden="1">#REF!</definedName>
    <definedName name="BDI.TipoObra" hidden="1">#REF!</definedName>
    <definedName name="BDI_1">#N/A</definedName>
    <definedName name="BDI_2">#N/A</definedName>
    <definedName name="BDI_3">#N/A</definedName>
    <definedName name="BDI_4">#N/A</definedName>
    <definedName name="BDI_5">#N/A</definedName>
    <definedName name="BDI_DIF.">#REF!</definedName>
    <definedName name="BDI_MATERIAL">#REF!</definedName>
    <definedName name="BDI_SINAPI">#REF!</definedName>
    <definedName name="bdiconst">#REF!</definedName>
    <definedName name="bdiconst_15">#REF!</definedName>
    <definedName name="bdiforn">#REF!</definedName>
    <definedName name="bdimo">#REF!</definedName>
    <definedName name="bdimo_15">#REF!</definedName>
    <definedName name="BDMO">#REF!</definedName>
    <definedName name="BERCO">#REF!</definedName>
    <definedName name="BG">#REF!</definedName>
    <definedName name="BL_CAVALETES">#REF!</definedName>
    <definedName name="BL_GRELHAS">#REF!</definedName>
    <definedName name="BL_TAMPAS">#REF!</definedName>
    <definedName name="BL_VIGAS">#REF!</definedName>
    <definedName name="bloco">#REF!</definedName>
    <definedName name="bloco_1">"#REF!"</definedName>
    <definedName name="bloco_2">"#REF!"</definedName>
    <definedName name="bloco_3">"#REF!"</definedName>
    <definedName name="bloco_4">"#REF!"</definedName>
    <definedName name="bloco_5">"#REF!"</definedName>
    <definedName name="bocais">#REF!</definedName>
    <definedName name="bocais_1">"#REF!"</definedName>
    <definedName name="bocais_2">"#REF!"</definedName>
    <definedName name="bocais_3">"#REF!"</definedName>
    <definedName name="bocais_4">"#REF!"</definedName>
    <definedName name="bocais_5">"#REF!"</definedName>
    <definedName name="bocais_6">"#REF!"</definedName>
    <definedName name="BOLETINS">#REF!</definedName>
    <definedName name="BOMBA_AN">#REF!</definedName>
    <definedName name="BOMBA_AT">#REF!</definedName>
    <definedName name="Bomba_putzmeister">#REF!</definedName>
    <definedName name="botafora">#REF!</definedName>
    <definedName name="brita">#REF!</definedName>
    <definedName name="bstc20">#REF!</definedName>
    <definedName name="bstc40">#REF!</definedName>
    <definedName name="bstc60">#REF!</definedName>
    <definedName name="bstc80">#REF!</definedName>
    <definedName name="BT">#REF!</definedName>
    <definedName name="BT__1">#REF!</definedName>
    <definedName name="BT_AOES">#REF!</definedName>
    <definedName name="BT_BLH">#REF!</definedName>
    <definedName name="BT_CEM">#REF!</definedName>
    <definedName name="BT_CTAVO">#REF!</definedName>
    <definedName name="BT_DE">#REF!</definedName>
    <definedName name="BT_E">#REF!</definedName>
    <definedName name="BT_EVG">#REF!</definedName>
    <definedName name="BT_MDA">#REF!</definedName>
    <definedName name="BT_MIL">#REF!</definedName>
    <definedName name="BT_MLH">#REF!</definedName>
    <definedName name="BT_VG">#REF!</definedName>
    <definedName name="Bueiros">#REF!</definedName>
    <definedName name="BuiltIn_Print_Titles">#REF!</definedName>
    <definedName name="Button_3">"Monitoramento_de_OAC_Caixas_de_ligação_Reg_I_Lista"</definedName>
    <definedName name="Button_4">"Monitoramento_de_OAC_Caixas_de_ligação_Reg_I_Lista"</definedName>
    <definedName name="C_">#REF!</definedName>
    <definedName name="c_bueiros">#REF!</definedName>
    <definedName name="CABECA">#REF!</definedName>
    <definedName name="Cabeçalho">#REF!</definedName>
    <definedName name="CADASTRO_AN">#REF!</definedName>
    <definedName name="CADASTRO_AT">#REF!</definedName>
    <definedName name="caixadecentro">#REF!</definedName>
    <definedName name="CalçadasExt">#REF!</definedName>
    <definedName name="Calcular">#REF!</definedName>
    <definedName name="CalcularAgora">#REF!</definedName>
    <definedName name="CalcularAterro">#REF!</definedName>
    <definedName name="CalcularCorte">#REF!</definedName>
    <definedName name="calculo_de_hf">#REF!</definedName>
    <definedName name="calculo_de_hf_1">"#REF!"</definedName>
    <definedName name="calculo_de_hf_2">"#REF!"</definedName>
    <definedName name="calculo_de_hf_3">"#REF!"</definedName>
    <definedName name="calculo_de_hf_4">"#REF!"</definedName>
    <definedName name="calculo_de_hf_5">"#REF!"</definedName>
    <definedName name="calculo_de_hf_6">"#REF!"</definedName>
    <definedName name="Calhas">#REF!</definedName>
    <definedName name="CANT">#REF!</definedName>
    <definedName name="CANT_ETE">#REF!</definedName>
    <definedName name="CANT_REDE">#REF!</definedName>
    <definedName name="Canteiro">#REF!,#REF!</definedName>
    <definedName name="canteiro_de_obras">#REF!</definedName>
    <definedName name="CAPA">#REF!</definedName>
    <definedName name="CAPA_5">#REF!</definedName>
    <definedName name="CAPA_6">#REF!</definedName>
    <definedName name="CAPA_8">#REF!</definedName>
    <definedName name="CARGA_1_AN">#REF!</definedName>
    <definedName name="CARGA_1_AT">#REF!</definedName>
    <definedName name="CARGA_2_AN">#REF!</definedName>
    <definedName name="CARGA_2_AT">#REF!</definedName>
    <definedName name="CARGA_3_AN">#REF!</definedName>
    <definedName name="CARGA_3_AT">#REF!</definedName>
    <definedName name="CARGA_HOR_ENG_PLENO">#REF!</definedName>
    <definedName name="CARGA_HOR_ENG_SENIOR">#REF!</definedName>
    <definedName name="CARGA_ROCHA_AN">#REF!</definedName>
    <definedName name="CARGA_ROCHA_AT">#REF!</definedName>
    <definedName name="CARGA_TERRA_AN">#REF!</definedName>
    <definedName name="CARGA_TERRA_AT">#REF!</definedName>
    <definedName name="CARLOS">#REF!</definedName>
    <definedName name="Carr">#REF!</definedName>
    <definedName name="Casa_de_maquinas">#REF!</definedName>
    <definedName name="CBU">#REF!</definedName>
    <definedName name="CBUQB">#REF!</definedName>
    <definedName name="CDG">#REF!</definedName>
    <definedName name="CélulaInicioPlanilha">#REF!</definedName>
    <definedName name="CélulaInicioPlanilha_1">"#REF!"</definedName>
    <definedName name="CélulaInicioPlanilha_2">"#REF!"</definedName>
    <definedName name="CélulaInicioPlanilha_3">"#REF!"</definedName>
    <definedName name="CélulaInicioPlanilha_4">"#REF!"</definedName>
    <definedName name="CélulaInicioPlanilha_5">"#REF!"</definedName>
    <definedName name="CélulaResumo">#REF!</definedName>
    <definedName name="CélulaResumo_1">"#REF!"</definedName>
    <definedName name="CélulaResumo_2">"#REF!"</definedName>
    <definedName name="CélulaResumo_3">"#REF!"</definedName>
    <definedName name="CélulaResumo_4">"#REF!"</definedName>
    <definedName name="CélulaResumo_5">"#REF!"</definedName>
    <definedName name="CerâmicaExt">#REF!</definedName>
    <definedName name="CerâmicaInt">#REF!</definedName>
    <definedName name="CERCA">#REF!</definedName>
    <definedName name="CERCA_ETE">#REF!</definedName>
    <definedName name="CERCA_REDE">#REF!</definedName>
    <definedName name="Cesta_Básica">#REF!</definedName>
    <definedName name="ChapiscoEst">#REF!</definedName>
    <definedName name="ci">"NA()"</definedName>
    <definedName name="ci_19">"NA()"</definedName>
    <definedName name="ci_20">"NA()"</definedName>
    <definedName name="ci_22">"NA()"</definedName>
    <definedName name="ci_23">"NA()"</definedName>
    <definedName name="ci_30">"NA()"</definedName>
    <definedName name="ci_35">"NA()"</definedName>
    <definedName name="ci_36">"NA()"</definedName>
    <definedName name="ci_54">"NA()"</definedName>
    <definedName name="ci_55">"NA()"</definedName>
    <definedName name="ci_56">"NA()"</definedName>
    <definedName name="ci_60">"NA()"</definedName>
    <definedName name="ci_61">"NA()"</definedName>
    <definedName name="ci_62">"NA()"</definedName>
    <definedName name="ci_63">"NA()"</definedName>
    <definedName name="ci_64">"NA()"</definedName>
    <definedName name="ci_65">"NA()"</definedName>
    <definedName name="ci_66">"NA()"</definedName>
    <definedName name="CIDADE">#REF!</definedName>
    <definedName name="Cim">"#ref!"</definedName>
    <definedName name="Cim_1" localSheetId="15">NÃO.DISP()</definedName>
    <definedName name="Cim_1" localSheetId="14">NÃO.DISP()</definedName>
    <definedName name="Cim_1" localSheetId="6">NÃO.DISP()</definedName>
    <definedName name="Cim_1" localSheetId="17">NÃO.DISP()</definedName>
    <definedName name="Cim_1" localSheetId="12">NÃO.DISP()</definedName>
    <definedName name="Cim_1" localSheetId="10">NÃO.DISP()</definedName>
    <definedName name="Cim_1" localSheetId="8">NÃO.DISP()</definedName>
    <definedName name="Cim_1" localSheetId="5">NÃO.DISP()</definedName>
    <definedName name="Cim_1">NÃO.DISP()</definedName>
    <definedName name="Cim_2" localSheetId="15">NÃO.DISP()</definedName>
    <definedName name="Cim_2" localSheetId="14">NÃO.DISP()</definedName>
    <definedName name="Cim_2" localSheetId="6">NÃO.DISP()</definedName>
    <definedName name="Cim_2" localSheetId="17">NÃO.DISP()</definedName>
    <definedName name="Cim_2" localSheetId="12">NÃO.DISP()</definedName>
    <definedName name="Cim_2" localSheetId="10">NÃO.DISP()</definedName>
    <definedName name="Cim_2" localSheetId="8">NÃO.DISP()</definedName>
    <definedName name="Cim_2" localSheetId="5">NÃO.DISP()</definedName>
    <definedName name="Cim_2">NÃO.DISP()</definedName>
    <definedName name="Cisterna_e_Castelo_d_agua_Consulta">#REF!</definedName>
    <definedName name="CL">#REF!</definedName>
    <definedName name="çl">#REF!</definedName>
    <definedName name="CLAOJH">#REF!</definedName>
    <definedName name="CLIBA">#REF!</definedName>
    <definedName name="cliente">#REF!</definedName>
    <definedName name="COBERTURA">#N/A</definedName>
    <definedName name="cod">#REF!</definedName>
    <definedName name="Cód.">"serv"</definedName>
    <definedName name="COD_B04100000015">#REF!</definedName>
    <definedName name="COD_B04100000015_1">"#REF!"</definedName>
    <definedName name="COD_B04100000015_2">"#REF!"</definedName>
    <definedName name="COD_B04100000015_3">"#REF!"</definedName>
    <definedName name="COD_B04100000015_4">"#REF!"</definedName>
    <definedName name="COD_B04100000015_5">"#REF!"</definedName>
    <definedName name="COD_B04100000015_6">"#REF!"</definedName>
    <definedName name="COD_B04202000034">#REF!</definedName>
    <definedName name="COD_B04202000034_1">"#REF!"</definedName>
    <definedName name="COD_B04202000034_2">"#REF!"</definedName>
    <definedName name="COD_B04202000034_3">"#REF!"</definedName>
    <definedName name="COD_B04202000034_4">"#REF!"</definedName>
    <definedName name="COD_B04202000034_5">"#REF!"</definedName>
    <definedName name="COD_B04202000034_6">"#REF!"</definedName>
    <definedName name="COD_B04202000034_7">"#REF!"</definedName>
    <definedName name="COD_B04202000034_8">"#REF!"</definedName>
    <definedName name="COD_B04302302001">#REF!</definedName>
    <definedName name="COD_B04302302001_1">"#REF!"</definedName>
    <definedName name="COD_B04302302001_2">"#REF!"</definedName>
    <definedName name="COD_B04302302001_3">"#REF!"</definedName>
    <definedName name="COD_B04302302001_4">"#REF!"</definedName>
    <definedName name="COD_B04302302001_5">"#REF!"</definedName>
    <definedName name="COD_B04302302001_6">"#REF!"</definedName>
    <definedName name="COD_B04302302001_7">"#REF!"</definedName>
    <definedName name="COD_B04302302001_8">"#REF!"</definedName>
    <definedName name="COD_B04302XXXYYY">#REF!</definedName>
    <definedName name="COD_B04302XXXYYY_1">"#REF!"</definedName>
    <definedName name="COD_B04302XXXYYY_2">"#REF!"</definedName>
    <definedName name="COD_B04302XXXYYY_3">"#REF!"</definedName>
    <definedName name="COD_B04302XXXYYY_4">"#REF!"</definedName>
    <definedName name="COD_B04302XXXYYY_5">"#REF!"</definedName>
    <definedName name="COD_B04302XXXYYY_6">"#REF!"</definedName>
    <definedName name="COD_B04302XXXYYY_7">"#REF!"</definedName>
    <definedName name="COD_B04302XXXYYY_8">"#REF!"</definedName>
    <definedName name="COD_B04302XXXYYY2">#REF!</definedName>
    <definedName name="COD_B04302XXXYYY2_1">"#REF!"</definedName>
    <definedName name="COD_B04302XXXYYY2_2">"#REF!"</definedName>
    <definedName name="COD_B04302XXXYYY2_3">"#REF!"</definedName>
    <definedName name="COD_B04302XXXYYY2_4">"#REF!"</definedName>
    <definedName name="COD_B04302XXXYYY2_5">"#REF!"</definedName>
    <definedName name="COD_B04302XXXYYY2_6">"#REF!"</definedName>
    <definedName name="COD_B04302XXXYYY2_7">"#REF!"</definedName>
    <definedName name="COD_B04302XXXYYY2_8">"#REF!"</definedName>
    <definedName name="COD_B05100004001">#REF!</definedName>
    <definedName name="COD_B05100004001_1">"#REF!"</definedName>
    <definedName name="COD_B05100004001_2">"#REF!"</definedName>
    <definedName name="COD_B05100004001_3">"#REF!"</definedName>
    <definedName name="COD_B05100004001_4">"#REF!"</definedName>
    <definedName name="COD_B05100004001_5">"#REF!"</definedName>
    <definedName name="COD_B05100004001_6">"#REF!"</definedName>
    <definedName name="COD_B05100004001_7">"#REF!"</definedName>
    <definedName name="COD_B05100004001_8">"#REF!"</definedName>
    <definedName name="COD_B13102000">#REF!</definedName>
    <definedName name="COD_B13102000_1">"#REF!"</definedName>
    <definedName name="COD_B13102000_2">"#REF!"</definedName>
    <definedName name="COD_B13102000_3">"#REF!"</definedName>
    <definedName name="COD_B13102000_4">"#REF!"</definedName>
    <definedName name="COD_B13102000_5">"#REF!"</definedName>
    <definedName name="COD_B13102000_6">"#REF!"</definedName>
    <definedName name="COD_B13102000_7">"#REF!"</definedName>
    <definedName name="COD_B13102000_8">"#REF!"</definedName>
    <definedName name="COD147005101">#REF!</definedName>
    <definedName name="COD147005101_1">"#REF!"</definedName>
    <definedName name="COD147005101_2">"#REF!"</definedName>
    <definedName name="COD147005101_3">"#REF!"</definedName>
    <definedName name="COD147005101_4">"#REF!"</definedName>
    <definedName name="COD147005101_5">"#REF!"</definedName>
    <definedName name="COD147005101_6">"#REF!"</definedName>
    <definedName name="COD147005101_7">"#REF!"</definedName>
    <definedName name="COD147005101_8">"#REF!"</definedName>
    <definedName name="COD148311901">#REF!</definedName>
    <definedName name="COD148311901_1">"#REF!"</definedName>
    <definedName name="COD148311901_2">"#REF!"</definedName>
    <definedName name="COD148311901_3">"#REF!"</definedName>
    <definedName name="COD148311901_4">"#REF!"</definedName>
    <definedName name="COD148311901_5">"#REF!"</definedName>
    <definedName name="COD148311901_6">"#REF!"</definedName>
    <definedName name="COD148311901_7">"#REF!"</definedName>
    <definedName name="COD148311901_8">"#REF!"</definedName>
    <definedName name="COD165301901">#REF!</definedName>
    <definedName name="COD165301901_1">"#REF!"</definedName>
    <definedName name="COD165301901_2">"#REF!"</definedName>
    <definedName name="COD165301901_3">"#REF!"</definedName>
    <definedName name="COD165301901_4">"#REF!"</definedName>
    <definedName name="COD165301901_5">"#REF!"</definedName>
    <definedName name="COD165301901_6">"#REF!"</definedName>
    <definedName name="COD165301901_7">"#REF!"</definedName>
    <definedName name="COD165301901_8">"#REF!"</definedName>
    <definedName name="COD165320202">#REF!</definedName>
    <definedName name="COD165320202_1">"#REF!"</definedName>
    <definedName name="COD165320202_2">"#REF!"</definedName>
    <definedName name="COD165320202_3">"#REF!"</definedName>
    <definedName name="COD165320202_4">"#REF!"</definedName>
    <definedName name="COD165320202_5">"#REF!"</definedName>
    <definedName name="COD165320202_6">"#REF!"</definedName>
    <definedName name="COD165320202_7">"#REF!"</definedName>
    <definedName name="COD165320202_8">"#REF!"</definedName>
    <definedName name="COD181302004">#REF!</definedName>
    <definedName name="COD181302004_1">"#REF!"</definedName>
    <definedName name="COD181302004_2">"#REF!"</definedName>
    <definedName name="COD181302004_3">"#REF!"</definedName>
    <definedName name="COD181302004_4">"#REF!"</definedName>
    <definedName name="COD181302004_5">"#REF!"</definedName>
    <definedName name="COD181302004_6">"#REF!"</definedName>
    <definedName name="COD181302004_7">"#REF!"</definedName>
    <definedName name="COD181302004_8">"#REF!"</definedName>
    <definedName name="COD210000004">#REF!</definedName>
    <definedName name="COD210000004_1">"#REF!"</definedName>
    <definedName name="COD210000004_2">"#REF!"</definedName>
    <definedName name="COD210000004_3">"#REF!"</definedName>
    <definedName name="COD210000004_4">"#REF!"</definedName>
    <definedName name="COD210000004_5">"#REF!"</definedName>
    <definedName name="COD210000004_6">"#REF!"</definedName>
    <definedName name="COD210000004_7">"#REF!"</definedName>
    <definedName name="COD210000004_8">"#REF!"</definedName>
    <definedName name="COD210000064">#REF!</definedName>
    <definedName name="COD210000064_1">"#REF!"</definedName>
    <definedName name="COD210000064_2">"#REF!"</definedName>
    <definedName name="COD210000064_3">"#REF!"</definedName>
    <definedName name="COD210000064_4">"#REF!"</definedName>
    <definedName name="COD210000064_5">"#REF!"</definedName>
    <definedName name="COD210000064_6">"#REF!"</definedName>
    <definedName name="COD210000064_7">"#REF!"</definedName>
    <definedName name="COD210000064_8">"#REF!"</definedName>
    <definedName name="COD210210004">#REF!</definedName>
    <definedName name="COD210210004_1">"#REF!"</definedName>
    <definedName name="COD210210004_2">"#REF!"</definedName>
    <definedName name="COD210210004_3">"#REF!"</definedName>
    <definedName name="COD210210004_4">"#REF!"</definedName>
    <definedName name="COD210210004_5">"#REF!"</definedName>
    <definedName name="COD210210004_6">"#REF!"</definedName>
    <definedName name="COD210210004_7">"#REF!"</definedName>
    <definedName name="COD210210004_8">"#REF!"</definedName>
    <definedName name="COD210210064">#REF!</definedName>
    <definedName name="COD210210064_1">"#REF!"</definedName>
    <definedName name="COD210210064_2">"#REF!"</definedName>
    <definedName name="COD210210064_3">"#REF!"</definedName>
    <definedName name="COD210210064_4">"#REF!"</definedName>
    <definedName name="COD210210064_5">"#REF!"</definedName>
    <definedName name="COD210210064_6">"#REF!"</definedName>
    <definedName name="COD210210064_7">"#REF!"</definedName>
    <definedName name="COD210210064_8">"#REF!"</definedName>
    <definedName name="COD210240064">#REF!</definedName>
    <definedName name="COD210240064_1">"#REF!"</definedName>
    <definedName name="COD210240064_2">"#REF!"</definedName>
    <definedName name="COD210240064_3">"#REF!"</definedName>
    <definedName name="COD210240064_4">"#REF!"</definedName>
    <definedName name="COD210240064_5">"#REF!"</definedName>
    <definedName name="COD210240064_6">"#REF!"</definedName>
    <definedName name="COD210240064_7">"#REF!"</definedName>
    <definedName name="COD210240064_8">"#REF!"</definedName>
    <definedName name="COD302000001">#REF!</definedName>
    <definedName name="COD302000001_1">"#REF!"</definedName>
    <definedName name="COD302000001_2">"#REF!"</definedName>
    <definedName name="COD302000001_3">"#REF!"</definedName>
    <definedName name="COD302000001_4">"#REF!"</definedName>
    <definedName name="COD302000001_5">"#REF!"</definedName>
    <definedName name="COD302000001_6">"#REF!"</definedName>
    <definedName name="COD302000001_7">"#REF!"</definedName>
    <definedName name="COD302000001_8">"#REF!"</definedName>
    <definedName name="COD302000004">#REF!</definedName>
    <definedName name="COD302000004_1">"#REF!"</definedName>
    <definedName name="COD302000004_2">"#REF!"</definedName>
    <definedName name="COD302000004_3">"#REF!"</definedName>
    <definedName name="COD302000004_4">"#REF!"</definedName>
    <definedName name="COD302000004_5">"#REF!"</definedName>
    <definedName name="COD302000004_6">"#REF!"</definedName>
    <definedName name="COD302000004_7">"#REF!"</definedName>
    <definedName name="COD302000004_8">"#REF!"</definedName>
    <definedName name="COD302302004">#REF!</definedName>
    <definedName name="COD302302004_1">"#REF!"</definedName>
    <definedName name="COD302302004_2">"#REF!"</definedName>
    <definedName name="COD302302004_3">"#REF!"</definedName>
    <definedName name="COD302302004_4">"#REF!"</definedName>
    <definedName name="COD302302004_5">"#REF!"</definedName>
    <definedName name="COD302302004_6">"#REF!"</definedName>
    <definedName name="COD302302004_7">"#REF!"</definedName>
    <definedName name="COD302302004_8">"#REF!"</definedName>
    <definedName name="code">#REF!</definedName>
    <definedName name="Código">#REF!</definedName>
    <definedName name="Codigos">#REF!</definedName>
    <definedName name="COEF_SIN_HORIZONTAL">#REF!</definedName>
    <definedName name="COEF_SIN_PLACA">#REF!</definedName>
    <definedName name="COEF_SIN_VERTICAL">#REF!</definedName>
    <definedName name="coleta">#REF!</definedName>
    <definedName name="coleta1">#REF!</definedName>
    <definedName name="coleta2">#REF!</definedName>
    <definedName name="coleta3">#REF!</definedName>
    <definedName name="coleta4">#REF!</definedName>
    <definedName name="coleta5">#REF!</definedName>
    <definedName name="coleta6">#REF!</definedName>
    <definedName name="coleta7">#REF!</definedName>
    <definedName name="coleta8">#REF!</definedName>
    <definedName name="coleta9">#REF!</definedName>
    <definedName name="Coletor_diu_col_dom">#REF!</definedName>
    <definedName name="Coletor_diu_col_dom_res">#REF!</definedName>
    <definedName name="Coletor_diu_col_hosp">#REF!</definedName>
    <definedName name="Coletor_diu_col_hosp_res">#REF!</definedName>
    <definedName name="Coletor_diu_col_sel">#REF!</definedName>
    <definedName name="Coletor_diu_col_sel_res">#REF!</definedName>
    <definedName name="Coletor_not_col_dom">#REF!</definedName>
    <definedName name="Coletor_not_col_dom_res">#REF!</definedName>
    <definedName name="Coletor_not_col_hosp">#REF!</definedName>
    <definedName name="Coletor_not_col_hosp_res">#REF!</definedName>
    <definedName name="Coletor_not_col_sel">#REF!</definedName>
    <definedName name="Coletor_not_col_sel_res">#REF!</definedName>
    <definedName name="COMP_ÁREA">#REF!</definedName>
    <definedName name="COMP_LOGRADOUROS">#REF!</definedName>
    <definedName name="COMP_PLACA_OBRA">#REF!</definedName>
    <definedName name="COMP_RAMAIS_DOMICILIARES">#REF!</definedName>
    <definedName name="COMP_REM_CERCA">#REF!</definedName>
    <definedName name="CompCapa">#REF!</definedName>
    <definedName name="CompDetalhes">#REF!</definedName>
    <definedName name="COMPLETO">#REF!</definedName>
    <definedName name="COMPRA">#REF!</definedName>
    <definedName name="COMPRAS">#REF!</definedName>
    <definedName name="COMPRIM">#REF!</definedName>
    <definedName name="comprimento">#REF!</definedName>
    <definedName name="CONC_1000_AN">#REF!</definedName>
    <definedName name="CONC_1000_AT">#REF!</definedName>
    <definedName name="CONC_1100_AN">#REF!</definedName>
    <definedName name="CONC_1100_AT">#REF!</definedName>
    <definedName name="CONC_1200_AN">#REF!</definedName>
    <definedName name="CONC_1200_AT">#REF!</definedName>
    <definedName name="CONC_1500_AN">#REF!</definedName>
    <definedName name="CONC_1500_AT">#REF!</definedName>
    <definedName name="CONC_400_AN">#REF!</definedName>
    <definedName name="CONC_400_AT">#REF!</definedName>
    <definedName name="CONC_500_AN">#REF!</definedName>
    <definedName name="CONC_500_AT">#REF!</definedName>
    <definedName name="CONC_600_AN">#REF!</definedName>
    <definedName name="CONC_600_AT">#REF!</definedName>
    <definedName name="CONC_700_AN">#REF!</definedName>
    <definedName name="CONC_700_AT">#REF!</definedName>
    <definedName name="CONC_800_AN">#REF!</definedName>
    <definedName name="CONC_800_AT">#REF!</definedName>
    <definedName name="CONC_900_AN">#REF!</definedName>
    <definedName name="CONC_900_AT">#REF!</definedName>
    <definedName name="CONCATENAR">CONCATENATE(#REF!," ",#REF!)</definedName>
    <definedName name="CONCRETO_AN">#REF!</definedName>
    <definedName name="conservação_de_rotina">#REF!</definedName>
    <definedName name="conservação_especial">#REF!</definedName>
    <definedName name="conservação_rodoviária">#REF!</definedName>
    <definedName name="Construcao_Casa_Maq_Plano_Inclinado">#REF!</definedName>
    <definedName name="Construcao_de_Acesso_a_Estacao_I">#REF!</definedName>
    <definedName name="Construcao_do_acesso_a_Estacao_I">#REF!</definedName>
    <definedName name="Construcao_Escadaria_Apoio">#REF!</definedName>
    <definedName name="Consulta_itens_financeiros">#REF!</definedName>
    <definedName name="Consumo_Cam_Comp">#REF!</definedName>
    <definedName name="Consumo_veículo_leve">#REF!</definedName>
    <definedName name="CONT_REPASSE">#REF!</definedName>
    <definedName name="contador">#REF!</definedName>
    <definedName name="contador_1">#REF!</definedName>
    <definedName name="contador_2">#REF!</definedName>
    <definedName name="contador_3">#REF!</definedName>
    <definedName name="contador_5">"#REF!"</definedName>
    <definedName name="contador_6">"#REF!"</definedName>
    <definedName name="Contencao">#REF!</definedName>
    <definedName name="Contencao_">#REF!</definedName>
    <definedName name="CONTÍNUO_3_AN">#REF!</definedName>
    <definedName name="CONTÍNUO_3_AT">#REF!</definedName>
    <definedName name="CONTÍNUO_7_AN">#REF!</definedName>
    <definedName name="CONTÍNUO_7_AT">#REF!</definedName>
    <definedName name="Contrapiso">#REF!</definedName>
    <definedName name="CONV">#REF!</definedName>
    <definedName name="CONV1">#REF!</definedName>
    <definedName name="CONV2">#REF!</definedName>
    <definedName name="Convênio_médico">#REF!</definedName>
    <definedName name="CORPO">#REF!</definedName>
    <definedName name="Corrimão">#REF!</definedName>
    <definedName name="CORTE_MAN_AN">#REF!</definedName>
    <definedName name="CORTE_MAN_AT">#REF!</definedName>
    <definedName name="CORTE_MEC_AN">#REF!</definedName>
    <definedName name="CORTE_MEC_AT">#REF!</definedName>
    <definedName name="Corte1">#REF!</definedName>
    <definedName name="Cortes">#REF!</definedName>
    <definedName name="COTAÇÃO">#N/A</definedName>
    <definedName name="CP">#REF!</definedName>
    <definedName name="cpartida">#REF!</definedName>
    <definedName name="CPONT">#REF!</definedName>
    <definedName name="CPU">#REF!</definedName>
    <definedName name="CPU_ADMINISTRACAO_LOCAL">#REF!</definedName>
    <definedName name="CPU0001_">#REF!</definedName>
    <definedName name="CPU0002_">#REF!</definedName>
    <definedName name="CPU0003_">#REF!</definedName>
    <definedName name="CPU0004_">#REF!</definedName>
    <definedName name="CPU0005_">#REF!</definedName>
    <definedName name="CPU0006_">#REF!</definedName>
    <definedName name="CPU0007_">#REF!</definedName>
    <definedName name="CPU0008_">#REF!</definedName>
    <definedName name="CPU0009_">#REF!</definedName>
    <definedName name="CPU0010_">#REF!</definedName>
    <definedName name="CPU0011_">#REF!</definedName>
    <definedName name="CPU0012_">#REF!</definedName>
    <definedName name="CPU0013_">#REF!</definedName>
    <definedName name="CPU0014_">#REF!</definedName>
    <definedName name="CPU0015_">#REF!</definedName>
    <definedName name="CPU0016_">#REF!</definedName>
    <definedName name="CPU0017_">#REF!</definedName>
    <definedName name="CPU0018_">#REF!</definedName>
    <definedName name="CPU0019_">#REF!</definedName>
    <definedName name="CPU0020_">#REF!</definedName>
    <definedName name="CPU0021_">#REF!</definedName>
    <definedName name="CPU0022_">#REF!</definedName>
    <definedName name="CPU0023_">#REF!</definedName>
    <definedName name="CPU0024_">#REF!</definedName>
    <definedName name="CPU0025_">#REF!</definedName>
    <definedName name="CPU0026_">#REF!</definedName>
    <definedName name="CPU0027_">#REF!</definedName>
    <definedName name="CPU0028_">#REF!</definedName>
    <definedName name="CPU0029_">#REF!</definedName>
    <definedName name="CPU0030_">#REF!</definedName>
    <definedName name="CPU0031_">#REF!</definedName>
    <definedName name="CPU0032_">#REF!</definedName>
    <definedName name="CPU0033_">#REF!</definedName>
    <definedName name="CPU0034_">#REF!</definedName>
    <definedName name="CPU0035_">#REF!</definedName>
    <definedName name="CPU0036_">#REF!</definedName>
    <definedName name="CPU0037_">#REF!</definedName>
    <definedName name="CPU0038_">#REF!</definedName>
    <definedName name="CPU0039_">#REF!</definedName>
    <definedName name="CPU0040_">#REF!</definedName>
    <definedName name="CPU0041_">#REF!</definedName>
    <definedName name="CPU0042_">#REF!</definedName>
    <definedName name="CPU0043_">#REF!</definedName>
    <definedName name="CPU0044_">#REF!</definedName>
    <definedName name="CPU0045_">#REF!</definedName>
    <definedName name="CPU0046_">#REF!</definedName>
    <definedName name="CPU0047_">#REF!</definedName>
    <definedName name="CPU0048_">#REF!</definedName>
    <definedName name="CPU0049_">#REF!</definedName>
    <definedName name="CPU0050_">#REF!</definedName>
    <definedName name="CPU0051_">#REF!</definedName>
    <definedName name="CPU0052_">#REF!</definedName>
    <definedName name="CPU0053_">#REF!</definedName>
    <definedName name="CPU0054_">#REF!</definedName>
    <definedName name="CPU0055_">#REF!</definedName>
    <definedName name="CPU0056_">#REF!</definedName>
    <definedName name="CPU0057_">#REF!</definedName>
    <definedName name="CPU0058_">#REF!</definedName>
    <definedName name="CPU0059_">#REF!</definedName>
    <definedName name="CPU0060_">#REF!</definedName>
    <definedName name="CPU0061_">#REF!</definedName>
    <definedName name="CPU0062_">#REF!</definedName>
    <definedName name="CPU0063_">#REF!</definedName>
    <definedName name="CPU0064_">#REF!</definedName>
    <definedName name="CPU0065_">#REF!</definedName>
    <definedName name="CPU0066_">#REF!</definedName>
    <definedName name="CPU0067_">#REF!</definedName>
    <definedName name="CPU0068_">#REF!</definedName>
    <definedName name="CPU0069_">#REF!</definedName>
    <definedName name="CPU0070_">#REF!</definedName>
    <definedName name="CPU0071_">#REF!</definedName>
    <definedName name="CPU0072_">#REF!</definedName>
    <definedName name="CPU0073_">#REF!</definedName>
    <definedName name="CPU0074_">#REF!</definedName>
    <definedName name="CPU0075_">#REF!</definedName>
    <definedName name="CPU0076_">#REF!</definedName>
    <definedName name="CPU0077_">#REF!</definedName>
    <definedName name="CPU0078_">#REF!</definedName>
    <definedName name="CPU0079_">#REF!</definedName>
    <definedName name="CPU0080_">#REF!</definedName>
    <definedName name="CPU0081_">#REF!</definedName>
    <definedName name="CPU0082_">#REF!</definedName>
    <definedName name="CPU0083_">#REF!</definedName>
    <definedName name="CPU0084_">#REF!</definedName>
    <definedName name="CPU0085_">#REF!</definedName>
    <definedName name="CPU0086_">#REF!</definedName>
    <definedName name="CPU0087_">#REF!</definedName>
    <definedName name="CPU0088_">#REF!</definedName>
    <definedName name="CPU0089_">#REF!</definedName>
    <definedName name="CPU0090_">#REF!</definedName>
    <definedName name="CPU0091_">#REF!</definedName>
    <definedName name="CPU0092_">#REF!</definedName>
    <definedName name="CPU0093_">#REF!</definedName>
    <definedName name="CPU0094_">#REF!</definedName>
    <definedName name="CPU0095_">#REF!</definedName>
    <definedName name="CPU0096_">#REF!</definedName>
    <definedName name="CPU0097_">#REF!</definedName>
    <definedName name="CPU0098_">#REF!</definedName>
    <definedName name="CPU0099_">#REF!</definedName>
    <definedName name="CPU0100_">#REF!</definedName>
    <definedName name="_xlnm.Criteria">#REF!</definedName>
    <definedName name="Critérios_IM">#REF!</definedName>
    <definedName name="cron">#REF!</definedName>
    <definedName name="Cronogr.">#REF!</definedName>
    <definedName name="CRONOGRAMA">#REF!</definedName>
    <definedName name="CRONOGRAMA_FF">#REF!</definedName>
    <definedName name="CRONOGRAMA_FISICO">#REF!</definedName>
    <definedName name="CRONOGRAMA_FÍSICO_FINANCEIRO">#REF!</definedName>
    <definedName name="CS">#REF!</definedName>
    <definedName name="CTD">#REF!</definedName>
    <definedName name="CURVA_ABC_SERVICO">#REF!</definedName>
    <definedName name="CUSTO_OPERACIONAL">#REF!</definedName>
    <definedName name="Custo_tot_coletor_col_sel">#REF!</definedName>
    <definedName name="Custo_tot_mot_col_sel">#REF!</definedName>
    <definedName name="Custo_tot_mot_eq_padrão">#REF!</definedName>
    <definedName name="Custo_tot_uniforme_col_sel">#REF!</definedName>
    <definedName name="Custo_tot_uniforme_var_man">#REF!</definedName>
    <definedName name="Custo_tot_varredeiras_var_man">#REF!</definedName>
    <definedName name="Custo_total_cam_comp">#REF!</definedName>
    <definedName name="Custo_total_coletor_dom">#REF!</definedName>
    <definedName name="Custo_total_comb_cam_coletor">#REF!</definedName>
    <definedName name="Custo_total_ferramentas_coleta">#REF!</definedName>
    <definedName name="Custo_total_inst_coleta_dom">#REF!</definedName>
    <definedName name="Custo_total_lub_lavagem_cam_col">#REF!</definedName>
    <definedName name="Custo_total_lub_lavagem_cam_comp">#REF!</definedName>
    <definedName name="Custo_total_mo_ind_coleta">#REF!</definedName>
    <definedName name="Custo_total_motorista">#REF!</definedName>
    <definedName name="Custo_total_pneu_caminhão">#REF!</definedName>
    <definedName name="Custo_total_rádio_cam_com">#REF!</definedName>
    <definedName name="Custo_total_uniforme_coleta">#REF!</definedName>
    <definedName name="Custo_total_vei_fisc_coleta">#REF!</definedName>
    <definedName name="Custo_total_vei_fisc_coleta_dom">#REF!</definedName>
    <definedName name="CustoPreço">#REF!</definedName>
    <definedName name="CV">#REF!</definedName>
    <definedName name="CVRD">#REF!</definedName>
    <definedName name="D">#REF!</definedName>
    <definedName name="d_15">#REF!</definedName>
    <definedName name="d_col">#REF!</definedName>
    <definedName name="d_eq">#REF!</definedName>
    <definedName name="d_var">#REF!</definedName>
    <definedName name="d1a">#REF!</definedName>
    <definedName name="d2a">#REF!</definedName>
    <definedName name="DADAD">#REF!</definedName>
    <definedName name="dadinho">#REF!</definedName>
    <definedName name="DADO2">#REF!</definedName>
    <definedName name="DADOS">#REF!</definedName>
    <definedName name="DadosExternos_1" localSheetId="2" hidden="1">'CONSOLIDADO'!$A$1:$G$7681</definedName>
    <definedName name="DadosExternos_1" localSheetId="11" hidden="1">TabelaEntulho!$A$1:$G$186</definedName>
    <definedName name="DadosExternos_1" localSheetId="13" hidden="1">TabelaFeira!$A$1:$G$2</definedName>
    <definedName name="DadosExternos_1" localSheetId="16" hidden="1">TabelaPodaÁrvore!$A$1:$G$3</definedName>
    <definedName name="DadosExternos_1" localSheetId="9" hidden="1">TabelaRoçadaManual!$A$1:$G$1266</definedName>
    <definedName name="DadosExternos_1" localSheetId="7" hidden="1">TabelaRoçadaMec!$A$1:$G$3592</definedName>
    <definedName name="DadosExternos_1" localSheetId="0" hidden="1">TabelaVarreçãoMec!$A$1:$G$38</definedName>
    <definedName name="DadosExternos_1" localSheetId="4" hidden="1">TabelaVarriçãoManual!$A$1:$G$1988</definedName>
    <definedName name="dasd">#REF!</definedName>
    <definedName name="DATA">#REF!</definedName>
    <definedName name="Data_Final">#REF!</definedName>
    <definedName name="data16">#REF!</definedName>
    <definedName name="data25">#REF!</definedName>
    <definedName name="data28">#REF!</definedName>
    <definedName name="data31">#REF!</definedName>
    <definedName name="data34">#REF!</definedName>
    <definedName name="DATABASE">#REF!</definedName>
    <definedName name="DATABASE_1">#REF!</definedName>
    <definedName name="DATAEMISSAO">#REF!</definedName>
    <definedName name="DATART">#REF!</definedName>
    <definedName name="dcfdf">#REF!</definedName>
    <definedName name="dd">#REF!</definedName>
    <definedName name="DDD">#REF!</definedName>
    <definedName name="DDEE">#REF!</definedName>
    <definedName name="Dem_Lavanderia">#REF!</definedName>
    <definedName name="Demolição">#REF!</definedName>
    <definedName name="Demolicao_de_Guarita_Consulta">#REF!</definedName>
    <definedName name="Demolicao_Lavanderia_Existente">#REF!</definedName>
    <definedName name="Des">#REF!</definedName>
    <definedName name="DESC">#REF!</definedName>
    <definedName name="DESC2">#REF!</definedName>
    <definedName name="DESCIDA_DEGRAU">#REF!</definedName>
    <definedName name="DESCIDA_LISA">#REF!</definedName>
    <definedName name="DESCONTÍNUO_3_AN">#REF!</definedName>
    <definedName name="DESCONTÍNUO_3_AT">#REF!</definedName>
    <definedName name="DESCONTÍNUO_7_AN">#REF!</definedName>
    <definedName name="DESCONTÍNUO_7_AT">#REF!</definedName>
    <definedName name="DESCONTO">#REF!</definedName>
    <definedName name="Desconto_vale_ref">#REF!</definedName>
    <definedName name="Desconto_vale_transp">#REF!</definedName>
    <definedName name="DESCR">"bds"</definedName>
    <definedName name="DESCR_COMPL">#REF!="S"</definedName>
    <definedName name="DESCRICAO">#REF!</definedName>
    <definedName name="Descrição">#REF!</definedName>
    <definedName name="Descrição_Total">#REF!</definedName>
    <definedName name="Desmatamento_destocamento_e_limpeza">#REF!</definedName>
    <definedName name="DESONERACAO" hidden="1">IF(OR(Import.Desoneracao="DESONERADO",Import.Desoneracao="SIM"),"SIM","NÃO")</definedName>
    <definedName name="DEZEMBRO06">#REF!</definedName>
    <definedName name="df">#REF!</definedName>
    <definedName name="df_15">#REF!</definedName>
    <definedName name="DFASD">#REF!</definedName>
    <definedName name="dfg">#REF!</definedName>
    <definedName name="DGA">#REF!</definedName>
    <definedName name="DIAS_MANUT_GAP">#REF!</definedName>
    <definedName name="Dias_trab_mês">#REF!</definedName>
    <definedName name="Dias_trabalhados">#REF!</definedName>
    <definedName name="DIMENSIONAMENTO_DE_TUBULAÇÃO">#REF!</definedName>
    <definedName name="DIMENSIONAMENTO_DE_TUBULAÇÃO_1">"#REF!"</definedName>
    <definedName name="DIMENSIONAMENTO_DE_TUBULAÇÃO_2">"#REF!"</definedName>
    <definedName name="DIMENSIONAMENTO_DE_TUBULAÇÃO_3">"#REF!"</definedName>
    <definedName name="DIMENSIONAMENTO_DE_TUBULAÇÃO_4">"#REF!"</definedName>
    <definedName name="DIMENSIONAMENTO_DE_TUBULAÇÃO_5">"#REF!"</definedName>
    <definedName name="DIMENSIONAMENTO_DE_TUBULAÇÃO_6">"#REF!"</definedName>
    <definedName name="direcionador_2">#N/A</definedName>
    <definedName name="DIST_ÁRV">#REF!</definedName>
    <definedName name="DIST_CANTEIRO">#REF!</definedName>
    <definedName name="div_c_cam">#REF!</definedName>
    <definedName name="div_c_cam1">#REF!</definedName>
    <definedName name="div_c_cam2">#REF!</definedName>
    <definedName name="div_c_cam3">#REF!</definedName>
    <definedName name="div_c_cam4">#REF!</definedName>
    <definedName name="div_c_cam5">#REF!</definedName>
    <definedName name="div_c_cam6">#REF!</definedName>
    <definedName name="div_c_cam7">#REF!</definedName>
    <definedName name="div_c_cam8">#REF!</definedName>
    <definedName name="div_c_cam9">#REF!</definedName>
    <definedName name="div_s_cam">#REF!</definedName>
    <definedName name="div_s_cam1">#REF!</definedName>
    <definedName name="div_s_cam2">#REF!</definedName>
    <definedName name="div_s_cam3">#REF!</definedName>
    <definedName name="div_s_cam4">#REF!</definedName>
    <definedName name="div_s_cam5">#REF!</definedName>
    <definedName name="div_s_cam6">#REF!</definedName>
    <definedName name="div_s_cam7">#REF!</definedName>
    <definedName name="div_s_cam8">#REF!</definedName>
    <definedName name="div_s_cam9">#REF!</definedName>
    <definedName name="DJ">#REF!</definedName>
    <definedName name="Dmf">#REF!</definedName>
    <definedName name="DMTCapas">#REF!</definedName>
    <definedName name="DMTDetalhes">#REF!</definedName>
    <definedName name="DN_SUMIDOURO">#REF!</definedName>
    <definedName name="Dpiso">#REF!</definedName>
    <definedName name="DR">#REF!</definedName>
    <definedName name="DRE">#REF!</definedName>
    <definedName name="dreaa">#REF!</definedName>
    <definedName name="Dren_preços">#REF!</definedName>
    <definedName name="DRENAGEM">#REF!</definedName>
    <definedName name="DRI">#REF!</definedName>
    <definedName name="dsad">#REF!</definedName>
    <definedName name="DT">#REF!="S"</definedName>
    <definedName name="DT_BF">#REF!</definedName>
    <definedName name="DT_BF_MT">#REF!</definedName>
    <definedName name="DT_COM_AREIA">#REF!</definedName>
    <definedName name="DT_COM_BETUMINOSO">#REF!</definedName>
    <definedName name="DT_COM_CIMENTO">#REF!</definedName>
    <definedName name="DT_DEFENÇA_SEMI_MALEÁVEL_DUPLA">#REF!</definedName>
    <definedName name="DT_EMPRÉSTIMO">#REF!</definedName>
    <definedName name="DT_GRAMA">#REF!</definedName>
    <definedName name="DT_LOCAL_AREIA">#REF!</definedName>
    <definedName name="DT_LOCAL_CIMENTO">#REF!</definedName>
    <definedName name="DT_MAT_BÁSICO">#REF!</definedName>
    <definedName name="DT_OBRA">#REF!</definedName>
    <definedName name="DTEE">#REF!</definedName>
    <definedName name="DTEP">#REF!</definedName>
    <definedName name="DTET">#REF!</definedName>
    <definedName name="DTFE">#REF!</definedName>
    <definedName name="DTFM">#REF!</definedName>
    <definedName name="DTL">#REF!</definedName>
    <definedName name="DTM_MOBILIZAÇÃO">#REF!</definedName>
    <definedName name="DTUBOS">#REF!</definedName>
    <definedName name="DTUBOS_1">"#REF!"</definedName>
    <definedName name="DTUBOS_2">"#REF!"</definedName>
    <definedName name="DTUBOS_3">"#REF!"</definedName>
    <definedName name="DTUBOS_4">"#REF!"</definedName>
    <definedName name="DTUBOS_5">"#REF!"</definedName>
    <definedName name="DTUBOS_6">"#REF!"</definedName>
    <definedName name="DURAÇÃO_ETE">#REF!</definedName>
    <definedName name="DURAÇÃO_OBRA">#REF!</definedName>
    <definedName name="duto">#REF!</definedName>
    <definedName name="E">#REF!</definedName>
    <definedName name="E709_01">#REF!</definedName>
    <definedName name="EDAS">#REF!</definedName>
    <definedName name="EDIFICAÇÕES">#N/A</definedName>
    <definedName name="edital">#REF!</definedName>
    <definedName name="ee">#REF!</definedName>
    <definedName name="EEE">#REF!</definedName>
    <definedName name="EEE_15">#REF!</definedName>
    <definedName name="EEEE">#REF!</definedName>
    <definedName name="EJ">#REF!</definedName>
    <definedName name="ele">#REF!</definedName>
    <definedName name="ELEMVS07">#REF!</definedName>
    <definedName name="Eletric">#REF!</definedName>
    <definedName name="ELÉTRICA">#N/A</definedName>
    <definedName name="eletrica1">#N/A</definedName>
    <definedName name="ElétricaLista">#REF!</definedName>
    <definedName name="EletricaPontos">#REF!</definedName>
    <definedName name="ELEVATÓRIAS">#REF!</definedName>
    <definedName name="EM">#REF!</definedName>
    <definedName name="EMBAL">#REF!</definedName>
    <definedName name="Embalagem">#REF!</definedName>
    <definedName name="empolamento">#REF!</definedName>
    <definedName name="EMPREITEIRAS">#REF!</definedName>
    <definedName name="EMPRESA_1">#N/A</definedName>
    <definedName name="EMPRESA_2">#N/A</definedName>
    <definedName name="EMPRESA_3">#N/A</definedName>
    <definedName name="EMPRESA_4">#N/A</definedName>
    <definedName name="EMPRESA_5">#N/A</definedName>
    <definedName name="EMPRESAS">OFFSET(#REF!,0,0):OFFSET(#REF!,-1,0)</definedName>
    <definedName name="Enc_Sociais_MOI">#REF!</definedName>
    <definedName name="Enc_Sociais_MOI_15">#REF!</definedName>
    <definedName name="ENCARGOS">#REF!</definedName>
    <definedName name="Encargos_sociais">#REF!</definedName>
    <definedName name="Encarregado_diu_op_aterro">#REF!</definedName>
    <definedName name="Encarregado_diu_op_aterro_res">#REF!</definedName>
    <definedName name="Encarregado_not_op_aterro">#REF!</definedName>
    <definedName name="Encarregado_not_op_aterro_res">#REF!</definedName>
    <definedName name="ENG">#REF!</definedName>
    <definedName name="ENOB">#REF!</definedName>
    <definedName name="ENTRA_04">#REF!</definedName>
    <definedName name="ENTROC">#REF!</definedName>
    <definedName name="ENTUPIMENTO_AN">#REF!</definedName>
    <definedName name="ENTUPIMENTO_AT">#REF!</definedName>
    <definedName name="epr">#REF!</definedName>
    <definedName name="EQ">#REF!</definedName>
    <definedName name="EQ_LEVES">#REF!</definedName>
    <definedName name="EQ_PESADOS">#REF!</definedName>
    <definedName name="EQPTO">#REF!</definedName>
    <definedName name="EQUIP">#REF!</definedName>
    <definedName name="EQUIP_LEVE">#REF!</definedName>
    <definedName name="EQUIP_PESADO">#REF!</definedName>
    <definedName name="EQUIP_TRANSP_AN">#REF!</definedName>
    <definedName name="EQUIP_TRANSP_AT">#REF!</definedName>
    <definedName name="EQUIP1">#REF!</definedName>
    <definedName name="equipe_de_projeto__gerenciamento__meio_ambiente_e_obra">#REF!</definedName>
    <definedName name="esc">#REF!</definedName>
    <definedName name="esc15_1" localSheetId="15">NÃO.DISP()</definedName>
    <definedName name="esc15_1" localSheetId="14">NÃO.DISP()</definedName>
    <definedName name="esc15_1" localSheetId="6">NÃO.DISP()</definedName>
    <definedName name="esc15_1" localSheetId="17">NÃO.DISP()</definedName>
    <definedName name="esc15_1" localSheetId="12">NÃO.DISP()</definedName>
    <definedName name="esc15_1" localSheetId="10">NÃO.DISP()</definedName>
    <definedName name="esc15_1" localSheetId="8">NÃO.DISP()</definedName>
    <definedName name="esc15_1" localSheetId="5">NÃO.DISP()</definedName>
    <definedName name="esc15_1">NÃO.DISP()</definedName>
    <definedName name="esc15_2" localSheetId="15">NÃO.DISP()</definedName>
    <definedName name="esc15_2" localSheetId="14">NÃO.DISP()</definedName>
    <definedName name="esc15_2" localSheetId="6">NÃO.DISP()</definedName>
    <definedName name="esc15_2" localSheetId="17">NÃO.DISP()</definedName>
    <definedName name="esc15_2" localSheetId="12">NÃO.DISP()</definedName>
    <definedName name="esc15_2" localSheetId="10">NÃO.DISP()</definedName>
    <definedName name="esc15_2" localSheetId="8">NÃO.DISP()</definedName>
    <definedName name="esc15_2" localSheetId="5">NÃO.DISP()</definedName>
    <definedName name="esc15_2">NÃO.DISP()</definedName>
    <definedName name="esc4_1" localSheetId="15">NÃO.DISP()</definedName>
    <definedName name="esc4_1" localSheetId="14">NÃO.DISP()</definedName>
    <definedName name="esc4_1" localSheetId="6">NÃO.DISP()</definedName>
    <definedName name="esc4_1" localSheetId="17">NÃO.DISP()</definedName>
    <definedName name="esc4_1" localSheetId="12">NÃO.DISP()</definedName>
    <definedName name="esc4_1" localSheetId="10">NÃO.DISP()</definedName>
    <definedName name="esc4_1" localSheetId="8">NÃO.DISP()</definedName>
    <definedName name="esc4_1" localSheetId="5">NÃO.DISP()</definedName>
    <definedName name="esc4_1">NÃO.DISP()</definedName>
    <definedName name="esc4_2" localSheetId="15">NÃO.DISP()</definedName>
    <definedName name="esc4_2" localSheetId="14">NÃO.DISP()</definedName>
    <definedName name="esc4_2" localSheetId="6">NÃO.DISP()</definedName>
    <definedName name="esc4_2" localSheetId="17">NÃO.DISP()</definedName>
    <definedName name="esc4_2" localSheetId="12">NÃO.DISP()</definedName>
    <definedName name="esc4_2" localSheetId="10">NÃO.DISP()</definedName>
    <definedName name="esc4_2" localSheetId="8">NÃO.DISP()</definedName>
    <definedName name="esc4_2" localSheetId="5">NÃO.DISP()</definedName>
    <definedName name="esc4_2">NÃO.DISP()</definedName>
    <definedName name="esc6_1" localSheetId="15">NÃO.DISP()</definedName>
    <definedName name="esc6_1" localSheetId="14">NÃO.DISP()</definedName>
    <definedName name="esc6_1" localSheetId="6">NÃO.DISP()</definedName>
    <definedName name="esc6_1" localSheetId="17">NÃO.DISP()</definedName>
    <definedName name="esc6_1" localSheetId="12">NÃO.DISP()</definedName>
    <definedName name="esc6_1" localSheetId="10">NÃO.DISP()</definedName>
    <definedName name="esc6_1" localSheetId="8">NÃO.DISP()</definedName>
    <definedName name="esc6_1" localSheetId="5">NÃO.DISP()</definedName>
    <definedName name="esc6_1">NÃO.DISP()</definedName>
    <definedName name="esc6_2" localSheetId="15">NÃO.DISP()</definedName>
    <definedName name="esc6_2" localSheetId="14">NÃO.DISP()</definedName>
    <definedName name="esc6_2" localSheetId="6">NÃO.DISP()</definedName>
    <definedName name="esc6_2" localSheetId="17">NÃO.DISP()</definedName>
    <definedName name="esc6_2" localSheetId="12">NÃO.DISP()</definedName>
    <definedName name="esc6_2" localSheetId="10">NÃO.DISP()</definedName>
    <definedName name="esc6_2" localSheetId="8">NÃO.DISP()</definedName>
    <definedName name="esc6_2" localSheetId="5">NÃO.DISP()</definedName>
    <definedName name="esc6_2">NÃO.DISP()</definedName>
    <definedName name="esca">#REF!</definedName>
    <definedName name="Escadaria">#REF!</definedName>
    <definedName name="escb">#REF!</definedName>
    <definedName name="escc">#REF!</definedName>
    <definedName name="escd">#REF!</definedName>
    <definedName name="esce">#REF!</definedName>
    <definedName name="escf">#REF!</definedName>
    <definedName name="ESCMAN">#REF!</definedName>
    <definedName name="ESCRITÓRIO">#REF!</definedName>
    <definedName name="ESGOTAMENTO_AN">#REF!</definedName>
    <definedName name="ESGOTAMENTO_AT">#REF!</definedName>
    <definedName name="ESGOTO">#REF!</definedName>
    <definedName name="ESP_CAM_CASCALHO_CALÇADA">#REF!</definedName>
    <definedName name="ESP_CAM_LIMP_CALÇADA">#REF!</definedName>
    <definedName name="ESP_CAM_SUJEIRA_ASF">#REF!</definedName>
    <definedName name="ESP_ESCAVAÇÃO_CALÇADA">#REF!</definedName>
    <definedName name="ESP_GRAMA">#REF!</definedName>
    <definedName name="ESP_PLACA_REM">#REF!</definedName>
    <definedName name="ESP_RASPAGEM_GAP">#REF!</definedName>
    <definedName name="ESPALHAMENTO_AN">#REF!</definedName>
    <definedName name="ESPALHAMENTO_AT">#REF!</definedName>
    <definedName name="EspecialExt">#REF!</definedName>
    <definedName name="EspecialInt">#REF!</definedName>
    <definedName name="ESPERANCA">#REF!</definedName>
    <definedName name="ESPERANCAA">#REF!</definedName>
    <definedName name="ESSENCIAIS">#REF!</definedName>
    <definedName name="Estacao_01">#REF!</definedName>
    <definedName name="Estacao_02">#REF!</definedName>
    <definedName name="Estacao_03">#REF!</definedName>
    <definedName name="Estacao_04">#REF!</definedName>
    <definedName name="Estacao_05">#REF!</definedName>
    <definedName name="ETE">#REF!</definedName>
    <definedName name="Exam_méd">#REF!</definedName>
    <definedName name="excel">"$#REF!.$#REF!$#REF!"</definedName>
    <definedName name="Excel_BuiltIn__FilterDatabase_1">#REF!</definedName>
    <definedName name="Excel_BuiltIn__FilterDatabase_1_1">#REF!</definedName>
    <definedName name="Excel_BuiltIn__FilterDatabase_1_2">#REF!</definedName>
    <definedName name="Excel_BuiltIn__FilterDatabase_1_3">"#REF!"</definedName>
    <definedName name="Excel_BuiltIn__FilterDatabase_1_4">"#REF!"</definedName>
    <definedName name="Excel_BuiltIn__FilterDatabase_1_5">"#REF!"</definedName>
    <definedName name="Excel_BuiltIn__FilterDatabase_1_6">"#REF!"</definedName>
    <definedName name="Excel_BuiltIn__FilterDatabase_2">#REF!</definedName>
    <definedName name="Excel_BuiltIn__FilterDatabase_2_1">NÃO.DISP()</definedName>
    <definedName name="Excel_BuiltIn__FilterDatabase_4">#REF!</definedName>
    <definedName name="Excel_BuiltIn__FilterDatabase_6" localSheetId="15">NÃO.DISP()</definedName>
    <definedName name="Excel_BuiltIn__FilterDatabase_6" localSheetId="14">NÃO.DISP()</definedName>
    <definedName name="Excel_BuiltIn__FilterDatabase_6" localSheetId="6">NÃO.DISP()</definedName>
    <definedName name="Excel_BuiltIn__FilterDatabase_6" localSheetId="17">NÃO.DISP()</definedName>
    <definedName name="Excel_BuiltIn__FilterDatabase_6" localSheetId="12">NÃO.DISP()</definedName>
    <definedName name="Excel_BuiltIn__FilterDatabase_6" localSheetId="10">NÃO.DISP()</definedName>
    <definedName name="Excel_BuiltIn__FilterDatabase_6" localSheetId="8">NÃO.DISP()</definedName>
    <definedName name="Excel_BuiltIn__FilterDatabase_6" localSheetId="5">NÃO.DISP()</definedName>
    <definedName name="Excel_BuiltIn__FilterDatabase_6">NÃO.DISP()</definedName>
    <definedName name="Excel_BuiltIn__FilterDatabase_7" localSheetId="15">NÃO.DISP()</definedName>
    <definedName name="Excel_BuiltIn__FilterDatabase_7" localSheetId="14">NÃO.DISP()</definedName>
    <definedName name="Excel_BuiltIn__FilterDatabase_7" localSheetId="6">NÃO.DISP()</definedName>
    <definedName name="Excel_BuiltIn__FilterDatabase_7" localSheetId="17">NÃO.DISP()</definedName>
    <definedName name="Excel_BuiltIn__FilterDatabase_7" localSheetId="12">NÃO.DISP()</definedName>
    <definedName name="Excel_BuiltIn__FilterDatabase_7" localSheetId="10">NÃO.DISP()</definedName>
    <definedName name="Excel_BuiltIn__FilterDatabase_7" localSheetId="8">NÃO.DISP()</definedName>
    <definedName name="Excel_BuiltIn__FilterDatabase_7" localSheetId="5">NÃO.DISP()</definedName>
    <definedName name="Excel_BuiltIn__FilterDatabase_7">NÃO.DISP()</definedName>
    <definedName name="Excel_BuiltIn_Database">#REF!</definedName>
    <definedName name="Excel_BuiltIn_Database_0">"$#REF!.$A$8:$K$922"</definedName>
    <definedName name="Excel_BuiltIn_Database_2">#REF!</definedName>
    <definedName name="Excel_BuiltIn_Database_2_1">#REF!</definedName>
    <definedName name="Excel_BuiltIn_Database_3">#REF!</definedName>
    <definedName name="Excel_BuiltIn_Database_6">#REF!</definedName>
    <definedName name="Excel_BuiltIn_Database_7">#REF!</definedName>
    <definedName name="Excel_BuiltIn_Print_Area">#REF!</definedName>
    <definedName name="Excel_BuiltIn_Print_Area_1">#REF!</definedName>
    <definedName name="Excel_BuiltIn_Print_Area_1_1">NÃO.DISP()</definedName>
    <definedName name="Excel_BuiltIn_Print_Area_1_1_1">NÃO.DISP()</definedName>
    <definedName name="Excel_BuiltIn_Print_Area_1_1_19">"$#REF!.$#REF!$#REF!"</definedName>
    <definedName name="Excel_BuiltIn_Print_Area_1_1_2" localSheetId="15">NÃO.DISP()</definedName>
    <definedName name="Excel_BuiltIn_Print_Area_1_1_2" localSheetId="14">NÃO.DISP()</definedName>
    <definedName name="Excel_BuiltIn_Print_Area_1_1_2" localSheetId="6">NÃO.DISP()</definedName>
    <definedName name="Excel_BuiltIn_Print_Area_1_1_2" localSheetId="17">NÃO.DISP()</definedName>
    <definedName name="Excel_BuiltIn_Print_Area_1_1_2" localSheetId="12">NÃO.DISP()</definedName>
    <definedName name="Excel_BuiltIn_Print_Area_1_1_2" localSheetId="10">NÃO.DISP()</definedName>
    <definedName name="Excel_BuiltIn_Print_Area_1_1_2" localSheetId="8">NÃO.DISP()</definedName>
    <definedName name="Excel_BuiltIn_Print_Area_1_1_2" localSheetId="5">NÃO.DISP()</definedName>
    <definedName name="Excel_BuiltIn_Print_Area_1_1_2">NÃO.DISP()</definedName>
    <definedName name="Excel_BuiltIn_Print_Area_1_1_2_1" localSheetId="15">NÃO.DISP()</definedName>
    <definedName name="Excel_BuiltIn_Print_Area_1_1_2_1" localSheetId="14">NÃO.DISP()</definedName>
    <definedName name="Excel_BuiltIn_Print_Area_1_1_2_1" localSheetId="6">NÃO.DISP()</definedName>
    <definedName name="Excel_BuiltIn_Print_Area_1_1_2_1" localSheetId="17">NÃO.DISP()</definedName>
    <definedName name="Excel_BuiltIn_Print_Area_1_1_2_1" localSheetId="12">NÃO.DISP()</definedName>
    <definedName name="Excel_BuiltIn_Print_Area_1_1_2_1" localSheetId="10">NÃO.DISP()</definedName>
    <definedName name="Excel_BuiltIn_Print_Area_1_1_2_1" localSheetId="8">NÃO.DISP()</definedName>
    <definedName name="Excel_BuiltIn_Print_Area_1_1_2_1" localSheetId="5">NÃO.DISP()</definedName>
    <definedName name="Excel_BuiltIn_Print_Area_1_1_2_1">NÃO.DISP()</definedName>
    <definedName name="Excel_BuiltIn_Print_Area_1_1_2_2" localSheetId="15">NÃO.DISP()</definedName>
    <definedName name="Excel_BuiltIn_Print_Area_1_1_2_2" localSheetId="14">NÃO.DISP()</definedName>
    <definedName name="Excel_BuiltIn_Print_Area_1_1_2_2" localSheetId="6">NÃO.DISP()</definedName>
    <definedName name="Excel_BuiltIn_Print_Area_1_1_2_2" localSheetId="17">NÃO.DISP()</definedName>
    <definedName name="Excel_BuiltIn_Print_Area_1_1_2_2" localSheetId="12">NÃO.DISP()</definedName>
    <definedName name="Excel_BuiltIn_Print_Area_1_1_2_2" localSheetId="10">NÃO.DISP()</definedName>
    <definedName name="Excel_BuiltIn_Print_Area_1_1_2_2" localSheetId="8">NÃO.DISP()</definedName>
    <definedName name="Excel_BuiltIn_Print_Area_1_1_2_2" localSheetId="5">NÃO.DISP()</definedName>
    <definedName name="Excel_BuiltIn_Print_Area_1_1_2_2">NÃO.DISP()</definedName>
    <definedName name="Excel_BuiltIn_Print_Area_1_1_20">"$#REF!.$#REF!$#REF!"</definedName>
    <definedName name="Excel_BuiltIn_Print_Area_1_1_22">"$#REF!.$#REF!$#REF!"</definedName>
    <definedName name="Excel_BuiltIn_Print_Area_1_1_23">"$#REF!.$#REF!$#REF!"</definedName>
    <definedName name="Excel_BuiltIn_Print_Area_1_1_30">"$#REF!.$#REF!$#REF!"</definedName>
    <definedName name="Excel_BuiltIn_Print_Area_1_1_35">"$#REF!.$#REF!$#REF!"</definedName>
    <definedName name="Excel_BuiltIn_Print_Area_1_1_36">"$#REF!.$#REF!$#REF!"</definedName>
    <definedName name="Excel_BuiltIn_Print_Area_1_1_5">#REF!</definedName>
    <definedName name="Excel_BuiltIn_Print_Area_1_1_54">"$#REF!.$#REF!$#REF!"</definedName>
    <definedName name="Excel_BuiltIn_Print_Area_1_1_55">"$#REF!.$#REF!$#REF!"</definedName>
    <definedName name="Excel_BuiltIn_Print_Area_1_1_56">"$#REF!.$#REF!$#REF!"</definedName>
    <definedName name="Excel_BuiltIn_Print_Area_1_1_6" localSheetId="15">NÃO.DISP()</definedName>
    <definedName name="Excel_BuiltIn_Print_Area_1_1_6" localSheetId="14">NÃO.DISP()</definedName>
    <definedName name="Excel_BuiltIn_Print_Area_1_1_6" localSheetId="6">NÃO.DISP()</definedName>
    <definedName name="Excel_BuiltIn_Print_Area_1_1_6" localSheetId="17">NÃO.DISP()</definedName>
    <definedName name="Excel_BuiltIn_Print_Area_1_1_6" localSheetId="12">NÃO.DISP()</definedName>
    <definedName name="Excel_BuiltIn_Print_Area_1_1_6" localSheetId="10">NÃO.DISP()</definedName>
    <definedName name="Excel_BuiltIn_Print_Area_1_1_6" localSheetId="8">NÃO.DISP()</definedName>
    <definedName name="Excel_BuiltIn_Print_Area_1_1_6" localSheetId="5">NÃO.DISP()</definedName>
    <definedName name="Excel_BuiltIn_Print_Area_1_1_6">NÃO.DISP()</definedName>
    <definedName name="Excel_BuiltIn_Print_Area_1_1_6_2" localSheetId="15">NÃO.DISP()</definedName>
    <definedName name="Excel_BuiltIn_Print_Area_1_1_6_2" localSheetId="14">NÃO.DISP()</definedName>
    <definedName name="Excel_BuiltIn_Print_Area_1_1_6_2" localSheetId="6">NÃO.DISP()</definedName>
    <definedName name="Excel_BuiltIn_Print_Area_1_1_6_2" localSheetId="17">NÃO.DISP()</definedName>
    <definedName name="Excel_BuiltIn_Print_Area_1_1_6_2" localSheetId="12">NÃO.DISP()</definedName>
    <definedName name="Excel_BuiltIn_Print_Area_1_1_6_2" localSheetId="10">NÃO.DISP()</definedName>
    <definedName name="Excel_BuiltIn_Print_Area_1_1_6_2" localSheetId="8">NÃO.DISP()</definedName>
    <definedName name="Excel_BuiltIn_Print_Area_1_1_6_2" localSheetId="5">NÃO.DISP()</definedName>
    <definedName name="Excel_BuiltIn_Print_Area_1_1_6_2">NÃO.DISP()</definedName>
    <definedName name="Excel_BuiltIn_Print_Area_1_1_60">"$#REF!.$#REF!$#REF!"</definedName>
    <definedName name="Excel_BuiltIn_Print_Area_1_1_61">"$#REF!.$#REF!$#REF!"</definedName>
    <definedName name="Excel_BuiltIn_Print_Area_1_1_62">"$#REF!.$#REF!$#REF!"</definedName>
    <definedName name="Excel_BuiltIn_Print_Area_1_1_63">"$#REF!.$#REF!$#REF!"</definedName>
    <definedName name="Excel_BuiltIn_Print_Area_1_1_64">"$#REF!.$#REF!$#REF!"</definedName>
    <definedName name="Excel_BuiltIn_Print_Area_1_1_65">"$#REF!.$#REF!$#REF!"</definedName>
    <definedName name="Excel_BuiltIn_Print_Area_1_1_66">"$#REF!.$#REF!$#REF!"</definedName>
    <definedName name="Excel_BuiltIn_Print_Area_1_1_7" localSheetId="15">NÃO.DISP()</definedName>
    <definedName name="Excel_BuiltIn_Print_Area_1_1_7" localSheetId="14">NÃO.DISP()</definedName>
    <definedName name="Excel_BuiltIn_Print_Area_1_1_7" localSheetId="6">NÃO.DISP()</definedName>
    <definedName name="Excel_BuiltIn_Print_Area_1_1_7" localSheetId="17">NÃO.DISP()</definedName>
    <definedName name="Excel_BuiltIn_Print_Area_1_1_7" localSheetId="12">NÃO.DISP()</definedName>
    <definedName name="Excel_BuiltIn_Print_Area_1_1_7" localSheetId="10">NÃO.DISP()</definedName>
    <definedName name="Excel_BuiltIn_Print_Area_1_1_7" localSheetId="8">NÃO.DISP()</definedName>
    <definedName name="Excel_BuiltIn_Print_Area_1_1_7" localSheetId="5">NÃO.DISP()</definedName>
    <definedName name="Excel_BuiltIn_Print_Area_1_1_7">NÃO.DISP()</definedName>
    <definedName name="Excel_BuiltIn_Print_Area_1_1_7_2" localSheetId="15">NÃO.DISP()</definedName>
    <definedName name="Excel_BuiltIn_Print_Area_1_1_7_2" localSheetId="14">NÃO.DISP()</definedName>
    <definedName name="Excel_BuiltIn_Print_Area_1_1_7_2" localSheetId="6">NÃO.DISP()</definedName>
    <definedName name="Excel_BuiltIn_Print_Area_1_1_7_2" localSheetId="17">NÃO.DISP()</definedName>
    <definedName name="Excel_BuiltIn_Print_Area_1_1_7_2" localSheetId="12">NÃO.DISP()</definedName>
    <definedName name="Excel_BuiltIn_Print_Area_1_1_7_2" localSheetId="10">NÃO.DISP()</definedName>
    <definedName name="Excel_BuiltIn_Print_Area_1_1_7_2" localSheetId="8">NÃO.DISP()</definedName>
    <definedName name="Excel_BuiltIn_Print_Area_1_1_7_2" localSheetId="5">NÃO.DISP()</definedName>
    <definedName name="Excel_BuiltIn_Print_Area_1_1_7_2">NÃO.DISP()</definedName>
    <definedName name="Excel_BuiltIn_Print_Area_1_6">#REF!</definedName>
    <definedName name="Excel_BuiltIn_Print_Area_1_7">#REF!</definedName>
    <definedName name="Excel_BuiltIn_Print_Area_1_8">#REF!</definedName>
    <definedName name="Excel_BuiltIn_Print_Area_1_9">#REF!</definedName>
    <definedName name="Excel_BuiltIn_Print_Area_10">"$#REF!.$A$1:$D$46"</definedName>
    <definedName name="Excel_BuiltIn_Print_Area_10_1" localSheetId="15">NÃO.DISP()</definedName>
    <definedName name="Excel_BuiltIn_Print_Area_10_1" localSheetId="14">NÃO.DISP()</definedName>
    <definedName name="Excel_BuiltIn_Print_Area_10_1" localSheetId="6">NÃO.DISP()</definedName>
    <definedName name="Excel_BuiltIn_Print_Area_10_1" localSheetId="17">NÃO.DISP()</definedName>
    <definedName name="Excel_BuiltIn_Print_Area_10_1" localSheetId="12">NÃO.DISP()</definedName>
    <definedName name="Excel_BuiltIn_Print_Area_10_1" localSheetId="10">NÃO.DISP()</definedName>
    <definedName name="Excel_BuiltIn_Print_Area_10_1" localSheetId="8">NÃO.DISP()</definedName>
    <definedName name="Excel_BuiltIn_Print_Area_10_1" localSheetId="5">NÃO.DISP()</definedName>
    <definedName name="Excel_BuiltIn_Print_Area_10_1">NÃO.DISP()</definedName>
    <definedName name="Excel_BuiltIn_Print_Area_11">#N/A</definedName>
    <definedName name="Excel_BuiltIn_Print_Area_11_1">NÃO.DISP()</definedName>
    <definedName name="Excel_BuiltIn_Print_Area_12">"$#REF!.$A$1:$G$13"</definedName>
    <definedName name="Excel_BuiltIn_Print_Area_14">"$#REF!.$A$1:$H$84"</definedName>
    <definedName name="Excel_BuiltIn_Print_Area_15">"$#REF!.$A$1:$D$47"</definedName>
    <definedName name="Excel_BuiltIn_Print_Area_16">#N/A</definedName>
    <definedName name="Excel_BuiltIn_Print_Area_17">#N/A</definedName>
    <definedName name="Excel_BuiltIn_Print_Area_19">"$#REF!.$A$1:$G$44"</definedName>
    <definedName name="Excel_BuiltIn_Print_Area_2">"$#REF!.$A$1:$H$82"</definedName>
    <definedName name="Excel_BuiltIn_Print_Area_2_1">NÃO.DISP()</definedName>
    <definedName name="Excel_BuiltIn_Print_Area_2_1_1">NÃO.DISP()</definedName>
    <definedName name="Excel_BuiltIn_Print_Area_2_1_13">"$#REF!.$A$3:$J$58"</definedName>
    <definedName name="Excel_BuiltIn_Print_Area_2_1_14" localSheetId="15">NÃO.DISP()</definedName>
    <definedName name="Excel_BuiltIn_Print_Area_2_1_14" localSheetId="14">NÃO.DISP()</definedName>
    <definedName name="Excel_BuiltIn_Print_Area_2_1_14" localSheetId="6">NÃO.DISP()</definedName>
    <definedName name="Excel_BuiltIn_Print_Area_2_1_14" localSheetId="17">NÃO.DISP()</definedName>
    <definedName name="Excel_BuiltIn_Print_Area_2_1_14" localSheetId="12">NÃO.DISP()</definedName>
    <definedName name="Excel_BuiltIn_Print_Area_2_1_14" localSheetId="10">NÃO.DISP()</definedName>
    <definedName name="Excel_BuiltIn_Print_Area_2_1_14" localSheetId="8">NÃO.DISP()</definedName>
    <definedName name="Excel_BuiltIn_Print_Area_2_1_14" localSheetId="5">NÃO.DISP()</definedName>
    <definedName name="Excel_BuiltIn_Print_Area_2_1_14">NÃO.DISP()</definedName>
    <definedName name="Excel_BuiltIn_Print_Area_2_1_19">"$#REF!.$#REF!$#REF!"</definedName>
    <definedName name="Excel_BuiltIn_Print_Area_2_1_2" localSheetId="15">NÃO.DISP()</definedName>
    <definedName name="Excel_BuiltIn_Print_Area_2_1_2" localSheetId="14">NÃO.DISP()</definedName>
    <definedName name="Excel_BuiltIn_Print_Area_2_1_2" localSheetId="6">NÃO.DISP()</definedName>
    <definedName name="Excel_BuiltIn_Print_Area_2_1_2" localSheetId="17">NÃO.DISP()</definedName>
    <definedName name="Excel_BuiltIn_Print_Area_2_1_2" localSheetId="12">NÃO.DISP()</definedName>
    <definedName name="Excel_BuiltIn_Print_Area_2_1_2" localSheetId="10">NÃO.DISP()</definedName>
    <definedName name="Excel_BuiltIn_Print_Area_2_1_2" localSheetId="8">NÃO.DISP()</definedName>
    <definedName name="Excel_BuiltIn_Print_Area_2_1_2" localSheetId="5">NÃO.DISP()</definedName>
    <definedName name="Excel_BuiltIn_Print_Area_2_1_2">NÃO.DISP()</definedName>
    <definedName name="Excel_BuiltIn_Print_Area_2_1_2_1" localSheetId="15">NÃO.DISP()</definedName>
    <definedName name="Excel_BuiltIn_Print_Area_2_1_2_1" localSheetId="14">NÃO.DISP()</definedName>
    <definedName name="Excel_BuiltIn_Print_Area_2_1_2_1" localSheetId="6">NÃO.DISP()</definedName>
    <definedName name="Excel_BuiltIn_Print_Area_2_1_2_1" localSheetId="17">NÃO.DISP()</definedName>
    <definedName name="Excel_BuiltIn_Print_Area_2_1_2_1" localSheetId="12">NÃO.DISP()</definedName>
    <definedName name="Excel_BuiltIn_Print_Area_2_1_2_1" localSheetId="10">NÃO.DISP()</definedName>
    <definedName name="Excel_BuiltIn_Print_Area_2_1_2_1" localSheetId="8">NÃO.DISP()</definedName>
    <definedName name="Excel_BuiltIn_Print_Area_2_1_2_1" localSheetId="5">NÃO.DISP()</definedName>
    <definedName name="Excel_BuiltIn_Print_Area_2_1_2_1">NÃO.DISP()</definedName>
    <definedName name="Excel_BuiltIn_Print_Area_2_1_2_2" localSheetId="15">NÃO.DISP()</definedName>
    <definedName name="Excel_BuiltIn_Print_Area_2_1_2_2" localSheetId="14">NÃO.DISP()</definedName>
    <definedName name="Excel_BuiltIn_Print_Area_2_1_2_2" localSheetId="6">NÃO.DISP()</definedName>
    <definedName name="Excel_BuiltIn_Print_Area_2_1_2_2" localSheetId="17">NÃO.DISP()</definedName>
    <definedName name="Excel_BuiltIn_Print_Area_2_1_2_2" localSheetId="12">NÃO.DISP()</definedName>
    <definedName name="Excel_BuiltIn_Print_Area_2_1_2_2" localSheetId="10">NÃO.DISP()</definedName>
    <definedName name="Excel_BuiltIn_Print_Area_2_1_2_2" localSheetId="8">NÃO.DISP()</definedName>
    <definedName name="Excel_BuiltIn_Print_Area_2_1_2_2" localSheetId="5">NÃO.DISP()</definedName>
    <definedName name="Excel_BuiltIn_Print_Area_2_1_2_2">NÃO.DISP()</definedName>
    <definedName name="Excel_BuiltIn_Print_Area_2_1_20">"$#REF!.$#REF!$#REF!"</definedName>
    <definedName name="Excel_BuiltIn_Print_Area_2_1_22">"$#REF!.$#REF!$#REF!"</definedName>
    <definedName name="Excel_BuiltIn_Print_Area_2_1_23">"$#REF!.$#REF!$#REF!"</definedName>
    <definedName name="Excel_BuiltIn_Print_Area_2_1_30">"$#REF!.$#REF!$#REF!"</definedName>
    <definedName name="Excel_BuiltIn_Print_Area_2_1_35">"$#REF!.$#REF!$#REF!"</definedName>
    <definedName name="Excel_BuiltIn_Print_Area_2_1_36">"$#REF!.$#REF!$#REF!"</definedName>
    <definedName name="Excel_BuiltIn_Print_Area_2_1_54">"$#REF!.$#REF!$#REF!"</definedName>
    <definedName name="Excel_BuiltIn_Print_Area_2_1_55">"$#REF!.$#REF!$#REF!"</definedName>
    <definedName name="Excel_BuiltIn_Print_Area_2_1_56">"$#REF!.$#REF!$#REF!"</definedName>
    <definedName name="Excel_BuiltIn_Print_Area_2_1_6" localSheetId="15">NÃO.DISP()</definedName>
    <definedName name="Excel_BuiltIn_Print_Area_2_1_6" localSheetId="14">NÃO.DISP()</definedName>
    <definedName name="Excel_BuiltIn_Print_Area_2_1_6" localSheetId="6">NÃO.DISP()</definedName>
    <definedName name="Excel_BuiltIn_Print_Area_2_1_6" localSheetId="17">NÃO.DISP()</definedName>
    <definedName name="Excel_BuiltIn_Print_Area_2_1_6" localSheetId="12">NÃO.DISP()</definedName>
    <definedName name="Excel_BuiltIn_Print_Area_2_1_6" localSheetId="10">NÃO.DISP()</definedName>
    <definedName name="Excel_BuiltIn_Print_Area_2_1_6" localSheetId="8">NÃO.DISP()</definedName>
    <definedName name="Excel_BuiltIn_Print_Area_2_1_6" localSheetId="5">NÃO.DISP()</definedName>
    <definedName name="Excel_BuiltIn_Print_Area_2_1_6">NÃO.DISP()</definedName>
    <definedName name="Excel_BuiltIn_Print_Area_2_1_6_2" localSheetId="15">NÃO.DISP()</definedName>
    <definedName name="Excel_BuiltIn_Print_Area_2_1_6_2" localSheetId="14">NÃO.DISP()</definedName>
    <definedName name="Excel_BuiltIn_Print_Area_2_1_6_2" localSheetId="6">NÃO.DISP()</definedName>
    <definedName name="Excel_BuiltIn_Print_Area_2_1_6_2" localSheetId="17">NÃO.DISP()</definedName>
    <definedName name="Excel_BuiltIn_Print_Area_2_1_6_2" localSheetId="12">NÃO.DISP()</definedName>
    <definedName name="Excel_BuiltIn_Print_Area_2_1_6_2" localSheetId="10">NÃO.DISP()</definedName>
    <definedName name="Excel_BuiltIn_Print_Area_2_1_6_2" localSheetId="8">NÃO.DISP()</definedName>
    <definedName name="Excel_BuiltIn_Print_Area_2_1_6_2" localSheetId="5">NÃO.DISP()</definedName>
    <definedName name="Excel_BuiltIn_Print_Area_2_1_6_2">NÃO.DISP()</definedName>
    <definedName name="Excel_BuiltIn_Print_Area_2_1_60">"$#REF!.$#REF!$#REF!"</definedName>
    <definedName name="Excel_BuiltIn_Print_Area_2_1_61">"$#REF!.$#REF!$#REF!"</definedName>
    <definedName name="Excel_BuiltIn_Print_Area_2_1_62">"$#REF!.$#REF!$#REF!"</definedName>
    <definedName name="Excel_BuiltIn_Print_Area_2_1_63">"$#REF!.$#REF!$#REF!"</definedName>
    <definedName name="Excel_BuiltIn_Print_Area_2_1_64">"$#REF!.$#REF!$#REF!"</definedName>
    <definedName name="Excel_BuiltIn_Print_Area_2_1_65">"$#REF!.$#REF!$#REF!"</definedName>
    <definedName name="Excel_BuiltIn_Print_Area_2_1_66">"$#REF!.$#REF!$#REF!"</definedName>
    <definedName name="Excel_BuiltIn_Print_Area_2_1_7" localSheetId="15">NÃO.DISP()</definedName>
    <definedName name="Excel_BuiltIn_Print_Area_2_1_7" localSheetId="14">NÃO.DISP()</definedName>
    <definedName name="Excel_BuiltIn_Print_Area_2_1_7" localSheetId="6">NÃO.DISP()</definedName>
    <definedName name="Excel_BuiltIn_Print_Area_2_1_7" localSheetId="17">NÃO.DISP()</definedName>
    <definedName name="Excel_BuiltIn_Print_Area_2_1_7" localSheetId="12">NÃO.DISP()</definedName>
    <definedName name="Excel_BuiltIn_Print_Area_2_1_7" localSheetId="10">NÃO.DISP()</definedName>
    <definedName name="Excel_BuiltIn_Print_Area_2_1_7" localSheetId="8">NÃO.DISP()</definedName>
    <definedName name="Excel_BuiltIn_Print_Area_2_1_7" localSheetId="5">NÃO.DISP()</definedName>
    <definedName name="Excel_BuiltIn_Print_Area_2_1_7">NÃO.DISP()</definedName>
    <definedName name="Excel_BuiltIn_Print_Area_2_1_7_2" localSheetId="15">NÃO.DISP()</definedName>
    <definedName name="Excel_BuiltIn_Print_Area_2_1_7_2" localSheetId="14">NÃO.DISP()</definedName>
    <definedName name="Excel_BuiltIn_Print_Area_2_1_7_2" localSheetId="6">NÃO.DISP()</definedName>
    <definedName name="Excel_BuiltIn_Print_Area_2_1_7_2" localSheetId="17">NÃO.DISP()</definedName>
    <definedName name="Excel_BuiltIn_Print_Area_2_1_7_2" localSheetId="12">NÃO.DISP()</definedName>
    <definedName name="Excel_BuiltIn_Print_Area_2_1_7_2" localSheetId="10">NÃO.DISP()</definedName>
    <definedName name="Excel_BuiltIn_Print_Area_2_1_7_2" localSheetId="8">NÃO.DISP()</definedName>
    <definedName name="Excel_BuiltIn_Print_Area_2_1_7_2" localSheetId="5">NÃO.DISP()</definedName>
    <definedName name="Excel_BuiltIn_Print_Area_2_1_7_2">NÃO.DISP()</definedName>
    <definedName name="Excel_BuiltIn_Print_Area_2_6">#REF!</definedName>
    <definedName name="Excel_BuiltIn_Print_Area_2_7">#REF!</definedName>
    <definedName name="Excel_BuiltIn_Print_Area_2_8">#REF!</definedName>
    <definedName name="Excel_BuiltIn_Print_Area_2_9">#REF!</definedName>
    <definedName name="Excel_BuiltIn_Print_Area_20">"$#REF!.$A$1:$G$33"</definedName>
    <definedName name="Excel_BuiltIn_Print_Area_21">"$#REF!.$A$1:$G$65"</definedName>
    <definedName name="Excel_BuiltIn_Print_Area_23">"$#REF!.$A$1:$H$85"</definedName>
    <definedName name="Excel_BuiltIn_Print_Area_24">"$#REF!.$A$1:$D$48"</definedName>
    <definedName name="Excel_BuiltIn_Print_Area_25">#N/A</definedName>
    <definedName name="Excel_BuiltIn_Print_Area_26">#N/A</definedName>
    <definedName name="Excel_BuiltIn_Print_Area_28">"$#REF!.$A$1:$G$44"</definedName>
    <definedName name="Excel_BuiltIn_Print_Area_29">"$#REF!.$A$1:$G$33"</definedName>
    <definedName name="Excel_BuiltIn_Print_Area_3">"$#REF!.$A$1:$K$71"</definedName>
    <definedName name="Excel_BuiltIn_Print_Area_3_1">NÃO.DISP()</definedName>
    <definedName name="Excel_BuiltIn_Print_Area_3_1_13" localSheetId="15">NÃO.DISP()</definedName>
    <definedName name="Excel_BuiltIn_Print_Area_3_1_13" localSheetId="14">NÃO.DISP()</definedName>
    <definedName name="Excel_BuiltIn_Print_Area_3_1_13" localSheetId="6">NÃO.DISP()</definedName>
    <definedName name="Excel_BuiltIn_Print_Area_3_1_13" localSheetId="17">NÃO.DISP()</definedName>
    <definedName name="Excel_BuiltIn_Print_Area_3_1_13" localSheetId="12">NÃO.DISP()</definedName>
    <definedName name="Excel_BuiltIn_Print_Area_3_1_13" localSheetId="10">NÃO.DISP()</definedName>
    <definedName name="Excel_BuiltIn_Print_Area_3_1_13" localSheetId="8">NÃO.DISP()</definedName>
    <definedName name="Excel_BuiltIn_Print_Area_3_1_13" localSheetId="5">NÃO.DISP()</definedName>
    <definedName name="Excel_BuiltIn_Print_Area_3_1_13">NÃO.DISP()</definedName>
    <definedName name="Excel_BuiltIn_Print_Area_3_1_13_2" localSheetId="15">NÃO.DISP()</definedName>
    <definedName name="Excel_BuiltIn_Print_Area_3_1_13_2" localSheetId="14">NÃO.DISP()</definedName>
    <definedName name="Excel_BuiltIn_Print_Area_3_1_13_2" localSheetId="6">NÃO.DISP()</definedName>
    <definedName name="Excel_BuiltIn_Print_Area_3_1_13_2" localSheetId="17">NÃO.DISP()</definedName>
    <definedName name="Excel_BuiltIn_Print_Area_3_1_13_2" localSheetId="12">NÃO.DISP()</definedName>
    <definedName name="Excel_BuiltIn_Print_Area_3_1_13_2" localSheetId="10">NÃO.DISP()</definedName>
    <definedName name="Excel_BuiltIn_Print_Area_3_1_13_2" localSheetId="8">NÃO.DISP()</definedName>
    <definedName name="Excel_BuiltIn_Print_Area_3_1_13_2" localSheetId="5">NÃO.DISP()</definedName>
    <definedName name="Excel_BuiltIn_Print_Area_3_1_13_2">NÃO.DISP()</definedName>
    <definedName name="Excel_BuiltIn_Print_Area_3_1_14" localSheetId="15">NÃO.DISP()</definedName>
    <definedName name="Excel_BuiltIn_Print_Area_3_1_14" localSheetId="14">NÃO.DISP()</definedName>
    <definedName name="Excel_BuiltIn_Print_Area_3_1_14" localSheetId="6">NÃO.DISP()</definedName>
    <definedName name="Excel_BuiltIn_Print_Area_3_1_14" localSheetId="17">NÃO.DISP()</definedName>
    <definedName name="Excel_BuiltIn_Print_Area_3_1_14" localSheetId="12">NÃO.DISP()</definedName>
    <definedName name="Excel_BuiltIn_Print_Area_3_1_14" localSheetId="10">NÃO.DISP()</definedName>
    <definedName name="Excel_BuiltIn_Print_Area_3_1_14" localSheetId="8">NÃO.DISP()</definedName>
    <definedName name="Excel_BuiltIn_Print_Area_3_1_14" localSheetId="5">NÃO.DISP()</definedName>
    <definedName name="Excel_BuiltIn_Print_Area_3_1_14">NÃO.DISP()</definedName>
    <definedName name="Excel_BuiltIn_Print_Area_3_1_19">"$#REF!.$#REF!$#REF!"</definedName>
    <definedName name="Excel_BuiltIn_Print_Area_3_1_2" localSheetId="15">NÃO.DISP()</definedName>
    <definedName name="Excel_BuiltIn_Print_Area_3_1_2" localSheetId="14">NÃO.DISP()</definedName>
    <definedName name="Excel_BuiltIn_Print_Area_3_1_2" localSheetId="6">NÃO.DISP()</definedName>
    <definedName name="Excel_BuiltIn_Print_Area_3_1_2" localSheetId="17">NÃO.DISP()</definedName>
    <definedName name="Excel_BuiltIn_Print_Area_3_1_2" localSheetId="12">NÃO.DISP()</definedName>
    <definedName name="Excel_BuiltIn_Print_Area_3_1_2" localSheetId="10">NÃO.DISP()</definedName>
    <definedName name="Excel_BuiltIn_Print_Area_3_1_2" localSheetId="8">NÃO.DISP()</definedName>
    <definedName name="Excel_BuiltIn_Print_Area_3_1_2" localSheetId="5">NÃO.DISP()</definedName>
    <definedName name="Excel_BuiltIn_Print_Area_3_1_2">NÃO.DISP()</definedName>
    <definedName name="Excel_BuiltIn_Print_Area_3_1_2_1" localSheetId="15">NÃO.DISP()</definedName>
    <definedName name="Excel_BuiltIn_Print_Area_3_1_2_1" localSheetId="14">NÃO.DISP()</definedName>
    <definedName name="Excel_BuiltIn_Print_Area_3_1_2_1" localSheetId="6">NÃO.DISP()</definedName>
    <definedName name="Excel_BuiltIn_Print_Area_3_1_2_1" localSheetId="17">NÃO.DISP()</definedName>
    <definedName name="Excel_BuiltIn_Print_Area_3_1_2_1" localSheetId="12">NÃO.DISP()</definedName>
    <definedName name="Excel_BuiltIn_Print_Area_3_1_2_1" localSheetId="10">NÃO.DISP()</definedName>
    <definedName name="Excel_BuiltIn_Print_Area_3_1_2_1" localSheetId="8">NÃO.DISP()</definedName>
    <definedName name="Excel_BuiltIn_Print_Area_3_1_2_1" localSheetId="5">NÃO.DISP()</definedName>
    <definedName name="Excel_BuiltIn_Print_Area_3_1_2_1">NÃO.DISP()</definedName>
    <definedName name="Excel_BuiltIn_Print_Area_3_1_2_2" localSheetId="15">NÃO.DISP()</definedName>
    <definedName name="Excel_BuiltIn_Print_Area_3_1_2_2" localSheetId="14">NÃO.DISP()</definedName>
    <definedName name="Excel_BuiltIn_Print_Area_3_1_2_2" localSheetId="6">NÃO.DISP()</definedName>
    <definedName name="Excel_BuiltIn_Print_Area_3_1_2_2" localSheetId="17">NÃO.DISP()</definedName>
    <definedName name="Excel_BuiltIn_Print_Area_3_1_2_2" localSheetId="12">NÃO.DISP()</definedName>
    <definedName name="Excel_BuiltIn_Print_Area_3_1_2_2" localSheetId="10">NÃO.DISP()</definedName>
    <definedName name="Excel_BuiltIn_Print_Area_3_1_2_2" localSheetId="8">NÃO.DISP()</definedName>
    <definedName name="Excel_BuiltIn_Print_Area_3_1_2_2" localSheetId="5">NÃO.DISP()</definedName>
    <definedName name="Excel_BuiltIn_Print_Area_3_1_2_2">NÃO.DISP()</definedName>
    <definedName name="Excel_BuiltIn_Print_Area_3_1_20">"$#REF!.$#REF!$#REF!"</definedName>
    <definedName name="Excel_BuiltIn_Print_Area_3_1_22">"$#REF!.$#REF!$#REF!"</definedName>
    <definedName name="Excel_BuiltIn_Print_Area_3_1_23">"$#REF!.$#REF!$#REF!"</definedName>
    <definedName name="Excel_BuiltIn_Print_Area_3_1_30">"$#REF!.$#REF!$#REF!"</definedName>
    <definedName name="Excel_BuiltIn_Print_Area_3_1_35">"$#REF!.$#REF!$#REF!"</definedName>
    <definedName name="Excel_BuiltIn_Print_Area_3_1_36">"$#REF!.$#REF!$#REF!"</definedName>
    <definedName name="Excel_BuiltIn_Print_Area_3_1_54">"$#REF!.$#REF!$#REF!"</definedName>
    <definedName name="Excel_BuiltIn_Print_Area_3_1_55">"$#REF!.$#REF!$#REF!"</definedName>
    <definedName name="Excel_BuiltIn_Print_Area_3_1_56">"$#REF!.$#REF!$#REF!"</definedName>
    <definedName name="Excel_BuiltIn_Print_Area_3_1_6" localSheetId="15">NÃO.DISP()</definedName>
    <definedName name="Excel_BuiltIn_Print_Area_3_1_6" localSheetId="14">NÃO.DISP()</definedName>
    <definedName name="Excel_BuiltIn_Print_Area_3_1_6" localSheetId="6">NÃO.DISP()</definedName>
    <definedName name="Excel_BuiltIn_Print_Area_3_1_6" localSheetId="17">NÃO.DISP()</definedName>
    <definedName name="Excel_BuiltIn_Print_Area_3_1_6" localSheetId="12">NÃO.DISP()</definedName>
    <definedName name="Excel_BuiltIn_Print_Area_3_1_6" localSheetId="10">NÃO.DISP()</definedName>
    <definedName name="Excel_BuiltIn_Print_Area_3_1_6" localSheetId="8">NÃO.DISP()</definedName>
    <definedName name="Excel_BuiltIn_Print_Area_3_1_6" localSheetId="5">NÃO.DISP()</definedName>
    <definedName name="Excel_BuiltIn_Print_Area_3_1_6">NÃO.DISP()</definedName>
    <definedName name="Excel_BuiltIn_Print_Area_3_1_6_2" localSheetId="15">NÃO.DISP()</definedName>
    <definedName name="Excel_BuiltIn_Print_Area_3_1_6_2" localSheetId="14">NÃO.DISP()</definedName>
    <definedName name="Excel_BuiltIn_Print_Area_3_1_6_2" localSheetId="6">NÃO.DISP()</definedName>
    <definedName name="Excel_BuiltIn_Print_Area_3_1_6_2" localSheetId="17">NÃO.DISP()</definedName>
    <definedName name="Excel_BuiltIn_Print_Area_3_1_6_2" localSheetId="12">NÃO.DISP()</definedName>
    <definedName name="Excel_BuiltIn_Print_Area_3_1_6_2" localSheetId="10">NÃO.DISP()</definedName>
    <definedName name="Excel_BuiltIn_Print_Area_3_1_6_2" localSheetId="8">NÃO.DISP()</definedName>
    <definedName name="Excel_BuiltIn_Print_Area_3_1_6_2" localSheetId="5">NÃO.DISP()</definedName>
    <definedName name="Excel_BuiltIn_Print_Area_3_1_6_2">NÃO.DISP()</definedName>
    <definedName name="Excel_BuiltIn_Print_Area_3_1_60">"$#REF!.$#REF!$#REF!"</definedName>
    <definedName name="Excel_BuiltIn_Print_Area_3_1_61">"$#REF!.$#REF!$#REF!"</definedName>
    <definedName name="Excel_BuiltIn_Print_Area_3_1_62">"$#REF!.$#REF!$#REF!"</definedName>
    <definedName name="Excel_BuiltIn_Print_Area_3_1_63">"$#REF!.$#REF!$#REF!"</definedName>
    <definedName name="Excel_BuiltIn_Print_Area_3_1_64">"$#REF!.$#REF!$#REF!"</definedName>
    <definedName name="Excel_BuiltIn_Print_Area_3_1_65">"$#REF!.$#REF!$#REF!"</definedName>
    <definedName name="Excel_BuiltIn_Print_Area_3_1_66">"$#REF!.$#REF!$#REF!"</definedName>
    <definedName name="Excel_BuiltIn_Print_Area_3_1_7" localSheetId="15">NÃO.DISP()</definedName>
    <definedName name="Excel_BuiltIn_Print_Area_3_1_7" localSheetId="14">NÃO.DISP()</definedName>
    <definedName name="Excel_BuiltIn_Print_Area_3_1_7" localSheetId="6">NÃO.DISP()</definedName>
    <definedName name="Excel_BuiltIn_Print_Area_3_1_7" localSheetId="17">NÃO.DISP()</definedName>
    <definedName name="Excel_BuiltIn_Print_Area_3_1_7" localSheetId="12">NÃO.DISP()</definedName>
    <definedName name="Excel_BuiltIn_Print_Area_3_1_7" localSheetId="10">NÃO.DISP()</definedName>
    <definedName name="Excel_BuiltIn_Print_Area_3_1_7" localSheetId="8">NÃO.DISP()</definedName>
    <definedName name="Excel_BuiltIn_Print_Area_3_1_7" localSheetId="5">NÃO.DISP()</definedName>
    <definedName name="Excel_BuiltIn_Print_Area_3_1_7">NÃO.DISP()</definedName>
    <definedName name="Excel_BuiltIn_Print_Area_3_1_7_2" localSheetId="15">NÃO.DISP()</definedName>
    <definedName name="Excel_BuiltIn_Print_Area_3_1_7_2" localSheetId="14">NÃO.DISP()</definedName>
    <definedName name="Excel_BuiltIn_Print_Area_3_1_7_2" localSheetId="6">NÃO.DISP()</definedName>
    <definedName name="Excel_BuiltIn_Print_Area_3_1_7_2" localSheetId="17">NÃO.DISP()</definedName>
    <definedName name="Excel_BuiltIn_Print_Area_3_1_7_2" localSheetId="12">NÃO.DISP()</definedName>
    <definedName name="Excel_BuiltIn_Print_Area_3_1_7_2" localSheetId="10">NÃO.DISP()</definedName>
    <definedName name="Excel_BuiltIn_Print_Area_3_1_7_2" localSheetId="8">NÃO.DISP()</definedName>
    <definedName name="Excel_BuiltIn_Print_Area_3_1_7_2" localSheetId="5">NÃO.DISP()</definedName>
    <definedName name="Excel_BuiltIn_Print_Area_3_1_7_2">NÃO.DISP()</definedName>
    <definedName name="Excel_BuiltIn_Print_Area_30">"$#REF!.$A$1:$G$65"</definedName>
    <definedName name="Excel_BuiltIn_Print_Area_30_1">#REF!</definedName>
    <definedName name="Excel_BuiltIn_Print_Area_33_1">(#REF!,#REF!)</definedName>
    <definedName name="Excel_BuiltIn_Print_Area_4">0</definedName>
    <definedName name="Excel_BuiltIn_Print_Area_4_1">#REF!</definedName>
    <definedName name="Excel_BuiltIn_Print_Area_5">"$#REF!.$A$1:$IV$32000"</definedName>
    <definedName name="Excel_BuiltIn_Print_Area_5_1">#REF!</definedName>
    <definedName name="Excel_BuiltIn_Print_Area_6">"$#REF!.$A$1:$D$33"</definedName>
    <definedName name="Excel_BuiltIn_Print_Area_6_1" localSheetId="15">NÃO.DISP()</definedName>
    <definedName name="Excel_BuiltIn_Print_Area_6_1" localSheetId="14">NÃO.DISP()</definedName>
    <definedName name="Excel_BuiltIn_Print_Area_6_1" localSheetId="6">NÃO.DISP()</definedName>
    <definedName name="Excel_BuiltIn_Print_Area_6_1" localSheetId="17">NÃO.DISP()</definedName>
    <definedName name="Excel_BuiltIn_Print_Area_6_1" localSheetId="12">NÃO.DISP()</definedName>
    <definedName name="Excel_BuiltIn_Print_Area_6_1" localSheetId="10">NÃO.DISP()</definedName>
    <definedName name="Excel_BuiltIn_Print_Area_6_1" localSheetId="8">NÃO.DISP()</definedName>
    <definedName name="Excel_BuiltIn_Print_Area_6_1" localSheetId="5">NÃO.DISP()</definedName>
    <definedName name="Excel_BuiltIn_Print_Area_6_1">NÃO.DISP()</definedName>
    <definedName name="Excel_BuiltIn_Print_Area_6_1_1" localSheetId="15">NÃO.DISP()</definedName>
    <definedName name="Excel_BuiltIn_Print_Area_6_1_1" localSheetId="14">NÃO.DISP()</definedName>
    <definedName name="Excel_BuiltIn_Print_Area_6_1_1" localSheetId="6">NÃO.DISP()</definedName>
    <definedName name="Excel_BuiltIn_Print_Area_6_1_1" localSheetId="17">NÃO.DISP()</definedName>
    <definedName name="Excel_BuiltIn_Print_Area_6_1_1" localSheetId="12">NÃO.DISP()</definedName>
    <definedName name="Excel_BuiltIn_Print_Area_6_1_1" localSheetId="10">NÃO.DISP()</definedName>
    <definedName name="Excel_BuiltIn_Print_Area_6_1_1" localSheetId="8">NÃO.DISP()</definedName>
    <definedName name="Excel_BuiltIn_Print_Area_6_1_1" localSheetId="5">NÃO.DISP()</definedName>
    <definedName name="Excel_BuiltIn_Print_Area_6_1_1">NÃO.DISP()</definedName>
    <definedName name="Excel_BuiltIn_Print_Area_6_1_2" localSheetId="15">NÃO.DISP()</definedName>
    <definedName name="Excel_BuiltIn_Print_Area_6_1_2" localSheetId="14">NÃO.DISP()</definedName>
    <definedName name="Excel_BuiltIn_Print_Area_6_1_2" localSheetId="6">NÃO.DISP()</definedName>
    <definedName name="Excel_BuiltIn_Print_Area_6_1_2" localSheetId="17">NÃO.DISP()</definedName>
    <definedName name="Excel_BuiltIn_Print_Area_6_1_2" localSheetId="12">NÃO.DISP()</definedName>
    <definedName name="Excel_BuiltIn_Print_Area_6_1_2" localSheetId="10">NÃO.DISP()</definedName>
    <definedName name="Excel_BuiltIn_Print_Area_6_1_2" localSheetId="8">NÃO.DISP()</definedName>
    <definedName name="Excel_BuiltIn_Print_Area_6_1_2" localSheetId="5">NÃO.DISP()</definedName>
    <definedName name="Excel_BuiltIn_Print_Area_6_1_2">NÃO.DISP()</definedName>
    <definedName name="Excel_BuiltIn_Print_Area_6_13" localSheetId="15">NÃO.DISP()</definedName>
    <definedName name="Excel_BuiltIn_Print_Area_6_13" localSheetId="14">NÃO.DISP()</definedName>
    <definedName name="Excel_BuiltIn_Print_Area_6_13" localSheetId="6">NÃO.DISP()</definedName>
    <definedName name="Excel_BuiltIn_Print_Area_6_13" localSheetId="17">NÃO.DISP()</definedName>
    <definedName name="Excel_BuiltIn_Print_Area_6_13" localSheetId="12">NÃO.DISP()</definedName>
    <definedName name="Excel_BuiltIn_Print_Area_6_13" localSheetId="10">NÃO.DISP()</definedName>
    <definedName name="Excel_BuiltIn_Print_Area_6_13" localSheetId="8">NÃO.DISP()</definedName>
    <definedName name="Excel_BuiltIn_Print_Area_6_13" localSheetId="5">NÃO.DISP()</definedName>
    <definedName name="Excel_BuiltIn_Print_Area_6_13">NÃO.DISP()</definedName>
    <definedName name="Excel_BuiltIn_Print_Area_6_13_2" localSheetId="15">NÃO.DISP()</definedName>
    <definedName name="Excel_BuiltIn_Print_Area_6_13_2" localSheetId="14">NÃO.DISP()</definedName>
    <definedName name="Excel_BuiltIn_Print_Area_6_13_2" localSheetId="6">NÃO.DISP()</definedName>
    <definedName name="Excel_BuiltIn_Print_Area_6_13_2" localSheetId="17">NÃO.DISP()</definedName>
    <definedName name="Excel_BuiltIn_Print_Area_6_13_2" localSheetId="12">NÃO.DISP()</definedName>
    <definedName name="Excel_BuiltIn_Print_Area_6_13_2" localSheetId="10">NÃO.DISP()</definedName>
    <definedName name="Excel_BuiltIn_Print_Area_6_13_2" localSheetId="8">NÃO.DISP()</definedName>
    <definedName name="Excel_BuiltIn_Print_Area_6_13_2" localSheetId="5">NÃO.DISP()</definedName>
    <definedName name="Excel_BuiltIn_Print_Area_6_13_2">NÃO.DISP()</definedName>
    <definedName name="Excel_BuiltIn_Print_Area_6_19">"$#REF!.$#REF!$#REF!"</definedName>
    <definedName name="Excel_BuiltIn_Print_Area_6_2" localSheetId="15">NÃO.DISP()</definedName>
    <definedName name="Excel_BuiltIn_Print_Area_6_2" localSheetId="14">NÃO.DISP()</definedName>
    <definedName name="Excel_BuiltIn_Print_Area_6_2" localSheetId="6">NÃO.DISP()</definedName>
    <definedName name="Excel_BuiltIn_Print_Area_6_2" localSheetId="17">NÃO.DISP()</definedName>
    <definedName name="Excel_BuiltIn_Print_Area_6_2" localSheetId="12">NÃO.DISP()</definedName>
    <definedName name="Excel_BuiltIn_Print_Area_6_2" localSheetId="10">NÃO.DISP()</definedName>
    <definedName name="Excel_BuiltIn_Print_Area_6_2" localSheetId="8">NÃO.DISP()</definedName>
    <definedName name="Excel_BuiltIn_Print_Area_6_2" localSheetId="5">NÃO.DISP()</definedName>
    <definedName name="Excel_BuiltIn_Print_Area_6_2">NÃO.DISP()</definedName>
    <definedName name="Excel_BuiltIn_Print_Area_6_2_2" localSheetId="15">NÃO.DISP()</definedName>
    <definedName name="Excel_BuiltIn_Print_Area_6_2_2" localSheetId="14">NÃO.DISP()</definedName>
    <definedName name="Excel_BuiltIn_Print_Area_6_2_2" localSheetId="6">NÃO.DISP()</definedName>
    <definedName name="Excel_BuiltIn_Print_Area_6_2_2" localSheetId="17">NÃO.DISP()</definedName>
    <definedName name="Excel_BuiltIn_Print_Area_6_2_2" localSheetId="12">NÃO.DISP()</definedName>
    <definedName name="Excel_BuiltIn_Print_Area_6_2_2" localSheetId="10">NÃO.DISP()</definedName>
    <definedName name="Excel_BuiltIn_Print_Area_6_2_2" localSheetId="8">NÃO.DISP()</definedName>
    <definedName name="Excel_BuiltIn_Print_Area_6_2_2" localSheetId="5">NÃO.DISP()</definedName>
    <definedName name="Excel_BuiltIn_Print_Area_6_2_2">NÃO.DISP()</definedName>
    <definedName name="Excel_BuiltIn_Print_Area_6_20">"$#REF!.$#REF!$#REF!"</definedName>
    <definedName name="Excel_BuiltIn_Print_Area_6_22">"$#REF!.$#REF!$#REF!"</definedName>
    <definedName name="Excel_BuiltIn_Print_Area_6_23">"$#REF!.$#REF!$#REF!"</definedName>
    <definedName name="Excel_BuiltIn_Print_Area_6_30">"$#REF!.$#REF!$#REF!"</definedName>
    <definedName name="Excel_BuiltIn_Print_Area_6_35">"$#REF!.$#REF!$#REF!"</definedName>
    <definedName name="Excel_BuiltIn_Print_Area_6_36">"$#REF!.$#REF!$#REF!"</definedName>
    <definedName name="Excel_BuiltIn_Print_Area_6_54">"$#REF!.$#REF!$#REF!"</definedName>
    <definedName name="Excel_BuiltIn_Print_Area_6_55">"$#REF!.$#REF!$#REF!"</definedName>
    <definedName name="Excel_BuiltIn_Print_Area_6_56">"$#REF!.$#REF!$#REF!"</definedName>
    <definedName name="Excel_BuiltIn_Print_Area_6_6" localSheetId="15">NÃO.DISP()</definedName>
    <definedName name="Excel_BuiltIn_Print_Area_6_6" localSheetId="14">NÃO.DISP()</definedName>
    <definedName name="Excel_BuiltIn_Print_Area_6_6" localSheetId="6">NÃO.DISP()</definedName>
    <definedName name="Excel_BuiltIn_Print_Area_6_6" localSheetId="17">NÃO.DISP()</definedName>
    <definedName name="Excel_BuiltIn_Print_Area_6_6" localSheetId="12">NÃO.DISP()</definedName>
    <definedName name="Excel_BuiltIn_Print_Area_6_6" localSheetId="10">NÃO.DISP()</definedName>
    <definedName name="Excel_BuiltIn_Print_Area_6_6" localSheetId="8">NÃO.DISP()</definedName>
    <definedName name="Excel_BuiltIn_Print_Area_6_6" localSheetId="5">NÃO.DISP()</definedName>
    <definedName name="Excel_BuiltIn_Print_Area_6_6">NÃO.DISP()</definedName>
    <definedName name="Excel_BuiltIn_Print_Area_6_6_2" localSheetId="15">NÃO.DISP()</definedName>
    <definedName name="Excel_BuiltIn_Print_Area_6_6_2" localSheetId="14">NÃO.DISP()</definedName>
    <definedName name="Excel_BuiltIn_Print_Area_6_6_2" localSheetId="6">NÃO.DISP()</definedName>
    <definedName name="Excel_BuiltIn_Print_Area_6_6_2" localSheetId="17">NÃO.DISP()</definedName>
    <definedName name="Excel_BuiltIn_Print_Area_6_6_2" localSheetId="12">NÃO.DISP()</definedName>
    <definedName name="Excel_BuiltIn_Print_Area_6_6_2" localSheetId="10">NÃO.DISP()</definedName>
    <definedName name="Excel_BuiltIn_Print_Area_6_6_2" localSheetId="8">NÃO.DISP()</definedName>
    <definedName name="Excel_BuiltIn_Print_Area_6_6_2" localSheetId="5">NÃO.DISP()</definedName>
    <definedName name="Excel_BuiltIn_Print_Area_6_6_2">NÃO.DISP()</definedName>
    <definedName name="Excel_BuiltIn_Print_Area_6_60">"$#REF!.$#REF!$#REF!"</definedName>
    <definedName name="Excel_BuiltIn_Print_Area_6_61">"$#REF!.$#REF!$#REF!"</definedName>
    <definedName name="Excel_BuiltIn_Print_Area_6_62">"$#REF!.$#REF!$#REF!"</definedName>
    <definedName name="Excel_BuiltIn_Print_Area_6_63">"$#REF!.$#REF!$#REF!"</definedName>
    <definedName name="Excel_BuiltIn_Print_Area_6_64">"$#REF!.$#REF!$#REF!"</definedName>
    <definedName name="Excel_BuiltIn_Print_Area_6_65">"$#REF!.$#REF!$#REF!"</definedName>
    <definedName name="Excel_BuiltIn_Print_Area_6_66">"$#REF!.$#REF!$#REF!"</definedName>
    <definedName name="Excel_BuiltIn_Print_Area_6_7" localSheetId="15">NÃO.DISP()</definedName>
    <definedName name="Excel_BuiltIn_Print_Area_6_7" localSheetId="14">NÃO.DISP()</definedName>
    <definedName name="Excel_BuiltIn_Print_Area_6_7" localSheetId="6">NÃO.DISP()</definedName>
    <definedName name="Excel_BuiltIn_Print_Area_6_7" localSheetId="17">NÃO.DISP()</definedName>
    <definedName name="Excel_BuiltIn_Print_Area_6_7" localSheetId="12">NÃO.DISP()</definedName>
    <definedName name="Excel_BuiltIn_Print_Area_6_7" localSheetId="10">NÃO.DISP()</definedName>
    <definedName name="Excel_BuiltIn_Print_Area_6_7" localSheetId="8">NÃO.DISP()</definedName>
    <definedName name="Excel_BuiltIn_Print_Area_6_7" localSheetId="5">NÃO.DISP()</definedName>
    <definedName name="Excel_BuiltIn_Print_Area_6_7">NÃO.DISP()</definedName>
    <definedName name="Excel_BuiltIn_Print_Area_6_7_2" localSheetId="15">NÃO.DISP()</definedName>
    <definedName name="Excel_BuiltIn_Print_Area_6_7_2" localSheetId="14">NÃO.DISP()</definedName>
    <definedName name="Excel_BuiltIn_Print_Area_6_7_2" localSheetId="6">NÃO.DISP()</definedName>
    <definedName name="Excel_BuiltIn_Print_Area_6_7_2" localSheetId="17">NÃO.DISP()</definedName>
    <definedName name="Excel_BuiltIn_Print_Area_6_7_2" localSheetId="12">NÃO.DISP()</definedName>
    <definedName name="Excel_BuiltIn_Print_Area_6_7_2" localSheetId="10">NÃO.DISP()</definedName>
    <definedName name="Excel_BuiltIn_Print_Area_6_7_2" localSheetId="8">NÃO.DISP()</definedName>
    <definedName name="Excel_BuiltIn_Print_Area_6_7_2" localSheetId="5">NÃO.DISP()</definedName>
    <definedName name="Excel_BuiltIn_Print_Area_6_7_2">NÃO.DISP()</definedName>
    <definedName name="Excel_BuiltIn_Print_Area_7">"$#REF!.$A$1:$G$14"</definedName>
    <definedName name="Excel_BuiltIn_Print_Area_7_1" localSheetId="15">NÃO.DISP()</definedName>
    <definedName name="Excel_BuiltIn_Print_Area_7_1" localSheetId="14">NÃO.DISP()</definedName>
    <definedName name="Excel_BuiltIn_Print_Area_7_1" localSheetId="6">NÃO.DISP()</definedName>
    <definedName name="Excel_BuiltIn_Print_Area_7_1" localSheetId="17">NÃO.DISP()</definedName>
    <definedName name="Excel_BuiltIn_Print_Area_7_1" localSheetId="12">NÃO.DISP()</definedName>
    <definedName name="Excel_BuiltIn_Print_Area_7_1" localSheetId="10">NÃO.DISP()</definedName>
    <definedName name="Excel_BuiltIn_Print_Area_7_1" localSheetId="8">NÃO.DISP()</definedName>
    <definedName name="Excel_BuiltIn_Print_Area_7_1" localSheetId="5">NÃO.DISP()</definedName>
    <definedName name="Excel_BuiltIn_Print_Area_7_1">NÃO.DISP()</definedName>
    <definedName name="Excel_BuiltIn_Print_Area_7_1_1" localSheetId="15">NÃO.DISP()</definedName>
    <definedName name="Excel_BuiltIn_Print_Area_7_1_1" localSheetId="14">NÃO.DISP()</definedName>
    <definedName name="Excel_BuiltIn_Print_Area_7_1_1" localSheetId="6">NÃO.DISP()</definedName>
    <definedName name="Excel_BuiltIn_Print_Area_7_1_1" localSheetId="17">NÃO.DISP()</definedName>
    <definedName name="Excel_BuiltIn_Print_Area_7_1_1" localSheetId="12">NÃO.DISP()</definedName>
    <definedName name="Excel_BuiltIn_Print_Area_7_1_1" localSheetId="10">NÃO.DISP()</definedName>
    <definedName name="Excel_BuiltIn_Print_Area_7_1_1" localSheetId="8">NÃO.DISP()</definedName>
    <definedName name="Excel_BuiltIn_Print_Area_7_1_1" localSheetId="5">NÃO.DISP()</definedName>
    <definedName name="Excel_BuiltIn_Print_Area_7_1_1">NÃO.DISP()</definedName>
    <definedName name="Excel_BuiltIn_Print_Area_7_1_2" localSheetId="15">NÃO.DISP()</definedName>
    <definedName name="Excel_BuiltIn_Print_Area_7_1_2" localSheetId="14">NÃO.DISP()</definedName>
    <definedName name="Excel_BuiltIn_Print_Area_7_1_2" localSheetId="6">NÃO.DISP()</definedName>
    <definedName name="Excel_BuiltIn_Print_Area_7_1_2" localSheetId="17">NÃO.DISP()</definedName>
    <definedName name="Excel_BuiltIn_Print_Area_7_1_2" localSheetId="12">NÃO.DISP()</definedName>
    <definedName name="Excel_BuiltIn_Print_Area_7_1_2" localSheetId="10">NÃO.DISP()</definedName>
    <definedName name="Excel_BuiltIn_Print_Area_7_1_2" localSheetId="8">NÃO.DISP()</definedName>
    <definedName name="Excel_BuiltIn_Print_Area_7_1_2" localSheetId="5">NÃO.DISP()</definedName>
    <definedName name="Excel_BuiltIn_Print_Area_7_1_2">NÃO.DISP()</definedName>
    <definedName name="Excel_BuiltIn_Print_Area_7_13" localSheetId="15">NÃO.DISP()</definedName>
    <definedName name="Excel_BuiltIn_Print_Area_7_13" localSheetId="14">NÃO.DISP()</definedName>
    <definedName name="Excel_BuiltIn_Print_Area_7_13" localSheetId="6">NÃO.DISP()</definedName>
    <definedName name="Excel_BuiltIn_Print_Area_7_13" localSheetId="17">NÃO.DISP()</definedName>
    <definedName name="Excel_BuiltIn_Print_Area_7_13" localSheetId="12">NÃO.DISP()</definedName>
    <definedName name="Excel_BuiltIn_Print_Area_7_13" localSheetId="10">NÃO.DISP()</definedName>
    <definedName name="Excel_BuiltIn_Print_Area_7_13" localSheetId="8">NÃO.DISP()</definedName>
    <definedName name="Excel_BuiltIn_Print_Area_7_13" localSheetId="5">NÃO.DISP()</definedName>
    <definedName name="Excel_BuiltIn_Print_Area_7_13">NÃO.DISP()</definedName>
    <definedName name="Excel_BuiltIn_Print_Area_7_13_2" localSheetId="15">NÃO.DISP()</definedName>
    <definedName name="Excel_BuiltIn_Print_Area_7_13_2" localSheetId="14">NÃO.DISP()</definedName>
    <definedName name="Excel_BuiltIn_Print_Area_7_13_2" localSheetId="6">NÃO.DISP()</definedName>
    <definedName name="Excel_BuiltIn_Print_Area_7_13_2" localSheetId="17">NÃO.DISP()</definedName>
    <definedName name="Excel_BuiltIn_Print_Area_7_13_2" localSheetId="12">NÃO.DISP()</definedName>
    <definedName name="Excel_BuiltIn_Print_Area_7_13_2" localSheetId="10">NÃO.DISP()</definedName>
    <definedName name="Excel_BuiltIn_Print_Area_7_13_2" localSheetId="8">NÃO.DISP()</definedName>
    <definedName name="Excel_BuiltIn_Print_Area_7_13_2" localSheetId="5">NÃO.DISP()</definedName>
    <definedName name="Excel_BuiltIn_Print_Area_7_13_2">NÃO.DISP()</definedName>
    <definedName name="Excel_BuiltIn_Print_Area_7_19">"$#REF!.$#REF!$#REF!"</definedName>
    <definedName name="Excel_BuiltIn_Print_Area_7_2" localSheetId="15">NÃO.DISP()</definedName>
    <definedName name="Excel_BuiltIn_Print_Area_7_2" localSheetId="14">NÃO.DISP()</definedName>
    <definedName name="Excel_BuiltIn_Print_Area_7_2" localSheetId="6">NÃO.DISP()</definedName>
    <definedName name="Excel_BuiltIn_Print_Area_7_2" localSheetId="17">NÃO.DISP()</definedName>
    <definedName name="Excel_BuiltIn_Print_Area_7_2" localSheetId="12">NÃO.DISP()</definedName>
    <definedName name="Excel_BuiltIn_Print_Area_7_2" localSheetId="10">NÃO.DISP()</definedName>
    <definedName name="Excel_BuiltIn_Print_Area_7_2" localSheetId="8">NÃO.DISP()</definedName>
    <definedName name="Excel_BuiltIn_Print_Area_7_2" localSheetId="5">NÃO.DISP()</definedName>
    <definedName name="Excel_BuiltIn_Print_Area_7_2">NÃO.DISP()</definedName>
    <definedName name="Excel_BuiltIn_Print_Area_7_2_2" localSheetId="15">NÃO.DISP()</definedName>
    <definedName name="Excel_BuiltIn_Print_Area_7_2_2" localSheetId="14">NÃO.DISP()</definedName>
    <definedName name="Excel_BuiltIn_Print_Area_7_2_2" localSheetId="6">NÃO.DISP()</definedName>
    <definedName name="Excel_BuiltIn_Print_Area_7_2_2" localSheetId="17">NÃO.DISP()</definedName>
    <definedName name="Excel_BuiltIn_Print_Area_7_2_2" localSheetId="12">NÃO.DISP()</definedName>
    <definedName name="Excel_BuiltIn_Print_Area_7_2_2" localSheetId="10">NÃO.DISP()</definedName>
    <definedName name="Excel_BuiltIn_Print_Area_7_2_2" localSheetId="8">NÃO.DISP()</definedName>
    <definedName name="Excel_BuiltIn_Print_Area_7_2_2" localSheetId="5">NÃO.DISP()</definedName>
    <definedName name="Excel_BuiltIn_Print_Area_7_2_2">NÃO.DISP()</definedName>
    <definedName name="Excel_BuiltIn_Print_Area_7_20">"$#REF!.$#REF!$#REF!"</definedName>
    <definedName name="Excel_BuiltIn_Print_Area_7_22">"$#REF!.$#REF!$#REF!"</definedName>
    <definedName name="Excel_BuiltIn_Print_Area_7_23">"$#REF!.$#REF!$#REF!"</definedName>
    <definedName name="Excel_BuiltIn_Print_Area_7_30">"$#REF!.$#REF!$#REF!"</definedName>
    <definedName name="Excel_BuiltIn_Print_Area_7_35">"$#REF!.$#REF!$#REF!"</definedName>
    <definedName name="Excel_BuiltIn_Print_Area_7_36">"$#REF!.$#REF!$#REF!"</definedName>
    <definedName name="Excel_BuiltIn_Print_Area_7_54">"$#REF!.$#REF!$#REF!"</definedName>
    <definedName name="Excel_BuiltIn_Print_Area_7_55">"$#REF!.$#REF!$#REF!"</definedName>
    <definedName name="Excel_BuiltIn_Print_Area_7_56">"$#REF!.$#REF!$#REF!"</definedName>
    <definedName name="Excel_BuiltIn_Print_Area_7_6" localSheetId="15">NÃO.DISP()</definedName>
    <definedName name="Excel_BuiltIn_Print_Area_7_6" localSheetId="14">NÃO.DISP()</definedName>
    <definedName name="Excel_BuiltIn_Print_Area_7_6" localSheetId="6">NÃO.DISP()</definedName>
    <definedName name="Excel_BuiltIn_Print_Area_7_6" localSheetId="17">NÃO.DISP()</definedName>
    <definedName name="Excel_BuiltIn_Print_Area_7_6" localSheetId="12">NÃO.DISP()</definedName>
    <definedName name="Excel_BuiltIn_Print_Area_7_6" localSheetId="10">NÃO.DISP()</definedName>
    <definedName name="Excel_BuiltIn_Print_Area_7_6" localSheetId="8">NÃO.DISP()</definedName>
    <definedName name="Excel_BuiltIn_Print_Area_7_6" localSheetId="5">NÃO.DISP()</definedName>
    <definedName name="Excel_BuiltIn_Print_Area_7_6">NÃO.DISP()</definedName>
    <definedName name="Excel_BuiltIn_Print_Area_7_6_2" localSheetId="15">NÃO.DISP()</definedName>
    <definedName name="Excel_BuiltIn_Print_Area_7_6_2" localSheetId="14">NÃO.DISP()</definedName>
    <definedName name="Excel_BuiltIn_Print_Area_7_6_2" localSheetId="6">NÃO.DISP()</definedName>
    <definedName name="Excel_BuiltIn_Print_Area_7_6_2" localSheetId="17">NÃO.DISP()</definedName>
    <definedName name="Excel_BuiltIn_Print_Area_7_6_2" localSheetId="12">NÃO.DISP()</definedName>
    <definedName name="Excel_BuiltIn_Print_Area_7_6_2" localSheetId="10">NÃO.DISP()</definedName>
    <definedName name="Excel_BuiltIn_Print_Area_7_6_2" localSheetId="8">NÃO.DISP()</definedName>
    <definedName name="Excel_BuiltIn_Print_Area_7_6_2" localSheetId="5">NÃO.DISP()</definedName>
    <definedName name="Excel_BuiltIn_Print_Area_7_6_2">NÃO.DISP()</definedName>
    <definedName name="Excel_BuiltIn_Print_Area_7_60">"$#REF!.$#REF!$#REF!"</definedName>
    <definedName name="Excel_BuiltIn_Print_Area_7_61">"$#REF!.$#REF!$#REF!"</definedName>
    <definedName name="Excel_BuiltIn_Print_Area_7_62">"$#REF!.$#REF!$#REF!"</definedName>
    <definedName name="Excel_BuiltIn_Print_Area_7_63">"$#REF!.$#REF!$#REF!"</definedName>
    <definedName name="Excel_BuiltIn_Print_Area_7_64">"$#REF!.$#REF!$#REF!"</definedName>
    <definedName name="Excel_BuiltIn_Print_Area_7_65">"$#REF!.$#REF!$#REF!"</definedName>
    <definedName name="Excel_BuiltIn_Print_Area_7_66">"$#REF!.$#REF!$#REF!"</definedName>
    <definedName name="Excel_BuiltIn_Print_Area_7_7" localSheetId="15">NÃO.DISP()</definedName>
    <definedName name="Excel_BuiltIn_Print_Area_7_7" localSheetId="14">NÃO.DISP()</definedName>
    <definedName name="Excel_BuiltIn_Print_Area_7_7" localSheetId="6">NÃO.DISP()</definedName>
    <definedName name="Excel_BuiltIn_Print_Area_7_7" localSheetId="17">NÃO.DISP()</definedName>
    <definedName name="Excel_BuiltIn_Print_Area_7_7" localSheetId="12">NÃO.DISP()</definedName>
    <definedName name="Excel_BuiltIn_Print_Area_7_7" localSheetId="10">NÃO.DISP()</definedName>
    <definedName name="Excel_BuiltIn_Print_Area_7_7" localSheetId="8">NÃO.DISP()</definedName>
    <definedName name="Excel_BuiltIn_Print_Area_7_7" localSheetId="5">NÃO.DISP()</definedName>
    <definedName name="Excel_BuiltIn_Print_Area_7_7">NÃO.DISP()</definedName>
    <definedName name="Excel_BuiltIn_Print_Area_7_7_2" localSheetId="15">NÃO.DISP()</definedName>
    <definedName name="Excel_BuiltIn_Print_Area_7_7_2" localSheetId="14">NÃO.DISP()</definedName>
    <definedName name="Excel_BuiltIn_Print_Area_7_7_2" localSheetId="6">NÃO.DISP()</definedName>
    <definedName name="Excel_BuiltIn_Print_Area_7_7_2" localSheetId="17">NÃO.DISP()</definedName>
    <definedName name="Excel_BuiltIn_Print_Area_7_7_2" localSheetId="12">NÃO.DISP()</definedName>
    <definedName name="Excel_BuiltIn_Print_Area_7_7_2" localSheetId="10">NÃO.DISP()</definedName>
    <definedName name="Excel_BuiltIn_Print_Area_7_7_2" localSheetId="8">NÃO.DISP()</definedName>
    <definedName name="Excel_BuiltIn_Print_Area_7_7_2" localSheetId="5">NÃO.DISP()</definedName>
    <definedName name="Excel_BuiltIn_Print_Area_7_7_2">NÃO.DISP()</definedName>
    <definedName name="Excel_BuiltIn_Print_Area_8">"$#REF!.$A$1:$G$10"</definedName>
    <definedName name="Excel_BuiltIn_Print_Area_8_1" localSheetId="15">NÃO.DISP()</definedName>
    <definedName name="Excel_BuiltIn_Print_Area_8_1" localSheetId="14">NÃO.DISP()</definedName>
    <definedName name="Excel_BuiltIn_Print_Area_8_1" localSheetId="6">NÃO.DISP()</definedName>
    <definedName name="Excel_BuiltIn_Print_Area_8_1" localSheetId="17">NÃO.DISP()</definedName>
    <definedName name="Excel_BuiltIn_Print_Area_8_1" localSheetId="12">NÃO.DISP()</definedName>
    <definedName name="Excel_BuiltIn_Print_Area_8_1" localSheetId="10">NÃO.DISP()</definedName>
    <definedName name="Excel_BuiltIn_Print_Area_8_1" localSheetId="8">NÃO.DISP()</definedName>
    <definedName name="Excel_BuiltIn_Print_Area_8_1" localSheetId="5">NÃO.DISP()</definedName>
    <definedName name="Excel_BuiltIn_Print_Area_8_1">NÃO.DISP()</definedName>
    <definedName name="Excel_BuiltIn_Print_Area_8_1_1" localSheetId="15">NÃO.DISP()</definedName>
    <definedName name="Excel_BuiltIn_Print_Area_8_1_1" localSheetId="14">NÃO.DISP()</definedName>
    <definedName name="Excel_BuiltIn_Print_Area_8_1_1" localSheetId="6">NÃO.DISP()</definedName>
    <definedName name="Excel_BuiltIn_Print_Area_8_1_1" localSheetId="17">NÃO.DISP()</definedName>
    <definedName name="Excel_BuiltIn_Print_Area_8_1_1" localSheetId="12">NÃO.DISP()</definedName>
    <definedName name="Excel_BuiltIn_Print_Area_8_1_1" localSheetId="10">NÃO.DISP()</definedName>
    <definedName name="Excel_BuiltIn_Print_Area_8_1_1" localSheetId="8">NÃO.DISP()</definedName>
    <definedName name="Excel_BuiltIn_Print_Area_8_1_1" localSheetId="5">NÃO.DISP()</definedName>
    <definedName name="Excel_BuiltIn_Print_Area_8_1_1">NÃO.DISP()</definedName>
    <definedName name="Excel_BuiltIn_Print_Area_8_1_2" localSheetId="15">NÃO.DISP()</definedName>
    <definedName name="Excel_BuiltIn_Print_Area_8_1_2" localSheetId="14">NÃO.DISP()</definedName>
    <definedName name="Excel_BuiltIn_Print_Area_8_1_2" localSheetId="6">NÃO.DISP()</definedName>
    <definedName name="Excel_BuiltIn_Print_Area_8_1_2" localSheetId="17">NÃO.DISP()</definedName>
    <definedName name="Excel_BuiltIn_Print_Area_8_1_2" localSheetId="12">NÃO.DISP()</definedName>
    <definedName name="Excel_BuiltIn_Print_Area_8_1_2" localSheetId="10">NÃO.DISP()</definedName>
    <definedName name="Excel_BuiltIn_Print_Area_8_1_2" localSheetId="8">NÃO.DISP()</definedName>
    <definedName name="Excel_BuiltIn_Print_Area_8_1_2" localSheetId="5">NÃO.DISP()</definedName>
    <definedName name="Excel_BuiltIn_Print_Area_8_1_2">NÃO.DISP()</definedName>
    <definedName name="Excel_BuiltIn_Print_Area_8_13" localSheetId="15">NÃO.DISP()</definedName>
    <definedName name="Excel_BuiltIn_Print_Area_8_13" localSheetId="14">NÃO.DISP()</definedName>
    <definedName name="Excel_BuiltIn_Print_Area_8_13" localSheetId="6">NÃO.DISP()</definedName>
    <definedName name="Excel_BuiltIn_Print_Area_8_13" localSheetId="17">NÃO.DISP()</definedName>
    <definedName name="Excel_BuiltIn_Print_Area_8_13" localSheetId="12">NÃO.DISP()</definedName>
    <definedName name="Excel_BuiltIn_Print_Area_8_13" localSheetId="10">NÃO.DISP()</definedName>
    <definedName name="Excel_BuiltIn_Print_Area_8_13" localSheetId="8">NÃO.DISP()</definedName>
    <definedName name="Excel_BuiltIn_Print_Area_8_13" localSheetId="5">NÃO.DISP()</definedName>
    <definedName name="Excel_BuiltIn_Print_Area_8_13">NÃO.DISP()</definedName>
    <definedName name="Excel_BuiltIn_Print_Area_8_13_2" localSheetId="15">NÃO.DISP()</definedName>
    <definedName name="Excel_BuiltIn_Print_Area_8_13_2" localSheetId="14">NÃO.DISP()</definedName>
    <definedName name="Excel_BuiltIn_Print_Area_8_13_2" localSheetId="6">NÃO.DISP()</definedName>
    <definedName name="Excel_BuiltIn_Print_Area_8_13_2" localSheetId="17">NÃO.DISP()</definedName>
    <definedName name="Excel_BuiltIn_Print_Area_8_13_2" localSheetId="12">NÃO.DISP()</definedName>
    <definedName name="Excel_BuiltIn_Print_Area_8_13_2" localSheetId="10">NÃO.DISP()</definedName>
    <definedName name="Excel_BuiltIn_Print_Area_8_13_2" localSheetId="8">NÃO.DISP()</definedName>
    <definedName name="Excel_BuiltIn_Print_Area_8_13_2" localSheetId="5">NÃO.DISP()</definedName>
    <definedName name="Excel_BuiltIn_Print_Area_8_13_2">NÃO.DISP()</definedName>
    <definedName name="Excel_BuiltIn_Print_Area_8_19">"$#REF!.$#REF!$#REF!"</definedName>
    <definedName name="Excel_BuiltIn_Print_Area_8_2" localSheetId="15">NÃO.DISP()</definedName>
    <definedName name="Excel_BuiltIn_Print_Area_8_2" localSheetId="14">NÃO.DISP()</definedName>
    <definedName name="Excel_BuiltIn_Print_Area_8_2" localSheetId="6">NÃO.DISP()</definedName>
    <definedName name="Excel_BuiltIn_Print_Area_8_2" localSheetId="17">NÃO.DISP()</definedName>
    <definedName name="Excel_BuiltIn_Print_Area_8_2" localSheetId="12">NÃO.DISP()</definedName>
    <definedName name="Excel_BuiltIn_Print_Area_8_2" localSheetId="10">NÃO.DISP()</definedName>
    <definedName name="Excel_BuiltIn_Print_Area_8_2" localSheetId="8">NÃO.DISP()</definedName>
    <definedName name="Excel_BuiltIn_Print_Area_8_2" localSheetId="5">NÃO.DISP()</definedName>
    <definedName name="Excel_BuiltIn_Print_Area_8_2">NÃO.DISP()</definedName>
    <definedName name="Excel_BuiltIn_Print_Area_8_2_2" localSheetId="15">NÃO.DISP()</definedName>
    <definedName name="Excel_BuiltIn_Print_Area_8_2_2" localSheetId="14">NÃO.DISP()</definedName>
    <definedName name="Excel_BuiltIn_Print_Area_8_2_2" localSheetId="6">NÃO.DISP()</definedName>
    <definedName name="Excel_BuiltIn_Print_Area_8_2_2" localSheetId="17">NÃO.DISP()</definedName>
    <definedName name="Excel_BuiltIn_Print_Area_8_2_2" localSheetId="12">NÃO.DISP()</definedName>
    <definedName name="Excel_BuiltIn_Print_Area_8_2_2" localSheetId="10">NÃO.DISP()</definedName>
    <definedName name="Excel_BuiltIn_Print_Area_8_2_2" localSheetId="8">NÃO.DISP()</definedName>
    <definedName name="Excel_BuiltIn_Print_Area_8_2_2" localSheetId="5">NÃO.DISP()</definedName>
    <definedName name="Excel_BuiltIn_Print_Area_8_2_2">NÃO.DISP()</definedName>
    <definedName name="Excel_BuiltIn_Print_Area_8_20">"$#REF!.$#REF!$#REF!"</definedName>
    <definedName name="Excel_BuiltIn_Print_Area_8_22">"$#REF!.$#REF!$#REF!"</definedName>
    <definedName name="Excel_BuiltIn_Print_Area_8_23">"$#REF!.$#REF!$#REF!"</definedName>
    <definedName name="Excel_BuiltIn_Print_Area_8_30">"$#REF!.$#REF!$#REF!"</definedName>
    <definedName name="Excel_BuiltIn_Print_Area_8_35">"$#REF!.$#REF!$#REF!"</definedName>
    <definedName name="Excel_BuiltIn_Print_Area_8_36">"$#REF!.$#REF!$#REF!"</definedName>
    <definedName name="Excel_BuiltIn_Print_Area_8_54">"$#REF!.$#REF!$#REF!"</definedName>
    <definedName name="Excel_BuiltIn_Print_Area_8_55">"$#REF!.$#REF!$#REF!"</definedName>
    <definedName name="Excel_BuiltIn_Print_Area_8_56">"$#REF!.$#REF!$#REF!"</definedName>
    <definedName name="Excel_BuiltIn_Print_Area_8_6" localSheetId="15">NÃO.DISP()</definedName>
    <definedName name="Excel_BuiltIn_Print_Area_8_6" localSheetId="14">NÃO.DISP()</definedName>
    <definedName name="Excel_BuiltIn_Print_Area_8_6" localSheetId="6">NÃO.DISP()</definedName>
    <definedName name="Excel_BuiltIn_Print_Area_8_6" localSheetId="17">NÃO.DISP()</definedName>
    <definedName name="Excel_BuiltIn_Print_Area_8_6" localSheetId="12">NÃO.DISP()</definedName>
    <definedName name="Excel_BuiltIn_Print_Area_8_6" localSheetId="10">NÃO.DISP()</definedName>
    <definedName name="Excel_BuiltIn_Print_Area_8_6" localSheetId="8">NÃO.DISP()</definedName>
    <definedName name="Excel_BuiltIn_Print_Area_8_6" localSheetId="5">NÃO.DISP()</definedName>
    <definedName name="Excel_BuiltIn_Print_Area_8_6">NÃO.DISP()</definedName>
    <definedName name="Excel_BuiltIn_Print_Area_8_6_2" localSheetId="15">NÃO.DISP()</definedName>
    <definedName name="Excel_BuiltIn_Print_Area_8_6_2" localSheetId="14">NÃO.DISP()</definedName>
    <definedName name="Excel_BuiltIn_Print_Area_8_6_2" localSheetId="6">NÃO.DISP()</definedName>
    <definedName name="Excel_BuiltIn_Print_Area_8_6_2" localSheetId="17">NÃO.DISP()</definedName>
    <definedName name="Excel_BuiltIn_Print_Area_8_6_2" localSheetId="12">NÃO.DISP()</definedName>
    <definedName name="Excel_BuiltIn_Print_Area_8_6_2" localSheetId="10">NÃO.DISP()</definedName>
    <definedName name="Excel_BuiltIn_Print_Area_8_6_2" localSheetId="8">NÃO.DISP()</definedName>
    <definedName name="Excel_BuiltIn_Print_Area_8_6_2" localSheetId="5">NÃO.DISP()</definedName>
    <definedName name="Excel_BuiltIn_Print_Area_8_6_2">NÃO.DISP()</definedName>
    <definedName name="Excel_BuiltIn_Print_Area_8_60">"$#REF!.$#REF!$#REF!"</definedName>
    <definedName name="Excel_BuiltIn_Print_Area_8_61">"$#REF!.$#REF!$#REF!"</definedName>
    <definedName name="Excel_BuiltIn_Print_Area_8_62">"$#REF!.$#REF!$#REF!"</definedName>
    <definedName name="Excel_BuiltIn_Print_Area_8_63">"$#REF!.$#REF!$#REF!"</definedName>
    <definedName name="Excel_BuiltIn_Print_Area_8_64">"$#REF!.$#REF!$#REF!"</definedName>
    <definedName name="Excel_BuiltIn_Print_Area_8_65">"$#REF!.$#REF!$#REF!"</definedName>
    <definedName name="Excel_BuiltIn_Print_Area_8_66">"$#REF!.$#REF!$#REF!"</definedName>
    <definedName name="Excel_BuiltIn_Print_Area_8_7" localSheetId="15">NÃO.DISP()</definedName>
    <definedName name="Excel_BuiltIn_Print_Area_8_7" localSheetId="14">NÃO.DISP()</definedName>
    <definedName name="Excel_BuiltIn_Print_Area_8_7" localSheetId="6">NÃO.DISP()</definedName>
    <definedName name="Excel_BuiltIn_Print_Area_8_7" localSheetId="17">NÃO.DISP()</definedName>
    <definedName name="Excel_BuiltIn_Print_Area_8_7" localSheetId="12">NÃO.DISP()</definedName>
    <definedName name="Excel_BuiltIn_Print_Area_8_7" localSheetId="10">NÃO.DISP()</definedName>
    <definedName name="Excel_BuiltIn_Print_Area_8_7" localSheetId="8">NÃO.DISP()</definedName>
    <definedName name="Excel_BuiltIn_Print_Area_8_7" localSheetId="5">NÃO.DISP()</definedName>
    <definedName name="Excel_BuiltIn_Print_Area_8_7">NÃO.DISP()</definedName>
    <definedName name="Excel_BuiltIn_Print_Area_8_7_2" localSheetId="15">NÃO.DISP()</definedName>
    <definedName name="Excel_BuiltIn_Print_Area_8_7_2" localSheetId="14">NÃO.DISP()</definedName>
    <definedName name="Excel_BuiltIn_Print_Area_8_7_2" localSheetId="6">NÃO.DISP()</definedName>
    <definedName name="Excel_BuiltIn_Print_Area_8_7_2" localSheetId="17">NÃO.DISP()</definedName>
    <definedName name="Excel_BuiltIn_Print_Area_8_7_2" localSheetId="12">NÃO.DISP()</definedName>
    <definedName name="Excel_BuiltIn_Print_Area_8_7_2" localSheetId="10">NÃO.DISP()</definedName>
    <definedName name="Excel_BuiltIn_Print_Area_8_7_2" localSheetId="8">NÃO.DISP()</definedName>
    <definedName name="Excel_BuiltIn_Print_Area_8_7_2" localSheetId="5">NÃO.DISP()</definedName>
    <definedName name="Excel_BuiltIn_Print_Area_8_7_2">NÃO.DISP()</definedName>
    <definedName name="Excel_BuiltIn_Print_Area_9">"$#REF!.$A$1:$I$102"</definedName>
    <definedName name="Excel_BuiltIn_Print_Area_9_1" localSheetId="15">NÃO.DISP()</definedName>
    <definedName name="Excel_BuiltIn_Print_Area_9_1" localSheetId="14">NÃO.DISP()</definedName>
    <definedName name="Excel_BuiltIn_Print_Area_9_1" localSheetId="6">NÃO.DISP()</definedName>
    <definedName name="Excel_BuiltIn_Print_Area_9_1" localSheetId="17">NÃO.DISP()</definedName>
    <definedName name="Excel_BuiltIn_Print_Area_9_1" localSheetId="12">NÃO.DISP()</definedName>
    <definedName name="Excel_BuiltIn_Print_Area_9_1" localSheetId="10">NÃO.DISP()</definedName>
    <definedName name="Excel_BuiltIn_Print_Area_9_1" localSheetId="8">NÃO.DISP()</definedName>
    <definedName name="Excel_BuiltIn_Print_Area_9_1" localSheetId="5">NÃO.DISP()</definedName>
    <definedName name="Excel_BuiltIn_Print_Area_9_1">NÃO.DISP()</definedName>
    <definedName name="Excel_BuiltIn_Print_Titles">#REF!</definedName>
    <definedName name="Excel_BuiltIn_Print_Titles_1" localSheetId="15">NÃO.DISP()</definedName>
    <definedName name="Excel_BuiltIn_Print_Titles_1" localSheetId="14">NÃO.DISP()</definedName>
    <definedName name="Excel_BuiltIn_Print_Titles_1" localSheetId="6">NÃO.DISP()</definedName>
    <definedName name="Excel_BuiltIn_Print_Titles_1" localSheetId="17">NÃO.DISP()</definedName>
    <definedName name="Excel_BuiltIn_Print_Titles_1" localSheetId="12">NÃO.DISP()</definedName>
    <definedName name="Excel_BuiltIn_Print_Titles_1" localSheetId="10">NÃO.DISP()</definedName>
    <definedName name="Excel_BuiltIn_Print_Titles_1" localSheetId="8">NÃO.DISP()</definedName>
    <definedName name="Excel_BuiltIn_Print_Titles_1" localSheetId="5">NÃO.DISP()</definedName>
    <definedName name="Excel_BuiltIn_Print_Titles_1">NÃO.DISP()</definedName>
    <definedName name="Excel_BuiltIn_Print_Titles_1_1">NÃO.DISP()</definedName>
    <definedName name="Excel_BuiltIn_Print_Titles_1_1_13" localSheetId="15">NÃO.DISP()</definedName>
    <definedName name="Excel_BuiltIn_Print_Titles_1_1_13" localSheetId="14">NÃO.DISP()</definedName>
    <definedName name="Excel_BuiltIn_Print_Titles_1_1_13" localSheetId="6">NÃO.DISP()</definedName>
    <definedName name="Excel_BuiltIn_Print_Titles_1_1_13" localSheetId="17">NÃO.DISP()</definedName>
    <definedName name="Excel_BuiltIn_Print_Titles_1_1_13" localSheetId="12">NÃO.DISP()</definedName>
    <definedName name="Excel_BuiltIn_Print_Titles_1_1_13" localSheetId="10">NÃO.DISP()</definedName>
    <definedName name="Excel_BuiltIn_Print_Titles_1_1_13" localSheetId="8">NÃO.DISP()</definedName>
    <definedName name="Excel_BuiltIn_Print_Titles_1_1_13" localSheetId="5">NÃO.DISP()</definedName>
    <definedName name="Excel_BuiltIn_Print_Titles_1_1_13">NÃO.DISP()</definedName>
    <definedName name="Excel_BuiltIn_Print_Titles_1_1_13_2" localSheetId="15">NÃO.DISP()</definedName>
    <definedName name="Excel_BuiltIn_Print_Titles_1_1_13_2" localSheetId="14">NÃO.DISP()</definedName>
    <definedName name="Excel_BuiltIn_Print_Titles_1_1_13_2" localSheetId="6">NÃO.DISP()</definedName>
    <definedName name="Excel_BuiltIn_Print_Titles_1_1_13_2" localSheetId="17">NÃO.DISP()</definedName>
    <definedName name="Excel_BuiltIn_Print_Titles_1_1_13_2" localSheetId="12">NÃO.DISP()</definedName>
    <definedName name="Excel_BuiltIn_Print_Titles_1_1_13_2" localSheetId="10">NÃO.DISP()</definedName>
    <definedName name="Excel_BuiltIn_Print_Titles_1_1_13_2" localSheetId="8">NÃO.DISP()</definedName>
    <definedName name="Excel_BuiltIn_Print_Titles_1_1_13_2" localSheetId="5">NÃO.DISP()</definedName>
    <definedName name="Excel_BuiltIn_Print_Titles_1_1_13_2">NÃO.DISP()</definedName>
    <definedName name="Excel_BuiltIn_Print_Titles_1_1_5">#REF!</definedName>
    <definedName name="Excel_BuiltIn_Print_Titles_1_1_6">#REF!</definedName>
    <definedName name="Excel_BuiltIn_Print_Titles_10">"$#REF!.$A$1:$IV$8"</definedName>
    <definedName name="Excel_BuiltIn_Print_Titles_11_1">#REF!</definedName>
    <definedName name="Excel_BuiltIn_Print_Titles_15">"$#REF!.$A$1:$IV$7"</definedName>
    <definedName name="Excel_BuiltIn_Print_Titles_2">NÃO.DISP()</definedName>
    <definedName name="Excel_BuiltIn_Print_Titles_2_1" localSheetId="15">NÃO.DISP()</definedName>
    <definedName name="Excel_BuiltIn_Print_Titles_2_1" localSheetId="14">NÃO.DISP()</definedName>
    <definedName name="Excel_BuiltIn_Print_Titles_2_1" localSheetId="6">NÃO.DISP()</definedName>
    <definedName name="Excel_BuiltIn_Print_Titles_2_1" localSheetId="17">NÃO.DISP()</definedName>
    <definedName name="Excel_BuiltIn_Print_Titles_2_1" localSheetId="12">NÃO.DISP()</definedName>
    <definedName name="Excel_BuiltIn_Print_Titles_2_1" localSheetId="10">NÃO.DISP()</definedName>
    <definedName name="Excel_BuiltIn_Print_Titles_2_1" localSheetId="8">NÃO.DISP()</definedName>
    <definedName name="Excel_BuiltIn_Print_Titles_2_1" localSheetId="5">NÃO.DISP()</definedName>
    <definedName name="Excel_BuiltIn_Print_Titles_2_1">NÃO.DISP()</definedName>
    <definedName name="Excel_BuiltIn_Print_Titles_2_1_13" localSheetId="15">NÃO.DISP()</definedName>
    <definedName name="Excel_BuiltIn_Print_Titles_2_1_13" localSheetId="14">NÃO.DISP()</definedName>
    <definedName name="Excel_BuiltIn_Print_Titles_2_1_13" localSheetId="6">NÃO.DISP()</definedName>
    <definedName name="Excel_BuiltIn_Print_Titles_2_1_13" localSheetId="17">NÃO.DISP()</definedName>
    <definedName name="Excel_BuiltIn_Print_Titles_2_1_13" localSheetId="12">NÃO.DISP()</definedName>
    <definedName name="Excel_BuiltIn_Print_Titles_2_1_13" localSheetId="10">NÃO.DISP()</definedName>
    <definedName name="Excel_BuiltIn_Print_Titles_2_1_13" localSheetId="8">NÃO.DISP()</definedName>
    <definedName name="Excel_BuiltIn_Print_Titles_2_1_13" localSheetId="5">NÃO.DISP()</definedName>
    <definedName name="Excel_BuiltIn_Print_Titles_2_1_13">NÃO.DISP()</definedName>
    <definedName name="Excel_BuiltIn_Print_Titles_2_1_13_2" localSheetId="15">NÃO.DISP()</definedName>
    <definedName name="Excel_BuiltIn_Print_Titles_2_1_13_2" localSheetId="14">NÃO.DISP()</definedName>
    <definedName name="Excel_BuiltIn_Print_Titles_2_1_13_2" localSheetId="6">NÃO.DISP()</definedName>
    <definedName name="Excel_BuiltIn_Print_Titles_2_1_13_2" localSheetId="17">NÃO.DISP()</definedName>
    <definedName name="Excel_BuiltIn_Print_Titles_2_1_13_2" localSheetId="12">NÃO.DISP()</definedName>
    <definedName name="Excel_BuiltIn_Print_Titles_2_1_13_2" localSheetId="10">NÃO.DISP()</definedName>
    <definedName name="Excel_BuiltIn_Print_Titles_2_1_13_2" localSheetId="8">NÃO.DISP()</definedName>
    <definedName name="Excel_BuiltIn_Print_Titles_2_1_13_2" localSheetId="5">NÃO.DISP()</definedName>
    <definedName name="Excel_BuiltIn_Print_Titles_2_1_13_2">NÃO.DISP()</definedName>
    <definedName name="Excel_BuiltIn_Print_Titles_2_1_19">"$#REF!.$#REF!$#REF!"</definedName>
    <definedName name="Excel_BuiltIn_Print_Titles_2_1_2" localSheetId="15">NÃO.DISP()</definedName>
    <definedName name="Excel_BuiltIn_Print_Titles_2_1_2" localSheetId="14">NÃO.DISP()</definedName>
    <definedName name="Excel_BuiltIn_Print_Titles_2_1_2" localSheetId="6">NÃO.DISP()</definedName>
    <definedName name="Excel_BuiltIn_Print_Titles_2_1_2" localSheetId="17">NÃO.DISP()</definedName>
    <definedName name="Excel_BuiltIn_Print_Titles_2_1_2" localSheetId="12">NÃO.DISP()</definedName>
    <definedName name="Excel_BuiltIn_Print_Titles_2_1_2" localSheetId="10">NÃO.DISP()</definedName>
    <definedName name="Excel_BuiltIn_Print_Titles_2_1_2" localSheetId="8">NÃO.DISP()</definedName>
    <definedName name="Excel_BuiltIn_Print_Titles_2_1_2" localSheetId="5">NÃO.DISP()</definedName>
    <definedName name="Excel_BuiltIn_Print_Titles_2_1_2">NÃO.DISP()</definedName>
    <definedName name="Excel_BuiltIn_Print_Titles_2_1_2_1" localSheetId="15">NÃO.DISP()</definedName>
    <definedName name="Excel_BuiltIn_Print_Titles_2_1_2_1" localSheetId="14">NÃO.DISP()</definedName>
    <definedName name="Excel_BuiltIn_Print_Titles_2_1_2_1" localSheetId="6">NÃO.DISP()</definedName>
    <definedName name="Excel_BuiltIn_Print_Titles_2_1_2_1" localSheetId="17">NÃO.DISP()</definedName>
    <definedName name="Excel_BuiltIn_Print_Titles_2_1_2_1" localSheetId="12">NÃO.DISP()</definedName>
    <definedName name="Excel_BuiltIn_Print_Titles_2_1_2_1" localSheetId="10">NÃO.DISP()</definedName>
    <definedName name="Excel_BuiltIn_Print_Titles_2_1_2_1" localSheetId="8">NÃO.DISP()</definedName>
    <definedName name="Excel_BuiltIn_Print_Titles_2_1_2_1" localSheetId="5">NÃO.DISP()</definedName>
    <definedName name="Excel_BuiltIn_Print_Titles_2_1_2_1">NÃO.DISP()</definedName>
    <definedName name="Excel_BuiltIn_Print_Titles_2_1_2_2" localSheetId="15">NÃO.DISP()</definedName>
    <definedName name="Excel_BuiltIn_Print_Titles_2_1_2_2" localSheetId="14">NÃO.DISP()</definedName>
    <definedName name="Excel_BuiltIn_Print_Titles_2_1_2_2" localSheetId="6">NÃO.DISP()</definedName>
    <definedName name="Excel_BuiltIn_Print_Titles_2_1_2_2" localSheetId="17">NÃO.DISP()</definedName>
    <definedName name="Excel_BuiltIn_Print_Titles_2_1_2_2" localSheetId="12">NÃO.DISP()</definedName>
    <definedName name="Excel_BuiltIn_Print_Titles_2_1_2_2" localSheetId="10">NÃO.DISP()</definedName>
    <definedName name="Excel_BuiltIn_Print_Titles_2_1_2_2" localSheetId="8">NÃO.DISP()</definedName>
    <definedName name="Excel_BuiltIn_Print_Titles_2_1_2_2" localSheetId="5">NÃO.DISP()</definedName>
    <definedName name="Excel_BuiltIn_Print_Titles_2_1_2_2">NÃO.DISP()</definedName>
    <definedName name="Excel_BuiltIn_Print_Titles_2_1_20">"$#REF!.$#REF!$#REF!"</definedName>
    <definedName name="Excel_BuiltIn_Print_Titles_2_1_22">"$#REF!.$#REF!$#REF!"</definedName>
    <definedName name="Excel_BuiltIn_Print_Titles_2_1_23">"$#REF!.$#REF!$#REF!"</definedName>
    <definedName name="Excel_BuiltIn_Print_Titles_2_1_30">"$#REF!.$#REF!$#REF!"</definedName>
    <definedName name="Excel_BuiltIn_Print_Titles_2_1_35">"$#REF!.$#REF!$#REF!"</definedName>
    <definedName name="Excel_BuiltIn_Print_Titles_2_1_36">"$#REF!.$#REF!$#REF!"</definedName>
    <definedName name="Excel_BuiltIn_Print_Titles_2_1_54">"$#REF!.$#REF!$#REF!"</definedName>
    <definedName name="Excel_BuiltIn_Print_Titles_2_1_55">"$#REF!.$#REF!$#REF!"</definedName>
    <definedName name="Excel_BuiltIn_Print_Titles_2_1_56">"$#REF!.$#REF!$#REF!"</definedName>
    <definedName name="Excel_BuiltIn_Print_Titles_2_1_6" localSheetId="15">NÃO.DISP()</definedName>
    <definedName name="Excel_BuiltIn_Print_Titles_2_1_6" localSheetId="14">NÃO.DISP()</definedName>
    <definedName name="Excel_BuiltIn_Print_Titles_2_1_6" localSheetId="6">NÃO.DISP()</definedName>
    <definedName name="Excel_BuiltIn_Print_Titles_2_1_6" localSheetId="17">NÃO.DISP()</definedName>
    <definedName name="Excel_BuiltIn_Print_Titles_2_1_6" localSheetId="12">NÃO.DISP()</definedName>
    <definedName name="Excel_BuiltIn_Print_Titles_2_1_6" localSheetId="10">NÃO.DISP()</definedName>
    <definedName name="Excel_BuiltIn_Print_Titles_2_1_6" localSheetId="8">NÃO.DISP()</definedName>
    <definedName name="Excel_BuiltIn_Print_Titles_2_1_6" localSheetId="5">NÃO.DISP()</definedName>
    <definedName name="Excel_BuiltIn_Print_Titles_2_1_6">NÃO.DISP()</definedName>
    <definedName name="Excel_BuiltIn_Print_Titles_2_1_6_2" localSheetId="15">NÃO.DISP()</definedName>
    <definedName name="Excel_BuiltIn_Print_Titles_2_1_6_2" localSheetId="14">NÃO.DISP()</definedName>
    <definedName name="Excel_BuiltIn_Print_Titles_2_1_6_2" localSheetId="6">NÃO.DISP()</definedName>
    <definedName name="Excel_BuiltIn_Print_Titles_2_1_6_2" localSheetId="17">NÃO.DISP()</definedName>
    <definedName name="Excel_BuiltIn_Print_Titles_2_1_6_2" localSheetId="12">NÃO.DISP()</definedName>
    <definedName name="Excel_BuiltIn_Print_Titles_2_1_6_2" localSheetId="10">NÃO.DISP()</definedName>
    <definedName name="Excel_BuiltIn_Print_Titles_2_1_6_2" localSheetId="8">NÃO.DISP()</definedName>
    <definedName name="Excel_BuiltIn_Print_Titles_2_1_6_2" localSheetId="5">NÃO.DISP()</definedName>
    <definedName name="Excel_BuiltIn_Print_Titles_2_1_6_2">NÃO.DISP()</definedName>
    <definedName name="Excel_BuiltIn_Print_Titles_2_1_60">"$#REF!.$#REF!$#REF!"</definedName>
    <definedName name="Excel_BuiltIn_Print_Titles_2_1_61">"$#REF!.$#REF!$#REF!"</definedName>
    <definedName name="Excel_BuiltIn_Print_Titles_2_1_62">"$#REF!.$#REF!$#REF!"</definedName>
    <definedName name="Excel_BuiltIn_Print_Titles_2_1_63">"$#REF!.$#REF!$#REF!"</definedName>
    <definedName name="Excel_BuiltIn_Print_Titles_2_1_64">"$#REF!.$#REF!$#REF!"</definedName>
    <definedName name="Excel_BuiltIn_Print_Titles_2_1_65">"$#REF!.$#REF!$#REF!"</definedName>
    <definedName name="Excel_BuiltIn_Print_Titles_2_1_66">"$#REF!.$#REF!$#REF!"</definedName>
    <definedName name="Excel_BuiltIn_Print_Titles_2_1_7" localSheetId="15">NÃO.DISP()</definedName>
    <definedName name="Excel_BuiltIn_Print_Titles_2_1_7" localSheetId="14">NÃO.DISP()</definedName>
    <definedName name="Excel_BuiltIn_Print_Titles_2_1_7" localSheetId="6">NÃO.DISP()</definedName>
    <definedName name="Excel_BuiltIn_Print_Titles_2_1_7" localSheetId="17">NÃO.DISP()</definedName>
    <definedName name="Excel_BuiltIn_Print_Titles_2_1_7" localSheetId="12">NÃO.DISP()</definedName>
    <definedName name="Excel_BuiltIn_Print_Titles_2_1_7" localSheetId="10">NÃO.DISP()</definedName>
    <definedName name="Excel_BuiltIn_Print_Titles_2_1_7" localSheetId="8">NÃO.DISP()</definedName>
    <definedName name="Excel_BuiltIn_Print_Titles_2_1_7" localSheetId="5">NÃO.DISP()</definedName>
    <definedName name="Excel_BuiltIn_Print_Titles_2_1_7">NÃO.DISP()</definedName>
    <definedName name="Excel_BuiltIn_Print_Titles_2_1_7_2" localSheetId="15">NÃO.DISP()</definedName>
    <definedName name="Excel_BuiltIn_Print_Titles_2_1_7_2" localSheetId="14">NÃO.DISP()</definedName>
    <definedName name="Excel_BuiltIn_Print_Titles_2_1_7_2" localSheetId="6">NÃO.DISP()</definedName>
    <definedName name="Excel_BuiltIn_Print_Titles_2_1_7_2" localSheetId="17">NÃO.DISP()</definedName>
    <definedName name="Excel_BuiltIn_Print_Titles_2_1_7_2" localSheetId="12">NÃO.DISP()</definedName>
    <definedName name="Excel_BuiltIn_Print_Titles_2_1_7_2" localSheetId="10">NÃO.DISP()</definedName>
    <definedName name="Excel_BuiltIn_Print_Titles_2_1_7_2" localSheetId="8">NÃO.DISP()</definedName>
    <definedName name="Excel_BuiltIn_Print_Titles_2_1_7_2" localSheetId="5">NÃO.DISP()</definedName>
    <definedName name="Excel_BuiltIn_Print_Titles_2_1_7_2">NÃO.DISP()</definedName>
    <definedName name="Excel_BuiltIn_Print_Titles_2_13">"$#REF!.$A$3:$AMJ$6"</definedName>
    <definedName name="Excel_BuiltIn_Print_Titles_24">"$#REF!.$A$1:$IV$8"</definedName>
    <definedName name="Excel_BuiltIn_Print_Titles_3">#REF!</definedName>
    <definedName name="Excel_BuiltIn_Print_Titles_3_1" localSheetId="15">NÃO.DISP()</definedName>
    <definedName name="Excel_BuiltIn_Print_Titles_3_1" localSheetId="14">NÃO.DISP()</definedName>
    <definedName name="Excel_BuiltIn_Print_Titles_3_1" localSheetId="6">NÃO.DISP()</definedName>
    <definedName name="Excel_BuiltIn_Print_Titles_3_1" localSheetId="17">NÃO.DISP()</definedName>
    <definedName name="Excel_BuiltIn_Print_Titles_3_1" localSheetId="12">NÃO.DISP()</definedName>
    <definedName name="Excel_BuiltIn_Print_Titles_3_1" localSheetId="10">NÃO.DISP()</definedName>
    <definedName name="Excel_BuiltIn_Print_Titles_3_1" localSheetId="8">NÃO.DISP()</definedName>
    <definedName name="Excel_BuiltIn_Print_Titles_3_1" localSheetId="5">NÃO.DISP()</definedName>
    <definedName name="Excel_BuiltIn_Print_Titles_3_1">NÃO.DISP()</definedName>
    <definedName name="Excel_BuiltIn_Print_Titles_3_1_13" localSheetId="15">NÃO.DISP()</definedName>
    <definedName name="Excel_BuiltIn_Print_Titles_3_1_13" localSheetId="14">NÃO.DISP()</definedName>
    <definedName name="Excel_BuiltIn_Print_Titles_3_1_13" localSheetId="6">NÃO.DISP()</definedName>
    <definedName name="Excel_BuiltIn_Print_Titles_3_1_13" localSheetId="17">NÃO.DISP()</definedName>
    <definedName name="Excel_BuiltIn_Print_Titles_3_1_13" localSheetId="12">NÃO.DISP()</definedName>
    <definedName name="Excel_BuiltIn_Print_Titles_3_1_13" localSheetId="10">NÃO.DISP()</definedName>
    <definedName name="Excel_BuiltIn_Print_Titles_3_1_13" localSheetId="8">NÃO.DISP()</definedName>
    <definedName name="Excel_BuiltIn_Print_Titles_3_1_13" localSheetId="5">NÃO.DISP()</definedName>
    <definedName name="Excel_BuiltIn_Print_Titles_3_1_13">NÃO.DISP()</definedName>
    <definedName name="Excel_BuiltIn_Print_Titles_3_1_13_2" localSheetId="15">NÃO.DISP()</definedName>
    <definedName name="Excel_BuiltIn_Print_Titles_3_1_13_2" localSheetId="14">NÃO.DISP()</definedName>
    <definedName name="Excel_BuiltIn_Print_Titles_3_1_13_2" localSheetId="6">NÃO.DISP()</definedName>
    <definedName name="Excel_BuiltIn_Print_Titles_3_1_13_2" localSheetId="17">NÃO.DISP()</definedName>
    <definedName name="Excel_BuiltIn_Print_Titles_3_1_13_2" localSheetId="12">NÃO.DISP()</definedName>
    <definedName name="Excel_BuiltIn_Print_Titles_3_1_13_2" localSheetId="10">NÃO.DISP()</definedName>
    <definedName name="Excel_BuiltIn_Print_Titles_3_1_13_2" localSheetId="8">NÃO.DISP()</definedName>
    <definedName name="Excel_BuiltIn_Print_Titles_3_1_13_2" localSheetId="5">NÃO.DISP()</definedName>
    <definedName name="Excel_BuiltIn_Print_Titles_3_1_13_2">NÃO.DISP()</definedName>
    <definedName name="Excel_BuiltIn_Print_Titles_3_1_19">"$#REF!.$#REF!$#REF!"</definedName>
    <definedName name="Excel_BuiltIn_Print_Titles_3_1_2" localSheetId="15">NÃO.DISP()</definedName>
    <definedName name="Excel_BuiltIn_Print_Titles_3_1_2" localSheetId="14">NÃO.DISP()</definedName>
    <definedName name="Excel_BuiltIn_Print_Titles_3_1_2" localSheetId="6">NÃO.DISP()</definedName>
    <definedName name="Excel_BuiltIn_Print_Titles_3_1_2" localSheetId="17">NÃO.DISP()</definedName>
    <definedName name="Excel_BuiltIn_Print_Titles_3_1_2" localSheetId="12">NÃO.DISP()</definedName>
    <definedName name="Excel_BuiltIn_Print_Titles_3_1_2" localSheetId="10">NÃO.DISP()</definedName>
    <definedName name="Excel_BuiltIn_Print_Titles_3_1_2" localSheetId="8">NÃO.DISP()</definedName>
    <definedName name="Excel_BuiltIn_Print_Titles_3_1_2" localSheetId="5">NÃO.DISP()</definedName>
    <definedName name="Excel_BuiltIn_Print_Titles_3_1_2">NÃO.DISP()</definedName>
    <definedName name="Excel_BuiltIn_Print_Titles_3_1_2_1" localSheetId="15">NÃO.DISP()</definedName>
    <definedName name="Excel_BuiltIn_Print_Titles_3_1_2_1" localSheetId="14">NÃO.DISP()</definedName>
    <definedName name="Excel_BuiltIn_Print_Titles_3_1_2_1" localSheetId="6">NÃO.DISP()</definedName>
    <definedName name="Excel_BuiltIn_Print_Titles_3_1_2_1" localSheetId="17">NÃO.DISP()</definedName>
    <definedName name="Excel_BuiltIn_Print_Titles_3_1_2_1" localSheetId="12">NÃO.DISP()</definedName>
    <definedName name="Excel_BuiltIn_Print_Titles_3_1_2_1" localSheetId="10">NÃO.DISP()</definedName>
    <definedName name="Excel_BuiltIn_Print_Titles_3_1_2_1" localSheetId="8">NÃO.DISP()</definedName>
    <definedName name="Excel_BuiltIn_Print_Titles_3_1_2_1" localSheetId="5">NÃO.DISP()</definedName>
    <definedName name="Excel_BuiltIn_Print_Titles_3_1_2_1">NÃO.DISP()</definedName>
    <definedName name="Excel_BuiltIn_Print_Titles_3_1_2_2" localSheetId="15">NÃO.DISP()</definedName>
    <definedName name="Excel_BuiltIn_Print_Titles_3_1_2_2" localSheetId="14">NÃO.DISP()</definedName>
    <definedName name="Excel_BuiltIn_Print_Titles_3_1_2_2" localSheetId="6">NÃO.DISP()</definedName>
    <definedName name="Excel_BuiltIn_Print_Titles_3_1_2_2" localSheetId="17">NÃO.DISP()</definedName>
    <definedName name="Excel_BuiltIn_Print_Titles_3_1_2_2" localSheetId="12">NÃO.DISP()</definedName>
    <definedName name="Excel_BuiltIn_Print_Titles_3_1_2_2" localSheetId="10">NÃO.DISP()</definedName>
    <definedName name="Excel_BuiltIn_Print_Titles_3_1_2_2" localSheetId="8">NÃO.DISP()</definedName>
    <definedName name="Excel_BuiltIn_Print_Titles_3_1_2_2" localSheetId="5">NÃO.DISP()</definedName>
    <definedName name="Excel_BuiltIn_Print_Titles_3_1_2_2">NÃO.DISP()</definedName>
    <definedName name="Excel_BuiltIn_Print_Titles_3_1_20">"$#REF!.$#REF!$#REF!"</definedName>
    <definedName name="Excel_BuiltIn_Print_Titles_3_1_22">"$#REF!.$#REF!$#REF!"</definedName>
    <definedName name="Excel_BuiltIn_Print_Titles_3_1_23">"$#REF!.$#REF!$#REF!"</definedName>
    <definedName name="Excel_BuiltIn_Print_Titles_3_1_30">"$#REF!.$#REF!$#REF!"</definedName>
    <definedName name="Excel_BuiltIn_Print_Titles_3_1_35">"$#REF!.$#REF!$#REF!"</definedName>
    <definedName name="Excel_BuiltIn_Print_Titles_3_1_36">"$#REF!.$#REF!$#REF!"</definedName>
    <definedName name="Excel_BuiltIn_Print_Titles_3_1_54">"$#REF!.$#REF!$#REF!"</definedName>
    <definedName name="Excel_BuiltIn_Print_Titles_3_1_55">"$#REF!.$#REF!$#REF!"</definedName>
    <definedName name="Excel_BuiltIn_Print_Titles_3_1_56">"$#REF!.$#REF!$#REF!"</definedName>
    <definedName name="Excel_BuiltIn_Print_Titles_3_1_6" localSheetId="15">NÃO.DISP()</definedName>
    <definedName name="Excel_BuiltIn_Print_Titles_3_1_6" localSheetId="14">NÃO.DISP()</definedName>
    <definedName name="Excel_BuiltIn_Print_Titles_3_1_6" localSheetId="6">NÃO.DISP()</definedName>
    <definedName name="Excel_BuiltIn_Print_Titles_3_1_6" localSheetId="17">NÃO.DISP()</definedName>
    <definedName name="Excel_BuiltIn_Print_Titles_3_1_6" localSheetId="12">NÃO.DISP()</definedName>
    <definedName name="Excel_BuiltIn_Print_Titles_3_1_6" localSheetId="10">NÃO.DISP()</definedName>
    <definedName name="Excel_BuiltIn_Print_Titles_3_1_6" localSheetId="8">NÃO.DISP()</definedName>
    <definedName name="Excel_BuiltIn_Print_Titles_3_1_6" localSheetId="5">NÃO.DISP()</definedName>
    <definedName name="Excel_BuiltIn_Print_Titles_3_1_6">NÃO.DISP()</definedName>
    <definedName name="Excel_BuiltIn_Print_Titles_3_1_6_2" localSheetId="15">NÃO.DISP()</definedName>
    <definedName name="Excel_BuiltIn_Print_Titles_3_1_6_2" localSheetId="14">NÃO.DISP()</definedName>
    <definedName name="Excel_BuiltIn_Print_Titles_3_1_6_2" localSheetId="6">NÃO.DISP()</definedName>
    <definedName name="Excel_BuiltIn_Print_Titles_3_1_6_2" localSheetId="17">NÃO.DISP()</definedName>
    <definedName name="Excel_BuiltIn_Print_Titles_3_1_6_2" localSheetId="12">NÃO.DISP()</definedName>
    <definedName name="Excel_BuiltIn_Print_Titles_3_1_6_2" localSheetId="10">NÃO.DISP()</definedName>
    <definedName name="Excel_BuiltIn_Print_Titles_3_1_6_2" localSheetId="8">NÃO.DISP()</definedName>
    <definedName name="Excel_BuiltIn_Print_Titles_3_1_6_2" localSheetId="5">NÃO.DISP()</definedName>
    <definedName name="Excel_BuiltIn_Print_Titles_3_1_6_2">NÃO.DISP()</definedName>
    <definedName name="Excel_BuiltIn_Print_Titles_3_1_60">"$#REF!.$#REF!$#REF!"</definedName>
    <definedName name="Excel_BuiltIn_Print_Titles_3_1_61">"$#REF!.$#REF!$#REF!"</definedName>
    <definedName name="Excel_BuiltIn_Print_Titles_3_1_62">"$#REF!.$#REF!$#REF!"</definedName>
    <definedName name="Excel_BuiltIn_Print_Titles_3_1_63">"$#REF!.$#REF!$#REF!"</definedName>
    <definedName name="Excel_BuiltIn_Print_Titles_3_1_64">"$#REF!.$#REF!$#REF!"</definedName>
    <definedName name="Excel_BuiltIn_Print_Titles_3_1_65">"$#REF!.$#REF!$#REF!"</definedName>
    <definedName name="Excel_BuiltIn_Print_Titles_3_1_66">"$#REF!.$#REF!$#REF!"</definedName>
    <definedName name="Excel_BuiltIn_Print_Titles_3_1_7" localSheetId="15">NÃO.DISP()</definedName>
    <definedName name="Excel_BuiltIn_Print_Titles_3_1_7" localSheetId="14">NÃO.DISP()</definedName>
    <definedName name="Excel_BuiltIn_Print_Titles_3_1_7" localSheetId="6">NÃO.DISP()</definedName>
    <definedName name="Excel_BuiltIn_Print_Titles_3_1_7" localSheetId="17">NÃO.DISP()</definedName>
    <definedName name="Excel_BuiltIn_Print_Titles_3_1_7" localSheetId="12">NÃO.DISP()</definedName>
    <definedName name="Excel_BuiltIn_Print_Titles_3_1_7" localSheetId="10">NÃO.DISP()</definedName>
    <definedName name="Excel_BuiltIn_Print_Titles_3_1_7" localSheetId="8">NÃO.DISP()</definedName>
    <definedName name="Excel_BuiltIn_Print_Titles_3_1_7" localSheetId="5">NÃO.DISP()</definedName>
    <definedName name="Excel_BuiltIn_Print_Titles_3_1_7">NÃO.DISP()</definedName>
    <definedName name="Excel_BuiltIn_Print_Titles_3_1_7_2" localSheetId="15">NÃO.DISP()</definedName>
    <definedName name="Excel_BuiltIn_Print_Titles_3_1_7_2" localSheetId="14">NÃO.DISP()</definedName>
    <definedName name="Excel_BuiltIn_Print_Titles_3_1_7_2" localSheetId="6">NÃO.DISP()</definedName>
    <definedName name="Excel_BuiltIn_Print_Titles_3_1_7_2" localSheetId="17">NÃO.DISP()</definedName>
    <definedName name="Excel_BuiltIn_Print_Titles_3_1_7_2" localSheetId="12">NÃO.DISP()</definedName>
    <definedName name="Excel_BuiltIn_Print_Titles_3_1_7_2" localSheetId="10">NÃO.DISP()</definedName>
    <definedName name="Excel_BuiltIn_Print_Titles_3_1_7_2" localSheetId="8">NÃO.DISP()</definedName>
    <definedName name="Excel_BuiltIn_Print_Titles_3_1_7_2" localSheetId="5">NÃO.DISP()</definedName>
    <definedName name="Excel_BuiltIn_Print_Titles_3_1_7_2">NÃO.DISP()</definedName>
    <definedName name="Excel_BuiltIn_Print_Titles_4">#REF!</definedName>
    <definedName name="Excel_BuiltIn_Print_Titles_5">#REF!</definedName>
    <definedName name="Excel_BuiltIn_Print_Titles_6">"$#REF!.$A$1:$IV$8"</definedName>
    <definedName name="Excel_BuiltIn_Print_Titles_6_13" localSheetId="15">NÃO.DISP()</definedName>
    <definedName name="Excel_BuiltIn_Print_Titles_6_13" localSheetId="14">NÃO.DISP()</definedName>
    <definedName name="Excel_BuiltIn_Print_Titles_6_13" localSheetId="6">NÃO.DISP()</definedName>
    <definedName name="Excel_BuiltIn_Print_Titles_6_13" localSheetId="17">NÃO.DISP()</definedName>
    <definedName name="Excel_BuiltIn_Print_Titles_6_13" localSheetId="12">NÃO.DISP()</definedName>
    <definedName name="Excel_BuiltIn_Print_Titles_6_13" localSheetId="10">NÃO.DISP()</definedName>
    <definedName name="Excel_BuiltIn_Print_Titles_6_13" localSheetId="8">NÃO.DISP()</definedName>
    <definedName name="Excel_BuiltIn_Print_Titles_6_13" localSheetId="5">NÃO.DISP()</definedName>
    <definedName name="Excel_BuiltIn_Print_Titles_6_13">NÃO.DISP()</definedName>
    <definedName name="Excel_BuiltIn_Print_Titles_6_13_2" localSheetId="15">NÃO.DISP()</definedName>
    <definedName name="Excel_BuiltIn_Print_Titles_6_13_2" localSheetId="14">NÃO.DISP()</definedName>
    <definedName name="Excel_BuiltIn_Print_Titles_6_13_2" localSheetId="6">NÃO.DISP()</definedName>
    <definedName name="Excel_BuiltIn_Print_Titles_6_13_2" localSheetId="17">NÃO.DISP()</definedName>
    <definedName name="Excel_BuiltIn_Print_Titles_6_13_2" localSheetId="12">NÃO.DISP()</definedName>
    <definedName name="Excel_BuiltIn_Print_Titles_6_13_2" localSheetId="10">NÃO.DISP()</definedName>
    <definedName name="Excel_BuiltIn_Print_Titles_6_13_2" localSheetId="8">NÃO.DISP()</definedName>
    <definedName name="Excel_BuiltIn_Print_Titles_6_13_2" localSheetId="5">NÃO.DISP()</definedName>
    <definedName name="Excel_BuiltIn_Print_Titles_6_13_2">NÃO.DISP()</definedName>
    <definedName name="Excel_BuiltIn_Print_Titles_6_19">"$#REF!.$#REF!$#REF!"</definedName>
    <definedName name="Excel_BuiltIn_Print_Titles_6_2" localSheetId="15">NÃO.DISP()</definedName>
    <definedName name="Excel_BuiltIn_Print_Titles_6_2" localSheetId="14">NÃO.DISP()</definedName>
    <definedName name="Excel_BuiltIn_Print_Titles_6_2" localSheetId="6">NÃO.DISP()</definedName>
    <definedName name="Excel_BuiltIn_Print_Titles_6_2" localSheetId="17">NÃO.DISP()</definedName>
    <definedName name="Excel_BuiltIn_Print_Titles_6_2" localSheetId="12">NÃO.DISP()</definedName>
    <definedName name="Excel_BuiltIn_Print_Titles_6_2" localSheetId="10">NÃO.DISP()</definedName>
    <definedName name="Excel_BuiltIn_Print_Titles_6_2" localSheetId="8">NÃO.DISP()</definedName>
    <definedName name="Excel_BuiltIn_Print_Titles_6_2" localSheetId="5">NÃO.DISP()</definedName>
    <definedName name="Excel_BuiltIn_Print_Titles_6_2">NÃO.DISP()</definedName>
    <definedName name="Excel_BuiltIn_Print_Titles_6_2_1" localSheetId="15">NÃO.DISP()</definedName>
    <definedName name="Excel_BuiltIn_Print_Titles_6_2_1" localSheetId="14">NÃO.DISP()</definedName>
    <definedName name="Excel_BuiltIn_Print_Titles_6_2_1" localSheetId="6">NÃO.DISP()</definedName>
    <definedName name="Excel_BuiltIn_Print_Titles_6_2_1" localSheetId="17">NÃO.DISP()</definedName>
    <definedName name="Excel_BuiltIn_Print_Titles_6_2_1" localSheetId="12">NÃO.DISP()</definedName>
    <definedName name="Excel_BuiltIn_Print_Titles_6_2_1" localSheetId="10">NÃO.DISP()</definedName>
    <definedName name="Excel_BuiltIn_Print_Titles_6_2_1" localSheetId="8">NÃO.DISP()</definedName>
    <definedName name="Excel_BuiltIn_Print_Titles_6_2_1" localSheetId="5">NÃO.DISP()</definedName>
    <definedName name="Excel_BuiltIn_Print_Titles_6_2_1">NÃO.DISP()</definedName>
    <definedName name="Excel_BuiltIn_Print_Titles_6_2_2" localSheetId="15">NÃO.DISP()</definedName>
    <definedName name="Excel_BuiltIn_Print_Titles_6_2_2" localSheetId="14">NÃO.DISP()</definedName>
    <definedName name="Excel_BuiltIn_Print_Titles_6_2_2" localSheetId="6">NÃO.DISP()</definedName>
    <definedName name="Excel_BuiltIn_Print_Titles_6_2_2" localSheetId="17">NÃO.DISP()</definedName>
    <definedName name="Excel_BuiltIn_Print_Titles_6_2_2" localSheetId="12">NÃO.DISP()</definedName>
    <definedName name="Excel_BuiltIn_Print_Titles_6_2_2" localSheetId="10">NÃO.DISP()</definedName>
    <definedName name="Excel_BuiltIn_Print_Titles_6_2_2" localSheetId="8">NÃO.DISP()</definedName>
    <definedName name="Excel_BuiltIn_Print_Titles_6_2_2" localSheetId="5">NÃO.DISP()</definedName>
    <definedName name="Excel_BuiltIn_Print_Titles_6_2_2">NÃO.DISP()</definedName>
    <definedName name="Excel_BuiltIn_Print_Titles_6_20">"$#REF!.$#REF!$#REF!"</definedName>
    <definedName name="Excel_BuiltIn_Print_Titles_6_22">"$#REF!.$#REF!$#REF!"</definedName>
    <definedName name="Excel_BuiltIn_Print_Titles_6_23">"$#REF!.$#REF!$#REF!"</definedName>
    <definedName name="Excel_BuiltIn_Print_Titles_6_30">"$#REF!.$#REF!$#REF!"</definedName>
    <definedName name="Excel_BuiltIn_Print_Titles_6_35">"$#REF!.$#REF!$#REF!"</definedName>
    <definedName name="Excel_BuiltIn_Print_Titles_6_36">"$#REF!.$#REF!$#REF!"</definedName>
    <definedName name="Excel_BuiltIn_Print_Titles_6_54">"$#REF!.$#REF!$#REF!"</definedName>
    <definedName name="Excel_BuiltIn_Print_Titles_6_55">"$#REF!.$#REF!$#REF!"</definedName>
    <definedName name="Excel_BuiltIn_Print_Titles_6_56">"$#REF!.$#REF!$#REF!"</definedName>
    <definedName name="Excel_BuiltIn_Print_Titles_6_6" localSheetId="15">NÃO.DISP()</definedName>
    <definedName name="Excel_BuiltIn_Print_Titles_6_6" localSheetId="14">NÃO.DISP()</definedName>
    <definedName name="Excel_BuiltIn_Print_Titles_6_6" localSheetId="6">NÃO.DISP()</definedName>
    <definedName name="Excel_BuiltIn_Print_Titles_6_6" localSheetId="17">NÃO.DISP()</definedName>
    <definedName name="Excel_BuiltIn_Print_Titles_6_6" localSheetId="12">NÃO.DISP()</definedName>
    <definedName name="Excel_BuiltIn_Print_Titles_6_6" localSheetId="10">NÃO.DISP()</definedName>
    <definedName name="Excel_BuiltIn_Print_Titles_6_6" localSheetId="8">NÃO.DISP()</definedName>
    <definedName name="Excel_BuiltIn_Print_Titles_6_6" localSheetId="5">NÃO.DISP()</definedName>
    <definedName name="Excel_BuiltIn_Print_Titles_6_6">NÃO.DISP()</definedName>
    <definedName name="Excel_BuiltIn_Print_Titles_6_6_2" localSheetId="15">NÃO.DISP()</definedName>
    <definedName name="Excel_BuiltIn_Print_Titles_6_6_2" localSheetId="14">NÃO.DISP()</definedName>
    <definedName name="Excel_BuiltIn_Print_Titles_6_6_2" localSheetId="6">NÃO.DISP()</definedName>
    <definedName name="Excel_BuiltIn_Print_Titles_6_6_2" localSheetId="17">NÃO.DISP()</definedName>
    <definedName name="Excel_BuiltIn_Print_Titles_6_6_2" localSheetId="12">NÃO.DISP()</definedName>
    <definedName name="Excel_BuiltIn_Print_Titles_6_6_2" localSheetId="10">NÃO.DISP()</definedName>
    <definedName name="Excel_BuiltIn_Print_Titles_6_6_2" localSheetId="8">NÃO.DISP()</definedName>
    <definedName name="Excel_BuiltIn_Print_Titles_6_6_2" localSheetId="5">NÃO.DISP()</definedName>
    <definedName name="Excel_BuiltIn_Print_Titles_6_6_2">NÃO.DISP()</definedName>
    <definedName name="Excel_BuiltIn_Print_Titles_6_60">"$#REF!.$#REF!$#REF!"</definedName>
    <definedName name="Excel_BuiltIn_Print_Titles_6_61">"$#REF!.$#REF!$#REF!"</definedName>
    <definedName name="Excel_BuiltIn_Print_Titles_6_62">"$#REF!.$#REF!$#REF!"</definedName>
    <definedName name="Excel_BuiltIn_Print_Titles_6_63">"$#REF!.$#REF!$#REF!"</definedName>
    <definedName name="Excel_BuiltIn_Print_Titles_6_64">"$#REF!.$#REF!$#REF!"</definedName>
    <definedName name="Excel_BuiltIn_Print_Titles_6_65">"$#REF!.$#REF!$#REF!"</definedName>
    <definedName name="Excel_BuiltIn_Print_Titles_6_66">"$#REF!.$#REF!$#REF!"</definedName>
    <definedName name="Excel_BuiltIn_Print_Titles_6_7" localSheetId="15">NÃO.DISP()</definedName>
    <definedName name="Excel_BuiltIn_Print_Titles_6_7" localSheetId="14">NÃO.DISP()</definedName>
    <definedName name="Excel_BuiltIn_Print_Titles_6_7" localSheetId="6">NÃO.DISP()</definedName>
    <definedName name="Excel_BuiltIn_Print_Titles_6_7" localSheetId="17">NÃO.DISP()</definedName>
    <definedName name="Excel_BuiltIn_Print_Titles_6_7" localSheetId="12">NÃO.DISP()</definedName>
    <definedName name="Excel_BuiltIn_Print_Titles_6_7" localSheetId="10">NÃO.DISP()</definedName>
    <definedName name="Excel_BuiltIn_Print_Titles_6_7" localSheetId="8">NÃO.DISP()</definedName>
    <definedName name="Excel_BuiltIn_Print_Titles_6_7" localSheetId="5">NÃO.DISP()</definedName>
    <definedName name="Excel_BuiltIn_Print_Titles_6_7">NÃO.DISP()</definedName>
    <definedName name="Excel_BuiltIn_Print_Titles_6_7_2" localSheetId="15">NÃO.DISP()</definedName>
    <definedName name="Excel_BuiltIn_Print_Titles_6_7_2" localSheetId="14">NÃO.DISP()</definedName>
    <definedName name="Excel_BuiltIn_Print_Titles_6_7_2" localSheetId="6">NÃO.DISP()</definedName>
    <definedName name="Excel_BuiltIn_Print_Titles_6_7_2" localSheetId="17">NÃO.DISP()</definedName>
    <definedName name="Excel_BuiltIn_Print_Titles_6_7_2" localSheetId="12">NÃO.DISP()</definedName>
    <definedName name="Excel_BuiltIn_Print_Titles_6_7_2" localSheetId="10">NÃO.DISP()</definedName>
    <definedName name="Excel_BuiltIn_Print_Titles_6_7_2" localSheetId="8">NÃO.DISP()</definedName>
    <definedName name="Excel_BuiltIn_Print_Titles_6_7_2" localSheetId="5">NÃO.DISP()</definedName>
    <definedName name="Excel_BuiltIn_Print_Titles_6_7_2">NÃO.DISP()</definedName>
    <definedName name="Excel_BuiltIn_Print_Titles_7" localSheetId="15">NÃO.DISP()</definedName>
    <definedName name="Excel_BuiltIn_Print_Titles_7" localSheetId="14">NÃO.DISP()</definedName>
    <definedName name="Excel_BuiltIn_Print_Titles_7" localSheetId="6">NÃO.DISP()</definedName>
    <definedName name="Excel_BuiltIn_Print_Titles_7" localSheetId="17">NÃO.DISP()</definedName>
    <definedName name="Excel_BuiltIn_Print_Titles_7" localSheetId="12">NÃO.DISP()</definedName>
    <definedName name="Excel_BuiltIn_Print_Titles_7" localSheetId="10">NÃO.DISP()</definedName>
    <definedName name="Excel_BuiltIn_Print_Titles_7" localSheetId="8">NÃO.DISP()</definedName>
    <definedName name="Excel_BuiltIn_Print_Titles_7" localSheetId="5">NÃO.DISP()</definedName>
    <definedName name="Excel_BuiltIn_Print_Titles_7">NÃO.DISP()</definedName>
    <definedName name="Excel_BuiltIn_Print_Titles_7_13" localSheetId="15">NÃO.DISP()</definedName>
    <definedName name="Excel_BuiltIn_Print_Titles_7_13" localSheetId="14">NÃO.DISP()</definedName>
    <definedName name="Excel_BuiltIn_Print_Titles_7_13" localSheetId="6">NÃO.DISP()</definedName>
    <definedName name="Excel_BuiltIn_Print_Titles_7_13" localSheetId="17">NÃO.DISP()</definedName>
    <definedName name="Excel_BuiltIn_Print_Titles_7_13" localSheetId="12">NÃO.DISP()</definedName>
    <definedName name="Excel_BuiltIn_Print_Titles_7_13" localSheetId="10">NÃO.DISP()</definedName>
    <definedName name="Excel_BuiltIn_Print_Titles_7_13" localSheetId="8">NÃO.DISP()</definedName>
    <definedName name="Excel_BuiltIn_Print_Titles_7_13" localSheetId="5">NÃO.DISP()</definedName>
    <definedName name="Excel_BuiltIn_Print_Titles_7_13">NÃO.DISP()</definedName>
    <definedName name="Excel_BuiltIn_Print_Titles_7_13_2" localSheetId="15">NÃO.DISP()</definedName>
    <definedName name="Excel_BuiltIn_Print_Titles_7_13_2" localSheetId="14">NÃO.DISP()</definedName>
    <definedName name="Excel_BuiltIn_Print_Titles_7_13_2" localSheetId="6">NÃO.DISP()</definedName>
    <definedName name="Excel_BuiltIn_Print_Titles_7_13_2" localSheetId="17">NÃO.DISP()</definedName>
    <definedName name="Excel_BuiltIn_Print_Titles_7_13_2" localSheetId="12">NÃO.DISP()</definedName>
    <definedName name="Excel_BuiltIn_Print_Titles_7_13_2" localSheetId="10">NÃO.DISP()</definedName>
    <definedName name="Excel_BuiltIn_Print_Titles_7_13_2" localSheetId="8">NÃO.DISP()</definedName>
    <definedName name="Excel_BuiltIn_Print_Titles_7_13_2" localSheetId="5">NÃO.DISP()</definedName>
    <definedName name="Excel_BuiltIn_Print_Titles_7_13_2">NÃO.DISP()</definedName>
    <definedName name="Excel_BuiltIn_Print_Titles_7_19">"$#REF!.$#REF!$#REF!"</definedName>
    <definedName name="Excel_BuiltIn_Print_Titles_7_2" localSheetId="15">NÃO.DISP()</definedName>
    <definedName name="Excel_BuiltIn_Print_Titles_7_2" localSheetId="14">NÃO.DISP()</definedName>
    <definedName name="Excel_BuiltIn_Print_Titles_7_2" localSheetId="6">NÃO.DISP()</definedName>
    <definedName name="Excel_BuiltIn_Print_Titles_7_2" localSheetId="17">NÃO.DISP()</definedName>
    <definedName name="Excel_BuiltIn_Print_Titles_7_2" localSheetId="12">NÃO.DISP()</definedName>
    <definedName name="Excel_BuiltIn_Print_Titles_7_2" localSheetId="10">NÃO.DISP()</definedName>
    <definedName name="Excel_BuiltIn_Print_Titles_7_2" localSheetId="8">NÃO.DISP()</definedName>
    <definedName name="Excel_BuiltIn_Print_Titles_7_2" localSheetId="5">NÃO.DISP()</definedName>
    <definedName name="Excel_BuiltIn_Print_Titles_7_2">NÃO.DISP()</definedName>
    <definedName name="Excel_BuiltIn_Print_Titles_7_2_1" localSheetId="15">NÃO.DISP()</definedName>
    <definedName name="Excel_BuiltIn_Print_Titles_7_2_1" localSheetId="14">NÃO.DISP()</definedName>
    <definedName name="Excel_BuiltIn_Print_Titles_7_2_1" localSheetId="6">NÃO.DISP()</definedName>
    <definedName name="Excel_BuiltIn_Print_Titles_7_2_1" localSheetId="17">NÃO.DISP()</definedName>
    <definedName name="Excel_BuiltIn_Print_Titles_7_2_1" localSheetId="12">NÃO.DISP()</definedName>
    <definedName name="Excel_BuiltIn_Print_Titles_7_2_1" localSheetId="10">NÃO.DISP()</definedName>
    <definedName name="Excel_BuiltIn_Print_Titles_7_2_1" localSheetId="8">NÃO.DISP()</definedName>
    <definedName name="Excel_BuiltIn_Print_Titles_7_2_1" localSheetId="5">NÃO.DISP()</definedName>
    <definedName name="Excel_BuiltIn_Print_Titles_7_2_1">NÃO.DISP()</definedName>
    <definedName name="Excel_BuiltIn_Print_Titles_7_2_2" localSheetId="15">NÃO.DISP()</definedName>
    <definedName name="Excel_BuiltIn_Print_Titles_7_2_2" localSheetId="14">NÃO.DISP()</definedName>
    <definedName name="Excel_BuiltIn_Print_Titles_7_2_2" localSheetId="6">NÃO.DISP()</definedName>
    <definedName name="Excel_BuiltIn_Print_Titles_7_2_2" localSheetId="17">NÃO.DISP()</definedName>
    <definedName name="Excel_BuiltIn_Print_Titles_7_2_2" localSheetId="12">NÃO.DISP()</definedName>
    <definedName name="Excel_BuiltIn_Print_Titles_7_2_2" localSheetId="10">NÃO.DISP()</definedName>
    <definedName name="Excel_BuiltIn_Print_Titles_7_2_2" localSheetId="8">NÃO.DISP()</definedName>
    <definedName name="Excel_BuiltIn_Print_Titles_7_2_2" localSheetId="5">NÃO.DISP()</definedName>
    <definedName name="Excel_BuiltIn_Print_Titles_7_2_2">NÃO.DISP()</definedName>
    <definedName name="Excel_BuiltIn_Print_Titles_7_20">"$#REF!.$#REF!$#REF!"</definedName>
    <definedName name="Excel_BuiltIn_Print_Titles_7_22">"$#REF!.$#REF!$#REF!"</definedName>
    <definedName name="Excel_BuiltIn_Print_Titles_7_23">"$#REF!.$#REF!$#REF!"</definedName>
    <definedName name="Excel_BuiltIn_Print_Titles_7_30">"$#REF!.$#REF!$#REF!"</definedName>
    <definedName name="Excel_BuiltIn_Print_Titles_7_35">"$#REF!.$#REF!$#REF!"</definedName>
    <definedName name="Excel_BuiltIn_Print_Titles_7_36">"$#REF!.$#REF!$#REF!"</definedName>
    <definedName name="Excel_BuiltIn_Print_Titles_7_54">"$#REF!.$#REF!$#REF!"</definedName>
    <definedName name="Excel_BuiltIn_Print_Titles_7_55">"$#REF!.$#REF!$#REF!"</definedName>
    <definedName name="Excel_BuiltIn_Print_Titles_7_56">"$#REF!.$#REF!$#REF!"</definedName>
    <definedName name="Excel_BuiltIn_Print_Titles_7_6" localSheetId="15">NÃO.DISP()</definedName>
    <definedName name="Excel_BuiltIn_Print_Titles_7_6" localSheetId="14">NÃO.DISP()</definedName>
    <definedName name="Excel_BuiltIn_Print_Titles_7_6" localSheetId="6">NÃO.DISP()</definedName>
    <definedName name="Excel_BuiltIn_Print_Titles_7_6" localSheetId="17">NÃO.DISP()</definedName>
    <definedName name="Excel_BuiltIn_Print_Titles_7_6" localSheetId="12">NÃO.DISP()</definedName>
    <definedName name="Excel_BuiltIn_Print_Titles_7_6" localSheetId="10">NÃO.DISP()</definedName>
    <definedName name="Excel_BuiltIn_Print_Titles_7_6" localSheetId="8">NÃO.DISP()</definedName>
    <definedName name="Excel_BuiltIn_Print_Titles_7_6" localSheetId="5">NÃO.DISP()</definedName>
    <definedName name="Excel_BuiltIn_Print_Titles_7_6">NÃO.DISP()</definedName>
    <definedName name="Excel_BuiltIn_Print_Titles_7_6_2" localSheetId="15">NÃO.DISP()</definedName>
    <definedName name="Excel_BuiltIn_Print_Titles_7_6_2" localSheetId="14">NÃO.DISP()</definedName>
    <definedName name="Excel_BuiltIn_Print_Titles_7_6_2" localSheetId="6">NÃO.DISP()</definedName>
    <definedName name="Excel_BuiltIn_Print_Titles_7_6_2" localSheetId="17">NÃO.DISP()</definedName>
    <definedName name="Excel_BuiltIn_Print_Titles_7_6_2" localSheetId="12">NÃO.DISP()</definedName>
    <definedName name="Excel_BuiltIn_Print_Titles_7_6_2" localSheetId="10">NÃO.DISP()</definedName>
    <definedName name="Excel_BuiltIn_Print_Titles_7_6_2" localSheetId="8">NÃO.DISP()</definedName>
    <definedName name="Excel_BuiltIn_Print_Titles_7_6_2" localSheetId="5">NÃO.DISP()</definedName>
    <definedName name="Excel_BuiltIn_Print_Titles_7_6_2">NÃO.DISP()</definedName>
    <definedName name="Excel_BuiltIn_Print_Titles_7_60">"$#REF!.$#REF!$#REF!"</definedName>
    <definedName name="Excel_BuiltIn_Print_Titles_7_61">"$#REF!.$#REF!$#REF!"</definedName>
    <definedName name="Excel_BuiltIn_Print_Titles_7_62">"$#REF!.$#REF!$#REF!"</definedName>
    <definedName name="Excel_BuiltIn_Print_Titles_7_63">"$#REF!.$#REF!$#REF!"</definedName>
    <definedName name="Excel_BuiltIn_Print_Titles_7_64">"$#REF!.$#REF!$#REF!"</definedName>
    <definedName name="Excel_BuiltIn_Print_Titles_7_65">"$#REF!.$#REF!$#REF!"</definedName>
    <definedName name="Excel_BuiltIn_Print_Titles_7_66">"$#REF!.$#REF!$#REF!"</definedName>
    <definedName name="Excel_BuiltIn_Print_Titles_7_7" localSheetId="15">NÃO.DISP()</definedName>
    <definedName name="Excel_BuiltIn_Print_Titles_7_7" localSheetId="14">NÃO.DISP()</definedName>
    <definedName name="Excel_BuiltIn_Print_Titles_7_7" localSheetId="6">NÃO.DISP()</definedName>
    <definedName name="Excel_BuiltIn_Print_Titles_7_7" localSheetId="17">NÃO.DISP()</definedName>
    <definedName name="Excel_BuiltIn_Print_Titles_7_7" localSheetId="12">NÃO.DISP()</definedName>
    <definedName name="Excel_BuiltIn_Print_Titles_7_7" localSheetId="10">NÃO.DISP()</definedName>
    <definedName name="Excel_BuiltIn_Print_Titles_7_7" localSheetId="8">NÃO.DISP()</definedName>
    <definedName name="Excel_BuiltIn_Print_Titles_7_7" localSheetId="5">NÃO.DISP()</definedName>
    <definedName name="Excel_BuiltIn_Print_Titles_7_7">NÃO.DISP()</definedName>
    <definedName name="Excel_BuiltIn_Print_Titles_7_7_2" localSheetId="15">NÃO.DISP()</definedName>
    <definedName name="Excel_BuiltIn_Print_Titles_7_7_2" localSheetId="14">NÃO.DISP()</definedName>
    <definedName name="Excel_BuiltIn_Print_Titles_7_7_2" localSheetId="6">NÃO.DISP()</definedName>
    <definedName name="Excel_BuiltIn_Print_Titles_7_7_2" localSheetId="17">NÃO.DISP()</definedName>
    <definedName name="Excel_BuiltIn_Print_Titles_7_7_2" localSheetId="12">NÃO.DISP()</definedName>
    <definedName name="Excel_BuiltIn_Print_Titles_7_7_2" localSheetId="10">NÃO.DISP()</definedName>
    <definedName name="Excel_BuiltIn_Print_Titles_7_7_2" localSheetId="8">NÃO.DISP()</definedName>
    <definedName name="Excel_BuiltIn_Print_Titles_7_7_2" localSheetId="5">NÃO.DISP()</definedName>
    <definedName name="Excel_BuiltIn_Print_Titles_7_7_2">NÃO.DISP()</definedName>
    <definedName name="Excel_BuiltIn_Print_Titles_8" localSheetId="15">NÃO.DISP()</definedName>
    <definedName name="Excel_BuiltIn_Print_Titles_8" localSheetId="14">NÃO.DISP()</definedName>
    <definedName name="Excel_BuiltIn_Print_Titles_8" localSheetId="6">NÃO.DISP()</definedName>
    <definedName name="Excel_BuiltIn_Print_Titles_8" localSheetId="17">NÃO.DISP()</definedName>
    <definedName name="Excel_BuiltIn_Print_Titles_8" localSheetId="12">NÃO.DISP()</definedName>
    <definedName name="Excel_BuiltIn_Print_Titles_8" localSheetId="10">NÃO.DISP()</definedName>
    <definedName name="Excel_BuiltIn_Print_Titles_8" localSheetId="8">NÃO.DISP()</definedName>
    <definedName name="Excel_BuiltIn_Print_Titles_8" localSheetId="5">NÃO.DISP()</definedName>
    <definedName name="Excel_BuiltIn_Print_Titles_8">NÃO.DISP()</definedName>
    <definedName name="Excel_BuiltIn_Print_Titles_8_13" localSheetId="15">NÃO.DISP()</definedName>
    <definedName name="Excel_BuiltIn_Print_Titles_8_13" localSheetId="14">NÃO.DISP()</definedName>
    <definedName name="Excel_BuiltIn_Print_Titles_8_13" localSheetId="6">NÃO.DISP()</definedName>
    <definedName name="Excel_BuiltIn_Print_Titles_8_13" localSheetId="17">NÃO.DISP()</definedName>
    <definedName name="Excel_BuiltIn_Print_Titles_8_13" localSheetId="12">NÃO.DISP()</definedName>
    <definedName name="Excel_BuiltIn_Print_Titles_8_13" localSheetId="10">NÃO.DISP()</definedName>
    <definedName name="Excel_BuiltIn_Print_Titles_8_13" localSheetId="8">NÃO.DISP()</definedName>
    <definedName name="Excel_BuiltIn_Print_Titles_8_13" localSheetId="5">NÃO.DISP()</definedName>
    <definedName name="Excel_BuiltIn_Print_Titles_8_13">NÃO.DISP()</definedName>
    <definedName name="Excel_BuiltIn_Print_Titles_8_13_2" localSheetId="15">NÃO.DISP()</definedName>
    <definedName name="Excel_BuiltIn_Print_Titles_8_13_2" localSheetId="14">NÃO.DISP()</definedName>
    <definedName name="Excel_BuiltIn_Print_Titles_8_13_2" localSheetId="6">NÃO.DISP()</definedName>
    <definedName name="Excel_BuiltIn_Print_Titles_8_13_2" localSheetId="17">NÃO.DISP()</definedName>
    <definedName name="Excel_BuiltIn_Print_Titles_8_13_2" localSheetId="12">NÃO.DISP()</definedName>
    <definedName name="Excel_BuiltIn_Print_Titles_8_13_2" localSheetId="10">NÃO.DISP()</definedName>
    <definedName name="Excel_BuiltIn_Print_Titles_8_13_2" localSheetId="8">NÃO.DISP()</definedName>
    <definedName name="Excel_BuiltIn_Print_Titles_8_13_2" localSheetId="5">NÃO.DISP()</definedName>
    <definedName name="Excel_BuiltIn_Print_Titles_8_13_2">NÃO.DISP()</definedName>
    <definedName name="Excel_BuiltIn_Print_Titles_8_19">"$#REF!.$#REF!$#REF!"</definedName>
    <definedName name="Excel_BuiltIn_Print_Titles_8_2" localSheetId="15">NÃO.DISP()</definedName>
    <definedName name="Excel_BuiltIn_Print_Titles_8_2" localSheetId="14">NÃO.DISP()</definedName>
    <definedName name="Excel_BuiltIn_Print_Titles_8_2" localSheetId="6">NÃO.DISP()</definedName>
    <definedName name="Excel_BuiltIn_Print_Titles_8_2" localSheetId="17">NÃO.DISP()</definedName>
    <definedName name="Excel_BuiltIn_Print_Titles_8_2" localSheetId="12">NÃO.DISP()</definedName>
    <definedName name="Excel_BuiltIn_Print_Titles_8_2" localSheetId="10">NÃO.DISP()</definedName>
    <definedName name="Excel_BuiltIn_Print_Titles_8_2" localSheetId="8">NÃO.DISP()</definedName>
    <definedName name="Excel_BuiltIn_Print_Titles_8_2" localSheetId="5">NÃO.DISP()</definedName>
    <definedName name="Excel_BuiltIn_Print_Titles_8_2">NÃO.DISP()</definedName>
    <definedName name="Excel_BuiltIn_Print_Titles_8_2_1" localSheetId="15">NÃO.DISP()</definedName>
    <definedName name="Excel_BuiltIn_Print_Titles_8_2_1" localSheetId="14">NÃO.DISP()</definedName>
    <definedName name="Excel_BuiltIn_Print_Titles_8_2_1" localSheetId="6">NÃO.DISP()</definedName>
    <definedName name="Excel_BuiltIn_Print_Titles_8_2_1" localSheetId="17">NÃO.DISP()</definedName>
    <definedName name="Excel_BuiltIn_Print_Titles_8_2_1" localSheetId="12">NÃO.DISP()</definedName>
    <definedName name="Excel_BuiltIn_Print_Titles_8_2_1" localSheetId="10">NÃO.DISP()</definedName>
    <definedName name="Excel_BuiltIn_Print_Titles_8_2_1" localSheetId="8">NÃO.DISP()</definedName>
    <definedName name="Excel_BuiltIn_Print_Titles_8_2_1" localSheetId="5">NÃO.DISP()</definedName>
    <definedName name="Excel_BuiltIn_Print_Titles_8_2_1">NÃO.DISP()</definedName>
    <definedName name="Excel_BuiltIn_Print_Titles_8_2_2" localSheetId="15">NÃO.DISP()</definedName>
    <definedName name="Excel_BuiltIn_Print_Titles_8_2_2" localSheetId="14">NÃO.DISP()</definedName>
    <definedName name="Excel_BuiltIn_Print_Titles_8_2_2" localSheetId="6">NÃO.DISP()</definedName>
    <definedName name="Excel_BuiltIn_Print_Titles_8_2_2" localSheetId="17">NÃO.DISP()</definedName>
    <definedName name="Excel_BuiltIn_Print_Titles_8_2_2" localSheetId="12">NÃO.DISP()</definedName>
    <definedName name="Excel_BuiltIn_Print_Titles_8_2_2" localSheetId="10">NÃO.DISP()</definedName>
    <definedName name="Excel_BuiltIn_Print_Titles_8_2_2" localSheetId="8">NÃO.DISP()</definedName>
    <definedName name="Excel_BuiltIn_Print_Titles_8_2_2" localSheetId="5">NÃO.DISP()</definedName>
    <definedName name="Excel_BuiltIn_Print_Titles_8_2_2">NÃO.DISP()</definedName>
    <definedName name="Excel_BuiltIn_Print_Titles_8_20">"$#REF!.$#REF!$#REF!"</definedName>
    <definedName name="Excel_BuiltIn_Print_Titles_8_22">"$#REF!.$#REF!$#REF!"</definedName>
    <definedName name="Excel_BuiltIn_Print_Titles_8_23">"$#REF!.$#REF!$#REF!"</definedName>
    <definedName name="Excel_BuiltIn_Print_Titles_8_30">"$#REF!.$#REF!$#REF!"</definedName>
    <definedName name="Excel_BuiltIn_Print_Titles_8_35">"$#REF!.$#REF!$#REF!"</definedName>
    <definedName name="Excel_BuiltIn_Print_Titles_8_36">"$#REF!.$#REF!$#REF!"</definedName>
    <definedName name="Excel_BuiltIn_Print_Titles_8_54">"$#REF!.$#REF!$#REF!"</definedName>
    <definedName name="Excel_BuiltIn_Print_Titles_8_55">"$#REF!.$#REF!$#REF!"</definedName>
    <definedName name="Excel_BuiltIn_Print_Titles_8_56">"$#REF!.$#REF!$#REF!"</definedName>
    <definedName name="Excel_BuiltIn_Print_Titles_8_6" localSheetId="15">NÃO.DISP()</definedName>
    <definedName name="Excel_BuiltIn_Print_Titles_8_6" localSheetId="14">NÃO.DISP()</definedName>
    <definedName name="Excel_BuiltIn_Print_Titles_8_6" localSheetId="6">NÃO.DISP()</definedName>
    <definedName name="Excel_BuiltIn_Print_Titles_8_6" localSheetId="17">NÃO.DISP()</definedName>
    <definedName name="Excel_BuiltIn_Print_Titles_8_6" localSheetId="12">NÃO.DISP()</definedName>
    <definedName name="Excel_BuiltIn_Print_Titles_8_6" localSheetId="10">NÃO.DISP()</definedName>
    <definedName name="Excel_BuiltIn_Print_Titles_8_6" localSheetId="8">NÃO.DISP()</definedName>
    <definedName name="Excel_BuiltIn_Print_Titles_8_6" localSheetId="5">NÃO.DISP()</definedName>
    <definedName name="Excel_BuiltIn_Print_Titles_8_6">NÃO.DISP()</definedName>
    <definedName name="Excel_BuiltIn_Print_Titles_8_6_2" localSheetId="15">NÃO.DISP()</definedName>
    <definedName name="Excel_BuiltIn_Print_Titles_8_6_2" localSheetId="14">NÃO.DISP()</definedName>
    <definedName name="Excel_BuiltIn_Print_Titles_8_6_2" localSheetId="6">NÃO.DISP()</definedName>
    <definedName name="Excel_BuiltIn_Print_Titles_8_6_2" localSheetId="17">NÃO.DISP()</definedName>
    <definedName name="Excel_BuiltIn_Print_Titles_8_6_2" localSheetId="12">NÃO.DISP()</definedName>
    <definedName name="Excel_BuiltIn_Print_Titles_8_6_2" localSheetId="10">NÃO.DISP()</definedName>
    <definedName name="Excel_BuiltIn_Print_Titles_8_6_2" localSheetId="8">NÃO.DISP()</definedName>
    <definedName name="Excel_BuiltIn_Print_Titles_8_6_2" localSheetId="5">NÃO.DISP()</definedName>
    <definedName name="Excel_BuiltIn_Print_Titles_8_6_2">NÃO.DISP()</definedName>
    <definedName name="Excel_BuiltIn_Print_Titles_8_60">"$#REF!.$#REF!$#REF!"</definedName>
    <definedName name="Excel_BuiltIn_Print_Titles_8_61">"$#REF!.$#REF!$#REF!"</definedName>
    <definedName name="Excel_BuiltIn_Print_Titles_8_62">"$#REF!.$#REF!$#REF!"</definedName>
    <definedName name="Excel_BuiltIn_Print_Titles_8_63">"$#REF!.$#REF!$#REF!"</definedName>
    <definedName name="Excel_BuiltIn_Print_Titles_8_64">"$#REF!.$#REF!$#REF!"</definedName>
    <definedName name="Excel_BuiltIn_Print_Titles_8_65">"$#REF!.$#REF!$#REF!"</definedName>
    <definedName name="Excel_BuiltIn_Print_Titles_8_66">"$#REF!.$#REF!$#REF!"</definedName>
    <definedName name="Excel_BuiltIn_Print_Titles_8_7" localSheetId="15">NÃO.DISP()</definedName>
    <definedName name="Excel_BuiltIn_Print_Titles_8_7" localSheetId="14">NÃO.DISP()</definedName>
    <definedName name="Excel_BuiltIn_Print_Titles_8_7" localSheetId="6">NÃO.DISP()</definedName>
    <definedName name="Excel_BuiltIn_Print_Titles_8_7" localSheetId="17">NÃO.DISP()</definedName>
    <definedName name="Excel_BuiltIn_Print_Titles_8_7" localSheetId="12">NÃO.DISP()</definedName>
    <definedName name="Excel_BuiltIn_Print_Titles_8_7" localSheetId="10">NÃO.DISP()</definedName>
    <definedName name="Excel_BuiltIn_Print_Titles_8_7" localSheetId="8">NÃO.DISP()</definedName>
    <definedName name="Excel_BuiltIn_Print_Titles_8_7" localSheetId="5">NÃO.DISP()</definedName>
    <definedName name="Excel_BuiltIn_Print_Titles_8_7">NÃO.DISP()</definedName>
    <definedName name="Excel_BuiltIn_Print_Titles_8_7_2" localSheetId="15">NÃO.DISP()</definedName>
    <definedName name="Excel_BuiltIn_Print_Titles_8_7_2" localSheetId="14">NÃO.DISP()</definedName>
    <definedName name="Excel_BuiltIn_Print_Titles_8_7_2" localSheetId="6">NÃO.DISP()</definedName>
    <definedName name="Excel_BuiltIn_Print_Titles_8_7_2" localSheetId="17">NÃO.DISP()</definedName>
    <definedName name="Excel_BuiltIn_Print_Titles_8_7_2" localSheetId="12">NÃO.DISP()</definedName>
    <definedName name="Excel_BuiltIn_Print_Titles_8_7_2" localSheetId="10">NÃO.DISP()</definedName>
    <definedName name="Excel_BuiltIn_Print_Titles_8_7_2" localSheetId="8">NÃO.DISP()</definedName>
    <definedName name="Excel_BuiltIn_Print_Titles_8_7_2" localSheetId="5">NÃO.DISP()</definedName>
    <definedName name="Excel_BuiltIn_Print_Titles_8_7_2">NÃO.DISP()</definedName>
    <definedName name="Excel_BuiltIn_Recorder">#REF!</definedName>
    <definedName name="Excel_bultin_print_Area_6_56">"$#REF!.$#REF!$#REF!"</definedName>
    <definedName name="execel_bultin_print_area_6_23">"$#REF!.$#REF!$#REF!"</definedName>
    <definedName name="Execucao_Fundacoes_Plano_Inclinado">#REF!</definedName>
    <definedName name="EXT">#REF!</definedName>
    <definedName name="extensao">#REF!</definedName>
    <definedName name="Extenso">#N/A</definedName>
    <definedName name="EXTENSO1">#N/A</definedName>
    <definedName name="F">#REF!</definedName>
    <definedName name="F_varrição_diu_var_man">#REF!</definedName>
    <definedName name="F_varrição_diu_var_man_res">#REF!</definedName>
    <definedName name="F_varrição_not_var_man">#REF!</definedName>
    <definedName name="F_varrição_not_var_man_res">#REF!</definedName>
    <definedName name="FAIXA_AN">#REF!</definedName>
    <definedName name="FarmCapa">#REF!</definedName>
    <definedName name="FarmDetalhes">#REF!</definedName>
    <definedName name="Fases">#REF!</definedName>
    <definedName name="FATOR_A">#REF!</definedName>
    <definedName name="FATOR_B">#REF!</definedName>
    <definedName name="FATOR_B_15">#REF!</definedName>
    <definedName name="Fator_Eqptos">#REF!</definedName>
    <definedName name="Fator_Eqptos_15">#REF!</definedName>
    <definedName name="FATURA02">#REF!</definedName>
    <definedName name="FC2A">#REF!</definedName>
    <definedName name="FD_1">#REF!</definedName>
    <definedName name="FD_2">#REF!</definedName>
    <definedName name="fe_areia">#REF!</definedName>
    <definedName name="FERIADOS_1">#REF!</definedName>
    <definedName name="FERIADOS_2">#REF!</definedName>
    <definedName name="FERIAS24m">#REF!</definedName>
    <definedName name="FERIAS24m_15">#REF!</definedName>
    <definedName name="FERIAS36m">#REF!</definedName>
    <definedName name="FERIAS36m_15">#REF!</definedName>
    <definedName name="FERRAGENS">#N/A</definedName>
    <definedName name="FEV00">#REF!</definedName>
    <definedName name="ff">#REF!</definedName>
    <definedName name="ff_1">"#REF!"</definedName>
    <definedName name="ff_2">"#REF!"</definedName>
    <definedName name="ff_3">"#REF!"</definedName>
    <definedName name="ff_4">"#REF!"</definedName>
    <definedName name="ff_5">"#REF!"</definedName>
    <definedName name="ff_6">"#REF!"</definedName>
    <definedName name="FFF">#REF!</definedName>
    <definedName name="ffff">#REF!</definedName>
    <definedName name="FG_1">#REF!</definedName>
    <definedName name="FG_2">#REF!</definedName>
    <definedName name="FGV">#REF!</definedName>
    <definedName name="FGVC">#REF!</definedName>
    <definedName name="FGVC0504">#REF!</definedName>
    <definedName name="FGVSER">#REF!</definedName>
    <definedName name="FI_1">#REF!</definedName>
    <definedName name="FI_2">#REF!</definedName>
    <definedName name="firma1">#REF!</definedName>
    <definedName name="firma2">#REF!</definedName>
    <definedName name="FISCAL2">#REF!</definedName>
    <definedName name="FO">#REF!</definedName>
    <definedName name="FoFo">"#ref!"</definedName>
    <definedName name="FoFo_1" localSheetId="15">NÃO.DISP()</definedName>
    <definedName name="FoFo_1" localSheetId="14">NÃO.DISP()</definedName>
    <definedName name="FoFo_1" localSheetId="6">NÃO.DISP()</definedName>
    <definedName name="FoFo_1" localSheetId="17">NÃO.DISP()</definedName>
    <definedName name="FoFo_1" localSheetId="12">NÃO.DISP()</definedName>
    <definedName name="FoFo_1" localSheetId="10">NÃO.DISP()</definedName>
    <definedName name="FoFo_1" localSheetId="8">NÃO.DISP()</definedName>
    <definedName name="FoFo_1" localSheetId="5">NÃO.DISP()</definedName>
    <definedName name="FoFo_1">NÃO.DISP()</definedName>
    <definedName name="FoFo_2" localSheetId="15">NÃO.DISP()</definedName>
    <definedName name="FoFo_2" localSheetId="14">NÃO.DISP()</definedName>
    <definedName name="FoFo_2" localSheetId="6">NÃO.DISP()</definedName>
    <definedName name="FoFo_2" localSheetId="17">NÃO.DISP()</definedName>
    <definedName name="FoFo_2" localSheetId="12">NÃO.DISP()</definedName>
    <definedName name="FoFo_2" localSheetId="10">NÃO.DISP()</definedName>
    <definedName name="FoFo_2" localSheetId="8">NÃO.DISP()</definedName>
    <definedName name="FoFo_2" localSheetId="5">NÃO.DISP()</definedName>
    <definedName name="FoFo_2">NÃO.DISP()</definedName>
    <definedName name="Fonte">#REF!</definedName>
    <definedName name="FORMA_AN">#REF!</definedName>
    <definedName name="FORMA_AT">#REF!</definedName>
    <definedName name="FORMA_EL">#REF!</definedName>
    <definedName name="Format">#REF!</definedName>
    <definedName name="FORN_MEIO_FIO_AN">#REF!</definedName>
    <definedName name="FORN_MEIO_FIO_AT">#REF!</definedName>
    <definedName name="FORNECIMENTO_AN">#REF!</definedName>
    <definedName name="FORNECIMENTO_AT">#REF!</definedName>
    <definedName name="Forro">#REF!</definedName>
    <definedName name="FUNCAO_3_6">#REF!</definedName>
    <definedName name="FUNCAO_3_6_15">#REF!</definedName>
    <definedName name="FUNCAO_7_6">#REF!</definedName>
    <definedName name="FUNCAO_7_6_15">#REF!</definedName>
    <definedName name="FUNCAO_8_6">#REF!</definedName>
    <definedName name="FUNCAO_8_6_15">#REF!</definedName>
    <definedName name="Fundacao_Plano_Inclinado">#REF!</definedName>
    <definedName name="fyuk">#N/A</definedName>
    <definedName name="G">#REF!</definedName>
    <definedName name="gen">#REF!</definedName>
    <definedName name="GGG">#REF!</definedName>
    <definedName name="gh">#REF!</definedName>
    <definedName name="gr_objetos">#REF!</definedName>
    <definedName name="gr_objetos1">#REF!</definedName>
    <definedName name="gr_objetos2">#REF!</definedName>
    <definedName name="gr_objetos3">#REF!</definedName>
    <definedName name="gr_objetos4">#REF!</definedName>
    <definedName name="gr_objetos5">#REF!</definedName>
    <definedName name="gr_objetos6">#REF!</definedName>
    <definedName name="gr_objetos7">#REF!</definedName>
    <definedName name="gr_objetos8">#REF!</definedName>
    <definedName name="gr_objetos9">#REF!</definedName>
    <definedName name="Grama">#REF!</definedName>
    <definedName name="_xlnm.Recorder">#REF!</definedName>
    <definedName name="GRV">#REF!</definedName>
    <definedName name="guia">#REF!</definedName>
    <definedName name="h">#REF!</definedName>
    <definedName name="h_15">#REF!</definedName>
    <definedName name="H_coletor">#REF!</definedName>
    <definedName name="H_extra_diurna_lav_vias_mês">#REF!</definedName>
    <definedName name="H_extra_diurna_prevista_cap_mec_mês">#REF!</definedName>
    <definedName name="H_extra_diurna_prevista_col_hosp_mês">#REF!</definedName>
    <definedName name="H_extra_diurna_prevista_coleta_dom_mês">#REF!</definedName>
    <definedName name="H_extra_diurna_prevista_coleta_seletiva_mês">#REF!</definedName>
    <definedName name="H_extra_diurna_prevista_eq_padrão_mês">#REF!</definedName>
    <definedName name="H_extra_diurna_prevista_lav_vias_mês">#REF!</definedName>
    <definedName name="H_extra_diurna_prevista_loc_cam_bas_mês">#REF!</definedName>
    <definedName name="H_extra_diurna_prevista_loc_pá_carr_mês">#REF!</definedName>
    <definedName name="H_extra_diurna_prevista_loc_trator_mês">#REF!</definedName>
    <definedName name="H_extra_diurna_prevista_op_aterro_mês">#REF!</definedName>
    <definedName name="H_extra_diurna_prevista_tra_RSSS_mês">#REF!</definedName>
    <definedName name="H_extra_diurna_prevista_usi_rec_com_mês">#REF!</definedName>
    <definedName name="H_extra_diurna_prevista_var_man_mês">#REF!</definedName>
    <definedName name="H_extra_not_prevista_coleta_dom_mês">#REF!</definedName>
    <definedName name="H_extra_noturna_prevista_col_hosp_mês">#REF!</definedName>
    <definedName name="H_extra_noturna_prevista_coleta_seletiva_mês">#REF!</definedName>
    <definedName name="H_extra_noturna_prevista_eq_padrão_mês">#REF!</definedName>
    <definedName name="H_extra_noturna_prevista_loc_cam_bas_mês">#REF!</definedName>
    <definedName name="H_extra_noturna_prevista_loc_pá_carr_mês">#REF!</definedName>
    <definedName name="H_extra_noturna_prevista_loc_trator_mês">#REF!</definedName>
    <definedName name="H_extra_noturna_prevista_op_aterro_mês">#REF!</definedName>
    <definedName name="H_extra_noturna_prevista_tra_RSSS_mês">#REF!</definedName>
    <definedName name="H_extra_noturna_prevista_usi_rec_com_mês">#REF!</definedName>
    <definedName name="H_extra_noturna_prevista_var_man_mês">#REF!</definedName>
    <definedName name="H_motorita">#REF!</definedName>
    <definedName name="he">#REF!</definedName>
    <definedName name="Header">#REF!</definedName>
    <definedName name="HH">#REF!</definedName>
    <definedName name="HH_1">"#REF!"</definedName>
    <definedName name="HH_2">"#REF!"</definedName>
    <definedName name="HH_3">"#REF!"</definedName>
    <definedName name="HH_4">"#REF!"</definedName>
    <definedName name="HH_5">"#REF!"</definedName>
    <definedName name="HH_6">"#REF!"</definedName>
    <definedName name="hhh">#REF!</definedName>
    <definedName name="hhhhh">#REF!</definedName>
    <definedName name="hi">#REF!</definedName>
    <definedName name="HID">#REF!</definedName>
    <definedName name="HIDRÁULICA">#REF!</definedName>
    <definedName name="HidroLista">#REF!</definedName>
    <definedName name="HidroPontos">#REF!</definedName>
    <definedName name="HORA_BOMBA_EL">#REF!</definedName>
    <definedName name="HORAS_EXTRAS">#REF!</definedName>
    <definedName name="HORAS_MENSAIS">#REF!</definedName>
    <definedName name="HORAS_NORMAIS">#REF!</definedName>
    <definedName name="Horas_noturnas_cap_mec">#REF!</definedName>
    <definedName name="Horas_noturnas_col_hos">#REF!</definedName>
    <definedName name="Horas_noturnas_coleta_dom">#REF!</definedName>
    <definedName name="Horas_noturnas_coleta_seletiva">#REF!</definedName>
    <definedName name="Horas_noturnas_eq_padrão">#REF!</definedName>
    <definedName name="Horas_noturnas_lav_vias">#REF!</definedName>
    <definedName name="Horas_noturnas_lim_mercado">#REF!</definedName>
    <definedName name="Horas_noturnas_loc_cam_bas">#REF!</definedName>
    <definedName name="Horas_noturnas_loc_pá">#REF!</definedName>
    <definedName name="Horas_noturnas_loc_trator">#REF!</definedName>
    <definedName name="Horas_noturnas_op_aterro">#REF!</definedName>
    <definedName name="Horas_noturnas_trat_RSSS">#REF!</definedName>
    <definedName name="Horas_noturnas_usi_compostagem">#REF!</definedName>
    <definedName name="Horas_noturnas_varrição">#REF!</definedName>
    <definedName name="HP">#REF!</definedName>
    <definedName name="I_GAP">#REF!</definedName>
    <definedName name="I_PAVIMENTAÇÃO">#REF!</definedName>
    <definedName name="I_TERRAPLENAGEM">#REF!</definedName>
    <definedName name="IAD">#REF!</definedName>
    <definedName name="IAD_15">#REF!</definedName>
    <definedName name="IAP">#REF!</definedName>
    <definedName name="IAP_15">#REF!</definedName>
    <definedName name="IAS">#REF!</definedName>
    <definedName name="IAS_15">#REF!</definedName>
    <definedName name="IAU01_15">#REF!</definedName>
    <definedName name="IAU02_15">#REF!</definedName>
    <definedName name="IAU03_15">#REF!</definedName>
    <definedName name="IAU04_15">#REF!</definedName>
    <definedName name="IAU05_15">#REF!</definedName>
    <definedName name="IAU07_15">#REF!</definedName>
    <definedName name="IAX">#REF!</definedName>
    <definedName name="IAX_15">#REF!</definedName>
    <definedName name="IBL">#REF!</definedName>
    <definedName name="IBL_15">#REF!</definedName>
    <definedName name="ICMS">#REF!</definedName>
    <definedName name="IEC11_15">#REF!</definedName>
    <definedName name="IEG">#REF!</definedName>
    <definedName name="IEG_15">#REF!</definedName>
    <definedName name="IEG01_15">#REF!</definedName>
    <definedName name="IEG02_15">#REF!</definedName>
    <definedName name="IEG03_15">#REF!</definedName>
    <definedName name="IEH01_15">#REF!</definedName>
    <definedName name="IEH02_15">#REF!</definedName>
    <definedName name="IEH03_15">#REF!</definedName>
    <definedName name="IEI">#REF!</definedName>
    <definedName name="IEI_15">#REF!</definedName>
    <definedName name="IH0001_">#REF!</definedName>
    <definedName name="IH0002_">#REF!</definedName>
    <definedName name="IH0003_">#REF!</definedName>
    <definedName name="ILB">#REF!</definedName>
    <definedName name="ILB_15">#REF!</definedName>
    <definedName name="IMD">#REF!</definedName>
    <definedName name="IMD_15">#REF!</definedName>
    <definedName name="IME">#REF!</definedName>
    <definedName name="IME_15">#REF!</definedName>
    <definedName name="IMO">#REF!</definedName>
    <definedName name="IMO_15">#REF!</definedName>
    <definedName name="IMPERMEABILIZA">#N/A</definedName>
    <definedName name="Impermeabilizações">#REF!</definedName>
    <definedName name="Implantacao_Consulta">#REF!</definedName>
    <definedName name="Import.Apelido" hidden="1">#REF!</definedName>
    <definedName name="Import.CR" hidden="1">#REF!</definedName>
    <definedName name="Import.DataBase">#REF!</definedName>
    <definedName name="Import.DescLote" hidden="1">#REF!</definedName>
    <definedName name="Import.Desoneracao" hidden="1">OFFSET(#REF!,0,-1)</definedName>
    <definedName name="Import.Município" hidden="1">#REF!</definedName>
    <definedName name="Import.Proponente" hidden="1">#REF!</definedName>
    <definedName name="Import.RespOrçamento" hidden="1">#REF!</definedName>
    <definedName name="Import.SICONV" hidden="1">#REF!</definedName>
    <definedName name="IMR">#REF!</definedName>
    <definedName name="IMR_15">#REF!</definedName>
    <definedName name="IndCapa">#REF!</definedName>
    <definedName name="IndDetalhes">#REF!</definedName>
    <definedName name="INDICE">#REF!</definedName>
    <definedName name="indice1">#REF!</definedName>
    <definedName name="INDICES">#REF!:OFFSET(#REF!,-1,0)</definedName>
    <definedName name="inic_aterro">#REF!</definedName>
    <definedName name="inic_reg_placa">#REF!</definedName>
    <definedName name="inic_reg_rolo">#REF!</definedName>
    <definedName name="Início_tur_not_col_sel">#REF!</definedName>
    <definedName name="Insalub_Grau_Máx">#REF!</definedName>
    <definedName name="Insalub_Grau_Méd">#REF!</definedName>
    <definedName name="Insalub_Grau_Mín">#REF!</definedName>
    <definedName name="INSALUBRIDADE">#REF!</definedName>
    <definedName name="insthidro">#REF!</definedName>
    <definedName name="INSUMO">#REF!</definedName>
    <definedName name="insumos">#REF!</definedName>
    <definedName name="INTERCEPTORES___EMISSÁRIOS">#REF!</definedName>
    <definedName name="IP">#REF!</definedName>
    <definedName name="IQ">#REF!</definedName>
    <definedName name="ir_032305">#REF!</definedName>
    <definedName name="ISS">#REF!</definedName>
    <definedName name="ISS_15">#REF!</definedName>
    <definedName name="ITEM">#REF!</definedName>
    <definedName name="ITEM1">#REF!</definedName>
    <definedName name="ITEM19">#REF!</definedName>
    <definedName name="ITEM2">#REF!</definedName>
    <definedName name="ITEM20">#REF!</definedName>
    <definedName name="ITEM21">#REF!</definedName>
    <definedName name="ITEM23">#REF!</definedName>
    <definedName name="ITEM24">#REF!</definedName>
    <definedName name="ITEM25">#REF!</definedName>
    <definedName name="ITEM3">#REF!</definedName>
    <definedName name="ITEM5">#REF!</definedName>
    <definedName name="ITG">#REF!</definedName>
    <definedName name="ITG_15">#REF!</definedName>
    <definedName name="ITS">#REF!</definedName>
    <definedName name="ITS_15">#REF!</definedName>
    <definedName name="IVG">#REF!</definedName>
    <definedName name="IVG_15">#REF!</definedName>
    <definedName name="IZL">#REF!</definedName>
    <definedName name="IZL_15">#REF!</definedName>
    <definedName name="J">#REF!</definedName>
    <definedName name="JA">#REF!</definedName>
    <definedName name="JAN00">#REF!</definedName>
    <definedName name="Janelas">#REF!</definedName>
    <definedName name="jhb">#REF!</definedName>
    <definedName name="JT">#REF!</definedName>
    <definedName name="julio">#REF!</definedName>
    <definedName name="jun00">#REF!</definedName>
    <definedName name="k">#REF!</definedName>
    <definedName name="kk">#REF!</definedName>
    <definedName name="kk_1">"#REF!"</definedName>
    <definedName name="kk_2">"#REF!"</definedName>
    <definedName name="kk_3">"#REF!"</definedName>
    <definedName name="kk_4">"#REF!"</definedName>
    <definedName name="kk_5">"#REF!"</definedName>
    <definedName name="kk_6">"#REF!"</definedName>
    <definedName name="kkk">#REF!</definedName>
    <definedName name="Kvenda">#REF!</definedName>
    <definedName name="L_AREIA_AN">#REF!</definedName>
    <definedName name="L_AREIA_AT">#REF!</definedName>
    <definedName name="L_BRITA_AN">#REF!</definedName>
    <definedName name="L_BRITA_AT">#REF!</definedName>
    <definedName name="L_CASCALHO_AN">#REF!</definedName>
    <definedName name="L_CASCALHO_AT">#REF!</definedName>
    <definedName name="L_MARROADA_AN">#REF!</definedName>
    <definedName name="L_MARROADA_AT">#REF!</definedName>
    <definedName name="LA">#REF!</definedName>
    <definedName name="LARG_ÁREA">#REF!</definedName>
    <definedName name="LARG_CALÇADA">#REF!</definedName>
    <definedName name="LARG_CANTEIRO">#REF!</definedName>
    <definedName name="LARG_COMPACTAÇÃO_PASSEIO">#REF!</definedName>
    <definedName name="LARG_LOTES">#REF!</definedName>
    <definedName name="LARG_PASSEIO">#REF!</definedName>
    <definedName name="LARG_REG_PASSEIO">#REF!</definedName>
    <definedName name="LARGURA">#REF!</definedName>
    <definedName name="LASTRO_AN">#REF!</definedName>
    <definedName name="LASTRO_AT">#REF!</definedName>
    <definedName name="LASTRO_CONC_BL">#REF!</definedName>
    <definedName name="Lav">#REF!</definedName>
    <definedName name="lav_eq_pub">#REF!</definedName>
    <definedName name="lav_eq_pub1">#REF!</definedName>
    <definedName name="lav_eq_pub2">#REF!</definedName>
    <definedName name="lav_eq_pub3">#REF!</definedName>
    <definedName name="lav_eq_pub4">#REF!</definedName>
    <definedName name="lav_eq_pub5">#REF!</definedName>
    <definedName name="lav_eq_pub6">#REF!</definedName>
    <definedName name="lav_eq_pub7">#REF!</definedName>
    <definedName name="lav_eq_pub8">#REF!</definedName>
    <definedName name="lav_eq_pub9">#REF!</definedName>
    <definedName name="lav_escadarias">#REF!</definedName>
    <definedName name="lav_feira">#REF!</definedName>
    <definedName name="lav_feira1">#REF!</definedName>
    <definedName name="lav_feira2">#REF!</definedName>
    <definedName name="lav_feira3">#REF!</definedName>
    <definedName name="lav_feira4">#REF!</definedName>
    <definedName name="lav_feira5">#REF!</definedName>
    <definedName name="lav_feira6">#REF!</definedName>
    <definedName name="lav_feira7">#REF!</definedName>
    <definedName name="lav_feira8">#REF!</definedName>
    <definedName name="lav_feira9">#REF!</definedName>
    <definedName name="lav_mec_calç">#REF!</definedName>
    <definedName name="lç">"$#REF!.$#REF!$#REF!"</definedName>
    <definedName name="lic">#REF!</definedName>
    <definedName name="LIGAÇÃO">#REF!</definedName>
    <definedName name="LILASDRENA">#REF!</definedName>
    <definedName name="lim_var">#REF!</definedName>
    <definedName name="LIMAT">#REF!</definedName>
    <definedName name="limite">#REF!</definedName>
    <definedName name="LIMP_DESCIDA">#REF!</definedName>
    <definedName name="linha">#REF!</definedName>
    <definedName name="LINHA_INÍCIO_1">#N/A</definedName>
    <definedName name="LINHA_INÍCIO_2">#N/A</definedName>
    <definedName name="LINHA_INÍCIO_3">#N/A</definedName>
    <definedName name="LINHA_INÍCIO_4">#N/A</definedName>
    <definedName name="LINHA_INÍCIO_5">#N/A</definedName>
    <definedName name="LINHAS_DE_RECALQUE">#REF!</definedName>
    <definedName name="LISTA_CÓD_MEDIÇÕES">#REF!</definedName>
    <definedName name="LISTAEQ">#REF!</definedName>
    <definedName name="LISTAMO">#REF!</definedName>
    <definedName name="LL">#REF!</definedName>
    <definedName name="lllll">"$#REF!.$#REF!$#REF!"</definedName>
    <definedName name="LOCAÇÃO_AN">#REF!</definedName>
    <definedName name="LOCAÇÃO_AT">#REF!</definedName>
    <definedName name="LOCALIDADE">#REF!</definedName>
    <definedName name="lom">#REF!</definedName>
    <definedName name="lote">#REF!</definedName>
    <definedName name="LOTE_01_330">#REF!</definedName>
    <definedName name="LOTE_01_348">#REF!</definedName>
    <definedName name="LOTE_03_323">#REF!</definedName>
    <definedName name="LOTE_05_322">#REF!</definedName>
    <definedName name="LOTE_08_225">#REF!</definedName>
    <definedName name="LOTE_09_0">#REF!</definedName>
    <definedName name="LOTE_09_310">#REF!</definedName>
    <definedName name="LOTE_10_255">#REF!</definedName>
    <definedName name="LOTE_10_318">#REF!</definedName>
    <definedName name="LOTE_10_330">#REF!</definedName>
    <definedName name="LOTE_10_334">#REF!</definedName>
    <definedName name="LOTE_10_345">#REF!</definedName>
    <definedName name="LOTE_11_215">#REF!</definedName>
    <definedName name="LOTE_11_340">#REF!</definedName>
    <definedName name="LOTE_11_342">#REF!</definedName>
    <definedName name="LOTE_11_344">#REF!</definedName>
    <definedName name="LOTE_11_350">#REF!</definedName>
    <definedName name="Louças">#REF!</definedName>
    <definedName name="lum">#REF!</definedName>
    <definedName name="M_HUT">#REF!</definedName>
    <definedName name="MA">#REF!</definedName>
    <definedName name="MACEQUI">#REF!</definedName>
    <definedName name="MACEQUI_15">#REF!</definedName>
    <definedName name="MACLIM">#REF!</definedName>
    <definedName name="MACLIM_15">#REF!</definedName>
    <definedName name="MACNIV">#REF!</definedName>
    <definedName name="Macro1">#REF!</definedName>
    <definedName name="MACVEQ">#REF!</definedName>
    <definedName name="MACVEQ_15">#REF!</definedName>
    <definedName name="MACZEQ">#REF!</definedName>
    <definedName name="MACZEQ_15">#REF!</definedName>
    <definedName name="mai00">#REF!</definedName>
    <definedName name="MAN_BARRO_2_AN">#REF!</definedName>
    <definedName name="MAN_BARRO_2_AT">#REF!</definedName>
    <definedName name="MAN_BARRO_4_AN">#REF!</definedName>
    <definedName name="MAN_BARRO_4_AT">#REF!</definedName>
    <definedName name="MAN_CAMADAS_AN">#REF!</definedName>
    <definedName name="MAN_CAMADAS_AT">#REF!</definedName>
    <definedName name="MAN_CASCALHO_2_AN">#REF!</definedName>
    <definedName name="MAN_CASCALHO_2_AT">#REF!</definedName>
    <definedName name="MAN_CASCALHO_4_AN">#REF!</definedName>
    <definedName name="MAN_CASCALHO_4_AT">#REF!</definedName>
    <definedName name="MAN_COMPRESSOR_2_AN">#REF!</definedName>
    <definedName name="MAN_COMPRESSOR_2_AT">#REF!</definedName>
    <definedName name="MAN_COMPRESSOR_4_AN">#REF!</definedName>
    <definedName name="MAN_COMPRESSOR_4_AT">#REF!</definedName>
    <definedName name="man_ent_10km">#REF!</definedName>
    <definedName name="man_ent_10km1">#REF!</definedName>
    <definedName name="man_ent_10km2">#REF!</definedName>
    <definedName name="man_ent_10km3">#REF!</definedName>
    <definedName name="man_ent_10km4">#REF!</definedName>
    <definedName name="man_ent_10km5">#REF!</definedName>
    <definedName name="man_ent_10km6">#REF!</definedName>
    <definedName name="man_ent_10km7">#REF!</definedName>
    <definedName name="man_ent_10km8">#REF!</definedName>
    <definedName name="man_ent_10km9">#REF!</definedName>
    <definedName name="man_ent_ac_10km">#REF!</definedName>
    <definedName name="man_ent_ac_10km1">#REF!</definedName>
    <definedName name="man_ent_ac_10km2">#REF!</definedName>
    <definedName name="man_ent_ac_10km3">#REF!</definedName>
    <definedName name="man_ent_ac_10km4">#REF!</definedName>
    <definedName name="man_ent_ac_10km5">#REF!</definedName>
    <definedName name="man_ent_ac_10km6">#REF!</definedName>
    <definedName name="man_ent_ac_10km7">#REF!</definedName>
    <definedName name="man_ent_ac_10km8">#REF!</definedName>
    <definedName name="man_ent_ac_10km9">#REF!</definedName>
    <definedName name="MAN_EXPLOSIVO_2_AN">#REF!</definedName>
    <definedName name="MAN_EXPLOSIVO_2_AT">#REF!</definedName>
    <definedName name="MAN_EXPLOSIVO_4_AN">#REF!</definedName>
    <definedName name="MAN_EXPLOSIVO_4_AT">#REF!</definedName>
    <definedName name="MAN_GST_AN">#REF!</definedName>
    <definedName name="MAN_GST_AT">#REF!</definedName>
    <definedName name="MAN_MATACÃO_2_AN">#REF!</definedName>
    <definedName name="MAN_MATACÃO_2_AT">#REF!</definedName>
    <definedName name="MAN_MATACÃO_4_AN">#REF!</definedName>
    <definedName name="MAN_MATACÃO_4_AT">#REF!</definedName>
    <definedName name="MAN_SEM_AN">#REF!</definedName>
    <definedName name="MAN_SEM_AT">#REF!</definedName>
    <definedName name="MAN_TERRA_2_AN">#REF!</definedName>
    <definedName name="MAN_TERRA_2_AT">#REF!</definedName>
    <definedName name="MAN_TERRA_4_AN">#REF!</definedName>
    <definedName name="MAN_TERRA_4_AT">#REF!</definedName>
    <definedName name="MANU">#REF!</definedName>
    <definedName name="MANU_PAV.2">#REF!</definedName>
    <definedName name="MANU_PAV2">#REF!</definedName>
    <definedName name="MAR00">#REF!</definedName>
    <definedName name="MARQUISE">#REF!</definedName>
    <definedName name="MAT">#REF!</definedName>
    <definedName name="MAT_BÁSICO_M2_CALÇADA">#REF!</definedName>
    <definedName name="MBV">"#ref!"</definedName>
    <definedName name="MBV_1" localSheetId="15">NÃO.DISP()</definedName>
    <definedName name="MBV_1" localSheetId="14">NÃO.DISP()</definedName>
    <definedName name="MBV_1" localSheetId="6">NÃO.DISP()</definedName>
    <definedName name="MBV_1" localSheetId="17">NÃO.DISP()</definedName>
    <definedName name="MBV_1" localSheetId="12">NÃO.DISP()</definedName>
    <definedName name="MBV_1" localSheetId="10">NÃO.DISP()</definedName>
    <definedName name="MBV_1" localSheetId="8">NÃO.DISP()</definedName>
    <definedName name="MBV_1" localSheetId="5">NÃO.DISP()</definedName>
    <definedName name="MBV_1">NÃO.DISP()</definedName>
    <definedName name="MBV_150_AN">#REF!</definedName>
    <definedName name="MBV_150_AT">#REF!</definedName>
    <definedName name="MBV_2" localSheetId="15">NÃO.DISP()</definedName>
    <definedName name="MBV_2" localSheetId="14">NÃO.DISP()</definedName>
    <definedName name="MBV_2" localSheetId="6">NÃO.DISP()</definedName>
    <definedName name="MBV_2" localSheetId="17">NÃO.DISP()</definedName>
    <definedName name="MBV_2" localSheetId="12">NÃO.DISP()</definedName>
    <definedName name="MBV_2" localSheetId="10">NÃO.DISP()</definedName>
    <definedName name="MBV_2" localSheetId="8">NÃO.DISP()</definedName>
    <definedName name="MBV_2" localSheetId="5">NÃO.DISP()</definedName>
    <definedName name="MBV_2">NÃO.DISP()</definedName>
    <definedName name="MBV_200_AN">#REF!</definedName>
    <definedName name="MBV_200_AT">#REF!</definedName>
    <definedName name="MBV_250_AN">#REF!</definedName>
    <definedName name="MBV_250_AT">#REF!</definedName>
    <definedName name="MBV_300_AN">#REF!</definedName>
    <definedName name="MBV_300_AT">#REF!</definedName>
    <definedName name="MBV_350_AN">#REF!</definedName>
    <definedName name="MBV_350_AT">#REF!</definedName>
    <definedName name="MBV_375_AN">#REF!</definedName>
    <definedName name="MBV_375_AT">#REF!</definedName>
    <definedName name="MBV_400_AN">#REF!</definedName>
    <definedName name="MBV_400_AT">#REF!</definedName>
    <definedName name="Mec">#REF!</definedName>
    <definedName name="mec_10km">#REF!</definedName>
    <definedName name="mec_10km1">#REF!</definedName>
    <definedName name="mec_10km2">#REF!</definedName>
    <definedName name="mec_10km3">#REF!</definedName>
    <definedName name="mec_10km4">#REF!</definedName>
    <definedName name="mec_10km5">#REF!</definedName>
    <definedName name="mec_10km6">#REF!</definedName>
    <definedName name="mec_10km7">#REF!</definedName>
    <definedName name="mec_10km8">#REF!</definedName>
    <definedName name="mec_10km9">#REF!</definedName>
    <definedName name="mec_ac_10km">#REF!</definedName>
    <definedName name="mec_ac_10km1">#REF!</definedName>
    <definedName name="mec_ac_10km2">#REF!</definedName>
    <definedName name="mec_ac_10km3">#REF!</definedName>
    <definedName name="mec_ac_10km4">#REF!</definedName>
    <definedName name="mec_ac_10km5">#REF!</definedName>
    <definedName name="mec_ac_10km6">#REF!</definedName>
    <definedName name="mec_ac_10km7">#REF!</definedName>
    <definedName name="mec_ac_10km8">#REF!</definedName>
    <definedName name="mec_ac_10km9">#REF!</definedName>
    <definedName name="MEC_BARRO_2_AN">#REF!</definedName>
    <definedName name="MEC_BARRO_2_AT">#REF!</definedName>
    <definedName name="MEC_BARRO_4_AN">#REF!</definedName>
    <definedName name="MEC_BARRO_4_AT">#REF!</definedName>
    <definedName name="MEC_BARRO_6_AN">#REF!</definedName>
    <definedName name="MEC_BARRO_6_AT">#REF!</definedName>
    <definedName name="MEC_CAMADAS_AN">#REF!</definedName>
    <definedName name="MEC_CAMADAS_AT">#REF!</definedName>
    <definedName name="MEC_GST_AN">#REF!</definedName>
    <definedName name="MEC_GST_AT">#REF!</definedName>
    <definedName name="MEC_MATACÃO_2_AN">#REF!</definedName>
    <definedName name="MEC_MATACÃO_2_AT">#REF!</definedName>
    <definedName name="MEC_MATACÃO_4_AN">#REF!</definedName>
    <definedName name="MEC_MATACÃO_4_AT">#REF!</definedName>
    <definedName name="MEC_MATACÃO_6_AN">#REF!</definedName>
    <definedName name="MEC_MATACÃO_6_AT">#REF!</definedName>
    <definedName name="MEC_SEM_AN">#REF!</definedName>
    <definedName name="MEC_SEM_AT">#REF!</definedName>
    <definedName name="MEC_TERRA_2_AN">#REF!</definedName>
    <definedName name="MEC_TERRA_2_AT">#REF!</definedName>
    <definedName name="MEC_TERRA_4_AN">#REF!</definedName>
    <definedName name="MEC_TERRA_4_AT">#REF!</definedName>
    <definedName name="MEC_TERRA_6_AN">#REF!</definedName>
    <definedName name="MEC_TERRA_6_AT">#REF!</definedName>
    <definedName name="MecP">#REF!</definedName>
    <definedName name="MED_BACIA">IF(OR(#REF!=8,#REF!=""),1,0)</definedName>
    <definedName name="Média_km_diária_Cam_Comp">#REF!</definedName>
    <definedName name="Média_km_diária_veículo_leve">#REF!</definedName>
    <definedName name="MEDIÇÃO">#REF!</definedName>
    <definedName name="MEDIÇÕES">#REF!</definedName>
    <definedName name="MEDIR_IRRIGAÇÃO_ÁRV">#REF!="S"</definedName>
    <definedName name="meiofio">#REF!</definedName>
    <definedName name="mes">#REF!</definedName>
    <definedName name="mês">#REF!</definedName>
    <definedName name="Metais">#REF!</definedName>
    <definedName name="METÁLICO_AN">#REF!</definedName>
    <definedName name="METÁLICO_AT">#REF!</definedName>
    <definedName name="MG">#REF!</definedName>
    <definedName name="MLH0">#REF!</definedName>
    <definedName name="MM">#REF!</definedName>
    <definedName name="MMhut">#REF!</definedName>
    <definedName name="MO">#REF!</definedName>
    <definedName name="Mob">#REF!</definedName>
    <definedName name="MObr">#REF!</definedName>
    <definedName name="MOdir">#REF!</definedName>
    <definedName name="módulo1.Extenso">#N/A</definedName>
    <definedName name="MOIND">#REF!</definedName>
    <definedName name="Monitoramento_de_OAC_Caixas_de_ligação_Reg_I_Lista">#REF!</definedName>
    <definedName name="monumentos">#REF!</definedName>
    <definedName name="monumentos1">#REF!</definedName>
    <definedName name="monumentos2">#REF!</definedName>
    <definedName name="monumentos3">#REF!</definedName>
    <definedName name="monumentos4">#REF!</definedName>
    <definedName name="monumentos5">#REF!</definedName>
    <definedName name="monumentos6">#REF!</definedName>
    <definedName name="monumentos7">#REF!</definedName>
    <definedName name="monumentos8">#REF!</definedName>
    <definedName name="monumentos9">#REF!</definedName>
    <definedName name="Motorista_diu_cap_mec">#REF!</definedName>
    <definedName name="Motorista_diu_cap_mec_res">#REF!</definedName>
    <definedName name="Motorista_diu_col_dom">#REF!</definedName>
    <definedName name="Motorista_diu_col_dom_res">#REF!</definedName>
    <definedName name="Motorista_diu_col_hosp">#REF!</definedName>
    <definedName name="Motorista_diu_col_hosp_res">#REF!</definedName>
    <definedName name="Motorista_diu_col_sel">#REF!</definedName>
    <definedName name="Motorista_diu_eq_padrão">#REF!</definedName>
    <definedName name="Motorista_diu_eq_padrão_res">#REF!</definedName>
    <definedName name="Motorista_diu_lav_vias">#REF!</definedName>
    <definedName name="Motorista_diu_lav_vias_res">#REF!</definedName>
    <definedName name="Motorista_diu_loc_cam_bas">#REF!</definedName>
    <definedName name="Motorista_diu_loc_cam_bas_res">#REF!</definedName>
    <definedName name="Motorista_diu_op_aterro">#REF!</definedName>
    <definedName name="Motorista_diu_op_aterro_res">#REF!</definedName>
    <definedName name="Motorista_not_cap_mec">#REF!</definedName>
    <definedName name="Motorista_not_cap_mec_res">#REF!</definedName>
    <definedName name="Motorista_not_col_dom">#REF!</definedName>
    <definedName name="Motorista_not_col_dom_res">#REF!</definedName>
    <definedName name="Motorista_not_col_hosp">#REF!</definedName>
    <definedName name="Motorista_not_col_hosp_res">#REF!</definedName>
    <definedName name="Motorista_not_col_sel">#REF!</definedName>
    <definedName name="Motorista_not_col_sel_res">#REF!</definedName>
    <definedName name="Motorista_not_eq_padrão">#REF!</definedName>
    <definedName name="Motorista_not_eq_padrão_res">#REF!</definedName>
    <definedName name="Motorista_not_lav_vias">#REF!</definedName>
    <definedName name="Motorista_not_lav_vias_res">#REF!</definedName>
    <definedName name="Motorista_not_loc_cam_bas">#REF!</definedName>
    <definedName name="Motorista_not_loc_cam_bas_res">#REF!</definedName>
    <definedName name="Motorista_not_op_aterro">#REF!</definedName>
    <definedName name="Motorista_not_op_aterro_res">#REF!</definedName>
    <definedName name="Motorita_diu_col_sel_res">#REF!</definedName>
    <definedName name="Movimento">#REF!</definedName>
    <definedName name="MP">#REF!</definedName>
    <definedName name="Multi_Plate___MP100___Espessura___2_7___Ø___1_2___Revest.___Concreto">#REF!</definedName>
    <definedName name="MUNICÍPIO">#REF!</definedName>
    <definedName name="Munk">#REF!</definedName>
    <definedName name="MUNK_01">#REF!</definedName>
    <definedName name="n">#REF!</definedName>
    <definedName name="N_de_caminhões_coletores">#REF!</definedName>
    <definedName name="n_de_feriados">#REF!</definedName>
    <definedName name="n_de_meses_no_ano">#REF!</definedName>
    <definedName name="N_de_passagens">#REF!</definedName>
    <definedName name="n_horas_diárias">#REF!</definedName>
    <definedName name="N_veículos_leves">#REF!</definedName>
    <definedName name="nat">#REF!</definedName>
    <definedName name="NCOMPOSICOES">0</definedName>
    <definedName name="NCOTACOES">0</definedName>
    <definedName name="NEMPRESAS">3</definedName>
    <definedName name="NINDICES">1</definedName>
    <definedName name="Nº">#REF!</definedName>
    <definedName name="NOMEDOPROJETO">#REF!</definedName>
    <definedName name="NOMES">#REF!</definedName>
    <definedName name="NOMLIC">#REF!</definedName>
    <definedName name="NRELATORIOS" localSheetId="15">CONT.VALORES(#REF!)-2</definedName>
    <definedName name="NRELATORIOS" localSheetId="14">CONT.VALORES(#REF!)-2</definedName>
    <definedName name="NRELATORIOS" localSheetId="6">CONT.VALORES(#REF!)-2</definedName>
    <definedName name="NRELATORIOS" localSheetId="17">CONT.VALORES(#REF!)-2</definedName>
    <definedName name="NRELATORIOS" localSheetId="12">CONT.VALORES(#REF!)-2</definedName>
    <definedName name="NRELATORIOS" localSheetId="10">CONT.VALORES(#REF!)-2</definedName>
    <definedName name="NRELATORIOS" localSheetId="8">CONT.VALORES(#REF!)-2</definedName>
    <definedName name="NRELATORIOS" localSheetId="5">CONT.VALORES(#REF!)-2</definedName>
    <definedName name="NRELATORIOS">CONT.VALORES(#REF!)-2</definedName>
    <definedName name="NumerEmpresa">3</definedName>
    <definedName name="NumerIndice">1</definedName>
    <definedName name="o1o3">#REF!,#REF!,#REF!</definedName>
    <definedName name="OACD">#REF!</definedName>
    <definedName name="OAE">#REF!</definedName>
    <definedName name="OAE_MAR94">#REF!</definedName>
    <definedName name="oaeaa">#REF!</definedName>
    <definedName name="OBJETIVO">#REF!</definedName>
    <definedName name="Objeto">"Referência"</definedName>
    <definedName name="Obra">#REF!</definedName>
    <definedName name="obras_de_arte_corrente_e_drenagem">#REF!</definedName>
    <definedName name="obras_de_arte_especiais">#REF!</definedName>
    <definedName name="obras_de_contenção_geotécnica">#REF!</definedName>
    <definedName name="OK" localSheetId="15">NÃO.DISP()</definedName>
    <definedName name="OK" localSheetId="14">NÃO.DISP()</definedName>
    <definedName name="OK" localSheetId="6">NÃO.DISP()</definedName>
    <definedName name="OK" localSheetId="17">NÃO.DISP()</definedName>
    <definedName name="OK" localSheetId="12">NÃO.DISP()</definedName>
    <definedName name="OK" localSheetId="10">NÃO.DISP()</definedName>
    <definedName name="OK" localSheetId="8">NÃO.DISP()</definedName>
    <definedName name="OK" localSheetId="5">NÃO.DISP()</definedName>
    <definedName name="OK">NÃO.DISP()</definedName>
    <definedName name="OK_19">"NA()"</definedName>
    <definedName name="OK_2" localSheetId="15">NÃO.DISP()</definedName>
    <definedName name="OK_2" localSheetId="14">NÃO.DISP()</definedName>
    <definedName name="OK_2" localSheetId="6">NÃO.DISP()</definedName>
    <definedName name="OK_2" localSheetId="17">NÃO.DISP()</definedName>
    <definedName name="OK_2" localSheetId="12">NÃO.DISP()</definedName>
    <definedName name="OK_2" localSheetId="10">NÃO.DISP()</definedName>
    <definedName name="OK_2" localSheetId="8">NÃO.DISP()</definedName>
    <definedName name="OK_2" localSheetId="5">NÃO.DISP()</definedName>
    <definedName name="OK_2">NÃO.DISP()</definedName>
    <definedName name="OK_20">"NA()"</definedName>
    <definedName name="OK_22">"NA()"</definedName>
    <definedName name="OK_23">"NA()"</definedName>
    <definedName name="OK_30">"NA()"</definedName>
    <definedName name="OK_35">"NA()"</definedName>
    <definedName name="OK_36">"NA()"</definedName>
    <definedName name="OK_54">"NA()"</definedName>
    <definedName name="OK_55">"NA()"</definedName>
    <definedName name="OK_56">"NA()"</definedName>
    <definedName name="OK_6" localSheetId="15">NÃO.DISP()</definedName>
    <definedName name="OK_6" localSheetId="14">NÃO.DISP()</definedName>
    <definedName name="OK_6" localSheetId="6">NÃO.DISP()</definedName>
    <definedName name="OK_6" localSheetId="17">NÃO.DISP()</definedName>
    <definedName name="OK_6" localSheetId="12">NÃO.DISP()</definedName>
    <definedName name="OK_6" localSheetId="10">NÃO.DISP()</definedName>
    <definedName name="OK_6" localSheetId="8">NÃO.DISP()</definedName>
    <definedName name="OK_6" localSheetId="5">NÃO.DISP()</definedName>
    <definedName name="OK_6">NÃO.DISP()</definedName>
    <definedName name="OK_60">"NA()"</definedName>
    <definedName name="OK_61">"NA()"</definedName>
    <definedName name="OK_62">"NA()"</definedName>
    <definedName name="OK_63">"NA()"</definedName>
    <definedName name="OK_64">"NA()"</definedName>
    <definedName name="OK_65">"NA()"</definedName>
    <definedName name="OK_66">"NA()"</definedName>
    <definedName name="OK_7" localSheetId="15">NÃO.DISP()</definedName>
    <definedName name="OK_7" localSheetId="14">NÃO.DISP()</definedName>
    <definedName name="OK_7" localSheetId="6">NÃO.DISP()</definedName>
    <definedName name="OK_7" localSheetId="17">NÃO.DISP()</definedName>
    <definedName name="OK_7" localSheetId="12">NÃO.DISP()</definedName>
    <definedName name="OK_7" localSheetId="10">NÃO.DISP()</definedName>
    <definedName name="OK_7" localSheetId="8">NÃO.DISP()</definedName>
    <definedName name="OK_7" localSheetId="5">NÃO.DISP()</definedName>
    <definedName name="OK_7">NÃO.DISP()</definedName>
    <definedName name="OLE_LINK1_1" localSheetId="15">NÃO.DISP()</definedName>
    <definedName name="OLE_LINK1_1" localSheetId="14">NÃO.DISP()</definedName>
    <definedName name="OLE_LINK1_1" localSheetId="6">NÃO.DISP()</definedName>
    <definedName name="OLE_LINK1_1" localSheetId="17">NÃO.DISP()</definedName>
    <definedName name="OLE_LINK1_1" localSheetId="12">NÃO.DISP()</definedName>
    <definedName name="OLE_LINK1_1" localSheetId="10">NÃO.DISP()</definedName>
    <definedName name="OLE_LINK1_1" localSheetId="8">NÃO.DISP()</definedName>
    <definedName name="OLE_LINK1_1" localSheetId="5">NÃO.DISP()</definedName>
    <definedName name="OLE_LINK1_1">NÃO.DISP()</definedName>
    <definedName name="OLE_LINK1_1_2" localSheetId="15">NÃO.DISP()</definedName>
    <definedName name="OLE_LINK1_1_2" localSheetId="14">NÃO.DISP()</definedName>
    <definedName name="OLE_LINK1_1_2" localSheetId="6">NÃO.DISP()</definedName>
    <definedName name="OLE_LINK1_1_2" localSheetId="17">NÃO.DISP()</definedName>
    <definedName name="OLE_LINK1_1_2" localSheetId="12">NÃO.DISP()</definedName>
    <definedName name="OLE_LINK1_1_2" localSheetId="10">NÃO.DISP()</definedName>
    <definedName name="OLE_LINK1_1_2" localSheetId="8">NÃO.DISP()</definedName>
    <definedName name="OLE_LINK1_1_2" localSheetId="5">NÃO.DISP()</definedName>
    <definedName name="OLE_LINK1_1_2">NÃO.DISP()</definedName>
    <definedName name="OLE_LINK1_2" localSheetId="15">NÃO.DISP()</definedName>
    <definedName name="OLE_LINK1_2" localSheetId="14">NÃO.DISP()</definedName>
    <definedName name="OLE_LINK1_2" localSheetId="6">NÃO.DISP()</definedName>
    <definedName name="OLE_LINK1_2" localSheetId="17">NÃO.DISP()</definedName>
    <definedName name="OLE_LINK1_2" localSheetId="12">NÃO.DISP()</definedName>
    <definedName name="OLE_LINK1_2" localSheetId="10">NÃO.DISP()</definedName>
    <definedName name="OLE_LINK1_2" localSheetId="8">NÃO.DISP()</definedName>
    <definedName name="OLE_LINK1_2" localSheetId="5">NÃO.DISP()</definedName>
    <definedName name="OLE_LINK1_2">NÃO.DISP()</definedName>
    <definedName name="OLE_LINK1_2_2" localSheetId="15">NÃO.DISP()</definedName>
    <definedName name="OLE_LINK1_2_2" localSheetId="14">NÃO.DISP()</definedName>
    <definedName name="OLE_LINK1_2_2" localSheetId="6">NÃO.DISP()</definedName>
    <definedName name="OLE_LINK1_2_2" localSheetId="17">NÃO.DISP()</definedName>
    <definedName name="OLE_LINK1_2_2" localSheetId="12">NÃO.DISP()</definedName>
    <definedName name="OLE_LINK1_2_2" localSheetId="10">NÃO.DISP()</definedName>
    <definedName name="OLE_LINK1_2_2" localSheetId="8">NÃO.DISP()</definedName>
    <definedName name="OLE_LINK1_2_2" localSheetId="5">NÃO.DISP()</definedName>
    <definedName name="OLE_LINK1_2_2">NÃO.DISP()</definedName>
    <definedName name="OLE_LINK1_6" localSheetId="15">NÃO.DISP()</definedName>
    <definedName name="OLE_LINK1_6" localSheetId="14">NÃO.DISP()</definedName>
    <definedName name="OLE_LINK1_6" localSheetId="6">NÃO.DISP()</definedName>
    <definedName name="OLE_LINK1_6" localSheetId="17">NÃO.DISP()</definedName>
    <definedName name="OLE_LINK1_6" localSheetId="12">NÃO.DISP()</definedName>
    <definedName name="OLE_LINK1_6" localSheetId="10">NÃO.DISP()</definedName>
    <definedName name="OLE_LINK1_6" localSheetId="8">NÃO.DISP()</definedName>
    <definedName name="OLE_LINK1_6" localSheetId="5">NÃO.DISP()</definedName>
    <definedName name="OLE_LINK1_6">NÃO.DISP()</definedName>
    <definedName name="OLE_LINK1_6_2" localSheetId="15">NÃO.DISP()</definedName>
    <definedName name="OLE_LINK1_6_2" localSheetId="14">NÃO.DISP()</definedName>
    <definedName name="OLE_LINK1_6_2" localSheetId="6">NÃO.DISP()</definedName>
    <definedName name="OLE_LINK1_6_2" localSheetId="17">NÃO.DISP()</definedName>
    <definedName name="OLE_LINK1_6_2" localSheetId="12">NÃO.DISP()</definedName>
    <definedName name="OLE_LINK1_6_2" localSheetId="10">NÃO.DISP()</definedName>
    <definedName name="OLE_LINK1_6_2" localSheetId="8">NÃO.DISP()</definedName>
    <definedName name="OLE_LINK1_6_2" localSheetId="5">NÃO.DISP()</definedName>
    <definedName name="OLE_LINK1_6_2">NÃO.DISP()</definedName>
    <definedName name="OLE_LINK1_7" localSheetId="15">NÃO.DISP()</definedName>
    <definedName name="OLE_LINK1_7" localSheetId="14">NÃO.DISP()</definedName>
    <definedName name="OLE_LINK1_7" localSheetId="6">NÃO.DISP()</definedName>
    <definedName name="OLE_LINK1_7" localSheetId="17">NÃO.DISP()</definedName>
    <definedName name="OLE_LINK1_7" localSheetId="12">NÃO.DISP()</definedName>
    <definedName name="OLE_LINK1_7" localSheetId="10">NÃO.DISP()</definedName>
    <definedName name="OLE_LINK1_7" localSheetId="8">NÃO.DISP()</definedName>
    <definedName name="OLE_LINK1_7" localSheetId="5">NÃO.DISP()</definedName>
    <definedName name="OLE_LINK1_7">NÃO.DISP()</definedName>
    <definedName name="OLE_LINK1_7_2" localSheetId="15">NÃO.DISP()</definedName>
    <definedName name="OLE_LINK1_7_2" localSheetId="14">NÃO.DISP()</definedName>
    <definedName name="OLE_LINK1_7_2" localSheetId="6">NÃO.DISP()</definedName>
    <definedName name="OLE_LINK1_7_2" localSheetId="17">NÃO.DISP()</definedName>
    <definedName name="OLE_LINK1_7_2" localSheetId="12">NÃO.DISP()</definedName>
    <definedName name="OLE_LINK1_7_2" localSheetId="10">NÃO.DISP()</definedName>
    <definedName name="OLE_LINK1_7_2" localSheetId="8">NÃO.DISP()</definedName>
    <definedName name="OLE_LINK1_7_2" localSheetId="5">NÃO.DISP()</definedName>
    <definedName name="OLE_LINK1_7_2">NÃO.DISP()</definedName>
    <definedName name="OLI">#REF!</definedName>
    <definedName name="OLO">#REF!</definedName>
    <definedName name="Op_balança_diu_op_aterro">#REF!</definedName>
    <definedName name="Op_balança_diu_op_aterro_res">#REF!</definedName>
    <definedName name="Op_balança_not_op_aterro">#REF!</definedName>
    <definedName name="Op_balança_not_op_aterro_res">#REF!</definedName>
    <definedName name="Op_diu_usi_rec_comp">#REF!</definedName>
    <definedName name="Op_diu_usi_rec_comp_res">#REF!</definedName>
    <definedName name="Op_diu_usi_tra_RSSS">#REF!</definedName>
    <definedName name="Op_diu_usi_tra_RSSS_res">#REF!</definedName>
    <definedName name="Op_maq_diu_cap_mec">#REF!</definedName>
    <definedName name="Op_maq_diu_cap_mec_res">#REF!</definedName>
    <definedName name="Op_máq_diu_op_aterro">#REF!</definedName>
    <definedName name="Op_máq_diu_op_aterro_res">#REF!</definedName>
    <definedName name="Op_maq_not_cap_mec">#REF!</definedName>
    <definedName name="Op_maq_not_cap_mec_res">#REF!</definedName>
    <definedName name="Op_máq_not_op_aterro">#REF!</definedName>
    <definedName name="Op_máq_not_op_aterro_res">#REF!</definedName>
    <definedName name="Op_not_usi_rec_comp">#REF!</definedName>
    <definedName name="Op_not_usi_rec_comp_res">#REF!</definedName>
    <definedName name="Op_not_usi_tra_RSSS">#REF!</definedName>
    <definedName name="Op_not_usi_tra_RSSS_res">#REF!</definedName>
    <definedName name="Op_pá_diu_eq_padrão">#REF!</definedName>
    <definedName name="Op_pá_diu_eq_padrão_res">#REF!</definedName>
    <definedName name="Op_pá_diu_loc_pá">#REF!</definedName>
    <definedName name="Op_pá_diu_loc_pá_res">#REF!</definedName>
    <definedName name="Op_pá_not_eq_padrão">#REF!</definedName>
    <definedName name="Op_pá_not_eq_padrão_res">#REF!</definedName>
    <definedName name="Op_pá_not_loc_pá">#REF!</definedName>
    <definedName name="Op_pá_not_loc_pá_res">#REF!</definedName>
    <definedName name="Op_roç_diu_eq_padrão">#REF!</definedName>
    <definedName name="Op_roç_diu_eq_padrão_res">#REF!</definedName>
    <definedName name="Op_roç_not_eq_padrão">#REF!</definedName>
    <definedName name="Op_roç_not_eq_padrão_res">#REF!</definedName>
    <definedName name="OPA">#REF!</definedName>
    <definedName name="Orç">#REF!</definedName>
    <definedName name="Orç1">#REF!</definedName>
    <definedName name="ORCAMENTO">#REF!</definedName>
    <definedName name="Ordem">#REF!</definedName>
    <definedName name="OUTROS">#REF!</definedName>
    <definedName name="OutrosPisos">#REF!</definedName>
    <definedName name="PaCar">#REF!</definedName>
    <definedName name="Painéis">#REF!</definedName>
    <definedName name="Paisagismo_Consulta">#REF!</definedName>
    <definedName name="Par">"#ref!"</definedName>
    <definedName name="Par_1" localSheetId="15">NÃO.DISP()</definedName>
    <definedName name="Par_1" localSheetId="14">NÃO.DISP()</definedName>
    <definedName name="Par_1" localSheetId="6">NÃO.DISP()</definedName>
    <definedName name="Par_1" localSheetId="17">NÃO.DISP()</definedName>
    <definedName name="Par_1" localSheetId="12">NÃO.DISP()</definedName>
    <definedName name="Par_1" localSheetId="10">NÃO.DISP()</definedName>
    <definedName name="Par_1" localSheetId="8">NÃO.DISP()</definedName>
    <definedName name="Par_1" localSheetId="5">NÃO.DISP()</definedName>
    <definedName name="Par_1">NÃO.DISP()</definedName>
    <definedName name="Par_2" localSheetId="15">NÃO.DISP()</definedName>
    <definedName name="Par_2" localSheetId="14">NÃO.DISP()</definedName>
    <definedName name="Par_2" localSheetId="6">NÃO.DISP()</definedName>
    <definedName name="Par_2" localSheetId="17">NÃO.DISP()</definedName>
    <definedName name="Par_2" localSheetId="12">NÃO.DISP()</definedName>
    <definedName name="Par_2" localSheetId="10">NÃO.DISP()</definedName>
    <definedName name="Par_2" localSheetId="8">NÃO.DISP()</definedName>
    <definedName name="Par_2" localSheetId="5">NÃO.DISP()</definedName>
    <definedName name="Par_2">NÃO.DISP()</definedName>
    <definedName name="PassaExtenso1">[0]!PassaExtenso1</definedName>
    <definedName name="PAV">#REF!</definedName>
    <definedName name="PAV_MAR94">#REF!</definedName>
    <definedName name="Pav_preços">#REF!</definedName>
    <definedName name="pavaa">#REF!</definedName>
    <definedName name="pavimentação">#REF!</definedName>
    <definedName name="Payment_Needed">"Pagamento necessário"</definedName>
    <definedName name="PBR">#REF!</definedName>
    <definedName name="PE">#REF!</definedName>
    <definedName name="pedreira">#REF!</definedName>
    <definedName name="per">#REF!</definedName>
    <definedName name="per_dias">#REF!</definedName>
    <definedName name="PERC_ATERRO_EMPRÉSTIMO">#REF!</definedName>
    <definedName name="PERC_ATERRO_MANUAL">#REF!</definedName>
    <definedName name="PERC_BL_ENTRADA_LATERAL">#REF!</definedName>
    <definedName name="PERC_BL_LASTRO_CONC">#REF!</definedName>
    <definedName name="PERC_BL_SIMPES">#REF!</definedName>
    <definedName name="PERC_BL_TRIPLA">#REF!</definedName>
    <definedName name="PERC_BLOKRET_REPOSTO">#REF!</definedName>
    <definedName name="PERC_CALÇADA">#REF!</definedName>
    <definedName name="PERC_CALÇADA_CAPINA">#REF!</definedName>
    <definedName name="PERC_CALÇADA_CASCALHO">#REF!</definedName>
    <definedName name="PERC_CALÇADA_ESCAVAÇÃO">#REF!</definedName>
    <definedName name="PERC_CALÇADA_RASPAGEM">#REF!</definedName>
    <definedName name="PERC_CALÇADA_REPOSTA">#REF!</definedName>
    <definedName name="PERC_COLCHÃO_AREIA">#REF!</definedName>
    <definedName name="PERC_CORTE_ÁRV">#REF!</definedName>
    <definedName name="PERC_DRENO_POROSO">#REF!</definedName>
    <definedName name="PERC_EMPOLAMENTO">#REF!</definedName>
    <definedName name="PERC_EXAMES_PERIÓDICOS">#REF!</definedName>
    <definedName name="PERC_GABIÃO_0_5">#REF!</definedName>
    <definedName name="PERC_GABIÃO_RENO">#REF!</definedName>
    <definedName name="PERC_GRAMA">#REF!</definedName>
    <definedName name="PERC_JANTAS">#REF!</definedName>
    <definedName name="PERC_LIMP_MF">#REF!</definedName>
    <definedName name="PERC_MANUT_LEVES">#REF!</definedName>
    <definedName name="PERC_MANUT_PESADOS">#REF!</definedName>
    <definedName name="PERC_MF_CAL">#REF!</definedName>
    <definedName name="PERC_PISTA_DUPLA">#REF!</definedName>
    <definedName name="PERC_RAMAIS_DOMICILIARES">#REF!</definedName>
    <definedName name="PERC_REDE_ÁGUA">#REF!</definedName>
    <definedName name="PERC_REDE_ESGOTO">#REF!</definedName>
    <definedName name="PERC_SUMIDOURO_CONSTRUÇÃO">#REF!</definedName>
    <definedName name="PERC_SUMIDOURO_ENTUPIMENTO">#REF!</definedName>
    <definedName name="PERC_SUMIDOURO_ESGOTAMENTO">#REF!</definedName>
    <definedName name="PERC_TRANSP_DT_PEQUENO">#REF!</definedName>
    <definedName name="PERC_VALETA_PROT">#REF!</definedName>
    <definedName name="PERC_VALETA_SAÍDA">#REF!</definedName>
    <definedName name="PERDA">#REF!</definedName>
    <definedName name="PERÍODO">#REF!</definedName>
    <definedName name="PESO_ESP_AREIA">#REF!</definedName>
    <definedName name="PESO_ESP_BRITA">#REF!</definedName>
    <definedName name="PESO_ESP_CIMENTO">#REF!</definedName>
    <definedName name="PESO_ESP_GRAMA">#REF!</definedName>
    <definedName name="PESO_ESP_PMF">#REF!</definedName>
    <definedName name="PESO_MAT_TRASNP">#REF!</definedName>
    <definedName name="PESO_MD_EQUIP">#REF!</definedName>
    <definedName name="PESO_METRO_LINEAR_DEFENÇA_SEMI_MALEÁVEL_DUPLA">#REF!</definedName>
    <definedName name="pesobrita">#REF!</definedName>
    <definedName name="pesoespecifico">#REF!</definedName>
    <definedName name="pesquisa">#REF!</definedName>
    <definedName name="PI">#REF!</definedName>
    <definedName name="Pin">#REF!</definedName>
    <definedName name="PintForro">#REF!</definedName>
    <definedName name="PINTURA">#N/A</definedName>
    <definedName name="PinturaExt">#REF!</definedName>
    <definedName name="PinturaInt">#REF!</definedName>
    <definedName name="PisoCerâmico">#REF!</definedName>
    <definedName name="PISOS">#REF!</definedName>
    <definedName name="PJ">#REF!</definedName>
    <definedName name="PL_ABC">#REF!</definedName>
    <definedName name="PLAN">#REF!</definedName>
    <definedName name="Plan_15">#REF!</definedName>
    <definedName name="Plan2">#REF!</definedName>
    <definedName name="Plan3">#REF!</definedName>
    <definedName name="plani">#REF!</definedName>
    <definedName name="Planilha">#REF!</definedName>
    <definedName name="planilha_01">#REF!</definedName>
    <definedName name="PLANILHA_ORCAMENTARIA">#REF!</definedName>
    <definedName name="PLANIV">#REF!</definedName>
    <definedName name="PLANO">#REF!</definedName>
    <definedName name="PLANOS">#REF!</definedName>
    <definedName name="play">#REF!</definedName>
    <definedName name="PLENSCO">#REF!</definedName>
    <definedName name="PLENSCO_15">#REF!</definedName>
    <definedName name="plnilha">"$#REF!.$#REF!$#REF!"</definedName>
    <definedName name="PMF_TX_RL1C">#REF!</definedName>
    <definedName name="PN_95_AN">#REF!</definedName>
    <definedName name="PN_95_AT">#REF!</definedName>
    <definedName name="PodaCapa">#REF!</definedName>
    <definedName name="PodaDetalhes">#REF!</definedName>
    <definedName name="PONTALETEAMENTO_AN">#REF!</definedName>
    <definedName name="PONTALETEAMENTO_AT">#REF!</definedName>
    <definedName name="Ponte">"Figura 3"</definedName>
    <definedName name="Portas">#REF!</definedName>
    <definedName name="Poste">#REF!</definedName>
    <definedName name="PP">#REF!</definedName>
    <definedName name="PR">#REF!</definedName>
    <definedName name="PRE">#REF!</definedName>
    <definedName name="preaa">#REF!</definedName>
    <definedName name="PREC">#REF!</definedName>
    <definedName name="PREC_15">#REF!</definedName>
    <definedName name="Preco">#REF!</definedName>
    <definedName name="Preço">#REF!</definedName>
    <definedName name="Preço_Diesel">#REF!</definedName>
    <definedName name="PREÇO_ETE">#REF!</definedName>
    <definedName name="Preço_gasolina">#REF!</definedName>
    <definedName name="PREÇO_LEVE">#REF!</definedName>
    <definedName name="PREÇO_PESADO">#REF!</definedName>
    <definedName name="PREÇO_REDE">#REF!</definedName>
    <definedName name="Predio_02_andares_Consulta">#REF!</definedName>
    <definedName name="PREFEITO">#REF!</definedName>
    <definedName name="Preparo_Terreno">#REF!</definedName>
    <definedName name="Print_Area">#REF!</definedName>
    <definedName name="Print_Area_MI">#REF!</definedName>
    <definedName name="Print_Titles_MI">#REF!,#REF!</definedName>
    <definedName name="PROC_BAIRROS">#REF!</definedName>
    <definedName name="PROC_BOLETINS">#REF!</definedName>
    <definedName name="PROC_EMPREITEIRAS">#REF!</definedName>
    <definedName name="PROC_MEDIÇÕES">#REF!</definedName>
    <definedName name="PROF_SUMIDOURO">#REF!</definedName>
    <definedName name="PROGRAMA">#REF!</definedName>
    <definedName name="PROGRAMA_BDMG">OFFSET(#REF!,0,0,COUNTA(#REF!),1)</definedName>
    <definedName name="Programada_1">#REF!</definedName>
    <definedName name="Programada_1_SP_t">#REF!</definedName>
    <definedName name="Programada_2">#REF!</definedName>
    <definedName name="Programada_2_SP_t">#REF!</definedName>
    <definedName name="PROJ">#REF!</definedName>
    <definedName name="Proposta">#REF!</definedName>
    <definedName name="Proposta_Técnica_SP_t">#REF!</definedName>
    <definedName name="PRT">#REF!</definedName>
    <definedName name="PS_CALÇADA_AN">#REF!</definedName>
    <definedName name="PS_CALÇADA_AT">#REF!</definedName>
    <definedName name="PS_RUA_AN">#REF!</definedName>
    <definedName name="PS_RUA_AT">#REF!</definedName>
    <definedName name="pu">#REF!</definedName>
    <definedName name="pv">#REF!</definedName>
    <definedName name="PV_10_AN">#REF!</definedName>
    <definedName name="PV_10_AT">#REF!</definedName>
    <definedName name="PV_15_AN">#REF!</definedName>
    <definedName name="PV_15_AT">#REF!</definedName>
    <definedName name="PV_20_AN">#REF!</definedName>
    <definedName name="PV_20_AT">#REF!</definedName>
    <definedName name="PV_25_AN">#REF!</definedName>
    <definedName name="PV_25_AT">#REF!</definedName>
    <definedName name="PV_30_AN">#REF!</definedName>
    <definedName name="PV_30_AT">#REF!</definedName>
    <definedName name="PV_35_AN">#REF!</definedName>
    <definedName name="PV_35_AT">#REF!</definedName>
    <definedName name="PV_40_AN">#REF!</definedName>
    <definedName name="PV_40_AT">#REF!</definedName>
    <definedName name="PV_45_AN">#REF!</definedName>
    <definedName name="PV_45_AT">#REF!</definedName>
    <definedName name="PV_50_AN">#REF!</definedName>
    <definedName name="PV_50_AT">#REF!</definedName>
    <definedName name="PV_55_AN">#REF!</definedName>
    <definedName name="PV_55_AT">#REF!</definedName>
    <definedName name="PV_ATÉ_2_AN">SUM(#REF!)</definedName>
    <definedName name="PV_ATÉ_2_AT">SUM(#REF!)</definedName>
    <definedName name="PVC">"#ref!"</definedName>
    <definedName name="PVC_1" localSheetId="15">NÃO.DISP()</definedName>
    <definedName name="PVC_1" localSheetId="14">NÃO.DISP()</definedName>
    <definedName name="PVC_1" localSheetId="6">NÃO.DISP()</definedName>
    <definedName name="PVC_1" localSheetId="17">NÃO.DISP()</definedName>
    <definedName name="PVC_1" localSheetId="12">NÃO.DISP()</definedName>
    <definedName name="PVC_1" localSheetId="10">NÃO.DISP()</definedName>
    <definedName name="PVC_1" localSheetId="8">NÃO.DISP()</definedName>
    <definedName name="PVC_1" localSheetId="5">NÃO.DISP()</definedName>
    <definedName name="PVC_1">NÃO.DISP()</definedName>
    <definedName name="PVC_100_AN">#REF!</definedName>
    <definedName name="PVC_100_AT">#REF!</definedName>
    <definedName name="PVC_150_AN">#REF!</definedName>
    <definedName name="PVC_150_AT">#REF!</definedName>
    <definedName name="PVC_2" localSheetId="15">NÃO.DISP()</definedName>
    <definedName name="PVC_2" localSheetId="14">NÃO.DISP()</definedName>
    <definedName name="PVC_2" localSheetId="6">NÃO.DISP()</definedName>
    <definedName name="PVC_2" localSheetId="17">NÃO.DISP()</definedName>
    <definedName name="PVC_2" localSheetId="12">NÃO.DISP()</definedName>
    <definedName name="PVC_2" localSheetId="10">NÃO.DISP()</definedName>
    <definedName name="PVC_2" localSheetId="8">NÃO.DISP()</definedName>
    <definedName name="PVC_2" localSheetId="5">NÃO.DISP()</definedName>
    <definedName name="PVC_2">NÃO.DISP()</definedName>
    <definedName name="PVC_200_AN">#REF!</definedName>
    <definedName name="PVC_200_AT">#REF!</definedName>
    <definedName name="PVC_250_AN">#REF!</definedName>
    <definedName name="PVC_250_AT">#REF!</definedName>
    <definedName name="PVC_300_AN">#REF!</definedName>
    <definedName name="PVC_300_AT">#REF!</definedName>
    <definedName name="PVC_350_AN">#REF!</definedName>
    <definedName name="PVC_350_AT">#REF!</definedName>
    <definedName name="PVC_375_AN">#REF!</definedName>
    <definedName name="PVC_375_AT">#REF!</definedName>
    <definedName name="PVC_75_AN">#REF!</definedName>
    <definedName name="PVC_75_AT">#REF!</definedName>
    <definedName name="q">#REF!</definedName>
    <definedName name="Q_resumo">#REF!</definedName>
    <definedName name="Q913m123">#REF!</definedName>
    <definedName name="QAZ">#REF!</definedName>
    <definedName name="QCI">#REF!</definedName>
    <definedName name="qd">NA()</definedName>
    <definedName name="QEQ">#REF!</definedName>
    <definedName name="QEQ_1">#N/A</definedName>
    <definedName name="QEQ_2">#N/A</definedName>
    <definedName name="QEQ_3">#N/A</definedName>
    <definedName name="QEQ_4">#N/A</definedName>
    <definedName name="QEQ_5">"#REF!"</definedName>
    <definedName name="QEQ_6">"#REF!"</definedName>
    <definedName name="QEQ_7">"#REF!"</definedName>
    <definedName name="qh">NA()</definedName>
    <definedName name="qm">NA()</definedName>
    <definedName name="QMO">#REF!</definedName>
    <definedName name="QMO_1">#N/A</definedName>
    <definedName name="QMO_2">#N/A</definedName>
    <definedName name="QMO_3">#N/A</definedName>
    <definedName name="QMO_4">#N/A</definedName>
    <definedName name="QMO_5">"#REF!"</definedName>
    <definedName name="QMO_6">"#REF!"</definedName>
    <definedName name="QMO_7">"#REF!"</definedName>
    <definedName name="QQ_2">#N/A</definedName>
    <definedName name="QUALIX">#REF!</definedName>
    <definedName name="QUANT">#REF!</definedName>
    <definedName name="QUANT___0">#REF!</definedName>
    <definedName name="QUANT_ALMOÇOS">#REF!</definedName>
    <definedName name="QUANT_ALMOXARIFE">#REF!</definedName>
    <definedName name="QUANT_APONTADORES">#REF!</definedName>
    <definedName name="QUANT_AUX_ALMOXARIFE">#REF!</definedName>
    <definedName name="QUANT_AUX_ENGENHARIA">#REF!</definedName>
    <definedName name="QUANT_AUX_ESCRITÓRIO">#REF!</definedName>
    <definedName name="QUANT_AUX_LABORATÓRIO">#REF!</definedName>
    <definedName name="QUANT_AUX_MECÂNICOS">#REF!</definedName>
    <definedName name="QUANT_AUX_TOPOGRAFIA">#REF!</definedName>
    <definedName name="QUANT_BAIRROS">#REF!</definedName>
    <definedName name="QUANT_CAFÉ">#REF!</definedName>
    <definedName name="QUANT_CAVALENTE">#REF!</definedName>
    <definedName name="QUANT_CERCA_PROTEÇÃO">#REF!</definedName>
    <definedName name="QUANT_CHEFE_ESCRITÓRIO">#REF!</definedName>
    <definedName name="QUANT_CONE">#REF!</definedName>
    <definedName name="QUANT_DEFENÇA_SEMI_MALEÁVEL_DUPLA">#REF!</definedName>
    <definedName name="QUANT_DIAS_ÚTEIS">#REF!</definedName>
    <definedName name="QUANT_EL">#REF!</definedName>
    <definedName name="QUANT_ENCARREGADOS">#REF!</definedName>
    <definedName name="QUANT_ENGENHEIRO">#REF!</definedName>
    <definedName name="QUANT_EQUIP_LEVES">#REF!</definedName>
    <definedName name="QUANT_EQUIP_PESADOS">#REF!</definedName>
    <definedName name="QUANT_EXAMES_ADMISSIONAIS">#REF!</definedName>
    <definedName name="QUANT_FAXINEIRO">#REF!</definedName>
    <definedName name="QUANT_FERRAGEM_EL">#REF!</definedName>
    <definedName name="QUANT_GAMBIARRA">#REF!</definedName>
    <definedName name="QUANT_HORAS_TEC_SEGURANÇA">#REF!</definedName>
    <definedName name="QUANT_HORAS_VIGIAS">#REF!</definedName>
    <definedName name="QUANT_LABORATORISTA">#REF!</definedName>
    <definedName name="QUANT_LANTERNA">#REF!</definedName>
    <definedName name="QUANT_LICENÇA_AMBIENTAL">#REF!</definedName>
    <definedName name="QUANT_MANUT_BL">#REF!</definedName>
    <definedName name="QUANT_MECÂNICOS">#REF!</definedName>
    <definedName name="QUANT_OPERADOR_COMPUT">#REF!</definedName>
    <definedName name="QUANT_PASSADIÇO_MADEIRA">#REF!</definedName>
    <definedName name="QUANT_PASSADIÇO_METÁLICO">#REF!</definedName>
    <definedName name="QUANT_PLACA_OBRA">#REF!</definedName>
    <definedName name="QUANT_PROJ_BDCC">#REF!</definedName>
    <definedName name="QUANT_QUADRO_AVISO">#REF!</definedName>
    <definedName name="QUANT_SONDAGEM">#REF!</definedName>
    <definedName name="QUANT_TAMPÕES">#REF!</definedName>
    <definedName name="QUANT_TANQUE_CONTENÇÃO">#REF!</definedName>
    <definedName name="QUANT_TAPUME_MÓVEL">#REF!</definedName>
    <definedName name="QUANT_TOPOGRAFO_CHEFE">#REF!</definedName>
    <definedName name="QUANT_TOPÓGRAFOS">#REF!</definedName>
    <definedName name="QUANT_VALES_TRANSP_PESSOA">#REF!</definedName>
    <definedName name="QUANT_VEÍCULOS_LEVES">#REF!</definedName>
    <definedName name="QUANT_VEÍCULOS_UTILIT">#REF!</definedName>
    <definedName name="QUANT_VIGIAS">#REF!</definedName>
    <definedName name="QUEIROZ_GALVÃO">#REF!</definedName>
    <definedName name="r_col">#REF!</definedName>
    <definedName name="r_var">#REF!</definedName>
    <definedName name="ralo">#REF!</definedName>
    <definedName name="RawData">#REF!</definedName>
    <definedName name="RawHeader">#REF!</definedName>
    <definedName name="REAJ">#REF!</definedName>
    <definedName name="REAJ1">#REF!</definedName>
    <definedName name="REAJ2">#REF!</definedName>
    <definedName name="REAJ3">#REF!</definedName>
    <definedName name="REC_ASFALTO_AN">#REF!</definedName>
    <definedName name="REC_ASFALTO_AT">#REF!</definedName>
    <definedName name="REC_CALÇADA_AN">#REF!</definedName>
    <definedName name="REC_CALÇADA_AT">#REF!</definedName>
    <definedName name="ReciclCapa">#REF!</definedName>
    <definedName name="ReciclDetalhes">#REF!</definedName>
    <definedName name="recuperação_de_obras_de_arte_especiais">#REF!</definedName>
    <definedName name="red_calç">#REF!</definedName>
    <definedName name="red_col">#REF!</definedName>
    <definedName name="red_div">#REF!</definedName>
    <definedName name="red_div_s">#REF!</definedName>
    <definedName name="red_div2">#REF!</definedName>
    <definedName name="red_div6">#REF!</definedName>
    <definedName name="red_div7">#REF!</definedName>
    <definedName name="red_fav">#REF!</definedName>
    <definedName name="red_mon">#REF!</definedName>
    <definedName name="red_var">#REF!</definedName>
    <definedName name="red_var_se">#REF!</definedName>
    <definedName name="REDE_COLETORA">#REF!</definedName>
    <definedName name="reducao">#REF!</definedName>
    <definedName name="reducao_1">"#REF!"</definedName>
    <definedName name="reducao_2">"#REF!"</definedName>
    <definedName name="reducao_3">"#REF!"</definedName>
    <definedName name="reducao_4">"#REF!"</definedName>
    <definedName name="reducao_5">"#REF!"</definedName>
    <definedName name="reducao_6">"#REF!"</definedName>
    <definedName name="REF">#REF!</definedName>
    <definedName name="REF_SERVICOS">#REF!</definedName>
    <definedName name="Referencia.Descricao">#N/A</definedName>
    <definedName name="Referencia.Unidade">#N/A</definedName>
    <definedName name="REG">#REF!</definedName>
    <definedName name="REG_MAN_AN">#REF!</definedName>
    <definedName name="REG_MAN_AT">#REF!</definedName>
    <definedName name="REG_MEC_AN">#REF!</definedName>
    <definedName name="REG_MEC_AT">#REF!</definedName>
    <definedName name="reg_placa">#REF!</definedName>
    <definedName name="reg_rolo">#REF!</definedName>
    <definedName name="REGULARIZAÇÃO_AN">SUM(#REF!)</definedName>
    <definedName name="REGULARIZAÇÃO_AT">SUM(#REF!)</definedName>
    <definedName name="Reimbursement">"Reembolso"</definedName>
    <definedName name="RELAÇÃO_DE_DEPENDÊNCIAS">"CABECA"</definedName>
    <definedName name="RelatoriosFontes" localSheetId="15">OFFSET(#REF!,1,0,FEIRAS!NRELATORIOS)</definedName>
    <definedName name="RelatoriosFontes" localSheetId="14">OFFSET(#REF!,1,0,ListaFeira!NRELATORIOS)</definedName>
    <definedName name="RelatoriosFontes" localSheetId="6">OFFSET(#REF!,1,0,'MAPA VARRIÇÃO MANUAL'!NRELATORIOS)</definedName>
    <definedName name="RelatoriosFontes" localSheetId="17">OFFSET(#REF!,1,0,PODA!NRELATORIOS)</definedName>
    <definedName name="RelatoriosFontes" localSheetId="12">OFFSET(#REF!,1,0,REMOÇÃO_ENTULHO!NRELATORIOS)</definedName>
    <definedName name="RelatoriosFontes" localSheetId="10">OFFSET(#REF!,1,0,'ROÇADA MANUAL'!NRELATORIOS)</definedName>
    <definedName name="RelatoriosFontes" localSheetId="8">OFFSET(#REF!,1,0,'ROÇADA MECANIZADA'!NRELATORIOS)</definedName>
    <definedName name="RelatoriosFontes" localSheetId="5">OFFSET(#REF!,1,0,'Vias Var Man'!NRELATORIOS)</definedName>
    <definedName name="RelatoriosFontes">OFFSET(#REF!,1,0,[0]!NRELATORIOS)</definedName>
    <definedName name="RELOBRAS">#REF!</definedName>
    <definedName name="REM_BLOKRET_AN">#REF!</definedName>
    <definedName name="REM_BLOKRET_AT">#REF!</definedName>
    <definedName name="REM_MEIO_FIO_AN">#REF!</definedName>
    <definedName name="REM_MEIO_FIO_AT">#REF!</definedName>
    <definedName name="REM_PARALELEP_AN">#REF!</definedName>
    <definedName name="REM_PARALELEP_AT">#REF!</definedName>
    <definedName name="REP_BLOKRET_AN">#REF!</definedName>
    <definedName name="REP_BLOKRET_AT">#REF!</definedName>
    <definedName name="REP_MEIO_FIO_AN">#REF!</definedName>
    <definedName name="REP_MEIO_FIO_AT">#REF!</definedName>
    <definedName name="REP_PARALELEP_AN">#REF!</definedName>
    <definedName name="REP_PARALELEP_AT">#REF!</definedName>
    <definedName name="REPRESENTANTE_1">#N/A</definedName>
    <definedName name="REPRESENTANTE_2">#N/A</definedName>
    <definedName name="REPRESENTANTE_3">#N/A</definedName>
    <definedName name="REPRESENTANTE_4">#N/A</definedName>
    <definedName name="REPRESENTANTE_5">#N/A</definedName>
    <definedName name="Requadramento">#REF!</definedName>
    <definedName name="RESP.">#REF!</definedName>
    <definedName name="RESULTADOS">#REF!</definedName>
    <definedName name="Resumo">#REF!</definedName>
    <definedName name="resumo_campeão">#REF!</definedName>
    <definedName name="Retr">#REF!</definedName>
    <definedName name="REV">#REF!</definedName>
    <definedName name="revaa">#REF!</definedName>
    <definedName name="REVEST">#REF!</definedName>
    <definedName name="RevExt">#REF!</definedName>
    <definedName name="RevForro">#REF!</definedName>
    <definedName name="RevInt">#REF!</definedName>
    <definedName name="revisão">#REF!</definedName>
    <definedName name="Roc">#REF!</definedName>
    <definedName name="Rodapé">#REF!</definedName>
    <definedName name="rodovia">#REF!</definedName>
    <definedName name="RTC">#REF!</definedName>
    <definedName name="RTE">#REF!</definedName>
    <definedName name="RTL">#REF!</definedName>
    <definedName name="RTP">#REF!</definedName>
    <definedName name="S">#REF!</definedName>
    <definedName name="Salário_coletor">#REF!</definedName>
    <definedName name="Salário_coletor_dom">#REF!</definedName>
    <definedName name="Salário_Mín">#REF!</definedName>
    <definedName name="Salário_motorista">#REF!</definedName>
    <definedName name="sasasa">#REF!</definedName>
    <definedName name="sasasasasasa">#REF!</definedName>
    <definedName name="SDA">#REF!</definedName>
    <definedName name="sdasd">#REF!</definedName>
    <definedName name="sdd">#REF!</definedName>
    <definedName name="SDS">#REF!</definedName>
    <definedName name="SE">#REF!</definedName>
    <definedName name="Sede_Detran_Consulta">#REF!</definedName>
    <definedName name="SEG">#REF!</definedName>
    <definedName name="segaa">#REF!</definedName>
    <definedName name="Segurança">#REF!</definedName>
    <definedName name="Seguro_vida">#REF!</definedName>
    <definedName name="SemanaTerminando">#REF!</definedName>
    <definedName name="SENHAGT" hidden="1">"PM2CAIXA"</definedName>
    <definedName name="SeptCapa">#REF!</definedName>
    <definedName name="SeptDetalhes">#REF!</definedName>
    <definedName name="Serralheria">#REF!</definedName>
    <definedName name="serv">#REF!</definedName>
    <definedName name="SERV1">#REF!</definedName>
    <definedName name="SERV2">#REF!</definedName>
    <definedName name="SERV3">#REF!</definedName>
    <definedName name="SERVI">#REF!</definedName>
    <definedName name="Serviços">#REF!</definedName>
    <definedName name="SERVIÇOS_COMPLEMENTARES">#REF!</definedName>
    <definedName name="serviços_de_proteção_ao_meio_ambiente">#REF!</definedName>
    <definedName name="serviços_preliminares">#REF!</definedName>
    <definedName name="Servicos_Tecnicos">#REF!</definedName>
    <definedName name="Servicos_Tecnicos_">#REF!</definedName>
    <definedName name="serviços_terceirizados">#REF!</definedName>
    <definedName name="SHARED_FORMULA_19_31_19_31_2">#REF!</definedName>
    <definedName name="SHARED_FORMULA_19_59_19_59_2">#REF!</definedName>
    <definedName name="SHARED_FORMULA_27_106_27_106_6">#REF!*(1+#REF!)</definedName>
    <definedName name="SHARED_FORMULA_27_157_27_157_6">#REF!*(1+#REF!)</definedName>
    <definedName name="SHARED_FORMULA_27_17_27_17_53">#REF!*(1+#REF!)</definedName>
    <definedName name="SHARED_FORMULA_27_18_27_18_45">#REF!*(1+#REF!)</definedName>
    <definedName name="SHARED_FORMULA_27_19_27_19_13">#REF!*(1+#REF!)</definedName>
    <definedName name="SHARED_FORMULA_27_19_27_19_17">#REF!*(1+#REF!)</definedName>
    <definedName name="SHARED_FORMULA_27_19_27_19_29">#REF!*(1+#REF!)</definedName>
    <definedName name="SHARED_FORMULA_27_19_27_19_33">#REF!*(1+#REF!)</definedName>
    <definedName name="SHARED_FORMULA_27_19_27_19_56">#REF!*(1+#REF!)</definedName>
    <definedName name="SHARED_FORMULA_27_19_27_19_58">#REF!*(1+#REF!)</definedName>
    <definedName name="SHARED_FORMULA_27_20_27_20_37">#REF!*(1+#REF!)</definedName>
    <definedName name="SHARED_FORMULA_27_20_27_20_41">#REF!*(1+#REF!)</definedName>
    <definedName name="SHARED_FORMULA_27_20_27_20_49">#REF!*(1+#REF!)</definedName>
    <definedName name="SHARED_FORMULA_27_20_27_20_9">#REF!*(1+#REF!)</definedName>
    <definedName name="SHARED_FORMULA_27_21_27_21_21">#REF!*(1+#REF!)</definedName>
    <definedName name="SHARED_FORMULA_27_21_27_21_25">#REF!*(1+#REF!)</definedName>
    <definedName name="SHARED_FORMULA_27_21_27_21_6">#REF!*(1+#REF!)</definedName>
    <definedName name="SHARED_FORMULA_27_23_27_23_53">#REF!*(1+#REF!)</definedName>
    <definedName name="SHARED_FORMULA_27_25_27_25_56">#REF!*(1+#REF!)</definedName>
    <definedName name="SHARED_FORMULA_27_33_27_33_58">#REF!*(1+#REF!)</definedName>
    <definedName name="SHARED_FORMULA_27_33_27_33_9">#REF!*(1+#REF!)</definedName>
    <definedName name="SHARED_FORMULA_27_34_27_34_13">#REF!*(1+#REF!)</definedName>
    <definedName name="SHARED_FORMULA_27_34_27_34_29">#REF!*(1+#REF!)</definedName>
    <definedName name="SHARED_FORMULA_27_34_27_34_45">#REF!*(1+#REF!)</definedName>
    <definedName name="SHARED_FORMULA_27_36_27_36_37">#REF!*(1+#REF!)</definedName>
    <definedName name="SHARED_FORMULA_27_36_27_36_49">#REF!*(1+#REF!)</definedName>
    <definedName name="SHARED_FORMULA_27_37_27_37_33">#REF!*(1+#REF!)</definedName>
    <definedName name="SHARED_FORMULA_27_37_27_37_41">#REF!*(1+#REF!)</definedName>
    <definedName name="SHARED_FORMULA_27_38_27_38_25">#REF!*(1+#REF!)</definedName>
    <definedName name="SHARED_FORMULA_27_38_27_38_6">#REF!*(1+#REF!)</definedName>
    <definedName name="SHARED_FORMULA_27_39_27_39_21">#REF!*(1+#REF!)</definedName>
    <definedName name="SHARED_FORMULA_27_42_27_42_53">#REF!*(1+#REF!)</definedName>
    <definedName name="SHARED_FORMULA_27_43_27_43_17">#REF!*(1+#REF!)</definedName>
    <definedName name="SHARED_FORMULA_27_43_27_43_56">#REF!*(1+#REF!)</definedName>
    <definedName name="SHARED_FORMULA_27_51_27_51_6">#REF!*(1+#REF!)</definedName>
    <definedName name="SHARED_FORMULA_27_53_27_53_9">#REF!*(1+#REF!)</definedName>
    <definedName name="SHARED_FORMULA_27_58_27_58_58">#REF!*(1+#REF!)</definedName>
    <definedName name="SHARED_FORMULA_27_64_27_64_13">#REF!*(1+#REF!)</definedName>
    <definedName name="SHARED_FORMULA_27_66_27_66_6">#REF!*(1+#REF!)</definedName>
    <definedName name="SHARED_FORMULA_27_68_27_68_29">#REF!*(1+#REF!)</definedName>
    <definedName name="SHARED_FORMULA_27_69_27_69_25">#REF!*(1+#REF!)</definedName>
    <definedName name="SHARED_FORMULA_27_69_27_69_53">#REF!*(1+#REF!)</definedName>
    <definedName name="SHARED_FORMULA_27_70_27_70_9">#REF!*(1+#REF!)</definedName>
    <definedName name="SHARED_FORMULA_27_76_27_76_21">#REF!*(1+#REF!)</definedName>
    <definedName name="SHARED_FORMULA_27_78_27_78_56">#REF!*(1+#REF!)</definedName>
    <definedName name="SHARED_FORMULA_27_84_27_84_13">#REF!*(1+#REF!)</definedName>
    <definedName name="SHARED_FORMULA_27_90_27_90_33">#REF!*(1+#REF!)</definedName>
    <definedName name="SHARED_FORMULA_27_94_27_94_56">#REF!*(1+#REF!)</definedName>
    <definedName name="SHARED_FORMULA_29_10_29_10_55">#REF!*#REF!</definedName>
    <definedName name="SHARED_FORMULA_29_102_29_102_10">#REF!*#REF!</definedName>
    <definedName name="SHARED_FORMULA_29_102_29_102_19">#REF!*#REF!</definedName>
    <definedName name="SHARED_FORMULA_29_102_29_102_7">#REF!*#REF!</definedName>
    <definedName name="SHARED_FORMULA_29_103_29_103_47">#REF!*#REF!</definedName>
    <definedName name="SHARED_FORMULA_29_104_29_104_15">#REF!*#REF!</definedName>
    <definedName name="SHARED_FORMULA_29_104_29_104_30">#REF!*#REF!</definedName>
    <definedName name="SHARED_FORMULA_29_105_29_105_46">#REF!*#REF!</definedName>
    <definedName name="SHARED_FORMULA_29_106_29_106_18">#REF!*#REF!</definedName>
    <definedName name="SHARED_FORMULA_29_106_29_106_27">#REF!*#REF!</definedName>
    <definedName name="SHARED_FORMULA_29_106_29_106_39">#REF!*#REF!</definedName>
    <definedName name="SHARED_FORMULA_29_108_29_108_23">#REF!*#REF!</definedName>
    <definedName name="SHARED_FORMULA_29_108_29_108_54">#REF!*#REF!</definedName>
    <definedName name="SHARED_FORMULA_29_110_29_110_10">#REF!*#REF!</definedName>
    <definedName name="SHARED_FORMULA_29_111_29_111_3">#REF!*#REF!</definedName>
    <definedName name="SHARED_FORMULA_29_118_29_118_31">#REF!*#REF!</definedName>
    <definedName name="SHARED_FORMULA_29_121_29_121_55">#REF!*#REF!</definedName>
    <definedName name="SHARED_FORMULA_29_122_29_122_62">#REF!*#REF!</definedName>
    <definedName name="SHARED_FORMULA_29_125_29_125_43">#REF!*#REF!</definedName>
    <definedName name="SHARED_FORMULA_29_126_29_126_30">#REF!*#REF!</definedName>
    <definedName name="SHARED_FORMULA_29_126_29_126_4">#REF!*#REF!</definedName>
    <definedName name="SHARED_FORMULA_29_127_29_127_10">#REF!*#REF!</definedName>
    <definedName name="SHARED_FORMULA_29_131_29_131_31">#REF!*#REF!</definedName>
    <definedName name="SHARED_FORMULA_29_135_29_135_62">#REF!*#REF!</definedName>
    <definedName name="SHARED_FORMULA_29_138_29_138_43">#REF!*#REF!</definedName>
    <definedName name="SHARED_FORMULA_29_144_29_144_55">#REF!*#REF!</definedName>
    <definedName name="SHARED_FORMULA_29_146_29_146_10">#REF!*#REF!</definedName>
    <definedName name="SHARED_FORMULA_29_146_29_146_4">#REF!*#REF!</definedName>
    <definedName name="SHARED_FORMULA_29_15_29_15_10">#REF!*#REF!</definedName>
    <definedName name="SHARED_FORMULA_29_157_29_157_3">#REF!*#REF!</definedName>
    <definedName name="SHARED_FORMULA_29_16_29_16_18">#REF!*#REF!</definedName>
    <definedName name="SHARED_FORMULA_29_16_29_16_38">#REF!*#REF!</definedName>
    <definedName name="SHARED_FORMULA_29_16_29_16_42">#REF!*#REF!</definedName>
    <definedName name="SHARED_FORMULA_29_16_29_16_46">#REF!*#REF!</definedName>
    <definedName name="SHARED_FORMULA_29_16_29_16_50">#REF!*#REF!</definedName>
    <definedName name="SHARED_FORMULA_29_16_29_16_61">#REF!*#REF!</definedName>
    <definedName name="SHARED_FORMULA_29_163_29_163_10">#REF!*#REF!</definedName>
    <definedName name="SHARED_FORMULA_29_166_29_166_55">#REF!*#REF!</definedName>
    <definedName name="SHARED_FORMULA_29_167_29_167_4">#REF!*#REF!</definedName>
    <definedName name="SHARED_FORMULA_29_17_29_17_14">#REF!*#REF!</definedName>
    <definedName name="SHARED_FORMULA_29_18_29_18_11">#REF!*#REF!</definedName>
    <definedName name="SHARED_FORMULA_29_18_29_18_52">#REF!*#REF!</definedName>
    <definedName name="SHARED_FORMULA_29_182_29_182_10">#REF!*#REF!</definedName>
    <definedName name="SHARED_FORMULA_29_189_29_189_3">#REF!*#REF!</definedName>
    <definedName name="SHARED_FORMULA_29_189_29_189_55">#REF!*#REF!</definedName>
    <definedName name="SHARED_FORMULA_29_19_29_19_22">#REF!*#REF!</definedName>
    <definedName name="SHARED_FORMULA_29_19_29_19_26">#REF!*#REF!</definedName>
    <definedName name="SHARED_FORMULA_29_19_29_19_51">#REF!*#REF!</definedName>
    <definedName name="SHARED_FORMULA_29_199_29_199_10">#REF!*#REF!</definedName>
    <definedName name="SHARED_FORMULA_29_20_29_20_19">#REF!*#REF!</definedName>
    <definedName name="SHARED_FORMULA_29_20_29_20_23">#REF!*#REF!</definedName>
    <definedName name="SHARED_FORMULA_29_20_29_20_43">#REF!*#REF!</definedName>
    <definedName name="SHARED_FORMULA_29_20_29_20_57">#REF!*#REF!</definedName>
    <definedName name="SHARED_FORMULA_29_21_29_21_15">#REF!*#REF!</definedName>
    <definedName name="SHARED_FORMULA_29_21_29_21_27">#REF!*#REF!</definedName>
    <definedName name="SHARED_FORMULA_29_21_29_21_31">#REF!*#REF!</definedName>
    <definedName name="SHARED_FORMULA_29_21_29_21_54">#REF!*#REF!</definedName>
    <definedName name="SHARED_FORMULA_29_212_29_212_55">#REF!*#REF!</definedName>
    <definedName name="SHARED_FORMULA_29_218_29_218_10">#REF!*#REF!</definedName>
    <definedName name="SHARED_FORMULA_29_219_29_219_4">#REF!*#REF!</definedName>
    <definedName name="SHARED_FORMULA_29_22_29_22_10">#REF!*#REF!</definedName>
    <definedName name="SHARED_FORMULA_29_22_29_22_3">#REF!*#REF!</definedName>
    <definedName name="SHARED_FORMULA_29_22_29_22_35">#REF!*#REF!</definedName>
    <definedName name="SHARED_FORMULA_29_22_29_22_39">#REF!*#REF!</definedName>
    <definedName name="SHARED_FORMULA_29_22_29_22_47">#REF!*#REF!</definedName>
    <definedName name="SHARED_FORMULA_29_22_29_22_7">#REF!*#REF!</definedName>
    <definedName name="SHARED_FORMULA_29_229_29_229_4">#REF!*#REF!</definedName>
    <definedName name="SHARED_FORMULA_29_23_29_23_30">#REF!*#REF!</definedName>
    <definedName name="SHARED_FORMULA_29_23_29_23_38">#REF!*#REF!</definedName>
    <definedName name="SHARED_FORMULA_29_23_29_23_42">#REF!*#REF!</definedName>
    <definedName name="SHARED_FORMULA_29_23_29_23_50">#REF!*#REF!</definedName>
    <definedName name="SHARED_FORMULA_29_23_29_23_59">#REF!*#REF!</definedName>
    <definedName name="SHARED_FORMULA_29_237_29_237_10">#REF!*#REF!</definedName>
    <definedName name="SHARED_FORMULA_29_237_29_237_55">#REF!*#REF!</definedName>
    <definedName name="SHARED_FORMULA_29_24_29_24_34">#REF!*#REF!</definedName>
    <definedName name="SHARED_FORMULA_29_25_29_25_46">#REF!*#REF!</definedName>
    <definedName name="SHARED_FORMULA_29_25_29_25_54">#REF!*#REF!</definedName>
    <definedName name="SHARED_FORMULA_29_259_29_259_55">#REF!*#REF!</definedName>
    <definedName name="SHARED_FORMULA_29_26_29_26_14">#REF!*#REF!</definedName>
    <definedName name="SHARED_FORMULA_29_26_29_26_51">#REF!*#REF!</definedName>
    <definedName name="SHARED_FORMULA_29_27_29_27_22">#REF!*#REF!</definedName>
    <definedName name="SHARED_FORMULA_29_27_29_27_4">#REF!*#REF!</definedName>
    <definedName name="SHARED_FORMULA_29_28_29_28_26">#REF!*#REF!</definedName>
    <definedName name="SHARED_FORMULA_29_28_29_28_62">#REF!*#REF!</definedName>
    <definedName name="SHARED_FORMULA_29_31_29_31_52">#REF!*#REF!</definedName>
    <definedName name="SHARED_FORMULA_29_32_29_32_10">#REF!*#REF!</definedName>
    <definedName name="SHARED_FORMULA_29_323_29_323_55">#REF!*#REF!</definedName>
    <definedName name="SHARED_FORMULA_29_33_29_33_55">#REF!*#REF!</definedName>
    <definedName name="SHARED_FORMULA_29_339_29_339_55">#REF!*#REF!</definedName>
    <definedName name="SHARED_FORMULA_29_34_29_34_57">#REF!*#REF!</definedName>
    <definedName name="SHARED_FORMULA_29_34_29_34_7">#REF!*#REF!</definedName>
    <definedName name="SHARED_FORMULA_29_35_29_35_11">#REF!*#REF!</definedName>
    <definedName name="SHARED_FORMULA_29_35_29_35_27">#REF!*#REF!</definedName>
    <definedName name="SHARED_FORMULA_29_35_29_35_38">#REF!*#REF!</definedName>
    <definedName name="SHARED_FORMULA_29_35_29_35_42">#REF!*#REF!</definedName>
    <definedName name="SHARED_FORMULA_29_35_29_35_43">#REF!*#REF!</definedName>
    <definedName name="SHARED_FORMULA_29_35_29_35_50">#REF!*#REF!</definedName>
    <definedName name="SHARED_FORMULA_29_35_29_35_61">#REF!*#REF!</definedName>
    <definedName name="SHARED_FORMULA_29_357_29_357_55">#REF!*#REF!</definedName>
    <definedName name="SHARED_FORMULA_29_36_29_36_34">#REF!*#REF!</definedName>
    <definedName name="SHARED_FORMULA_29_37_29_37_35">#REF!*#REF!</definedName>
    <definedName name="SHARED_FORMULA_29_37_29_37_47">#REF!*#REF!</definedName>
    <definedName name="SHARED_FORMULA_29_38_29_38_39">#REF!*#REF!</definedName>
    <definedName name="SHARED_FORMULA_29_39_29_39_10">#REF!*#REF!</definedName>
    <definedName name="SHARED_FORMULA_29_39_29_39_23">#REF!*#REF!</definedName>
    <definedName name="SHARED_FORMULA_29_39_29_39_31">#REF!*#REF!</definedName>
    <definedName name="SHARED_FORMULA_29_39_29_39_57">#REF!*#REF!</definedName>
    <definedName name="SHARED_FORMULA_29_40_29_40_19">#REF!*#REF!</definedName>
    <definedName name="SHARED_FORMULA_29_41_29_41_3">#REF!*#REF!</definedName>
    <definedName name="SHARED_FORMULA_29_41_29_41_30">#REF!*#REF!</definedName>
    <definedName name="SHARED_FORMULA_29_42_29_42_57">#REF!*#REF!</definedName>
    <definedName name="SHARED_FORMULA_29_43_29_43_42">#REF!*#REF!</definedName>
    <definedName name="SHARED_FORMULA_29_43_29_43_51">#REF!*#REF!</definedName>
    <definedName name="SHARED_FORMULA_29_43_29_43_59">#REF!*#REF!</definedName>
    <definedName name="SHARED_FORMULA_29_44_29_44_15">#REF!*#REF!</definedName>
    <definedName name="SHARED_FORMULA_29_44_29_44_34">#REF!*#REF!</definedName>
    <definedName name="SHARED_FORMULA_29_44_29_44_38">#REF!*#REF!</definedName>
    <definedName name="SHARED_FORMULA_29_44_29_44_50">#REF!*#REF!</definedName>
    <definedName name="SHARED_FORMULA_29_44_29_44_54">#REF!*#REF!</definedName>
    <definedName name="SHARED_FORMULA_29_45_29_45_11">#REF!*#REF!</definedName>
    <definedName name="SHARED_FORMULA_29_45_29_45_4">#REF!*#REF!</definedName>
    <definedName name="SHARED_FORMULA_29_45_29_45_62">#REF!*#REF!</definedName>
    <definedName name="SHARED_FORMULA_29_49_29_49_10">#REF!*#REF!</definedName>
    <definedName name="SHARED_FORMULA_29_49_29_49_22">#REF!*#REF!</definedName>
    <definedName name="SHARED_FORMULA_29_5_29_5_10">#REF!*#REF!</definedName>
    <definedName name="SHARED_FORMULA_29_5_29_5_14">#REF!*#REF!</definedName>
    <definedName name="SHARED_FORMULA_29_5_29_5_18">#REF!*#REF!</definedName>
    <definedName name="SHARED_FORMULA_29_5_29_5_26">#REF!*#REF!</definedName>
    <definedName name="SHARED_FORMULA_29_5_29_5_30">#REF!*#REF!</definedName>
    <definedName name="SHARED_FORMULA_29_5_29_5_34">#REF!*#REF!</definedName>
    <definedName name="SHARED_FORMULA_29_5_29_5_4">#REF!*#REF!</definedName>
    <definedName name="SHARED_FORMULA_29_5_29_5_52">#REF!*#REF!</definedName>
    <definedName name="SHARED_FORMULA_29_5_29_5_62">#REF!*#REF!</definedName>
    <definedName name="SHARED_FORMULA_29_50_29_50_57">#REF!*#REF!</definedName>
    <definedName name="SHARED_FORMULA_29_51_29_51_55">#REF!*#REF!</definedName>
    <definedName name="SHARED_FORMULA_29_54_29_54_11">#REF!*#REF!</definedName>
    <definedName name="SHARED_FORMULA_29_54_29_54_62">#REF!*#REF!</definedName>
    <definedName name="SHARED_FORMULA_29_54_29_54_7">#REF!*#REF!</definedName>
    <definedName name="SHARED_FORMULA_29_55_29_55_27">#REF!*#REF!</definedName>
    <definedName name="SHARED_FORMULA_29_55_29_55_61">#REF!*#REF!</definedName>
    <definedName name="SHARED_FORMULA_29_57_29_57_23">#REF!*#REF!</definedName>
    <definedName name="SHARED_FORMULA_29_58_29_58_4">#REF!*#REF!</definedName>
    <definedName name="SHARED_FORMULA_29_58_29_58_51">#REF!*#REF!</definedName>
    <definedName name="SHARED_FORMULA_29_59_29_59_57">#REF!*#REF!</definedName>
    <definedName name="SHARED_FORMULA_29_6_29_6_38">#REF!*#REF!</definedName>
    <definedName name="SHARED_FORMULA_29_6_29_6_42">#REF!*#REF!</definedName>
    <definedName name="SHARED_FORMULA_29_6_29_6_46">#REF!*#REF!</definedName>
    <definedName name="SHARED_FORMULA_29_6_29_6_50">#REF!*#REF!</definedName>
    <definedName name="SHARED_FORMULA_29_60_29_60_30">#REF!*#REF!</definedName>
    <definedName name="SHARED_FORMULA_29_63_29_63_42">#REF!*#REF!</definedName>
    <definedName name="SHARED_FORMULA_29_64_29_64_34">#REF!*#REF!</definedName>
    <definedName name="SHARED_FORMULA_29_65_29_65_4">#REF!*#REF!</definedName>
    <definedName name="SHARED_FORMULA_29_66_29_66_43">#REF!*#REF!</definedName>
    <definedName name="SHARED_FORMULA_29_66_29_66_54">#REF!*#REF!</definedName>
    <definedName name="SHARED_FORMULA_29_67_29_67_3">#REF!*#REF!</definedName>
    <definedName name="SHARED_FORMULA_29_67_29_67_55">#REF!*#REF!</definedName>
    <definedName name="SHARED_FORMULA_29_68_29_68_18">#REF!*#REF!</definedName>
    <definedName name="SHARED_FORMULA_29_68_29_68_26">#REF!*#REF!</definedName>
    <definedName name="SHARED_FORMULA_29_68_29_68_46">#REF!*#REF!</definedName>
    <definedName name="SHARED_FORMULA_29_68_29_68_47">#REF!*#REF!</definedName>
    <definedName name="SHARED_FORMULA_29_68_29_68_57">#REF!*#REF!</definedName>
    <definedName name="SHARED_FORMULA_29_69_29_69_11">#REF!*#REF!</definedName>
    <definedName name="SHARED_FORMULA_29_7_29_7_59">#REF!*#REF!</definedName>
    <definedName name="SHARED_FORMULA_29_70_29_70_51">#REF!*#REF!</definedName>
    <definedName name="SHARED_FORMULA_29_72_29_72_43">#REF!*#REF!</definedName>
    <definedName name="SHARED_FORMULA_29_73_29_73_10">#REF!*#REF!</definedName>
    <definedName name="SHARED_FORMULA_29_73_29_73_27">#REF!*#REF!</definedName>
    <definedName name="SHARED_FORMULA_29_73_29_73_35">#REF!*#REF!</definedName>
    <definedName name="SHARED_FORMULA_29_74_29_74_23">#REF!*#REF!</definedName>
    <definedName name="SHARED_FORMULA_29_75_29_75_7">#REF!*#REF!</definedName>
    <definedName name="SHARED_FORMULA_29_76_29_76_15">#REF!*#REF!</definedName>
    <definedName name="SHARED_FORMULA_29_77_29_77_55">#REF!*#REF!</definedName>
    <definedName name="SHARED_FORMULA_29_78_29_78_31">#REF!*#REF!</definedName>
    <definedName name="SHARED_FORMULA_29_78_29_78_54">#REF!*#REF!</definedName>
    <definedName name="SHARED_FORMULA_29_79_29_79_35">#REF!*#REF!</definedName>
    <definedName name="SHARED_FORMULA_29_79_29_79_39">#REF!*#REF!</definedName>
    <definedName name="SHARED_FORMULA_29_81_29_81_19">#REF!*#REF!</definedName>
    <definedName name="SHARED_FORMULA_29_81_29_81_51">#REF!*#REF!</definedName>
    <definedName name="SHARED_FORMULA_29_82_29_82_26">#REF!*#REF!</definedName>
    <definedName name="SHARED_FORMULA_29_84_29_84_10">#REF!*#REF!</definedName>
    <definedName name="SHARED_FORMULA_29_84_29_84_11">#REF!*#REF!</definedName>
    <definedName name="SHARED_FORMULA_29_86_29_86_4">#REF!*#REF!</definedName>
    <definedName name="SHARED_FORMULA_29_9_29_9_23">#REF!*#REF!</definedName>
    <definedName name="SHARED_FORMULA_29_9_29_9_27">#REF!*#REF!</definedName>
    <definedName name="SHARED_FORMULA_29_9_29_9_31">#REF!*#REF!</definedName>
    <definedName name="SHARED_FORMULA_29_9_29_9_35">#REF!*#REF!</definedName>
    <definedName name="SHARED_FORMULA_29_9_29_9_39">#REF!*#REF!</definedName>
    <definedName name="SHARED_FORMULA_29_9_29_9_43">#REF!*#REF!</definedName>
    <definedName name="SHARED_FORMULA_29_9_29_9_47">#REF!*#REF!</definedName>
    <definedName name="SHARED_FORMULA_29_9_29_9_51">#REF!*#REF!</definedName>
    <definedName name="SHARED_FORMULA_29_9_29_9_54">#REF!*#REF!</definedName>
    <definedName name="SHARED_FORMULA_29_9_29_9_57">#REF!*#REF!</definedName>
    <definedName name="SHARED_FORMULA_29_90_29_90_3">#REF!*#REF!</definedName>
    <definedName name="SHARED_FORMULA_29_90_29_90_47">#REF!*#REF!</definedName>
    <definedName name="SHARED_FORMULA_29_91_29_91_10">#REF!*#REF!</definedName>
    <definedName name="SHARED_FORMULA_29_91_29_91_23">#REF!*#REF!</definedName>
    <definedName name="SHARED_FORMULA_29_92_29_92_27">#REF!*#REF!</definedName>
    <definedName name="SHARED_FORMULA_29_92_29_92_35">#REF!*#REF!</definedName>
    <definedName name="SHARED_FORMULA_29_93_29_93_18">#REF!*#REF!</definedName>
    <definedName name="SHARED_FORMULA_29_93_29_93_46">#REF!*#REF!</definedName>
    <definedName name="SHARED_FORMULA_29_95_29_95_54">#REF!*#REF!</definedName>
    <definedName name="SHARED_FORMULA_29_96_29_96_31">#REF!*#REF!</definedName>
    <definedName name="SHARED_FORMULA_29_97_29_97_55">#REF!*#REF!</definedName>
    <definedName name="SHARED_FORMULA_29_97_29_97_62">#REF!*#REF!</definedName>
    <definedName name="SHARED_FORMULA_29_98_29_98_43">#REF!*#REF!</definedName>
    <definedName name="SHARED_FORMULA_29_99_29_99_11">#REF!*#REF!</definedName>
    <definedName name="SHARED_FORMULA_31_105_31_105_6">(#REF!/#REF!)</definedName>
    <definedName name="SHARED_FORMULA_31_13_31_13_53">(#REF!/#REF!)</definedName>
    <definedName name="SHARED_FORMULA_31_14_31_14_45">(#REF!/#REF!)</definedName>
    <definedName name="SHARED_FORMULA_31_15_31_15_17">(#REF!/#REF!)</definedName>
    <definedName name="SHARED_FORMULA_31_155_31_155_6">(#REF!/#REF!)</definedName>
    <definedName name="SHARED_FORMULA_31_16_31_16_13">(#REF!/#REF!)</definedName>
    <definedName name="SHARED_FORMULA_31_16_31_16_29">(#REF!/#REF!)</definedName>
    <definedName name="SHARED_FORMULA_31_16_31_16_33">(#REF!/#REF!)</definedName>
    <definedName name="SHARED_FORMULA_31_16_31_16_37">(#REF!/#REF!)</definedName>
    <definedName name="SHARED_FORMULA_31_16_31_16_41">(#REF!/#REF!)</definedName>
    <definedName name="SHARED_FORMULA_31_16_31_16_49">(#REF!/#REF!)</definedName>
    <definedName name="SHARED_FORMULA_31_17_31_17_56">(#REF!/#REF!)</definedName>
    <definedName name="SHARED_FORMULA_31_17_31_17_58">(#REF!/#REF!)</definedName>
    <definedName name="SHARED_FORMULA_31_18_31_18_21">(#REF!/#REF!)</definedName>
    <definedName name="SHARED_FORMULA_31_18_31_18_25">(#REF!/#REF!)</definedName>
    <definedName name="SHARED_FORMULA_31_18_31_18_9">(#REF!/#REF!)</definedName>
    <definedName name="SHARED_FORMULA_31_19_31_19_6">(#REF!/#REF!)</definedName>
    <definedName name="SHARED_FORMULA_31_23_31_23_53">(#REF!/#REF!)</definedName>
    <definedName name="SHARED_FORMULA_31_24_31_24_56">(#REF!/#REF!)</definedName>
    <definedName name="SHARED_FORMULA_31_24_31_24_58">(#REF!/#REF!)</definedName>
    <definedName name="SHARED_FORMULA_31_32_31_32_58">(#REF!/#REF!)</definedName>
    <definedName name="SHARED_FORMULA_31_32_31_32_9">(#REF!/#REF!)</definedName>
    <definedName name="SHARED_FORMULA_31_33_31_33_13">(#REF!/#REF!)</definedName>
    <definedName name="SHARED_FORMULA_31_33_31_33_29">(#REF!/#REF!)</definedName>
    <definedName name="SHARED_FORMULA_31_33_31_33_45">(#REF!/#REF!)</definedName>
    <definedName name="SHARED_FORMULA_31_35_31_35_37">(#REF!/#REF!)</definedName>
    <definedName name="SHARED_FORMULA_31_35_31_35_49">(#REF!/#REF!)</definedName>
    <definedName name="SHARED_FORMULA_31_36_31_36_33">(#REF!/#REF!)</definedName>
    <definedName name="SHARED_FORMULA_31_36_31_36_41">(#REF!/#REF!)</definedName>
    <definedName name="SHARED_FORMULA_31_37_31_37_25">(#REF!/#REF!)</definedName>
    <definedName name="SHARED_FORMULA_31_38_31_38_21">(#REF!/#REF!)</definedName>
    <definedName name="SHARED_FORMULA_31_38_31_38_6">(#REF!/#REF!)</definedName>
    <definedName name="SHARED_FORMULA_31_41_31_41_53">(#REF!/#REF!)</definedName>
    <definedName name="SHARED_FORMULA_31_42_31_42_17">(#REF!/#REF!)</definedName>
    <definedName name="SHARED_FORMULA_31_42_31_42_56">(#REF!/#REF!)</definedName>
    <definedName name="SHARED_FORMULA_31_50_31_50_6">(#REF!/#REF!)</definedName>
    <definedName name="SHARED_FORMULA_31_52_31_52_9">(#REF!/#REF!)</definedName>
    <definedName name="SHARED_FORMULA_31_56_31_56_58">(#REF!/#REF!)</definedName>
    <definedName name="SHARED_FORMULA_31_63_31_63_13">(#REF!/#REF!)</definedName>
    <definedName name="SHARED_FORMULA_31_65_31_65_6">(#REF!/#REF!)</definedName>
    <definedName name="SHARED_FORMULA_31_66_31_66_53">(#REF!/#REF!)</definedName>
    <definedName name="SHARED_FORMULA_31_67_31_67_29">(#REF!/#REF!)</definedName>
    <definedName name="SHARED_FORMULA_31_68_31_68_25">(#REF!/#REF!)</definedName>
    <definedName name="SHARED_FORMULA_31_69_31_69_9">(#REF!/#REF!)</definedName>
    <definedName name="SHARED_FORMULA_31_75_31_75_21">(#REF!/#REF!)</definedName>
    <definedName name="SHARED_FORMULA_31_77_31_77_56">(#REF!/#REF!)</definedName>
    <definedName name="SHARED_FORMULA_31_8_31_8_56">(#REF!/#REF!)</definedName>
    <definedName name="SHARED_FORMULA_31_8_31_8_58">(#REF!/#REF!)</definedName>
    <definedName name="SHARED_FORMULA_31_8_31_8_6">(#REF!/#REF!)</definedName>
    <definedName name="SHARED_FORMULA_31_8_31_8_9">(#REF!/#REF!)</definedName>
    <definedName name="SHARED_FORMULA_31_89_31_89_33">(#REF!/#REF!)</definedName>
    <definedName name="SHARED_FORMULA_31_92_31_92_56">(#REF!/#REF!)</definedName>
    <definedName name="SHARED_FORMULA_33_10_33_10_3">#REF!*(1+#REF!)</definedName>
    <definedName name="SHARED_FORMULA_33_10_33_10_54">#REF!*(1+#REF!)</definedName>
    <definedName name="SHARED_FORMULA_33_10_33_10_57">#REF!*(1+#REF!)</definedName>
    <definedName name="SHARED_FORMULA_33_111_33_111_3">#REF!*(1+#REF!)</definedName>
    <definedName name="SHARED_FORMULA_33_118_33_118_31">#REF!*(1+#REF!)</definedName>
    <definedName name="SHARED_FORMULA_33_125_33_125_43">#REF!*(1+#REF!)</definedName>
    <definedName name="SHARED_FORMULA_33_158_33_158_3">#REF!*(1+#REF!)</definedName>
    <definedName name="SHARED_FORMULA_33_16_33_16_61">#REF!*(1+#REF!)</definedName>
    <definedName name="SHARED_FORMULA_33_18_33_18_11">#REF!*(1+#REF!)</definedName>
    <definedName name="SHARED_FORMULA_33_19_33_19_51">#REF!*(1+#REF!)</definedName>
    <definedName name="SHARED_FORMULA_33_20_33_20_19">#REF!*(1+#REF!)</definedName>
    <definedName name="SHARED_FORMULA_33_20_33_20_23">#REF!*(1+#REF!)</definedName>
    <definedName name="SHARED_FORMULA_33_20_33_20_43">#REF!*(1+#REF!)</definedName>
    <definedName name="SHARED_FORMULA_33_20_33_20_57">#REF!*(1+#REF!)</definedName>
    <definedName name="SHARED_FORMULA_33_21_33_21_15">#REF!*(1+#REF!)</definedName>
    <definedName name="SHARED_FORMULA_33_21_33_21_27">#REF!*(1+#REF!)</definedName>
    <definedName name="SHARED_FORMULA_33_21_33_21_31">#REF!*(1+#REF!)</definedName>
    <definedName name="SHARED_FORMULA_33_21_33_21_54">#REF!*(1+#REF!)</definedName>
    <definedName name="SHARED_FORMULA_33_22_33_22_3">#REF!*(1+#REF!)</definedName>
    <definedName name="SHARED_FORMULA_33_22_33_22_35">#REF!*(1+#REF!)</definedName>
    <definedName name="SHARED_FORMULA_33_22_33_22_39">#REF!*(1+#REF!)</definedName>
    <definedName name="SHARED_FORMULA_33_22_33_22_47">#REF!*(1+#REF!)</definedName>
    <definedName name="SHARED_FORMULA_33_22_33_22_7">#REF!*(1+#REF!)</definedName>
    <definedName name="SHARED_FORMULA_33_24_33_24_51">#REF!*(1+#REF!)</definedName>
    <definedName name="SHARED_FORMULA_33_25_33_25_54">#REF!*(1+#REF!)</definedName>
    <definedName name="SHARED_FORMULA_33_33_33_33_7">#REF!*(1+#REF!)</definedName>
    <definedName name="SHARED_FORMULA_33_34_33_34_57">#REF!*(1+#REF!)</definedName>
    <definedName name="SHARED_FORMULA_33_35_33_35_11">#REF!*(1+#REF!)</definedName>
    <definedName name="SHARED_FORMULA_33_35_33_35_27">#REF!*(1+#REF!)</definedName>
    <definedName name="SHARED_FORMULA_33_35_33_35_43">#REF!*(1+#REF!)</definedName>
    <definedName name="SHARED_FORMULA_33_35_33_35_61">#REF!*(1+#REF!)</definedName>
    <definedName name="SHARED_FORMULA_33_37_33_37_35">#REF!*(1+#REF!)</definedName>
    <definedName name="SHARED_FORMULA_33_37_33_37_47">#REF!*(1+#REF!)</definedName>
    <definedName name="SHARED_FORMULA_33_38_33_38_39">#REF!*(1+#REF!)</definedName>
    <definedName name="SHARED_FORMULA_33_39_33_39_23">#REF!*(1+#REF!)</definedName>
    <definedName name="SHARED_FORMULA_33_39_33_39_3">#REF!*(1+#REF!)</definedName>
    <definedName name="SHARED_FORMULA_33_39_33_39_31">#REF!*(1+#REF!)</definedName>
    <definedName name="SHARED_FORMULA_33_39_33_39_57">#REF!*(1+#REF!)</definedName>
    <definedName name="SHARED_FORMULA_33_40_33_40_19">#REF!*(1+#REF!)</definedName>
    <definedName name="SHARED_FORMULA_33_42_33_42_57">#REF!*(1+#REF!)</definedName>
    <definedName name="SHARED_FORMULA_33_43_33_43_51">#REF!*(1+#REF!)</definedName>
    <definedName name="SHARED_FORMULA_33_44_33_44_15">#REF!*(1+#REF!)</definedName>
    <definedName name="SHARED_FORMULA_33_44_33_44_54">#REF!*(1+#REF!)</definedName>
    <definedName name="SHARED_FORMULA_33_45_33_45_11">#REF!*(1+#REF!)</definedName>
    <definedName name="SHARED_FORMULA_33_51_33_51_3">#REF!*(1+#REF!)</definedName>
    <definedName name="SHARED_FORMULA_33_54_33_54_7">#REF!*(1+#REF!)</definedName>
    <definedName name="SHARED_FORMULA_33_58_33_58_57">#REF!*(1+#REF!)</definedName>
    <definedName name="SHARED_FORMULA_33_67_33_67_3">#REF!*(1+#REF!)</definedName>
    <definedName name="SHARED_FORMULA_33_68_33_68_47">#REF!*(1+#REF!)</definedName>
    <definedName name="SHARED_FORMULA_33_69_33_69_11">#REF!*(1+#REF!)</definedName>
    <definedName name="SHARED_FORMULA_33_69_33_69_51">#REF!*(1+#REF!)</definedName>
    <definedName name="SHARED_FORMULA_33_73_33_73_27">#REF!*(1+#REF!)</definedName>
    <definedName name="SHARED_FORMULA_33_73_33_73_35">#REF!*(1+#REF!)</definedName>
    <definedName name="SHARED_FORMULA_33_74_33_74_23">#REF!*(1+#REF!)</definedName>
    <definedName name="SHARED_FORMULA_33_74_33_74_43">#REF!*(1.3)</definedName>
    <definedName name="SHARED_FORMULA_33_75_33_75_7">#REF!*(1+#REF!)</definedName>
    <definedName name="SHARED_FORMULA_33_78_33_78_15">#REF!*(1.3)</definedName>
    <definedName name="SHARED_FORMULA_33_78_33_78_54">#REF!*(1+#REF!)</definedName>
    <definedName name="SHARED_FORMULA_33_79_33_79_35">#REF!*(1+#REF!)</definedName>
    <definedName name="SHARED_FORMULA_33_79_33_79_39">#REF!*(1+#REF!)</definedName>
    <definedName name="SHARED_FORMULA_33_80_33_80_31">#REF!*(1.3)</definedName>
    <definedName name="SHARED_FORMULA_33_81_33_81_19">#REF!*(1+#REF!)</definedName>
    <definedName name="SHARED_FORMULA_33_83_33_83_7">#REF!*(1+#REF!)</definedName>
    <definedName name="SHARED_FORMULA_33_84_33_84_11">#REF!*(1+#REF!)</definedName>
    <definedName name="SHARED_FORMULA_33_88_33_88_54">#REF!*(1.3)</definedName>
    <definedName name="SHARED_FORMULA_33_9_33_9_23">#REF!*(1+#REF!)</definedName>
    <definedName name="SHARED_FORMULA_33_9_33_9_27">#REF!*(1+#REF!)</definedName>
    <definedName name="SHARED_FORMULA_33_9_33_9_31">#REF!*(1+#REF!)</definedName>
    <definedName name="SHARED_FORMULA_33_9_33_9_35">#REF!*(1+#REF!)</definedName>
    <definedName name="SHARED_FORMULA_33_9_33_9_39">#REF!*(1+#REF!)</definedName>
    <definedName name="SHARED_FORMULA_33_9_33_9_43">#REF!*(1+#REF!)</definedName>
    <definedName name="SHARED_FORMULA_33_9_33_9_47">#REF!*(1+#REF!)</definedName>
    <definedName name="SHARED_FORMULA_33_9_33_9_51">#REF!*(1+#REF!)</definedName>
    <definedName name="SHARED_FORMULA_33_90_33_90_47">#REF!*(1+#REF!)</definedName>
    <definedName name="SHARED_FORMULA_33_92_33_92_23">#REF!*(1+#REF!)</definedName>
    <definedName name="SHARED_FORMULA_33_93_33_93_27">#REF!*(1+#REF!)</definedName>
    <definedName name="SHARED_FORMULA_33_94_33_94_54">#REF!*(1+#REF!)</definedName>
    <definedName name="SHARED_FORMULA_33_96_33_96_31">#REF!*(1+#REF!)</definedName>
    <definedName name="SHARED_FORMULA_33_98_33_98_43">#REF!*(1+#REF!)</definedName>
    <definedName name="SHARED_FORMULA_37_105_37_105_3">(#REF!/#REF!)</definedName>
    <definedName name="SHARED_FORMULA_37_118_37_118_31">(#REF!/#REF!)</definedName>
    <definedName name="SHARED_FORMULA_37_125_37_125_43">(#REF!/#REF!)</definedName>
    <definedName name="SHARED_FORMULA_37_13_37_13_51">(#REF!/#REF!)</definedName>
    <definedName name="SHARED_FORMULA_37_14_37_14_43">(#REF!/#REF!)</definedName>
    <definedName name="SHARED_FORMULA_37_14_37_14_61">(#REF!/#REF!)</definedName>
    <definedName name="SHARED_FORMULA_37_15_37_15_15">(#REF!/#REF!)</definedName>
    <definedName name="SHARED_FORMULA_37_158_37_158_3">(#REF!/#REF!)</definedName>
    <definedName name="SHARED_FORMULA_37_16_37_16_35">(#REF!/#REF!)</definedName>
    <definedName name="SHARED_FORMULA_37_16_37_16_39">(#REF!/#REF!)</definedName>
    <definedName name="SHARED_FORMULA_37_16_37_16_47">(#REF!/#REF!)</definedName>
    <definedName name="SHARED_FORMULA_37_18_37_18_19">(#REF!/#REF!)</definedName>
    <definedName name="SHARED_FORMULA_37_18_37_18_23">(#REF!/#REF!)</definedName>
    <definedName name="SHARED_FORMULA_37_19_37_19_51">(#REF!/#REF!)</definedName>
    <definedName name="SHARED_FORMULA_37_20_37_20_57">(#REF!/#REF!)</definedName>
    <definedName name="SHARED_FORMULA_37_21_37_21_27">(#REF!/#REF!)</definedName>
    <definedName name="SHARED_FORMULA_37_21_37_21_31">(#REF!/#REF!)</definedName>
    <definedName name="SHARED_FORMULA_37_21_37_21_54">(#REF!/#REF!)</definedName>
    <definedName name="SHARED_FORMULA_37_22_37_22_3">(#REF!/#REF!)</definedName>
    <definedName name="SHARED_FORMULA_37_22_37_22_7">(#REF!/#REF!)</definedName>
    <definedName name="SHARED_FORMULA_37_24_37_24_51">(#REF!/#REF!)</definedName>
    <definedName name="SHARED_FORMULA_37_24_37_24_54">(#REF!/#REF!)</definedName>
    <definedName name="SHARED_FORMULA_37_28_37_28_43">(#REF!/#REF!)</definedName>
    <definedName name="SHARED_FORMULA_37_28_37_28_57">(#REF!/#REF!)</definedName>
    <definedName name="SHARED_FORMULA_37_29_37_29_27">(#REF!/#REF!)</definedName>
    <definedName name="SHARED_FORMULA_37_29_37_29_61">(#REF!/#REF!)</definedName>
    <definedName name="SHARED_FORMULA_37_30_37_30_35">(#REF!/#REF!)</definedName>
    <definedName name="SHARED_FORMULA_37_30_37_30_47">(#REF!/#REF!)</definedName>
    <definedName name="SHARED_FORMULA_37_31_37_31_39">(#REF!/#REF!)</definedName>
    <definedName name="SHARED_FORMULA_37_32_37_32_31">(#REF!/#REF!)</definedName>
    <definedName name="SHARED_FORMULA_37_32_37_32_7">(#REF!/#REF!)</definedName>
    <definedName name="SHARED_FORMULA_37_34_37_34_57">(#REF!/#REF!)</definedName>
    <definedName name="SHARED_FORMULA_37_35_37_35_11">(#REF!/#REF!)</definedName>
    <definedName name="SHARED_FORMULA_37_35_37_35_27">(#REF!/#REF!)</definedName>
    <definedName name="SHARED_FORMULA_37_35_37_35_43">(#REF!/#REF!)</definedName>
    <definedName name="SHARED_FORMULA_37_35_37_35_61">(#REF!/#REF!)</definedName>
    <definedName name="SHARED_FORMULA_37_37_37_37_35">(#REF!/#REF!)</definedName>
    <definedName name="SHARED_FORMULA_37_37_37_37_47">(#REF!/#REF!)</definedName>
    <definedName name="SHARED_FORMULA_37_37_37_37_51">(#REF!/#REF!)</definedName>
    <definedName name="SHARED_FORMULA_37_37_37_37_54">(#REF!/#REF!)</definedName>
    <definedName name="SHARED_FORMULA_37_38_37_38_39">(#REF!/#REF!)</definedName>
    <definedName name="SHARED_FORMULA_37_39_37_39_23">(#REF!/#REF!)</definedName>
    <definedName name="SHARED_FORMULA_37_39_37_39_3">(#REF!/#REF!)</definedName>
    <definedName name="SHARED_FORMULA_37_39_37_39_31">(#REF!/#REF!)</definedName>
    <definedName name="SHARED_FORMULA_37_39_37_39_57">(#REF!/#REF!)</definedName>
    <definedName name="SHARED_FORMULA_37_40_37_40_19">(#REF!/#REF!)</definedName>
    <definedName name="SHARED_FORMULA_37_42_37_42_57">(#REF!/#REF!)</definedName>
    <definedName name="SHARED_FORMULA_37_43_37_43_51">(#REF!/#REF!)</definedName>
    <definedName name="SHARED_FORMULA_37_44_37_44_15">(#REF!/#REF!)</definedName>
    <definedName name="SHARED_FORMULA_37_44_37_44_54">(#REF!/#REF!)</definedName>
    <definedName name="SHARED_FORMULA_37_45_37_45_11">(#REF!/#REF!)</definedName>
    <definedName name="SHARED_FORMULA_37_52_37_52_3">(#REF!/#REF!)</definedName>
    <definedName name="SHARED_FORMULA_37_54_37_54_7">(#REF!/#REF!)</definedName>
    <definedName name="SHARED_FORMULA_37_58_37_58_57">(#REF!/#REF!)</definedName>
    <definedName name="SHARED_FORMULA_37_62_37_62_47">(#REF!/#REF!)</definedName>
    <definedName name="SHARED_FORMULA_37_63_37_63_11">(#REF!/#REF!)</definedName>
    <definedName name="SHARED_FORMULA_37_67_37_67_27">(#REF!/#REF!)</definedName>
    <definedName name="SHARED_FORMULA_37_67_37_67_3">(#REF!/#REF!)</definedName>
    <definedName name="SHARED_FORMULA_37_68_37_68_23">(#REF!/#REF!)</definedName>
    <definedName name="SHARED_FORMULA_37_69_37_69_35">(#REF!/#REF!)</definedName>
    <definedName name="SHARED_FORMULA_37_69_37_69_51">(#REF!/#REF!)</definedName>
    <definedName name="SHARED_FORMULA_37_73_37_73_39">(#REF!/#REF!)</definedName>
    <definedName name="SHARED_FORMULA_37_73_37_73_43">(#REF!/#REF!)</definedName>
    <definedName name="SHARED_FORMULA_37_75_37_75_19">(#REF!/#REF!)</definedName>
    <definedName name="SHARED_FORMULA_37_75_37_75_7">(#REF!/#REF!)</definedName>
    <definedName name="SHARED_FORMULA_37_77_37_77_15">(#REF!/#REF!)</definedName>
    <definedName name="SHARED_FORMULA_37_77_37_77_54">(#REF!/#REF!)</definedName>
    <definedName name="SHARED_FORMULA_37_79_37_79_31">(#REF!/#REF!)</definedName>
    <definedName name="SHARED_FORMULA_37_79_37_79_35">(#REF!/#REF!)</definedName>
    <definedName name="SHARED_FORMULA_37_8_37_8_15">(#REF!/#REF!)</definedName>
    <definedName name="SHARED_FORMULA_37_8_37_8_23">(#REF!/#REF!)</definedName>
    <definedName name="SHARED_FORMULA_37_8_37_8_27">(#REF!/#REF!)</definedName>
    <definedName name="SHARED_FORMULA_37_8_37_8_31">(#REF!/#REF!)</definedName>
    <definedName name="SHARED_FORMULA_37_8_37_8_35">(#REF!/#REF!)</definedName>
    <definedName name="SHARED_FORMULA_37_8_37_8_39">(#REF!/#REF!)</definedName>
    <definedName name="SHARED_FORMULA_37_8_37_8_43">(#REF!/#REF!)</definedName>
    <definedName name="SHARED_FORMULA_37_8_37_8_47">(#REF!/#REF!)</definedName>
    <definedName name="SHARED_FORMULA_37_8_37_8_51">(#REF!/#REF!)</definedName>
    <definedName name="SHARED_FORMULA_37_8_37_8_54">(#REF!/#REF!)</definedName>
    <definedName name="SHARED_FORMULA_37_8_37_8_57">(#REF!/#REF!)</definedName>
    <definedName name="SHARED_FORMULA_37_82_37_82_11">(#REF!/#REF!)</definedName>
    <definedName name="SHARED_FORMULA_37_90_37_90_31">(#REF!/#REF!)</definedName>
    <definedName name="SHARED_FORMULA_37_90_37_90_47">(#REF!/#REF!)</definedName>
    <definedName name="SHARED_FORMULA_37_92_37_92_23">(#REF!/#REF!)</definedName>
    <definedName name="SHARED_FORMULA_37_92_37_92_43">(#REF!/#REF!)</definedName>
    <definedName name="SHARED_FORMULA_37_93_37_93_27">(#REF!/#REF!)</definedName>
    <definedName name="SHARED_FORMULA_37_94_37_94_54">(#REF!/#REF!)</definedName>
    <definedName name="SHARED_FORMULA_5_100_5_100_60">ROUND(#REF!*#REF!,4)</definedName>
    <definedName name="SHARED_FORMULA_5_103_5_103_60">ROUND(#REF!*#REF!,4)</definedName>
    <definedName name="SHARED_FORMULA_5_11_5_11_24">ROUND(#REF!*#REF!,4)</definedName>
    <definedName name="SHARED_FORMULA_5_11_5_11_28">ROUND(#REF!*#REF!,4)</definedName>
    <definedName name="SHARED_FORMULA_5_11_5_11_32">ROUND(#REF!*#REF!,4)</definedName>
    <definedName name="SHARED_FORMULA_5_11_5_11_36">ROUND(#REF!*#REF!,4)</definedName>
    <definedName name="SHARED_FORMULA_5_11_5_11_40">ROUND(#REF!*#REF!,4)</definedName>
    <definedName name="SHARED_FORMULA_5_11_5_11_44">ROUND(#REF!*#REF!,4)</definedName>
    <definedName name="SHARED_FORMULA_5_11_5_11_48">ROUND(#REF!*#REF!,4)</definedName>
    <definedName name="SHARED_FORMULA_5_11_5_11_63">ROUND(#REF!*#REF!,4)</definedName>
    <definedName name="SHARED_FORMULA_5_14_5_14_60">ROUND(#REF!*#REF!,4)</definedName>
    <definedName name="SHARED_FORMULA_5_17_5_17_24">ROUND(#REF!*#REF!,4)</definedName>
    <definedName name="SHARED_FORMULA_5_17_5_17_28">ROUND(#REF!*#REF!,4)</definedName>
    <definedName name="SHARED_FORMULA_5_17_5_17_32">ROUND(#REF!*#REF!,4)</definedName>
    <definedName name="SHARED_FORMULA_5_17_5_17_36">ROUND(#REF!*#REF!,4)</definedName>
    <definedName name="SHARED_FORMULA_5_17_5_17_40">ROUND(#REF!*#REF!,4)</definedName>
    <definedName name="SHARED_FORMULA_5_17_5_17_44">ROUND(#REF!*#REF!,4)</definedName>
    <definedName name="SHARED_FORMULA_5_17_5_17_48">ROUND(#REF!*#REF!,4)</definedName>
    <definedName name="SHARED_FORMULA_5_17_5_17_63">ROUND(#REF!*#REF!,4)</definedName>
    <definedName name="SHARED_FORMULA_5_20_5_20_24">ROUND(#REF!*#REF!,4)</definedName>
    <definedName name="SHARED_FORMULA_5_20_5_20_28">ROUND(#REF!*#REF!,4)</definedName>
    <definedName name="SHARED_FORMULA_5_20_5_20_32">ROUND(#REF!*#REF!,4)</definedName>
    <definedName name="SHARED_FORMULA_5_20_5_20_36">ROUND(#REF!*#REF!,4)</definedName>
    <definedName name="SHARED_FORMULA_5_20_5_20_40">ROUND(#REF!*#REF!,4)</definedName>
    <definedName name="SHARED_FORMULA_5_20_5_20_44">ROUND(#REF!*#REF!,4)</definedName>
    <definedName name="SHARED_FORMULA_5_20_5_20_48">ROUND(#REF!*#REF!,4)</definedName>
    <definedName name="SHARED_FORMULA_5_20_5_20_63">ROUND(#REF!*#REF!,4)</definedName>
    <definedName name="SHARED_FORMULA_5_23_5_23_24">ROUND(#REF!*#REF!,4)</definedName>
    <definedName name="SHARED_FORMULA_5_23_5_23_28">ROUND(#REF!*#REF!,4)</definedName>
    <definedName name="SHARED_FORMULA_5_23_5_23_32">ROUND(#REF!*#REF!,4)</definedName>
    <definedName name="SHARED_FORMULA_5_23_5_23_36">ROUND(#REF!*#REF!,4)</definedName>
    <definedName name="SHARED_FORMULA_5_23_5_23_40">ROUND(#REF!*#REF!,4)</definedName>
    <definedName name="SHARED_FORMULA_5_23_5_23_44">ROUND(#REF!*#REF!,4)</definedName>
    <definedName name="SHARED_FORMULA_5_23_5_23_48">ROUND(#REF!*#REF!,4)</definedName>
    <definedName name="SHARED_FORMULA_5_23_5_23_60">ROUND(#REF!*#REF!,4)</definedName>
    <definedName name="SHARED_FORMULA_5_23_5_23_63">ROUND(#REF!*#REF!,4)</definedName>
    <definedName name="SHARED_FORMULA_5_26_5_26_24">ROUND(#REF!*#REF!,4)</definedName>
    <definedName name="SHARED_FORMULA_5_26_5_26_28">ROUND(#REF!*#REF!,4)</definedName>
    <definedName name="SHARED_FORMULA_5_26_5_26_36">ROUND(#REF!*#REF!,4)</definedName>
    <definedName name="SHARED_FORMULA_5_26_5_26_40">ROUND(#REF!*#REF!,4)</definedName>
    <definedName name="SHARED_FORMULA_5_26_5_26_48">ROUND(#REF!*#REF!,4)</definedName>
    <definedName name="SHARED_FORMULA_5_26_5_26_60">ROUND(#REF!*#REF!,4)</definedName>
    <definedName name="SHARED_FORMULA_5_26_5_26_63">ROUND(#REF!*#REF!,4)</definedName>
    <definedName name="SHARED_FORMULA_5_29_5_29_20">ROUND(#REF!*#REF!,4)</definedName>
    <definedName name="SHARED_FORMULA_5_29_5_29_32">ROUND(#REF!*#REF!,4)</definedName>
    <definedName name="SHARED_FORMULA_5_29_5_29_36">ROUND(#REF!*#REF!,4)</definedName>
    <definedName name="SHARED_FORMULA_5_29_5_29_40">ROUND(#REF!*#REF!,4)</definedName>
    <definedName name="SHARED_FORMULA_5_29_5_29_44">ROUND(#REF!*#REF!,4)</definedName>
    <definedName name="SHARED_FORMULA_5_29_5_29_48">ROUND(#REF!*#REF!,4)</definedName>
    <definedName name="SHARED_FORMULA_5_29_5_29_5">ROUND(#REF!*#REF!,4)</definedName>
    <definedName name="SHARED_FORMULA_5_29_5_29_60">ROUND(#REF!*#REF!,4)</definedName>
    <definedName name="SHARED_FORMULA_5_29_5_29_63">ROUND(#REF!*#REF!,4)</definedName>
    <definedName name="SHARED_FORMULA_5_29_5_29_8">ROUND(#REF!*#REF!,4)</definedName>
    <definedName name="SHARED_FORMULA_5_31_5_31_12">IF(#REF!&lt;&gt;0,"Û","")</definedName>
    <definedName name="SHARED_FORMULA_5_31_5_31_20">IF(#REF!&lt;&gt;0,"Û","")</definedName>
    <definedName name="SHARED_FORMULA_5_31_5_31_24">IF(#REF!&lt;&gt;0,"Û","")</definedName>
    <definedName name="SHARED_FORMULA_5_31_5_31_28">IF(#REF!&lt;&gt;0,"Û","")</definedName>
    <definedName name="SHARED_FORMULA_5_32_5_32_16">ROUND(#REF!*#REF!,4)</definedName>
    <definedName name="SHARED_FORMULA_5_32_5_32_24">ROUND(#REF!*#REF!,4)</definedName>
    <definedName name="SHARED_FORMULA_5_32_5_32_28">ROUND(#REF!*#REF!,4)</definedName>
    <definedName name="SHARED_FORMULA_5_32_5_32_36">ROUND(#REF!*#REF!,4)</definedName>
    <definedName name="SHARED_FORMULA_5_32_5_32_40">ROUND(#REF!*#REF!,4)</definedName>
    <definedName name="SHARED_FORMULA_5_32_5_32_48">ROUND(#REF!*#REF!,4)</definedName>
    <definedName name="SHARED_FORMULA_5_32_5_32_60">ROUND(#REF!*#REF!,4)</definedName>
    <definedName name="SHARED_FORMULA_5_32_5_32_63">ROUND(#REF!*#REF!,4)</definedName>
    <definedName name="SHARED_FORMULA_5_34_5_34_32">IF(#REF!&lt;&gt;0,"Û","")</definedName>
    <definedName name="SHARED_FORMULA_5_34_5_34_5">IF(#REF!&lt;&gt;0,"Û","")</definedName>
    <definedName name="SHARED_FORMULA_5_34_5_34_60">IF(#REF!&lt;&gt;0,"Û","")</definedName>
    <definedName name="SHARED_FORMULA_5_35_5_35_24">ROUND(#REF!*#REF!,4)</definedName>
    <definedName name="SHARED_FORMULA_5_35_5_35_28">ROUND(#REF!*#REF!,4)</definedName>
    <definedName name="SHARED_FORMULA_5_35_5_35_32">ROUND(#REF!*#REF!,4)</definedName>
    <definedName name="SHARED_FORMULA_5_35_5_35_36">ROUND(#REF!*#REF!,4)</definedName>
    <definedName name="SHARED_FORMULA_5_35_5_35_40">ROUND(#REF!*#REF!,4)</definedName>
    <definedName name="SHARED_FORMULA_5_35_5_35_44">ROUND(#REF!*#REF!,4)</definedName>
    <definedName name="SHARED_FORMULA_5_35_5_35_48">ROUND(#REF!*#REF!,4)</definedName>
    <definedName name="SHARED_FORMULA_5_35_5_35_60">ROUND(#REF!*#REF!,4)</definedName>
    <definedName name="SHARED_FORMULA_5_35_5_35_63">ROUND(#REF!/#REF!*100,4)</definedName>
    <definedName name="SHARED_FORMULA_5_38_5_38_12">ROUND(#REF!*#REF!,4)</definedName>
    <definedName name="SHARED_FORMULA_5_38_5_38_24">ROUND(#REF!*#REF!,4)</definedName>
    <definedName name="SHARED_FORMULA_5_38_5_38_28">ROUND(#REF!*#REF!,4)</definedName>
    <definedName name="SHARED_FORMULA_5_38_5_38_32">ROUND(#REF!*#REF!,4)</definedName>
    <definedName name="SHARED_FORMULA_5_38_5_38_36">ROUND(#REF!*#REF!,4)</definedName>
    <definedName name="SHARED_FORMULA_5_38_5_38_44">ROUND(#REF!*#REF!,4)</definedName>
    <definedName name="SHARED_FORMULA_5_38_5_38_48">ROUND(#REF!*#REF!,4)</definedName>
    <definedName name="SHARED_FORMULA_5_38_5_38_60">ROUND(#REF!*#REF!,4)</definedName>
    <definedName name="SHARED_FORMULA_5_41_5_41_32">ROUND(#REF!*#REF!,4)</definedName>
    <definedName name="SHARED_FORMULA_5_41_5_41_44">ROUND(#REF!*#REF!,4)</definedName>
    <definedName name="SHARED_FORMULA_5_41_5_41_5">ROUND(#REF!*#REF!,4)</definedName>
    <definedName name="SHARED_FORMULA_5_41_5_41_60">ROUND(#REF!*#REF!,4)</definedName>
    <definedName name="SHARED_FORMULA_5_48_5_48_60">ROUND(#REF!*#REF!,4)</definedName>
    <definedName name="SHARED_FORMULA_5_54_5_54_60">ROUND(#REF!*#REF!,4)</definedName>
    <definedName name="SHARED_FORMULA_5_57_5_57_60">ROUND(#REF!*#REF!,4)</definedName>
    <definedName name="SHARED_FORMULA_5_60_5_60_60">ROUND(#REF!*#REF!,4)</definedName>
    <definedName name="SHARED_FORMULA_5_65_5_65_60">IF(#REF!&lt;&gt;0,"Û","")</definedName>
    <definedName name="SHARED_FORMULA_5_66_5_66_60">ROUND(#REF!*#REF!,4)</definedName>
    <definedName name="SHARED_FORMULA_5_69_5_69_60">ROUND(#REF!*#REF!,4)</definedName>
    <definedName name="SHARED_FORMULA_5_72_5_72_60">ROUND(#REF!*#REF!,4)</definedName>
    <definedName name="SHARED_FORMULA_5_79_5_79_60">ROUND(#REF!*#REF!,4)</definedName>
    <definedName name="SHARED_FORMULA_5_85_5_85_60">ROUND(#REF!*#REF!,4)</definedName>
    <definedName name="SHARED_FORMULA_5_88_5_88_60">ROUND(#REF!*#REF!,4)</definedName>
    <definedName name="SHARED_FORMULA_5_91_5_91_60">ROUND(#REF!*#REF!,4)</definedName>
    <definedName name="SHARED_FORMULA_5_94_5_94_60">ROUND(#REF!*#REF!,4)</definedName>
    <definedName name="SHARED_FORMULA_5_96_5_96_60">IF(#REF!&lt;&gt;0,"Û","")</definedName>
    <definedName name="SHARED_FORMULA_5_97_5_97_60">ROUND(#REF!*#REF!,4)</definedName>
    <definedName name="SHARED_FORMULA_6_230_6_230_0">ROUND(9.98+(11.39*0.15+7.45*0.15),2)</definedName>
    <definedName name="SHARED_FORMULA_6_230_6_230_1">ROUND(9.98+(11.39*0.15+7.45*0.15),2)</definedName>
    <definedName name="SHARED_FORMULA_6_233_6_233_0">ROUND(5.37+(11.39*0.15+7.45*0.15),2)</definedName>
    <definedName name="SHARED_FORMULA_6_233_6_233_1">ROUND(5.37+(11.39*0.15+7.45*0.15),2)</definedName>
    <definedName name="SHARED_FORMULA_6_29_6_29_12">ROUND(#REF!*#REF!,4)</definedName>
    <definedName name="SHARED_FORMULA_6_29_6_29_24">ROUND(#REF!*#REF!,4)</definedName>
    <definedName name="SHARED_FORMULA_6_29_6_29_28">ROUND(#REF!*#REF!,4)</definedName>
    <definedName name="SHARED_FORMULA_6_32_6_32_32">ROUND(#REF!*#REF!,4)</definedName>
    <definedName name="SHARED_FORMULA_6_32_6_32_44">ROUND(#REF!*#REF!,4)</definedName>
    <definedName name="SHARED_FORMULA_6_32_6_32_5">ROUND(#REF!*#REF!,4)</definedName>
    <definedName name="SHARED_FORMULA_6_63_6_63_60">ROUND(#REF!*#REF!,4)</definedName>
    <definedName name="SHARED_FORMULA_7_100_7_100_0">IF(#REF!="",#REF!,IF(#REF!="SETOP",#REF!*1.0817,IF(#REF!="SINAP",#REF!*1.0771)))</definedName>
    <definedName name="SHARED_FORMULA_7_14_7_14_1">ROUNDDOWN(#REF!*#REF!,2)</definedName>
    <definedName name="SHARED_FORMULA_7_141_7_141_1">ROUNDDOWN(#REF!*#REF!,2)</definedName>
    <definedName name="SHARED_FORMULA_7_155_7_155_0">IF(#REF!="",#REF!,IF(#REF!="SETOP",#REF!*1.0817,IF(#REF!="SINAP",#REF!*1.0771)))</definedName>
    <definedName name="SHARED_FORMULA_7_205_7_205_1">ROUNDDOWN(#REF!*#REF!,2)</definedName>
    <definedName name="SHARED_FORMULA_7_211_7_211_0">IF(#REF!="",#REF!,IF(#REF!="SETOP",#REF!*1.0817,IF(#REF!="SINAP",#REF!*1.0771)))</definedName>
    <definedName name="SHARED_FORMULA_7_26_7_26_0">IF(#REF!="",#REF!,IF(#REF!="SETOP",#REF!*1.0817,IF(#REF!="SINAP",#REF!*1.0771)))</definedName>
    <definedName name="SHARED_FORMULA_7_268_7_268_0">IF(#REF!="",#REF!,IF(#REF!="SETOP",#REF!*1.0817,IF(#REF!="SINAP",#REF!*1.0771)))</definedName>
    <definedName name="SHARED_FORMULA_7_269_7_269_1">ROUNDDOWN(#REF!*#REF!,2)</definedName>
    <definedName name="SHARED_FORMULA_7_323_7_323_0">IF(#REF!="",#REF!,IF(#REF!="SETOP",#REF!*1.0817,IF(#REF!="SINAP",#REF!*1.0771)))</definedName>
    <definedName name="SHARED_FORMULA_7_333_7_333_1">ROUNDDOWN(#REF!*#REF!,2)</definedName>
    <definedName name="SHARED_FORMULA_7_53_7_53_0">IF(#REF!="",#REF!,IF(#REF!="SETOP",#REF!*1.0817,IF(#REF!="SINAP",#REF!*1.0771)))</definedName>
    <definedName name="SHARED_FORMULA_7_78_7_78_1">ROUNDDOWN(#REF!*#REF!,2)</definedName>
    <definedName name="SHARED_FORMULA_8_148_8_148_0">#REF!*#REF!</definedName>
    <definedName name="SHARED_FORMULA_8_158_8_158_0">#REF!*#REF!</definedName>
    <definedName name="SHARED_FORMULA_8_167_8_167_0">#REF!*#REF!</definedName>
    <definedName name="SHARED_FORMULA_8_191_8_191_0">#REF!*#REF!</definedName>
    <definedName name="SHARED_FORMULA_8_22_8_22_0">#REF!*#REF!</definedName>
    <definedName name="SHARED_FORMULA_8_221_8_221_0">#REF!*#REF!</definedName>
    <definedName name="SHARED_FORMULA_8_258_8_258_0">#REF!*#REF!</definedName>
    <definedName name="SHARED_FORMULA_8_300_8_300_0">#REF!*#REF!</definedName>
    <definedName name="SHARED_FORMULA_8_329_8_329_0">#REF!*#REF!</definedName>
    <definedName name="SHARED_FORMULA_8_371_8_371_0">#REF!*#REF!</definedName>
    <definedName name="SHARED_FORMULA_8_50_8_50_0">#REF!*#REF!</definedName>
    <definedName name="SHARED_FORMULA_8_85_8_85_0">#REF!*#REF!</definedName>
    <definedName name="SHARED_FORMULA_9_10_9_10_12">IF(#REF!&lt;&gt;0,"Û","")</definedName>
    <definedName name="SHARED_FORMULA_9_10_9_10_8">IF(#REF!&lt;&gt;0,"Û","")</definedName>
    <definedName name="SHARED_FORMULA_9_13_9_13_60">IF(#REF!&lt;&gt;0,"Û","")</definedName>
    <definedName name="SHARED_FORMULA_9_158_9_158_0">ROUNDDOWN(#REF!*#REF!,2)</definedName>
    <definedName name="SHARED_FORMULA_9_167_9_167_0">ROUNDDOWN(#REF!*#REF!,2)</definedName>
    <definedName name="SHARED_FORMULA_9_191_9_191_0">ROUNDDOWN(#REF!*#REF!,2)</definedName>
    <definedName name="SHARED_FORMULA_9_22_9_22_0">ROUNDDOWN(#REF!*#REF!,2)</definedName>
    <definedName name="SHARED_FORMULA_9_221_9_221_0">ROUNDDOWN(#REF!*#REF!,2)</definedName>
    <definedName name="SHARED_FORMULA_9_258_9_258_0">ROUNDDOWN(#REF!*#REF!,2)</definedName>
    <definedName name="SHARED_FORMULA_9_28_9_28_8">IF(#REF!&lt;&gt;0,"Û","")</definedName>
    <definedName name="SHARED_FORMULA_9_300_9_300_0">ROUNDDOWN(#REF!*#REF!,2)</definedName>
    <definedName name="SHARED_FORMULA_9_329_9_329_0">ROUNDDOWN(#REF!*#REF!,2)</definedName>
    <definedName name="SHARED_FORMULA_9_47_9_47_60">IF(#REF!&lt;&gt;0,"Û","")</definedName>
    <definedName name="SHARED_FORMULA_9_50_9_50_0">ROUNDDOWN(#REF!*#REF!,2)</definedName>
    <definedName name="SHARED_FORMULA_9_78_9_78_60">IF(#REF!&lt;&gt;0,"Û","")</definedName>
    <definedName name="SHARED_FORMULA_9_85_9_85_0">ROUNDDOWN(#REF!*#REF!,2)</definedName>
    <definedName name="SIH">#REF!</definedName>
    <definedName name="sihaa">#REF!</definedName>
    <definedName name="SINAL">#REF!</definedName>
    <definedName name="sinalização_e_elementos_de_segurança">#REF!</definedName>
    <definedName name="SIV">#REF!</definedName>
    <definedName name="sivaa">#REF!</definedName>
    <definedName name="SM">#REF!</definedName>
    <definedName name="Soleiras">#REF!</definedName>
    <definedName name="SPL">#REF!</definedName>
    <definedName name="SRT">#REF!</definedName>
    <definedName name="ssdssss">#REF!</definedName>
    <definedName name="ssss">#REF!</definedName>
    <definedName name="sssss">#REF!</definedName>
    <definedName name="ST">#REF!</definedName>
    <definedName name="Sub_Total_B">#REF!</definedName>
    <definedName name="Sub_Total_B_1">"#REF!"</definedName>
    <definedName name="Sub_Total_B_2">"#REF!"</definedName>
    <definedName name="Sub_Total_B_3">"#REF!"</definedName>
    <definedName name="Sub_Total_B_4">"#REF!"</definedName>
    <definedName name="Sub_Total_B_5">"#REF!"</definedName>
    <definedName name="Sub_Total_C">#REF!</definedName>
    <definedName name="Sub_Total_C_1">"#REF!"</definedName>
    <definedName name="Sub_Total_C_2">"#REF!"</definedName>
    <definedName name="Sub_Total_C_3">"#REF!"</definedName>
    <definedName name="Sub_Total_C_4">"#REF!"</definedName>
    <definedName name="Sub_Total_C_5">"#REF!"</definedName>
    <definedName name="Sub_Total_D">#REF!</definedName>
    <definedName name="Sub_Total_D_1">"#REF!"</definedName>
    <definedName name="Sub_Total_D_2">"#REF!"</definedName>
    <definedName name="Sub_Total_D_3">"#REF!"</definedName>
    <definedName name="Sub_Total_D_4">"#REF!"</definedName>
    <definedName name="Sub_Total_D_5">"#REF!"</definedName>
    <definedName name="Sub_Total_E">#REF!</definedName>
    <definedName name="Sub_Total_E_1">"#REF!"</definedName>
    <definedName name="Sub_Total_E_2">"#REF!"</definedName>
    <definedName name="Sub_Total_E_3">"#REF!"</definedName>
    <definedName name="Sub_Total_E_4">"#REF!"</definedName>
    <definedName name="Sub_Total_E_5">"#REF!"</definedName>
    <definedName name="Sub_Total_F">#REF!</definedName>
    <definedName name="Sub_Total_F_1">"#REF!"</definedName>
    <definedName name="Sub_Total_F_2">"#REF!"</definedName>
    <definedName name="Sub_Total_F_3">"#REF!"</definedName>
    <definedName name="Sub_Total_F_4">"#REF!"</definedName>
    <definedName name="Sub_Total_F_5">"#REF!"</definedName>
    <definedName name="Sub_Total_G">#REF!</definedName>
    <definedName name="Sub_Total_G_1">"#REF!"</definedName>
    <definedName name="Sub_Total_G_2">"#REF!"</definedName>
    <definedName name="Sub_Total_G_3">"#REF!"</definedName>
    <definedName name="Sub_Total_G_4">"#REF!"</definedName>
    <definedName name="Sub_Total_G_5">"#REF!"</definedName>
    <definedName name="subtrecho">#REF!</definedName>
    <definedName name="SUCCAO">#REF!</definedName>
    <definedName name="SUCCAO_1">"#REF!"</definedName>
    <definedName name="SUCCAO_2">"#REF!"</definedName>
    <definedName name="SUCCAO_3">"#REF!"</definedName>
    <definedName name="SUCCAO_4">"#REF!"</definedName>
    <definedName name="SUCCAO_5">"#REF!"</definedName>
    <definedName name="SUCCAO_6">"#REF!"</definedName>
    <definedName name="SUP_MAR94">#REF!</definedName>
    <definedName name="t">#REF!</definedName>
    <definedName name="T_DEPENDENCIAS">#REF!</definedName>
    <definedName name="TAB">#REF!</definedName>
    <definedName name="tabder">#REF!</definedName>
    <definedName name="TABELA">#REF!</definedName>
    <definedName name="tabela0198">#REF!</definedName>
    <definedName name="Tabela02">#REF!</definedName>
    <definedName name="tabela3">#REF!</definedName>
    <definedName name="Tabelaa1">#REF!</definedName>
    <definedName name="Tabelaa2">#REF!</definedName>
    <definedName name="Tabica">#REF!</definedName>
    <definedName name="TABMES">#REF!</definedName>
    <definedName name="tabtubo">#REF!</definedName>
    <definedName name="tabtubo_1">"#REF!"</definedName>
    <definedName name="tabtubo_2">"#REF!"</definedName>
    <definedName name="tabtubo_3">"#REF!"</definedName>
    <definedName name="tabtubo_4">"#REF!"</definedName>
    <definedName name="tabtubo_5">"#REF!"</definedName>
    <definedName name="tabtubo_6">"#REF!"</definedName>
    <definedName name="TABTUBOMM">#REF!</definedName>
    <definedName name="TABTUBOMM_1">"#REF!"</definedName>
    <definedName name="TABTUBOMM_2">"#REF!"</definedName>
    <definedName name="TABTUBOMM_3">"#REF!"</definedName>
    <definedName name="TABTUBOMM_4">"#REF!"</definedName>
    <definedName name="TABTUBOMM_5">"#REF!"</definedName>
    <definedName name="TABTUBOMM_6">"#REF!"</definedName>
    <definedName name="TAC">#REF!</definedName>
    <definedName name="TAXA">#REF!</definedName>
    <definedName name="TAXA_BIDIRECIONAL">#REF!</definedName>
    <definedName name="TAXA_MONODIRECIONAL">#REF!</definedName>
    <definedName name="taxa2">#REF!</definedName>
    <definedName name="TAXÃO_BIDIRECIONAL">#REF!</definedName>
    <definedName name="TAXÃO_MONODIRECIONAL">#REF!</definedName>
    <definedName name="TD">#REF!</definedName>
    <definedName name="TE">#REF!</definedName>
    <definedName name="TEC">#REF!</definedName>
    <definedName name="TEC.">#REF!</definedName>
    <definedName name="tela_032303">#REF!</definedName>
    <definedName name="TelaAlv">#REF!</definedName>
    <definedName name="TEMPO_CORRIDO">#REF!</definedName>
    <definedName name="TEMPO_EXECUÇÃO">#REF!</definedName>
    <definedName name="TER_MAR94">#REF!</definedName>
    <definedName name="Terr_preços">#REF!</definedName>
    <definedName name="TERRA">#REF!</definedName>
    <definedName name="terraplenagem">#REF!</definedName>
    <definedName name="Teste">#REF!</definedName>
    <definedName name="teste_planilha">#REF!</definedName>
    <definedName name="teste2">#REF!</definedName>
    <definedName name="testes">#REF!</definedName>
    <definedName name="TEXTE">#REF!</definedName>
    <definedName name="TEXTE_15">#REF!</definedName>
    <definedName name="TIL_C_100_AN">#REF!</definedName>
    <definedName name="TIL_C_100_AT">#REF!</definedName>
    <definedName name="TIL_CALÇADA_AN">#REF!</definedName>
    <definedName name="TIL_CALÇADA_AT">#REF!</definedName>
    <definedName name="TIL_P_150_AN">#REF!</definedName>
    <definedName name="TIL_P_150_AT">#REF!</definedName>
    <definedName name="TIL_P_200_AN">#REF!</definedName>
    <definedName name="TIL_P_200_AT">#REF!</definedName>
    <definedName name="TIL_P_250_AN">#REF!</definedName>
    <definedName name="TIL_P_250_AT">#REF!</definedName>
    <definedName name="TIL_P_300_AN">#REF!</definedName>
    <definedName name="TIL_P_300_AT">#REF!</definedName>
    <definedName name="TIL_R_150_AN">#REF!</definedName>
    <definedName name="TIL_R_150_AT">#REF!</definedName>
    <definedName name="TIL_R_300_AN">#REF!</definedName>
    <definedName name="TIL_R_300_AT">#REF!</definedName>
    <definedName name="TIL_RUA_AN">#REF!</definedName>
    <definedName name="TIL_RUA_AT">#REF!</definedName>
    <definedName name="TIPO_DE_OBRA">OFFSET(#REF!,0,0,COUNTA(#REF!),1)</definedName>
    <definedName name="TIPO_SAPO_AN">#REF!</definedName>
    <definedName name="TIPO_SAPO_AT">#REF!</definedName>
    <definedName name="TipoObra">#REF!</definedName>
    <definedName name="TipoOrçamento">"BASE"</definedName>
    <definedName name="_xlnm.Print_Titles" localSheetId="15">FEIRAS!$2:$9</definedName>
    <definedName name="_xlnm.Print_Titles" localSheetId="14">ListaFeira!$2:$12</definedName>
    <definedName name="_xlnm.Print_Titles" localSheetId="6">'MAPA VARRIÇÃO MANUAL'!$2:$9</definedName>
    <definedName name="_xlnm.Print_Titles" localSheetId="3">'MAPA VARRIÇÃO MECANIZADA'!$2:$10</definedName>
    <definedName name="_xlnm.Print_Titles" localSheetId="17">PODA!$2:$11</definedName>
    <definedName name="_xlnm.Print_Titles" localSheetId="12">REMOÇÃO_ENTULHO!$2:$11</definedName>
    <definedName name="_xlnm.Print_Titles" localSheetId="10">'ROÇADA MANUAL'!$2:$11</definedName>
    <definedName name="_xlnm.Print_Titles" localSheetId="8">'ROÇADA MECANIZADA'!$2:$11</definedName>
    <definedName name="_xlnm.Print_Titles" localSheetId="1">'Vias p Setor'!$2:$12</definedName>
    <definedName name="_xlnm.Print_Titles" localSheetId="5">'Vias Var Man'!$1:$11</definedName>
    <definedName name="_xlnm.Print_Titles">#REF!</definedName>
    <definedName name="topo">#REF!</definedName>
    <definedName name="TOT">#REF!</definedName>
    <definedName name="total">#REF!</definedName>
    <definedName name="TOTAL_1">#N/A</definedName>
    <definedName name="TOTAL_2">#N/A</definedName>
    <definedName name="TOTAL_3">#N/A</definedName>
    <definedName name="TOTAL_4">#N/A</definedName>
    <definedName name="TOTAL_5">"#REF!"</definedName>
    <definedName name="TOTAL_6">"#REF!"</definedName>
    <definedName name="TOTAL_7">"#REF!"</definedName>
    <definedName name="Total1.1">#REF!</definedName>
    <definedName name="Total1.10">#REF!</definedName>
    <definedName name="Total1.11">#REF!</definedName>
    <definedName name="Total1.12">#REF!</definedName>
    <definedName name="Total1.2">#REF!</definedName>
    <definedName name="Total1.3">#REF!</definedName>
    <definedName name="Total1.4">#REF!</definedName>
    <definedName name="Total1.5">#REF!</definedName>
    <definedName name="Total1.6">#REF!</definedName>
    <definedName name="Total1.7">#REF!</definedName>
    <definedName name="Total1.8">#REF!</definedName>
    <definedName name="Total1.9">#REF!</definedName>
    <definedName name="Total2.10">#REF!</definedName>
    <definedName name="Total2.11">#REF!</definedName>
    <definedName name="Total2.12">#REF!</definedName>
    <definedName name="Total2.13">#REF!</definedName>
    <definedName name="Total2.16">#REF!</definedName>
    <definedName name="Total2.17">#REF!</definedName>
    <definedName name="Total2.4">#REF!</definedName>
    <definedName name="Total2.9">#REF!</definedName>
    <definedName name="Total3.1">#REF!</definedName>
    <definedName name="Total3.2">#REF!</definedName>
    <definedName name="Total3.3">#REF!</definedName>
    <definedName name="Total3.4">#REF!</definedName>
    <definedName name="Totalb1.1">#REF!</definedName>
    <definedName name="Totalb1.2">#REF!</definedName>
    <definedName name="Totalb1.3">#REF!</definedName>
    <definedName name="Totalb1.4">#REF!</definedName>
    <definedName name="Totalb1.5">#REF!</definedName>
    <definedName name="Totalb1.6">#REF!</definedName>
    <definedName name="Totalb2.1">#REF!</definedName>
    <definedName name="Totalb2.2">#REF!</definedName>
    <definedName name="Totalb2.3">#REF!</definedName>
    <definedName name="Totalb2.4">#REF!</definedName>
    <definedName name="Totalb2.5">#REF!</definedName>
    <definedName name="Totalb2.6">#REF!</definedName>
    <definedName name="Totalb2.7">#REF!</definedName>
    <definedName name="Totalc1.1">#REF!</definedName>
    <definedName name="Totalc1.2">#REF!</definedName>
    <definedName name="Totalc2.1">#REF!</definedName>
    <definedName name="Totald1.0">#REF!</definedName>
    <definedName name="Totald2.1">#REF!</definedName>
    <definedName name="Totale1.0">#REF!</definedName>
    <definedName name="Totalgeral1">#REF!</definedName>
    <definedName name="Totalgeral1a12">#REF!</definedName>
    <definedName name="Totalgeral2">#REF!</definedName>
    <definedName name="Totalgeral3">#REF!</definedName>
    <definedName name="TotalgeralA">#REF!</definedName>
    <definedName name="Totalgeralb1">#REF!</definedName>
    <definedName name="Totalgeralb2">#REF!</definedName>
    <definedName name="TotalgeralC">#REF!</definedName>
    <definedName name="Totalgeralc1">#REF!</definedName>
    <definedName name="Totalgeralc2">#REF!</definedName>
    <definedName name="TotalgeralD">#REF!</definedName>
    <definedName name="Totalgerald1">#REF!</definedName>
    <definedName name="Totalgerald2">#REF!</definedName>
    <definedName name="TotalgeralE">#REF!</definedName>
    <definedName name="Totalgerale1">#REF!</definedName>
    <definedName name="TQ_150_AN">#REF!</definedName>
    <definedName name="TQ_150_AT">#REF!</definedName>
    <definedName name="TQ_200_AN">#REF!</definedName>
    <definedName name="TQ_200_AT">#REF!</definedName>
    <definedName name="TQ_250_AN">#REF!</definedName>
    <definedName name="TQ_250_AT">#REF!</definedName>
    <definedName name="TQ_300_AN">#REF!</definedName>
    <definedName name="TQ_300_AT">#REF!</definedName>
    <definedName name="transp">#REF!</definedName>
    <definedName name="TRANSP_1_AN">#REF!</definedName>
    <definedName name="TRANSP_1_AT">#REF!</definedName>
    <definedName name="TRANSP_3_AN">#REF!</definedName>
    <definedName name="TRANSP_3_AT">#REF!</definedName>
    <definedName name="transp1">#REF!</definedName>
    <definedName name="transp2">#REF!</definedName>
    <definedName name="transp3">#REF!</definedName>
    <definedName name="transp4">#REF!</definedName>
    <definedName name="transp5">#REF!</definedName>
    <definedName name="transp6">#REF!</definedName>
    <definedName name="transp7">#REF!</definedName>
    <definedName name="transp8">#REF!</definedName>
    <definedName name="transp9">#REF!</definedName>
    <definedName name="Trat">#REF!</definedName>
    <definedName name="TratCapa">#REF!</definedName>
    <definedName name="TratDetalhes">#REF!</definedName>
    <definedName name="Tratorista_diu_loc_trator">#REF!</definedName>
    <definedName name="Tratorista_diu_loc_trator_res">#REF!</definedName>
    <definedName name="Tratorista_not_loc_trator">#REF!</definedName>
    <definedName name="Tratorista_not_loc_trator_res">#REF!</definedName>
    <definedName name="TRAVESSIA_AN">#REF!</definedName>
    <definedName name="TRAVESSIA_AT">#REF!</definedName>
    <definedName name="trecho">#REF!</definedName>
    <definedName name="TROCA">#REF!</definedName>
    <definedName name="TRP">#REF!</definedName>
    <definedName name="trpaa">#REF!</definedName>
    <definedName name="TT_ORÇADA">#REF!</definedName>
    <definedName name="Tubos_PRFV">#REF!</definedName>
    <definedName name="Tubos_PRFV_1">"#REF!"</definedName>
    <definedName name="Tubos_PRFV_2">"#REF!"</definedName>
    <definedName name="Tubos_PRFV_3">"#REF!"</definedName>
    <definedName name="Tubos_PRFV_4">"#REF!"</definedName>
    <definedName name="Tubos_PRFV_5">"#REF!"</definedName>
    <definedName name="Tubos_PRFV_6">"#REF!"</definedName>
    <definedName name="TUDO">#REF!</definedName>
    <definedName name="Tunnel_Liner">#REF!</definedName>
    <definedName name="ugbvfkhj">"$#REF!.$#REF!$#REF!"</definedName>
    <definedName name="UMIDECIMENTO_AN">#REF!</definedName>
    <definedName name="UMIDECIMENTO_AT">#REF!</definedName>
    <definedName name="UN">#REF!</definedName>
    <definedName name="Unidade">#REF!</definedName>
    <definedName name="Unif">#REF!</definedName>
    <definedName name="urb">#REF!</definedName>
    <definedName name="URV_MAR94">#REF!</definedName>
    <definedName name="usina">#REF!</definedName>
    <definedName name="va">#REF!</definedName>
    <definedName name="Vale_Lanche">#REF!</definedName>
    <definedName name="Vale_Refeição">#REF!</definedName>
    <definedName name="Vale_Transporte">#REF!</definedName>
    <definedName name="ValoresPorEvento">#REF!:OFFSET(#REF!,-1,0)</definedName>
    <definedName name="var_calç">#REF!</definedName>
    <definedName name="var_calç1">#REF!</definedName>
    <definedName name="var_calç2">#REF!</definedName>
    <definedName name="var_calç3">#REF!</definedName>
    <definedName name="var_calç4">#REF!</definedName>
    <definedName name="var_calç5">#REF!</definedName>
    <definedName name="var_calç6">#REF!</definedName>
    <definedName name="var_calç7">#REF!</definedName>
    <definedName name="var_calç8">#REF!</definedName>
    <definedName name="var_calç9">#REF!</definedName>
    <definedName name="var_fei">#REF!</definedName>
    <definedName name="var_fei1">#REF!</definedName>
    <definedName name="var_fei2">#REF!</definedName>
    <definedName name="var_fei3">#REF!</definedName>
    <definedName name="var_fei4">#REF!</definedName>
    <definedName name="var_fei5">#REF!</definedName>
    <definedName name="var_fei6">#REF!</definedName>
    <definedName name="var_fei7">#REF!</definedName>
    <definedName name="var_fei8">#REF!</definedName>
    <definedName name="var_fei9">#REF!</definedName>
    <definedName name="var_mec">#REF!</definedName>
    <definedName name="var_mec1">#REF!</definedName>
    <definedName name="var_mec2">#REF!</definedName>
    <definedName name="var_mec3">#REF!</definedName>
    <definedName name="var_mec4">#REF!</definedName>
    <definedName name="var_mec5">#REF!</definedName>
    <definedName name="var_mec6">#REF!</definedName>
    <definedName name="var_mec7">#REF!</definedName>
    <definedName name="var_mec8">#REF!</definedName>
    <definedName name="var_mec9">#REF!</definedName>
    <definedName name="Varredor_diu_lim_mercado">#REF!</definedName>
    <definedName name="Varredor_diu_lim_mercado_res">#REF!</definedName>
    <definedName name="Varredor_diu_var_man">#REF!</definedName>
    <definedName name="Varredor_diu_var_man_res">#REF!</definedName>
    <definedName name="Varredor_not_lim_mercado">#REF!</definedName>
    <definedName name="Varredor_not_lim_mercado_res">#REF!</definedName>
    <definedName name="Varredor_not_var_man">#REF!</definedName>
    <definedName name="Varredor_not_var_man_res">#REF!</definedName>
    <definedName name="VARRICAO">#REF!</definedName>
    <definedName name="varrição">#REF!</definedName>
    <definedName name="varrição1">#REF!</definedName>
    <definedName name="varrição2">#REF!</definedName>
    <definedName name="varrição3">#REF!</definedName>
    <definedName name="varrição4">#REF!</definedName>
    <definedName name="varrição5">#REF!</definedName>
    <definedName name="varrição6">#REF!</definedName>
    <definedName name="varrição7">#REF!</definedName>
    <definedName name="varrição8">#REF!</definedName>
    <definedName name="varrição9">#REF!</definedName>
    <definedName name="VarS">#REF!</definedName>
    <definedName name="VAX_ANT">#REF!</definedName>
    <definedName name="VAZAO">#REF!</definedName>
    <definedName name="VAZAO_1">"#REF!"</definedName>
    <definedName name="VAZAO_2">"#REF!"</definedName>
    <definedName name="VAZAO_3">"#REF!"</definedName>
    <definedName name="VAZAO_4">"#REF!"</definedName>
    <definedName name="VAZAO_5">"#REF!"</definedName>
    <definedName name="VAZAO_6">"#REF!"</definedName>
    <definedName name="vega_i">#REF!</definedName>
    <definedName name="VEGA_SOPAVE_II">#REF!</definedName>
    <definedName name="VEIC">#REF!</definedName>
    <definedName name="VER_DT">#REF!&lt;&gt;"N"</definedName>
    <definedName name="VERBA_CANTEIRO">#REF!="S"</definedName>
    <definedName name="Vergas">#REF!</definedName>
    <definedName name="verm">#REF!</definedName>
    <definedName name="vert">#REF!</definedName>
    <definedName name="VIDROS">#N/A</definedName>
    <definedName name="Vigia_diu_op_aterro">#REF!</definedName>
    <definedName name="Vigia_diu_op_aterro_res">#REF!</definedName>
    <definedName name="Vigia_not_op_aterro">#REF!</definedName>
    <definedName name="Vigia_not_op_aterro_res">#REF!</definedName>
    <definedName name="VM">#REF!</definedName>
    <definedName name="VOL_CONC_CICLÓPICO">#REF!</definedName>
    <definedName name="VOL_CONC_EL">#REF!</definedName>
    <definedName name="VOL_DEM_ALV">#REF!</definedName>
    <definedName name="VOL_DEM_CONC_ARMADO">#REF!</definedName>
    <definedName name="VOL_DEM_CONC_SIMPLES">#REF!</definedName>
    <definedName name="VOL_ENRONCAMENTO_COM">#REF!</definedName>
    <definedName name="VOL_ENRONCAMENTO_SEM">#REF!</definedName>
    <definedName name="VOL_GABIÃO">#REF!</definedName>
    <definedName name="VOL_REM_ÁRV">#REF!</definedName>
    <definedName name="volumedebrita">#REF!</definedName>
    <definedName name="volumedecorte">#REF!</definedName>
    <definedName name="volumedepv">#REF!</definedName>
    <definedName name="VP">#REF!</definedName>
    <definedName name="VR_CONTRATO">#REF!</definedName>
    <definedName name="VRL">#REF!</definedName>
    <definedName name="VRL0">#REF!</definedName>
    <definedName name="VTE">"#ref!"</definedName>
    <definedName name="VTE_1" localSheetId="15">NÃO.DISP()</definedName>
    <definedName name="VTE_1" localSheetId="14">NÃO.DISP()</definedName>
    <definedName name="VTE_1" localSheetId="6">NÃO.DISP()</definedName>
    <definedName name="VTE_1" localSheetId="17">NÃO.DISP()</definedName>
    <definedName name="VTE_1" localSheetId="12">NÃO.DISP()</definedName>
    <definedName name="VTE_1" localSheetId="10">NÃO.DISP()</definedName>
    <definedName name="VTE_1" localSheetId="8">NÃO.DISP()</definedName>
    <definedName name="VTE_1" localSheetId="5">NÃO.DISP()</definedName>
    <definedName name="VTE_1">NÃO.DISP()</definedName>
    <definedName name="VTE_2" localSheetId="15">NÃO.DISP()</definedName>
    <definedName name="VTE_2" localSheetId="14">NÃO.DISP()</definedName>
    <definedName name="VTE_2" localSheetId="6">NÃO.DISP()</definedName>
    <definedName name="VTE_2" localSheetId="17">NÃO.DISP()</definedName>
    <definedName name="VTE_2" localSheetId="12">NÃO.DISP()</definedName>
    <definedName name="VTE_2" localSheetId="10">NÃO.DISP()</definedName>
    <definedName name="VTE_2" localSheetId="8">NÃO.DISP()</definedName>
    <definedName name="VTE_2" localSheetId="5">NÃO.DISP()</definedName>
    <definedName name="VTE_2">NÃO.DISP()</definedName>
    <definedName name="WAGNER">#REF!</definedName>
    <definedName name="wdwqdq" hidden="1">#REF!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ERW">#REF!</definedName>
    <definedName name="WWW">#REF!</definedName>
    <definedName name="X">#REF!</definedName>
    <definedName name="X1a">#REF!</definedName>
    <definedName name="X2a">#REF!</definedName>
    <definedName name="xxx">#REF!</definedName>
    <definedName name="XXX010160100">#REF!</definedName>
    <definedName name="xxxx">#REF!</definedName>
    <definedName name="xxxxxx">#REF!</definedName>
    <definedName name="zer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0" i="30" l="1"/>
  <c r="AI11" i="30"/>
  <c r="AI12" i="30"/>
  <c r="AI13" i="30"/>
  <c r="AI14" i="30"/>
  <c r="AI15" i="30"/>
  <c r="AI16" i="30"/>
  <c r="AI17" i="30"/>
  <c r="AI18" i="30"/>
  <c r="AI19" i="30"/>
  <c r="AI20" i="30"/>
  <c r="AI21" i="30"/>
  <c r="AI22" i="30"/>
  <c r="AI23" i="30"/>
  <c r="AI24" i="30"/>
  <c r="AI25" i="30"/>
  <c r="AI26" i="30"/>
  <c r="AI27" i="30"/>
  <c r="AI28" i="30"/>
  <c r="AI29" i="30"/>
  <c r="AI38" i="30"/>
  <c r="AI39" i="30"/>
  <c r="AI40" i="30"/>
  <c r="AI41" i="30"/>
  <c r="AI42" i="30"/>
  <c r="AI43" i="30"/>
  <c r="AI44" i="30"/>
  <c r="AI45" i="30"/>
  <c r="AI46" i="30"/>
  <c r="AI47" i="30"/>
  <c r="AI48" i="30"/>
  <c r="AI49" i="30"/>
  <c r="AI50" i="30"/>
  <c r="AI51" i="30"/>
  <c r="AI52" i="30"/>
  <c r="AI53" i="30"/>
  <c r="AI54" i="30"/>
  <c r="AI55" i="30"/>
  <c r="AI56" i="30"/>
  <c r="AI57" i="30"/>
  <c r="AI58" i="30"/>
  <c r="AI59" i="30"/>
  <c r="AI60" i="30"/>
  <c r="AI61" i="30"/>
  <c r="AI62" i="30"/>
  <c r="AI63" i="30"/>
  <c r="AI64" i="30"/>
  <c r="AI65" i="30"/>
  <c r="AI66" i="30"/>
  <c r="AI67" i="30"/>
  <c r="AI68" i="30"/>
  <c r="AI69" i="30"/>
  <c r="AI70" i="30"/>
  <c r="AI71" i="30"/>
  <c r="AI72" i="30"/>
  <c r="AI73" i="30"/>
  <c r="AI74" i="30"/>
  <c r="AI75" i="30"/>
  <c r="AI76" i="30"/>
  <c r="AI77" i="30"/>
  <c r="AI78" i="30"/>
  <c r="AI79" i="30"/>
  <c r="AI80" i="30"/>
  <c r="AI81" i="30"/>
  <c r="AI82" i="30"/>
  <c r="AI83" i="30"/>
  <c r="AI84" i="30"/>
  <c r="AI85" i="30"/>
  <c r="AI86" i="30"/>
  <c r="AI87" i="30"/>
  <c r="AI88" i="30"/>
  <c r="AI89" i="30"/>
  <c r="AI90" i="30"/>
  <c r="AI91" i="30"/>
  <c r="AI92" i="30"/>
  <c r="AI93" i="30"/>
  <c r="AI94" i="30"/>
  <c r="AI95" i="30"/>
  <c r="AI96" i="30"/>
  <c r="AI97" i="30"/>
  <c r="AI98" i="30"/>
  <c r="AI99" i="30"/>
  <c r="AI100" i="30"/>
  <c r="AI101" i="30"/>
  <c r="AI102" i="30"/>
  <c r="AI103" i="30"/>
  <c r="AI104" i="30"/>
  <c r="AI105" i="30"/>
  <c r="AI106" i="30"/>
  <c r="AI107" i="30"/>
  <c r="AI108" i="30"/>
  <c r="AI109" i="30"/>
  <c r="AI110" i="30"/>
  <c r="AI111" i="30"/>
  <c r="AI112" i="30"/>
  <c r="AI113" i="30"/>
  <c r="AI114" i="30"/>
  <c r="AI115" i="30"/>
  <c r="AI116" i="30"/>
  <c r="AI117" i="30"/>
  <c r="AI118" i="30"/>
  <c r="AI119" i="30"/>
  <c r="AI120" i="30"/>
  <c r="AI121" i="30"/>
  <c r="AI122" i="30"/>
  <c r="AI123" i="30"/>
  <c r="AI124" i="30"/>
  <c r="AI125" i="30"/>
  <c r="AI126" i="30"/>
  <c r="AI127" i="30"/>
  <c r="AI128" i="30"/>
  <c r="AI129" i="30"/>
  <c r="AI130" i="30"/>
  <c r="AI131" i="30"/>
  <c r="AI132" i="30"/>
  <c r="AI133" i="30"/>
  <c r="AI134" i="30"/>
  <c r="AI135" i="30"/>
  <c r="AI136" i="30"/>
  <c r="AI137" i="30"/>
  <c r="AI138" i="30"/>
  <c r="AI139" i="30"/>
  <c r="AI140" i="30"/>
  <c r="AI141" i="30"/>
  <c r="AI142" i="30"/>
  <c r="AI143" i="30"/>
  <c r="AI144" i="30"/>
  <c r="AI145" i="30"/>
  <c r="AI146" i="30"/>
  <c r="AI147" i="30"/>
  <c r="AI148" i="30"/>
  <c r="AI149" i="30"/>
  <c r="AI150" i="30"/>
  <c r="AI151" i="30"/>
  <c r="AI152" i="30"/>
  <c r="AI153" i="30"/>
  <c r="AI154" i="30"/>
  <c r="AI155" i="30"/>
  <c r="AI156" i="30"/>
  <c r="AI157" i="30"/>
  <c r="AI158" i="30"/>
  <c r="AI159" i="30"/>
  <c r="AI160" i="30"/>
  <c r="AI161" i="30"/>
  <c r="AI162" i="30"/>
  <c r="AI163" i="30"/>
  <c r="AI164" i="30"/>
  <c r="AI165" i="30"/>
  <c r="AI166" i="30"/>
  <c r="AI171" i="30"/>
  <c r="AI172" i="30"/>
  <c r="AI173" i="30"/>
  <c r="AI174" i="30"/>
  <c r="AI175" i="30"/>
  <c r="AI176" i="30"/>
  <c r="AI177" i="30"/>
  <c r="AI178" i="30"/>
  <c r="AI179" i="30"/>
  <c r="AI180" i="30"/>
  <c r="AI181" i="30"/>
  <c r="AI182" i="30"/>
  <c r="AI183" i="30"/>
  <c r="AI184" i="30"/>
  <c r="AI185" i="30"/>
  <c r="AI186" i="30"/>
  <c r="AI187" i="30"/>
  <c r="AI188" i="30"/>
  <c r="AI189" i="30"/>
  <c r="AI190" i="30"/>
  <c r="AI191" i="30"/>
  <c r="AI192" i="30"/>
  <c r="AI193" i="30"/>
  <c r="AI194" i="30"/>
  <c r="AI195" i="30"/>
  <c r="AI196" i="30"/>
  <c r="AI197" i="30"/>
  <c r="AI198" i="30"/>
  <c r="AI199" i="30"/>
  <c r="AI200" i="30"/>
  <c r="AI201" i="30"/>
  <c r="AI202" i="30"/>
  <c r="AI203" i="30"/>
  <c r="AI204" i="30"/>
  <c r="AI205" i="30"/>
  <c r="AI206" i="30"/>
  <c r="AI207" i="30"/>
  <c r="AI208" i="30"/>
  <c r="AI209" i="30"/>
  <c r="AI210" i="30"/>
  <c r="AI211" i="30"/>
  <c r="AI212" i="30"/>
  <c r="AI213" i="30"/>
  <c r="AI214" i="30"/>
  <c r="AI215" i="30"/>
  <c r="AI216" i="30"/>
  <c r="AI217" i="30"/>
  <c r="AI218" i="30"/>
  <c r="AI219" i="30"/>
  <c r="AI220" i="30"/>
  <c r="AI221" i="30"/>
  <c r="AI222" i="30"/>
  <c r="AI223" i="30"/>
  <c r="AI224" i="30"/>
  <c r="AI225" i="30"/>
  <c r="AI226" i="30"/>
  <c r="AI227" i="30"/>
  <c r="AI228" i="30"/>
  <c r="AI229" i="30"/>
  <c r="AI230" i="30"/>
  <c r="AI231" i="30"/>
  <c r="AI232" i="30"/>
  <c r="AI233" i="30"/>
  <c r="AI234" i="30"/>
  <c r="AI235" i="30"/>
  <c r="AI236" i="30"/>
  <c r="AI237" i="30"/>
  <c r="AI238" i="30"/>
  <c r="AI239" i="30"/>
  <c r="AI240" i="30"/>
  <c r="AI241" i="30"/>
  <c r="AI242" i="30"/>
  <c r="AI243" i="30"/>
  <c r="AI244" i="30"/>
  <c r="AI245" i="30"/>
  <c r="AI246" i="30"/>
  <c r="AI249" i="30"/>
  <c r="AI250" i="30"/>
  <c r="AI251" i="30"/>
  <c r="AI252" i="30"/>
  <c r="AI253" i="30"/>
  <c r="AI254" i="30"/>
  <c r="AI255" i="30"/>
  <c r="AI256" i="30"/>
  <c r="AI273" i="30"/>
  <c r="AI274" i="30"/>
  <c r="AI275" i="30"/>
  <c r="AI276" i="30"/>
  <c r="AI277" i="30"/>
  <c r="AI278" i="30"/>
  <c r="AI279" i="30"/>
  <c r="AI280" i="30"/>
  <c r="AI281" i="30"/>
  <c r="AI282" i="30"/>
  <c r="AI283" i="30"/>
  <c r="AI284" i="30"/>
  <c r="AI285" i="30"/>
  <c r="AI286" i="30"/>
  <c r="AI287" i="30"/>
  <c r="AI288" i="30"/>
  <c r="AI289" i="30"/>
  <c r="AI290" i="30"/>
  <c r="AI291" i="30"/>
  <c r="AI292" i="30"/>
  <c r="AI293" i="30"/>
  <c r="AI294" i="30"/>
  <c r="AI295" i="30"/>
  <c r="AI296" i="30"/>
  <c r="AI297" i="30"/>
  <c r="AI298" i="30"/>
  <c r="AI299" i="30"/>
  <c r="AI300" i="30"/>
  <c r="AI301" i="30"/>
  <c r="AI302" i="30"/>
  <c r="AI303" i="30"/>
  <c r="AI304" i="30"/>
  <c r="AI305" i="30"/>
  <c r="AI306" i="30"/>
  <c r="AI307" i="30"/>
  <c r="AI308" i="30"/>
  <c r="AI309" i="30"/>
  <c r="AI310" i="30"/>
  <c r="AI311" i="30"/>
  <c r="AI312" i="30"/>
  <c r="AI313" i="30"/>
  <c r="AI314" i="30"/>
  <c r="AI315" i="30"/>
  <c r="AI316" i="30"/>
  <c r="AI317" i="30"/>
  <c r="AI318" i="30"/>
  <c r="AI319" i="30"/>
  <c r="AI320" i="30"/>
  <c r="AI321" i="30"/>
  <c r="AI322" i="30"/>
  <c r="AI323" i="30"/>
  <c r="AI324" i="30"/>
  <c r="AI325" i="30"/>
  <c r="AI326" i="30"/>
  <c r="AI327" i="30"/>
  <c r="AI328" i="30"/>
  <c r="AI329" i="30"/>
  <c r="AI330" i="30"/>
  <c r="AI331" i="30"/>
  <c r="AI332" i="30"/>
  <c r="AI333" i="30"/>
  <c r="AI334" i="30"/>
  <c r="AI335" i="30"/>
  <c r="AI336" i="30"/>
  <c r="AI337" i="30"/>
  <c r="AI338" i="30"/>
  <c r="AI339" i="30"/>
  <c r="AI340" i="30"/>
  <c r="AI341" i="30"/>
  <c r="AI342" i="30"/>
  <c r="AI343" i="30"/>
  <c r="AI344" i="30"/>
  <c r="AI345" i="30"/>
  <c r="AI346" i="30"/>
  <c r="AI347" i="30"/>
  <c r="AI348" i="30"/>
  <c r="AI349" i="30"/>
  <c r="AI361" i="30"/>
  <c r="AI362" i="30"/>
  <c r="AI363" i="30"/>
  <c r="AI364" i="30"/>
  <c r="AI365" i="30"/>
  <c r="AI366" i="30"/>
  <c r="AI367" i="30"/>
  <c r="AI368" i="30"/>
  <c r="AI369" i="30"/>
  <c r="AI370" i="30"/>
  <c r="AI371" i="30"/>
  <c r="AI372" i="30"/>
  <c r="AI373" i="30"/>
  <c r="AI374" i="30"/>
  <c r="AI375" i="30"/>
  <c r="AI376" i="30"/>
  <c r="AI377" i="30"/>
  <c r="AI378" i="30"/>
  <c r="AI379" i="30"/>
  <c r="AI380" i="30"/>
  <c r="AI381" i="30"/>
  <c r="AI384" i="30"/>
  <c r="AI385" i="30"/>
  <c r="AI386" i="30"/>
  <c r="AI387" i="30"/>
  <c r="AI388" i="30"/>
  <c r="AI13" i="12"/>
  <c r="AI15" i="12"/>
  <c r="AI17" i="12"/>
  <c r="AI18" i="12"/>
  <c r="AI20" i="12"/>
  <c r="AH10" i="30"/>
  <c r="AH11" i="30"/>
  <c r="AH12" i="30"/>
  <c r="AH13" i="30"/>
  <c r="AH14" i="30"/>
  <c r="AH15" i="30"/>
  <c r="AH16" i="30"/>
  <c r="AH17" i="30"/>
  <c r="AH18" i="30"/>
  <c r="AH19" i="30"/>
  <c r="AH20" i="30"/>
  <c r="AH21" i="30"/>
  <c r="AH22" i="30"/>
  <c r="AH23" i="30"/>
  <c r="AH24" i="30"/>
  <c r="AH25" i="30"/>
  <c r="AH26" i="30"/>
  <c r="AH27" i="30"/>
  <c r="AH28" i="30"/>
  <c r="AH29" i="30"/>
  <c r="AH38" i="30"/>
  <c r="AH39" i="30"/>
  <c r="AH40" i="30"/>
  <c r="AH41" i="30"/>
  <c r="AH42" i="30"/>
  <c r="AH43" i="30"/>
  <c r="AH44" i="30"/>
  <c r="AH45" i="30"/>
  <c r="AH46" i="30"/>
  <c r="AH47" i="30"/>
  <c r="AH48" i="30"/>
  <c r="AH49" i="30"/>
  <c r="AH50" i="30"/>
  <c r="AH51" i="30"/>
  <c r="AH52" i="30"/>
  <c r="AH53" i="30"/>
  <c r="AH54" i="30"/>
  <c r="AH55" i="30"/>
  <c r="AH56" i="30"/>
  <c r="AH57" i="30"/>
  <c r="AH58" i="30"/>
  <c r="AH59" i="30"/>
  <c r="AH60" i="30"/>
  <c r="AH61" i="30"/>
  <c r="AH62" i="30"/>
  <c r="AH63" i="30"/>
  <c r="AH64" i="30"/>
  <c r="AH65" i="30"/>
  <c r="AH66" i="30"/>
  <c r="AH67" i="30"/>
  <c r="AH68" i="30"/>
  <c r="AH69" i="30"/>
  <c r="AH70" i="30"/>
  <c r="AH71" i="30"/>
  <c r="AH72" i="30"/>
  <c r="AH73" i="30"/>
  <c r="AH74" i="30"/>
  <c r="AH75" i="30"/>
  <c r="AH76" i="30"/>
  <c r="AH77" i="30"/>
  <c r="AH78" i="30"/>
  <c r="AH79" i="30"/>
  <c r="AH80" i="30"/>
  <c r="AH81" i="30"/>
  <c r="AH82" i="30"/>
  <c r="AH83" i="30"/>
  <c r="AH84" i="30"/>
  <c r="AH85" i="30"/>
  <c r="AH86" i="30"/>
  <c r="AH87" i="30"/>
  <c r="AH88" i="30"/>
  <c r="AH89" i="30"/>
  <c r="AH90" i="30"/>
  <c r="AH91" i="30"/>
  <c r="AH92" i="30"/>
  <c r="AH93" i="30"/>
  <c r="AH94" i="30"/>
  <c r="AH95" i="30"/>
  <c r="AH96" i="30"/>
  <c r="AH97" i="30"/>
  <c r="AH98" i="30"/>
  <c r="AH99" i="30"/>
  <c r="AH100" i="30"/>
  <c r="AH101" i="30"/>
  <c r="AH102" i="30"/>
  <c r="AH103" i="30"/>
  <c r="AH104" i="30"/>
  <c r="AH105" i="30"/>
  <c r="AH106" i="30"/>
  <c r="AH107" i="30"/>
  <c r="AH108" i="30"/>
  <c r="AH109" i="30"/>
  <c r="AH110" i="30"/>
  <c r="AH111" i="30"/>
  <c r="AH112" i="30"/>
  <c r="AH113" i="30"/>
  <c r="AH114" i="30"/>
  <c r="AH115" i="30"/>
  <c r="AH116" i="30"/>
  <c r="AH117" i="30"/>
  <c r="AH118" i="30"/>
  <c r="AH119" i="30"/>
  <c r="AH120" i="30"/>
  <c r="AH121" i="30"/>
  <c r="AH122" i="30"/>
  <c r="AH123" i="30"/>
  <c r="AH124" i="30"/>
  <c r="AH125" i="30"/>
  <c r="AH126" i="30"/>
  <c r="AH127" i="30"/>
  <c r="AH128" i="30"/>
  <c r="AH129" i="30"/>
  <c r="AH130" i="30"/>
  <c r="AH131" i="30"/>
  <c r="AH132" i="30"/>
  <c r="AH133" i="30"/>
  <c r="AH134" i="30"/>
  <c r="AH135" i="30"/>
  <c r="AH136" i="30"/>
  <c r="AH137" i="30"/>
  <c r="AH138" i="30"/>
  <c r="AH139" i="30"/>
  <c r="AH140" i="30"/>
  <c r="AH141" i="30"/>
  <c r="AH142" i="30"/>
  <c r="AH143" i="30"/>
  <c r="AH144" i="30"/>
  <c r="AH145" i="30"/>
  <c r="AH146" i="30"/>
  <c r="AH147" i="30"/>
  <c r="AH148" i="30"/>
  <c r="AH149" i="30"/>
  <c r="AH150" i="30"/>
  <c r="AH151" i="30"/>
  <c r="AH152" i="30"/>
  <c r="AH153" i="30"/>
  <c r="AH154" i="30"/>
  <c r="AH155" i="30"/>
  <c r="AH156" i="30"/>
  <c r="AH157" i="30"/>
  <c r="AH158" i="30"/>
  <c r="AH159" i="30"/>
  <c r="AH160" i="30"/>
  <c r="AH161" i="30"/>
  <c r="AH162" i="30"/>
  <c r="AH163" i="30"/>
  <c r="AH164" i="30"/>
  <c r="AH165" i="30"/>
  <c r="AH166" i="30"/>
  <c r="AH171" i="30"/>
  <c r="AH172" i="30"/>
  <c r="AH173" i="30"/>
  <c r="AH174" i="30"/>
  <c r="AH175" i="30"/>
  <c r="AH176" i="30"/>
  <c r="AH177" i="30"/>
  <c r="AH178" i="30"/>
  <c r="AH179" i="30"/>
  <c r="AH180" i="30"/>
  <c r="AH181" i="30"/>
  <c r="AH182" i="30"/>
  <c r="AH183" i="30"/>
  <c r="AH184" i="30"/>
  <c r="AH185" i="30"/>
  <c r="AH186" i="30"/>
  <c r="AH187" i="30"/>
  <c r="AH188" i="30"/>
  <c r="AH189" i="30"/>
  <c r="AH190" i="30"/>
  <c r="AH191" i="30"/>
  <c r="AH192" i="30"/>
  <c r="AH193" i="30"/>
  <c r="AH194" i="30"/>
  <c r="AH195" i="30"/>
  <c r="AH196" i="30"/>
  <c r="AH197" i="30"/>
  <c r="AH198" i="30"/>
  <c r="AH199" i="30"/>
  <c r="AH200" i="30"/>
  <c r="AH201" i="30"/>
  <c r="AH202" i="30"/>
  <c r="AH203" i="30"/>
  <c r="AH204" i="30"/>
  <c r="AH205" i="30"/>
  <c r="AH206" i="30"/>
  <c r="AH207" i="30"/>
  <c r="AH208" i="30"/>
  <c r="AH209" i="30"/>
  <c r="AH210" i="30"/>
  <c r="AH211" i="30"/>
  <c r="AH212" i="30"/>
  <c r="AH213" i="30"/>
  <c r="AH214" i="30"/>
  <c r="AH215" i="30"/>
  <c r="AH216" i="30"/>
  <c r="AH217" i="30"/>
  <c r="AH218" i="30"/>
  <c r="AH219" i="30"/>
  <c r="AH220" i="30"/>
  <c r="AH221" i="30"/>
  <c r="AH222" i="30"/>
  <c r="AH223" i="30"/>
  <c r="AH224" i="30"/>
  <c r="AH225" i="30"/>
  <c r="AH226" i="30"/>
  <c r="AH227" i="30"/>
  <c r="AH228" i="30"/>
  <c r="AH229" i="30"/>
  <c r="AH230" i="30"/>
  <c r="AH231" i="30"/>
  <c r="AH232" i="30"/>
  <c r="AH233" i="30"/>
  <c r="AH234" i="30"/>
  <c r="AH235" i="30"/>
  <c r="AH236" i="30"/>
  <c r="AH237" i="30"/>
  <c r="AH238" i="30"/>
  <c r="AH239" i="30"/>
  <c r="AH240" i="30"/>
  <c r="AH241" i="30"/>
  <c r="AH242" i="30"/>
  <c r="AH243" i="30"/>
  <c r="AH244" i="30"/>
  <c r="AH245" i="30"/>
  <c r="AH246" i="30"/>
  <c r="AH249" i="30"/>
  <c r="AH250" i="30"/>
  <c r="AH251" i="30"/>
  <c r="AH252" i="30"/>
  <c r="AH253" i="30"/>
  <c r="AH254" i="30"/>
  <c r="AH255" i="30"/>
  <c r="AH256" i="30"/>
  <c r="AH273" i="30"/>
  <c r="AH274" i="30"/>
  <c r="AH275" i="30"/>
  <c r="AH276" i="30"/>
  <c r="AH277" i="30"/>
  <c r="AH278" i="30"/>
  <c r="AH279" i="30"/>
  <c r="AH280" i="30"/>
  <c r="AH281" i="30"/>
  <c r="AH282" i="30"/>
  <c r="AH283" i="30"/>
  <c r="AH284" i="30"/>
  <c r="AH285" i="30"/>
  <c r="AH286" i="30"/>
  <c r="AH287" i="30"/>
  <c r="AH288" i="30"/>
  <c r="AH289" i="30"/>
  <c r="AH290" i="30"/>
  <c r="AH291" i="30"/>
  <c r="AH292" i="30"/>
  <c r="AH293" i="30"/>
  <c r="AH294" i="30"/>
  <c r="AH295" i="30"/>
  <c r="AH296" i="30"/>
  <c r="AH297" i="30"/>
  <c r="AH298" i="30"/>
  <c r="AH299" i="30"/>
  <c r="AH300" i="30"/>
  <c r="AH301" i="30"/>
  <c r="AH302" i="30"/>
  <c r="AH303" i="30"/>
  <c r="AH304" i="30"/>
  <c r="AH305" i="30"/>
  <c r="AH306" i="30"/>
  <c r="AH307" i="30"/>
  <c r="AH308" i="30"/>
  <c r="AH309" i="30"/>
  <c r="AH310" i="30"/>
  <c r="AH311" i="30"/>
  <c r="AH312" i="30"/>
  <c r="AH313" i="30"/>
  <c r="AH314" i="30"/>
  <c r="AH315" i="30"/>
  <c r="AH316" i="30"/>
  <c r="AH317" i="30"/>
  <c r="AH318" i="30"/>
  <c r="AH319" i="30"/>
  <c r="AH320" i="30"/>
  <c r="AH321" i="30"/>
  <c r="AH322" i="30"/>
  <c r="AH323" i="30"/>
  <c r="AH324" i="30"/>
  <c r="AH325" i="30"/>
  <c r="AH326" i="30"/>
  <c r="AH327" i="30"/>
  <c r="AH328" i="30"/>
  <c r="AH329" i="30"/>
  <c r="AH330" i="30"/>
  <c r="AH331" i="30"/>
  <c r="AH332" i="30"/>
  <c r="AH333" i="30"/>
  <c r="AH334" i="30"/>
  <c r="AH335" i="30"/>
  <c r="AH336" i="30"/>
  <c r="AH337" i="30"/>
  <c r="AH338" i="30"/>
  <c r="AH339" i="30"/>
  <c r="AH340" i="30"/>
  <c r="AH341" i="30"/>
  <c r="AH342" i="30"/>
  <c r="AH343" i="30"/>
  <c r="AH344" i="30"/>
  <c r="AH345" i="30"/>
  <c r="AH346" i="30"/>
  <c r="AH347" i="30"/>
  <c r="AH348" i="30"/>
  <c r="AH349" i="30"/>
  <c r="AH361" i="30"/>
  <c r="AH362" i="30"/>
  <c r="AH363" i="30"/>
  <c r="AH364" i="30"/>
  <c r="AH365" i="30"/>
  <c r="AH366" i="30"/>
  <c r="AH367" i="30"/>
  <c r="AH368" i="30"/>
  <c r="AH369" i="30"/>
  <c r="AH370" i="30"/>
  <c r="AH371" i="30"/>
  <c r="AH372" i="30"/>
  <c r="AH373" i="30"/>
  <c r="AH374" i="30"/>
  <c r="AH375" i="30"/>
  <c r="AH376" i="30"/>
  <c r="AH377" i="30"/>
  <c r="AH378" i="30"/>
  <c r="AH379" i="30"/>
  <c r="AH380" i="30"/>
  <c r="AH381" i="30"/>
  <c r="AH384" i="30"/>
  <c r="AH385" i="30"/>
  <c r="AH386" i="30"/>
  <c r="AH387" i="30"/>
  <c r="AH388" i="30"/>
  <c r="AH13" i="12"/>
  <c r="AH15" i="12"/>
  <c r="AH17" i="12"/>
  <c r="AH18" i="12"/>
  <c r="AH20" i="12"/>
  <c r="AG10" i="30"/>
  <c r="AG11" i="30"/>
  <c r="AG12" i="30"/>
  <c r="AG13" i="30"/>
  <c r="AG14" i="30"/>
  <c r="AG15" i="30"/>
  <c r="AG16" i="30"/>
  <c r="AG17" i="30"/>
  <c r="AG18" i="30"/>
  <c r="AG19" i="30"/>
  <c r="AG20" i="30"/>
  <c r="AG21" i="30"/>
  <c r="AG22" i="30"/>
  <c r="AG23" i="30"/>
  <c r="AG24" i="30"/>
  <c r="AG25" i="30"/>
  <c r="AG26" i="30"/>
  <c r="AG27" i="30"/>
  <c r="AG28" i="30"/>
  <c r="AG29" i="30"/>
  <c r="AG38" i="30"/>
  <c r="AG39" i="30"/>
  <c r="AG40" i="30"/>
  <c r="AG41" i="30"/>
  <c r="AG42" i="30"/>
  <c r="AG43" i="30"/>
  <c r="AG44" i="30"/>
  <c r="AG45" i="30"/>
  <c r="AG46" i="30"/>
  <c r="AG47" i="30"/>
  <c r="AG48" i="30"/>
  <c r="AG49" i="30"/>
  <c r="AG50" i="30"/>
  <c r="AG51" i="30"/>
  <c r="AG52" i="30"/>
  <c r="AG53" i="30"/>
  <c r="AG54" i="30"/>
  <c r="AG55" i="30"/>
  <c r="AG56" i="30"/>
  <c r="AG57" i="30"/>
  <c r="AG58" i="30"/>
  <c r="AG59" i="30"/>
  <c r="AG60" i="30"/>
  <c r="AG61" i="30"/>
  <c r="AG62" i="30"/>
  <c r="AG63" i="30"/>
  <c r="AG64" i="30"/>
  <c r="AG65" i="30"/>
  <c r="AG66" i="30"/>
  <c r="AG67" i="30"/>
  <c r="AG68" i="30"/>
  <c r="AG69" i="30"/>
  <c r="AG70" i="30"/>
  <c r="AG71" i="30"/>
  <c r="AG72" i="30"/>
  <c r="AG73" i="30"/>
  <c r="AG74" i="30"/>
  <c r="AG75" i="30"/>
  <c r="AG76" i="30"/>
  <c r="AG77" i="30"/>
  <c r="AG78" i="30"/>
  <c r="AG79" i="30"/>
  <c r="AG80" i="30"/>
  <c r="AG81" i="30"/>
  <c r="AG82" i="30"/>
  <c r="AG83" i="30"/>
  <c r="AG84" i="30"/>
  <c r="AG85" i="30"/>
  <c r="AG86" i="30"/>
  <c r="AG87" i="30"/>
  <c r="AG88" i="30"/>
  <c r="AG89" i="30"/>
  <c r="AG90" i="30"/>
  <c r="AG91" i="30"/>
  <c r="AG92" i="30"/>
  <c r="AG93" i="30"/>
  <c r="AG94" i="30"/>
  <c r="AG95" i="30"/>
  <c r="AG96" i="30"/>
  <c r="AG97" i="30"/>
  <c r="AG98" i="30"/>
  <c r="AG99" i="30"/>
  <c r="AG100" i="30"/>
  <c r="AG101" i="30"/>
  <c r="AG102" i="30"/>
  <c r="AG103" i="30"/>
  <c r="AG104" i="30"/>
  <c r="AG105" i="30"/>
  <c r="AG106" i="30"/>
  <c r="AG107" i="30"/>
  <c r="AG108" i="30"/>
  <c r="AG109" i="30"/>
  <c r="AG110" i="30"/>
  <c r="AG111" i="30"/>
  <c r="AG112" i="30"/>
  <c r="AG113" i="30"/>
  <c r="AG114" i="30"/>
  <c r="AG115" i="30"/>
  <c r="AG116" i="30"/>
  <c r="AG117" i="30"/>
  <c r="AG118" i="30"/>
  <c r="AG119" i="30"/>
  <c r="AG120" i="30"/>
  <c r="AG121" i="30"/>
  <c r="AG122" i="30"/>
  <c r="AG123" i="30"/>
  <c r="AG124" i="30"/>
  <c r="AG125" i="30"/>
  <c r="AG126" i="30"/>
  <c r="AG127" i="30"/>
  <c r="AG128" i="30"/>
  <c r="AG129" i="30"/>
  <c r="AG130" i="30"/>
  <c r="AG131" i="30"/>
  <c r="AG132" i="30"/>
  <c r="AG133" i="30"/>
  <c r="AG134" i="30"/>
  <c r="AG135" i="30"/>
  <c r="AG136" i="30"/>
  <c r="AG137" i="30"/>
  <c r="AG138" i="30"/>
  <c r="AG139" i="30"/>
  <c r="AG140" i="30"/>
  <c r="AG141" i="30"/>
  <c r="AG142" i="30"/>
  <c r="AG143" i="30"/>
  <c r="AG144" i="30"/>
  <c r="AG145" i="30"/>
  <c r="AG146" i="30"/>
  <c r="AG147" i="30"/>
  <c r="AG148" i="30"/>
  <c r="AG149" i="30"/>
  <c r="AG150" i="30"/>
  <c r="AG151" i="30"/>
  <c r="AG152" i="30"/>
  <c r="AG153" i="30"/>
  <c r="AG154" i="30"/>
  <c r="AG155" i="30"/>
  <c r="AG156" i="30"/>
  <c r="AG157" i="30"/>
  <c r="AG158" i="30"/>
  <c r="AG159" i="30"/>
  <c r="AG160" i="30"/>
  <c r="AG161" i="30"/>
  <c r="AG162" i="30"/>
  <c r="AG163" i="30"/>
  <c r="AG164" i="30"/>
  <c r="AG165" i="30"/>
  <c r="AG166" i="30"/>
  <c r="AG171" i="30"/>
  <c r="AG172" i="30"/>
  <c r="AG173" i="30"/>
  <c r="AG174" i="30"/>
  <c r="AG175" i="30"/>
  <c r="AG176" i="30"/>
  <c r="AG177" i="30"/>
  <c r="AG178" i="30"/>
  <c r="AG179" i="30"/>
  <c r="AG180" i="30"/>
  <c r="AG181" i="30"/>
  <c r="AG182" i="30"/>
  <c r="AG183" i="30"/>
  <c r="AG184" i="30"/>
  <c r="AG185" i="30"/>
  <c r="AG186" i="30"/>
  <c r="AG187" i="30"/>
  <c r="AG188" i="30"/>
  <c r="AG189" i="30"/>
  <c r="AG190" i="30"/>
  <c r="AG191" i="30"/>
  <c r="AG192" i="30"/>
  <c r="AG193" i="30"/>
  <c r="AG194" i="30"/>
  <c r="AG195" i="30"/>
  <c r="AG196" i="30"/>
  <c r="AG197" i="30"/>
  <c r="AG198" i="30"/>
  <c r="AG199" i="30"/>
  <c r="AG200" i="30"/>
  <c r="AG201" i="30"/>
  <c r="AG202" i="30"/>
  <c r="AG203" i="30"/>
  <c r="AG204" i="30"/>
  <c r="AG205" i="30"/>
  <c r="AG206" i="30"/>
  <c r="AG207" i="30"/>
  <c r="AG208" i="30"/>
  <c r="AG209" i="30"/>
  <c r="AG210" i="30"/>
  <c r="AG211" i="30"/>
  <c r="AG212" i="30"/>
  <c r="AG213" i="30"/>
  <c r="AG214" i="30"/>
  <c r="AG215" i="30"/>
  <c r="AG216" i="30"/>
  <c r="AG217" i="30"/>
  <c r="AG218" i="30"/>
  <c r="AG219" i="30"/>
  <c r="AG220" i="30"/>
  <c r="AG221" i="30"/>
  <c r="AG222" i="30"/>
  <c r="AG223" i="30"/>
  <c r="AG224" i="30"/>
  <c r="AG225" i="30"/>
  <c r="AG226" i="30"/>
  <c r="AG227" i="30"/>
  <c r="AG228" i="30"/>
  <c r="AG229" i="30"/>
  <c r="AG230" i="30"/>
  <c r="AG231" i="30"/>
  <c r="AG232" i="30"/>
  <c r="AG233" i="30"/>
  <c r="AG234" i="30"/>
  <c r="AG235" i="30"/>
  <c r="AG236" i="30"/>
  <c r="AG237" i="30"/>
  <c r="AG238" i="30"/>
  <c r="AG239" i="30"/>
  <c r="AG240" i="30"/>
  <c r="AG241" i="30"/>
  <c r="AG242" i="30"/>
  <c r="AG243" i="30"/>
  <c r="AG244" i="30"/>
  <c r="AG245" i="30"/>
  <c r="AG246" i="30"/>
  <c r="AG249" i="30"/>
  <c r="AG250" i="30"/>
  <c r="AG251" i="30"/>
  <c r="AG252" i="30"/>
  <c r="AG253" i="30"/>
  <c r="AG254" i="30"/>
  <c r="AG255" i="30"/>
  <c r="AG256" i="30"/>
  <c r="AG273" i="30"/>
  <c r="AG274" i="30"/>
  <c r="AG275" i="30"/>
  <c r="AG276" i="30"/>
  <c r="AG277" i="30"/>
  <c r="AG278" i="30"/>
  <c r="AG279" i="30"/>
  <c r="AG280" i="30"/>
  <c r="AG281" i="30"/>
  <c r="AG282" i="30"/>
  <c r="AG283" i="30"/>
  <c r="AG284" i="30"/>
  <c r="AG285" i="30"/>
  <c r="AG286" i="30"/>
  <c r="AG287" i="30"/>
  <c r="AG288" i="30"/>
  <c r="AG289" i="30"/>
  <c r="AG290" i="30"/>
  <c r="AG291" i="30"/>
  <c r="AG292" i="30"/>
  <c r="AG293" i="30"/>
  <c r="AG294" i="30"/>
  <c r="AG295" i="30"/>
  <c r="AG296" i="30"/>
  <c r="AG297" i="30"/>
  <c r="AG298" i="30"/>
  <c r="AG299" i="30"/>
  <c r="AG300" i="30"/>
  <c r="AG301" i="30"/>
  <c r="AG302" i="30"/>
  <c r="AG303" i="30"/>
  <c r="AG304" i="30"/>
  <c r="AG305" i="30"/>
  <c r="AG306" i="30"/>
  <c r="AG307" i="30"/>
  <c r="AG308" i="30"/>
  <c r="AG309" i="30"/>
  <c r="AG310" i="30"/>
  <c r="AG311" i="30"/>
  <c r="AG312" i="30"/>
  <c r="AG313" i="30"/>
  <c r="AG314" i="30"/>
  <c r="AG315" i="30"/>
  <c r="AG316" i="30"/>
  <c r="AG317" i="30"/>
  <c r="AG318" i="30"/>
  <c r="AG319" i="30"/>
  <c r="AG320" i="30"/>
  <c r="AG321" i="30"/>
  <c r="AG322" i="30"/>
  <c r="AG323" i="30"/>
  <c r="AG324" i="30"/>
  <c r="AG325" i="30"/>
  <c r="AG326" i="30"/>
  <c r="AG327" i="30"/>
  <c r="AG328" i="30"/>
  <c r="AG329" i="30"/>
  <c r="AG330" i="30"/>
  <c r="AG331" i="30"/>
  <c r="AG332" i="30"/>
  <c r="AG333" i="30"/>
  <c r="AG334" i="30"/>
  <c r="AG335" i="30"/>
  <c r="AG336" i="30"/>
  <c r="AG337" i="30"/>
  <c r="AG338" i="30"/>
  <c r="AG339" i="30"/>
  <c r="AG340" i="30"/>
  <c r="AG341" i="30"/>
  <c r="AG342" i="30"/>
  <c r="AG343" i="30"/>
  <c r="AG344" i="30"/>
  <c r="AG345" i="30"/>
  <c r="AG346" i="30"/>
  <c r="AG347" i="30"/>
  <c r="AG348" i="30"/>
  <c r="AG349" i="30"/>
  <c r="AG361" i="30"/>
  <c r="AG362" i="30"/>
  <c r="AG363" i="30"/>
  <c r="AG364" i="30"/>
  <c r="AG365" i="30"/>
  <c r="AG366" i="30"/>
  <c r="AG367" i="30"/>
  <c r="AG368" i="30"/>
  <c r="AG369" i="30"/>
  <c r="AG370" i="30"/>
  <c r="AG371" i="30"/>
  <c r="AG372" i="30"/>
  <c r="AG373" i="30"/>
  <c r="AG374" i="30"/>
  <c r="AG375" i="30"/>
  <c r="AG376" i="30"/>
  <c r="AG377" i="30"/>
  <c r="AG378" i="30"/>
  <c r="AG379" i="30"/>
  <c r="AG380" i="30"/>
  <c r="AG381" i="30"/>
  <c r="AG384" i="30"/>
  <c r="AG385" i="30"/>
  <c r="AG386" i="30"/>
  <c r="AG387" i="30"/>
  <c r="AG388" i="30"/>
  <c r="AG13" i="12"/>
  <c r="AG15" i="12"/>
  <c r="AG17" i="12"/>
  <c r="AG18" i="12"/>
  <c r="AG20" i="12"/>
  <c r="AE10" i="30"/>
  <c r="AF10" i="30"/>
  <c r="AE11" i="30"/>
  <c r="AF11" i="30"/>
  <c r="AE12" i="30"/>
  <c r="AF12" i="30"/>
  <c r="AE13" i="30"/>
  <c r="AF13" i="30"/>
  <c r="AE14" i="30"/>
  <c r="AF14" i="30"/>
  <c r="AE15" i="30"/>
  <c r="AF15" i="30"/>
  <c r="AE16" i="30"/>
  <c r="AF16" i="30"/>
  <c r="AE17" i="30"/>
  <c r="AF17" i="30"/>
  <c r="AE18" i="30"/>
  <c r="AF18" i="30"/>
  <c r="AE19" i="30"/>
  <c r="AF19" i="30"/>
  <c r="AE20" i="30"/>
  <c r="AF20" i="30"/>
  <c r="AE21" i="30"/>
  <c r="AF21" i="30"/>
  <c r="AE22" i="30"/>
  <c r="AF22" i="30"/>
  <c r="AE23" i="30"/>
  <c r="AF23" i="30"/>
  <c r="AE24" i="30"/>
  <c r="AF24" i="30"/>
  <c r="AE25" i="30"/>
  <c r="AF25" i="30"/>
  <c r="AE26" i="30"/>
  <c r="AF26" i="30"/>
  <c r="AE27" i="30"/>
  <c r="AF27" i="30"/>
  <c r="AE28" i="30"/>
  <c r="AF28" i="30"/>
  <c r="AE29" i="30"/>
  <c r="AF29" i="30"/>
  <c r="AE38" i="30"/>
  <c r="AF38" i="30"/>
  <c r="AE39" i="30"/>
  <c r="AF39" i="30"/>
  <c r="AE40" i="30"/>
  <c r="AF40" i="30"/>
  <c r="AE41" i="30"/>
  <c r="AF41" i="30"/>
  <c r="AE42" i="30"/>
  <c r="AF42" i="30"/>
  <c r="AE43" i="30"/>
  <c r="AF43" i="30"/>
  <c r="AE44" i="30"/>
  <c r="AF44" i="30"/>
  <c r="AE45" i="30"/>
  <c r="AF45" i="30"/>
  <c r="AE46" i="30"/>
  <c r="AF46" i="30"/>
  <c r="AE47" i="30"/>
  <c r="AF47" i="30"/>
  <c r="AE48" i="30"/>
  <c r="AF48" i="30"/>
  <c r="AE49" i="30"/>
  <c r="AF49" i="30"/>
  <c r="AE50" i="30"/>
  <c r="AF50" i="30"/>
  <c r="AE51" i="30"/>
  <c r="AF51" i="30"/>
  <c r="AE52" i="30"/>
  <c r="AF52" i="30"/>
  <c r="AE53" i="30"/>
  <c r="AF53" i="30"/>
  <c r="AE54" i="30"/>
  <c r="AF54" i="30"/>
  <c r="AE55" i="30"/>
  <c r="AF55" i="30"/>
  <c r="AE56" i="30"/>
  <c r="AF56" i="30"/>
  <c r="AE57" i="30"/>
  <c r="AF57" i="30"/>
  <c r="AE58" i="30"/>
  <c r="AF58" i="30"/>
  <c r="AE59" i="30"/>
  <c r="AF59" i="30"/>
  <c r="AE60" i="30"/>
  <c r="AF60" i="30"/>
  <c r="AE61" i="30"/>
  <c r="AF61" i="30"/>
  <c r="AE62" i="30"/>
  <c r="AF62" i="30"/>
  <c r="AE63" i="30"/>
  <c r="AF63" i="30"/>
  <c r="AE64" i="30"/>
  <c r="AF64" i="30"/>
  <c r="AE65" i="30"/>
  <c r="AF65" i="30"/>
  <c r="AE66" i="30"/>
  <c r="AF66" i="30"/>
  <c r="AE67" i="30"/>
  <c r="AF67" i="30"/>
  <c r="AE68" i="30"/>
  <c r="AF68" i="30"/>
  <c r="AE69" i="30"/>
  <c r="AF69" i="30"/>
  <c r="AE70" i="30"/>
  <c r="AF70" i="30"/>
  <c r="AE71" i="30"/>
  <c r="AF71" i="30"/>
  <c r="AE72" i="30"/>
  <c r="AF72" i="30"/>
  <c r="AE73" i="30"/>
  <c r="AF73" i="30"/>
  <c r="AE74" i="30"/>
  <c r="AF74" i="30"/>
  <c r="AE75" i="30"/>
  <c r="AF75" i="30"/>
  <c r="AE76" i="30"/>
  <c r="AF76" i="30"/>
  <c r="AE77" i="30"/>
  <c r="AF77" i="30"/>
  <c r="AE78" i="30"/>
  <c r="AF78" i="30"/>
  <c r="AE79" i="30"/>
  <c r="AF79" i="30"/>
  <c r="AE80" i="30"/>
  <c r="AF80" i="30"/>
  <c r="AE81" i="30"/>
  <c r="AF81" i="30"/>
  <c r="AE82" i="30"/>
  <c r="AF82" i="30"/>
  <c r="AE83" i="30"/>
  <c r="AF83" i="30"/>
  <c r="AE84" i="30"/>
  <c r="AF84" i="30"/>
  <c r="AE85" i="30"/>
  <c r="AF85" i="30"/>
  <c r="AE86" i="30"/>
  <c r="AF86" i="30"/>
  <c r="AE87" i="30"/>
  <c r="AF87" i="30"/>
  <c r="AE88" i="30"/>
  <c r="AF88" i="30"/>
  <c r="AE89" i="30"/>
  <c r="AF89" i="30"/>
  <c r="AE90" i="30"/>
  <c r="AF90" i="30"/>
  <c r="AE91" i="30"/>
  <c r="AF91" i="30"/>
  <c r="AE92" i="30"/>
  <c r="AF92" i="30"/>
  <c r="AE93" i="30"/>
  <c r="AF93" i="30"/>
  <c r="AE94" i="30"/>
  <c r="AF94" i="30"/>
  <c r="AE95" i="30"/>
  <c r="AF95" i="30"/>
  <c r="AE96" i="30"/>
  <c r="AF96" i="30"/>
  <c r="AE97" i="30"/>
  <c r="AF97" i="30"/>
  <c r="AE98" i="30"/>
  <c r="AF98" i="30"/>
  <c r="AE99" i="30"/>
  <c r="AF99" i="30"/>
  <c r="AE100" i="30"/>
  <c r="AF100" i="30"/>
  <c r="AE101" i="30"/>
  <c r="AF101" i="30"/>
  <c r="AE102" i="30"/>
  <c r="AF102" i="30"/>
  <c r="AE103" i="30"/>
  <c r="AF103" i="30"/>
  <c r="AE104" i="30"/>
  <c r="AF104" i="30"/>
  <c r="AE105" i="30"/>
  <c r="AF105" i="30"/>
  <c r="AE106" i="30"/>
  <c r="AF106" i="30"/>
  <c r="AE107" i="30"/>
  <c r="AF107" i="30"/>
  <c r="AE108" i="30"/>
  <c r="AF108" i="30"/>
  <c r="AE109" i="30"/>
  <c r="AF109" i="30"/>
  <c r="AE110" i="30"/>
  <c r="AF110" i="30"/>
  <c r="AE111" i="30"/>
  <c r="AF111" i="30"/>
  <c r="AE112" i="30"/>
  <c r="AF112" i="30"/>
  <c r="AE113" i="30"/>
  <c r="AF113" i="30"/>
  <c r="AE114" i="30"/>
  <c r="AF114" i="30"/>
  <c r="AE115" i="30"/>
  <c r="AF115" i="30"/>
  <c r="AE116" i="30"/>
  <c r="AF116" i="30"/>
  <c r="AE117" i="30"/>
  <c r="AF117" i="30"/>
  <c r="AE118" i="30"/>
  <c r="AF118" i="30"/>
  <c r="AE119" i="30"/>
  <c r="AF119" i="30"/>
  <c r="AE120" i="30"/>
  <c r="AF120" i="30"/>
  <c r="AE121" i="30"/>
  <c r="AF121" i="30"/>
  <c r="AE122" i="30"/>
  <c r="AF122" i="30"/>
  <c r="AE123" i="30"/>
  <c r="AF123" i="30"/>
  <c r="AE124" i="30"/>
  <c r="AF124" i="30"/>
  <c r="AE125" i="30"/>
  <c r="AF125" i="30"/>
  <c r="AE126" i="30"/>
  <c r="AF126" i="30"/>
  <c r="AE127" i="30"/>
  <c r="AF127" i="30"/>
  <c r="AE128" i="30"/>
  <c r="AF128" i="30"/>
  <c r="AE129" i="30"/>
  <c r="AF129" i="30"/>
  <c r="AE130" i="30"/>
  <c r="AF130" i="30"/>
  <c r="AE131" i="30"/>
  <c r="AF131" i="30"/>
  <c r="AE132" i="30"/>
  <c r="AF132" i="30"/>
  <c r="AE133" i="30"/>
  <c r="AF133" i="30"/>
  <c r="AE134" i="30"/>
  <c r="AF134" i="30"/>
  <c r="AE135" i="30"/>
  <c r="AF135" i="30"/>
  <c r="AE136" i="30"/>
  <c r="AF136" i="30"/>
  <c r="AE137" i="30"/>
  <c r="AF137" i="30"/>
  <c r="AE138" i="30"/>
  <c r="AF138" i="30"/>
  <c r="AE139" i="30"/>
  <c r="AF139" i="30"/>
  <c r="AE140" i="30"/>
  <c r="AF140" i="30"/>
  <c r="AE141" i="30"/>
  <c r="AF141" i="30"/>
  <c r="AE142" i="30"/>
  <c r="AF142" i="30"/>
  <c r="AE143" i="30"/>
  <c r="AF143" i="30"/>
  <c r="AE144" i="30"/>
  <c r="AF144" i="30"/>
  <c r="AE145" i="30"/>
  <c r="AF145" i="30"/>
  <c r="AE146" i="30"/>
  <c r="AF146" i="30"/>
  <c r="AE147" i="30"/>
  <c r="AF147" i="30"/>
  <c r="AE148" i="30"/>
  <c r="AF148" i="30"/>
  <c r="AE149" i="30"/>
  <c r="AF149" i="30"/>
  <c r="AE150" i="30"/>
  <c r="AF150" i="30"/>
  <c r="AE151" i="30"/>
  <c r="AF151" i="30"/>
  <c r="AE152" i="30"/>
  <c r="AF152" i="30"/>
  <c r="AE153" i="30"/>
  <c r="AF153" i="30"/>
  <c r="AE154" i="30"/>
  <c r="AF154" i="30"/>
  <c r="AE155" i="30"/>
  <c r="AF155" i="30"/>
  <c r="AE156" i="30"/>
  <c r="AF156" i="30"/>
  <c r="AE157" i="30"/>
  <c r="AF157" i="30"/>
  <c r="AE158" i="30"/>
  <c r="AF158" i="30"/>
  <c r="AE159" i="30"/>
  <c r="AF159" i="30"/>
  <c r="AE160" i="30"/>
  <c r="AF160" i="30"/>
  <c r="AE161" i="30"/>
  <c r="AF161" i="30"/>
  <c r="AE162" i="30"/>
  <c r="AF162" i="30"/>
  <c r="AE163" i="30"/>
  <c r="AF163" i="30"/>
  <c r="AE164" i="30"/>
  <c r="AF164" i="30"/>
  <c r="AE165" i="30"/>
  <c r="AF165" i="30"/>
  <c r="AE166" i="30"/>
  <c r="AF166" i="30"/>
  <c r="AE171" i="30"/>
  <c r="AF171" i="30"/>
  <c r="AE172" i="30"/>
  <c r="AF172" i="30"/>
  <c r="AE173" i="30"/>
  <c r="AF173" i="30"/>
  <c r="AE174" i="30"/>
  <c r="AF174" i="30"/>
  <c r="AE175" i="30"/>
  <c r="AF175" i="30"/>
  <c r="AE176" i="30"/>
  <c r="AF176" i="30"/>
  <c r="AE177" i="30"/>
  <c r="AF177" i="30"/>
  <c r="AE178" i="30"/>
  <c r="AF178" i="30"/>
  <c r="AE179" i="30"/>
  <c r="AF179" i="30"/>
  <c r="AE180" i="30"/>
  <c r="AF180" i="30"/>
  <c r="AE181" i="30"/>
  <c r="AF181" i="30"/>
  <c r="AE182" i="30"/>
  <c r="AF182" i="30"/>
  <c r="AE183" i="30"/>
  <c r="AF183" i="30"/>
  <c r="AE184" i="30"/>
  <c r="AF184" i="30"/>
  <c r="AE185" i="30"/>
  <c r="AF185" i="30"/>
  <c r="AE186" i="30"/>
  <c r="AF186" i="30"/>
  <c r="AE187" i="30"/>
  <c r="AF187" i="30"/>
  <c r="AE188" i="30"/>
  <c r="AF188" i="30"/>
  <c r="AE189" i="30"/>
  <c r="AF189" i="30"/>
  <c r="AE190" i="30"/>
  <c r="AF190" i="30"/>
  <c r="AE191" i="30"/>
  <c r="AF191" i="30"/>
  <c r="AE192" i="30"/>
  <c r="AF192" i="30"/>
  <c r="AE193" i="30"/>
  <c r="AF193" i="30"/>
  <c r="AE194" i="30"/>
  <c r="AF194" i="30"/>
  <c r="AE195" i="30"/>
  <c r="AF195" i="30"/>
  <c r="AE196" i="30"/>
  <c r="AF196" i="30"/>
  <c r="AE197" i="30"/>
  <c r="AF197" i="30"/>
  <c r="AE198" i="30"/>
  <c r="AF198" i="30"/>
  <c r="AE199" i="30"/>
  <c r="AF199" i="30"/>
  <c r="AE200" i="30"/>
  <c r="AF200" i="30"/>
  <c r="AE201" i="30"/>
  <c r="AF201" i="30"/>
  <c r="AE202" i="30"/>
  <c r="AF202" i="30"/>
  <c r="AE203" i="30"/>
  <c r="AF203" i="30"/>
  <c r="AE204" i="30"/>
  <c r="AF204" i="30"/>
  <c r="AE205" i="30"/>
  <c r="AF205" i="30"/>
  <c r="AE206" i="30"/>
  <c r="AF206" i="30"/>
  <c r="AE207" i="30"/>
  <c r="AF207" i="30"/>
  <c r="AE208" i="30"/>
  <c r="AF208" i="30"/>
  <c r="AE209" i="30"/>
  <c r="AF209" i="30"/>
  <c r="AE210" i="30"/>
  <c r="AF210" i="30"/>
  <c r="AE211" i="30"/>
  <c r="AF211" i="30"/>
  <c r="AE212" i="30"/>
  <c r="AF212" i="30"/>
  <c r="AE213" i="30"/>
  <c r="AF213" i="30"/>
  <c r="AE214" i="30"/>
  <c r="AF214" i="30"/>
  <c r="AE215" i="30"/>
  <c r="AF215" i="30"/>
  <c r="AE216" i="30"/>
  <c r="AF216" i="30"/>
  <c r="AE217" i="30"/>
  <c r="AF217" i="30"/>
  <c r="AE218" i="30"/>
  <c r="AF218" i="30"/>
  <c r="AE219" i="30"/>
  <c r="AF219" i="30"/>
  <c r="AE220" i="30"/>
  <c r="AF220" i="30"/>
  <c r="AE221" i="30"/>
  <c r="AF221" i="30"/>
  <c r="AE222" i="30"/>
  <c r="AF222" i="30"/>
  <c r="AE223" i="30"/>
  <c r="AF223" i="30"/>
  <c r="AE224" i="30"/>
  <c r="AF224" i="30"/>
  <c r="AE225" i="30"/>
  <c r="AF225" i="30"/>
  <c r="AE226" i="30"/>
  <c r="AF226" i="30"/>
  <c r="AE227" i="30"/>
  <c r="AF227" i="30"/>
  <c r="AE228" i="30"/>
  <c r="AF228" i="30"/>
  <c r="AE229" i="30"/>
  <c r="AF229" i="30"/>
  <c r="AE230" i="30"/>
  <c r="AF230" i="30"/>
  <c r="AE231" i="30"/>
  <c r="AF231" i="30"/>
  <c r="AE232" i="30"/>
  <c r="AF232" i="30"/>
  <c r="AE233" i="30"/>
  <c r="AF233" i="30"/>
  <c r="AE234" i="30"/>
  <c r="AF234" i="30"/>
  <c r="AE235" i="30"/>
  <c r="AF235" i="30"/>
  <c r="AE236" i="30"/>
  <c r="AF236" i="30"/>
  <c r="AE237" i="30"/>
  <c r="AF237" i="30"/>
  <c r="AE238" i="30"/>
  <c r="AF238" i="30"/>
  <c r="AE239" i="30"/>
  <c r="AF239" i="30"/>
  <c r="AE240" i="30"/>
  <c r="AF240" i="30"/>
  <c r="AE241" i="30"/>
  <c r="AF241" i="30"/>
  <c r="AE242" i="30"/>
  <c r="AF242" i="30"/>
  <c r="AE243" i="30"/>
  <c r="AF243" i="30"/>
  <c r="AE244" i="30"/>
  <c r="AF244" i="30"/>
  <c r="AE245" i="30"/>
  <c r="AF245" i="30"/>
  <c r="AE246" i="30"/>
  <c r="AF246" i="30"/>
  <c r="AE249" i="30"/>
  <c r="AF249" i="30"/>
  <c r="AE250" i="30"/>
  <c r="AF250" i="30"/>
  <c r="AE251" i="30"/>
  <c r="AF251" i="30"/>
  <c r="AE252" i="30"/>
  <c r="AF252" i="30"/>
  <c r="AE253" i="30"/>
  <c r="AF253" i="30"/>
  <c r="AE254" i="30"/>
  <c r="AF254" i="30"/>
  <c r="AE255" i="30"/>
  <c r="AF255" i="30"/>
  <c r="AE256" i="30"/>
  <c r="AF256" i="30"/>
  <c r="AE273" i="30"/>
  <c r="AF273" i="30"/>
  <c r="AE274" i="30"/>
  <c r="AF274" i="30"/>
  <c r="AE275" i="30"/>
  <c r="AF275" i="30"/>
  <c r="AE276" i="30"/>
  <c r="AF276" i="30"/>
  <c r="AE277" i="30"/>
  <c r="AF277" i="30"/>
  <c r="AE278" i="30"/>
  <c r="AF278" i="30"/>
  <c r="AE279" i="30"/>
  <c r="AF279" i="30"/>
  <c r="AE280" i="30"/>
  <c r="AF280" i="30"/>
  <c r="AE281" i="30"/>
  <c r="AF281" i="30"/>
  <c r="AE282" i="30"/>
  <c r="AF282" i="30"/>
  <c r="AE283" i="30"/>
  <c r="AF283" i="30"/>
  <c r="AE284" i="30"/>
  <c r="AF284" i="30"/>
  <c r="AE285" i="30"/>
  <c r="AF285" i="30"/>
  <c r="AE286" i="30"/>
  <c r="AF286" i="30"/>
  <c r="AE287" i="30"/>
  <c r="AF287" i="30"/>
  <c r="AE288" i="30"/>
  <c r="AF288" i="30"/>
  <c r="AE289" i="30"/>
  <c r="AF289" i="30"/>
  <c r="AE290" i="30"/>
  <c r="AF290" i="30"/>
  <c r="AE291" i="30"/>
  <c r="AF291" i="30"/>
  <c r="AE292" i="30"/>
  <c r="AF292" i="30"/>
  <c r="AE293" i="30"/>
  <c r="AF293" i="30"/>
  <c r="AE294" i="30"/>
  <c r="AF294" i="30"/>
  <c r="AE295" i="30"/>
  <c r="AF295" i="30"/>
  <c r="AE296" i="30"/>
  <c r="AF296" i="30"/>
  <c r="AE297" i="30"/>
  <c r="AF297" i="30"/>
  <c r="AE298" i="30"/>
  <c r="AF298" i="30"/>
  <c r="AE299" i="30"/>
  <c r="AF299" i="30"/>
  <c r="AE300" i="30"/>
  <c r="AF300" i="30"/>
  <c r="AE301" i="30"/>
  <c r="AF301" i="30"/>
  <c r="AE302" i="30"/>
  <c r="AF302" i="30"/>
  <c r="AE303" i="30"/>
  <c r="AF303" i="30"/>
  <c r="AE304" i="30"/>
  <c r="AF304" i="30"/>
  <c r="AE305" i="30"/>
  <c r="AF305" i="30"/>
  <c r="AE306" i="30"/>
  <c r="AF306" i="30"/>
  <c r="AE307" i="30"/>
  <c r="AF307" i="30"/>
  <c r="AE308" i="30"/>
  <c r="AF308" i="30"/>
  <c r="AE309" i="30"/>
  <c r="AF309" i="30"/>
  <c r="AE310" i="30"/>
  <c r="AF310" i="30"/>
  <c r="AE311" i="30"/>
  <c r="AF311" i="30"/>
  <c r="AE312" i="30"/>
  <c r="AF312" i="30"/>
  <c r="AE313" i="30"/>
  <c r="AF313" i="30"/>
  <c r="AE314" i="30"/>
  <c r="AF314" i="30"/>
  <c r="AE315" i="30"/>
  <c r="AF315" i="30"/>
  <c r="AE316" i="30"/>
  <c r="AF316" i="30"/>
  <c r="AE317" i="30"/>
  <c r="AF317" i="30"/>
  <c r="AE318" i="30"/>
  <c r="AF318" i="30"/>
  <c r="AE319" i="30"/>
  <c r="AF319" i="30"/>
  <c r="AE320" i="30"/>
  <c r="AF320" i="30"/>
  <c r="AE321" i="30"/>
  <c r="AF321" i="30"/>
  <c r="AE322" i="30"/>
  <c r="AF322" i="30"/>
  <c r="AE323" i="30"/>
  <c r="AF323" i="30"/>
  <c r="AE324" i="30"/>
  <c r="AF324" i="30"/>
  <c r="AE325" i="30"/>
  <c r="AF325" i="30"/>
  <c r="AE326" i="30"/>
  <c r="AF326" i="30"/>
  <c r="AE327" i="30"/>
  <c r="AF327" i="30"/>
  <c r="AE328" i="30"/>
  <c r="AF328" i="30"/>
  <c r="AE329" i="30"/>
  <c r="AF329" i="30"/>
  <c r="AE330" i="30"/>
  <c r="AF330" i="30"/>
  <c r="AE331" i="30"/>
  <c r="AF331" i="30"/>
  <c r="AE332" i="30"/>
  <c r="AF332" i="30"/>
  <c r="AE333" i="30"/>
  <c r="AF333" i="30"/>
  <c r="AE334" i="30"/>
  <c r="AF334" i="30"/>
  <c r="AE335" i="30"/>
  <c r="AF335" i="30"/>
  <c r="AE336" i="30"/>
  <c r="AF336" i="30"/>
  <c r="AE337" i="30"/>
  <c r="AF337" i="30"/>
  <c r="AE338" i="30"/>
  <c r="AF338" i="30"/>
  <c r="AE339" i="30"/>
  <c r="AF339" i="30"/>
  <c r="AE340" i="30"/>
  <c r="AF340" i="30"/>
  <c r="AE341" i="30"/>
  <c r="AF341" i="30"/>
  <c r="AE342" i="30"/>
  <c r="AF342" i="30"/>
  <c r="AE343" i="30"/>
  <c r="AF343" i="30"/>
  <c r="AE344" i="30"/>
  <c r="AF344" i="30"/>
  <c r="AE345" i="30"/>
  <c r="AF345" i="30"/>
  <c r="AE346" i="30"/>
  <c r="AF346" i="30"/>
  <c r="AE347" i="30"/>
  <c r="AF347" i="30"/>
  <c r="AE348" i="30"/>
  <c r="AF348" i="30"/>
  <c r="AE349" i="30"/>
  <c r="AF349" i="30"/>
  <c r="AE361" i="30"/>
  <c r="AF361" i="30"/>
  <c r="AE362" i="30"/>
  <c r="AF362" i="30"/>
  <c r="AE363" i="30"/>
  <c r="AF363" i="30"/>
  <c r="AE364" i="30"/>
  <c r="AF364" i="30"/>
  <c r="AE365" i="30"/>
  <c r="AF365" i="30"/>
  <c r="AE366" i="30"/>
  <c r="AF366" i="30"/>
  <c r="AE367" i="30"/>
  <c r="AF367" i="30"/>
  <c r="AE368" i="30"/>
  <c r="AF368" i="30"/>
  <c r="AE369" i="30"/>
  <c r="AF369" i="30"/>
  <c r="AE370" i="30"/>
  <c r="AF370" i="30"/>
  <c r="AE371" i="30"/>
  <c r="AF371" i="30"/>
  <c r="AE372" i="30"/>
  <c r="AF372" i="30"/>
  <c r="AE373" i="30"/>
  <c r="AF373" i="30"/>
  <c r="AE374" i="30"/>
  <c r="AF374" i="30"/>
  <c r="AE375" i="30"/>
  <c r="AF375" i="30"/>
  <c r="AE376" i="30"/>
  <c r="AF376" i="30"/>
  <c r="AE377" i="30"/>
  <c r="AF377" i="30"/>
  <c r="AE378" i="30"/>
  <c r="AF378" i="30"/>
  <c r="AE379" i="30"/>
  <c r="AF379" i="30"/>
  <c r="AE380" i="30"/>
  <c r="AF380" i="30"/>
  <c r="AE381" i="30"/>
  <c r="AF381" i="30"/>
  <c r="AE384" i="30"/>
  <c r="AF384" i="30"/>
  <c r="AE385" i="30"/>
  <c r="AF385" i="30"/>
  <c r="AE386" i="30"/>
  <c r="AF386" i="30"/>
  <c r="AE387" i="30"/>
  <c r="AF387" i="30"/>
  <c r="AE388" i="30"/>
  <c r="AF388" i="30"/>
  <c r="AF13" i="12"/>
  <c r="AF15" i="12"/>
  <c r="AF17" i="12"/>
  <c r="AF18" i="12"/>
  <c r="AF20" i="12"/>
  <c r="AC13" i="12"/>
  <c r="AD13" i="12"/>
  <c r="AE13" i="12"/>
  <c r="AC15" i="12"/>
  <c r="AD15" i="12"/>
  <c r="AE15" i="12"/>
  <c r="AC17" i="12"/>
  <c r="AD17" i="12"/>
  <c r="AE17" i="12"/>
  <c r="AC18" i="12"/>
  <c r="AD18" i="12"/>
  <c r="AE18" i="12"/>
  <c r="AC20" i="12"/>
  <c r="AD20" i="12"/>
  <c r="AE20" i="12"/>
  <c r="AC10" i="30"/>
  <c r="AD10" i="30"/>
  <c r="AC11" i="30"/>
  <c r="AD11" i="30"/>
  <c r="AC12" i="30"/>
  <c r="AD12" i="30"/>
  <c r="AC13" i="30"/>
  <c r="AD13" i="30"/>
  <c r="AC14" i="30"/>
  <c r="AD14" i="30"/>
  <c r="AC15" i="30"/>
  <c r="AD15" i="30"/>
  <c r="AC16" i="30"/>
  <c r="AD16" i="30"/>
  <c r="AC17" i="30"/>
  <c r="AD17" i="30"/>
  <c r="AC18" i="30"/>
  <c r="AD18" i="30"/>
  <c r="AC19" i="30"/>
  <c r="AD19" i="30"/>
  <c r="AC20" i="30"/>
  <c r="AD20" i="30"/>
  <c r="AC21" i="30"/>
  <c r="AD21" i="30"/>
  <c r="AC22" i="30"/>
  <c r="AD22" i="30"/>
  <c r="AC23" i="30"/>
  <c r="AD23" i="30"/>
  <c r="AC24" i="30"/>
  <c r="AD24" i="30"/>
  <c r="AC25" i="30"/>
  <c r="AD25" i="30"/>
  <c r="AC26" i="30"/>
  <c r="AD26" i="30"/>
  <c r="AC27" i="30"/>
  <c r="AD27" i="30"/>
  <c r="AC28" i="30"/>
  <c r="AD28" i="30"/>
  <c r="AC29" i="30"/>
  <c r="AD29" i="30"/>
  <c r="AC38" i="30"/>
  <c r="AD38" i="30"/>
  <c r="AC39" i="30"/>
  <c r="AD39" i="30"/>
  <c r="AC40" i="30"/>
  <c r="AD40" i="30"/>
  <c r="AC41" i="30"/>
  <c r="AD41" i="30"/>
  <c r="AC42" i="30"/>
  <c r="AD42" i="30"/>
  <c r="AC43" i="30"/>
  <c r="AD43" i="30"/>
  <c r="AC44" i="30"/>
  <c r="AD44" i="30"/>
  <c r="AC45" i="30"/>
  <c r="AD45" i="30"/>
  <c r="AC46" i="30"/>
  <c r="AD46" i="30"/>
  <c r="AC47" i="30"/>
  <c r="AD47" i="30"/>
  <c r="AC48" i="30"/>
  <c r="AD48" i="30"/>
  <c r="AC49" i="30"/>
  <c r="AD49" i="30"/>
  <c r="AC50" i="30"/>
  <c r="AD50" i="30"/>
  <c r="AC51" i="30"/>
  <c r="AD51" i="30"/>
  <c r="AC52" i="30"/>
  <c r="AD52" i="30"/>
  <c r="AC53" i="30"/>
  <c r="AD53" i="30"/>
  <c r="AC54" i="30"/>
  <c r="AD54" i="30"/>
  <c r="AC55" i="30"/>
  <c r="AD55" i="30"/>
  <c r="AC56" i="30"/>
  <c r="AD56" i="30"/>
  <c r="AC57" i="30"/>
  <c r="AD57" i="30"/>
  <c r="AC58" i="30"/>
  <c r="AD58" i="30"/>
  <c r="AC59" i="30"/>
  <c r="AD59" i="30"/>
  <c r="AC60" i="30"/>
  <c r="AD60" i="30"/>
  <c r="AC61" i="30"/>
  <c r="AD61" i="30"/>
  <c r="AC62" i="30"/>
  <c r="AD62" i="30"/>
  <c r="AC63" i="30"/>
  <c r="AD63" i="30"/>
  <c r="AC64" i="30"/>
  <c r="AD64" i="30"/>
  <c r="AC65" i="30"/>
  <c r="AD65" i="30"/>
  <c r="AC66" i="30"/>
  <c r="AD66" i="30"/>
  <c r="AC67" i="30"/>
  <c r="AD67" i="30"/>
  <c r="AC68" i="30"/>
  <c r="AD68" i="30"/>
  <c r="AC69" i="30"/>
  <c r="AD69" i="30"/>
  <c r="AC70" i="30"/>
  <c r="AD70" i="30"/>
  <c r="AC71" i="30"/>
  <c r="AD71" i="30"/>
  <c r="AC72" i="30"/>
  <c r="AD72" i="30"/>
  <c r="AC73" i="30"/>
  <c r="AD73" i="30"/>
  <c r="AC74" i="30"/>
  <c r="AD74" i="30"/>
  <c r="AC75" i="30"/>
  <c r="AD75" i="30"/>
  <c r="AC76" i="30"/>
  <c r="AD76" i="30"/>
  <c r="AC77" i="30"/>
  <c r="AD77" i="30"/>
  <c r="AC78" i="30"/>
  <c r="AD78" i="30"/>
  <c r="AC79" i="30"/>
  <c r="AD79" i="30"/>
  <c r="AC80" i="30"/>
  <c r="AD80" i="30"/>
  <c r="AC81" i="30"/>
  <c r="AD81" i="30"/>
  <c r="AC82" i="30"/>
  <c r="AD82" i="30"/>
  <c r="AC83" i="30"/>
  <c r="AD83" i="30"/>
  <c r="AC84" i="30"/>
  <c r="AD84" i="30"/>
  <c r="AC85" i="30"/>
  <c r="AD85" i="30"/>
  <c r="AC86" i="30"/>
  <c r="AD86" i="30"/>
  <c r="AC87" i="30"/>
  <c r="AD87" i="30"/>
  <c r="AC88" i="30"/>
  <c r="AD88" i="30"/>
  <c r="AC89" i="30"/>
  <c r="AD89" i="30"/>
  <c r="AC90" i="30"/>
  <c r="AD90" i="30"/>
  <c r="AC91" i="30"/>
  <c r="AD91" i="30"/>
  <c r="AC92" i="30"/>
  <c r="AD92" i="30"/>
  <c r="AC93" i="30"/>
  <c r="AD93" i="30"/>
  <c r="AC94" i="30"/>
  <c r="AD94" i="30"/>
  <c r="AC95" i="30"/>
  <c r="AD95" i="30"/>
  <c r="AC96" i="30"/>
  <c r="AD96" i="30"/>
  <c r="AC97" i="30"/>
  <c r="AD97" i="30"/>
  <c r="AC98" i="30"/>
  <c r="AD98" i="30"/>
  <c r="AC99" i="30"/>
  <c r="AD99" i="30"/>
  <c r="AC100" i="30"/>
  <c r="AD100" i="30"/>
  <c r="AC101" i="30"/>
  <c r="AD101" i="30"/>
  <c r="AC102" i="30"/>
  <c r="AD102" i="30"/>
  <c r="AC103" i="30"/>
  <c r="AD103" i="30"/>
  <c r="AC104" i="30"/>
  <c r="AD104" i="30"/>
  <c r="AC105" i="30"/>
  <c r="AD105" i="30"/>
  <c r="AC106" i="30"/>
  <c r="AD106" i="30"/>
  <c r="AC107" i="30"/>
  <c r="AD107" i="30"/>
  <c r="AC108" i="30"/>
  <c r="AD108" i="30"/>
  <c r="AC109" i="30"/>
  <c r="AD109" i="30"/>
  <c r="AC110" i="30"/>
  <c r="AD110" i="30"/>
  <c r="AC111" i="30"/>
  <c r="AD111" i="30"/>
  <c r="AC112" i="30"/>
  <c r="AD112" i="30"/>
  <c r="AC113" i="30"/>
  <c r="AD113" i="30"/>
  <c r="AC114" i="30"/>
  <c r="AD114" i="30"/>
  <c r="AC115" i="30"/>
  <c r="AD115" i="30"/>
  <c r="AC116" i="30"/>
  <c r="AD116" i="30"/>
  <c r="AC117" i="30"/>
  <c r="AD117" i="30"/>
  <c r="AC118" i="30"/>
  <c r="AD118" i="30"/>
  <c r="AC119" i="30"/>
  <c r="AD119" i="30"/>
  <c r="AC120" i="30"/>
  <c r="AD120" i="30"/>
  <c r="AC121" i="30"/>
  <c r="AD121" i="30"/>
  <c r="AC122" i="30"/>
  <c r="AD122" i="30"/>
  <c r="AC123" i="30"/>
  <c r="AD123" i="30"/>
  <c r="AC124" i="30"/>
  <c r="AD124" i="30"/>
  <c r="AC125" i="30"/>
  <c r="AD125" i="30"/>
  <c r="AC126" i="30"/>
  <c r="AD126" i="30"/>
  <c r="AC127" i="30"/>
  <c r="AD127" i="30"/>
  <c r="AC128" i="30"/>
  <c r="AD128" i="30"/>
  <c r="AC129" i="30"/>
  <c r="AD129" i="30"/>
  <c r="AC130" i="30"/>
  <c r="AD130" i="30"/>
  <c r="AC131" i="30"/>
  <c r="AD131" i="30"/>
  <c r="AC132" i="30"/>
  <c r="AD132" i="30"/>
  <c r="AC133" i="30"/>
  <c r="AD133" i="30"/>
  <c r="AC134" i="30"/>
  <c r="AD134" i="30"/>
  <c r="AC135" i="30"/>
  <c r="AD135" i="30"/>
  <c r="AC136" i="30"/>
  <c r="AD136" i="30"/>
  <c r="AC137" i="30"/>
  <c r="AD137" i="30"/>
  <c r="AC138" i="30"/>
  <c r="AD138" i="30"/>
  <c r="AC139" i="30"/>
  <c r="AD139" i="30"/>
  <c r="AC140" i="30"/>
  <c r="AD140" i="30"/>
  <c r="AC141" i="30"/>
  <c r="AD141" i="30"/>
  <c r="AC142" i="30"/>
  <c r="AD142" i="30"/>
  <c r="AC143" i="30"/>
  <c r="AD143" i="30"/>
  <c r="AC144" i="30"/>
  <c r="AD144" i="30"/>
  <c r="AC145" i="30"/>
  <c r="AD145" i="30"/>
  <c r="AC146" i="30"/>
  <c r="AD146" i="30"/>
  <c r="AC147" i="30"/>
  <c r="AD147" i="30"/>
  <c r="AC148" i="30"/>
  <c r="AD148" i="30"/>
  <c r="AC149" i="30"/>
  <c r="AD149" i="30"/>
  <c r="AC150" i="30"/>
  <c r="AD150" i="30"/>
  <c r="AC151" i="30"/>
  <c r="AD151" i="30"/>
  <c r="AC152" i="30"/>
  <c r="AD152" i="30"/>
  <c r="AC153" i="30"/>
  <c r="AD153" i="30"/>
  <c r="AC154" i="30"/>
  <c r="AD154" i="30"/>
  <c r="AC155" i="30"/>
  <c r="AD155" i="30"/>
  <c r="AC156" i="30"/>
  <c r="AD156" i="30"/>
  <c r="AC157" i="30"/>
  <c r="AD157" i="30"/>
  <c r="AC158" i="30"/>
  <c r="AD158" i="30"/>
  <c r="AC159" i="30"/>
  <c r="AD159" i="30"/>
  <c r="AC160" i="30"/>
  <c r="AD160" i="30"/>
  <c r="AC161" i="30"/>
  <c r="AD161" i="30"/>
  <c r="AC162" i="30"/>
  <c r="AD162" i="30"/>
  <c r="AC163" i="30"/>
  <c r="AD163" i="30"/>
  <c r="AC164" i="30"/>
  <c r="AD164" i="30"/>
  <c r="AC165" i="30"/>
  <c r="AD165" i="30"/>
  <c r="AC166" i="30"/>
  <c r="AD166" i="30"/>
  <c r="AC171" i="30"/>
  <c r="AD171" i="30"/>
  <c r="AC172" i="30"/>
  <c r="AD172" i="30"/>
  <c r="AC173" i="30"/>
  <c r="AD173" i="30"/>
  <c r="AC174" i="30"/>
  <c r="AD174" i="30"/>
  <c r="AC175" i="30"/>
  <c r="AD175" i="30"/>
  <c r="AC176" i="30"/>
  <c r="AD176" i="30"/>
  <c r="AC177" i="30"/>
  <c r="AD177" i="30"/>
  <c r="AC178" i="30"/>
  <c r="AD178" i="30"/>
  <c r="AC179" i="30"/>
  <c r="AD179" i="30"/>
  <c r="AC180" i="30"/>
  <c r="AD180" i="30"/>
  <c r="AC181" i="30"/>
  <c r="AD181" i="30"/>
  <c r="AC182" i="30"/>
  <c r="AD182" i="30"/>
  <c r="AC183" i="30"/>
  <c r="AD183" i="30"/>
  <c r="AC184" i="30"/>
  <c r="AD184" i="30"/>
  <c r="AC185" i="30"/>
  <c r="AD185" i="30"/>
  <c r="AC186" i="30"/>
  <c r="AD186" i="30"/>
  <c r="AC187" i="30"/>
  <c r="AD187" i="30"/>
  <c r="AC188" i="30"/>
  <c r="AD188" i="30"/>
  <c r="AC189" i="30"/>
  <c r="AD189" i="30"/>
  <c r="AC190" i="30"/>
  <c r="AD190" i="30"/>
  <c r="AC191" i="30"/>
  <c r="AD191" i="30"/>
  <c r="AC192" i="30"/>
  <c r="AD192" i="30"/>
  <c r="AC193" i="30"/>
  <c r="AD193" i="30"/>
  <c r="AC194" i="30"/>
  <c r="AD194" i="30"/>
  <c r="AC195" i="30"/>
  <c r="AD195" i="30"/>
  <c r="AC196" i="30"/>
  <c r="AD196" i="30"/>
  <c r="AC197" i="30"/>
  <c r="AD197" i="30"/>
  <c r="AC198" i="30"/>
  <c r="AD198" i="30"/>
  <c r="AC199" i="30"/>
  <c r="AD199" i="30"/>
  <c r="AC200" i="30"/>
  <c r="AD200" i="30"/>
  <c r="AC201" i="30"/>
  <c r="AD201" i="30"/>
  <c r="AC202" i="30"/>
  <c r="AD202" i="30"/>
  <c r="AC203" i="30"/>
  <c r="AD203" i="30"/>
  <c r="AC204" i="30"/>
  <c r="AD204" i="30"/>
  <c r="AC205" i="30"/>
  <c r="AD205" i="30"/>
  <c r="AC206" i="30"/>
  <c r="AD206" i="30"/>
  <c r="AC207" i="30"/>
  <c r="AD207" i="30"/>
  <c r="AC208" i="30"/>
  <c r="AD208" i="30"/>
  <c r="AC209" i="30"/>
  <c r="AD209" i="30"/>
  <c r="AC210" i="30"/>
  <c r="AD210" i="30"/>
  <c r="AC211" i="30"/>
  <c r="AD211" i="30"/>
  <c r="AC212" i="30"/>
  <c r="AD212" i="30"/>
  <c r="AC213" i="30"/>
  <c r="AD213" i="30"/>
  <c r="AC214" i="30"/>
  <c r="AD214" i="30"/>
  <c r="AC215" i="30"/>
  <c r="AD215" i="30"/>
  <c r="AC216" i="30"/>
  <c r="AD216" i="30"/>
  <c r="AC217" i="30"/>
  <c r="AD217" i="30"/>
  <c r="AC218" i="30"/>
  <c r="AD218" i="30"/>
  <c r="AC219" i="30"/>
  <c r="AD219" i="30"/>
  <c r="AC220" i="30"/>
  <c r="AD220" i="30"/>
  <c r="AC221" i="30"/>
  <c r="AD221" i="30"/>
  <c r="AC222" i="30"/>
  <c r="AD222" i="30"/>
  <c r="AC223" i="30"/>
  <c r="AD223" i="30"/>
  <c r="AC224" i="30"/>
  <c r="AD224" i="30"/>
  <c r="AC225" i="30"/>
  <c r="AD225" i="30"/>
  <c r="AC226" i="30"/>
  <c r="AD226" i="30"/>
  <c r="AC227" i="30"/>
  <c r="AD227" i="30"/>
  <c r="AC228" i="30"/>
  <c r="AD228" i="30"/>
  <c r="AC229" i="30"/>
  <c r="AD229" i="30"/>
  <c r="AC230" i="30"/>
  <c r="AD230" i="30"/>
  <c r="AC231" i="30"/>
  <c r="AD231" i="30"/>
  <c r="AC232" i="30"/>
  <c r="AD232" i="30"/>
  <c r="AC233" i="30"/>
  <c r="AD233" i="30"/>
  <c r="AC234" i="30"/>
  <c r="AD234" i="30"/>
  <c r="AC235" i="30"/>
  <c r="AD235" i="30"/>
  <c r="AC236" i="30"/>
  <c r="AD236" i="30"/>
  <c r="AC237" i="30"/>
  <c r="AD237" i="30"/>
  <c r="AC238" i="30"/>
  <c r="AD238" i="30"/>
  <c r="AC239" i="30"/>
  <c r="AD239" i="30"/>
  <c r="AC240" i="30"/>
  <c r="AD240" i="30"/>
  <c r="AC241" i="30"/>
  <c r="AD241" i="30"/>
  <c r="AC242" i="30"/>
  <c r="AD242" i="30"/>
  <c r="AC243" i="30"/>
  <c r="AD243" i="30"/>
  <c r="AC244" i="30"/>
  <c r="AD244" i="30"/>
  <c r="AC245" i="30"/>
  <c r="AD245" i="30"/>
  <c r="AC246" i="30"/>
  <c r="AD246" i="30"/>
  <c r="AC249" i="30"/>
  <c r="AD249" i="30"/>
  <c r="AC250" i="30"/>
  <c r="AD250" i="30"/>
  <c r="AC251" i="30"/>
  <c r="AD251" i="30"/>
  <c r="AC252" i="30"/>
  <c r="AD252" i="30"/>
  <c r="AC253" i="30"/>
  <c r="AD253" i="30"/>
  <c r="AC254" i="30"/>
  <c r="AD254" i="30"/>
  <c r="AC255" i="30"/>
  <c r="AD255" i="30"/>
  <c r="AC256" i="30"/>
  <c r="AD256" i="30"/>
  <c r="AC273" i="30"/>
  <c r="AD273" i="30"/>
  <c r="AC274" i="30"/>
  <c r="AD274" i="30"/>
  <c r="AC275" i="30"/>
  <c r="AD275" i="30"/>
  <c r="AC276" i="30"/>
  <c r="AD276" i="30"/>
  <c r="AC277" i="30"/>
  <c r="AD277" i="30"/>
  <c r="AC278" i="30"/>
  <c r="AD278" i="30"/>
  <c r="AC279" i="30"/>
  <c r="AD279" i="30"/>
  <c r="AC280" i="30"/>
  <c r="AD280" i="30"/>
  <c r="AC281" i="30"/>
  <c r="AD281" i="30"/>
  <c r="AC282" i="30"/>
  <c r="AD282" i="30"/>
  <c r="AC283" i="30"/>
  <c r="AD283" i="30"/>
  <c r="AC284" i="30"/>
  <c r="AD284" i="30"/>
  <c r="AC285" i="30"/>
  <c r="AD285" i="30"/>
  <c r="AC286" i="30"/>
  <c r="AD286" i="30"/>
  <c r="AC287" i="30"/>
  <c r="AD287" i="30"/>
  <c r="AC288" i="30"/>
  <c r="AD288" i="30"/>
  <c r="AC289" i="30"/>
  <c r="AD289" i="30"/>
  <c r="AC290" i="30"/>
  <c r="AD290" i="30"/>
  <c r="AC291" i="30"/>
  <c r="AD291" i="30"/>
  <c r="AC292" i="30"/>
  <c r="AD292" i="30"/>
  <c r="AC293" i="30"/>
  <c r="AD293" i="30"/>
  <c r="AC294" i="30"/>
  <c r="AD294" i="30"/>
  <c r="AC295" i="30"/>
  <c r="AD295" i="30"/>
  <c r="AC296" i="30"/>
  <c r="AD296" i="30"/>
  <c r="AC297" i="30"/>
  <c r="AD297" i="30"/>
  <c r="AC298" i="30"/>
  <c r="AD298" i="30"/>
  <c r="AC299" i="30"/>
  <c r="AD299" i="30"/>
  <c r="AC300" i="30"/>
  <c r="AD300" i="30"/>
  <c r="AC301" i="30"/>
  <c r="AD301" i="30"/>
  <c r="AC302" i="30"/>
  <c r="AD302" i="30"/>
  <c r="AC303" i="30"/>
  <c r="AD303" i="30"/>
  <c r="AC304" i="30"/>
  <c r="AD304" i="30"/>
  <c r="AC305" i="30"/>
  <c r="AD305" i="30"/>
  <c r="AC306" i="30"/>
  <c r="AD306" i="30"/>
  <c r="AC307" i="30"/>
  <c r="AD307" i="30"/>
  <c r="AC308" i="30"/>
  <c r="AD308" i="30"/>
  <c r="AC309" i="30"/>
  <c r="AD309" i="30"/>
  <c r="AC310" i="30"/>
  <c r="AD310" i="30"/>
  <c r="AC311" i="30"/>
  <c r="AD311" i="30"/>
  <c r="AC312" i="30"/>
  <c r="AD312" i="30"/>
  <c r="AC313" i="30"/>
  <c r="AD313" i="30"/>
  <c r="AC314" i="30"/>
  <c r="AD314" i="30"/>
  <c r="AC315" i="30"/>
  <c r="AD315" i="30"/>
  <c r="AC316" i="30"/>
  <c r="AD316" i="30"/>
  <c r="AC317" i="30"/>
  <c r="AD317" i="30"/>
  <c r="AC318" i="30"/>
  <c r="AD318" i="30"/>
  <c r="AC319" i="30"/>
  <c r="AD319" i="30"/>
  <c r="AC320" i="30"/>
  <c r="AD320" i="30"/>
  <c r="AC321" i="30"/>
  <c r="AD321" i="30"/>
  <c r="AC322" i="30"/>
  <c r="AD322" i="30"/>
  <c r="AC323" i="30"/>
  <c r="AD323" i="30"/>
  <c r="AC324" i="30"/>
  <c r="AD324" i="30"/>
  <c r="AC325" i="30"/>
  <c r="AD325" i="30"/>
  <c r="AC326" i="30"/>
  <c r="AD326" i="30"/>
  <c r="AC327" i="30"/>
  <c r="AD327" i="30"/>
  <c r="AC328" i="30"/>
  <c r="AD328" i="30"/>
  <c r="AC329" i="30"/>
  <c r="AD329" i="30"/>
  <c r="AC330" i="30"/>
  <c r="AD330" i="30"/>
  <c r="AC331" i="30"/>
  <c r="AD331" i="30"/>
  <c r="AC332" i="30"/>
  <c r="AD332" i="30"/>
  <c r="AC333" i="30"/>
  <c r="AD333" i="30"/>
  <c r="AC334" i="30"/>
  <c r="AD334" i="30"/>
  <c r="AC335" i="30"/>
  <c r="AD335" i="30"/>
  <c r="AC336" i="30"/>
  <c r="AD336" i="30"/>
  <c r="AC337" i="30"/>
  <c r="AD337" i="30"/>
  <c r="AC338" i="30"/>
  <c r="AD338" i="30"/>
  <c r="AC339" i="30"/>
  <c r="AD339" i="30"/>
  <c r="AC340" i="30"/>
  <c r="AD340" i="30"/>
  <c r="AC341" i="30"/>
  <c r="AD341" i="30"/>
  <c r="AC342" i="30"/>
  <c r="AD342" i="30"/>
  <c r="AC343" i="30"/>
  <c r="AD343" i="30"/>
  <c r="AC344" i="30"/>
  <c r="AD344" i="30"/>
  <c r="AC345" i="30"/>
  <c r="AD345" i="30"/>
  <c r="AC346" i="30"/>
  <c r="AD346" i="30"/>
  <c r="AC347" i="30"/>
  <c r="AD347" i="30"/>
  <c r="AC348" i="30"/>
  <c r="AD348" i="30"/>
  <c r="AC349" i="30"/>
  <c r="AD349" i="30"/>
  <c r="AC361" i="30"/>
  <c r="AD361" i="30"/>
  <c r="AC362" i="30"/>
  <c r="AD362" i="30"/>
  <c r="AC363" i="30"/>
  <c r="AD363" i="30"/>
  <c r="AC364" i="30"/>
  <c r="AD364" i="30"/>
  <c r="AC365" i="30"/>
  <c r="AD365" i="30"/>
  <c r="AC366" i="30"/>
  <c r="AD366" i="30"/>
  <c r="AC367" i="30"/>
  <c r="AD367" i="30"/>
  <c r="AC368" i="30"/>
  <c r="AD368" i="30"/>
  <c r="AC369" i="30"/>
  <c r="AD369" i="30"/>
  <c r="AC370" i="30"/>
  <c r="AD370" i="30"/>
  <c r="AC371" i="30"/>
  <c r="AD371" i="30"/>
  <c r="AC372" i="30"/>
  <c r="AD372" i="30"/>
  <c r="AC373" i="30"/>
  <c r="AD373" i="30"/>
  <c r="AC374" i="30"/>
  <c r="AD374" i="30"/>
  <c r="AC375" i="30"/>
  <c r="AD375" i="30"/>
  <c r="AC376" i="30"/>
  <c r="AD376" i="30"/>
  <c r="AC377" i="30"/>
  <c r="AD377" i="30"/>
  <c r="AC378" i="30"/>
  <c r="AD378" i="30"/>
  <c r="AC379" i="30"/>
  <c r="AD379" i="30"/>
  <c r="AC380" i="30"/>
  <c r="AD380" i="30"/>
  <c r="AC381" i="30"/>
  <c r="AD381" i="30"/>
  <c r="AC384" i="30"/>
  <c r="AD384" i="30"/>
  <c r="AC385" i="30"/>
  <c r="AD385" i="30"/>
  <c r="AC386" i="30"/>
  <c r="AD386" i="30"/>
  <c r="AC387" i="30"/>
  <c r="AD387" i="30"/>
  <c r="AC388" i="30"/>
  <c r="AD388" i="30"/>
  <c r="AB13" i="12"/>
  <c r="AB15" i="12"/>
  <c r="AB17" i="12"/>
  <c r="AB18" i="12"/>
  <c r="AB20" i="12"/>
  <c r="AB10" i="30"/>
  <c r="AB11" i="30"/>
  <c r="AB12" i="30"/>
  <c r="AB13" i="30"/>
  <c r="AB14" i="30"/>
  <c r="AB15" i="30"/>
  <c r="AB16" i="30"/>
  <c r="AB17" i="30"/>
  <c r="AB18" i="30"/>
  <c r="AB19" i="30"/>
  <c r="AB20" i="30"/>
  <c r="AB21" i="30"/>
  <c r="AB22" i="30"/>
  <c r="AB23" i="30"/>
  <c r="AB24" i="30"/>
  <c r="AB25" i="30"/>
  <c r="AB26" i="30"/>
  <c r="AB27" i="30"/>
  <c r="AB28" i="30"/>
  <c r="AB29" i="30"/>
  <c r="AB38" i="30"/>
  <c r="AB39" i="30"/>
  <c r="AB40" i="30"/>
  <c r="AB41" i="30"/>
  <c r="AB42" i="30"/>
  <c r="AB43" i="30"/>
  <c r="AB44" i="30"/>
  <c r="AB45" i="30"/>
  <c r="AB46" i="30"/>
  <c r="AB47" i="30"/>
  <c r="AB48" i="30"/>
  <c r="AB49" i="30"/>
  <c r="AB50" i="30"/>
  <c r="AB51" i="30"/>
  <c r="AB52" i="30"/>
  <c r="AB53" i="30"/>
  <c r="AB54" i="30"/>
  <c r="AB55" i="30"/>
  <c r="AB56" i="30"/>
  <c r="AB57" i="30"/>
  <c r="AB58" i="30"/>
  <c r="AB59" i="30"/>
  <c r="AB60" i="30"/>
  <c r="AB61" i="30"/>
  <c r="AB62" i="30"/>
  <c r="AB63" i="30"/>
  <c r="AB64" i="30"/>
  <c r="AB65" i="30"/>
  <c r="AB66" i="30"/>
  <c r="AB67" i="30"/>
  <c r="AB68" i="30"/>
  <c r="AB69" i="30"/>
  <c r="AB70" i="30"/>
  <c r="AB71" i="30"/>
  <c r="AB72" i="30"/>
  <c r="AB73" i="30"/>
  <c r="AB74" i="30"/>
  <c r="AB75" i="30"/>
  <c r="AB76" i="30"/>
  <c r="AB77" i="30"/>
  <c r="AB78" i="30"/>
  <c r="AB79" i="30"/>
  <c r="AB80" i="30"/>
  <c r="AB81" i="30"/>
  <c r="AB82" i="30"/>
  <c r="AB83" i="30"/>
  <c r="AB84" i="30"/>
  <c r="AB85" i="30"/>
  <c r="AB86" i="30"/>
  <c r="AB87" i="30"/>
  <c r="AB88" i="30"/>
  <c r="AB89" i="30"/>
  <c r="AB90" i="30"/>
  <c r="AB91" i="30"/>
  <c r="AB92" i="30"/>
  <c r="AB93" i="30"/>
  <c r="AB94" i="30"/>
  <c r="AB95" i="30"/>
  <c r="AB96" i="30"/>
  <c r="AB97" i="30"/>
  <c r="AB98" i="30"/>
  <c r="AB99" i="30"/>
  <c r="AB100" i="30"/>
  <c r="AB101" i="30"/>
  <c r="AB102" i="30"/>
  <c r="AB103" i="30"/>
  <c r="AB104" i="30"/>
  <c r="AB105" i="30"/>
  <c r="AB106" i="30"/>
  <c r="AB107" i="30"/>
  <c r="AB108" i="30"/>
  <c r="AB109" i="30"/>
  <c r="AB110" i="30"/>
  <c r="AB111" i="30"/>
  <c r="AB112" i="30"/>
  <c r="AB113" i="30"/>
  <c r="AB114" i="30"/>
  <c r="AB115" i="30"/>
  <c r="AB116" i="30"/>
  <c r="AB117" i="30"/>
  <c r="AB118" i="30"/>
  <c r="AB119" i="30"/>
  <c r="AB120" i="30"/>
  <c r="AB121" i="30"/>
  <c r="AB122" i="30"/>
  <c r="AB123" i="30"/>
  <c r="AB124" i="30"/>
  <c r="AB125" i="30"/>
  <c r="AB126" i="30"/>
  <c r="AB127" i="30"/>
  <c r="AB128" i="30"/>
  <c r="AB129" i="30"/>
  <c r="AB130" i="30"/>
  <c r="AB131" i="30"/>
  <c r="AB132" i="30"/>
  <c r="AB133" i="30"/>
  <c r="AB134" i="30"/>
  <c r="AB135" i="30"/>
  <c r="AB136" i="30"/>
  <c r="AB137" i="30"/>
  <c r="AB138" i="30"/>
  <c r="AB139" i="30"/>
  <c r="AB140" i="30"/>
  <c r="AB141" i="30"/>
  <c r="AB142" i="30"/>
  <c r="AB143" i="30"/>
  <c r="AB144" i="30"/>
  <c r="AB145" i="30"/>
  <c r="AB146" i="30"/>
  <c r="AB147" i="30"/>
  <c r="AB148" i="30"/>
  <c r="AB149" i="30"/>
  <c r="AB150" i="30"/>
  <c r="AB151" i="30"/>
  <c r="AB152" i="30"/>
  <c r="AB153" i="30"/>
  <c r="AB154" i="30"/>
  <c r="AB155" i="30"/>
  <c r="AB156" i="30"/>
  <c r="AB157" i="30"/>
  <c r="AB158" i="30"/>
  <c r="AB159" i="30"/>
  <c r="AB160" i="30"/>
  <c r="AB161" i="30"/>
  <c r="AB162" i="30"/>
  <c r="AB163" i="30"/>
  <c r="AB164" i="30"/>
  <c r="AB165" i="30"/>
  <c r="AB166" i="30"/>
  <c r="AB171" i="30"/>
  <c r="AB172" i="30"/>
  <c r="AB173" i="30"/>
  <c r="AB174" i="30"/>
  <c r="AB175" i="30"/>
  <c r="AB176" i="30"/>
  <c r="AB177" i="30"/>
  <c r="AB178" i="30"/>
  <c r="AB179" i="30"/>
  <c r="AB180" i="30"/>
  <c r="AB181" i="30"/>
  <c r="AB182" i="30"/>
  <c r="AB183" i="30"/>
  <c r="AB184" i="30"/>
  <c r="AB185" i="30"/>
  <c r="AB186" i="30"/>
  <c r="AB187" i="30"/>
  <c r="AB188" i="30"/>
  <c r="AB189" i="30"/>
  <c r="AB190" i="30"/>
  <c r="AB191" i="30"/>
  <c r="AB192" i="30"/>
  <c r="AB193" i="30"/>
  <c r="AB194" i="30"/>
  <c r="AB195" i="30"/>
  <c r="AB196" i="30"/>
  <c r="AB197" i="30"/>
  <c r="AB198" i="30"/>
  <c r="AB199" i="30"/>
  <c r="AB200" i="30"/>
  <c r="AB201" i="30"/>
  <c r="AB202" i="30"/>
  <c r="AB203" i="30"/>
  <c r="AB204" i="30"/>
  <c r="AB205" i="30"/>
  <c r="AB206" i="30"/>
  <c r="AB207" i="30"/>
  <c r="AB208" i="30"/>
  <c r="AB209" i="30"/>
  <c r="AB210" i="30"/>
  <c r="AB211" i="30"/>
  <c r="AB212" i="30"/>
  <c r="AB213" i="30"/>
  <c r="AB214" i="30"/>
  <c r="AB215" i="30"/>
  <c r="AB216" i="30"/>
  <c r="AB217" i="30"/>
  <c r="AB218" i="30"/>
  <c r="AB219" i="30"/>
  <c r="AB220" i="30"/>
  <c r="AB221" i="30"/>
  <c r="AB222" i="30"/>
  <c r="AB223" i="30"/>
  <c r="AB224" i="30"/>
  <c r="AB225" i="30"/>
  <c r="AB226" i="30"/>
  <c r="AB227" i="30"/>
  <c r="AB228" i="30"/>
  <c r="AB229" i="30"/>
  <c r="AB230" i="30"/>
  <c r="AB231" i="30"/>
  <c r="AB232" i="30"/>
  <c r="AB233" i="30"/>
  <c r="AB234" i="30"/>
  <c r="AB235" i="30"/>
  <c r="AB236" i="30"/>
  <c r="AB237" i="30"/>
  <c r="AB238" i="30"/>
  <c r="AB239" i="30"/>
  <c r="AB240" i="30"/>
  <c r="AB241" i="30"/>
  <c r="AB242" i="30"/>
  <c r="AB243" i="30"/>
  <c r="AB244" i="30"/>
  <c r="AB245" i="30"/>
  <c r="AB246" i="30"/>
  <c r="AB249" i="30"/>
  <c r="AB250" i="30"/>
  <c r="AB251" i="30"/>
  <c r="AB252" i="30"/>
  <c r="AB253" i="30"/>
  <c r="AB254" i="30"/>
  <c r="AB255" i="30"/>
  <c r="AB256" i="30"/>
  <c r="AB273" i="30"/>
  <c r="AB274" i="30"/>
  <c r="AB275" i="30"/>
  <c r="AB276" i="30"/>
  <c r="AB277" i="30"/>
  <c r="AB278" i="30"/>
  <c r="AB279" i="30"/>
  <c r="AB280" i="30"/>
  <c r="AB281" i="30"/>
  <c r="AB282" i="30"/>
  <c r="AB283" i="30"/>
  <c r="AB284" i="30"/>
  <c r="AB285" i="30"/>
  <c r="AB286" i="30"/>
  <c r="AB287" i="30"/>
  <c r="AB288" i="30"/>
  <c r="AB289" i="30"/>
  <c r="AB290" i="30"/>
  <c r="AB291" i="30"/>
  <c r="AB292" i="30"/>
  <c r="AB293" i="30"/>
  <c r="AB294" i="30"/>
  <c r="AB295" i="30"/>
  <c r="AB296" i="30"/>
  <c r="AB297" i="30"/>
  <c r="AB298" i="30"/>
  <c r="AB299" i="30"/>
  <c r="AB300" i="30"/>
  <c r="AB301" i="30"/>
  <c r="AB302" i="30"/>
  <c r="AB303" i="30"/>
  <c r="AB304" i="30"/>
  <c r="AB305" i="30"/>
  <c r="AB306" i="30"/>
  <c r="AB307" i="30"/>
  <c r="AB308" i="30"/>
  <c r="AB309" i="30"/>
  <c r="AB310" i="30"/>
  <c r="AB311" i="30"/>
  <c r="AB312" i="30"/>
  <c r="AB313" i="30"/>
  <c r="AB314" i="30"/>
  <c r="AB315" i="30"/>
  <c r="AB316" i="30"/>
  <c r="AB317" i="30"/>
  <c r="AB318" i="30"/>
  <c r="AB319" i="30"/>
  <c r="AB320" i="30"/>
  <c r="AB321" i="30"/>
  <c r="AB322" i="30"/>
  <c r="AB323" i="30"/>
  <c r="AB324" i="30"/>
  <c r="AB325" i="30"/>
  <c r="AB326" i="30"/>
  <c r="AB327" i="30"/>
  <c r="AB328" i="30"/>
  <c r="AB329" i="30"/>
  <c r="AB330" i="30"/>
  <c r="AB331" i="30"/>
  <c r="AB332" i="30"/>
  <c r="AB333" i="30"/>
  <c r="AB334" i="30"/>
  <c r="AB335" i="30"/>
  <c r="AB336" i="30"/>
  <c r="AB337" i="30"/>
  <c r="AB338" i="30"/>
  <c r="AB339" i="30"/>
  <c r="AB340" i="30"/>
  <c r="AB341" i="30"/>
  <c r="AB342" i="30"/>
  <c r="AB343" i="30"/>
  <c r="AB344" i="30"/>
  <c r="AB345" i="30"/>
  <c r="AB346" i="30"/>
  <c r="AB347" i="30"/>
  <c r="AB348" i="30"/>
  <c r="AB349" i="30"/>
  <c r="AB361" i="30"/>
  <c r="AB362" i="30"/>
  <c r="AB363" i="30"/>
  <c r="AB364" i="30"/>
  <c r="AB365" i="30"/>
  <c r="AB366" i="30"/>
  <c r="AB367" i="30"/>
  <c r="AB368" i="30"/>
  <c r="AB369" i="30"/>
  <c r="AB370" i="30"/>
  <c r="AB371" i="30"/>
  <c r="AB372" i="30"/>
  <c r="AB373" i="30"/>
  <c r="AB374" i="30"/>
  <c r="AB375" i="30"/>
  <c r="AB376" i="30"/>
  <c r="AB377" i="30"/>
  <c r="AB378" i="30"/>
  <c r="AB379" i="30"/>
  <c r="AB380" i="30"/>
  <c r="AB381" i="30"/>
  <c r="AB384" i="30"/>
  <c r="AB385" i="30"/>
  <c r="AB386" i="30"/>
  <c r="AB387" i="30"/>
  <c r="AB388" i="30"/>
  <c r="AA13" i="12"/>
  <c r="AA15" i="12"/>
  <c r="AA17" i="12"/>
  <c r="AA18" i="12"/>
  <c r="AA20" i="12"/>
  <c r="AA10" i="30"/>
  <c r="AA11" i="30"/>
  <c r="AA12" i="30"/>
  <c r="AA13" i="30"/>
  <c r="AA14" i="30"/>
  <c r="AA15" i="30"/>
  <c r="AA16" i="30"/>
  <c r="AA17" i="30"/>
  <c r="AA18" i="30"/>
  <c r="AA19" i="30"/>
  <c r="AA20" i="30"/>
  <c r="AA21" i="30"/>
  <c r="AA22" i="30"/>
  <c r="AA23" i="30"/>
  <c r="AA24" i="30"/>
  <c r="AA25" i="30"/>
  <c r="AA26" i="30"/>
  <c r="AA27" i="30"/>
  <c r="AA28" i="30"/>
  <c r="AA29" i="30"/>
  <c r="AA38" i="30"/>
  <c r="AA39" i="30"/>
  <c r="AA40" i="30"/>
  <c r="AA41" i="30"/>
  <c r="AA42" i="30"/>
  <c r="AA43" i="30"/>
  <c r="AA44" i="30"/>
  <c r="AA45" i="30"/>
  <c r="AA46" i="30"/>
  <c r="AA47" i="30"/>
  <c r="AA48" i="30"/>
  <c r="AA49" i="30"/>
  <c r="AA50" i="30"/>
  <c r="AA51" i="30"/>
  <c r="AA52" i="30"/>
  <c r="AA53" i="30"/>
  <c r="AA54" i="30"/>
  <c r="AA55" i="30"/>
  <c r="AA56" i="30"/>
  <c r="AA57" i="30"/>
  <c r="AA58" i="30"/>
  <c r="AA59" i="30"/>
  <c r="AA60" i="30"/>
  <c r="AA61" i="30"/>
  <c r="AA62" i="30"/>
  <c r="AA63" i="30"/>
  <c r="AA64" i="30"/>
  <c r="AA65" i="30"/>
  <c r="AA66" i="30"/>
  <c r="AA67" i="30"/>
  <c r="AA68" i="30"/>
  <c r="AA69" i="30"/>
  <c r="AA70" i="30"/>
  <c r="AA71" i="30"/>
  <c r="AA72" i="30"/>
  <c r="AA73" i="30"/>
  <c r="AA74" i="30"/>
  <c r="AA75" i="30"/>
  <c r="AA76" i="30"/>
  <c r="AA77" i="30"/>
  <c r="AA78" i="30"/>
  <c r="AA79" i="30"/>
  <c r="AA80" i="30"/>
  <c r="AA81" i="30"/>
  <c r="AA82" i="30"/>
  <c r="AA83" i="30"/>
  <c r="AA84" i="30"/>
  <c r="AA85" i="30"/>
  <c r="AA86" i="30"/>
  <c r="AA87" i="30"/>
  <c r="AA88" i="30"/>
  <c r="AA89" i="30"/>
  <c r="AA90" i="30"/>
  <c r="AA91" i="30"/>
  <c r="AA92" i="30"/>
  <c r="AA93" i="30"/>
  <c r="AA94" i="30"/>
  <c r="AA95" i="30"/>
  <c r="AA96" i="30"/>
  <c r="AA97" i="30"/>
  <c r="AA98" i="30"/>
  <c r="AA99" i="30"/>
  <c r="AA100" i="30"/>
  <c r="AA101" i="30"/>
  <c r="AA102" i="30"/>
  <c r="AA103" i="30"/>
  <c r="AA104" i="30"/>
  <c r="AA105" i="30"/>
  <c r="AA106" i="30"/>
  <c r="AA107" i="30"/>
  <c r="AA108" i="30"/>
  <c r="AA109" i="30"/>
  <c r="AA110" i="30"/>
  <c r="AA111" i="30"/>
  <c r="AA112" i="30"/>
  <c r="AA113" i="30"/>
  <c r="AA114" i="30"/>
  <c r="AA115" i="30"/>
  <c r="AA116" i="30"/>
  <c r="AA117" i="30"/>
  <c r="AA118" i="30"/>
  <c r="AA119" i="30"/>
  <c r="AA120" i="30"/>
  <c r="AA121" i="30"/>
  <c r="AA122" i="30"/>
  <c r="AA123" i="30"/>
  <c r="AA124" i="30"/>
  <c r="AA125" i="30"/>
  <c r="AA126" i="30"/>
  <c r="AA127" i="30"/>
  <c r="AA128" i="30"/>
  <c r="AA129" i="30"/>
  <c r="AA130" i="30"/>
  <c r="AA131" i="30"/>
  <c r="AA132" i="30"/>
  <c r="AA133" i="30"/>
  <c r="AA134" i="30"/>
  <c r="AA135" i="30"/>
  <c r="AA136" i="30"/>
  <c r="AA137" i="30"/>
  <c r="AA138" i="30"/>
  <c r="AA139" i="30"/>
  <c r="AA140" i="30"/>
  <c r="AA141" i="30"/>
  <c r="AA142" i="30"/>
  <c r="AA143" i="30"/>
  <c r="AA144" i="30"/>
  <c r="AA145" i="30"/>
  <c r="AA146" i="30"/>
  <c r="AA147" i="30"/>
  <c r="AA148" i="30"/>
  <c r="AA149" i="30"/>
  <c r="AA150" i="30"/>
  <c r="AA151" i="30"/>
  <c r="AA152" i="30"/>
  <c r="AA153" i="30"/>
  <c r="AA154" i="30"/>
  <c r="AA155" i="30"/>
  <c r="AA156" i="30"/>
  <c r="AA157" i="30"/>
  <c r="AA158" i="30"/>
  <c r="AA159" i="30"/>
  <c r="AA160" i="30"/>
  <c r="AA161" i="30"/>
  <c r="AA162" i="30"/>
  <c r="AA163" i="30"/>
  <c r="AA164" i="30"/>
  <c r="AA165" i="30"/>
  <c r="AA166" i="30"/>
  <c r="AA171" i="30"/>
  <c r="AA172" i="30"/>
  <c r="AA173" i="30"/>
  <c r="AA174" i="30"/>
  <c r="AA175" i="30"/>
  <c r="AA176" i="30"/>
  <c r="AA177" i="30"/>
  <c r="AA178" i="30"/>
  <c r="AA179" i="30"/>
  <c r="AA180" i="30"/>
  <c r="AA181" i="30"/>
  <c r="AA182" i="30"/>
  <c r="AA183" i="30"/>
  <c r="AA184" i="30"/>
  <c r="AA185" i="30"/>
  <c r="AA186" i="30"/>
  <c r="AA187" i="30"/>
  <c r="AA188" i="30"/>
  <c r="AA189" i="30"/>
  <c r="AA190" i="30"/>
  <c r="AA191" i="30"/>
  <c r="AA192" i="30"/>
  <c r="AA193" i="30"/>
  <c r="AA194" i="30"/>
  <c r="AA195" i="30"/>
  <c r="AA196" i="30"/>
  <c r="AA197" i="30"/>
  <c r="AA198" i="30"/>
  <c r="AA199" i="30"/>
  <c r="AA200" i="30"/>
  <c r="AA201" i="30"/>
  <c r="AA202" i="30"/>
  <c r="AA203" i="30"/>
  <c r="AA204" i="30"/>
  <c r="AA205" i="30"/>
  <c r="AA206" i="30"/>
  <c r="AA207" i="30"/>
  <c r="AA208" i="30"/>
  <c r="AA209" i="30"/>
  <c r="AA210" i="30"/>
  <c r="AA211" i="30"/>
  <c r="AA212" i="30"/>
  <c r="AA213" i="30"/>
  <c r="AA214" i="30"/>
  <c r="AA215" i="30"/>
  <c r="AA216" i="30"/>
  <c r="AA217" i="30"/>
  <c r="AA218" i="30"/>
  <c r="AA219" i="30"/>
  <c r="AA220" i="30"/>
  <c r="AA221" i="30"/>
  <c r="AA222" i="30"/>
  <c r="AA223" i="30"/>
  <c r="AA224" i="30"/>
  <c r="AA225" i="30"/>
  <c r="AA226" i="30"/>
  <c r="AA227" i="30"/>
  <c r="AA228" i="30"/>
  <c r="AA229" i="30"/>
  <c r="AA230" i="30"/>
  <c r="AA231" i="30"/>
  <c r="AA232" i="30"/>
  <c r="AA233" i="30"/>
  <c r="AA234" i="30"/>
  <c r="AA235" i="30"/>
  <c r="AA236" i="30"/>
  <c r="AA237" i="30"/>
  <c r="AA238" i="30"/>
  <c r="AA239" i="30"/>
  <c r="AA240" i="30"/>
  <c r="AA241" i="30"/>
  <c r="AA242" i="30"/>
  <c r="AA243" i="30"/>
  <c r="AA244" i="30"/>
  <c r="AA245" i="30"/>
  <c r="AA246" i="30"/>
  <c r="AA249" i="30"/>
  <c r="AA250" i="30"/>
  <c r="AA251" i="30"/>
  <c r="AA252" i="30"/>
  <c r="AA253" i="30"/>
  <c r="AA254" i="30"/>
  <c r="AA255" i="30"/>
  <c r="AA256" i="30"/>
  <c r="AA273" i="30"/>
  <c r="AA274" i="30"/>
  <c r="AA275" i="30"/>
  <c r="AA276" i="30"/>
  <c r="AA277" i="30"/>
  <c r="AA278" i="30"/>
  <c r="AA279" i="30"/>
  <c r="AA280" i="30"/>
  <c r="AA281" i="30"/>
  <c r="AA282" i="30"/>
  <c r="AA283" i="30"/>
  <c r="AA284" i="30"/>
  <c r="AA285" i="30"/>
  <c r="AA286" i="30"/>
  <c r="AA287" i="30"/>
  <c r="AA288" i="30"/>
  <c r="AA289" i="30"/>
  <c r="AA290" i="30"/>
  <c r="AA291" i="30"/>
  <c r="AA292" i="30"/>
  <c r="AA293" i="30"/>
  <c r="AA294" i="30"/>
  <c r="AA295" i="30"/>
  <c r="AA296" i="30"/>
  <c r="AA297" i="30"/>
  <c r="AA298" i="30"/>
  <c r="AA299" i="30"/>
  <c r="AA300" i="30"/>
  <c r="AA301" i="30"/>
  <c r="AA302" i="30"/>
  <c r="AA303" i="30"/>
  <c r="AA304" i="30"/>
  <c r="AA305" i="30"/>
  <c r="AA306" i="30"/>
  <c r="AA307" i="30"/>
  <c r="AA308" i="30"/>
  <c r="AA309" i="30"/>
  <c r="AA310" i="30"/>
  <c r="AA311" i="30"/>
  <c r="AA312" i="30"/>
  <c r="AA313" i="30"/>
  <c r="AA314" i="30"/>
  <c r="AA315" i="30"/>
  <c r="AA316" i="30"/>
  <c r="AA317" i="30"/>
  <c r="AA318" i="30"/>
  <c r="AA319" i="30"/>
  <c r="AA320" i="30"/>
  <c r="AA321" i="30"/>
  <c r="AA322" i="30"/>
  <c r="AA323" i="30"/>
  <c r="AA324" i="30"/>
  <c r="AA325" i="30"/>
  <c r="AA326" i="30"/>
  <c r="AA327" i="30"/>
  <c r="AA328" i="30"/>
  <c r="AA329" i="30"/>
  <c r="AA330" i="30"/>
  <c r="AA331" i="30"/>
  <c r="AA332" i="30"/>
  <c r="AA333" i="30"/>
  <c r="AA334" i="30"/>
  <c r="AA335" i="30"/>
  <c r="AA336" i="30"/>
  <c r="AA337" i="30"/>
  <c r="AA338" i="30"/>
  <c r="AA339" i="30"/>
  <c r="AA340" i="30"/>
  <c r="AA341" i="30"/>
  <c r="AA342" i="30"/>
  <c r="AA343" i="30"/>
  <c r="AA344" i="30"/>
  <c r="AA345" i="30"/>
  <c r="AA346" i="30"/>
  <c r="AA347" i="30"/>
  <c r="AA348" i="30"/>
  <c r="AA349" i="30"/>
  <c r="AA361" i="30"/>
  <c r="AA362" i="30"/>
  <c r="AA363" i="30"/>
  <c r="AA364" i="30"/>
  <c r="AA365" i="30"/>
  <c r="AA366" i="30"/>
  <c r="AA367" i="30"/>
  <c r="AA368" i="30"/>
  <c r="AA369" i="30"/>
  <c r="AA370" i="30"/>
  <c r="AA371" i="30"/>
  <c r="AA372" i="30"/>
  <c r="AA373" i="30"/>
  <c r="AA374" i="30"/>
  <c r="AA375" i="30"/>
  <c r="AA376" i="30"/>
  <c r="AA377" i="30"/>
  <c r="AA378" i="30"/>
  <c r="AA379" i="30"/>
  <c r="AA380" i="30"/>
  <c r="AA381" i="30"/>
  <c r="AA384" i="30"/>
  <c r="AA385" i="30"/>
  <c r="AA386" i="30"/>
  <c r="AA387" i="30"/>
  <c r="AA388" i="30"/>
  <c r="F1447" i="71"/>
  <c r="I4934" i="70"/>
  <c r="Z13" i="12"/>
  <c r="Z15" i="12"/>
  <c r="Z17" i="12"/>
  <c r="Z18" i="12"/>
  <c r="Z20" i="12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8" i="30"/>
  <c r="Z69" i="30"/>
  <c r="Z70" i="30"/>
  <c r="Z71" i="30"/>
  <c r="Z72" i="30"/>
  <c r="Z73" i="30"/>
  <c r="Z74" i="30"/>
  <c r="Z75" i="30"/>
  <c r="Z76" i="30"/>
  <c r="Z77" i="30"/>
  <c r="Z78" i="30"/>
  <c r="Z79" i="30"/>
  <c r="Z80" i="30"/>
  <c r="Z81" i="30"/>
  <c r="Z82" i="30"/>
  <c r="Z83" i="30"/>
  <c r="Z84" i="30"/>
  <c r="Z85" i="30"/>
  <c r="Z86" i="30"/>
  <c r="Z87" i="30"/>
  <c r="Z88" i="30"/>
  <c r="Z89" i="30"/>
  <c r="Z90" i="30"/>
  <c r="Z91" i="30"/>
  <c r="Z92" i="30"/>
  <c r="Z93" i="30"/>
  <c r="Z94" i="30"/>
  <c r="Z95" i="30"/>
  <c r="Z96" i="30"/>
  <c r="Z97" i="30"/>
  <c r="Z98" i="30"/>
  <c r="Z99" i="30"/>
  <c r="Z100" i="30"/>
  <c r="Z101" i="30"/>
  <c r="Z102" i="30"/>
  <c r="Z103" i="30"/>
  <c r="Z104" i="30"/>
  <c r="Z105" i="30"/>
  <c r="Z106" i="30"/>
  <c r="Z107" i="30"/>
  <c r="Z108" i="30"/>
  <c r="Z109" i="30"/>
  <c r="Z110" i="30"/>
  <c r="Z111" i="30"/>
  <c r="Z112" i="30"/>
  <c r="Z113" i="30"/>
  <c r="Z114" i="30"/>
  <c r="Z115" i="30"/>
  <c r="Z116" i="30"/>
  <c r="Z117" i="30"/>
  <c r="Z118" i="30"/>
  <c r="Z119" i="30"/>
  <c r="Z120" i="30"/>
  <c r="Z121" i="30"/>
  <c r="Z122" i="30"/>
  <c r="Z123" i="30"/>
  <c r="Z124" i="30"/>
  <c r="Z125" i="30"/>
  <c r="Z126" i="30"/>
  <c r="Z127" i="30"/>
  <c r="Z128" i="30"/>
  <c r="Z129" i="30"/>
  <c r="Z130" i="30"/>
  <c r="Z131" i="30"/>
  <c r="Z132" i="30"/>
  <c r="Z133" i="30"/>
  <c r="Z134" i="30"/>
  <c r="Z135" i="30"/>
  <c r="Z136" i="30"/>
  <c r="Z137" i="30"/>
  <c r="Z138" i="30"/>
  <c r="Z139" i="30"/>
  <c r="Z140" i="30"/>
  <c r="Z141" i="30"/>
  <c r="Z142" i="30"/>
  <c r="Z143" i="30"/>
  <c r="Z144" i="30"/>
  <c r="Z145" i="30"/>
  <c r="Z146" i="30"/>
  <c r="Z147" i="30"/>
  <c r="Z148" i="30"/>
  <c r="Z149" i="30"/>
  <c r="Z150" i="30"/>
  <c r="Z151" i="30"/>
  <c r="Z152" i="30"/>
  <c r="Z153" i="30"/>
  <c r="Z154" i="30"/>
  <c r="Z155" i="30"/>
  <c r="Z156" i="30"/>
  <c r="Z157" i="30"/>
  <c r="Z158" i="30"/>
  <c r="Z159" i="30"/>
  <c r="Z160" i="30"/>
  <c r="Z161" i="30"/>
  <c r="Z162" i="30"/>
  <c r="Z163" i="30"/>
  <c r="Z164" i="30"/>
  <c r="Z165" i="30"/>
  <c r="Z166" i="30"/>
  <c r="Z171" i="30"/>
  <c r="Z172" i="30"/>
  <c r="Z173" i="30"/>
  <c r="Z174" i="30"/>
  <c r="Z175" i="30"/>
  <c r="Z176" i="30"/>
  <c r="Z177" i="30"/>
  <c r="Z178" i="30"/>
  <c r="Z179" i="30"/>
  <c r="Z180" i="30"/>
  <c r="Z181" i="30"/>
  <c r="Z182" i="30"/>
  <c r="Z183" i="30"/>
  <c r="Z184" i="30"/>
  <c r="Z185" i="30"/>
  <c r="Z186" i="30"/>
  <c r="Z187" i="30"/>
  <c r="Z188" i="30"/>
  <c r="Z189" i="30"/>
  <c r="Z190" i="30"/>
  <c r="Z191" i="30"/>
  <c r="Z192" i="30"/>
  <c r="Z193" i="30"/>
  <c r="Z194" i="30"/>
  <c r="Z195" i="30"/>
  <c r="Z196" i="30"/>
  <c r="Z197" i="30"/>
  <c r="Z198" i="30"/>
  <c r="Z199" i="30"/>
  <c r="Z200" i="30"/>
  <c r="Z201" i="30"/>
  <c r="Z202" i="30"/>
  <c r="Z203" i="30"/>
  <c r="Z204" i="30"/>
  <c r="Z205" i="30"/>
  <c r="Z206" i="30"/>
  <c r="Z207" i="30"/>
  <c r="Z208" i="30"/>
  <c r="Z209" i="30"/>
  <c r="Z210" i="30"/>
  <c r="Z211" i="30"/>
  <c r="Z212" i="30"/>
  <c r="Z213" i="30"/>
  <c r="Z214" i="30"/>
  <c r="Z215" i="30"/>
  <c r="Z216" i="30"/>
  <c r="Z217" i="30"/>
  <c r="Z218" i="30"/>
  <c r="Z219" i="30"/>
  <c r="Z220" i="30"/>
  <c r="Z221" i="30"/>
  <c r="Z222" i="30"/>
  <c r="Z223" i="30"/>
  <c r="Z224" i="30"/>
  <c r="Z225" i="30"/>
  <c r="Z226" i="30"/>
  <c r="Z227" i="30"/>
  <c r="Z228" i="30"/>
  <c r="Z229" i="30"/>
  <c r="Z230" i="30"/>
  <c r="Z231" i="30"/>
  <c r="Z232" i="30"/>
  <c r="Z233" i="30"/>
  <c r="Z234" i="30"/>
  <c r="Z235" i="30"/>
  <c r="Z236" i="30"/>
  <c r="Z237" i="30"/>
  <c r="Z238" i="30"/>
  <c r="Z239" i="30"/>
  <c r="Z240" i="30"/>
  <c r="Z241" i="30"/>
  <c r="Z242" i="30"/>
  <c r="Z243" i="30"/>
  <c r="Z244" i="30"/>
  <c r="Z245" i="30"/>
  <c r="Z246" i="30"/>
  <c r="Z249" i="30"/>
  <c r="Z250" i="30"/>
  <c r="Z251" i="30"/>
  <c r="Z252" i="30"/>
  <c r="Z253" i="30"/>
  <c r="Z254" i="30"/>
  <c r="Z255" i="30"/>
  <c r="Z256" i="30"/>
  <c r="Z273" i="30"/>
  <c r="Z274" i="30"/>
  <c r="Z275" i="30"/>
  <c r="Z276" i="30"/>
  <c r="Z277" i="30"/>
  <c r="Z278" i="30"/>
  <c r="Z279" i="30"/>
  <c r="Z280" i="30"/>
  <c r="Z281" i="30"/>
  <c r="Z282" i="30"/>
  <c r="Z283" i="30"/>
  <c r="Z284" i="30"/>
  <c r="Z285" i="30"/>
  <c r="Z286" i="30"/>
  <c r="Z287" i="30"/>
  <c r="Z288" i="30"/>
  <c r="Z289" i="30"/>
  <c r="Z290" i="30"/>
  <c r="Z291" i="30"/>
  <c r="Z292" i="30"/>
  <c r="Z293" i="30"/>
  <c r="Z294" i="30"/>
  <c r="Z295" i="30"/>
  <c r="Z296" i="30"/>
  <c r="Z297" i="30"/>
  <c r="Z298" i="30"/>
  <c r="Z299" i="30"/>
  <c r="Z300" i="30"/>
  <c r="Z301" i="30"/>
  <c r="Z302" i="30"/>
  <c r="Z303" i="30"/>
  <c r="Z304" i="30"/>
  <c r="Z305" i="30"/>
  <c r="Z306" i="30"/>
  <c r="Z307" i="30"/>
  <c r="Z308" i="30"/>
  <c r="Z309" i="30"/>
  <c r="Z310" i="30"/>
  <c r="Z311" i="30"/>
  <c r="Z312" i="30"/>
  <c r="Z313" i="30"/>
  <c r="Z314" i="30"/>
  <c r="Z315" i="30"/>
  <c r="Z316" i="30"/>
  <c r="Z317" i="30"/>
  <c r="Z318" i="30"/>
  <c r="Z319" i="30"/>
  <c r="Z320" i="30"/>
  <c r="Z321" i="30"/>
  <c r="Z322" i="30"/>
  <c r="Z323" i="30"/>
  <c r="Z324" i="30"/>
  <c r="Z325" i="30"/>
  <c r="Z326" i="30"/>
  <c r="Z327" i="30"/>
  <c r="Z328" i="30"/>
  <c r="Z329" i="30"/>
  <c r="Z330" i="30"/>
  <c r="Z331" i="30"/>
  <c r="Z332" i="30"/>
  <c r="Z333" i="30"/>
  <c r="Z334" i="30"/>
  <c r="Z335" i="30"/>
  <c r="Z336" i="30"/>
  <c r="Z337" i="30"/>
  <c r="Z338" i="30"/>
  <c r="Z339" i="30"/>
  <c r="Z340" i="30"/>
  <c r="Z341" i="30"/>
  <c r="Z342" i="30"/>
  <c r="Z343" i="30"/>
  <c r="Z344" i="30"/>
  <c r="Z345" i="30"/>
  <c r="Z346" i="30"/>
  <c r="Z347" i="30"/>
  <c r="Z348" i="30"/>
  <c r="Z349" i="30"/>
  <c r="Z361" i="30"/>
  <c r="Z362" i="30"/>
  <c r="Z363" i="30"/>
  <c r="Z364" i="30"/>
  <c r="Z365" i="30"/>
  <c r="Z366" i="30"/>
  <c r="Z367" i="30"/>
  <c r="Z368" i="30"/>
  <c r="Z369" i="30"/>
  <c r="Z370" i="30"/>
  <c r="Z371" i="30"/>
  <c r="Z372" i="30"/>
  <c r="Z373" i="30"/>
  <c r="Z374" i="30"/>
  <c r="Z375" i="30"/>
  <c r="Z376" i="30"/>
  <c r="Z377" i="30"/>
  <c r="Z378" i="30"/>
  <c r="Z379" i="30"/>
  <c r="Z380" i="30"/>
  <c r="Z381" i="30"/>
  <c r="Z384" i="30"/>
  <c r="Z385" i="30"/>
  <c r="Z386" i="30"/>
  <c r="Z387" i="30"/>
  <c r="Z388" i="30"/>
  <c r="V10" i="30"/>
  <c r="W10" i="30"/>
  <c r="X10" i="30"/>
  <c r="Y10" i="30"/>
  <c r="V11" i="30"/>
  <c r="W11" i="30"/>
  <c r="X11" i="30"/>
  <c r="Y11" i="30"/>
  <c r="V12" i="30"/>
  <c r="W12" i="30"/>
  <c r="X12" i="30"/>
  <c r="Y12" i="30"/>
  <c r="V13" i="30"/>
  <c r="W13" i="30"/>
  <c r="X13" i="30"/>
  <c r="Y13" i="30"/>
  <c r="V14" i="30"/>
  <c r="W14" i="30"/>
  <c r="X14" i="30"/>
  <c r="Y14" i="30"/>
  <c r="V15" i="30"/>
  <c r="W15" i="30"/>
  <c r="X15" i="30"/>
  <c r="Y15" i="30"/>
  <c r="V16" i="30"/>
  <c r="W16" i="30"/>
  <c r="X16" i="30"/>
  <c r="Y16" i="30"/>
  <c r="V17" i="30"/>
  <c r="W17" i="30"/>
  <c r="X17" i="30"/>
  <c r="Y17" i="30"/>
  <c r="V18" i="30"/>
  <c r="W18" i="30"/>
  <c r="X18" i="30"/>
  <c r="Y18" i="30"/>
  <c r="V19" i="30"/>
  <c r="W19" i="30"/>
  <c r="X19" i="30"/>
  <c r="Y19" i="30"/>
  <c r="V20" i="30"/>
  <c r="W20" i="30"/>
  <c r="X20" i="30"/>
  <c r="Y20" i="30"/>
  <c r="V21" i="30"/>
  <c r="W21" i="30"/>
  <c r="X21" i="30"/>
  <c r="Y21" i="30"/>
  <c r="V22" i="30"/>
  <c r="W22" i="30"/>
  <c r="X22" i="30"/>
  <c r="Y22" i="30"/>
  <c r="V23" i="30"/>
  <c r="W23" i="30"/>
  <c r="X23" i="30"/>
  <c r="Y23" i="30"/>
  <c r="V24" i="30"/>
  <c r="W24" i="30"/>
  <c r="X24" i="30"/>
  <c r="Y24" i="30"/>
  <c r="V25" i="30"/>
  <c r="W25" i="30"/>
  <c r="X25" i="30"/>
  <c r="Y25" i="30"/>
  <c r="V26" i="30"/>
  <c r="W26" i="30"/>
  <c r="X26" i="30"/>
  <c r="Y26" i="30"/>
  <c r="V27" i="30"/>
  <c r="W27" i="30"/>
  <c r="X27" i="30"/>
  <c r="Y27" i="30"/>
  <c r="V28" i="30"/>
  <c r="W28" i="30"/>
  <c r="X28" i="30"/>
  <c r="Y28" i="30"/>
  <c r="V29" i="30"/>
  <c r="W29" i="30"/>
  <c r="X29" i="30"/>
  <c r="Y29" i="30"/>
  <c r="V38" i="30"/>
  <c r="W38" i="30"/>
  <c r="X38" i="30"/>
  <c r="Y38" i="30"/>
  <c r="V39" i="30"/>
  <c r="W39" i="30"/>
  <c r="X39" i="30"/>
  <c r="Y39" i="30"/>
  <c r="V40" i="30"/>
  <c r="W40" i="30"/>
  <c r="X40" i="30"/>
  <c r="Y40" i="30"/>
  <c r="V41" i="30"/>
  <c r="W41" i="30"/>
  <c r="X41" i="30"/>
  <c r="Y41" i="30"/>
  <c r="V42" i="30"/>
  <c r="W42" i="30"/>
  <c r="X42" i="30"/>
  <c r="Y42" i="30"/>
  <c r="V43" i="30"/>
  <c r="W43" i="30"/>
  <c r="X43" i="30"/>
  <c r="Y43" i="30"/>
  <c r="V44" i="30"/>
  <c r="W44" i="30"/>
  <c r="X44" i="30"/>
  <c r="Y44" i="30"/>
  <c r="V45" i="30"/>
  <c r="W45" i="30"/>
  <c r="X45" i="30"/>
  <c r="Y45" i="30"/>
  <c r="V46" i="30"/>
  <c r="W46" i="30"/>
  <c r="X46" i="30"/>
  <c r="Y46" i="30"/>
  <c r="V47" i="30"/>
  <c r="W47" i="30"/>
  <c r="X47" i="30"/>
  <c r="Y47" i="30"/>
  <c r="V48" i="30"/>
  <c r="W48" i="30"/>
  <c r="X48" i="30"/>
  <c r="Y48" i="30"/>
  <c r="V49" i="30"/>
  <c r="W49" i="30"/>
  <c r="X49" i="30"/>
  <c r="Y49" i="30"/>
  <c r="V50" i="30"/>
  <c r="W50" i="30"/>
  <c r="X50" i="30"/>
  <c r="Y50" i="30"/>
  <c r="V51" i="30"/>
  <c r="W51" i="30"/>
  <c r="X51" i="30"/>
  <c r="Y51" i="30"/>
  <c r="V52" i="30"/>
  <c r="W52" i="30"/>
  <c r="X52" i="30"/>
  <c r="Y52" i="30"/>
  <c r="V53" i="30"/>
  <c r="W53" i="30"/>
  <c r="X53" i="30"/>
  <c r="Y53" i="30"/>
  <c r="V54" i="30"/>
  <c r="W54" i="30"/>
  <c r="X54" i="30"/>
  <c r="Y54" i="30"/>
  <c r="V55" i="30"/>
  <c r="W55" i="30"/>
  <c r="X55" i="30"/>
  <c r="Y55" i="30"/>
  <c r="V56" i="30"/>
  <c r="W56" i="30"/>
  <c r="X56" i="30"/>
  <c r="Y56" i="30"/>
  <c r="V57" i="30"/>
  <c r="W57" i="30"/>
  <c r="X57" i="30"/>
  <c r="Y57" i="30"/>
  <c r="V58" i="30"/>
  <c r="W58" i="30"/>
  <c r="X58" i="30"/>
  <c r="Y58" i="30"/>
  <c r="V59" i="30"/>
  <c r="W59" i="30"/>
  <c r="X59" i="30"/>
  <c r="Y59" i="30"/>
  <c r="V60" i="30"/>
  <c r="W60" i="30"/>
  <c r="X60" i="30"/>
  <c r="Y60" i="30"/>
  <c r="V61" i="30"/>
  <c r="W61" i="30"/>
  <c r="X61" i="30"/>
  <c r="Y61" i="30"/>
  <c r="V62" i="30"/>
  <c r="W62" i="30"/>
  <c r="X62" i="30"/>
  <c r="Y62" i="30"/>
  <c r="V63" i="30"/>
  <c r="W63" i="30"/>
  <c r="X63" i="30"/>
  <c r="Y63" i="30"/>
  <c r="V64" i="30"/>
  <c r="W64" i="30"/>
  <c r="X64" i="30"/>
  <c r="Y64" i="30"/>
  <c r="V65" i="30"/>
  <c r="W65" i="30"/>
  <c r="X65" i="30"/>
  <c r="Y65" i="30"/>
  <c r="V66" i="30"/>
  <c r="W66" i="30"/>
  <c r="X66" i="30"/>
  <c r="Y66" i="30"/>
  <c r="V67" i="30"/>
  <c r="W67" i="30"/>
  <c r="X67" i="30"/>
  <c r="Y67" i="30"/>
  <c r="V68" i="30"/>
  <c r="W68" i="30"/>
  <c r="X68" i="30"/>
  <c r="Y68" i="30"/>
  <c r="V69" i="30"/>
  <c r="W69" i="30"/>
  <c r="X69" i="30"/>
  <c r="Y69" i="30"/>
  <c r="V70" i="30"/>
  <c r="W70" i="30"/>
  <c r="X70" i="30"/>
  <c r="Y70" i="30"/>
  <c r="V71" i="30"/>
  <c r="W71" i="30"/>
  <c r="X71" i="30"/>
  <c r="Y71" i="30"/>
  <c r="V72" i="30"/>
  <c r="W72" i="30"/>
  <c r="X72" i="30"/>
  <c r="Y72" i="30"/>
  <c r="V73" i="30"/>
  <c r="W73" i="30"/>
  <c r="X73" i="30"/>
  <c r="Y73" i="30"/>
  <c r="V74" i="30"/>
  <c r="W74" i="30"/>
  <c r="X74" i="30"/>
  <c r="Y74" i="30"/>
  <c r="V75" i="30"/>
  <c r="W75" i="30"/>
  <c r="X75" i="30"/>
  <c r="Y75" i="30"/>
  <c r="V76" i="30"/>
  <c r="W76" i="30"/>
  <c r="X76" i="30"/>
  <c r="Y76" i="30"/>
  <c r="V77" i="30"/>
  <c r="W77" i="30"/>
  <c r="X77" i="30"/>
  <c r="Y77" i="30"/>
  <c r="V78" i="30"/>
  <c r="W78" i="30"/>
  <c r="X78" i="30"/>
  <c r="Y78" i="30"/>
  <c r="V79" i="30"/>
  <c r="W79" i="30"/>
  <c r="X79" i="30"/>
  <c r="Y79" i="30"/>
  <c r="V80" i="30"/>
  <c r="W80" i="30"/>
  <c r="X80" i="30"/>
  <c r="Y80" i="30"/>
  <c r="V81" i="30"/>
  <c r="W81" i="30"/>
  <c r="X81" i="30"/>
  <c r="Y81" i="30"/>
  <c r="V82" i="30"/>
  <c r="W82" i="30"/>
  <c r="X82" i="30"/>
  <c r="Y82" i="30"/>
  <c r="V83" i="30"/>
  <c r="W83" i="30"/>
  <c r="X83" i="30"/>
  <c r="Y83" i="30"/>
  <c r="V84" i="30"/>
  <c r="W84" i="30"/>
  <c r="X84" i="30"/>
  <c r="Y84" i="30"/>
  <c r="V85" i="30"/>
  <c r="W85" i="30"/>
  <c r="X85" i="30"/>
  <c r="Y85" i="30"/>
  <c r="V86" i="30"/>
  <c r="W86" i="30"/>
  <c r="X86" i="30"/>
  <c r="Y86" i="30"/>
  <c r="V87" i="30"/>
  <c r="W87" i="30"/>
  <c r="X87" i="30"/>
  <c r="Y87" i="30"/>
  <c r="V88" i="30"/>
  <c r="W88" i="30"/>
  <c r="X88" i="30"/>
  <c r="Y88" i="30"/>
  <c r="V89" i="30"/>
  <c r="W89" i="30"/>
  <c r="X89" i="30"/>
  <c r="Y89" i="30"/>
  <c r="V90" i="30"/>
  <c r="W90" i="30"/>
  <c r="X90" i="30"/>
  <c r="Y90" i="30"/>
  <c r="V91" i="30"/>
  <c r="W91" i="30"/>
  <c r="X91" i="30"/>
  <c r="Y91" i="30"/>
  <c r="V92" i="30"/>
  <c r="W92" i="30"/>
  <c r="X92" i="30"/>
  <c r="Y92" i="30"/>
  <c r="V93" i="30"/>
  <c r="W93" i="30"/>
  <c r="X93" i="30"/>
  <c r="Y93" i="30"/>
  <c r="V94" i="30"/>
  <c r="W94" i="30"/>
  <c r="X94" i="30"/>
  <c r="Y94" i="30"/>
  <c r="V95" i="30"/>
  <c r="W95" i="30"/>
  <c r="X95" i="30"/>
  <c r="Y95" i="30"/>
  <c r="V96" i="30"/>
  <c r="W96" i="30"/>
  <c r="X96" i="30"/>
  <c r="Y96" i="30"/>
  <c r="V97" i="30"/>
  <c r="W97" i="30"/>
  <c r="X97" i="30"/>
  <c r="Y97" i="30"/>
  <c r="V98" i="30"/>
  <c r="W98" i="30"/>
  <c r="X98" i="30"/>
  <c r="Y98" i="30"/>
  <c r="V99" i="30"/>
  <c r="W99" i="30"/>
  <c r="X99" i="30"/>
  <c r="Y99" i="30"/>
  <c r="V100" i="30"/>
  <c r="W100" i="30"/>
  <c r="X100" i="30"/>
  <c r="Y100" i="30"/>
  <c r="V101" i="30"/>
  <c r="W101" i="30"/>
  <c r="X101" i="30"/>
  <c r="Y101" i="30"/>
  <c r="V102" i="30"/>
  <c r="W102" i="30"/>
  <c r="X102" i="30"/>
  <c r="Y102" i="30"/>
  <c r="V103" i="30"/>
  <c r="W103" i="30"/>
  <c r="X103" i="30"/>
  <c r="Y103" i="30"/>
  <c r="V104" i="30"/>
  <c r="W104" i="30"/>
  <c r="X104" i="30"/>
  <c r="Y104" i="30"/>
  <c r="V105" i="30"/>
  <c r="W105" i="30"/>
  <c r="X105" i="30"/>
  <c r="Y105" i="30"/>
  <c r="V106" i="30"/>
  <c r="W106" i="30"/>
  <c r="X106" i="30"/>
  <c r="Y106" i="30"/>
  <c r="V107" i="30"/>
  <c r="W107" i="30"/>
  <c r="X107" i="30"/>
  <c r="Y107" i="30"/>
  <c r="V108" i="30"/>
  <c r="W108" i="30"/>
  <c r="X108" i="30"/>
  <c r="Y108" i="30"/>
  <c r="V109" i="30"/>
  <c r="W109" i="30"/>
  <c r="X109" i="30"/>
  <c r="Y109" i="30"/>
  <c r="V110" i="30"/>
  <c r="W110" i="30"/>
  <c r="X110" i="30"/>
  <c r="Y110" i="30"/>
  <c r="V111" i="30"/>
  <c r="W111" i="30"/>
  <c r="X111" i="30"/>
  <c r="Y111" i="30"/>
  <c r="V112" i="30"/>
  <c r="W112" i="30"/>
  <c r="X112" i="30"/>
  <c r="Y112" i="30"/>
  <c r="V113" i="30"/>
  <c r="W113" i="30"/>
  <c r="X113" i="30"/>
  <c r="Y113" i="30"/>
  <c r="V114" i="30"/>
  <c r="W114" i="30"/>
  <c r="X114" i="30"/>
  <c r="Y114" i="30"/>
  <c r="V115" i="30"/>
  <c r="W115" i="30"/>
  <c r="X115" i="30"/>
  <c r="Y115" i="30"/>
  <c r="V116" i="30"/>
  <c r="W116" i="30"/>
  <c r="X116" i="30"/>
  <c r="Y116" i="30"/>
  <c r="V117" i="30"/>
  <c r="W117" i="30"/>
  <c r="X117" i="30"/>
  <c r="Y117" i="30"/>
  <c r="V118" i="30"/>
  <c r="W118" i="30"/>
  <c r="X118" i="30"/>
  <c r="Y118" i="30"/>
  <c r="V119" i="30"/>
  <c r="W119" i="30"/>
  <c r="X119" i="30"/>
  <c r="Y119" i="30"/>
  <c r="V120" i="30"/>
  <c r="W120" i="30"/>
  <c r="X120" i="30"/>
  <c r="Y120" i="30"/>
  <c r="V121" i="30"/>
  <c r="W121" i="30"/>
  <c r="X121" i="30"/>
  <c r="Y121" i="30"/>
  <c r="V122" i="30"/>
  <c r="W122" i="30"/>
  <c r="X122" i="30"/>
  <c r="Y122" i="30"/>
  <c r="V123" i="30"/>
  <c r="W123" i="30"/>
  <c r="X123" i="30"/>
  <c r="Y123" i="30"/>
  <c r="V124" i="30"/>
  <c r="W124" i="30"/>
  <c r="X124" i="30"/>
  <c r="Y124" i="30"/>
  <c r="V125" i="30"/>
  <c r="W125" i="30"/>
  <c r="X125" i="30"/>
  <c r="Y125" i="30"/>
  <c r="V126" i="30"/>
  <c r="W126" i="30"/>
  <c r="X126" i="30"/>
  <c r="Y126" i="30"/>
  <c r="V127" i="30"/>
  <c r="W127" i="30"/>
  <c r="X127" i="30"/>
  <c r="Y127" i="30"/>
  <c r="V128" i="30"/>
  <c r="W128" i="30"/>
  <c r="X128" i="30"/>
  <c r="Y128" i="30"/>
  <c r="V129" i="30"/>
  <c r="W129" i="30"/>
  <c r="X129" i="30"/>
  <c r="Y129" i="30"/>
  <c r="V130" i="30"/>
  <c r="W130" i="30"/>
  <c r="X130" i="30"/>
  <c r="Y130" i="30"/>
  <c r="V131" i="30"/>
  <c r="W131" i="30"/>
  <c r="X131" i="30"/>
  <c r="Y131" i="30"/>
  <c r="V132" i="30"/>
  <c r="W132" i="30"/>
  <c r="X132" i="30"/>
  <c r="Y132" i="30"/>
  <c r="V133" i="30"/>
  <c r="W133" i="30"/>
  <c r="X133" i="30"/>
  <c r="Y133" i="30"/>
  <c r="V134" i="30"/>
  <c r="W134" i="30"/>
  <c r="X134" i="30"/>
  <c r="Y134" i="30"/>
  <c r="V135" i="30"/>
  <c r="W135" i="30"/>
  <c r="X135" i="30"/>
  <c r="Y135" i="30"/>
  <c r="V136" i="30"/>
  <c r="W136" i="30"/>
  <c r="X136" i="30"/>
  <c r="Y136" i="30"/>
  <c r="V137" i="30"/>
  <c r="W137" i="30"/>
  <c r="X137" i="30"/>
  <c r="Y137" i="30"/>
  <c r="V138" i="30"/>
  <c r="W138" i="30"/>
  <c r="X138" i="30"/>
  <c r="Y138" i="30"/>
  <c r="V139" i="30"/>
  <c r="W139" i="30"/>
  <c r="X139" i="30"/>
  <c r="Y139" i="30"/>
  <c r="V140" i="30"/>
  <c r="W140" i="30"/>
  <c r="X140" i="30"/>
  <c r="Y140" i="30"/>
  <c r="V141" i="30"/>
  <c r="W141" i="30"/>
  <c r="X141" i="30"/>
  <c r="Y141" i="30"/>
  <c r="V142" i="30"/>
  <c r="W142" i="30"/>
  <c r="X142" i="30"/>
  <c r="Y142" i="30"/>
  <c r="V143" i="30"/>
  <c r="W143" i="30"/>
  <c r="X143" i="30"/>
  <c r="Y143" i="30"/>
  <c r="V144" i="30"/>
  <c r="W144" i="30"/>
  <c r="X144" i="30"/>
  <c r="Y144" i="30"/>
  <c r="V145" i="30"/>
  <c r="W145" i="30"/>
  <c r="X145" i="30"/>
  <c r="Y145" i="30"/>
  <c r="V146" i="30"/>
  <c r="W146" i="30"/>
  <c r="X146" i="30"/>
  <c r="Y146" i="30"/>
  <c r="V147" i="30"/>
  <c r="W147" i="30"/>
  <c r="X147" i="30"/>
  <c r="Y147" i="30"/>
  <c r="V148" i="30"/>
  <c r="W148" i="30"/>
  <c r="X148" i="30"/>
  <c r="Y148" i="30"/>
  <c r="V149" i="30"/>
  <c r="W149" i="30"/>
  <c r="X149" i="30"/>
  <c r="Y149" i="30"/>
  <c r="V150" i="30"/>
  <c r="W150" i="30"/>
  <c r="X150" i="30"/>
  <c r="Y150" i="30"/>
  <c r="V151" i="30"/>
  <c r="W151" i="30"/>
  <c r="X151" i="30"/>
  <c r="Y151" i="30"/>
  <c r="V152" i="30"/>
  <c r="W152" i="30"/>
  <c r="X152" i="30"/>
  <c r="Y152" i="30"/>
  <c r="V153" i="30"/>
  <c r="W153" i="30"/>
  <c r="X153" i="30"/>
  <c r="Y153" i="30"/>
  <c r="V154" i="30"/>
  <c r="W154" i="30"/>
  <c r="X154" i="30"/>
  <c r="Y154" i="30"/>
  <c r="V155" i="30"/>
  <c r="W155" i="30"/>
  <c r="X155" i="30"/>
  <c r="Y155" i="30"/>
  <c r="V156" i="30"/>
  <c r="W156" i="30"/>
  <c r="X156" i="30"/>
  <c r="Y156" i="30"/>
  <c r="V157" i="30"/>
  <c r="W157" i="30"/>
  <c r="X157" i="30"/>
  <c r="Y157" i="30"/>
  <c r="V158" i="30"/>
  <c r="W158" i="30"/>
  <c r="X158" i="30"/>
  <c r="Y158" i="30"/>
  <c r="V159" i="30"/>
  <c r="W159" i="30"/>
  <c r="X159" i="30"/>
  <c r="Y159" i="30"/>
  <c r="V160" i="30"/>
  <c r="W160" i="30"/>
  <c r="X160" i="30"/>
  <c r="Y160" i="30"/>
  <c r="V161" i="30"/>
  <c r="W161" i="30"/>
  <c r="X161" i="30"/>
  <c r="Y161" i="30"/>
  <c r="V162" i="30"/>
  <c r="W162" i="30"/>
  <c r="X162" i="30"/>
  <c r="Y162" i="30"/>
  <c r="V163" i="30"/>
  <c r="W163" i="30"/>
  <c r="X163" i="30"/>
  <c r="Y163" i="30"/>
  <c r="V164" i="30"/>
  <c r="W164" i="30"/>
  <c r="X164" i="30"/>
  <c r="Y164" i="30"/>
  <c r="V165" i="30"/>
  <c r="W165" i="30"/>
  <c r="X165" i="30"/>
  <c r="Y165" i="30"/>
  <c r="V166" i="30"/>
  <c r="W166" i="30"/>
  <c r="X166" i="30"/>
  <c r="Y166" i="30"/>
  <c r="V171" i="30"/>
  <c r="W171" i="30"/>
  <c r="X171" i="30"/>
  <c r="Y171" i="30"/>
  <c r="V172" i="30"/>
  <c r="W172" i="30"/>
  <c r="X172" i="30"/>
  <c r="Y172" i="30"/>
  <c r="V173" i="30"/>
  <c r="W173" i="30"/>
  <c r="X173" i="30"/>
  <c r="Y173" i="30"/>
  <c r="V174" i="30"/>
  <c r="W174" i="30"/>
  <c r="X174" i="30"/>
  <c r="Y174" i="30"/>
  <c r="V175" i="30"/>
  <c r="W175" i="30"/>
  <c r="X175" i="30"/>
  <c r="Y175" i="30"/>
  <c r="V176" i="30"/>
  <c r="W176" i="30"/>
  <c r="X176" i="30"/>
  <c r="Y176" i="30"/>
  <c r="V177" i="30"/>
  <c r="W177" i="30"/>
  <c r="X177" i="30"/>
  <c r="Y177" i="30"/>
  <c r="V178" i="30"/>
  <c r="W178" i="30"/>
  <c r="X178" i="30"/>
  <c r="Y178" i="30"/>
  <c r="V179" i="30"/>
  <c r="W179" i="30"/>
  <c r="X179" i="30"/>
  <c r="Y179" i="30"/>
  <c r="V180" i="30"/>
  <c r="W180" i="30"/>
  <c r="X180" i="30"/>
  <c r="Y180" i="30"/>
  <c r="V181" i="30"/>
  <c r="W181" i="30"/>
  <c r="X181" i="30"/>
  <c r="Y181" i="30"/>
  <c r="V182" i="30"/>
  <c r="W182" i="30"/>
  <c r="X182" i="30"/>
  <c r="Y182" i="30"/>
  <c r="V183" i="30"/>
  <c r="W183" i="30"/>
  <c r="X183" i="30"/>
  <c r="Y183" i="30"/>
  <c r="V184" i="30"/>
  <c r="W184" i="30"/>
  <c r="X184" i="30"/>
  <c r="Y184" i="30"/>
  <c r="V185" i="30"/>
  <c r="W185" i="30"/>
  <c r="X185" i="30"/>
  <c r="Y185" i="30"/>
  <c r="V186" i="30"/>
  <c r="W186" i="30"/>
  <c r="X186" i="30"/>
  <c r="Y186" i="30"/>
  <c r="V187" i="30"/>
  <c r="W187" i="30"/>
  <c r="X187" i="30"/>
  <c r="Y187" i="30"/>
  <c r="V188" i="30"/>
  <c r="W188" i="30"/>
  <c r="X188" i="30"/>
  <c r="Y188" i="30"/>
  <c r="V189" i="30"/>
  <c r="W189" i="30"/>
  <c r="X189" i="30"/>
  <c r="Y189" i="30"/>
  <c r="V190" i="30"/>
  <c r="W190" i="30"/>
  <c r="X190" i="30"/>
  <c r="Y190" i="30"/>
  <c r="V191" i="30"/>
  <c r="W191" i="30"/>
  <c r="X191" i="30"/>
  <c r="Y191" i="30"/>
  <c r="V192" i="30"/>
  <c r="W192" i="30"/>
  <c r="X192" i="30"/>
  <c r="Y192" i="30"/>
  <c r="V193" i="30"/>
  <c r="W193" i="30"/>
  <c r="X193" i="30"/>
  <c r="Y193" i="30"/>
  <c r="V194" i="30"/>
  <c r="W194" i="30"/>
  <c r="X194" i="30"/>
  <c r="Y194" i="30"/>
  <c r="V195" i="30"/>
  <c r="W195" i="30"/>
  <c r="X195" i="30"/>
  <c r="Y195" i="30"/>
  <c r="V196" i="30"/>
  <c r="W196" i="30"/>
  <c r="X196" i="30"/>
  <c r="Y196" i="30"/>
  <c r="V197" i="30"/>
  <c r="W197" i="30"/>
  <c r="X197" i="30"/>
  <c r="Y197" i="30"/>
  <c r="V198" i="30"/>
  <c r="W198" i="30"/>
  <c r="X198" i="30"/>
  <c r="Y198" i="30"/>
  <c r="V199" i="30"/>
  <c r="W199" i="30"/>
  <c r="X199" i="30"/>
  <c r="Y199" i="30"/>
  <c r="V200" i="30"/>
  <c r="W200" i="30"/>
  <c r="X200" i="30"/>
  <c r="Y200" i="30"/>
  <c r="V201" i="30"/>
  <c r="W201" i="30"/>
  <c r="X201" i="30"/>
  <c r="Y201" i="30"/>
  <c r="V202" i="30"/>
  <c r="W202" i="30"/>
  <c r="X202" i="30"/>
  <c r="Y202" i="30"/>
  <c r="V203" i="30"/>
  <c r="W203" i="30"/>
  <c r="X203" i="30"/>
  <c r="Y203" i="30"/>
  <c r="V204" i="30"/>
  <c r="W204" i="30"/>
  <c r="X204" i="30"/>
  <c r="Y204" i="30"/>
  <c r="V205" i="30"/>
  <c r="W205" i="30"/>
  <c r="X205" i="30"/>
  <c r="Y205" i="30"/>
  <c r="V206" i="30"/>
  <c r="W206" i="30"/>
  <c r="X206" i="30"/>
  <c r="Y206" i="30"/>
  <c r="V207" i="30"/>
  <c r="W207" i="30"/>
  <c r="X207" i="30"/>
  <c r="Y207" i="30"/>
  <c r="V208" i="30"/>
  <c r="W208" i="30"/>
  <c r="X208" i="30"/>
  <c r="Y208" i="30"/>
  <c r="V209" i="30"/>
  <c r="W209" i="30"/>
  <c r="X209" i="30"/>
  <c r="Y209" i="30"/>
  <c r="V210" i="30"/>
  <c r="W210" i="30"/>
  <c r="X210" i="30"/>
  <c r="Y210" i="30"/>
  <c r="V211" i="30"/>
  <c r="W211" i="30"/>
  <c r="X211" i="30"/>
  <c r="Y211" i="30"/>
  <c r="V212" i="30"/>
  <c r="W212" i="30"/>
  <c r="X212" i="30"/>
  <c r="Y212" i="30"/>
  <c r="V213" i="30"/>
  <c r="W213" i="30"/>
  <c r="X213" i="30"/>
  <c r="Y213" i="30"/>
  <c r="V214" i="30"/>
  <c r="W214" i="30"/>
  <c r="X214" i="30"/>
  <c r="Y214" i="30"/>
  <c r="V215" i="30"/>
  <c r="W215" i="30"/>
  <c r="X215" i="30"/>
  <c r="Y215" i="30"/>
  <c r="V216" i="30"/>
  <c r="W216" i="30"/>
  <c r="X216" i="30"/>
  <c r="Y216" i="30"/>
  <c r="V217" i="30"/>
  <c r="W217" i="30"/>
  <c r="X217" i="30"/>
  <c r="Y217" i="30"/>
  <c r="V218" i="30"/>
  <c r="W218" i="30"/>
  <c r="X218" i="30"/>
  <c r="Y218" i="30"/>
  <c r="V219" i="30"/>
  <c r="W219" i="30"/>
  <c r="X219" i="30"/>
  <c r="Y219" i="30"/>
  <c r="V220" i="30"/>
  <c r="W220" i="30"/>
  <c r="X220" i="30"/>
  <c r="Y220" i="30"/>
  <c r="V221" i="30"/>
  <c r="W221" i="30"/>
  <c r="X221" i="30"/>
  <c r="Y221" i="30"/>
  <c r="V222" i="30"/>
  <c r="W222" i="30"/>
  <c r="X222" i="30"/>
  <c r="Y222" i="30"/>
  <c r="V223" i="30"/>
  <c r="W223" i="30"/>
  <c r="X223" i="30"/>
  <c r="Y223" i="30"/>
  <c r="V224" i="30"/>
  <c r="W224" i="30"/>
  <c r="X224" i="30"/>
  <c r="Y224" i="30"/>
  <c r="V225" i="30"/>
  <c r="W225" i="30"/>
  <c r="X225" i="30"/>
  <c r="Y225" i="30"/>
  <c r="V226" i="30"/>
  <c r="W226" i="30"/>
  <c r="X226" i="30"/>
  <c r="Y226" i="30"/>
  <c r="V227" i="30"/>
  <c r="W227" i="30"/>
  <c r="X227" i="30"/>
  <c r="Y227" i="30"/>
  <c r="V228" i="30"/>
  <c r="W228" i="30"/>
  <c r="X228" i="30"/>
  <c r="Y228" i="30"/>
  <c r="V229" i="30"/>
  <c r="W229" i="30"/>
  <c r="X229" i="30"/>
  <c r="Y229" i="30"/>
  <c r="V230" i="30"/>
  <c r="W230" i="30"/>
  <c r="X230" i="30"/>
  <c r="Y230" i="30"/>
  <c r="V231" i="30"/>
  <c r="W231" i="30"/>
  <c r="X231" i="30"/>
  <c r="Y231" i="30"/>
  <c r="V232" i="30"/>
  <c r="W232" i="30"/>
  <c r="X232" i="30"/>
  <c r="Y232" i="30"/>
  <c r="V233" i="30"/>
  <c r="W233" i="30"/>
  <c r="X233" i="30"/>
  <c r="Y233" i="30"/>
  <c r="V234" i="30"/>
  <c r="W234" i="30"/>
  <c r="X234" i="30"/>
  <c r="Y234" i="30"/>
  <c r="V235" i="30"/>
  <c r="W235" i="30"/>
  <c r="X235" i="30"/>
  <c r="Y235" i="30"/>
  <c r="V236" i="30"/>
  <c r="W236" i="30"/>
  <c r="X236" i="30"/>
  <c r="Y236" i="30"/>
  <c r="V237" i="30"/>
  <c r="W237" i="30"/>
  <c r="X237" i="30"/>
  <c r="Y237" i="30"/>
  <c r="V238" i="30"/>
  <c r="W238" i="30"/>
  <c r="X238" i="30"/>
  <c r="Y238" i="30"/>
  <c r="V239" i="30"/>
  <c r="W239" i="30"/>
  <c r="X239" i="30"/>
  <c r="Y239" i="30"/>
  <c r="V240" i="30"/>
  <c r="W240" i="30"/>
  <c r="X240" i="30"/>
  <c r="Y240" i="30"/>
  <c r="V241" i="30"/>
  <c r="W241" i="30"/>
  <c r="X241" i="30"/>
  <c r="Y241" i="30"/>
  <c r="V242" i="30"/>
  <c r="W242" i="30"/>
  <c r="X242" i="30"/>
  <c r="Y242" i="30"/>
  <c r="V243" i="30"/>
  <c r="W243" i="30"/>
  <c r="X243" i="30"/>
  <c r="Y243" i="30"/>
  <c r="V244" i="30"/>
  <c r="W244" i="30"/>
  <c r="X244" i="30"/>
  <c r="Y244" i="30"/>
  <c r="V245" i="30"/>
  <c r="W245" i="30"/>
  <c r="X245" i="30"/>
  <c r="Y245" i="30"/>
  <c r="V246" i="30"/>
  <c r="W246" i="30"/>
  <c r="X246" i="30"/>
  <c r="Y246" i="30"/>
  <c r="V249" i="30"/>
  <c r="W249" i="30"/>
  <c r="X249" i="30"/>
  <c r="Y249" i="30"/>
  <c r="V250" i="30"/>
  <c r="W250" i="30"/>
  <c r="X250" i="30"/>
  <c r="Y250" i="30"/>
  <c r="V251" i="30"/>
  <c r="W251" i="30"/>
  <c r="X251" i="30"/>
  <c r="Y251" i="30"/>
  <c r="V252" i="30"/>
  <c r="W252" i="30"/>
  <c r="X252" i="30"/>
  <c r="Y252" i="30"/>
  <c r="V253" i="30"/>
  <c r="W253" i="30"/>
  <c r="X253" i="30"/>
  <c r="Y253" i="30"/>
  <c r="V254" i="30"/>
  <c r="W254" i="30"/>
  <c r="X254" i="30"/>
  <c r="Y254" i="30"/>
  <c r="V255" i="30"/>
  <c r="W255" i="30"/>
  <c r="X255" i="30"/>
  <c r="Y255" i="30"/>
  <c r="V256" i="30"/>
  <c r="W256" i="30"/>
  <c r="X256" i="30"/>
  <c r="Y256" i="30"/>
  <c r="V273" i="30"/>
  <c r="W273" i="30"/>
  <c r="X273" i="30"/>
  <c r="Y273" i="30"/>
  <c r="V274" i="30"/>
  <c r="W274" i="30"/>
  <c r="X274" i="30"/>
  <c r="Y274" i="30"/>
  <c r="V275" i="30"/>
  <c r="W275" i="30"/>
  <c r="X275" i="30"/>
  <c r="Y275" i="30"/>
  <c r="V276" i="30"/>
  <c r="W276" i="30"/>
  <c r="X276" i="30"/>
  <c r="Y276" i="30"/>
  <c r="V277" i="30"/>
  <c r="W277" i="30"/>
  <c r="X277" i="30"/>
  <c r="Y277" i="30"/>
  <c r="V278" i="30"/>
  <c r="W278" i="30"/>
  <c r="X278" i="30"/>
  <c r="Y278" i="30"/>
  <c r="V279" i="30"/>
  <c r="W279" i="30"/>
  <c r="X279" i="30"/>
  <c r="Y279" i="30"/>
  <c r="V280" i="30"/>
  <c r="W280" i="30"/>
  <c r="X280" i="30"/>
  <c r="Y280" i="30"/>
  <c r="V281" i="30"/>
  <c r="W281" i="30"/>
  <c r="X281" i="30"/>
  <c r="Y281" i="30"/>
  <c r="V282" i="30"/>
  <c r="W282" i="30"/>
  <c r="X282" i="30"/>
  <c r="Y282" i="30"/>
  <c r="V283" i="30"/>
  <c r="W283" i="30"/>
  <c r="X283" i="30"/>
  <c r="Y283" i="30"/>
  <c r="V284" i="30"/>
  <c r="W284" i="30"/>
  <c r="X284" i="30"/>
  <c r="Y284" i="30"/>
  <c r="V285" i="30"/>
  <c r="W285" i="30"/>
  <c r="X285" i="30"/>
  <c r="Y285" i="30"/>
  <c r="V286" i="30"/>
  <c r="W286" i="30"/>
  <c r="X286" i="30"/>
  <c r="Y286" i="30"/>
  <c r="V287" i="30"/>
  <c r="W287" i="30"/>
  <c r="X287" i="30"/>
  <c r="Y287" i="30"/>
  <c r="V288" i="30"/>
  <c r="W288" i="30"/>
  <c r="X288" i="30"/>
  <c r="Y288" i="30"/>
  <c r="V289" i="30"/>
  <c r="W289" i="30"/>
  <c r="X289" i="30"/>
  <c r="Y289" i="30"/>
  <c r="V290" i="30"/>
  <c r="W290" i="30"/>
  <c r="X290" i="30"/>
  <c r="Y290" i="30"/>
  <c r="V291" i="30"/>
  <c r="W291" i="30"/>
  <c r="X291" i="30"/>
  <c r="Y291" i="30"/>
  <c r="V292" i="30"/>
  <c r="W292" i="30"/>
  <c r="X292" i="30"/>
  <c r="Y292" i="30"/>
  <c r="V293" i="30"/>
  <c r="W293" i="30"/>
  <c r="X293" i="30"/>
  <c r="Y293" i="30"/>
  <c r="V294" i="30"/>
  <c r="W294" i="30"/>
  <c r="X294" i="30"/>
  <c r="Y294" i="30"/>
  <c r="V295" i="30"/>
  <c r="W295" i="30"/>
  <c r="X295" i="30"/>
  <c r="Y295" i="30"/>
  <c r="V296" i="30"/>
  <c r="W296" i="30"/>
  <c r="X296" i="30"/>
  <c r="Y296" i="30"/>
  <c r="V297" i="30"/>
  <c r="W297" i="30"/>
  <c r="X297" i="30"/>
  <c r="Y297" i="30"/>
  <c r="V298" i="30"/>
  <c r="W298" i="30"/>
  <c r="X298" i="30"/>
  <c r="Y298" i="30"/>
  <c r="V299" i="30"/>
  <c r="W299" i="30"/>
  <c r="X299" i="30"/>
  <c r="Y299" i="30"/>
  <c r="V300" i="30"/>
  <c r="W300" i="30"/>
  <c r="X300" i="30"/>
  <c r="Y300" i="30"/>
  <c r="V301" i="30"/>
  <c r="W301" i="30"/>
  <c r="X301" i="30"/>
  <c r="Y301" i="30"/>
  <c r="V302" i="30"/>
  <c r="W302" i="30"/>
  <c r="X302" i="30"/>
  <c r="Y302" i="30"/>
  <c r="V303" i="30"/>
  <c r="W303" i="30"/>
  <c r="X303" i="30"/>
  <c r="Y303" i="30"/>
  <c r="V304" i="30"/>
  <c r="W304" i="30"/>
  <c r="X304" i="30"/>
  <c r="Y304" i="30"/>
  <c r="V305" i="30"/>
  <c r="W305" i="30"/>
  <c r="X305" i="30"/>
  <c r="Y305" i="30"/>
  <c r="V306" i="30"/>
  <c r="W306" i="30"/>
  <c r="X306" i="30"/>
  <c r="Y306" i="30"/>
  <c r="V307" i="30"/>
  <c r="W307" i="30"/>
  <c r="X307" i="30"/>
  <c r="Y307" i="30"/>
  <c r="V308" i="30"/>
  <c r="W308" i="30"/>
  <c r="X308" i="30"/>
  <c r="Y308" i="30"/>
  <c r="V309" i="30"/>
  <c r="W309" i="30"/>
  <c r="X309" i="30"/>
  <c r="Y309" i="30"/>
  <c r="V310" i="30"/>
  <c r="W310" i="30"/>
  <c r="X310" i="30"/>
  <c r="Y310" i="30"/>
  <c r="V311" i="30"/>
  <c r="W311" i="30"/>
  <c r="X311" i="30"/>
  <c r="Y311" i="30"/>
  <c r="V312" i="30"/>
  <c r="W312" i="30"/>
  <c r="X312" i="30"/>
  <c r="Y312" i="30"/>
  <c r="V313" i="30"/>
  <c r="W313" i="30"/>
  <c r="X313" i="30"/>
  <c r="Y313" i="30"/>
  <c r="V314" i="30"/>
  <c r="W314" i="30"/>
  <c r="X314" i="30"/>
  <c r="Y314" i="30"/>
  <c r="V315" i="30"/>
  <c r="W315" i="30"/>
  <c r="X315" i="30"/>
  <c r="Y315" i="30"/>
  <c r="V316" i="30"/>
  <c r="W316" i="30"/>
  <c r="X316" i="30"/>
  <c r="Y316" i="30"/>
  <c r="V317" i="30"/>
  <c r="W317" i="30"/>
  <c r="X317" i="30"/>
  <c r="Y317" i="30"/>
  <c r="V318" i="30"/>
  <c r="W318" i="30"/>
  <c r="X318" i="30"/>
  <c r="Y318" i="30"/>
  <c r="V319" i="30"/>
  <c r="W319" i="30"/>
  <c r="X319" i="30"/>
  <c r="Y319" i="30"/>
  <c r="V320" i="30"/>
  <c r="W320" i="30"/>
  <c r="X320" i="30"/>
  <c r="Y320" i="30"/>
  <c r="V321" i="30"/>
  <c r="W321" i="30"/>
  <c r="X321" i="30"/>
  <c r="Y321" i="30"/>
  <c r="V322" i="30"/>
  <c r="W322" i="30"/>
  <c r="X322" i="30"/>
  <c r="Y322" i="30"/>
  <c r="V323" i="30"/>
  <c r="W323" i="30"/>
  <c r="X323" i="30"/>
  <c r="Y323" i="30"/>
  <c r="V324" i="30"/>
  <c r="W324" i="30"/>
  <c r="X324" i="30"/>
  <c r="Y324" i="30"/>
  <c r="V325" i="30"/>
  <c r="W325" i="30"/>
  <c r="X325" i="30"/>
  <c r="Y325" i="30"/>
  <c r="V326" i="30"/>
  <c r="W326" i="30"/>
  <c r="X326" i="30"/>
  <c r="Y326" i="30"/>
  <c r="V327" i="30"/>
  <c r="W327" i="30"/>
  <c r="X327" i="30"/>
  <c r="Y327" i="30"/>
  <c r="V328" i="30"/>
  <c r="W328" i="30"/>
  <c r="X328" i="30"/>
  <c r="Y328" i="30"/>
  <c r="V329" i="30"/>
  <c r="W329" i="30"/>
  <c r="X329" i="30"/>
  <c r="Y329" i="30"/>
  <c r="V330" i="30"/>
  <c r="W330" i="30"/>
  <c r="X330" i="30"/>
  <c r="Y330" i="30"/>
  <c r="V331" i="30"/>
  <c r="W331" i="30"/>
  <c r="X331" i="30"/>
  <c r="Y331" i="30"/>
  <c r="V332" i="30"/>
  <c r="W332" i="30"/>
  <c r="X332" i="30"/>
  <c r="Y332" i="30"/>
  <c r="V333" i="30"/>
  <c r="W333" i="30"/>
  <c r="X333" i="30"/>
  <c r="Y333" i="30"/>
  <c r="V334" i="30"/>
  <c r="W334" i="30"/>
  <c r="X334" i="30"/>
  <c r="Y334" i="30"/>
  <c r="V335" i="30"/>
  <c r="W335" i="30"/>
  <c r="X335" i="30"/>
  <c r="Y335" i="30"/>
  <c r="V336" i="30"/>
  <c r="W336" i="30"/>
  <c r="X336" i="30"/>
  <c r="Y336" i="30"/>
  <c r="V337" i="30"/>
  <c r="W337" i="30"/>
  <c r="X337" i="30"/>
  <c r="Y337" i="30"/>
  <c r="V338" i="30"/>
  <c r="W338" i="30"/>
  <c r="X338" i="30"/>
  <c r="Y338" i="30"/>
  <c r="V339" i="30"/>
  <c r="W339" i="30"/>
  <c r="X339" i="30"/>
  <c r="Y339" i="30"/>
  <c r="V340" i="30"/>
  <c r="W340" i="30"/>
  <c r="X340" i="30"/>
  <c r="Y340" i="30"/>
  <c r="V341" i="30"/>
  <c r="W341" i="30"/>
  <c r="X341" i="30"/>
  <c r="Y341" i="30"/>
  <c r="V342" i="30"/>
  <c r="W342" i="30"/>
  <c r="X342" i="30"/>
  <c r="Y342" i="30"/>
  <c r="V343" i="30"/>
  <c r="W343" i="30"/>
  <c r="X343" i="30"/>
  <c r="Y343" i="30"/>
  <c r="V344" i="30"/>
  <c r="W344" i="30"/>
  <c r="X344" i="30"/>
  <c r="Y344" i="30"/>
  <c r="V345" i="30"/>
  <c r="W345" i="30"/>
  <c r="X345" i="30"/>
  <c r="Y345" i="30"/>
  <c r="V346" i="30"/>
  <c r="W346" i="30"/>
  <c r="X346" i="30"/>
  <c r="Y346" i="30"/>
  <c r="V347" i="30"/>
  <c r="W347" i="30"/>
  <c r="X347" i="30"/>
  <c r="Y347" i="30"/>
  <c r="V348" i="30"/>
  <c r="W348" i="30"/>
  <c r="X348" i="30"/>
  <c r="Y348" i="30"/>
  <c r="V349" i="30"/>
  <c r="W349" i="30"/>
  <c r="X349" i="30"/>
  <c r="Y349" i="30"/>
  <c r="V361" i="30"/>
  <c r="W361" i="30"/>
  <c r="X361" i="30"/>
  <c r="Y361" i="30"/>
  <c r="V362" i="30"/>
  <c r="W362" i="30"/>
  <c r="X362" i="30"/>
  <c r="Y362" i="30"/>
  <c r="V363" i="30"/>
  <c r="W363" i="30"/>
  <c r="X363" i="30"/>
  <c r="Y363" i="30"/>
  <c r="V364" i="30"/>
  <c r="W364" i="30"/>
  <c r="X364" i="30"/>
  <c r="Y364" i="30"/>
  <c r="V365" i="30"/>
  <c r="W365" i="30"/>
  <c r="X365" i="30"/>
  <c r="Y365" i="30"/>
  <c r="V366" i="30"/>
  <c r="W366" i="30"/>
  <c r="X366" i="30"/>
  <c r="Y366" i="30"/>
  <c r="V367" i="30"/>
  <c r="W367" i="30"/>
  <c r="X367" i="30"/>
  <c r="Y367" i="30"/>
  <c r="V368" i="30"/>
  <c r="W368" i="30"/>
  <c r="X368" i="30"/>
  <c r="Y368" i="30"/>
  <c r="V369" i="30"/>
  <c r="W369" i="30"/>
  <c r="X369" i="30"/>
  <c r="Y369" i="30"/>
  <c r="V370" i="30"/>
  <c r="W370" i="30"/>
  <c r="X370" i="30"/>
  <c r="Y370" i="30"/>
  <c r="V371" i="30"/>
  <c r="W371" i="30"/>
  <c r="X371" i="30"/>
  <c r="Y371" i="30"/>
  <c r="V372" i="30"/>
  <c r="W372" i="30"/>
  <c r="X372" i="30"/>
  <c r="Y372" i="30"/>
  <c r="V373" i="30"/>
  <c r="W373" i="30"/>
  <c r="X373" i="30"/>
  <c r="Y373" i="30"/>
  <c r="V374" i="30"/>
  <c r="W374" i="30"/>
  <c r="X374" i="30"/>
  <c r="Y374" i="30"/>
  <c r="V375" i="30"/>
  <c r="W375" i="30"/>
  <c r="X375" i="30"/>
  <c r="Y375" i="30"/>
  <c r="V376" i="30"/>
  <c r="W376" i="30"/>
  <c r="X376" i="30"/>
  <c r="Y376" i="30"/>
  <c r="V377" i="30"/>
  <c r="W377" i="30"/>
  <c r="X377" i="30"/>
  <c r="Y377" i="30"/>
  <c r="V378" i="30"/>
  <c r="W378" i="30"/>
  <c r="X378" i="30"/>
  <c r="Y378" i="30"/>
  <c r="V379" i="30"/>
  <c r="W379" i="30"/>
  <c r="X379" i="30"/>
  <c r="Y379" i="30"/>
  <c r="V380" i="30"/>
  <c r="W380" i="30"/>
  <c r="X380" i="30"/>
  <c r="Y380" i="30"/>
  <c r="V381" i="30"/>
  <c r="W381" i="30"/>
  <c r="X381" i="30"/>
  <c r="Y381" i="30"/>
  <c r="V384" i="30"/>
  <c r="W384" i="30"/>
  <c r="X384" i="30"/>
  <c r="Y384" i="30"/>
  <c r="V385" i="30"/>
  <c r="W385" i="30"/>
  <c r="X385" i="30"/>
  <c r="Y385" i="30"/>
  <c r="V386" i="30"/>
  <c r="W386" i="30"/>
  <c r="X386" i="30"/>
  <c r="Y386" i="30"/>
  <c r="V387" i="30"/>
  <c r="W387" i="30"/>
  <c r="X387" i="30"/>
  <c r="Y387" i="30"/>
  <c r="V388" i="30"/>
  <c r="W388" i="30"/>
  <c r="X388" i="30"/>
  <c r="Y388" i="30"/>
  <c r="V13" i="12"/>
  <c r="W13" i="12"/>
  <c r="Y13" i="12"/>
  <c r="V15" i="12"/>
  <c r="W15" i="12"/>
  <c r="Y15" i="12"/>
  <c r="V17" i="12"/>
  <c r="W17" i="12"/>
  <c r="Y17" i="12"/>
  <c r="V18" i="12"/>
  <c r="W18" i="12"/>
  <c r="Y18" i="12"/>
  <c r="V20" i="12"/>
  <c r="W20" i="12"/>
  <c r="Y20" i="12"/>
  <c r="U10" i="30"/>
  <c r="U11" i="30"/>
  <c r="U12" i="30"/>
  <c r="U13" i="30"/>
  <c r="U14" i="30"/>
  <c r="U15" i="30"/>
  <c r="U16" i="30"/>
  <c r="U17" i="30"/>
  <c r="U18" i="30"/>
  <c r="U19" i="30"/>
  <c r="U20" i="30"/>
  <c r="U21" i="30"/>
  <c r="U22" i="30"/>
  <c r="U23" i="30"/>
  <c r="U24" i="30"/>
  <c r="U25" i="30"/>
  <c r="U26" i="30"/>
  <c r="U27" i="30"/>
  <c r="U28" i="30"/>
  <c r="U29" i="30"/>
  <c r="U38" i="30"/>
  <c r="U39" i="30"/>
  <c r="U40" i="30"/>
  <c r="U41" i="30"/>
  <c r="U42" i="30"/>
  <c r="U43" i="30"/>
  <c r="U44" i="30"/>
  <c r="U45" i="30"/>
  <c r="U46" i="30"/>
  <c r="U47" i="30"/>
  <c r="U48" i="30"/>
  <c r="U49" i="30"/>
  <c r="U50" i="30"/>
  <c r="U51" i="30"/>
  <c r="U52" i="30"/>
  <c r="U53" i="30"/>
  <c r="U54" i="30"/>
  <c r="U55" i="30"/>
  <c r="U56" i="30"/>
  <c r="U57" i="30"/>
  <c r="U58" i="30"/>
  <c r="U59" i="30"/>
  <c r="U60" i="30"/>
  <c r="U61" i="30"/>
  <c r="U62" i="30"/>
  <c r="U63" i="30"/>
  <c r="U64" i="30"/>
  <c r="U65" i="30"/>
  <c r="U66" i="30"/>
  <c r="U67" i="30"/>
  <c r="U68" i="30"/>
  <c r="U69" i="30"/>
  <c r="U70" i="30"/>
  <c r="U71" i="30"/>
  <c r="U72" i="30"/>
  <c r="U73" i="30"/>
  <c r="U74" i="30"/>
  <c r="U75" i="30"/>
  <c r="U76" i="30"/>
  <c r="U77" i="30"/>
  <c r="U78" i="30"/>
  <c r="U79" i="30"/>
  <c r="U80" i="30"/>
  <c r="U81" i="30"/>
  <c r="U82" i="30"/>
  <c r="U83" i="30"/>
  <c r="U84" i="30"/>
  <c r="U85" i="30"/>
  <c r="U86" i="30"/>
  <c r="U87" i="30"/>
  <c r="U88" i="30"/>
  <c r="U89" i="30"/>
  <c r="U90" i="30"/>
  <c r="U91" i="30"/>
  <c r="U92" i="30"/>
  <c r="U93" i="30"/>
  <c r="U94" i="30"/>
  <c r="U95" i="30"/>
  <c r="U96" i="30"/>
  <c r="U97" i="30"/>
  <c r="U98" i="30"/>
  <c r="U99" i="30"/>
  <c r="U100" i="30"/>
  <c r="U101" i="30"/>
  <c r="U102" i="30"/>
  <c r="U103" i="30"/>
  <c r="U104" i="30"/>
  <c r="U105" i="30"/>
  <c r="U106" i="30"/>
  <c r="U107" i="30"/>
  <c r="U108" i="30"/>
  <c r="U109" i="30"/>
  <c r="U110" i="30"/>
  <c r="U111" i="30"/>
  <c r="U112" i="30"/>
  <c r="U113" i="30"/>
  <c r="U114" i="30"/>
  <c r="U115" i="30"/>
  <c r="U116" i="30"/>
  <c r="U117" i="30"/>
  <c r="U118" i="30"/>
  <c r="U119" i="30"/>
  <c r="U120" i="30"/>
  <c r="U121" i="30"/>
  <c r="U122" i="30"/>
  <c r="U123" i="30"/>
  <c r="U124" i="30"/>
  <c r="U125" i="30"/>
  <c r="U126" i="30"/>
  <c r="U127" i="30"/>
  <c r="U128" i="30"/>
  <c r="U129" i="30"/>
  <c r="U130" i="30"/>
  <c r="U131" i="30"/>
  <c r="U132" i="30"/>
  <c r="U133" i="30"/>
  <c r="U134" i="30"/>
  <c r="U135" i="30"/>
  <c r="U136" i="30"/>
  <c r="U137" i="30"/>
  <c r="U138" i="30"/>
  <c r="U139" i="30"/>
  <c r="U140" i="30"/>
  <c r="U141" i="30"/>
  <c r="U142" i="30"/>
  <c r="U143" i="30"/>
  <c r="U144" i="30"/>
  <c r="U145" i="30"/>
  <c r="U146" i="30"/>
  <c r="U147" i="30"/>
  <c r="U148" i="30"/>
  <c r="U149" i="30"/>
  <c r="U150" i="30"/>
  <c r="U151" i="30"/>
  <c r="U152" i="30"/>
  <c r="U153" i="30"/>
  <c r="U154" i="30"/>
  <c r="U155" i="30"/>
  <c r="U156" i="30"/>
  <c r="U157" i="30"/>
  <c r="U158" i="30"/>
  <c r="U159" i="30"/>
  <c r="U160" i="30"/>
  <c r="U161" i="30"/>
  <c r="U162" i="30"/>
  <c r="U163" i="30"/>
  <c r="U164" i="30"/>
  <c r="U165" i="30"/>
  <c r="U166" i="30"/>
  <c r="U171" i="30"/>
  <c r="U172" i="30"/>
  <c r="U173" i="30"/>
  <c r="U174" i="30"/>
  <c r="U175" i="30"/>
  <c r="U176" i="30"/>
  <c r="U177" i="30"/>
  <c r="U178" i="30"/>
  <c r="U179" i="30"/>
  <c r="U180" i="30"/>
  <c r="U181" i="30"/>
  <c r="U182" i="30"/>
  <c r="U183" i="30"/>
  <c r="U184" i="30"/>
  <c r="U185" i="30"/>
  <c r="U186" i="30"/>
  <c r="U187" i="30"/>
  <c r="U188" i="30"/>
  <c r="U189" i="30"/>
  <c r="U190" i="30"/>
  <c r="U191" i="30"/>
  <c r="U192" i="30"/>
  <c r="U193" i="30"/>
  <c r="U194" i="30"/>
  <c r="U195" i="30"/>
  <c r="U196" i="30"/>
  <c r="U197" i="30"/>
  <c r="U198" i="30"/>
  <c r="U199" i="30"/>
  <c r="U200" i="30"/>
  <c r="U201" i="30"/>
  <c r="U202" i="30"/>
  <c r="U203" i="30"/>
  <c r="U204" i="30"/>
  <c r="U205" i="30"/>
  <c r="U206" i="30"/>
  <c r="U207" i="30"/>
  <c r="U208" i="30"/>
  <c r="U209" i="30"/>
  <c r="U210" i="30"/>
  <c r="U211" i="30"/>
  <c r="U212" i="30"/>
  <c r="U213" i="30"/>
  <c r="U214" i="30"/>
  <c r="U215" i="30"/>
  <c r="U216" i="30"/>
  <c r="U217" i="30"/>
  <c r="U218" i="30"/>
  <c r="U219" i="30"/>
  <c r="U220" i="30"/>
  <c r="U221" i="30"/>
  <c r="U222" i="30"/>
  <c r="U223" i="30"/>
  <c r="U224" i="30"/>
  <c r="U225" i="30"/>
  <c r="U226" i="30"/>
  <c r="U227" i="30"/>
  <c r="U228" i="30"/>
  <c r="U229" i="30"/>
  <c r="U230" i="30"/>
  <c r="U231" i="30"/>
  <c r="U232" i="30"/>
  <c r="U233" i="30"/>
  <c r="U234" i="30"/>
  <c r="U235" i="30"/>
  <c r="U236" i="30"/>
  <c r="U237" i="30"/>
  <c r="U238" i="30"/>
  <c r="U239" i="30"/>
  <c r="U240" i="30"/>
  <c r="U241" i="30"/>
  <c r="U242" i="30"/>
  <c r="U243" i="30"/>
  <c r="U244" i="30"/>
  <c r="U245" i="30"/>
  <c r="U246" i="30"/>
  <c r="U249" i="30"/>
  <c r="U250" i="30"/>
  <c r="U251" i="30"/>
  <c r="U252" i="30"/>
  <c r="U253" i="30"/>
  <c r="U254" i="30"/>
  <c r="U255" i="30"/>
  <c r="U256" i="30"/>
  <c r="U273" i="30"/>
  <c r="U274" i="30"/>
  <c r="U275" i="30"/>
  <c r="U276" i="30"/>
  <c r="U277" i="30"/>
  <c r="U278" i="30"/>
  <c r="U279" i="30"/>
  <c r="U280" i="30"/>
  <c r="U281" i="30"/>
  <c r="U282" i="30"/>
  <c r="U283" i="30"/>
  <c r="U284" i="30"/>
  <c r="U285" i="30"/>
  <c r="U286" i="30"/>
  <c r="U287" i="30"/>
  <c r="U288" i="30"/>
  <c r="U289" i="30"/>
  <c r="U290" i="30"/>
  <c r="U291" i="30"/>
  <c r="U292" i="30"/>
  <c r="U293" i="30"/>
  <c r="U294" i="30"/>
  <c r="U295" i="30"/>
  <c r="U296" i="30"/>
  <c r="U297" i="30"/>
  <c r="U298" i="30"/>
  <c r="U299" i="30"/>
  <c r="U300" i="30"/>
  <c r="U301" i="30"/>
  <c r="U302" i="30"/>
  <c r="U303" i="30"/>
  <c r="U304" i="30"/>
  <c r="U305" i="30"/>
  <c r="U306" i="30"/>
  <c r="U307" i="30"/>
  <c r="U308" i="30"/>
  <c r="U309" i="30"/>
  <c r="U310" i="30"/>
  <c r="U311" i="30"/>
  <c r="U312" i="30"/>
  <c r="U313" i="30"/>
  <c r="U314" i="30"/>
  <c r="U315" i="30"/>
  <c r="U316" i="30"/>
  <c r="U317" i="30"/>
  <c r="U318" i="30"/>
  <c r="U319" i="30"/>
  <c r="U320" i="30"/>
  <c r="U321" i="30"/>
  <c r="U322" i="30"/>
  <c r="U323" i="30"/>
  <c r="U324" i="30"/>
  <c r="U325" i="30"/>
  <c r="U326" i="30"/>
  <c r="U327" i="30"/>
  <c r="U328" i="30"/>
  <c r="U329" i="30"/>
  <c r="U330" i="30"/>
  <c r="U331" i="30"/>
  <c r="U332" i="30"/>
  <c r="U333" i="30"/>
  <c r="U334" i="30"/>
  <c r="U335" i="30"/>
  <c r="U336" i="30"/>
  <c r="U337" i="30"/>
  <c r="U338" i="30"/>
  <c r="U339" i="30"/>
  <c r="U340" i="30"/>
  <c r="U341" i="30"/>
  <c r="U342" i="30"/>
  <c r="U343" i="30"/>
  <c r="U344" i="30"/>
  <c r="U345" i="30"/>
  <c r="U346" i="30"/>
  <c r="U347" i="30"/>
  <c r="U348" i="30"/>
  <c r="U349" i="30"/>
  <c r="U361" i="30"/>
  <c r="U362" i="30"/>
  <c r="U363" i="30"/>
  <c r="U364" i="30"/>
  <c r="U365" i="30"/>
  <c r="U366" i="30"/>
  <c r="U367" i="30"/>
  <c r="U368" i="30"/>
  <c r="U369" i="30"/>
  <c r="U370" i="30"/>
  <c r="U371" i="30"/>
  <c r="U372" i="30"/>
  <c r="U373" i="30"/>
  <c r="U374" i="30"/>
  <c r="U375" i="30"/>
  <c r="U376" i="30"/>
  <c r="U377" i="30"/>
  <c r="U378" i="30"/>
  <c r="U379" i="30"/>
  <c r="U380" i="30"/>
  <c r="U381" i="30"/>
  <c r="U384" i="30"/>
  <c r="U385" i="30"/>
  <c r="U386" i="30"/>
  <c r="U387" i="30"/>
  <c r="U388" i="30"/>
  <c r="U13" i="12"/>
  <c r="U15" i="12"/>
  <c r="U17" i="12"/>
  <c r="U18" i="12"/>
  <c r="U20" i="12"/>
  <c r="T10" i="30"/>
  <c r="T11" i="30"/>
  <c r="T12" i="30"/>
  <c r="T13" i="30"/>
  <c r="T14" i="30"/>
  <c r="T15" i="30"/>
  <c r="T16" i="30"/>
  <c r="T17" i="30"/>
  <c r="T18" i="30"/>
  <c r="T19" i="30"/>
  <c r="T20" i="30"/>
  <c r="T21" i="30"/>
  <c r="T22" i="30"/>
  <c r="T23" i="30"/>
  <c r="T24" i="30"/>
  <c r="T25" i="30"/>
  <c r="T26" i="30"/>
  <c r="T27" i="30"/>
  <c r="T28" i="30"/>
  <c r="T29" i="30"/>
  <c r="T38" i="30"/>
  <c r="T39" i="30"/>
  <c r="T40" i="30"/>
  <c r="T41" i="30"/>
  <c r="T42" i="30"/>
  <c r="T43" i="30"/>
  <c r="T44" i="30"/>
  <c r="T45" i="30"/>
  <c r="T46" i="30"/>
  <c r="T47" i="30"/>
  <c r="T48" i="30"/>
  <c r="T49" i="30"/>
  <c r="T50" i="30"/>
  <c r="T51" i="30"/>
  <c r="T52" i="30"/>
  <c r="T53" i="30"/>
  <c r="T54" i="30"/>
  <c r="T55" i="30"/>
  <c r="T56" i="30"/>
  <c r="T57" i="30"/>
  <c r="T58" i="30"/>
  <c r="T59" i="30"/>
  <c r="T60" i="30"/>
  <c r="T61" i="30"/>
  <c r="T62" i="30"/>
  <c r="T63" i="30"/>
  <c r="T64" i="30"/>
  <c r="T65" i="30"/>
  <c r="T66" i="30"/>
  <c r="T67" i="30"/>
  <c r="T68" i="30"/>
  <c r="T69" i="30"/>
  <c r="T70" i="30"/>
  <c r="T71" i="30"/>
  <c r="T72" i="30"/>
  <c r="T73" i="30"/>
  <c r="T74" i="30"/>
  <c r="T75" i="30"/>
  <c r="T76" i="30"/>
  <c r="T77" i="30"/>
  <c r="T78" i="30"/>
  <c r="T79" i="30"/>
  <c r="T80" i="30"/>
  <c r="T81" i="30"/>
  <c r="T82" i="30"/>
  <c r="T83" i="30"/>
  <c r="T84" i="30"/>
  <c r="T85" i="30"/>
  <c r="T86" i="30"/>
  <c r="T87" i="30"/>
  <c r="T88" i="30"/>
  <c r="T89" i="30"/>
  <c r="T90" i="30"/>
  <c r="T91" i="30"/>
  <c r="T92" i="30"/>
  <c r="T93" i="30"/>
  <c r="T94" i="30"/>
  <c r="T95" i="30"/>
  <c r="T96" i="30"/>
  <c r="T97" i="30"/>
  <c r="T98" i="30"/>
  <c r="T99" i="30"/>
  <c r="T100" i="30"/>
  <c r="T101" i="30"/>
  <c r="T102" i="30"/>
  <c r="T103" i="30"/>
  <c r="T104" i="30"/>
  <c r="T105" i="30"/>
  <c r="T106" i="30"/>
  <c r="T107" i="30"/>
  <c r="T108" i="30"/>
  <c r="T109" i="30"/>
  <c r="T110" i="30"/>
  <c r="T111" i="30"/>
  <c r="T112" i="30"/>
  <c r="T113" i="30"/>
  <c r="T114" i="30"/>
  <c r="T115" i="30"/>
  <c r="T116" i="30"/>
  <c r="T117" i="30"/>
  <c r="T118" i="30"/>
  <c r="T119" i="30"/>
  <c r="T120" i="30"/>
  <c r="T121" i="30"/>
  <c r="T122" i="30"/>
  <c r="T123" i="30"/>
  <c r="T124" i="30"/>
  <c r="T125" i="30"/>
  <c r="T126" i="30"/>
  <c r="T127" i="30"/>
  <c r="T128" i="30"/>
  <c r="T129" i="30"/>
  <c r="T130" i="30"/>
  <c r="T131" i="30"/>
  <c r="T132" i="30"/>
  <c r="T133" i="30"/>
  <c r="T134" i="30"/>
  <c r="T135" i="30"/>
  <c r="T136" i="30"/>
  <c r="T137" i="30"/>
  <c r="T138" i="30"/>
  <c r="T139" i="30"/>
  <c r="T140" i="30"/>
  <c r="T141" i="30"/>
  <c r="T142" i="30"/>
  <c r="T143" i="30"/>
  <c r="T144" i="30"/>
  <c r="T145" i="30"/>
  <c r="T146" i="30"/>
  <c r="T147" i="30"/>
  <c r="T148" i="30"/>
  <c r="T149" i="30"/>
  <c r="T150" i="30"/>
  <c r="T151" i="30"/>
  <c r="T152" i="30"/>
  <c r="T153" i="30"/>
  <c r="T154" i="30"/>
  <c r="T155" i="30"/>
  <c r="T156" i="30"/>
  <c r="T157" i="30"/>
  <c r="T158" i="30"/>
  <c r="T159" i="30"/>
  <c r="T160" i="30"/>
  <c r="T161" i="30"/>
  <c r="T162" i="30"/>
  <c r="T163" i="30"/>
  <c r="T164" i="30"/>
  <c r="T165" i="30"/>
  <c r="T166" i="30"/>
  <c r="T171" i="30"/>
  <c r="T172" i="30"/>
  <c r="T173" i="30"/>
  <c r="T174" i="30"/>
  <c r="T175" i="30"/>
  <c r="T176" i="30"/>
  <c r="T177" i="30"/>
  <c r="T178" i="30"/>
  <c r="T179" i="30"/>
  <c r="T180" i="30"/>
  <c r="T181" i="30"/>
  <c r="T182" i="30"/>
  <c r="T183" i="30"/>
  <c r="T184" i="30"/>
  <c r="T185" i="30"/>
  <c r="T186" i="30"/>
  <c r="T187" i="30"/>
  <c r="T188" i="30"/>
  <c r="T189" i="30"/>
  <c r="T190" i="30"/>
  <c r="T191" i="30"/>
  <c r="T192" i="30"/>
  <c r="T193" i="30"/>
  <c r="T194" i="30"/>
  <c r="T195" i="30"/>
  <c r="T196" i="30"/>
  <c r="T197" i="30"/>
  <c r="T198" i="30"/>
  <c r="T199" i="30"/>
  <c r="T200" i="30"/>
  <c r="T201" i="30"/>
  <c r="T202" i="30"/>
  <c r="T203" i="30"/>
  <c r="T204" i="30"/>
  <c r="T205" i="30"/>
  <c r="T206" i="30"/>
  <c r="T207" i="30"/>
  <c r="T208" i="30"/>
  <c r="T209" i="30"/>
  <c r="T210" i="30"/>
  <c r="T211" i="30"/>
  <c r="T212" i="30"/>
  <c r="T213" i="30"/>
  <c r="T214" i="30"/>
  <c r="T215" i="30"/>
  <c r="T216" i="30"/>
  <c r="T217" i="30"/>
  <c r="T218" i="30"/>
  <c r="T219" i="30"/>
  <c r="T220" i="30"/>
  <c r="T221" i="30"/>
  <c r="T222" i="30"/>
  <c r="T223" i="30"/>
  <c r="T224" i="30"/>
  <c r="T225" i="30"/>
  <c r="T226" i="30"/>
  <c r="T227" i="30"/>
  <c r="T228" i="30"/>
  <c r="T229" i="30"/>
  <c r="T230" i="30"/>
  <c r="T231" i="30"/>
  <c r="T232" i="30"/>
  <c r="T233" i="30"/>
  <c r="T234" i="30"/>
  <c r="T235" i="30"/>
  <c r="T236" i="30"/>
  <c r="T237" i="30"/>
  <c r="T238" i="30"/>
  <c r="T239" i="30"/>
  <c r="T240" i="30"/>
  <c r="T241" i="30"/>
  <c r="T242" i="30"/>
  <c r="T243" i="30"/>
  <c r="T244" i="30"/>
  <c r="T245" i="30"/>
  <c r="T246" i="30"/>
  <c r="T249" i="30"/>
  <c r="T250" i="30"/>
  <c r="T251" i="30"/>
  <c r="T252" i="30"/>
  <c r="T253" i="30"/>
  <c r="T254" i="30"/>
  <c r="T255" i="30"/>
  <c r="T256" i="30"/>
  <c r="T273" i="30"/>
  <c r="T274" i="30"/>
  <c r="T275" i="30"/>
  <c r="T276" i="30"/>
  <c r="T277" i="30"/>
  <c r="T278" i="30"/>
  <c r="T279" i="30"/>
  <c r="T280" i="30"/>
  <c r="T281" i="30"/>
  <c r="T282" i="30"/>
  <c r="T283" i="30"/>
  <c r="T284" i="30"/>
  <c r="T285" i="30"/>
  <c r="T286" i="30"/>
  <c r="T287" i="30"/>
  <c r="T288" i="30"/>
  <c r="T289" i="30"/>
  <c r="T290" i="30"/>
  <c r="T291" i="30"/>
  <c r="T292" i="30"/>
  <c r="T293" i="30"/>
  <c r="T294" i="30"/>
  <c r="T295" i="30"/>
  <c r="T296" i="30"/>
  <c r="T297" i="30"/>
  <c r="T298" i="30"/>
  <c r="T299" i="30"/>
  <c r="T300" i="30"/>
  <c r="T301" i="30"/>
  <c r="T302" i="30"/>
  <c r="T303" i="30"/>
  <c r="T304" i="30"/>
  <c r="T305" i="30"/>
  <c r="T306" i="30"/>
  <c r="T307" i="30"/>
  <c r="T308" i="30"/>
  <c r="T309" i="30"/>
  <c r="T310" i="30"/>
  <c r="T311" i="30"/>
  <c r="T312" i="30"/>
  <c r="T313" i="30"/>
  <c r="T314" i="30"/>
  <c r="T315" i="30"/>
  <c r="T316" i="30"/>
  <c r="T317" i="30"/>
  <c r="T318" i="30"/>
  <c r="T319" i="30"/>
  <c r="T320" i="30"/>
  <c r="T321" i="30"/>
  <c r="T322" i="30"/>
  <c r="T323" i="30"/>
  <c r="T324" i="30"/>
  <c r="T325" i="30"/>
  <c r="T326" i="30"/>
  <c r="T327" i="30"/>
  <c r="T328" i="30"/>
  <c r="T329" i="30"/>
  <c r="T330" i="30"/>
  <c r="T331" i="30"/>
  <c r="T332" i="30"/>
  <c r="T333" i="30"/>
  <c r="T334" i="30"/>
  <c r="T335" i="30"/>
  <c r="T336" i="30"/>
  <c r="T337" i="30"/>
  <c r="T338" i="30"/>
  <c r="T339" i="30"/>
  <c r="T340" i="30"/>
  <c r="T341" i="30"/>
  <c r="T342" i="30"/>
  <c r="T343" i="30"/>
  <c r="T344" i="30"/>
  <c r="T345" i="30"/>
  <c r="T346" i="30"/>
  <c r="T347" i="30"/>
  <c r="T348" i="30"/>
  <c r="T349" i="30"/>
  <c r="T361" i="30"/>
  <c r="T362" i="30"/>
  <c r="T363" i="30"/>
  <c r="T364" i="30"/>
  <c r="T365" i="30"/>
  <c r="T366" i="30"/>
  <c r="T367" i="30"/>
  <c r="T368" i="30"/>
  <c r="T369" i="30"/>
  <c r="T370" i="30"/>
  <c r="T371" i="30"/>
  <c r="T372" i="30"/>
  <c r="T373" i="30"/>
  <c r="T374" i="30"/>
  <c r="T375" i="30"/>
  <c r="T376" i="30"/>
  <c r="T377" i="30"/>
  <c r="T378" i="30"/>
  <c r="T379" i="30"/>
  <c r="T380" i="30"/>
  <c r="T381" i="30"/>
  <c r="T384" i="30"/>
  <c r="T385" i="30"/>
  <c r="T386" i="30"/>
  <c r="T387" i="30"/>
  <c r="T388" i="30"/>
  <c r="T13" i="12"/>
  <c r="T15" i="12"/>
  <c r="T17" i="12"/>
  <c r="T18" i="12"/>
  <c r="T20" i="12"/>
  <c r="S13" i="12"/>
  <c r="S15" i="12"/>
  <c r="S17" i="12"/>
  <c r="S18" i="12"/>
  <c r="S20" i="12"/>
  <c r="S10" i="30"/>
  <c r="S11" i="30"/>
  <c r="S12" i="30"/>
  <c r="S13" i="30"/>
  <c r="S14" i="30"/>
  <c r="S15" i="30"/>
  <c r="S16" i="30"/>
  <c r="S17" i="30"/>
  <c r="S18" i="30"/>
  <c r="S19" i="30"/>
  <c r="S20" i="30"/>
  <c r="S21" i="30"/>
  <c r="S22" i="30"/>
  <c r="S23" i="30"/>
  <c r="S24" i="30"/>
  <c r="S25" i="30"/>
  <c r="S26" i="30"/>
  <c r="S27" i="30"/>
  <c r="S28" i="30"/>
  <c r="S29" i="30"/>
  <c r="S38" i="30"/>
  <c r="S39" i="30"/>
  <c r="S40" i="30"/>
  <c r="S41" i="30"/>
  <c r="S42" i="30"/>
  <c r="S43" i="30"/>
  <c r="S44" i="30"/>
  <c r="S45" i="30"/>
  <c r="S46" i="30"/>
  <c r="S47" i="30"/>
  <c r="S48" i="30"/>
  <c r="S49" i="30"/>
  <c r="S50" i="30"/>
  <c r="S51" i="30"/>
  <c r="S52" i="30"/>
  <c r="S53" i="30"/>
  <c r="S54" i="30"/>
  <c r="S55" i="30"/>
  <c r="S56" i="30"/>
  <c r="S57" i="30"/>
  <c r="S58" i="30"/>
  <c r="S59" i="30"/>
  <c r="S60" i="30"/>
  <c r="S61" i="30"/>
  <c r="S62" i="30"/>
  <c r="S63" i="30"/>
  <c r="S64" i="30"/>
  <c r="S65" i="30"/>
  <c r="S66" i="30"/>
  <c r="S67" i="30"/>
  <c r="S68" i="30"/>
  <c r="S69" i="30"/>
  <c r="S70" i="30"/>
  <c r="S71" i="30"/>
  <c r="S72" i="30"/>
  <c r="S73" i="30"/>
  <c r="S74" i="30"/>
  <c r="S75" i="30"/>
  <c r="S76" i="30"/>
  <c r="S77" i="30"/>
  <c r="S78" i="30"/>
  <c r="S79" i="30"/>
  <c r="S80" i="30"/>
  <c r="S81" i="30"/>
  <c r="S82" i="30"/>
  <c r="S83" i="30"/>
  <c r="S84" i="30"/>
  <c r="S85" i="30"/>
  <c r="S86" i="30"/>
  <c r="S87" i="30"/>
  <c r="S88" i="30"/>
  <c r="S89" i="30"/>
  <c r="S90" i="30"/>
  <c r="S91" i="30"/>
  <c r="S92" i="30"/>
  <c r="S93" i="30"/>
  <c r="S94" i="30"/>
  <c r="S95" i="30"/>
  <c r="S96" i="30"/>
  <c r="S97" i="30"/>
  <c r="S98" i="30"/>
  <c r="S99" i="30"/>
  <c r="S100" i="30"/>
  <c r="S101" i="30"/>
  <c r="S102" i="30"/>
  <c r="S103" i="30"/>
  <c r="S104" i="30"/>
  <c r="S105" i="30"/>
  <c r="S106" i="30"/>
  <c r="S107" i="30"/>
  <c r="S108" i="30"/>
  <c r="S109" i="30"/>
  <c r="S110" i="30"/>
  <c r="S111" i="30"/>
  <c r="S112" i="30"/>
  <c r="S113" i="30"/>
  <c r="S114" i="30"/>
  <c r="S115" i="30"/>
  <c r="S116" i="30"/>
  <c r="S117" i="30"/>
  <c r="S118" i="30"/>
  <c r="S119" i="30"/>
  <c r="S120" i="30"/>
  <c r="S121" i="30"/>
  <c r="S122" i="30"/>
  <c r="S123" i="30"/>
  <c r="S124" i="30"/>
  <c r="S125" i="30"/>
  <c r="S126" i="30"/>
  <c r="S127" i="30"/>
  <c r="S128" i="30"/>
  <c r="S129" i="30"/>
  <c r="S130" i="30"/>
  <c r="S131" i="30"/>
  <c r="S132" i="30"/>
  <c r="S133" i="30"/>
  <c r="S134" i="30"/>
  <c r="S135" i="30"/>
  <c r="S136" i="30"/>
  <c r="S137" i="30"/>
  <c r="S138" i="30"/>
  <c r="S139" i="30"/>
  <c r="S140" i="30"/>
  <c r="S141" i="30"/>
  <c r="S142" i="30"/>
  <c r="S143" i="30"/>
  <c r="S144" i="30"/>
  <c r="S145" i="30"/>
  <c r="S146" i="30"/>
  <c r="S147" i="30"/>
  <c r="S148" i="30"/>
  <c r="S149" i="30"/>
  <c r="S150" i="30"/>
  <c r="S151" i="30"/>
  <c r="S152" i="30"/>
  <c r="S153" i="30"/>
  <c r="S154" i="30"/>
  <c r="S155" i="30"/>
  <c r="S156" i="30"/>
  <c r="S157" i="30"/>
  <c r="S158" i="30"/>
  <c r="S159" i="30"/>
  <c r="S160" i="30"/>
  <c r="S161" i="30"/>
  <c r="S162" i="30"/>
  <c r="S163" i="30"/>
  <c r="S164" i="30"/>
  <c r="S165" i="30"/>
  <c r="S166" i="30"/>
  <c r="S171" i="30"/>
  <c r="S172" i="30"/>
  <c r="S173" i="30"/>
  <c r="S174" i="30"/>
  <c r="S175" i="30"/>
  <c r="S176" i="30"/>
  <c r="S177" i="30"/>
  <c r="S178" i="30"/>
  <c r="S179" i="30"/>
  <c r="S180" i="30"/>
  <c r="S181" i="30"/>
  <c r="S182" i="30"/>
  <c r="S183" i="30"/>
  <c r="S184" i="30"/>
  <c r="S185" i="30"/>
  <c r="S186" i="30"/>
  <c r="S187" i="30"/>
  <c r="S188" i="30"/>
  <c r="S189" i="30"/>
  <c r="S190" i="30"/>
  <c r="S191" i="30"/>
  <c r="S192" i="30"/>
  <c r="S193" i="30"/>
  <c r="S194" i="30"/>
  <c r="S195" i="30"/>
  <c r="S196" i="30"/>
  <c r="S197" i="30"/>
  <c r="S198" i="30"/>
  <c r="S199" i="30"/>
  <c r="S200" i="30"/>
  <c r="S201" i="30"/>
  <c r="S202" i="30"/>
  <c r="S203" i="30"/>
  <c r="S204" i="30"/>
  <c r="S205" i="30"/>
  <c r="S206" i="30"/>
  <c r="S207" i="30"/>
  <c r="S208" i="30"/>
  <c r="S209" i="30"/>
  <c r="S210" i="30"/>
  <c r="S211" i="30"/>
  <c r="S212" i="30"/>
  <c r="S213" i="30"/>
  <c r="S214" i="30"/>
  <c r="S215" i="30"/>
  <c r="S216" i="30"/>
  <c r="S217" i="30"/>
  <c r="S218" i="30"/>
  <c r="S219" i="30"/>
  <c r="S220" i="30"/>
  <c r="S221" i="30"/>
  <c r="S222" i="30"/>
  <c r="S223" i="30"/>
  <c r="S224" i="30"/>
  <c r="S225" i="30"/>
  <c r="S226" i="30"/>
  <c r="S227" i="30"/>
  <c r="S228" i="30"/>
  <c r="S229" i="30"/>
  <c r="S230" i="30"/>
  <c r="S231" i="30"/>
  <c r="S232" i="30"/>
  <c r="S233" i="30"/>
  <c r="S234" i="30"/>
  <c r="S235" i="30"/>
  <c r="S236" i="30"/>
  <c r="S237" i="30"/>
  <c r="S238" i="30"/>
  <c r="S239" i="30"/>
  <c r="S240" i="30"/>
  <c r="S241" i="30"/>
  <c r="S242" i="30"/>
  <c r="S243" i="30"/>
  <c r="S244" i="30"/>
  <c r="S245" i="30"/>
  <c r="S246" i="30"/>
  <c r="S249" i="30"/>
  <c r="S250" i="30"/>
  <c r="S251" i="30"/>
  <c r="S252" i="30"/>
  <c r="S253" i="30"/>
  <c r="S254" i="30"/>
  <c r="S255" i="30"/>
  <c r="S256" i="30"/>
  <c r="S273" i="30"/>
  <c r="S274" i="30"/>
  <c r="S275" i="30"/>
  <c r="S276" i="30"/>
  <c r="S277" i="30"/>
  <c r="S278" i="30"/>
  <c r="S279" i="30"/>
  <c r="S280" i="30"/>
  <c r="S281" i="30"/>
  <c r="S282" i="30"/>
  <c r="S283" i="30"/>
  <c r="S284" i="30"/>
  <c r="S285" i="30"/>
  <c r="S286" i="30"/>
  <c r="S287" i="30"/>
  <c r="S288" i="30"/>
  <c r="S289" i="30"/>
  <c r="S290" i="30"/>
  <c r="S291" i="30"/>
  <c r="S292" i="30"/>
  <c r="S293" i="30"/>
  <c r="S294" i="30"/>
  <c r="S295" i="30"/>
  <c r="S296" i="30"/>
  <c r="S297" i="30"/>
  <c r="S298" i="30"/>
  <c r="S299" i="30"/>
  <c r="S300" i="30"/>
  <c r="S301" i="30"/>
  <c r="S302" i="30"/>
  <c r="S303" i="30"/>
  <c r="S304" i="30"/>
  <c r="S305" i="30"/>
  <c r="S306" i="30"/>
  <c r="S307" i="30"/>
  <c r="S308" i="30"/>
  <c r="S309" i="30"/>
  <c r="S310" i="30"/>
  <c r="S311" i="30"/>
  <c r="S312" i="30"/>
  <c r="S313" i="30"/>
  <c r="S314" i="30"/>
  <c r="S315" i="30"/>
  <c r="S316" i="30"/>
  <c r="S317" i="30"/>
  <c r="S318" i="30"/>
  <c r="S319" i="30"/>
  <c r="S320" i="30"/>
  <c r="S321" i="30"/>
  <c r="S322" i="30"/>
  <c r="S323" i="30"/>
  <c r="S324" i="30"/>
  <c r="S325" i="30"/>
  <c r="S326" i="30"/>
  <c r="S327" i="30"/>
  <c r="S328" i="30"/>
  <c r="S329" i="30"/>
  <c r="S330" i="30"/>
  <c r="S331" i="30"/>
  <c r="S332" i="30"/>
  <c r="S333" i="30"/>
  <c r="S334" i="30"/>
  <c r="S335" i="30"/>
  <c r="S336" i="30"/>
  <c r="S337" i="30"/>
  <c r="S338" i="30"/>
  <c r="S339" i="30"/>
  <c r="S340" i="30"/>
  <c r="S341" i="30"/>
  <c r="S342" i="30"/>
  <c r="S343" i="30"/>
  <c r="S344" i="30"/>
  <c r="S345" i="30"/>
  <c r="S346" i="30"/>
  <c r="S347" i="30"/>
  <c r="S348" i="30"/>
  <c r="S349" i="30"/>
  <c r="S361" i="30"/>
  <c r="S362" i="30"/>
  <c r="S363" i="30"/>
  <c r="S364" i="30"/>
  <c r="S365" i="30"/>
  <c r="S366" i="30"/>
  <c r="S367" i="30"/>
  <c r="S368" i="30"/>
  <c r="S369" i="30"/>
  <c r="S370" i="30"/>
  <c r="S371" i="30"/>
  <c r="S372" i="30"/>
  <c r="S373" i="30"/>
  <c r="S374" i="30"/>
  <c r="S375" i="30"/>
  <c r="S376" i="30"/>
  <c r="S377" i="30"/>
  <c r="S378" i="30"/>
  <c r="S379" i="30"/>
  <c r="S380" i="30"/>
  <c r="S381" i="30"/>
  <c r="S384" i="30"/>
  <c r="S385" i="30"/>
  <c r="S386" i="30"/>
  <c r="S387" i="30"/>
  <c r="S388" i="30"/>
  <c r="R13" i="12"/>
  <c r="R15" i="12"/>
  <c r="R17" i="12"/>
  <c r="R18" i="12"/>
  <c r="R20" i="12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R23" i="30"/>
  <c r="R24" i="30"/>
  <c r="R25" i="30"/>
  <c r="R26" i="30"/>
  <c r="R27" i="30"/>
  <c r="R28" i="30"/>
  <c r="R29" i="30"/>
  <c r="R38" i="30"/>
  <c r="R39" i="30"/>
  <c r="R40" i="30"/>
  <c r="R41" i="30"/>
  <c r="R42" i="30"/>
  <c r="R43" i="30"/>
  <c r="R44" i="30"/>
  <c r="R45" i="30"/>
  <c r="R46" i="30"/>
  <c r="R47" i="30"/>
  <c r="R48" i="30"/>
  <c r="R49" i="30"/>
  <c r="R50" i="30"/>
  <c r="R51" i="30"/>
  <c r="R52" i="30"/>
  <c r="R53" i="30"/>
  <c r="R54" i="30"/>
  <c r="R55" i="30"/>
  <c r="R56" i="30"/>
  <c r="R57" i="30"/>
  <c r="R58" i="30"/>
  <c r="R59" i="30"/>
  <c r="R60" i="30"/>
  <c r="R61" i="30"/>
  <c r="R62" i="30"/>
  <c r="R63" i="30"/>
  <c r="R64" i="30"/>
  <c r="R65" i="30"/>
  <c r="R66" i="30"/>
  <c r="R67" i="30"/>
  <c r="R68" i="30"/>
  <c r="R69" i="30"/>
  <c r="R70" i="30"/>
  <c r="R71" i="30"/>
  <c r="R72" i="30"/>
  <c r="R73" i="30"/>
  <c r="R74" i="30"/>
  <c r="R75" i="30"/>
  <c r="R76" i="30"/>
  <c r="R77" i="30"/>
  <c r="R78" i="30"/>
  <c r="R79" i="30"/>
  <c r="R80" i="30"/>
  <c r="R81" i="30"/>
  <c r="R82" i="30"/>
  <c r="R83" i="30"/>
  <c r="R84" i="30"/>
  <c r="R85" i="30"/>
  <c r="R86" i="30"/>
  <c r="R87" i="30"/>
  <c r="R88" i="30"/>
  <c r="R89" i="30"/>
  <c r="R90" i="30"/>
  <c r="R91" i="30"/>
  <c r="R92" i="30"/>
  <c r="R93" i="30"/>
  <c r="R94" i="30"/>
  <c r="R95" i="30"/>
  <c r="R96" i="30"/>
  <c r="R97" i="30"/>
  <c r="R98" i="30"/>
  <c r="R99" i="30"/>
  <c r="R100" i="30"/>
  <c r="R101" i="30"/>
  <c r="R102" i="30"/>
  <c r="R103" i="30"/>
  <c r="R104" i="30"/>
  <c r="R105" i="30"/>
  <c r="R106" i="30"/>
  <c r="R107" i="30"/>
  <c r="R108" i="30"/>
  <c r="R109" i="30"/>
  <c r="R110" i="30"/>
  <c r="R111" i="30"/>
  <c r="R112" i="30"/>
  <c r="R113" i="30"/>
  <c r="R114" i="30"/>
  <c r="R115" i="30"/>
  <c r="R116" i="30"/>
  <c r="R117" i="30"/>
  <c r="R118" i="30"/>
  <c r="R119" i="30"/>
  <c r="R120" i="30"/>
  <c r="R121" i="30"/>
  <c r="R122" i="30"/>
  <c r="R123" i="30"/>
  <c r="R124" i="30"/>
  <c r="R125" i="30"/>
  <c r="R126" i="30"/>
  <c r="R127" i="30"/>
  <c r="R128" i="30"/>
  <c r="R129" i="30"/>
  <c r="R130" i="30"/>
  <c r="R131" i="30"/>
  <c r="R132" i="30"/>
  <c r="R133" i="30"/>
  <c r="R134" i="30"/>
  <c r="R135" i="30"/>
  <c r="R136" i="30"/>
  <c r="R137" i="30"/>
  <c r="R138" i="30"/>
  <c r="R139" i="30"/>
  <c r="R140" i="30"/>
  <c r="R141" i="30"/>
  <c r="R142" i="30"/>
  <c r="R143" i="30"/>
  <c r="R144" i="30"/>
  <c r="R145" i="30"/>
  <c r="R146" i="30"/>
  <c r="R147" i="30"/>
  <c r="R148" i="30"/>
  <c r="R149" i="30"/>
  <c r="R150" i="30"/>
  <c r="R151" i="30"/>
  <c r="R152" i="30"/>
  <c r="R153" i="30"/>
  <c r="R154" i="30"/>
  <c r="R155" i="30"/>
  <c r="R156" i="30"/>
  <c r="R157" i="30"/>
  <c r="R158" i="30"/>
  <c r="R159" i="30"/>
  <c r="R160" i="30"/>
  <c r="R161" i="30"/>
  <c r="R162" i="30"/>
  <c r="R163" i="30"/>
  <c r="R164" i="30"/>
  <c r="R165" i="30"/>
  <c r="R166" i="30"/>
  <c r="R171" i="30"/>
  <c r="R172" i="30"/>
  <c r="R173" i="30"/>
  <c r="R174" i="30"/>
  <c r="R175" i="30"/>
  <c r="R176" i="30"/>
  <c r="R177" i="30"/>
  <c r="R178" i="30"/>
  <c r="R179" i="30"/>
  <c r="R180" i="30"/>
  <c r="R181" i="30"/>
  <c r="R182" i="30"/>
  <c r="R183" i="30"/>
  <c r="R184" i="30"/>
  <c r="R185" i="30"/>
  <c r="R186" i="30"/>
  <c r="R187" i="30"/>
  <c r="R188" i="30"/>
  <c r="R189" i="30"/>
  <c r="R190" i="30"/>
  <c r="R191" i="30"/>
  <c r="R192" i="30"/>
  <c r="R193" i="30"/>
  <c r="R194" i="30"/>
  <c r="R195" i="30"/>
  <c r="R196" i="30"/>
  <c r="R197" i="30"/>
  <c r="R198" i="30"/>
  <c r="R199" i="30"/>
  <c r="R200" i="30"/>
  <c r="R201" i="30"/>
  <c r="R202" i="30"/>
  <c r="R203" i="30"/>
  <c r="R204" i="30"/>
  <c r="R205" i="30"/>
  <c r="R206" i="30"/>
  <c r="R207" i="30"/>
  <c r="R208" i="30"/>
  <c r="R209" i="30"/>
  <c r="R210" i="30"/>
  <c r="R211" i="30"/>
  <c r="R212" i="30"/>
  <c r="R213" i="30"/>
  <c r="R214" i="30"/>
  <c r="R215" i="30"/>
  <c r="R216" i="30"/>
  <c r="R217" i="30"/>
  <c r="R218" i="30"/>
  <c r="R219" i="30"/>
  <c r="R220" i="30"/>
  <c r="R221" i="30"/>
  <c r="R222" i="30"/>
  <c r="R223" i="30"/>
  <c r="R224" i="30"/>
  <c r="R225" i="30"/>
  <c r="R226" i="30"/>
  <c r="R227" i="30"/>
  <c r="R228" i="30"/>
  <c r="R229" i="30"/>
  <c r="R230" i="30"/>
  <c r="R231" i="30"/>
  <c r="R232" i="30"/>
  <c r="R233" i="30"/>
  <c r="R234" i="30"/>
  <c r="R235" i="30"/>
  <c r="R236" i="30"/>
  <c r="R237" i="30"/>
  <c r="R238" i="30"/>
  <c r="R239" i="30"/>
  <c r="R240" i="30"/>
  <c r="R241" i="30"/>
  <c r="R242" i="30"/>
  <c r="R243" i="30"/>
  <c r="R244" i="30"/>
  <c r="R245" i="30"/>
  <c r="R246" i="30"/>
  <c r="R249" i="30"/>
  <c r="R250" i="30"/>
  <c r="R251" i="30"/>
  <c r="R252" i="30"/>
  <c r="R253" i="30"/>
  <c r="R254" i="30"/>
  <c r="R255" i="30"/>
  <c r="R256" i="30"/>
  <c r="R273" i="30"/>
  <c r="R274" i="30"/>
  <c r="R275" i="30"/>
  <c r="R276" i="30"/>
  <c r="R277" i="30"/>
  <c r="R278" i="30"/>
  <c r="R279" i="30"/>
  <c r="R280" i="30"/>
  <c r="R281" i="30"/>
  <c r="R282" i="30"/>
  <c r="R283" i="30"/>
  <c r="R284" i="30"/>
  <c r="R285" i="30"/>
  <c r="R286" i="30"/>
  <c r="R287" i="30"/>
  <c r="R288" i="30"/>
  <c r="R289" i="30"/>
  <c r="R290" i="30"/>
  <c r="R291" i="30"/>
  <c r="R292" i="30"/>
  <c r="R293" i="30"/>
  <c r="R294" i="30"/>
  <c r="R295" i="30"/>
  <c r="R296" i="30"/>
  <c r="R297" i="30"/>
  <c r="R298" i="30"/>
  <c r="R299" i="30"/>
  <c r="R300" i="30"/>
  <c r="R301" i="30"/>
  <c r="R302" i="30"/>
  <c r="R303" i="30"/>
  <c r="R304" i="30"/>
  <c r="R305" i="30"/>
  <c r="R306" i="30"/>
  <c r="R307" i="30"/>
  <c r="R308" i="30"/>
  <c r="R309" i="30"/>
  <c r="R310" i="30"/>
  <c r="R311" i="30"/>
  <c r="R312" i="30"/>
  <c r="R313" i="30"/>
  <c r="R314" i="30"/>
  <c r="R315" i="30"/>
  <c r="R316" i="30"/>
  <c r="R317" i="30"/>
  <c r="R318" i="30"/>
  <c r="R319" i="30"/>
  <c r="R320" i="30"/>
  <c r="R321" i="30"/>
  <c r="R322" i="30"/>
  <c r="R323" i="30"/>
  <c r="R324" i="30"/>
  <c r="R325" i="30"/>
  <c r="R326" i="30"/>
  <c r="R327" i="30"/>
  <c r="R328" i="30"/>
  <c r="R329" i="30"/>
  <c r="R330" i="30"/>
  <c r="R331" i="30"/>
  <c r="R332" i="30"/>
  <c r="R333" i="30"/>
  <c r="R334" i="30"/>
  <c r="R335" i="30"/>
  <c r="R336" i="30"/>
  <c r="R337" i="30"/>
  <c r="R338" i="30"/>
  <c r="R339" i="30"/>
  <c r="R340" i="30"/>
  <c r="R341" i="30"/>
  <c r="R342" i="30"/>
  <c r="R343" i="30"/>
  <c r="R344" i="30"/>
  <c r="R345" i="30"/>
  <c r="R346" i="30"/>
  <c r="R347" i="30"/>
  <c r="R348" i="30"/>
  <c r="R349" i="30"/>
  <c r="R361" i="30"/>
  <c r="R362" i="30"/>
  <c r="R363" i="30"/>
  <c r="R364" i="30"/>
  <c r="R365" i="30"/>
  <c r="R366" i="30"/>
  <c r="R367" i="30"/>
  <c r="R368" i="30"/>
  <c r="R369" i="30"/>
  <c r="R370" i="30"/>
  <c r="R371" i="30"/>
  <c r="R372" i="30"/>
  <c r="R373" i="30"/>
  <c r="R374" i="30"/>
  <c r="R375" i="30"/>
  <c r="R376" i="30"/>
  <c r="R377" i="30"/>
  <c r="R378" i="30"/>
  <c r="R379" i="30"/>
  <c r="R380" i="30"/>
  <c r="R381" i="30"/>
  <c r="R384" i="30"/>
  <c r="R385" i="30"/>
  <c r="R386" i="30"/>
  <c r="R387" i="30"/>
  <c r="R388" i="30"/>
  <c r="O10" i="30"/>
  <c r="P10" i="30"/>
  <c r="Q10" i="30"/>
  <c r="O11" i="30"/>
  <c r="P11" i="30"/>
  <c r="Q11" i="30"/>
  <c r="O12" i="30"/>
  <c r="P12" i="30"/>
  <c r="Q12" i="30"/>
  <c r="O13" i="30"/>
  <c r="P13" i="30"/>
  <c r="Q13" i="30"/>
  <c r="O14" i="30"/>
  <c r="P14" i="30"/>
  <c r="Q14" i="30"/>
  <c r="O15" i="30"/>
  <c r="P15" i="30"/>
  <c r="Q15" i="30"/>
  <c r="O16" i="30"/>
  <c r="P16" i="30"/>
  <c r="Q16" i="30"/>
  <c r="O17" i="30"/>
  <c r="P17" i="30"/>
  <c r="Q17" i="30"/>
  <c r="O18" i="30"/>
  <c r="P18" i="30"/>
  <c r="Q18" i="30"/>
  <c r="O19" i="30"/>
  <c r="P19" i="30"/>
  <c r="Q19" i="30"/>
  <c r="O20" i="30"/>
  <c r="P20" i="30"/>
  <c r="Q20" i="30"/>
  <c r="O21" i="30"/>
  <c r="P21" i="30"/>
  <c r="Q21" i="30"/>
  <c r="O22" i="30"/>
  <c r="P22" i="30"/>
  <c r="Q22" i="30"/>
  <c r="O23" i="30"/>
  <c r="P23" i="30"/>
  <c r="Q23" i="30"/>
  <c r="O24" i="30"/>
  <c r="P24" i="30"/>
  <c r="Q24" i="30"/>
  <c r="O25" i="30"/>
  <c r="P25" i="30"/>
  <c r="Q25" i="30"/>
  <c r="O26" i="30"/>
  <c r="P26" i="30"/>
  <c r="Q26" i="30"/>
  <c r="O27" i="30"/>
  <c r="P27" i="30"/>
  <c r="Q27" i="30"/>
  <c r="O28" i="30"/>
  <c r="P28" i="30"/>
  <c r="Q28" i="30"/>
  <c r="O29" i="30"/>
  <c r="P29" i="30"/>
  <c r="Q29" i="30"/>
  <c r="O38" i="30"/>
  <c r="P38" i="30"/>
  <c r="Q38" i="30"/>
  <c r="O39" i="30"/>
  <c r="P39" i="30"/>
  <c r="Q39" i="30"/>
  <c r="O40" i="30"/>
  <c r="P40" i="30"/>
  <c r="Q40" i="30"/>
  <c r="O41" i="30"/>
  <c r="P41" i="30"/>
  <c r="Q41" i="30"/>
  <c r="O42" i="30"/>
  <c r="P42" i="30"/>
  <c r="Q42" i="30"/>
  <c r="O43" i="30"/>
  <c r="P43" i="30"/>
  <c r="Q43" i="30"/>
  <c r="O44" i="30"/>
  <c r="P44" i="30"/>
  <c r="Q44" i="30"/>
  <c r="O45" i="30"/>
  <c r="P45" i="30"/>
  <c r="Q45" i="30"/>
  <c r="O46" i="30"/>
  <c r="P46" i="30"/>
  <c r="Q46" i="30"/>
  <c r="O47" i="30"/>
  <c r="P47" i="30"/>
  <c r="Q47" i="30"/>
  <c r="O48" i="30"/>
  <c r="P48" i="30"/>
  <c r="Q48" i="30"/>
  <c r="O49" i="30"/>
  <c r="P49" i="30"/>
  <c r="Q49" i="30"/>
  <c r="O50" i="30"/>
  <c r="P50" i="30"/>
  <c r="Q50" i="30"/>
  <c r="O51" i="30"/>
  <c r="P51" i="30"/>
  <c r="Q51" i="30"/>
  <c r="O52" i="30"/>
  <c r="P52" i="30"/>
  <c r="Q52" i="30"/>
  <c r="O53" i="30"/>
  <c r="P53" i="30"/>
  <c r="Q53" i="30"/>
  <c r="O54" i="30"/>
  <c r="P54" i="30"/>
  <c r="Q54" i="30"/>
  <c r="O55" i="30"/>
  <c r="P55" i="30"/>
  <c r="Q55" i="30"/>
  <c r="O56" i="30"/>
  <c r="P56" i="30"/>
  <c r="Q56" i="30"/>
  <c r="O57" i="30"/>
  <c r="P57" i="30"/>
  <c r="Q57" i="30"/>
  <c r="O58" i="30"/>
  <c r="P58" i="30"/>
  <c r="Q58" i="30"/>
  <c r="O59" i="30"/>
  <c r="P59" i="30"/>
  <c r="Q59" i="30"/>
  <c r="O60" i="30"/>
  <c r="P60" i="30"/>
  <c r="Q60" i="30"/>
  <c r="O61" i="30"/>
  <c r="P61" i="30"/>
  <c r="Q61" i="30"/>
  <c r="O62" i="30"/>
  <c r="P62" i="30"/>
  <c r="Q62" i="30"/>
  <c r="O63" i="30"/>
  <c r="P63" i="30"/>
  <c r="Q63" i="30"/>
  <c r="O64" i="30"/>
  <c r="P64" i="30"/>
  <c r="Q64" i="30"/>
  <c r="O65" i="30"/>
  <c r="P65" i="30"/>
  <c r="Q65" i="30"/>
  <c r="O66" i="30"/>
  <c r="P66" i="30"/>
  <c r="Q66" i="30"/>
  <c r="O67" i="30"/>
  <c r="P67" i="30"/>
  <c r="Q67" i="30"/>
  <c r="O68" i="30"/>
  <c r="P68" i="30"/>
  <c r="Q68" i="30"/>
  <c r="O69" i="30"/>
  <c r="P69" i="30"/>
  <c r="Q69" i="30"/>
  <c r="O70" i="30"/>
  <c r="P70" i="30"/>
  <c r="Q70" i="30"/>
  <c r="O71" i="30"/>
  <c r="P71" i="30"/>
  <c r="Q71" i="30"/>
  <c r="O72" i="30"/>
  <c r="P72" i="30"/>
  <c r="Q72" i="30"/>
  <c r="O73" i="30"/>
  <c r="P73" i="30"/>
  <c r="Q73" i="30"/>
  <c r="O74" i="30"/>
  <c r="P74" i="30"/>
  <c r="Q74" i="30"/>
  <c r="O75" i="30"/>
  <c r="P75" i="30"/>
  <c r="Q75" i="30"/>
  <c r="O76" i="30"/>
  <c r="P76" i="30"/>
  <c r="Q76" i="30"/>
  <c r="O77" i="30"/>
  <c r="P77" i="30"/>
  <c r="Q77" i="30"/>
  <c r="O78" i="30"/>
  <c r="P78" i="30"/>
  <c r="Q78" i="30"/>
  <c r="O79" i="30"/>
  <c r="P79" i="30"/>
  <c r="Q79" i="30"/>
  <c r="O80" i="30"/>
  <c r="P80" i="30"/>
  <c r="Q80" i="30"/>
  <c r="O81" i="30"/>
  <c r="P81" i="30"/>
  <c r="Q81" i="30"/>
  <c r="O82" i="30"/>
  <c r="P82" i="30"/>
  <c r="Q82" i="30"/>
  <c r="O83" i="30"/>
  <c r="P83" i="30"/>
  <c r="Q83" i="30"/>
  <c r="O84" i="30"/>
  <c r="P84" i="30"/>
  <c r="Q84" i="30"/>
  <c r="O85" i="30"/>
  <c r="P85" i="30"/>
  <c r="Q85" i="30"/>
  <c r="O86" i="30"/>
  <c r="P86" i="30"/>
  <c r="Q86" i="30"/>
  <c r="O87" i="30"/>
  <c r="P87" i="30"/>
  <c r="Q87" i="30"/>
  <c r="O88" i="30"/>
  <c r="P88" i="30"/>
  <c r="Q88" i="30"/>
  <c r="O89" i="30"/>
  <c r="P89" i="30"/>
  <c r="Q89" i="30"/>
  <c r="O90" i="30"/>
  <c r="P90" i="30"/>
  <c r="Q90" i="30"/>
  <c r="O91" i="30"/>
  <c r="P91" i="30"/>
  <c r="Q91" i="30"/>
  <c r="O92" i="30"/>
  <c r="P92" i="30"/>
  <c r="Q92" i="30"/>
  <c r="O93" i="30"/>
  <c r="P93" i="30"/>
  <c r="Q93" i="30"/>
  <c r="O94" i="30"/>
  <c r="P94" i="30"/>
  <c r="Q94" i="30"/>
  <c r="O95" i="30"/>
  <c r="P95" i="30"/>
  <c r="Q95" i="30"/>
  <c r="O96" i="30"/>
  <c r="P96" i="30"/>
  <c r="Q96" i="30"/>
  <c r="O97" i="30"/>
  <c r="P97" i="30"/>
  <c r="Q97" i="30"/>
  <c r="O98" i="30"/>
  <c r="P98" i="30"/>
  <c r="Q98" i="30"/>
  <c r="O99" i="30"/>
  <c r="P99" i="30"/>
  <c r="Q99" i="30"/>
  <c r="O100" i="30"/>
  <c r="P100" i="30"/>
  <c r="Q100" i="30"/>
  <c r="O101" i="30"/>
  <c r="P101" i="30"/>
  <c r="Q101" i="30"/>
  <c r="O102" i="30"/>
  <c r="P102" i="30"/>
  <c r="Q102" i="30"/>
  <c r="O103" i="30"/>
  <c r="P103" i="30"/>
  <c r="Q103" i="30"/>
  <c r="O104" i="30"/>
  <c r="P104" i="30"/>
  <c r="Q104" i="30"/>
  <c r="O105" i="30"/>
  <c r="P105" i="30"/>
  <c r="Q105" i="30"/>
  <c r="O106" i="30"/>
  <c r="P106" i="30"/>
  <c r="Q106" i="30"/>
  <c r="O107" i="30"/>
  <c r="P107" i="30"/>
  <c r="Q107" i="30"/>
  <c r="O108" i="30"/>
  <c r="P108" i="30"/>
  <c r="Q108" i="30"/>
  <c r="O109" i="30"/>
  <c r="P109" i="30"/>
  <c r="Q109" i="30"/>
  <c r="O110" i="30"/>
  <c r="P110" i="30"/>
  <c r="Q110" i="30"/>
  <c r="O111" i="30"/>
  <c r="P111" i="30"/>
  <c r="Q111" i="30"/>
  <c r="O112" i="30"/>
  <c r="P112" i="30"/>
  <c r="Q112" i="30"/>
  <c r="O113" i="30"/>
  <c r="P113" i="30"/>
  <c r="Q113" i="30"/>
  <c r="O114" i="30"/>
  <c r="P114" i="30"/>
  <c r="Q114" i="30"/>
  <c r="O115" i="30"/>
  <c r="P115" i="30"/>
  <c r="Q115" i="30"/>
  <c r="O116" i="30"/>
  <c r="P116" i="30"/>
  <c r="Q116" i="30"/>
  <c r="O117" i="30"/>
  <c r="P117" i="30"/>
  <c r="Q117" i="30"/>
  <c r="O118" i="30"/>
  <c r="P118" i="30"/>
  <c r="Q118" i="30"/>
  <c r="O119" i="30"/>
  <c r="P119" i="30"/>
  <c r="Q119" i="30"/>
  <c r="O120" i="30"/>
  <c r="P120" i="30"/>
  <c r="Q120" i="30"/>
  <c r="O121" i="30"/>
  <c r="P121" i="30"/>
  <c r="Q121" i="30"/>
  <c r="O122" i="30"/>
  <c r="P122" i="30"/>
  <c r="Q122" i="30"/>
  <c r="O123" i="30"/>
  <c r="P123" i="30"/>
  <c r="Q123" i="30"/>
  <c r="O124" i="30"/>
  <c r="P124" i="30"/>
  <c r="Q124" i="30"/>
  <c r="O125" i="30"/>
  <c r="P125" i="30"/>
  <c r="Q125" i="30"/>
  <c r="O126" i="30"/>
  <c r="P126" i="30"/>
  <c r="Q126" i="30"/>
  <c r="O127" i="30"/>
  <c r="P127" i="30"/>
  <c r="Q127" i="30"/>
  <c r="O128" i="30"/>
  <c r="P128" i="30"/>
  <c r="Q128" i="30"/>
  <c r="O129" i="30"/>
  <c r="P129" i="30"/>
  <c r="Q129" i="30"/>
  <c r="O130" i="30"/>
  <c r="P130" i="30"/>
  <c r="Q130" i="30"/>
  <c r="O131" i="30"/>
  <c r="P131" i="30"/>
  <c r="Q131" i="30"/>
  <c r="O132" i="30"/>
  <c r="P132" i="30"/>
  <c r="Q132" i="30"/>
  <c r="O133" i="30"/>
  <c r="P133" i="30"/>
  <c r="Q133" i="30"/>
  <c r="O134" i="30"/>
  <c r="P134" i="30"/>
  <c r="Q134" i="30"/>
  <c r="O135" i="30"/>
  <c r="P135" i="30"/>
  <c r="Q135" i="30"/>
  <c r="O136" i="30"/>
  <c r="P136" i="30"/>
  <c r="Q136" i="30"/>
  <c r="O137" i="30"/>
  <c r="P137" i="30"/>
  <c r="Q137" i="30"/>
  <c r="O138" i="30"/>
  <c r="P138" i="30"/>
  <c r="Q138" i="30"/>
  <c r="O139" i="30"/>
  <c r="P139" i="30"/>
  <c r="Q139" i="30"/>
  <c r="O140" i="30"/>
  <c r="P140" i="30"/>
  <c r="Q140" i="30"/>
  <c r="O141" i="30"/>
  <c r="P141" i="30"/>
  <c r="Q141" i="30"/>
  <c r="O142" i="30"/>
  <c r="P142" i="30"/>
  <c r="Q142" i="30"/>
  <c r="O143" i="30"/>
  <c r="P143" i="30"/>
  <c r="Q143" i="30"/>
  <c r="O144" i="30"/>
  <c r="P144" i="30"/>
  <c r="Q144" i="30"/>
  <c r="O145" i="30"/>
  <c r="P145" i="30"/>
  <c r="Q145" i="30"/>
  <c r="O146" i="30"/>
  <c r="P146" i="30"/>
  <c r="Q146" i="30"/>
  <c r="O147" i="30"/>
  <c r="P147" i="30"/>
  <c r="Q147" i="30"/>
  <c r="O148" i="30"/>
  <c r="P148" i="30"/>
  <c r="Q148" i="30"/>
  <c r="O149" i="30"/>
  <c r="P149" i="30"/>
  <c r="Q149" i="30"/>
  <c r="O150" i="30"/>
  <c r="P150" i="30"/>
  <c r="Q150" i="30"/>
  <c r="O151" i="30"/>
  <c r="P151" i="30"/>
  <c r="Q151" i="30"/>
  <c r="O152" i="30"/>
  <c r="P152" i="30"/>
  <c r="Q152" i="30"/>
  <c r="O153" i="30"/>
  <c r="P153" i="30"/>
  <c r="Q153" i="30"/>
  <c r="O154" i="30"/>
  <c r="P154" i="30"/>
  <c r="Q154" i="30"/>
  <c r="O155" i="30"/>
  <c r="P155" i="30"/>
  <c r="Q155" i="30"/>
  <c r="O156" i="30"/>
  <c r="P156" i="30"/>
  <c r="Q156" i="30"/>
  <c r="O157" i="30"/>
  <c r="P157" i="30"/>
  <c r="Q157" i="30"/>
  <c r="O158" i="30"/>
  <c r="P158" i="30"/>
  <c r="Q158" i="30"/>
  <c r="O159" i="30"/>
  <c r="P159" i="30"/>
  <c r="Q159" i="30"/>
  <c r="O160" i="30"/>
  <c r="P160" i="30"/>
  <c r="Q160" i="30"/>
  <c r="O161" i="30"/>
  <c r="P161" i="30"/>
  <c r="Q161" i="30"/>
  <c r="O162" i="30"/>
  <c r="P162" i="30"/>
  <c r="Q162" i="30"/>
  <c r="O163" i="30"/>
  <c r="P163" i="30"/>
  <c r="Q163" i="30"/>
  <c r="O164" i="30"/>
  <c r="P164" i="30"/>
  <c r="Q164" i="30"/>
  <c r="O165" i="30"/>
  <c r="P165" i="30"/>
  <c r="Q165" i="30"/>
  <c r="O166" i="30"/>
  <c r="P166" i="30"/>
  <c r="Q166" i="30"/>
  <c r="O171" i="30"/>
  <c r="P171" i="30"/>
  <c r="Q171" i="30"/>
  <c r="O172" i="30"/>
  <c r="P172" i="30"/>
  <c r="Q172" i="30"/>
  <c r="O173" i="30"/>
  <c r="P173" i="30"/>
  <c r="Q173" i="30"/>
  <c r="O174" i="30"/>
  <c r="P174" i="30"/>
  <c r="Q174" i="30"/>
  <c r="O175" i="30"/>
  <c r="P175" i="30"/>
  <c r="Q175" i="30"/>
  <c r="O176" i="30"/>
  <c r="P176" i="30"/>
  <c r="Q176" i="30"/>
  <c r="O177" i="30"/>
  <c r="P177" i="30"/>
  <c r="Q177" i="30"/>
  <c r="O178" i="30"/>
  <c r="P178" i="30"/>
  <c r="Q178" i="30"/>
  <c r="O179" i="30"/>
  <c r="P179" i="30"/>
  <c r="Q179" i="30"/>
  <c r="O180" i="30"/>
  <c r="P180" i="30"/>
  <c r="Q180" i="30"/>
  <c r="O181" i="30"/>
  <c r="P181" i="30"/>
  <c r="Q181" i="30"/>
  <c r="O182" i="30"/>
  <c r="P182" i="30"/>
  <c r="Q182" i="30"/>
  <c r="O183" i="30"/>
  <c r="P183" i="30"/>
  <c r="Q183" i="30"/>
  <c r="O184" i="30"/>
  <c r="P184" i="30"/>
  <c r="Q184" i="30"/>
  <c r="O185" i="30"/>
  <c r="P185" i="30"/>
  <c r="Q185" i="30"/>
  <c r="O186" i="30"/>
  <c r="P186" i="30"/>
  <c r="Q186" i="30"/>
  <c r="O187" i="30"/>
  <c r="P187" i="30"/>
  <c r="Q187" i="30"/>
  <c r="O188" i="30"/>
  <c r="P188" i="30"/>
  <c r="Q188" i="30"/>
  <c r="O189" i="30"/>
  <c r="P189" i="30"/>
  <c r="Q189" i="30"/>
  <c r="O190" i="30"/>
  <c r="P190" i="30"/>
  <c r="Q190" i="30"/>
  <c r="O191" i="30"/>
  <c r="P191" i="30"/>
  <c r="Q191" i="30"/>
  <c r="O192" i="30"/>
  <c r="P192" i="30"/>
  <c r="Q192" i="30"/>
  <c r="O193" i="30"/>
  <c r="P193" i="30"/>
  <c r="Q193" i="30"/>
  <c r="O194" i="30"/>
  <c r="P194" i="30"/>
  <c r="Q194" i="30"/>
  <c r="O195" i="30"/>
  <c r="P195" i="30"/>
  <c r="Q195" i="30"/>
  <c r="O196" i="30"/>
  <c r="P196" i="30"/>
  <c r="Q196" i="30"/>
  <c r="O197" i="30"/>
  <c r="P197" i="30"/>
  <c r="Q197" i="30"/>
  <c r="O198" i="30"/>
  <c r="P198" i="30"/>
  <c r="Q198" i="30"/>
  <c r="O199" i="30"/>
  <c r="P199" i="30"/>
  <c r="Q199" i="30"/>
  <c r="O200" i="30"/>
  <c r="P200" i="30"/>
  <c r="Q200" i="30"/>
  <c r="O201" i="30"/>
  <c r="P201" i="30"/>
  <c r="Q201" i="30"/>
  <c r="O202" i="30"/>
  <c r="P202" i="30"/>
  <c r="Q202" i="30"/>
  <c r="O203" i="30"/>
  <c r="P203" i="30"/>
  <c r="Q203" i="30"/>
  <c r="O204" i="30"/>
  <c r="P204" i="30"/>
  <c r="Q204" i="30"/>
  <c r="O205" i="30"/>
  <c r="P205" i="30"/>
  <c r="Q205" i="30"/>
  <c r="O206" i="30"/>
  <c r="P206" i="30"/>
  <c r="Q206" i="30"/>
  <c r="O207" i="30"/>
  <c r="P207" i="30"/>
  <c r="Q207" i="30"/>
  <c r="O208" i="30"/>
  <c r="P208" i="30"/>
  <c r="Q208" i="30"/>
  <c r="O209" i="30"/>
  <c r="P209" i="30"/>
  <c r="Q209" i="30"/>
  <c r="O210" i="30"/>
  <c r="P210" i="30"/>
  <c r="Q210" i="30"/>
  <c r="O211" i="30"/>
  <c r="P211" i="30"/>
  <c r="Q211" i="30"/>
  <c r="O212" i="30"/>
  <c r="P212" i="30"/>
  <c r="Q212" i="30"/>
  <c r="O213" i="30"/>
  <c r="P213" i="30"/>
  <c r="Q213" i="30"/>
  <c r="O214" i="30"/>
  <c r="P214" i="30"/>
  <c r="Q214" i="30"/>
  <c r="O215" i="30"/>
  <c r="P215" i="30"/>
  <c r="Q215" i="30"/>
  <c r="O216" i="30"/>
  <c r="P216" i="30"/>
  <c r="Q216" i="30"/>
  <c r="O217" i="30"/>
  <c r="P217" i="30"/>
  <c r="Q217" i="30"/>
  <c r="O218" i="30"/>
  <c r="P218" i="30"/>
  <c r="Q218" i="30"/>
  <c r="O219" i="30"/>
  <c r="P219" i="30"/>
  <c r="Q219" i="30"/>
  <c r="O220" i="30"/>
  <c r="P220" i="30"/>
  <c r="Q220" i="30"/>
  <c r="O221" i="30"/>
  <c r="P221" i="30"/>
  <c r="Q221" i="30"/>
  <c r="O222" i="30"/>
  <c r="P222" i="30"/>
  <c r="Q222" i="30"/>
  <c r="O223" i="30"/>
  <c r="P223" i="30"/>
  <c r="Q223" i="30"/>
  <c r="O224" i="30"/>
  <c r="P224" i="30"/>
  <c r="Q224" i="30"/>
  <c r="O225" i="30"/>
  <c r="P225" i="30"/>
  <c r="Q225" i="30"/>
  <c r="O226" i="30"/>
  <c r="P226" i="30"/>
  <c r="Q226" i="30"/>
  <c r="O227" i="30"/>
  <c r="P227" i="30"/>
  <c r="Q227" i="30"/>
  <c r="O228" i="30"/>
  <c r="P228" i="30"/>
  <c r="Q228" i="30"/>
  <c r="O229" i="30"/>
  <c r="P229" i="30"/>
  <c r="Q229" i="30"/>
  <c r="O230" i="30"/>
  <c r="P230" i="30"/>
  <c r="Q230" i="30"/>
  <c r="O231" i="30"/>
  <c r="P231" i="30"/>
  <c r="Q231" i="30"/>
  <c r="O232" i="30"/>
  <c r="P232" i="30"/>
  <c r="Q232" i="30"/>
  <c r="O233" i="30"/>
  <c r="P233" i="30"/>
  <c r="Q233" i="30"/>
  <c r="O234" i="30"/>
  <c r="P234" i="30"/>
  <c r="Q234" i="30"/>
  <c r="O235" i="30"/>
  <c r="P235" i="30"/>
  <c r="Q235" i="30"/>
  <c r="O236" i="30"/>
  <c r="P236" i="30"/>
  <c r="Q236" i="30"/>
  <c r="O237" i="30"/>
  <c r="P237" i="30"/>
  <c r="Q237" i="30"/>
  <c r="O238" i="30"/>
  <c r="P238" i="30"/>
  <c r="Q238" i="30"/>
  <c r="O239" i="30"/>
  <c r="P239" i="30"/>
  <c r="Q239" i="30"/>
  <c r="O240" i="30"/>
  <c r="P240" i="30"/>
  <c r="Q240" i="30"/>
  <c r="O241" i="30"/>
  <c r="P241" i="30"/>
  <c r="Q241" i="30"/>
  <c r="O242" i="30"/>
  <c r="P242" i="30"/>
  <c r="Q242" i="30"/>
  <c r="O243" i="30"/>
  <c r="P243" i="30"/>
  <c r="Q243" i="30"/>
  <c r="O244" i="30"/>
  <c r="P244" i="30"/>
  <c r="Q244" i="30"/>
  <c r="O245" i="30"/>
  <c r="P245" i="30"/>
  <c r="Q245" i="30"/>
  <c r="O246" i="30"/>
  <c r="P246" i="30"/>
  <c r="Q246" i="30"/>
  <c r="O249" i="30"/>
  <c r="P249" i="30"/>
  <c r="Q249" i="30"/>
  <c r="O250" i="30"/>
  <c r="P250" i="30"/>
  <c r="Q250" i="30"/>
  <c r="O251" i="30"/>
  <c r="P251" i="30"/>
  <c r="Q251" i="30"/>
  <c r="O252" i="30"/>
  <c r="P252" i="30"/>
  <c r="Q252" i="30"/>
  <c r="O253" i="30"/>
  <c r="P253" i="30"/>
  <c r="Q253" i="30"/>
  <c r="O254" i="30"/>
  <c r="P254" i="30"/>
  <c r="Q254" i="30"/>
  <c r="O255" i="30"/>
  <c r="P255" i="30"/>
  <c r="Q255" i="30"/>
  <c r="O256" i="30"/>
  <c r="P256" i="30"/>
  <c r="Q256" i="30"/>
  <c r="O273" i="30"/>
  <c r="P273" i="30"/>
  <c r="Q273" i="30"/>
  <c r="O274" i="30"/>
  <c r="P274" i="30"/>
  <c r="Q274" i="30"/>
  <c r="O275" i="30"/>
  <c r="P275" i="30"/>
  <c r="Q275" i="30"/>
  <c r="O276" i="30"/>
  <c r="P276" i="30"/>
  <c r="Q276" i="30"/>
  <c r="O277" i="30"/>
  <c r="P277" i="30"/>
  <c r="Q277" i="30"/>
  <c r="O278" i="30"/>
  <c r="P278" i="30"/>
  <c r="Q278" i="30"/>
  <c r="O279" i="30"/>
  <c r="P279" i="30"/>
  <c r="Q279" i="30"/>
  <c r="O280" i="30"/>
  <c r="P280" i="30"/>
  <c r="Q280" i="30"/>
  <c r="O281" i="30"/>
  <c r="P281" i="30"/>
  <c r="Q281" i="30"/>
  <c r="O282" i="30"/>
  <c r="P282" i="30"/>
  <c r="Q282" i="30"/>
  <c r="O283" i="30"/>
  <c r="P283" i="30"/>
  <c r="Q283" i="30"/>
  <c r="O284" i="30"/>
  <c r="P284" i="30"/>
  <c r="Q284" i="30"/>
  <c r="O285" i="30"/>
  <c r="P285" i="30"/>
  <c r="Q285" i="30"/>
  <c r="O286" i="30"/>
  <c r="P286" i="30"/>
  <c r="Q286" i="30"/>
  <c r="O287" i="30"/>
  <c r="P287" i="30"/>
  <c r="Q287" i="30"/>
  <c r="O288" i="30"/>
  <c r="P288" i="30"/>
  <c r="Q288" i="30"/>
  <c r="O289" i="30"/>
  <c r="P289" i="30"/>
  <c r="Q289" i="30"/>
  <c r="O290" i="30"/>
  <c r="P290" i="30"/>
  <c r="Q290" i="30"/>
  <c r="O291" i="30"/>
  <c r="P291" i="30"/>
  <c r="Q291" i="30"/>
  <c r="O292" i="30"/>
  <c r="P292" i="30"/>
  <c r="Q292" i="30"/>
  <c r="O293" i="30"/>
  <c r="P293" i="30"/>
  <c r="Q293" i="30"/>
  <c r="O294" i="30"/>
  <c r="P294" i="30"/>
  <c r="Q294" i="30"/>
  <c r="O295" i="30"/>
  <c r="P295" i="30"/>
  <c r="Q295" i="30"/>
  <c r="O296" i="30"/>
  <c r="P296" i="30"/>
  <c r="Q296" i="30"/>
  <c r="O297" i="30"/>
  <c r="P297" i="30"/>
  <c r="Q297" i="30"/>
  <c r="O298" i="30"/>
  <c r="P298" i="30"/>
  <c r="Q298" i="30"/>
  <c r="O299" i="30"/>
  <c r="P299" i="30"/>
  <c r="Q299" i="30"/>
  <c r="O300" i="30"/>
  <c r="P300" i="30"/>
  <c r="Q300" i="30"/>
  <c r="O301" i="30"/>
  <c r="P301" i="30"/>
  <c r="Q301" i="30"/>
  <c r="O302" i="30"/>
  <c r="P302" i="30"/>
  <c r="Q302" i="30"/>
  <c r="O303" i="30"/>
  <c r="P303" i="30"/>
  <c r="Q303" i="30"/>
  <c r="O304" i="30"/>
  <c r="P304" i="30"/>
  <c r="Q304" i="30"/>
  <c r="O305" i="30"/>
  <c r="P305" i="30"/>
  <c r="Q305" i="30"/>
  <c r="O306" i="30"/>
  <c r="P306" i="30"/>
  <c r="Q306" i="30"/>
  <c r="O307" i="30"/>
  <c r="P307" i="30"/>
  <c r="Q307" i="30"/>
  <c r="O308" i="30"/>
  <c r="P308" i="30"/>
  <c r="Q308" i="30"/>
  <c r="O309" i="30"/>
  <c r="P309" i="30"/>
  <c r="Q309" i="30"/>
  <c r="O310" i="30"/>
  <c r="P310" i="30"/>
  <c r="Q310" i="30"/>
  <c r="O311" i="30"/>
  <c r="P311" i="30"/>
  <c r="Q311" i="30"/>
  <c r="O312" i="30"/>
  <c r="P312" i="30"/>
  <c r="Q312" i="30"/>
  <c r="O313" i="30"/>
  <c r="P313" i="30"/>
  <c r="Q313" i="30"/>
  <c r="O314" i="30"/>
  <c r="P314" i="30"/>
  <c r="Q314" i="30"/>
  <c r="O315" i="30"/>
  <c r="P315" i="30"/>
  <c r="Q315" i="30"/>
  <c r="O316" i="30"/>
  <c r="P316" i="30"/>
  <c r="Q316" i="30"/>
  <c r="O317" i="30"/>
  <c r="P317" i="30"/>
  <c r="Q317" i="30"/>
  <c r="O318" i="30"/>
  <c r="P318" i="30"/>
  <c r="Q318" i="30"/>
  <c r="O319" i="30"/>
  <c r="P319" i="30"/>
  <c r="Q319" i="30"/>
  <c r="O320" i="30"/>
  <c r="P320" i="30"/>
  <c r="Q320" i="30"/>
  <c r="O321" i="30"/>
  <c r="P321" i="30"/>
  <c r="Q321" i="30"/>
  <c r="O322" i="30"/>
  <c r="P322" i="30"/>
  <c r="Q322" i="30"/>
  <c r="O323" i="30"/>
  <c r="P323" i="30"/>
  <c r="Q323" i="30"/>
  <c r="O324" i="30"/>
  <c r="P324" i="30"/>
  <c r="Q324" i="30"/>
  <c r="O325" i="30"/>
  <c r="P325" i="30"/>
  <c r="Q325" i="30"/>
  <c r="O326" i="30"/>
  <c r="P326" i="30"/>
  <c r="Q326" i="30"/>
  <c r="O327" i="30"/>
  <c r="P327" i="30"/>
  <c r="Q327" i="30"/>
  <c r="O328" i="30"/>
  <c r="P328" i="30"/>
  <c r="Q328" i="30"/>
  <c r="O329" i="30"/>
  <c r="P329" i="30"/>
  <c r="Q329" i="30"/>
  <c r="O330" i="30"/>
  <c r="P330" i="30"/>
  <c r="Q330" i="30"/>
  <c r="O331" i="30"/>
  <c r="P331" i="30"/>
  <c r="Q331" i="30"/>
  <c r="O332" i="30"/>
  <c r="P332" i="30"/>
  <c r="Q332" i="30"/>
  <c r="O333" i="30"/>
  <c r="P333" i="30"/>
  <c r="Q333" i="30"/>
  <c r="O334" i="30"/>
  <c r="P334" i="30"/>
  <c r="Q334" i="30"/>
  <c r="O335" i="30"/>
  <c r="P335" i="30"/>
  <c r="Q335" i="30"/>
  <c r="O336" i="30"/>
  <c r="P336" i="30"/>
  <c r="Q336" i="30"/>
  <c r="O337" i="30"/>
  <c r="P337" i="30"/>
  <c r="Q337" i="30"/>
  <c r="O338" i="30"/>
  <c r="P338" i="30"/>
  <c r="Q338" i="30"/>
  <c r="O339" i="30"/>
  <c r="P339" i="30"/>
  <c r="Q339" i="30"/>
  <c r="O340" i="30"/>
  <c r="P340" i="30"/>
  <c r="Q340" i="30"/>
  <c r="O341" i="30"/>
  <c r="P341" i="30"/>
  <c r="Q341" i="30"/>
  <c r="O342" i="30"/>
  <c r="P342" i="30"/>
  <c r="Q342" i="30"/>
  <c r="O343" i="30"/>
  <c r="P343" i="30"/>
  <c r="Q343" i="30"/>
  <c r="O344" i="30"/>
  <c r="P344" i="30"/>
  <c r="Q344" i="30"/>
  <c r="O345" i="30"/>
  <c r="P345" i="30"/>
  <c r="Q345" i="30"/>
  <c r="O346" i="30"/>
  <c r="P346" i="30"/>
  <c r="Q346" i="30"/>
  <c r="O347" i="30"/>
  <c r="P347" i="30"/>
  <c r="Q347" i="30"/>
  <c r="O348" i="30"/>
  <c r="P348" i="30"/>
  <c r="Q348" i="30"/>
  <c r="O349" i="30"/>
  <c r="P349" i="30"/>
  <c r="Q349" i="30"/>
  <c r="O361" i="30"/>
  <c r="P361" i="30"/>
  <c r="Q361" i="30"/>
  <c r="O362" i="30"/>
  <c r="P362" i="30"/>
  <c r="Q362" i="30"/>
  <c r="O363" i="30"/>
  <c r="P363" i="30"/>
  <c r="Q363" i="30"/>
  <c r="O364" i="30"/>
  <c r="P364" i="30"/>
  <c r="Q364" i="30"/>
  <c r="O365" i="30"/>
  <c r="P365" i="30"/>
  <c r="Q365" i="30"/>
  <c r="O366" i="30"/>
  <c r="P366" i="30"/>
  <c r="Q366" i="30"/>
  <c r="O367" i="30"/>
  <c r="P367" i="30"/>
  <c r="Q367" i="30"/>
  <c r="O368" i="30"/>
  <c r="P368" i="30"/>
  <c r="Q368" i="30"/>
  <c r="O369" i="30"/>
  <c r="P369" i="30"/>
  <c r="Q369" i="30"/>
  <c r="O370" i="30"/>
  <c r="P370" i="30"/>
  <c r="Q370" i="30"/>
  <c r="O371" i="30"/>
  <c r="P371" i="30"/>
  <c r="Q371" i="30"/>
  <c r="O372" i="30"/>
  <c r="P372" i="30"/>
  <c r="Q372" i="30"/>
  <c r="O373" i="30"/>
  <c r="P373" i="30"/>
  <c r="Q373" i="30"/>
  <c r="O374" i="30"/>
  <c r="P374" i="30"/>
  <c r="Q374" i="30"/>
  <c r="O375" i="30"/>
  <c r="P375" i="30"/>
  <c r="Q375" i="30"/>
  <c r="O376" i="30"/>
  <c r="P376" i="30"/>
  <c r="Q376" i="30"/>
  <c r="O377" i="30"/>
  <c r="P377" i="30"/>
  <c r="Q377" i="30"/>
  <c r="O378" i="30"/>
  <c r="P378" i="30"/>
  <c r="Q378" i="30"/>
  <c r="O379" i="30"/>
  <c r="P379" i="30"/>
  <c r="Q379" i="30"/>
  <c r="O380" i="30"/>
  <c r="P380" i="30"/>
  <c r="Q380" i="30"/>
  <c r="O381" i="30"/>
  <c r="P381" i="30"/>
  <c r="Q381" i="30"/>
  <c r="O384" i="30"/>
  <c r="P384" i="30"/>
  <c r="Q384" i="30"/>
  <c r="O385" i="30"/>
  <c r="P385" i="30"/>
  <c r="Q385" i="30"/>
  <c r="O386" i="30"/>
  <c r="P386" i="30"/>
  <c r="Q386" i="30"/>
  <c r="O387" i="30"/>
  <c r="P387" i="30"/>
  <c r="Q387" i="30"/>
  <c r="O388" i="30"/>
  <c r="P388" i="30"/>
  <c r="Q388" i="30"/>
  <c r="O13" i="12"/>
  <c r="P13" i="12"/>
  <c r="Q13" i="12"/>
  <c r="O15" i="12"/>
  <c r="P15" i="12"/>
  <c r="Q15" i="12"/>
  <c r="O17" i="12"/>
  <c r="P17" i="12"/>
  <c r="Q17" i="12"/>
  <c r="O18" i="12"/>
  <c r="P18" i="12"/>
  <c r="Q18" i="12"/>
  <c r="O20" i="12"/>
  <c r="P20" i="12"/>
  <c r="Q20" i="12"/>
  <c r="N13" i="12"/>
  <c r="N15" i="12"/>
  <c r="N17" i="12"/>
  <c r="N18" i="12"/>
  <c r="N20" i="12"/>
  <c r="N10" i="30"/>
  <c r="N11" i="30"/>
  <c r="N12" i="30"/>
  <c r="N13" i="30"/>
  <c r="N14" i="30"/>
  <c r="N15" i="30"/>
  <c r="N16" i="30"/>
  <c r="N17" i="30"/>
  <c r="N18" i="30"/>
  <c r="N19" i="30"/>
  <c r="N20" i="30"/>
  <c r="N21" i="30"/>
  <c r="N22" i="30"/>
  <c r="N23" i="30"/>
  <c r="N24" i="30"/>
  <c r="N25" i="30"/>
  <c r="N26" i="30"/>
  <c r="N27" i="30"/>
  <c r="N28" i="30"/>
  <c r="N29" i="30"/>
  <c r="N38" i="30"/>
  <c r="N39" i="30"/>
  <c r="N40" i="30"/>
  <c r="N41" i="30"/>
  <c r="N42" i="30"/>
  <c r="N43" i="30"/>
  <c r="N44" i="30"/>
  <c r="N45" i="30"/>
  <c r="N46" i="30"/>
  <c r="N47" i="30"/>
  <c r="N48" i="30"/>
  <c r="N49" i="30"/>
  <c r="N50" i="30"/>
  <c r="N51" i="30"/>
  <c r="N52" i="30"/>
  <c r="N53" i="30"/>
  <c r="N54" i="30"/>
  <c r="N55" i="30"/>
  <c r="N56" i="30"/>
  <c r="N57" i="30"/>
  <c r="N58" i="30"/>
  <c r="N59" i="30"/>
  <c r="N60" i="30"/>
  <c r="N61" i="30"/>
  <c r="N62" i="30"/>
  <c r="N63" i="30"/>
  <c r="N64" i="30"/>
  <c r="N65" i="30"/>
  <c r="N66" i="30"/>
  <c r="N67" i="30"/>
  <c r="N68" i="30"/>
  <c r="N69" i="30"/>
  <c r="N70" i="30"/>
  <c r="N71" i="30"/>
  <c r="N72" i="30"/>
  <c r="N73" i="30"/>
  <c r="N74" i="30"/>
  <c r="N75" i="30"/>
  <c r="N76" i="30"/>
  <c r="N77" i="30"/>
  <c r="N78" i="30"/>
  <c r="N79" i="30"/>
  <c r="N80" i="30"/>
  <c r="N81" i="30"/>
  <c r="N82" i="30"/>
  <c r="N83" i="30"/>
  <c r="N84" i="30"/>
  <c r="N85" i="30"/>
  <c r="N86" i="30"/>
  <c r="N87" i="30"/>
  <c r="N88" i="30"/>
  <c r="N89" i="30"/>
  <c r="N90" i="30"/>
  <c r="N91" i="30"/>
  <c r="N92" i="30"/>
  <c r="N93" i="30"/>
  <c r="N94" i="30"/>
  <c r="N95" i="30"/>
  <c r="N96" i="30"/>
  <c r="N97" i="30"/>
  <c r="N98" i="30"/>
  <c r="N99" i="30"/>
  <c r="N100" i="30"/>
  <c r="N101" i="30"/>
  <c r="N102" i="30"/>
  <c r="N103" i="30"/>
  <c r="N104" i="30"/>
  <c r="N105" i="30"/>
  <c r="N106" i="30"/>
  <c r="N107" i="30"/>
  <c r="N108" i="30"/>
  <c r="N109" i="30"/>
  <c r="N110" i="30"/>
  <c r="N111" i="30"/>
  <c r="N112" i="30"/>
  <c r="N113" i="30"/>
  <c r="N114" i="30"/>
  <c r="N115" i="30"/>
  <c r="N116" i="30"/>
  <c r="N117" i="30"/>
  <c r="N118" i="30"/>
  <c r="N119" i="30"/>
  <c r="N120" i="30"/>
  <c r="N121" i="30"/>
  <c r="N122" i="30"/>
  <c r="N123" i="30"/>
  <c r="N124" i="30"/>
  <c r="N125" i="30"/>
  <c r="N126" i="30"/>
  <c r="N127" i="30"/>
  <c r="N128" i="30"/>
  <c r="N129" i="30"/>
  <c r="N130" i="30"/>
  <c r="N131" i="30"/>
  <c r="N132" i="30"/>
  <c r="N133" i="30"/>
  <c r="N134" i="30"/>
  <c r="N135" i="30"/>
  <c r="N136" i="30"/>
  <c r="N137" i="30"/>
  <c r="N138" i="30"/>
  <c r="N139" i="30"/>
  <c r="N140" i="30"/>
  <c r="N141" i="30"/>
  <c r="N142" i="30"/>
  <c r="N143" i="30"/>
  <c r="N144" i="30"/>
  <c r="N145" i="30"/>
  <c r="N146" i="30"/>
  <c r="N147" i="30"/>
  <c r="N148" i="30"/>
  <c r="N149" i="30"/>
  <c r="N150" i="30"/>
  <c r="N151" i="30"/>
  <c r="N152" i="30"/>
  <c r="N153" i="30"/>
  <c r="N154" i="30"/>
  <c r="N155" i="30"/>
  <c r="N156" i="30"/>
  <c r="N157" i="30"/>
  <c r="N158" i="30"/>
  <c r="N159" i="30"/>
  <c r="N160" i="30"/>
  <c r="N161" i="30"/>
  <c r="N162" i="30"/>
  <c r="N163" i="30"/>
  <c r="N164" i="30"/>
  <c r="N165" i="30"/>
  <c r="N166" i="30"/>
  <c r="N171" i="30"/>
  <c r="N172" i="30"/>
  <c r="N173" i="30"/>
  <c r="N174" i="30"/>
  <c r="N175" i="30"/>
  <c r="N176" i="30"/>
  <c r="N177" i="30"/>
  <c r="N178" i="30"/>
  <c r="N179" i="30"/>
  <c r="N180" i="30"/>
  <c r="N181" i="30"/>
  <c r="N182" i="30"/>
  <c r="N183" i="30"/>
  <c r="N184" i="30"/>
  <c r="N185" i="30"/>
  <c r="N186" i="30"/>
  <c r="N187" i="30"/>
  <c r="N188" i="30"/>
  <c r="N189" i="30"/>
  <c r="N190" i="30"/>
  <c r="N191" i="30"/>
  <c r="N192" i="30"/>
  <c r="N193" i="30"/>
  <c r="N194" i="30"/>
  <c r="N195" i="30"/>
  <c r="N196" i="30"/>
  <c r="N197" i="30"/>
  <c r="N198" i="30"/>
  <c r="N199" i="30"/>
  <c r="N200" i="30"/>
  <c r="N201" i="30"/>
  <c r="N202" i="30"/>
  <c r="N203" i="30"/>
  <c r="N204" i="30"/>
  <c r="N205" i="30"/>
  <c r="N206" i="30"/>
  <c r="N207" i="30"/>
  <c r="N208" i="30"/>
  <c r="N209" i="30"/>
  <c r="N210" i="30"/>
  <c r="N211" i="30"/>
  <c r="N212" i="30"/>
  <c r="N213" i="30"/>
  <c r="N214" i="30"/>
  <c r="N215" i="30"/>
  <c r="N216" i="30"/>
  <c r="N217" i="30"/>
  <c r="N218" i="30"/>
  <c r="N219" i="30"/>
  <c r="N220" i="30"/>
  <c r="N221" i="30"/>
  <c r="N222" i="30"/>
  <c r="N223" i="30"/>
  <c r="N224" i="30"/>
  <c r="N225" i="30"/>
  <c r="N226" i="30"/>
  <c r="N227" i="30"/>
  <c r="N228" i="30"/>
  <c r="N229" i="30"/>
  <c r="N230" i="30"/>
  <c r="N231" i="30"/>
  <c r="N232" i="30"/>
  <c r="N233" i="30"/>
  <c r="N234" i="30"/>
  <c r="N235" i="30"/>
  <c r="N236" i="30"/>
  <c r="N237" i="30"/>
  <c r="N238" i="30"/>
  <c r="N239" i="30"/>
  <c r="N240" i="30"/>
  <c r="N241" i="30"/>
  <c r="N242" i="30"/>
  <c r="N243" i="30"/>
  <c r="N244" i="30"/>
  <c r="N245" i="30"/>
  <c r="N246" i="30"/>
  <c r="N249" i="30"/>
  <c r="N250" i="30"/>
  <c r="N251" i="30"/>
  <c r="N252" i="30"/>
  <c r="N253" i="30"/>
  <c r="N254" i="30"/>
  <c r="N255" i="30"/>
  <c r="N256" i="30"/>
  <c r="N273" i="30"/>
  <c r="N274" i="30"/>
  <c r="N275" i="30"/>
  <c r="N276" i="30"/>
  <c r="N277" i="30"/>
  <c r="N278" i="30"/>
  <c r="N279" i="30"/>
  <c r="N280" i="30"/>
  <c r="N281" i="30"/>
  <c r="N282" i="30"/>
  <c r="N283" i="30"/>
  <c r="N284" i="30"/>
  <c r="N285" i="30"/>
  <c r="N286" i="30"/>
  <c r="N287" i="30"/>
  <c r="N288" i="30"/>
  <c r="N289" i="30"/>
  <c r="N290" i="30"/>
  <c r="N291" i="30"/>
  <c r="N292" i="30"/>
  <c r="N293" i="30"/>
  <c r="N294" i="30"/>
  <c r="N295" i="30"/>
  <c r="N296" i="30"/>
  <c r="N297" i="30"/>
  <c r="N298" i="30"/>
  <c r="N299" i="30"/>
  <c r="N300" i="30"/>
  <c r="N301" i="30"/>
  <c r="N302" i="30"/>
  <c r="N303" i="30"/>
  <c r="N304" i="30"/>
  <c r="N305" i="30"/>
  <c r="N306" i="30"/>
  <c r="N307" i="30"/>
  <c r="N308" i="30"/>
  <c r="N309" i="30"/>
  <c r="N310" i="30"/>
  <c r="N311" i="30"/>
  <c r="N312" i="30"/>
  <c r="N313" i="30"/>
  <c r="N314" i="30"/>
  <c r="N315" i="30"/>
  <c r="N316" i="30"/>
  <c r="N317" i="30"/>
  <c r="N318" i="30"/>
  <c r="N319" i="30"/>
  <c r="N320" i="30"/>
  <c r="N321" i="30"/>
  <c r="N322" i="30"/>
  <c r="N323" i="30"/>
  <c r="N324" i="30"/>
  <c r="N325" i="30"/>
  <c r="N326" i="30"/>
  <c r="N327" i="30"/>
  <c r="N328" i="30"/>
  <c r="N329" i="30"/>
  <c r="N330" i="30"/>
  <c r="N331" i="30"/>
  <c r="N332" i="30"/>
  <c r="N333" i="30"/>
  <c r="N334" i="30"/>
  <c r="N335" i="30"/>
  <c r="N336" i="30"/>
  <c r="N337" i="30"/>
  <c r="N338" i="30"/>
  <c r="N339" i="30"/>
  <c r="N340" i="30"/>
  <c r="N341" i="30"/>
  <c r="N342" i="30"/>
  <c r="N343" i="30"/>
  <c r="N344" i="30"/>
  <c r="N345" i="30"/>
  <c r="N346" i="30"/>
  <c r="N347" i="30"/>
  <c r="N348" i="30"/>
  <c r="N349" i="30"/>
  <c r="N361" i="30"/>
  <c r="N362" i="30"/>
  <c r="N363" i="30"/>
  <c r="N364" i="30"/>
  <c r="N365" i="30"/>
  <c r="N366" i="30"/>
  <c r="N367" i="30"/>
  <c r="N368" i="30"/>
  <c r="N369" i="30"/>
  <c r="N370" i="30"/>
  <c r="N371" i="30"/>
  <c r="N372" i="30"/>
  <c r="N373" i="30"/>
  <c r="N374" i="30"/>
  <c r="N375" i="30"/>
  <c r="N376" i="30"/>
  <c r="N377" i="30"/>
  <c r="N378" i="30"/>
  <c r="N379" i="30"/>
  <c r="N380" i="30"/>
  <c r="N381" i="30"/>
  <c r="N384" i="30"/>
  <c r="N385" i="30"/>
  <c r="N386" i="30"/>
  <c r="N387" i="30"/>
  <c r="N388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M78" i="30"/>
  <c r="M79" i="30"/>
  <c r="M80" i="30"/>
  <c r="M81" i="30"/>
  <c r="M82" i="30"/>
  <c r="M83" i="30"/>
  <c r="M84" i="30"/>
  <c r="M85" i="30"/>
  <c r="M86" i="30"/>
  <c r="M87" i="30"/>
  <c r="M88" i="30"/>
  <c r="M89" i="30"/>
  <c r="M90" i="30"/>
  <c r="M91" i="30"/>
  <c r="M92" i="30"/>
  <c r="M93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M117" i="30"/>
  <c r="M118" i="30"/>
  <c r="M119" i="30"/>
  <c r="M120" i="30"/>
  <c r="M121" i="30"/>
  <c r="M122" i="30"/>
  <c r="M123" i="30"/>
  <c r="M124" i="30"/>
  <c r="M125" i="30"/>
  <c r="M126" i="30"/>
  <c r="M127" i="30"/>
  <c r="M128" i="30"/>
  <c r="M129" i="30"/>
  <c r="M130" i="30"/>
  <c r="M131" i="30"/>
  <c r="M132" i="30"/>
  <c r="M133" i="30"/>
  <c r="M134" i="30"/>
  <c r="M135" i="30"/>
  <c r="M136" i="30"/>
  <c r="M137" i="30"/>
  <c r="M138" i="30"/>
  <c r="M139" i="30"/>
  <c r="M140" i="30"/>
  <c r="M141" i="30"/>
  <c r="M142" i="30"/>
  <c r="M143" i="30"/>
  <c r="M144" i="30"/>
  <c r="M145" i="30"/>
  <c r="M146" i="30"/>
  <c r="M147" i="30"/>
  <c r="M148" i="30"/>
  <c r="M149" i="30"/>
  <c r="M150" i="30"/>
  <c r="M151" i="30"/>
  <c r="M152" i="30"/>
  <c r="M153" i="30"/>
  <c r="M154" i="30"/>
  <c r="M155" i="30"/>
  <c r="M156" i="30"/>
  <c r="M157" i="30"/>
  <c r="M158" i="30"/>
  <c r="M159" i="30"/>
  <c r="M160" i="30"/>
  <c r="M161" i="30"/>
  <c r="M162" i="30"/>
  <c r="M163" i="30"/>
  <c r="M164" i="30"/>
  <c r="M165" i="30"/>
  <c r="M166" i="30"/>
  <c r="M171" i="30"/>
  <c r="M172" i="30"/>
  <c r="M173" i="30"/>
  <c r="M174" i="30"/>
  <c r="M175" i="30"/>
  <c r="M176" i="30"/>
  <c r="M177" i="30"/>
  <c r="M178" i="30"/>
  <c r="M179" i="30"/>
  <c r="M180" i="30"/>
  <c r="M181" i="30"/>
  <c r="M182" i="30"/>
  <c r="M183" i="30"/>
  <c r="M184" i="30"/>
  <c r="M185" i="30"/>
  <c r="M186" i="30"/>
  <c r="M187" i="30"/>
  <c r="M188" i="30"/>
  <c r="M189" i="30"/>
  <c r="M190" i="30"/>
  <c r="M191" i="30"/>
  <c r="M192" i="30"/>
  <c r="M193" i="30"/>
  <c r="M194" i="30"/>
  <c r="M195" i="30"/>
  <c r="M196" i="30"/>
  <c r="M197" i="30"/>
  <c r="M198" i="30"/>
  <c r="M199" i="30"/>
  <c r="M200" i="30"/>
  <c r="M201" i="30"/>
  <c r="M202" i="30"/>
  <c r="M203" i="30"/>
  <c r="M204" i="30"/>
  <c r="M205" i="30"/>
  <c r="M206" i="30"/>
  <c r="M207" i="30"/>
  <c r="M208" i="30"/>
  <c r="M209" i="30"/>
  <c r="M210" i="30"/>
  <c r="M211" i="30"/>
  <c r="M212" i="30"/>
  <c r="M213" i="30"/>
  <c r="M214" i="30"/>
  <c r="M215" i="30"/>
  <c r="M216" i="30"/>
  <c r="M217" i="30"/>
  <c r="M218" i="30"/>
  <c r="M219" i="30"/>
  <c r="M220" i="30"/>
  <c r="M221" i="30"/>
  <c r="M222" i="30"/>
  <c r="M223" i="30"/>
  <c r="M224" i="30"/>
  <c r="M225" i="30"/>
  <c r="M226" i="30"/>
  <c r="M227" i="30"/>
  <c r="M228" i="30"/>
  <c r="M229" i="30"/>
  <c r="M230" i="30"/>
  <c r="M231" i="30"/>
  <c r="M232" i="30"/>
  <c r="M233" i="30"/>
  <c r="M234" i="30"/>
  <c r="M235" i="30"/>
  <c r="M236" i="30"/>
  <c r="M237" i="30"/>
  <c r="M238" i="30"/>
  <c r="M239" i="30"/>
  <c r="M240" i="30"/>
  <c r="M241" i="30"/>
  <c r="M242" i="30"/>
  <c r="M243" i="30"/>
  <c r="M244" i="30"/>
  <c r="M245" i="30"/>
  <c r="M246" i="30"/>
  <c r="M249" i="30"/>
  <c r="M250" i="30"/>
  <c r="M251" i="30"/>
  <c r="M252" i="30"/>
  <c r="M253" i="30"/>
  <c r="M254" i="30"/>
  <c r="M255" i="30"/>
  <c r="M256" i="30"/>
  <c r="M273" i="30"/>
  <c r="M274" i="30"/>
  <c r="M275" i="30"/>
  <c r="M276" i="30"/>
  <c r="M277" i="30"/>
  <c r="M278" i="30"/>
  <c r="M279" i="30"/>
  <c r="M280" i="30"/>
  <c r="M281" i="30"/>
  <c r="M282" i="30"/>
  <c r="M283" i="30"/>
  <c r="M284" i="30"/>
  <c r="M285" i="30"/>
  <c r="M286" i="30"/>
  <c r="M287" i="30"/>
  <c r="M288" i="30"/>
  <c r="M289" i="30"/>
  <c r="M290" i="30"/>
  <c r="M291" i="30"/>
  <c r="M292" i="30"/>
  <c r="M293" i="30"/>
  <c r="M294" i="30"/>
  <c r="M295" i="30"/>
  <c r="M296" i="30"/>
  <c r="M297" i="30"/>
  <c r="M298" i="30"/>
  <c r="M299" i="30"/>
  <c r="M300" i="30"/>
  <c r="M301" i="30"/>
  <c r="M302" i="30"/>
  <c r="M303" i="30"/>
  <c r="M304" i="30"/>
  <c r="M305" i="30"/>
  <c r="M306" i="30"/>
  <c r="M307" i="30"/>
  <c r="M308" i="30"/>
  <c r="M309" i="30"/>
  <c r="M310" i="30"/>
  <c r="M311" i="30"/>
  <c r="M312" i="30"/>
  <c r="M313" i="30"/>
  <c r="M314" i="30"/>
  <c r="M315" i="30"/>
  <c r="M316" i="30"/>
  <c r="M317" i="30"/>
  <c r="M318" i="30"/>
  <c r="M319" i="30"/>
  <c r="M320" i="30"/>
  <c r="M321" i="30"/>
  <c r="M322" i="30"/>
  <c r="M323" i="30"/>
  <c r="M324" i="30"/>
  <c r="M325" i="30"/>
  <c r="M326" i="30"/>
  <c r="M327" i="30"/>
  <c r="M328" i="30"/>
  <c r="M329" i="30"/>
  <c r="M330" i="30"/>
  <c r="M331" i="30"/>
  <c r="M332" i="30"/>
  <c r="M333" i="30"/>
  <c r="M334" i="30"/>
  <c r="M335" i="30"/>
  <c r="M336" i="30"/>
  <c r="M337" i="30"/>
  <c r="M338" i="30"/>
  <c r="M339" i="30"/>
  <c r="M340" i="30"/>
  <c r="M341" i="30"/>
  <c r="M342" i="30"/>
  <c r="M343" i="30"/>
  <c r="M344" i="30"/>
  <c r="M345" i="30"/>
  <c r="M346" i="30"/>
  <c r="M347" i="30"/>
  <c r="M348" i="30"/>
  <c r="M349" i="30"/>
  <c r="M361" i="30"/>
  <c r="M362" i="30"/>
  <c r="M363" i="30"/>
  <c r="M364" i="30"/>
  <c r="M365" i="30"/>
  <c r="M366" i="30"/>
  <c r="M367" i="30"/>
  <c r="M368" i="30"/>
  <c r="M369" i="30"/>
  <c r="M370" i="30"/>
  <c r="M371" i="30"/>
  <c r="M372" i="30"/>
  <c r="M373" i="30"/>
  <c r="M374" i="30"/>
  <c r="M375" i="30"/>
  <c r="M376" i="30"/>
  <c r="M377" i="30"/>
  <c r="M378" i="30"/>
  <c r="M379" i="30"/>
  <c r="M380" i="30"/>
  <c r="M381" i="30"/>
  <c r="M384" i="30"/>
  <c r="M385" i="30"/>
  <c r="M386" i="30"/>
  <c r="M387" i="30"/>
  <c r="M388" i="30"/>
  <c r="M13" i="12"/>
  <c r="M15" i="12"/>
  <c r="M17" i="12"/>
  <c r="M18" i="12"/>
  <c r="M20" i="12"/>
  <c r="L13" i="12"/>
  <c r="L15" i="12"/>
  <c r="L17" i="12"/>
  <c r="L18" i="12"/>
  <c r="L20" i="12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25" i="30"/>
  <c r="L26" i="30"/>
  <c r="L27" i="30"/>
  <c r="L28" i="30"/>
  <c r="L29" i="30"/>
  <c r="L38" i="30"/>
  <c r="L39" i="30"/>
  <c r="L40" i="30"/>
  <c r="L41" i="30"/>
  <c r="L42" i="30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64" i="30"/>
  <c r="L65" i="30"/>
  <c r="L66" i="30"/>
  <c r="L67" i="30"/>
  <c r="L68" i="30"/>
  <c r="L69" i="30"/>
  <c r="L70" i="30"/>
  <c r="L71" i="30"/>
  <c r="L72" i="30"/>
  <c r="L73" i="30"/>
  <c r="L74" i="30"/>
  <c r="L75" i="30"/>
  <c r="L76" i="30"/>
  <c r="L77" i="30"/>
  <c r="L78" i="30"/>
  <c r="L79" i="30"/>
  <c r="L80" i="30"/>
  <c r="L81" i="30"/>
  <c r="L82" i="30"/>
  <c r="L83" i="30"/>
  <c r="L84" i="30"/>
  <c r="L85" i="30"/>
  <c r="L86" i="30"/>
  <c r="L87" i="30"/>
  <c r="L88" i="30"/>
  <c r="L89" i="30"/>
  <c r="L90" i="30"/>
  <c r="L91" i="30"/>
  <c r="L92" i="30"/>
  <c r="L93" i="30"/>
  <c r="L94" i="30"/>
  <c r="L95" i="30"/>
  <c r="L96" i="30"/>
  <c r="L97" i="30"/>
  <c r="L98" i="30"/>
  <c r="L99" i="30"/>
  <c r="L100" i="30"/>
  <c r="L101" i="30"/>
  <c r="L102" i="30"/>
  <c r="L103" i="30"/>
  <c r="L104" i="30"/>
  <c r="L105" i="30"/>
  <c r="L106" i="30"/>
  <c r="L107" i="30"/>
  <c r="L108" i="30"/>
  <c r="L109" i="30"/>
  <c r="L110" i="30"/>
  <c r="L111" i="30"/>
  <c r="L112" i="30"/>
  <c r="L113" i="30"/>
  <c r="L114" i="30"/>
  <c r="L115" i="30"/>
  <c r="L116" i="30"/>
  <c r="L117" i="30"/>
  <c r="L118" i="30"/>
  <c r="L119" i="30"/>
  <c r="L120" i="30"/>
  <c r="L121" i="30"/>
  <c r="L122" i="30"/>
  <c r="L123" i="30"/>
  <c r="L124" i="30"/>
  <c r="L125" i="30"/>
  <c r="L126" i="30"/>
  <c r="L127" i="30"/>
  <c r="L128" i="30"/>
  <c r="L129" i="30"/>
  <c r="L130" i="30"/>
  <c r="L131" i="30"/>
  <c r="L132" i="30"/>
  <c r="L133" i="30"/>
  <c r="L134" i="30"/>
  <c r="L135" i="30"/>
  <c r="L136" i="30"/>
  <c r="L137" i="30"/>
  <c r="L138" i="30"/>
  <c r="L139" i="30"/>
  <c r="L140" i="30"/>
  <c r="L141" i="30"/>
  <c r="L142" i="30"/>
  <c r="L143" i="30"/>
  <c r="L144" i="30"/>
  <c r="L145" i="30"/>
  <c r="L146" i="30"/>
  <c r="L147" i="30"/>
  <c r="L148" i="30"/>
  <c r="L149" i="30"/>
  <c r="L150" i="30"/>
  <c r="L151" i="30"/>
  <c r="L152" i="30"/>
  <c r="L153" i="30"/>
  <c r="L154" i="30"/>
  <c r="L155" i="30"/>
  <c r="L156" i="30"/>
  <c r="L157" i="30"/>
  <c r="L158" i="30"/>
  <c r="L159" i="30"/>
  <c r="L160" i="30"/>
  <c r="L161" i="30"/>
  <c r="L162" i="30"/>
  <c r="L163" i="30"/>
  <c r="L164" i="30"/>
  <c r="L165" i="30"/>
  <c r="L166" i="30"/>
  <c r="L171" i="30"/>
  <c r="L172" i="30"/>
  <c r="L173" i="30"/>
  <c r="L174" i="30"/>
  <c r="L175" i="30"/>
  <c r="L176" i="30"/>
  <c r="L177" i="30"/>
  <c r="L178" i="30"/>
  <c r="L179" i="30"/>
  <c r="L180" i="30"/>
  <c r="L181" i="30"/>
  <c r="L182" i="30"/>
  <c r="L183" i="30"/>
  <c r="L184" i="30"/>
  <c r="L185" i="30"/>
  <c r="L186" i="30"/>
  <c r="L187" i="30"/>
  <c r="L188" i="30"/>
  <c r="L189" i="30"/>
  <c r="L190" i="30"/>
  <c r="L191" i="30"/>
  <c r="L192" i="30"/>
  <c r="L193" i="30"/>
  <c r="L194" i="30"/>
  <c r="L195" i="30"/>
  <c r="L196" i="30"/>
  <c r="L197" i="30"/>
  <c r="L198" i="30"/>
  <c r="L199" i="30"/>
  <c r="L200" i="30"/>
  <c r="L201" i="30"/>
  <c r="L202" i="30"/>
  <c r="L203" i="30"/>
  <c r="L204" i="30"/>
  <c r="L205" i="30"/>
  <c r="L206" i="30"/>
  <c r="L207" i="30"/>
  <c r="L208" i="30"/>
  <c r="L209" i="30"/>
  <c r="L210" i="30"/>
  <c r="L211" i="30"/>
  <c r="L212" i="30"/>
  <c r="L213" i="30"/>
  <c r="L214" i="30"/>
  <c r="L215" i="30"/>
  <c r="L216" i="30"/>
  <c r="L217" i="30"/>
  <c r="L218" i="30"/>
  <c r="L219" i="30"/>
  <c r="L220" i="30"/>
  <c r="L221" i="30"/>
  <c r="L222" i="30"/>
  <c r="L223" i="30"/>
  <c r="L224" i="30"/>
  <c r="L225" i="30"/>
  <c r="L226" i="30"/>
  <c r="L227" i="30"/>
  <c r="L228" i="30"/>
  <c r="L229" i="30"/>
  <c r="L230" i="30"/>
  <c r="L231" i="30"/>
  <c r="L232" i="30"/>
  <c r="L233" i="30"/>
  <c r="L234" i="30"/>
  <c r="L235" i="30"/>
  <c r="L236" i="30"/>
  <c r="L237" i="30"/>
  <c r="L238" i="30"/>
  <c r="L239" i="30"/>
  <c r="L240" i="30"/>
  <c r="L241" i="30"/>
  <c r="L242" i="30"/>
  <c r="L243" i="30"/>
  <c r="L244" i="30"/>
  <c r="L245" i="30"/>
  <c r="L246" i="30"/>
  <c r="L249" i="30"/>
  <c r="L250" i="30"/>
  <c r="L251" i="30"/>
  <c r="L252" i="30"/>
  <c r="L253" i="30"/>
  <c r="L254" i="30"/>
  <c r="L255" i="30"/>
  <c r="L256" i="30"/>
  <c r="L273" i="30"/>
  <c r="L274" i="30"/>
  <c r="L275" i="30"/>
  <c r="L276" i="30"/>
  <c r="L277" i="30"/>
  <c r="L278" i="30"/>
  <c r="L279" i="30"/>
  <c r="L280" i="30"/>
  <c r="L281" i="30"/>
  <c r="L282" i="30"/>
  <c r="L283" i="30"/>
  <c r="L284" i="30"/>
  <c r="L285" i="30"/>
  <c r="L286" i="30"/>
  <c r="L287" i="30"/>
  <c r="L288" i="30"/>
  <c r="L289" i="30"/>
  <c r="L290" i="30"/>
  <c r="L291" i="30"/>
  <c r="L292" i="30"/>
  <c r="L293" i="30"/>
  <c r="L294" i="30"/>
  <c r="L295" i="30"/>
  <c r="L296" i="30"/>
  <c r="L297" i="30"/>
  <c r="L298" i="30"/>
  <c r="L299" i="30"/>
  <c r="L300" i="30"/>
  <c r="L301" i="30"/>
  <c r="L302" i="30"/>
  <c r="L303" i="30"/>
  <c r="L304" i="30"/>
  <c r="L305" i="30"/>
  <c r="L306" i="30"/>
  <c r="L307" i="30"/>
  <c r="L308" i="30"/>
  <c r="L309" i="30"/>
  <c r="L310" i="30"/>
  <c r="L311" i="30"/>
  <c r="L312" i="30"/>
  <c r="L313" i="30"/>
  <c r="L314" i="30"/>
  <c r="L315" i="30"/>
  <c r="L316" i="30"/>
  <c r="L317" i="30"/>
  <c r="L318" i="30"/>
  <c r="L319" i="30"/>
  <c r="L320" i="30"/>
  <c r="L321" i="30"/>
  <c r="L322" i="30"/>
  <c r="L323" i="30"/>
  <c r="L324" i="30"/>
  <c r="L325" i="30"/>
  <c r="L326" i="30"/>
  <c r="L327" i="30"/>
  <c r="L328" i="30"/>
  <c r="L329" i="30"/>
  <c r="L330" i="30"/>
  <c r="L331" i="30"/>
  <c r="L332" i="30"/>
  <c r="L333" i="30"/>
  <c r="L334" i="30"/>
  <c r="L335" i="30"/>
  <c r="L336" i="30"/>
  <c r="L337" i="30"/>
  <c r="L338" i="30"/>
  <c r="L339" i="30"/>
  <c r="L340" i="30"/>
  <c r="L341" i="30"/>
  <c r="L342" i="30"/>
  <c r="L343" i="30"/>
  <c r="L344" i="30"/>
  <c r="L345" i="30"/>
  <c r="L346" i="30"/>
  <c r="L347" i="30"/>
  <c r="L348" i="30"/>
  <c r="L349" i="30"/>
  <c r="L361" i="30"/>
  <c r="L362" i="30"/>
  <c r="L363" i="30"/>
  <c r="L364" i="30"/>
  <c r="L365" i="30"/>
  <c r="L366" i="30"/>
  <c r="L367" i="30"/>
  <c r="L368" i="30"/>
  <c r="L369" i="30"/>
  <c r="L370" i="30"/>
  <c r="L371" i="30"/>
  <c r="L372" i="30"/>
  <c r="L373" i="30"/>
  <c r="L374" i="30"/>
  <c r="L375" i="30"/>
  <c r="L376" i="30"/>
  <c r="L377" i="30"/>
  <c r="L378" i="30"/>
  <c r="L379" i="30"/>
  <c r="L380" i="30"/>
  <c r="L381" i="30"/>
  <c r="L384" i="30"/>
  <c r="L385" i="30"/>
  <c r="L386" i="30"/>
  <c r="L387" i="30"/>
  <c r="L388" i="30"/>
  <c r="K13" i="12" l="1"/>
  <c r="K15" i="12"/>
  <c r="K17" i="12"/>
  <c r="K18" i="12"/>
  <c r="K20" i="12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8" i="30"/>
  <c r="K39" i="30"/>
  <c r="K40" i="30"/>
  <c r="K41" i="30"/>
  <c r="K42" i="30"/>
  <c r="K43" i="30"/>
  <c r="K44" i="30"/>
  <c r="K45" i="30"/>
  <c r="K46" i="30"/>
  <c r="K47" i="30"/>
  <c r="K48" i="30"/>
  <c r="K49" i="30"/>
  <c r="K50" i="30"/>
  <c r="K51" i="30"/>
  <c r="K52" i="30"/>
  <c r="K53" i="30"/>
  <c r="K54" i="30"/>
  <c r="K55" i="30"/>
  <c r="K56" i="30"/>
  <c r="K57" i="30"/>
  <c r="K58" i="30"/>
  <c r="K59" i="30"/>
  <c r="K60" i="30"/>
  <c r="K61" i="30"/>
  <c r="K62" i="30"/>
  <c r="K63" i="30"/>
  <c r="K64" i="30"/>
  <c r="K65" i="30"/>
  <c r="K66" i="30"/>
  <c r="K67" i="30"/>
  <c r="K68" i="30"/>
  <c r="K69" i="30"/>
  <c r="K70" i="30"/>
  <c r="K71" i="30"/>
  <c r="K72" i="30"/>
  <c r="K73" i="30"/>
  <c r="K74" i="30"/>
  <c r="K75" i="30"/>
  <c r="K76" i="30"/>
  <c r="K77" i="30"/>
  <c r="K78" i="30"/>
  <c r="K79" i="30"/>
  <c r="K80" i="30"/>
  <c r="K81" i="30"/>
  <c r="K82" i="30"/>
  <c r="K83" i="30"/>
  <c r="K84" i="30"/>
  <c r="K85" i="30"/>
  <c r="K86" i="30"/>
  <c r="K87" i="30"/>
  <c r="K88" i="30"/>
  <c r="K89" i="30"/>
  <c r="K90" i="30"/>
  <c r="K91" i="30"/>
  <c r="K92" i="30"/>
  <c r="K93" i="30"/>
  <c r="K94" i="30"/>
  <c r="K95" i="30"/>
  <c r="K96" i="30"/>
  <c r="K97" i="30"/>
  <c r="K98" i="30"/>
  <c r="K99" i="30"/>
  <c r="K100" i="30"/>
  <c r="K101" i="30"/>
  <c r="K102" i="30"/>
  <c r="K103" i="30"/>
  <c r="K104" i="30"/>
  <c r="K105" i="30"/>
  <c r="K106" i="30"/>
  <c r="K107" i="30"/>
  <c r="K108" i="30"/>
  <c r="K109" i="30"/>
  <c r="K110" i="30"/>
  <c r="K111" i="30"/>
  <c r="K112" i="30"/>
  <c r="K113" i="30"/>
  <c r="K114" i="30"/>
  <c r="K115" i="30"/>
  <c r="K116" i="30"/>
  <c r="K117" i="30"/>
  <c r="K118" i="30"/>
  <c r="K119" i="30"/>
  <c r="K120" i="30"/>
  <c r="K121" i="30"/>
  <c r="K122" i="30"/>
  <c r="K123" i="30"/>
  <c r="K124" i="30"/>
  <c r="K125" i="30"/>
  <c r="K126" i="30"/>
  <c r="K127" i="30"/>
  <c r="K128" i="30"/>
  <c r="K129" i="30"/>
  <c r="K130" i="30"/>
  <c r="K131" i="30"/>
  <c r="K132" i="30"/>
  <c r="K133" i="30"/>
  <c r="K134" i="30"/>
  <c r="K135" i="30"/>
  <c r="K136" i="30"/>
  <c r="K137" i="30"/>
  <c r="K138" i="30"/>
  <c r="K139" i="30"/>
  <c r="K140" i="30"/>
  <c r="K141" i="30"/>
  <c r="K142" i="30"/>
  <c r="K143" i="30"/>
  <c r="K144" i="30"/>
  <c r="K145" i="30"/>
  <c r="K146" i="30"/>
  <c r="K147" i="30"/>
  <c r="K148" i="30"/>
  <c r="K149" i="30"/>
  <c r="K150" i="30"/>
  <c r="K151" i="30"/>
  <c r="K152" i="30"/>
  <c r="K153" i="30"/>
  <c r="K154" i="30"/>
  <c r="K155" i="30"/>
  <c r="K156" i="30"/>
  <c r="K157" i="30"/>
  <c r="K158" i="30"/>
  <c r="K159" i="30"/>
  <c r="K160" i="30"/>
  <c r="K161" i="30"/>
  <c r="K162" i="30"/>
  <c r="K163" i="30"/>
  <c r="K164" i="30"/>
  <c r="K165" i="30"/>
  <c r="K166" i="30"/>
  <c r="K171" i="30"/>
  <c r="K172" i="30"/>
  <c r="K173" i="30"/>
  <c r="K174" i="30"/>
  <c r="K175" i="30"/>
  <c r="K176" i="30"/>
  <c r="K177" i="30"/>
  <c r="K178" i="30"/>
  <c r="K179" i="30"/>
  <c r="K180" i="30"/>
  <c r="K181" i="30"/>
  <c r="K182" i="30"/>
  <c r="K183" i="30"/>
  <c r="K184" i="30"/>
  <c r="K185" i="30"/>
  <c r="K186" i="30"/>
  <c r="K187" i="30"/>
  <c r="K188" i="30"/>
  <c r="K189" i="30"/>
  <c r="K190" i="30"/>
  <c r="K191" i="30"/>
  <c r="K192" i="30"/>
  <c r="K193" i="30"/>
  <c r="K194" i="30"/>
  <c r="K195" i="30"/>
  <c r="K196" i="30"/>
  <c r="K197" i="30"/>
  <c r="K198" i="30"/>
  <c r="K199" i="30"/>
  <c r="K200" i="30"/>
  <c r="K201" i="30"/>
  <c r="K202" i="30"/>
  <c r="K203" i="30"/>
  <c r="K204" i="30"/>
  <c r="K205" i="30"/>
  <c r="K206" i="30"/>
  <c r="K207" i="30"/>
  <c r="K208" i="30"/>
  <c r="K209" i="30"/>
  <c r="K210" i="30"/>
  <c r="K211" i="30"/>
  <c r="K212" i="30"/>
  <c r="K213" i="30"/>
  <c r="K214" i="30"/>
  <c r="K215" i="30"/>
  <c r="K216" i="30"/>
  <c r="K217" i="30"/>
  <c r="K218" i="30"/>
  <c r="K219" i="30"/>
  <c r="K220" i="30"/>
  <c r="K221" i="30"/>
  <c r="K222" i="30"/>
  <c r="K223" i="30"/>
  <c r="K224" i="30"/>
  <c r="K225" i="30"/>
  <c r="K226" i="30"/>
  <c r="K227" i="30"/>
  <c r="K228" i="30"/>
  <c r="K229" i="30"/>
  <c r="K230" i="30"/>
  <c r="K231" i="30"/>
  <c r="K232" i="30"/>
  <c r="K233" i="30"/>
  <c r="K234" i="30"/>
  <c r="K235" i="30"/>
  <c r="K236" i="30"/>
  <c r="K237" i="30"/>
  <c r="K238" i="30"/>
  <c r="K239" i="30"/>
  <c r="K240" i="30"/>
  <c r="K241" i="30"/>
  <c r="K242" i="30"/>
  <c r="K243" i="30"/>
  <c r="K244" i="30"/>
  <c r="K245" i="30"/>
  <c r="K246" i="30"/>
  <c r="K249" i="30"/>
  <c r="K250" i="30"/>
  <c r="K251" i="30"/>
  <c r="K252" i="30"/>
  <c r="K253" i="30"/>
  <c r="K254" i="30"/>
  <c r="K255" i="30"/>
  <c r="K256" i="30"/>
  <c r="K273" i="30"/>
  <c r="K274" i="30"/>
  <c r="K275" i="30"/>
  <c r="K276" i="30"/>
  <c r="K277" i="30"/>
  <c r="K278" i="30"/>
  <c r="K279" i="30"/>
  <c r="K280" i="30"/>
  <c r="K281" i="30"/>
  <c r="K282" i="30"/>
  <c r="K283" i="30"/>
  <c r="K284" i="30"/>
  <c r="K285" i="30"/>
  <c r="K286" i="30"/>
  <c r="K287" i="30"/>
  <c r="K288" i="30"/>
  <c r="K289" i="30"/>
  <c r="K290" i="30"/>
  <c r="K291" i="30"/>
  <c r="K292" i="30"/>
  <c r="K293" i="30"/>
  <c r="K294" i="30"/>
  <c r="K295" i="30"/>
  <c r="K296" i="30"/>
  <c r="K297" i="30"/>
  <c r="K298" i="30"/>
  <c r="K299" i="30"/>
  <c r="K300" i="30"/>
  <c r="K301" i="30"/>
  <c r="K302" i="30"/>
  <c r="K303" i="30"/>
  <c r="K304" i="30"/>
  <c r="K305" i="30"/>
  <c r="K306" i="30"/>
  <c r="K307" i="30"/>
  <c r="K308" i="30"/>
  <c r="K309" i="30"/>
  <c r="K310" i="30"/>
  <c r="K311" i="30"/>
  <c r="K312" i="30"/>
  <c r="K313" i="30"/>
  <c r="K314" i="30"/>
  <c r="K315" i="30"/>
  <c r="K316" i="30"/>
  <c r="K317" i="30"/>
  <c r="K318" i="30"/>
  <c r="K319" i="30"/>
  <c r="K320" i="30"/>
  <c r="K321" i="30"/>
  <c r="K322" i="30"/>
  <c r="K323" i="30"/>
  <c r="K324" i="30"/>
  <c r="K325" i="30"/>
  <c r="K326" i="30"/>
  <c r="K327" i="30"/>
  <c r="K328" i="30"/>
  <c r="K329" i="30"/>
  <c r="K330" i="30"/>
  <c r="K331" i="30"/>
  <c r="K332" i="30"/>
  <c r="K333" i="30"/>
  <c r="K334" i="30"/>
  <c r="K335" i="30"/>
  <c r="K336" i="30"/>
  <c r="K337" i="30"/>
  <c r="K338" i="30"/>
  <c r="K339" i="30"/>
  <c r="K340" i="30"/>
  <c r="K341" i="30"/>
  <c r="K342" i="30"/>
  <c r="K343" i="30"/>
  <c r="K344" i="30"/>
  <c r="K345" i="30"/>
  <c r="K346" i="30"/>
  <c r="K347" i="30"/>
  <c r="K348" i="30"/>
  <c r="K349" i="30"/>
  <c r="K361" i="30"/>
  <c r="K362" i="30"/>
  <c r="K363" i="30"/>
  <c r="K364" i="30"/>
  <c r="K365" i="30"/>
  <c r="K366" i="30"/>
  <c r="K367" i="30"/>
  <c r="K368" i="30"/>
  <c r="K369" i="30"/>
  <c r="K370" i="30"/>
  <c r="K371" i="30"/>
  <c r="K372" i="30"/>
  <c r="K373" i="30"/>
  <c r="K374" i="30"/>
  <c r="K375" i="30"/>
  <c r="K376" i="30"/>
  <c r="K377" i="30"/>
  <c r="K378" i="30"/>
  <c r="K379" i="30"/>
  <c r="K380" i="30"/>
  <c r="K381" i="30"/>
  <c r="K384" i="30"/>
  <c r="K385" i="30"/>
  <c r="K386" i="30"/>
  <c r="K387" i="30"/>
  <c r="K388" i="30"/>
  <c r="H10" i="30"/>
  <c r="I10" i="30"/>
  <c r="J10" i="30"/>
  <c r="H11" i="30"/>
  <c r="I11" i="30"/>
  <c r="J11" i="30"/>
  <c r="H12" i="30"/>
  <c r="I12" i="30"/>
  <c r="J12" i="30"/>
  <c r="H13" i="30"/>
  <c r="I13" i="30"/>
  <c r="J13" i="30"/>
  <c r="H14" i="30"/>
  <c r="I14" i="30"/>
  <c r="J14" i="30"/>
  <c r="H15" i="30"/>
  <c r="I15" i="30"/>
  <c r="J15" i="30"/>
  <c r="H16" i="30"/>
  <c r="I16" i="30"/>
  <c r="J16" i="30"/>
  <c r="H17" i="30"/>
  <c r="I17" i="30"/>
  <c r="J17" i="30"/>
  <c r="H18" i="30"/>
  <c r="I18" i="30"/>
  <c r="J18" i="30"/>
  <c r="H19" i="30"/>
  <c r="I19" i="30"/>
  <c r="J19" i="30"/>
  <c r="H20" i="30"/>
  <c r="I20" i="30"/>
  <c r="J20" i="30"/>
  <c r="H21" i="30"/>
  <c r="I21" i="30"/>
  <c r="J21" i="30"/>
  <c r="H22" i="30"/>
  <c r="I22" i="30"/>
  <c r="J22" i="30"/>
  <c r="H23" i="30"/>
  <c r="I23" i="30"/>
  <c r="J23" i="30"/>
  <c r="H24" i="30"/>
  <c r="I24" i="30"/>
  <c r="J24" i="30"/>
  <c r="H25" i="30"/>
  <c r="I25" i="30"/>
  <c r="J25" i="30"/>
  <c r="H26" i="30"/>
  <c r="I26" i="30"/>
  <c r="J26" i="30"/>
  <c r="H27" i="30"/>
  <c r="I27" i="30"/>
  <c r="J27" i="30"/>
  <c r="H28" i="30"/>
  <c r="I28" i="30"/>
  <c r="J28" i="30"/>
  <c r="H29" i="30"/>
  <c r="I29" i="30"/>
  <c r="J29" i="30"/>
  <c r="H38" i="30"/>
  <c r="I38" i="30"/>
  <c r="J38" i="30"/>
  <c r="H39" i="30"/>
  <c r="I39" i="30"/>
  <c r="J39" i="30"/>
  <c r="H40" i="30"/>
  <c r="I40" i="30"/>
  <c r="J40" i="30"/>
  <c r="H41" i="30"/>
  <c r="I41" i="30"/>
  <c r="J41" i="30"/>
  <c r="H42" i="30"/>
  <c r="I42" i="30"/>
  <c r="J42" i="30"/>
  <c r="H43" i="30"/>
  <c r="I43" i="30"/>
  <c r="J43" i="30"/>
  <c r="H44" i="30"/>
  <c r="I44" i="30"/>
  <c r="J44" i="30"/>
  <c r="H45" i="30"/>
  <c r="I45" i="30"/>
  <c r="J45" i="30"/>
  <c r="H46" i="30"/>
  <c r="I46" i="30"/>
  <c r="J46" i="30"/>
  <c r="H47" i="30"/>
  <c r="I47" i="30"/>
  <c r="J47" i="30"/>
  <c r="H48" i="30"/>
  <c r="I48" i="30"/>
  <c r="J48" i="30"/>
  <c r="H49" i="30"/>
  <c r="I49" i="30"/>
  <c r="J49" i="30"/>
  <c r="H50" i="30"/>
  <c r="I50" i="30"/>
  <c r="J50" i="30"/>
  <c r="H51" i="30"/>
  <c r="I51" i="30"/>
  <c r="J51" i="30"/>
  <c r="H52" i="30"/>
  <c r="I52" i="30"/>
  <c r="J52" i="30"/>
  <c r="H53" i="30"/>
  <c r="I53" i="30"/>
  <c r="J53" i="30"/>
  <c r="H54" i="30"/>
  <c r="I54" i="30"/>
  <c r="J54" i="30"/>
  <c r="H55" i="30"/>
  <c r="I55" i="30"/>
  <c r="J55" i="30"/>
  <c r="H56" i="30"/>
  <c r="I56" i="30"/>
  <c r="J56" i="30"/>
  <c r="H57" i="30"/>
  <c r="I57" i="30"/>
  <c r="J57" i="30"/>
  <c r="H58" i="30"/>
  <c r="I58" i="30"/>
  <c r="J58" i="30"/>
  <c r="H59" i="30"/>
  <c r="I59" i="30"/>
  <c r="J59" i="30"/>
  <c r="H60" i="30"/>
  <c r="I60" i="30"/>
  <c r="J60" i="30"/>
  <c r="H61" i="30"/>
  <c r="I61" i="30"/>
  <c r="J61" i="30"/>
  <c r="H62" i="30"/>
  <c r="I62" i="30"/>
  <c r="J62" i="30"/>
  <c r="H63" i="30"/>
  <c r="I63" i="30"/>
  <c r="J63" i="30"/>
  <c r="H64" i="30"/>
  <c r="I64" i="30"/>
  <c r="J64" i="30"/>
  <c r="H65" i="30"/>
  <c r="I65" i="30"/>
  <c r="J65" i="30"/>
  <c r="H66" i="30"/>
  <c r="I66" i="30"/>
  <c r="J66" i="30"/>
  <c r="H67" i="30"/>
  <c r="I67" i="30"/>
  <c r="J67" i="30"/>
  <c r="H68" i="30"/>
  <c r="I68" i="30"/>
  <c r="J68" i="30"/>
  <c r="H69" i="30"/>
  <c r="I69" i="30"/>
  <c r="J69" i="30"/>
  <c r="H70" i="30"/>
  <c r="I70" i="30"/>
  <c r="J70" i="30"/>
  <c r="H71" i="30"/>
  <c r="I71" i="30"/>
  <c r="J71" i="30"/>
  <c r="H72" i="30"/>
  <c r="I72" i="30"/>
  <c r="J72" i="30"/>
  <c r="H73" i="30"/>
  <c r="I73" i="30"/>
  <c r="J73" i="30"/>
  <c r="H74" i="30"/>
  <c r="I74" i="30"/>
  <c r="J74" i="30"/>
  <c r="H75" i="30"/>
  <c r="I75" i="30"/>
  <c r="J75" i="30"/>
  <c r="H76" i="30"/>
  <c r="I76" i="30"/>
  <c r="J76" i="30"/>
  <c r="H77" i="30"/>
  <c r="I77" i="30"/>
  <c r="J77" i="30"/>
  <c r="H78" i="30"/>
  <c r="I78" i="30"/>
  <c r="J78" i="30"/>
  <c r="H79" i="30"/>
  <c r="I79" i="30"/>
  <c r="J79" i="30"/>
  <c r="H80" i="30"/>
  <c r="I80" i="30"/>
  <c r="J80" i="30"/>
  <c r="H81" i="30"/>
  <c r="I81" i="30"/>
  <c r="J81" i="30"/>
  <c r="H82" i="30"/>
  <c r="I82" i="30"/>
  <c r="J82" i="30"/>
  <c r="H83" i="30"/>
  <c r="I83" i="30"/>
  <c r="J83" i="30"/>
  <c r="H84" i="30"/>
  <c r="I84" i="30"/>
  <c r="J84" i="30"/>
  <c r="H85" i="30"/>
  <c r="I85" i="30"/>
  <c r="J85" i="30"/>
  <c r="H86" i="30"/>
  <c r="I86" i="30"/>
  <c r="J86" i="30"/>
  <c r="H87" i="30"/>
  <c r="I87" i="30"/>
  <c r="J87" i="30"/>
  <c r="H88" i="30"/>
  <c r="I88" i="30"/>
  <c r="J88" i="30"/>
  <c r="H89" i="30"/>
  <c r="I89" i="30"/>
  <c r="J89" i="30"/>
  <c r="H90" i="30"/>
  <c r="I90" i="30"/>
  <c r="J90" i="30"/>
  <c r="H91" i="30"/>
  <c r="I91" i="30"/>
  <c r="J91" i="30"/>
  <c r="H92" i="30"/>
  <c r="I92" i="30"/>
  <c r="J92" i="30"/>
  <c r="H93" i="30"/>
  <c r="I93" i="30"/>
  <c r="J93" i="30"/>
  <c r="H94" i="30"/>
  <c r="I94" i="30"/>
  <c r="J94" i="30"/>
  <c r="H95" i="30"/>
  <c r="I95" i="30"/>
  <c r="J95" i="30"/>
  <c r="H96" i="30"/>
  <c r="I96" i="30"/>
  <c r="J96" i="30"/>
  <c r="H97" i="30"/>
  <c r="I97" i="30"/>
  <c r="J97" i="30"/>
  <c r="H98" i="30"/>
  <c r="I98" i="30"/>
  <c r="J98" i="30"/>
  <c r="H99" i="30"/>
  <c r="I99" i="30"/>
  <c r="J99" i="30"/>
  <c r="H100" i="30"/>
  <c r="I100" i="30"/>
  <c r="J100" i="30"/>
  <c r="H101" i="30"/>
  <c r="I101" i="30"/>
  <c r="J101" i="30"/>
  <c r="H102" i="30"/>
  <c r="I102" i="30"/>
  <c r="J102" i="30"/>
  <c r="H103" i="30"/>
  <c r="I103" i="30"/>
  <c r="J103" i="30"/>
  <c r="H104" i="30"/>
  <c r="I104" i="30"/>
  <c r="J104" i="30"/>
  <c r="H105" i="30"/>
  <c r="I105" i="30"/>
  <c r="J105" i="30"/>
  <c r="H106" i="30"/>
  <c r="I106" i="30"/>
  <c r="J106" i="30"/>
  <c r="H107" i="30"/>
  <c r="I107" i="30"/>
  <c r="J107" i="30"/>
  <c r="H108" i="30"/>
  <c r="I108" i="30"/>
  <c r="J108" i="30"/>
  <c r="H109" i="30"/>
  <c r="I109" i="30"/>
  <c r="J109" i="30"/>
  <c r="H110" i="30"/>
  <c r="I110" i="30"/>
  <c r="J110" i="30"/>
  <c r="H111" i="30"/>
  <c r="I111" i="30"/>
  <c r="J111" i="30"/>
  <c r="H112" i="30"/>
  <c r="I112" i="30"/>
  <c r="J112" i="30"/>
  <c r="H113" i="30"/>
  <c r="I113" i="30"/>
  <c r="J113" i="30"/>
  <c r="H114" i="30"/>
  <c r="I114" i="30"/>
  <c r="J114" i="30"/>
  <c r="H115" i="30"/>
  <c r="I115" i="30"/>
  <c r="J115" i="30"/>
  <c r="H116" i="30"/>
  <c r="I116" i="30"/>
  <c r="J116" i="30"/>
  <c r="H117" i="30"/>
  <c r="I117" i="30"/>
  <c r="J117" i="30"/>
  <c r="H118" i="30"/>
  <c r="I118" i="30"/>
  <c r="J118" i="30"/>
  <c r="H119" i="30"/>
  <c r="I119" i="30"/>
  <c r="J119" i="30"/>
  <c r="H120" i="30"/>
  <c r="I120" i="30"/>
  <c r="J120" i="30"/>
  <c r="H121" i="30"/>
  <c r="I121" i="30"/>
  <c r="J121" i="30"/>
  <c r="H122" i="30"/>
  <c r="I122" i="30"/>
  <c r="J122" i="30"/>
  <c r="H123" i="30"/>
  <c r="I123" i="30"/>
  <c r="J123" i="30"/>
  <c r="H124" i="30"/>
  <c r="I124" i="30"/>
  <c r="J124" i="30"/>
  <c r="H125" i="30"/>
  <c r="I125" i="30"/>
  <c r="J125" i="30"/>
  <c r="H126" i="30"/>
  <c r="I126" i="30"/>
  <c r="J126" i="30"/>
  <c r="H127" i="30"/>
  <c r="I127" i="30"/>
  <c r="J127" i="30"/>
  <c r="H128" i="30"/>
  <c r="I128" i="30"/>
  <c r="J128" i="30"/>
  <c r="H129" i="30"/>
  <c r="I129" i="30"/>
  <c r="J129" i="30"/>
  <c r="H130" i="30"/>
  <c r="I130" i="30"/>
  <c r="J130" i="30"/>
  <c r="H131" i="30"/>
  <c r="I131" i="30"/>
  <c r="J131" i="30"/>
  <c r="H132" i="30"/>
  <c r="I132" i="30"/>
  <c r="J132" i="30"/>
  <c r="H133" i="30"/>
  <c r="I133" i="30"/>
  <c r="J133" i="30"/>
  <c r="H134" i="30"/>
  <c r="I134" i="30"/>
  <c r="J134" i="30"/>
  <c r="H135" i="30"/>
  <c r="I135" i="30"/>
  <c r="J135" i="30"/>
  <c r="H136" i="30"/>
  <c r="I136" i="30"/>
  <c r="J136" i="30"/>
  <c r="H137" i="30"/>
  <c r="I137" i="30"/>
  <c r="J137" i="30"/>
  <c r="H138" i="30"/>
  <c r="I138" i="30"/>
  <c r="J138" i="30"/>
  <c r="H139" i="30"/>
  <c r="I139" i="30"/>
  <c r="J139" i="30"/>
  <c r="H140" i="30"/>
  <c r="I140" i="30"/>
  <c r="J140" i="30"/>
  <c r="H141" i="30"/>
  <c r="I141" i="30"/>
  <c r="J141" i="30"/>
  <c r="H142" i="30"/>
  <c r="I142" i="30"/>
  <c r="J142" i="30"/>
  <c r="H143" i="30"/>
  <c r="I143" i="30"/>
  <c r="J143" i="30"/>
  <c r="H144" i="30"/>
  <c r="I144" i="30"/>
  <c r="J144" i="30"/>
  <c r="H145" i="30"/>
  <c r="I145" i="30"/>
  <c r="J145" i="30"/>
  <c r="H146" i="30"/>
  <c r="I146" i="30"/>
  <c r="J146" i="30"/>
  <c r="H147" i="30"/>
  <c r="I147" i="30"/>
  <c r="J147" i="30"/>
  <c r="H148" i="30"/>
  <c r="I148" i="30"/>
  <c r="J148" i="30"/>
  <c r="H149" i="30"/>
  <c r="I149" i="30"/>
  <c r="J149" i="30"/>
  <c r="H150" i="30"/>
  <c r="I150" i="30"/>
  <c r="J150" i="30"/>
  <c r="H151" i="30"/>
  <c r="I151" i="30"/>
  <c r="J151" i="30"/>
  <c r="H152" i="30"/>
  <c r="I152" i="30"/>
  <c r="J152" i="30"/>
  <c r="H153" i="30"/>
  <c r="I153" i="30"/>
  <c r="J153" i="30"/>
  <c r="H154" i="30"/>
  <c r="I154" i="30"/>
  <c r="J154" i="30"/>
  <c r="H155" i="30"/>
  <c r="I155" i="30"/>
  <c r="J155" i="30"/>
  <c r="H156" i="30"/>
  <c r="I156" i="30"/>
  <c r="J156" i="30"/>
  <c r="H157" i="30"/>
  <c r="I157" i="30"/>
  <c r="J157" i="30"/>
  <c r="H158" i="30"/>
  <c r="I158" i="30"/>
  <c r="J158" i="30"/>
  <c r="H159" i="30"/>
  <c r="I159" i="30"/>
  <c r="J159" i="30"/>
  <c r="H160" i="30"/>
  <c r="I160" i="30"/>
  <c r="J160" i="30"/>
  <c r="H161" i="30"/>
  <c r="I161" i="30"/>
  <c r="J161" i="30"/>
  <c r="H162" i="30"/>
  <c r="I162" i="30"/>
  <c r="J162" i="30"/>
  <c r="H163" i="30"/>
  <c r="I163" i="30"/>
  <c r="J163" i="30"/>
  <c r="H164" i="30"/>
  <c r="I164" i="30"/>
  <c r="J164" i="30"/>
  <c r="H165" i="30"/>
  <c r="I165" i="30"/>
  <c r="J165" i="30"/>
  <c r="H166" i="30"/>
  <c r="I166" i="30"/>
  <c r="J166" i="30"/>
  <c r="H171" i="30"/>
  <c r="I171" i="30"/>
  <c r="J171" i="30"/>
  <c r="H172" i="30"/>
  <c r="I172" i="30"/>
  <c r="J172" i="30"/>
  <c r="H173" i="30"/>
  <c r="I173" i="30"/>
  <c r="J173" i="30"/>
  <c r="H174" i="30"/>
  <c r="I174" i="30"/>
  <c r="J174" i="30"/>
  <c r="H175" i="30"/>
  <c r="I175" i="30"/>
  <c r="J175" i="30"/>
  <c r="H176" i="30"/>
  <c r="I176" i="30"/>
  <c r="J176" i="30"/>
  <c r="H177" i="30"/>
  <c r="I177" i="30"/>
  <c r="J177" i="30"/>
  <c r="H178" i="30"/>
  <c r="I178" i="30"/>
  <c r="J178" i="30"/>
  <c r="H179" i="30"/>
  <c r="I179" i="30"/>
  <c r="J179" i="30"/>
  <c r="H180" i="30"/>
  <c r="I180" i="30"/>
  <c r="J180" i="30"/>
  <c r="H181" i="30"/>
  <c r="I181" i="30"/>
  <c r="J181" i="30"/>
  <c r="H182" i="30"/>
  <c r="I182" i="30"/>
  <c r="J182" i="30"/>
  <c r="H183" i="30"/>
  <c r="I183" i="30"/>
  <c r="J183" i="30"/>
  <c r="H184" i="30"/>
  <c r="I184" i="30"/>
  <c r="J184" i="30"/>
  <c r="H185" i="30"/>
  <c r="I185" i="30"/>
  <c r="J185" i="30"/>
  <c r="H186" i="30"/>
  <c r="I186" i="30"/>
  <c r="J186" i="30"/>
  <c r="H187" i="30"/>
  <c r="I187" i="30"/>
  <c r="J187" i="30"/>
  <c r="H188" i="30"/>
  <c r="I188" i="30"/>
  <c r="J188" i="30"/>
  <c r="H189" i="30"/>
  <c r="I189" i="30"/>
  <c r="J189" i="30"/>
  <c r="H190" i="30"/>
  <c r="I190" i="30"/>
  <c r="J190" i="30"/>
  <c r="H191" i="30"/>
  <c r="I191" i="30"/>
  <c r="J191" i="30"/>
  <c r="H192" i="30"/>
  <c r="I192" i="30"/>
  <c r="J192" i="30"/>
  <c r="H193" i="30"/>
  <c r="I193" i="30"/>
  <c r="J193" i="30"/>
  <c r="H194" i="30"/>
  <c r="I194" i="30"/>
  <c r="J194" i="30"/>
  <c r="H195" i="30"/>
  <c r="I195" i="30"/>
  <c r="J195" i="30"/>
  <c r="H196" i="30"/>
  <c r="I196" i="30"/>
  <c r="J196" i="30"/>
  <c r="H197" i="30"/>
  <c r="I197" i="30"/>
  <c r="J197" i="30"/>
  <c r="H198" i="30"/>
  <c r="I198" i="30"/>
  <c r="J198" i="30"/>
  <c r="H199" i="30"/>
  <c r="I199" i="30"/>
  <c r="J199" i="30"/>
  <c r="H200" i="30"/>
  <c r="I200" i="30"/>
  <c r="J200" i="30"/>
  <c r="H201" i="30"/>
  <c r="I201" i="30"/>
  <c r="J201" i="30"/>
  <c r="H202" i="30"/>
  <c r="I202" i="30"/>
  <c r="J202" i="30"/>
  <c r="H203" i="30"/>
  <c r="I203" i="30"/>
  <c r="J203" i="30"/>
  <c r="H204" i="30"/>
  <c r="I204" i="30"/>
  <c r="J204" i="30"/>
  <c r="H205" i="30"/>
  <c r="I205" i="30"/>
  <c r="J205" i="30"/>
  <c r="H206" i="30"/>
  <c r="I206" i="30"/>
  <c r="J206" i="30"/>
  <c r="H207" i="30"/>
  <c r="I207" i="30"/>
  <c r="J207" i="30"/>
  <c r="H208" i="30"/>
  <c r="I208" i="30"/>
  <c r="J208" i="30"/>
  <c r="H209" i="30"/>
  <c r="I209" i="30"/>
  <c r="J209" i="30"/>
  <c r="H210" i="30"/>
  <c r="I210" i="30"/>
  <c r="J210" i="30"/>
  <c r="H211" i="30"/>
  <c r="I211" i="30"/>
  <c r="J211" i="30"/>
  <c r="H212" i="30"/>
  <c r="I212" i="30"/>
  <c r="J212" i="30"/>
  <c r="H213" i="30"/>
  <c r="I213" i="30"/>
  <c r="J213" i="30"/>
  <c r="H214" i="30"/>
  <c r="I214" i="30"/>
  <c r="J214" i="30"/>
  <c r="H215" i="30"/>
  <c r="I215" i="30"/>
  <c r="J215" i="30"/>
  <c r="H216" i="30"/>
  <c r="I216" i="30"/>
  <c r="J216" i="30"/>
  <c r="H217" i="30"/>
  <c r="I217" i="30"/>
  <c r="J217" i="30"/>
  <c r="H218" i="30"/>
  <c r="I218" i="30"/>
  <c r="J218" i="30"/>
  <c r="H219" i="30"/>
  <c r="I219" i="30"/>
  <c r="J219" i="30"/>
  <c r="H220" i="30"/>
  <c r="I220" i="30"/>
  <c r="J220" i="30"/>
  <c r="H221" i="30"/>
  <c r="I221" i="30"/>
  <c r="J221" i="30"/>
  <c r="H222" i="30"/>
  <c r="I222" i="30"/>
  <c r="J222" i="30"/>
  <c r="H223" i="30"/>
  <c r="I223" i="30"/>
  <c r="J223" i="30"/>
  <c r="H224" i="30"/>
  <c r="I224" i="30"/>
  <c r="J224" i="30"/>
  <c r="H225" i="30"/>
  <c r="I225" i="30"/>
  <c r="J225" i="30"/>
  <c r="H226" i="30"/>
  <c r="I226" i="30"/>
  <c r="J226" i="30"/>
  <c r="H227" i="30"/>
  <c r="I227" i="30"/>
  <c r="J227" i="30"/>
  <c r="H228" i="30"/>
  <c r="I228" i="30"/>
  <c r="J228" i="30"/>
  <c r="H229" i="30"/>
  <c r="I229" i="30"/>
  <c r="J229" i="30"/>
  <c r="H230" i="30"/>
  <c r="I230" i="30"/>
  <c r="J230" i="30"/>
  <c r="H231" i="30"/>
  <c r="I231" i="30"/>
  <c r="J231" i="30"/>
  <c r="H232" i="30"/>
  <c r="I232" i="30"/>
  <c r="J232" i="30"/>
  <c r="H233" i="30"/>
  <c r="I233" i="30"/>
  <c r="J233" i="30"/>
  <c r="H234" i="30"/>
  <c r="I234" i="30"/>
  <c r="J234" i="30"/>
  <c r="H235" i="30"/>
  <c r="I235" i="30"/>
  <c r="J235" i="30"/>
  <c r="H236" i="30"/>
  <c r="I236" i="30"/>
  <c r="J236" i="30"/>
  <c r="H237" i="30"/>
  <c r="I237" i="30"/>
  <c r="J237" i="30"/>
  <c r="H238" i="30"/>
  <c r="I238" i="30"/>
  <c r="J238" i="30"/>
  <c r="H239" i="30"/>
  <c r="I239" i="30"/>
  <c r="J239" i="30"/>
  <c r="H240" i="30"/>
  <c r="I240" i="30"/>
  <c r="J240" i="30"/>
  <c r="H241" i="30"/>
  <c r="I241" i="30"/>
  <c r="J241" i="30"/>
  <c r="H242" i="30"/>
  <c r="I242" i="30"/>
  <c r="J242" i="30"/>
  <c r="H243" i="30"/>
  <c r="I243" i="30"/>
  <c r="J243" i="30"/>
  <c r="H244" i="30"/>
  <c r="I244" i="30"/>
  <c r="J244" i="30"/>
  <c r="H245" i="30"/>
  <c r="I245" i="30"/>
  <c r="J245" i="30"/>
  <c r="H246" i="30"/>
  <c r="I246" i="30"/>
  <c r="J246" i="30"/>
  <c r="H249" i="30"/>
  <c r="I249" i="30"/>
  <c r="J249" i="30"/>
  <c r="H250" i="30"/>
  <c r="I250" i="30"/>
  <c r="J250" i="30"/>
  <c r="H251" i="30"/>
  <c r="I251" i="30"/>
  <c r="J251" i="30"/>
  <c r="H252" i="30"/>
  <c r="I252" i="30"/>
  <c r="J252" i="30"/>
  <c r="H253" i="30"/>
  <c r="I253" i="30"/>
  <c r="J253" i="30"/>
  <c r="H254" i="30"/>
  <c r="I254" i="30"/>
  <c r="J254" i="30"/>
  <c r="H255" i="30"/>
  <c r="I255" i="30"/>
  <c r="J255" i="30"/>
  <c r="H256" i="30"/>
  <c r="I256" i="30"/>
  <c r="J256" i="30"/>
  <c r="H273" i="30"/>
  <c r="I273" i="30"/>
  <c r="J273" i="30"/>
  <c r="H274" i="30"/>
  <c r="I274" i="30"/>
  <c r="J274" i="30"/>
  <c r="H275" i="30"/>
  <c r="I275" i="30"/>
  <c r="J275" i="30"/>
  <c r="H276" i="30"/>
  <c r="I276" i="30"/>
  <c r="J276" i="30"/>
  <c r="H277" i="30"/>
  <c r="I277" i="30"/>
  <c r="J277" i="30"/>
  <c r="H278" i="30"/>
  <c r="I278" i="30"/>
  <c r="J278" i="30"/>
  <c r="H279" i="30"/>
  <c r="I279" i="30"/>
  <c r="J279" i="30"/>
  <c r="H280" i="30"/>
  <c r="I280" i="30"/>
  <c r="J280" i="30"/>
  <c r="H281" i="30"/>
  <c r="I281" i="30"/>
  <c r="J281" i="30"/>
  <c r="H282" i="30"/>
  <c r="I282" i="30"/>
  <c r="J282" i="30"/>
  <c r="H283" i="30"/>
  <c r="I283" i="30"/>
  <c r="J283" i="30"/>
  <c r="H284" i="30"/>
  <c r="I284" i="30"/>
  <c r="J284" i="30"/>
  <c r="H285" i="30"/>
  <c r="I285" i="30"/>
  <c r="J285" i="30"/>
  <c r="H286" i="30"/>
  <c r="I286" i="30"/>
  <c r="J286" i="30"/>
  <c r="H287" i="30"/>
  <c r="I287" i="30"/>
  <c r="J287" i="30"/>
  <c r="H288" i="30"/>
  <c r="I288" i="30"/>
  <c r="J288" i="30"/>
  <c r="H289" i="30"/>
  <c r="I289" i="30"/>
  <c r="J289" i="30"/>
  <c r="H290" i="30"/>
  <c r="I290" i="30"/>
  <c r="J290" i="30"/>
  <c r="H291" i="30"/>
  <c r="I291" i="30"/>
  <c r="J291" i="30"/>
  <c r="H292" i="30"/>
  <c r="I292" i="30"/>
  <c r="J292" i="30"/>
  <c r="H293" i="30"/>
  <c r="I293" i="30"/>
  <c r="J293" i="30"/>
  <c r="H294" i="30"/>
  <c r="I294" i="30"/>
  <c r="J294" i="30"/>
  <c r="H295" i="30"/>
  <c r="I295" i="30"/>
  <c r="J295" i="30"/>
  <c r="H296" i="30"/>
  <c r="I296" i="30"/>
  <c r="J296" i="30"/>
  <c r="H297" i="30"/>
  <c r="I297" i="30"/>
  <c r="J297" i="30"/>
  <c r="H298" i="30"/>
  <c r="I298" i="30"/>
  <c r="J298" i="30"/>
  <c r="H299" i="30"/>
  <c r="I299" i="30"/>
  <c r="J299" i="30"/>
  <c r="H300" i="30"/>
  <c r="I300" i="30"/>
  <c r="J300" i="30"/>
  <c r="H301" i="30"/>
  <c r="I301" i="30"/>
  <c r="J301" i="30"/>
  <c r="H302" i="30"/>
  <c r="I302" i="30"/>
  <c r="J302" i="30"/>
  <c r="H303" i="30"/>
  <c r="I303" i="30"/>
  <c r="J303" i="30"/>
  <c r="H304" i="30"/>
  <c r="I304" i="30"/>
  <c r="J304" i="30"/>
  <c r="H305" i="30"/>
  <c r="I305" i="30"/>
  <c r="J305" i="30"/>
  <c r="H306" i="30"/>
  <c r="I306" i="30"/>
  <c r="J306" i="30"/>
  <c r="H307" i="30"/>
  <c r="I307" i="30"/>
  <c r="J307" i="30"/>
  <c r="H308" i="30"/>
  <c r="I308" i="30"/>
  <c r="J308" i="30"/>
  <c r="H309" i="30"/>
  <c r="I309" i="30"/>
  <c r="J309" i="30"/>
  <c r="H310" i="30"/>
  <c r="I310" i="30"/>
  <c r="J310" i="30"/>
  <c r="H311" i="30"/>
  <c r="I311" i="30"/>
  <c r="J311" i="30"/>
  <c r="H312" i="30"/>
  <c r="I312" i="30"/>
  <c r="J312" i="30"/>
  <c r="H313" i="30"/>
  <c r="I313" i="30"/>
  <c r="J313" i="30"/>
  <c r="H314" i="30"/>
  <c r="I314" i="30"/>
  <c r="J314" i="30"/>
  <c r="H315" i="30"/>
  <c r="I315" i="30"/>
  <c r="J315" i="30"/>
  <c r="H316" i="30"/>
  <c r="I316" i="30"/>
  <c r="J316" i="30"/>
  <c r="H317" i="30"/>
  <c r="I317" i="30"/>
  <c r="J317" i="30"/>
  <c r="H318" i="30"/>
  <c r="I318" i="30"/>
  <c r="J318" i="30"/>
  <c r="H319" i="30"/>
  <c r="I319" i="30"/>
  <c r="J319" i="30"/>
  <c r="H320" i="30"/>
  <c r="I320" i="30"/>
  <c r="J320" i="30"/>
  <c r="H321" i="30"/>
  <c r="I321" i="30"/>
  <c r="J321" i="30"/>
  <c r="H322" i="30"/>
  <c r="I322" i="30"/>
  <c r="J322" i="30"/>
  <c r="H323" i="30"/>
  <c r="I323" i="30"/>
  <c r="J323" i="30"/>
  <c r="H324" i="30"/>
  <c r="I324" i="30"/>
  <c r="J324" i="30"/>
  <c r="H325" i="30"/>
  <c r="I325" i="30"/>
  <c r="J325" i="30"/>
  <c r="H326" i="30"/>
  <c r="I326" i="30"/>
  <c r="J326" i="30"/>
  <c r="H327" i="30"/>
  <c r="I327" i="30"/>
  <c r="J327" i="30"/>
  <c r="H328" i="30"/>
  <c r="I328" i="30"/>
  <c r="J328" i="30"/>
  <c r="H329" i="30"/>
  <c r="I329" i="30"/>
  <c r="J329" i="30"/>
  <c r="H330" i="30"/>
  <c r="I330" i="30"/>
  <c r="J330" i="30"/>
  <c r="H331" i="30"/>
  <c r="I331" i="30"/>
  <c r="J331" i="30"/>
  <c r="H332" i="30"/>
  <c r="I332" i="30"/>
  <c r="J332" i="30"/>
  <c r="H333" i="30"/>
  <c r="I333" i="30"/>
  <c r="J333" i="30"/>
  <c r="H334" i="30"/>
  <c r="I334" i="30"/>
  <c r="J334" i="30"/>
  <c r="H335" i="30"/>
  <c r="I335" i="30"/>
  <c r="J335" i="30"/>
  <c r="H336" i="30"/>
  <c r="I336" i="30"/>
  <c r="J336" i="30"/>
  <c r="H337" i="30"/>
  <c r="I337" i="30"/>
  <c r="J337" i="30"/>
  <c r="H338" i="30"/>
  <c r="I338" i="30"/>
  <c r="J338" i="30"/>
  <c r="H339" i="30"/>
  <c r="I339" i="30"/>
  <c r="J339" i="30"/>
  <c r="H340" i="30"/>
  <c r="I340" i="30"/>
  <c r="J340" i="30"/>
  <c r="H341" i="30"/>
  <c r="I341" i="30"/>
  <c r="J341" i="30"/>
  <c r="H342" i="30"/>
  <c r="I342" i="30"/>
  <c r="J342" i="30"/>
  <c r="H343" i="30"/>
  <c r="I343" i="30"/>
  <c r="J343" i="30"/>
  <c r="H344" i="30"/>
  <c r="I344" i="30"/>
  <c r="J344" i="30"/>
  <c r="H345" i="30"/>
  <c r="I345" i="30"/>
  <c r="J345" i="30"/>
  <c r="H346" i="30"/>
  <c r="I346" i="30"/>
  <c r="J346" i="30"/>
  <c r="H347" i="30"/>
  <c r="I347" i="30"/>
  <c r="J347" i="30"/>
  <c r="H348" i="30"/>
  <c r="I348" i="30"/>
  <c r="J348" i="30"/>
  <c r="H349" i="30"/>
  <c r="I349" i="30"/>
  <c r="J349" i="30"/>
  <c r="H361" i="30"/>
  <c r="I361" i="30"/>
  <c r="J361" i="30"/>
  <c r="H362" i="30"/>
  <c r="I362" i="30"/>
  <c r="J362" i="30"/>
  <c r="H363" i="30"/>
  <c r="I363" i="30"/>
  <c r="J363" i="30"/>
  <c r="H364" i="30"/>
  <c r="I364" i="30"/>
  <c r="J364" i="30"/>
  <c r="H365" i="30"/>
  <c r="I365" i="30"/>
  <c r="J365" i="30"/>
  <c r="H366" i="30"/>
  <c r="I366" i="30"/>
  <c r="J366" i="30"/>
  <c r="H367" i="30"/>
  <c r="I367" i="30"/>
  <c r="J367" i="30"/>
  <c r="H368" i="30"/>
  <c r="I368" i="30"/>
  <c r="J368" i="30"/>
  <c r="H369" i="30"/>
  <c r="I369" i="30"/>
  <c r="J369" i="30"/>
  <c r="H370" i="30"/>
  <c r="I370" i="30"/>
  <c r="J370" i="30"/>
  <c r="H371" i="30"/>
  <c r="I371" i="30"/>
  <c r="J371" i="30"/>
  <c r="H372" i="30"/>
  <c r="I372" i="30"/>
  <c r="J372" i="30"/>
  <c r="H373" i="30"/>
  <c r="I373" i="30"/>
  <c r="J373" i="30"/>
  <c r="H374" i="30"/>
  <c r="I374" i="30"/>
  <c r="J374" i="30"/>
  <c r="H375" i="30"/>
  <c r="I375" i="30"/>
  <c r="J375" i="30"/>
  <c r="H376" i="30"/>
  <c r="I376" i="30"/>
  <c r="J376" i="30"/>
  <c r="H377" i="30"/>
  <c r="I377" i="30"/>
  <c r="J377" i="30"/>
  <c r="H378" i="30"/>
  <c r="I378" i="30"/>
  <c r="J378" i="30"/>
  <c r="H379" i="30"/>
  <c r="I379" i="30"/>
  <c r="J379" i="30"/>
  <c r="H380" i="30"/>
  <c r="I380" i="30"/>
  <c r="J380" i="30"/>
  <c r="H381" i="30"/>
  <c r="I381" i="30"/>
  <c r="J381" i="30"/>
  <c r="H384" i="30"/>
  <c r="I384" i="30"/>
  <c r="J384" i="30"/>
  <c r="H385" i="30"/>
  <c r="I385" i="30"/>
  <c r="J385" i="30"/>
  <c r="H386" i="30"/>
  <c r="I386" i="30"/>
  <c r="J386" i="30"/>
  <c r="H387" i="30"/>
  <c r="I387" i="30"/>
  <c r="J387" i="30"/>
  <c r="H388" i="30"/>
  <c r="I388" i="30"/>
  <c r="J388" i="30"/>
  <c r="H13" i="12"/>
  <c r="I13" i="12"/>
  <c r="J13" i="12"/>
  <c r="H15" i="12"/>
  <c r="I15" i="12"/>
  <c r="J15" i="12"/>
  <c r="H17" i="12"/>
  <c r="I17" i="12"/>
  <c r="J17" i="12"/>
  <c r="H18" i="12"/>
  <c r="I18" i="12"/>
  <c r="J18" i="12"/>
  <c r="H20" i="12"/>
  <c r="I20" i="12"/>
  <c r="J20" i="12"/>
  <c r="G20" i="12"/>
  <c r="G18" i="12"/>
  <c r="G17" i="12"/>
  <c r="G15" i="12"/>
  <c r="G13" i="12"/>
  <c r="G388" i="30" l="1"/>
  <c r="G387" i="30"/>
  <c r="G386" i="30"/>
  <c r="G385" i="30"/>
  <c r="G384" i="30"/>
  <c r="G381" i="30"/>
  <c r="G380" i="30"/>
  <c r="G379" i="30"/>
  <c r="G378" i="30"/>
  <c r="G377" i="30"/>
  <c r="G376" i="30"/>
  <c r="G375" i="30"/>
  <c r="G374" i="30"/>
  <c r="G373" i="30"/>
  <c r="G372" i="30"/>
  <c r="G371" i="30"/>
  <c r="G370" i="30"/>
  <c r="G369" i="30"/>
  <c r="G368" i="30"/>
  <c r="G367" i="30"/>
  <c r="G366" i="30"/>
  <c r="G365" i="30"/>
  <c r="G364" i="30"/>
  <c r="G363" i="30"/>
  <c r="G362" i="30"/>
  <c r="G361" i="30"/>
  <c r="G349" i="30"/>
  <c r="G348" i="30"/>
  <c r="G347" i="30"/>
  <c r="G346" i="30"/>
  <c r="G345" i="30"/>
  <c r="G344" i="30"/>
  <c r="G343" i="30"/>
  <c r="G342" i="30"/>
  <c r="G341" i="30"/>
  <c r="G340" i="30"/>
  <c r="G339" i="30"/>
  <c r="G338" i="30"/>
  <c r="G337" i="30"/>
  <c r="G336" i="30"/>
  <c r="G335" i="30"/>
  <c r="G334" i="30"/>
  <c r="G333" i="30"/>
  <c r="G332" i="30"/>
  <c r="G331" i="30"/>
  <c r="G330" i="30"/>
  <c r="G329" i="30"/>
  <c r="G328" i="30"/>
  <c r="G327" i="30"/>
  <c r="G326" i="30"/>
  <c r="G325" i="30"/>
  <c r="G324" i="30"/>
  <c r="G323" i="30"/>
  <c r="G322" i="30"/>
  <c r="G321" i="30"/>
  <c r="G320" i="30"/>
  <c r="G319" i="30"/>
  <c r="G318" i="30"/>
  <c r="G317" i="30"/>
  <c r="G316" i="30"/>
  <c r="G315" i="30"/>
  <c r="G314" i="30"/>
  <c r="G313" i="30"/>
  <c r="G312" i="30"/>
  <c r="G311" i="30"/>
  <c r="G310" i="30"/>
  <c r="G309" i="30"/>
  <c r="G308" i="30"/>
  <c r="G307" i="30"/>
  <c r="G306" i="30"/>
  <c r="G305" i="30"/>
  <c r="G304" i="30"/>
  <c r="G303" i="30"/>
  <c r="G302" i="30"/>
  <c r="G301" i="30"/>
  <c r="G300" i="30"/>
  <c r="G299" i="30"/>
  <c r="G298" i="30"/>
  <c r="G297" i="30"/>
  <c r="G296" i="30"/>
  <c r="G295" i="30"/>
  <c r="G294" i="30"/>
  <c r="G293" i="30"/>
  <c r="G292" i="30"/>
  <c r="G291" i="30"/>
  <c r="G290" i="30"/>
  <c r="G289" i="30"/>
  <c r="G288" i="30"/>
  <c r="G287" i="30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56" i="30"/>
  <c r="G255" i="30"/>
  <c r="G254" i="30"/>
  <c r="G253" i="30"/>
  <c r="G252" i="30"/>
  <c r="G251" i="30"/>
  <c r="G250" i="30"/>
  <c r="G249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AJ8" i="30"/>
  <c r="AI8" i="30"/>
  <c r="AH8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AJ9" i="12" l="1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AK9" i="12" l="1"/>
  <c r="E4" i="18" l="1"/>
  <c r="E5" i="18"/>
  <c r="E7" i="18"/>
  <c r="K13" i="70"/>
  <c r="AK8" i="30" l="1"/>
  <c r="AP9" i="30"/>
  <c r="AQ9" i="30" s="1"/>
  <c r="AR9" i="30" s="1"/>
  <c r="AS9" i="30" s="1"/>
  <c r="AT9" i="30" s="1"/>
  <c r="AU9" i="30" s="1"/>
  <c r="AV9" i="30" s="1"/>
  <c r="AW9" i="30" s="1"/>
  <c r="AX9" i="30" s="1"/>
  <c r="AY9" i="30" s="1"/>
  <c r="AZ9" i="30" s="1"/>
  <c r="BA9" i="30" s="1"/>
  <c r="BB9" i="30" s="1"/>
  <c r="BC9" i="30" s="1"/>
  <c r="BD9" i="30" s="1"/>
  <c r="BE9" i="30" s="1"/>
  <c r="BF9" i="30" s="1"/>
  <c r="BG9" i="30" s="1"/>
  <c r="BH9" i="30" s="1"/>
  <c r="BI9" i="30" s="1"/>
  <c r="BJ9" i="30" s="1"/>
  <c r="BK9" i="30" s="1"/>
  <c r="BL9" i="30" s="1"/>
  <c r="BM9" i="30" s="1"/>
  <c r="BN9" i="30" s="1"/>
  <c r="BO9" i="30" s="1"/>
  <c r="BP9" i="30" s="1"/>
  <c r="BQ9" i="30" s="1"/>
  <c r="BR9" i="30" s="1"/>
  <c r="BS9" i="30" s="1"/>
  <c r="F10" i="30" l="1"/>
  <c r="F11" i="12" l="1"/>
  <c r="F12" i="12"/>
  <c r="F14" i="12"/>
  <c r="F16" i="12"/>
  <c r="F19" i="12"/>
  <c r="F21" i="12"/>
  <c r="F22" i="12"/>
  <c r="F24" i="12"/>
  <c r="J13" i="65"/>
  <c r="J14" i="65"/>
  <c r="J15" i="65"/>
  <c r="J16" i="65"/>
  <c r="J22" i="65"/>
  <c r="J23" i="65"/>
  <c r="J29" i="65"/>
  <c r="J30" i="65"/>
  <c r="J36" i="65"/>
  <c r="J37" i="65"/>
  <c r="J38" i="65"/>
  <c r="J39" i="65"/>
  <c r="J40" i="65"/>
  <c r="J41" i="65"/>
  <c r="J42" i="65"/>
  <c r="I35" i="65"/>
  <c r="J35" i="65" s="1"/>
  <c r="I34" i="65"/>
  <c r="J34" i="65" s="1"/>
  <c r="I33" i="65"/>
  <c r="J33" i="65" s="1"/>
  <c r="I32" i="65"/>
  <c r="J32" i="65" s="1"/>
  <c r="I31" i="65"/>
  <c r="J31" i="65" s="1"/>
  <c r="I28" i="65"/>
  <c r="J28" i="65" s="1"/>
  <c r="I27" i="65"/>
  <c r="J27" i="65" s="1"/>
  <c r="I26" i="65"/>
  <c r="J26" i="65" s="1"/>
  <c r="I25" i="65"/>
  <c r="J25" i="65" s="1"/>
  <c r="I24" i="65"/>
  <c r="J24" i="65" s="1"/>
  <c r="I18" i="65"/>
  <c r="J18" i="65" s="1"/>
  <c r="I19" i="65"/>
  <c r="J19" i="65" s="1"/>
  <c r="I20" i="65"/>
  <c r="J20" i="65" s="1"/>
  <c r="I21" i="65"/>
  <c r="J21" i="65" s="1"/>
  <c r="I17" i="65"/>
  <c r="J17" i="65" s="1"/>
  <c r="F30" i="30" l="1"/>
  <c r="I44" i="65"/>
  <c r="H14" i="65" l="1"/>
  <c r="H15" i="65" s="1"/>
  <c r="H16" i="65" s="1"/>
  <c r="H17" i="65" s="1"/>
  <c r="H18" i="65" s="1"/>
  <c r="H19" i="65" s="1"/>
  <c r="H20" i="65" s="1"/>
  <c r="H21" i="65" s="1"/>
  <c r="H22" i="65" s="1"/>
  <c r="H23" i="65" s="1"/>
  <c r="H24" i="65" s="1"/>
  <c r="H25" i="65" s="1"/>
  <c r="H26" i="65" s="1"/>
  <c r="H27" i="65" s="1"/>
  <c r="H28" i="65" s="1"/>
  <c r="H29" i="65" s="1"/>
  <c r="H30" i="65" s="1"/>
  <c r="H31" i="65" s="1"/>
  <c r="H32" i="65" s="1"/>
  <c r="H33" i="65" s="1"/>
  <c r="H34" i="65" s="1"/>
  <c r="H35" i="65" s="1"/>
  <c r="H36" i="65" s="1"/>
  <c r="H37" i="65" s="1"/>
  <c r="H38" i="65" s="1"/>
  <c r="H39" i="65" s="1"/>
  <c r="H40" i="65" s="1"/>
  <c r="H41" i="65" s="1"/>
  <c r="H42" i="65" s="1"/>
  <c r="J44" i="65" l="1"/>
  <c r="K44" i="65" s="1"/>
  <c r="D11" i="30" l="1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D327" i="30"/>
  <c r="D328" i="30"/>
  <c r="D329" i="30"/>
  <c r="D330" i="30"/>
  <c r="D331" i="30"/>
  <c r="D332" i="30"/>
  <c r="D333" i="30"/>
  <c r="D334" i="30"/>
  <c r="D335" i="30"/>
  <c r="D336" i="30"/>
  <c r="D337" i="30"/>
  <c r="D338" i="30"/>
  <c r="D339" i="30"/>
  <c r="D340" i="30"/>
  <c r="D341" i="30"/>
  <c r="D342" i="30"/>
  <c r="D343" i="30"/>
  <c r="D344" i="30"/>
  <c r="D345" i="30"/>
  <c r="D346" i="30"/>
  <c r="D347" i="30"/>
  <c r="D348" i="30"/>
  <c r="D349" i="30"/>
  <c r="D350" i="30"/>
  <c r="D351" i="30"/>
  <c r="D352" i="30"/>
  <c r="D353" i="30"/>
  <c r="D354" i="30"/>
  <c r="D355" i="30"/>
  <c r="D356" i="30"/>
  <c r="D357" i="30"/>
  <c r="D358" i="30"/>
  <c r="D359" i="30"/>
  <c r="D360" i="30"/>
  <c r="D361" i="30"/>
  <c r="D362" i="30"/>
  <c r="D363" i="30"/>
  <c r="D364" i="30"/>
  <c r="D365" i="30"/>
  <c r="D366" i="30"/>
  <c r="D367" i="30"/>
  <c r="D368" i="30"/>
  <c r="D369" i="30"/>
  <c r="D370" i="30"/>
  <c r="D371" i="30"/>
  <c r="D372" i="30"/>
  <c r="D373" i="30"/>
  <c r="D374" i="30"/>
  <c r="D375" i="30"/>
  <c r="D376" i="30"/>
  <c r="D377" i="30"/>
  <c r="D378" i="30"/>
  <c r="D379" i="30"/>
  <c r="D380" i="30"/>
  <c r="D381" i="30"/>
  <c r="D382" i="30"/>
  <c r="D383" i="30"/>
  <c r="D384" i="30"/>
  <c r="D385" i="30"/>
  <c r="D386" i="30"/>
  <c r="D387" i="30"/>
  <c r="D388" i="30"/>
  <c r="D389" i="30"/>
  <c r="D390" i="30"/>
  <c r="D391" i="30"/>
  <c r="D392" i="30"/>
  <c r="D393" i="30"/>
  <c r="D394" i="30"/>
  <c r="D395" i="30"/>
  <c r="D396" i="30"/>
  <c r="D397" i="30"/>
  <c r="D398" i="30"/>
  <c r="D399" i="30"/>
  <c r="D400" i="30"/>
  <c r="D401" i="30"/>
  <c r="D402" i="30"/>
  <c r="D403" i="30"/>
  <c r="D404" i="30"/>
  <c r="D405" i="30"/>
  <c r="D10" i="30"/>
  <c r="AM30" i="30"/>
  <c r="G3949" i="31"/>
  <c r="G3948" i="31"/>
  <c r="G3947" i="31"/>
  <c r="G3946" i="31"/>
  <c r="G3945" i="31"/>
  <c r="G3944" i="31"/>
  <c r="G3943" i="31"/>
  <c r="G3942" i="31"/>
  <c r="G3941" i="31"/>
  <c r="G3940" i="31"/>
  <c r="G3939" i="31"/>
  <c r="G3938" i="31"/>
  <c r="G3937" i="31"/>
  <c r="G3936" i="31"/>
  <c r="G3935" i="31"/>
  <c r="G3934" i="31"/>
  <c r="G3933" i="31"/>
  <c r="G3932" i="31"/>
  <c r="G3931" i="31"/>
  <c r="G3930" i="31"/>
  <c r="G3929" i="31"/>
  <c r="G3928" i="31"/>
  <c r="G3927" i="31"/>
  <c r="G3926" i="31"/>
  <c r="G3925" i="31"/>
  <c r="G3924" i="31"/>
  <c r="G3923" i="31"/>
  <c r="G3922" i="31"/>
  <c r="G3921" i="31"/>
  <c r="G3920" i="31"/>
  <c r="G3919" i="31"/>
  <c r="G3918" i="31"/>
  <c r="G3917" i="31"/>
  <c r="G3916" i="31"/>
  <c r="G3915" i="31"/>
  <c r="G3914" i="31"/>
  <c r="G3913" i="31"/>
  <c r="G3912" i="31"/>
  <c r="G3911" i="31"/>
  <c r="G3910" i="31"/>
  <c r="G3909" i="31"/>
  <c r="G3908" i="31"/>
  <c r="G3907" i="31"/>
  <c r="G3906" i="31"/>
  <c r="G3905" i="31"/>
  <c r="G3904" i="31"/>
  <c r="G3903" i="31"/>
  <c r="G3902" i="31"/>
  <c r="G3901" i="31"/>
  <c r="G3900" i="31"/>
  <c r="G3899" i="31"/>
  <c r="G3898" i="31"/>
  <c r="G3897" i="31"/>
  <c r="G3896" i="31"/>
  <c r="G3895" i="31"/>
  <c r="G3894" i="31"/>
  <c r="G3893" i="31"/>
  <c r="G3892" i="31"/>
  <c r="G3891" i="31"/>
  <c r="G3890" i="31"/>
  <c r="G3889" i="31"/>
  <c r="G3888" i="31"/>
  <c r="G3887" i="31"/>
  <c r="G3886" i="31"/>
  <c r="G3885" i="31"/>
  <c r="G3884" i="31"/>
  <c r="G3883" i="31"/>
  <c r="G3882" i="31"/>
  <c r="G3881" i="31"/>
  <c r="G3880" i="31"/>
  <c r="G3879" i="31"/>
  <c r="G3878" i="31"/>
  <c r="G3877" i="31"/>
  <c r="G3876" i="31"/>
  <c r="G3875" i="31"/>
  <c r="G3874" i="31"/>
  <c r="G3873" i="31"/>
  <c r="G3872" i="31"/>
  <c r="G3871" i="31"/>
  <c r="G3870" i="31"/>
  <c r="G3869" i="31"/>
  <c r="G3868" i="31"/>
  <c r="G3867" i="31"/>
  <c r="G3866" i="31"/>
  <c r="G3865" i="31"/>
  <c r="G3864" i="31"/>
  <c r="G3863" i="31"/>
  <c r="G3862" i="31"/>
  <c r="G3861" i="31"/>
  <c r="G3860" i="31"/>
  <c r="G3859" i="31"/>
  <c r="G3858" i="31"/>
  <c r="G3857" i="31"/>
  <c r="G3856" i="31"/>
  <c r="G3855" i="31"/>
  <c r="G3854" i="31"/>
  <c r="G3853" i="31"/>
  <c r="G3852" i="31"/>
  <c r="G3851" i="31"/>
  <c r="G3850" i="31"/>
  <c r="G3849" i="31"/>
  <c r="G3848" i="31"/>
  <c r="G3847" i="31"/>
  <c r="G3846" i="31"/>
  <c r="G3845" i="31"/>
  <c r="G3844" i="31"/>
  <c r="G3843" i="31"/>
  <c r="G3842" i="31"/>
  <c r="G3841" i="31"/>
  <c r="G3840" i="31"/>
  <c r="G3839" i="31"/>
  <c r="G3838" i="31"/>
  <c r="G3837" i="31"/>
  <c r="G3836" i="31"/>
  <c r="G3835" i="31"/>
  <c r="G3834" i="31"/>
  <c r="G3833" i="31"/>
  <c r="G3832" i="31"/>
  <c r="G3831" i="31"/>
  <c r="G3830" i="31"/>
  <c r="G3829" i="31"/>
  <c r="G3828" i="31"/>
  <c r="G3827" i="31"/>
  <c r="G3826" i="31"/>
  <c r="G3825" i="31"/>
  <c r="G3824" i="31"/>
  <c r="G3823" i="31"/>
  <c r="G3822" i="31"/>
  <c r="G3821" i="31"/>
  <c r="G3820" i="31"/>
  <c r="G3819" i="31"/>
  <c r="G3818" i="31"/>
  <c r="G3817" i="31"/>
  <c r="G3816" i="31"/>
  <c r="G3815" i="31"/>
  <c r="G3814" i="31"/>
  <c r="G3813" i="31"/>
  <c r="G3812" i="31"/>
  <c r="G3811" i="31"/>
  <c r="G3810" i="31"/>
  <c r="G3809" i="31"/>
  <c r="G3808" i="31"/>
  <c r="G3807" i="31"/>
  <c r="G3806" i="31"/>
  <c r="G3805" i="31"/>
  <c r="G3804" i="31"/>
  <c r="G3803" i="31"/>
  <c r="G3802" i="31"/>
  <c r="G3801" i="31"/>
  <c r="G3800" i="31"/>
  <c r="G3799" i="31"/>
  <c r="G3798" i="31"/>
  <c r="G3797" i="31"/>
  <c r="G3796" i="31"/>
  <c r="G3795" i="31"/>
  <c r="G3794" i="31"/>
  <c r="G3793" i="31"/>
  <c r="G3792" i="31"/>
  <c r="G3791" i="31"/>
  <c r="G3790" i="31"/>
  <c r="G3789" i="31"/>
  <c r="G3788" i="31"/>
  <c r="G3787" i="31"/>
  <c r="G3786" i="31"/>
  <c r="G3785" i="31"/>
  <c r="G3784" i="31"/>
  <c r="G3783" i="31"/>
  <c r="G3782" i="31"/>
  <c r="G3781" i="31"/>
  <c r="G3780" i="31"/>
  <c r="G3779" i="31"/>
  <c r="G3778" i="31"/>
  <c r="G3777" i="31"/>
  <c r="G3776" i="31"/>
  <c r="G3775" i="31"/>
  <c r="G3774" i="31"/>
  <c r="G3773" i="31"/>
  <c r="G3772" i="31"/>
  <c r="G3771" i="31"/>
  <c r="G3770" i="31"/>
  <c r="G3769" i="31"/>
  <c r="G3768" i="31"/>
  <c r="G3767" i="31"/>
  <c r="G3766" i="31"/>
  <c r="G3765" i="31"/>
  <c r="G3764" i="31"/>
  <c r="G3763" i="31"/>
  <c r="G3762" i="31"/>
  <c r="G3761" i="31"/>
  <c r="G3760" i="31"/>
  <c r="G3759" i="31"/>
  <c r="G3758" i="31"/>
  <c r="G3757" i="31"/>
  <c r="G3756" i="31"/>
  <c r="G3755" i="31"/>
  <c r="G3754" i="31"/>
  <c r="G3753" i="31"/>
  <c r="G3752" i="31"/>
  <c r="G3751" i="31"/>
  <c r="G3750" i="31"/>
  <c r="G3749" i="31"/>
  <c r="G3748" i="31"/>
  <c r="G3747" i="31"/>
  <c r="G3746" i="31"/>
  <c r="G3745" i="31"/>
  <c r="G3744" i="31"/>
  <c r="G3743" i="31"/>
  <c r="G3742" i="31"/>
  <c r="G3741" i="31"/>
  <c r="G3740" i="31"/>
  <c r="G3739" i="31"/>
  <c r="G3738" i="31"/>
  <c r="G3737" i="31"/>
  <c r="G3736" i="31"/>
  <c r="G3735" i="31"/>
  <c r="G3734" i="31"/>
  <c r="G3733" i="31"/>
  <c r="G3732" i="31"/>
  <c r="G3731" i="31"/>
  <c r="G3730" i="31"/>
  <c r="G3729" i="31"/>
  <c r="G3728" i="31"/>
  <c r="G3727" i="31"/>
  <c r="G3726" i="31"/>
  <c r="G3725" i="31"/>
  <c r="G3724" i="31"/>
  <c r="G3723" i="31"/>
  <c r="G3722" i="31"/>
  <c r="G3721" i="31"/>
  <c r="G3720" i="31"/>
  <c r="G3719" i="31"/>
  <c r="G3718" i="31"/>
  <c r="G3717" i="31"/>
  <c r="G3716" i="31"/>
  <c r="G3715" i="31"/>
  <c r="G3714" i="31"/>
  <c r="G3713" i="31"/>
  <c r="G3712" i="31"/>
  <c r="G3711" i="31"/>
  <c r="G3710" i="31"/>
  <c r="G3709" i="31"/>
  <c r="G3708" i="31"/>
  <c r="G3707" i="31"/>
  <c r="G3706" i="31"/>
  <c r="G3705" i="31"/>
  <c r="G3704" i="31"/>
  <c r="G3703" i="31"/>
  <c r="G3702" i="31"/>
  <c r="G3701" i="31"/>
  <c r="G3700" i="31"/>
  <c r="G3699" i="31"/>
  <c r="G3698" i="31"/>
  <c r="G3697" i="31"/>
  <c r="G3696" i="31"/>
  <c r="G3695" i="31"/>
  <c r="G3694" i="31"/>
  <c r="G3693" i="31"/>
  <c r="G3692" i="31"/>
  <c r="G3691" i="31"/>
  <c r="G3690" i="31"/>
  <c r="G3689" i="31"/>
  <c r="G3688" i="31"/>
  <c r="G3687" i="31"/>
  <c r="G3686" i="31"/>
  <c r="G3685" i="31"/>
  <c r="G3684" i="31"/>
  <c r="G3683" i="31"/>
  <c r="G3682" i="31"/>
  <c r="G3681" i="31"/>
  <c r="G3680" i="31"/>
  <c r="G3679" i="31"/>
  <c r="G3678" i="31"/>
  <c r="G3677" i="31"/>
  <c r="G3676" i="31"/>
  <c r="G3675" i="31"/>
  <c r="G3674" i="31"/>
  <c r="G3673" i="31"/>
  <c r="G3672" i="31"/>
  <c r="G3671" i="31"/>
  <c r="G3670" i="31"/>
  <c r="G3669" i="31"/>
  <c r="G3668" i="31"/>
  <c r="G3667" i="31"/>
  <c r="G3666" i="31"/>
  <c r="G3665" i="31"/>
  <c r="G3664" i="31"/>
  <c r="G3663" i="31"/>
  <c r="G3662" i="31"/>
  <c r="G3661" i="31"/>
  <c r="G3660" i="31"/>
  <c r="G3659" i="31"/>
  <c r="G3658" i="31"/>
  <c r="G3657" i="31"/>
  <c r="G3656" i="31"/>
  <c r="G3655" i="31"/>
  <c r="G3654" i="31"/>
  <c r="G3653" i="31"/>
  <c r="G3652" i="31"/>
  <c r="G3651" i="31"/>
  <c r="G3650" i="31"/>
  <c r="G3649" i="31"/>
  <c r="G3648" i="31"/>
  <c r="G3647" i="31"/>
  <c r="G3646" i="31"/>
  <c r="G3645" i="31"/>
  <c r="G3644" i="31"/>
  <c r="G3643" i="31"/>
  <c r="G3642" i="31"/>
  <c r="G3641" i="31"/>
  <c r="G3640" i="31"/>
  <c r="G3639" i="31"/>
  <c r="G3638" i="31"/>
  <c r="G3637" i="31"/>
  <c r="G3636" i="31"/>
  <c r="G3635" i="31"/>
  <c r="G3634" i="31"/>
  <c r="G3633" i="31"/>
  <c r="G3632" i="31"/>
  <c r="G3631" i="31"/>
  <c r="G3630" i="31"/>
  <c r="G3629" i="31"/>
  <c r="G3628" i="31"/>
  <c r="G3627" i="31"/>
  <c r="G3626" i="31"/>
  <c r="G3625" i="31"/>
  <c r="G3624" i="31"/>
  <c r="G3623" i="31"/>
  <c r="G3622" i="31"/>
  <c r="G3621" i="31"/>
  <c r="G3620" i="31"/>
  <c r="G3619" i="31"/>
  <c r="G3618" i="31"/>
  <c r="G3617" i="31"/>
  <c r="G3616" i="31"/>
  <c r="G3615" i="31"/>
  <c r="G3614" i="31"/>
  <c r="G3613" i="31"/>
  <c r="G3612" i="31"/>
  <c r="G3611" i="31"/>
  <c r="G3610" i="31"/>
  <c r="G3609" i="31"/>
  <c r="G3608" i="31"/>
  <c r="G3607" i="31"/>
  <c r="G3606" i="31"/>
  <c r="G3605" i="31"/>
  <c r="G3604" i="31"/>
  <c r="G3603" i="31"/>
  <c r="G3602" i="31"/>
  <c r="G3601" i="31"/>
  <c r="G3600" i="31"/>
  <c r="G3599" i="31"/>
  <c r="G3598" i="31"/>
  <c r="G3597" i="31"/>
  <c r="G3596" i="31"/>
  <c r="G3595" i="31"/>
  <c r="G3594" i="31"/>
  <c r="G3593" i="31"/>
  <c r="G3592" i="31"/>
  <c r="G3591" i="31"/>
  <c r="G3590" i="31"/>
  <c r="G3589" i="31"/>
  <c r="G3588" i="31"/>
  <c r="G3587" i="31"/>
  <c r="G3586" i="31"/>
  <c r="G3585" i="31"/>
  <c r="G3584" i="31"/>
  <c r="G3583" i="31"/>
  <c r="G3582" i="31"/>
  <c r="G3581" i="31"/>
  <c r="G3580" i="31"/>
  <c r="G3579" i="31"/>
  <c r="G3578" i="31"/>
  <c r="G3577" i="31"/>
  <c r="G3576" i="31"/>
  <c r="G3575" i="31"/>
  <c r="G3574" i="31"/>
  <c r="G3573" i="31"/>
  <c r="G3572" i="31"/>
  <c r="G3571" i="31"/>
  <c r="G3570" i="31"/>
  <c r="G3569" i="31"/>
  <c r="G3568" i="31"/>
  <c r="G3567" i="31"/>
  <c r="G3566" i="31"/>
  <c r="G3565" i="31"/>
  <c r="G3564" i="31"/>
  <c r="G3563" i="31"/>
  <c r="G3562" i="31"/>
  <c r="G3561" i="31"/>
  <c r="G3560" i="31"/>
  <c r="G3559" i="31"/>
  <c r="G3558" i="31"/>
  <c r="G3557" i="31"/>
  <c r="G3556" i="31"/>
  <c r="G3555" i="31"/>
  <c r="G3554" i="31"/>
  <c r="G3553" i="31"/>
  <c r="G3552" i="31"/>
  <c r="G3551" i="31"/>
  <c r="G3550" i="31"/>
  <c r="G3549" i="31"/>
  <c r="G3548" i="31"/>
  <c r="G3547" i="31"/>
  <c r="G3546" i="31"/>
  <c r="G3545" i="31"/>
  <c r="G3544" i="31"/>
  <c r="G3543" i="31"/>
  <c r="G3542" i="31"/>
  <c r="G3541" i="31"/>
  <c r="G3540" i="31"/>
  <c r="G3539" i="31"/>
  <c r="G3538" i="31"/>
  <c r="G3537" i="31"/>
  <c r="G3536" i="31"/>
  <c r="G3535" i="31"/>
  <c r="G3534" i="31"/>
  <c r="G3533" i="31"/>
  <c r="G3532" i="31"/>
  <c r="G3531" i="31"/>
  <c r="G3530" i="31"/>
  <c r="G3529" i="31"/>
  <c r="G3528" i="31"/>
  <c r="G3527" i="31"/>
  <c r="G3526" i="31"/>
  <c r="G3525" i="31"/>
  <c r="G3524" i="31"/>
  <c r="G3523" i="31"/>
  <c r="G3522" i="31"/>
  <c r="G3521" i="31"/>
  <c r="G3520" i="31"/>
  <c r="G3519" i="31"/>
  <c r="G3518" i="31"/>
  <c r="G3517" i="31"/>
  <c r="G3516" i="31"/>
  <c r="G3515" i="31"/>
  <c r="G3514" i="31"/>
  <c r="G3513" i="31"/>
  <c r="G3512" i="31"/>
  <c r="G3511" i="31"/>
  <c r="G3510" i="31"/>
  <c r="G3509" i="31"/>
  <c r="G3508" i="31"/>
  <c r="G3507" i="31"/>
  <c r="G3506" i="31"/>
  <c r="G3505" i="31"/>
  <c r="G3504" i="31"/>
  <c r="G3503" i="31"/>
  <c r="G3502" i="31"/>
  <c r="G3501" i="31"/>
  <c r="G3500" i="31"/>
  <c r="G3499" i="31"/>
  <c r="G3498" i="31"/>
  <c r="G3497" i="31"/>
  <c r="G3496" i="31"/>
  <c r="G3495" i="31"/>
  <c r="G3494" i="31"/>
  <c r="G3493" i="31"/>
  <c r="G3492" i="31"/>
  <c r="G3491" i="31"/>
  <c r="G3490" i="31"/>
  <c r="G3489" i="31"/>
  <c r="G3488" i="31"/>
  <c r="G3487" i="31"/>
  <c r="G3486" i="31"/>
  <c r="G3485" i="31"/>
  <c r="G3484" i="31"/>
  <c r="G3483" i="31"/>
  <c r="G3482" i="31"/>
  <c r="G3481" i="31"/>
  <c r="G3480" i="31"/>
  <c r="G3479" i="31"/>
  <c r="G3478" i="31"/>
  <c r="G3477" i="31"/>
  <c r="G3476" i="31"/>
  <c r="G3475" i="31"/>
  <c r="G3474" i="31"/>
  <c r="G3473" i="31"/>
  <c r="G3472" i="31"/>
  <c r="G3471" i="31"/>
  <c r="G3470" i="31"/>
  <c r="G3469" i="31"/>
  <c r="G3468" i="31"/>
  <c r="G3467" i="31"/>
  <c r="G3466" i="31"/>
  <c r="G3465" i="31"/>
  <c r="G3464" i="31"/>
  <c r="G3463" i="31"/>
  <c r="G3462" i="31"/>
  <c r="G3461" i="31"/>
  <c r="G3460" i="31"/>
  <c r="G3459" i="31"/>
  <c r="G3458" i="31"/>
  <c r="G3457" i="31"/>
  <c r="G3456" i="31"/>
  <c r="G3455" i="31"/>
  <c r="G3454" i="31"/>
  <c r="G3453" i="31"/>
  <c r="G3452" i="31"/>
  <c r="G3451" i="31"/>
  <c r="G3450" i="31"/>
  <c r="G3449" i="31"/>
  <c r="G3448" i="31"/>
  <c r="G3447" i="31"/>
  <c r="G3446" i="31"/>
  <c r="G3445" i="31"/>
  <c r="G3444" i="31"/>
  <c r="G3443" i="31"/>
  <c r="G3442" i="31"/>
  <c r="G3441" i="31"/>
  <c r="G3440" i="31"/>
  <c r="G3439" i="31"/>
  <c r="G3438" i="31"/>
  <c r="G3437" i="31"/>
  <c r="G3436" i="31"/>
  <c r="G3435" i="31"/>
  <c r="G3434" i="31"/>
  <c r="G3433" i="31"/>
  <c r="G3432" i="31"/>
  <c r="G3431" i="31"/>
  <c r="G3430" i="31"/>
  <c r="G3429" i="31"/>
  <c r="G3428" i="31"/>
  <c r="G3427" i="31"/>
  <c r="G3426" i="31"/>
  <c r="G3425" i="31"/>
  <c r="G3424" i="31"/>
  <c r="G3423" i="31"/>
  <c r="G3422" i="31"/>
  <c r="G3421" i="31"/>
  <c r="G3420" i="31"/>
  <c r="G3419" i="31"/>
  <c r="G3418" i="31"/>
  <c r="G3417" i="31"/>
  <c r="G3416" i="31"/>
  <c r="G3415" i="31"/>
  <c r="G3414" i="31"/>
  <c r="G3413" i="31"/>
  <c r="G3412" i="31"/>
  <c r="G3411" i="31"/>
  <c r="G3410" i="31"/>
  <c r="G3409" i="31"/>
  <c r="G3408" i="31"/>
  <c r="G3407" i="31"/>
  <c r="G3406" i="31"/>
  <c r="G3405" i="31"/>
  <c r="G3404" i="31"/>
  <c r="G3403" i="31"/>
  <c r="G3402" i="31"/>
  <c r="G3401" i="31"/>
  <c r="G3400" i="31"/>
  <c r="G3399" i="31"/>
  <c r="G3398" i="31"/>
  <c r="G3397" i="31"/>
  <c r="G3396" i="31"/>
  <c r="G3395" i="31"/>
  <c r="G3394" i="31"/>
  <c r="G3393" i="31"/>
  <c r="G3392" i="31"/>
  <c r="G3391" i="31"/>
  <c r="G3390" i="31"/>
  <c r="G3389" i="31"/>
  <c r="G3388" i="31"/>
  <c r="G3387" i="31"/>
  <c r="G3386" i="31"/>
  <c r="G3385" i="31"/>
  <c r="G3384" i="31"/>
  <c r="G3383" i="31"/>
  <c r="G3382" i="31"/>
  <c r="G3381" i="31"/>
  <c r="G3380" i="31"/>
  <c r="G3379" i="31"/>
  <c r="G3378" i="31"/>
  <c r="G3377" i="31"/>
  <c r="G3376" i="31"/>
  <c r="G3375" i="31"/>
  <c r="G3374" i="31"/>
  <c r="G3373" i="31"/>
  <c r="G3372" i="31"/>
  <c r="G3371" i="31"/>
  <c r="G3370" i="31"/>
  <c r="G3369" i="31"/>
  <c r="G3368" i="31"/>
  <c r="G3367" i="31"/>
  <c r="G3366" i="31"/>
  <c r="G3365" i="31"/>
  <c r="G3364" i="31"/>
  <c r="G3363" i="31"/>
  <c r="G3362" i="31"/>
  <c r="G3361" i="31"/>
  <c r="G3360" i="31"/>
  <c r="G3359" i="31"/>
  <c r="G3358" i="31"/>
  <c r="G3357" i="31"/>
  <c r="G3356" i="31"/>
  <c r="G3355" i="31"/>
  <c r="G3354" i="31"/>
  <c r="G3353" i="31"/>
  <c r="G3352" i="31"/>
  <c r="G3351" i="31"/>
  <c r="G3350" i="31"/>
  <c r="G3349" i="31"/>
  <c r="G3348" i="31"/>
  <c r="G3347" i="31"/>
  <c r="G3346" i="31"/>
  <c r="G3345" i="31"/>
  <c r="G3344" i="31"/>
  <c r="G3343" i="31"/>
  <c r="G3342" i="31"/>
  <c r="G3341" i="31"/>
  <c r="G3340" i="31"/>
  <c r="G3339" i="31"/>
  <c r="G3338" i="31"/>
  <c r="G3337" i="31"/>
  <c r="G3336" i="31"/>
  <c r="G3335" i="31"/>
  <c r="G3334" i="31"/>
  <c r="G3333" i="31"/>
  <c r="G3332" i="31"/>
  <c r="G3331" i="31"/>
  <c r="G3330" i="31"/>
  <c r="G3329" i="31"/>
  <c r="G3328" i="31"/>
  <c r="G3327" i="31"/>
  <c r="G3326" i="31"/>
  <c r="G3325" i="31"/>
  <c r="G3324" i="31"/>
  <c r="G3323" i="31"/>
  <c r="G3322" i="31"/>
  <c r="G3321" i="31"/>
  <c r="G3320" i="31"/>
  <c r="G3319" i="31"/>
  <c r="G3318" i="31"/>
  <c r="G3317" i="31"/>
  <c r="G3316" i="31"/>
  <c r="G3315" i="31"/>
  <c r="G3314" i="31"/>
  <c r="G3313" i="31"/>
  <c r="G3312" i="31"/>
  <c r="G3311" i="31"/>
  <c r="G3310" i="31"/>
  <c r="G3309" i="31"/>
  <c r="G3308" i="31"/>
  <c r="G3307" i="31"/>
  <c r="G3306" i="31"/>
  <c r="G3305" i="31"/>
  <c r="G3304" i="31"/>
  <c r="G3303" i="31"/>
  <c r="G3302" i="31"/>
  <c r="G3301" i="31"/>
  <c r="G3300" i="31"/>
  <c r="G3299" i="31"/>
  <c r="G3298" i="31"/>
  <c r="G3297" i="31"/>
  <c r="G3296" i="31"/>
  <c r="G3295" i="31"/>
  <c r="G3294" i="31"/>
  <c r="G3293" i="31"/>
  <c r="G3292" i="31"/>
  <c r="G3291" i="31"/>
  <c r="G3290" i="31"/>
  <c r="G3289" i="31"/>
  <c r="G3288" i="31"/>
  <c r="G3287" i="31"/>
  <c r="G3286" i="31"/>
  <c r="G3285" i="31"/>
  <c r="G3284" i="31"/>
  <c r="G3283" i="31"/>
  <c r="G3282" i="31"/>
  <c r="G3281" i="31"/>
  <c r="G3280" i="31"/>
  <c r="G3279" i="31"/>
  <c r="G3278" i="31"/>
  <c r="G3277" i="31"/>
  <c r="G3276" i="31"/>
  <c r="G3275" i="31"/>
  <c r="G3274" i="31"/>
  <c r="G3273" i="31"/>
  <c r="G3272" i="31"/>
  <c r="G3271" i="31"/>
  <c r="G3270" i="31"/>
  <c r="G3269" i="31"/>
  <c r="G3268" i="31"/>
  <c r="G3267" i="31"/>
  <c r="G3266" i="31"/>
  <c r="G3265" i="31"/>
  <c r="G3264" i="31"/>
  <c r="G3263" i="31"/>
  <c r="G3262" i="31"/>
  <c r="G3261" i="31"/>
  <c r="G3260" i="31"/>
  <c r="G3259" i="31"/>
  <c r="G3258" i="31"/>
  <c r="G3257" i="31"/>
  <c r="G3256" i="31"/>
  <c r="G3255" i="31"/>
  <c r="G3254" i="31"/>
  <c r="G3253" i="31"/>
  <c r="G3252" i="31"/>
  <c r="G3251" i="31"/>
  <c r="G3250" i="31"/>
  <c r="G3249" i="31"/>
  <c r="G3248" i="31"/>
  <c r="G3247" i="31"/>
  <c r="G3246" i="31"/>
  <c r="G3245" i="31"/>
  <c r="G3244" i="31"/>
  <c r="G3243" i="31"/>
  <c r="G3242" i="31"/>
  <c r="G3241" i="31"/>
  <c r="G3240" i="31"/>
  <c r="G3239" i="31"/>
  <c r="G3238" i="31"/>
  <c r="G3237" i="31"/>
  <c r="G3236" i="31"/>
  <c r="G3235" i="31"/>
  <c r="G3234" i="31"/>
  <c r="G3233" i="31"/>
  <c r="G3232" i="31"/>
  <c r="G3231" i="31"/>
  <c r="G3230" i="31"/>
  <c r="G3229" i="31"/>
  <c r="G3228" i="31"/>
  <c r="G3227" i="31"/>
  <c r="G3226" i="31"/>
  <c r="G3225" i="31"/>
  <c r="G3224" i="31"/>
  <c r="G3223" i="31"/>
  <c r="G3222" i="31"/>
  <c r="G3221" i="31"/>
  <c r="G3220" i="31"/>
  <c r="G3219" i="31"/>
  <c r="G3218" i="31"/>
  <c r="G3217" i="31"/>
  <c r="G3216" i="31"/>
  <c r="G3215" i="31"/>
  <c r="G3214" i="31"/>
  <c r="G3213" i="31"/>
  <c r="G3212" i="31"/>
  <c r="G3211" i="31"/>
  <c r="G3210" i="31"/>
  <c r="G3209" i="31"/>
  <c r="G3208" i="31"/>
  <c r="G3207" i="31"/>
  <c r="G3206" i="31"/>
  <c r="G3205" i="31"/>
  <c r="G3204" i="31"/>
  <c r="G3203" i="31"/>
  <c r="G3202" i="31"/>
  <c r="G3201" i="31"/>
  <c r="G3200" i="31"/>
  <c r="G3199" i="31"/>
  <c r="G3198" i="31"/>
  <c r="G3197" i="31"/>
  <c r="G3196" i="31"/>
  <c r="G3195" i="31"/>
  <c r="G3194" i="31"/>
  <c r="G3193" i="31"/>
  <c r="G3192" i="31"/>
  <c r="G3191" i="31"/>
  <c r="G3190" i="31"/>
  <c r="G3189" i="31"/>
  <c r="G3188" i="31"/>
  <c r="G3187" i="31"/>
  <c r="G3186" i="31"/>
  <c r="G3185" i="31"/>
  <c r="G3184" i="31"/>
  <c r="G3183" i="31"/>
  <c r="G3182" i="31"/>
  <c r="G3181" i="31"/>
  <c r="G3180" i="31"/>
  <c r="G3179" i="31"/>
  <c r="G3178" i="31"/>
  <c r="G3177" i="31"/>
  <c r="G3176" i="31"/>
  <c r="G3175" i="31"/>
  <c r="G3174" i="31"/>
  <c r="G3173" i="31"/>
  <c r="G3172" i="31"/>
  <c r="G3171" i="31"/>
  <c r="G3170" i="31"/>
  <c r="G3169" i="31"/>
  <c r="G3168" i="31"/>
  <c r="G3167" i="31"/>
  <c r="G3166" i="31"/>
  <c r="G3165" i="31"/>
  <c r="G3164" i="31"/>
  <c r="G3163" i="31"/>
  <c r="G3162" i="31"/>
  <c r="G3161" i="31"/>
  <c r="G3160" i="31"/>
  <c r="G3159" i="31"/>
  <c r="G3158" i="31"/>
  <c r="G3157" i="31"/>
  <c r="G3156" i="31"/>
  <c r="G3155" i="31"/>
  <c r="G3154" i="31"/>
  <c r="G3153" i="31"/>
  <c r="G3152" i="31"/>
  <c r="G3151" i="31"/>
  <c r="G3150" i="31"/>
  <c r="G3149" i="31"/>
  <c r="G3148" i="31"/>
  <c r="G3147" i="31"/>
  <c r="G3146" i="31"/>
  <c r="G3145" i="31"/>
  <c r="G3144" i="31"/>
  <c r="G3143" i="31"/>
  <c r="G3142" i="31"/>
  <c r="G3141" i="31"/>
  <c r="G3140" i="31"/>
  <c r="G3139" i="31"/>
  <c r="G3138" i="31"/>
  <c r="G3137" i="31"/>
  <c r="G3136" i="31"/>
  <c r="G3135" i="31"/>
  <c r="G3134" i="31"/>
  <c r="G3133" i="31"/>
  <c r="G3132" i="31"/>
  <c r="G3131" i="31"/>
  <c r="G3130" i="31"/>
  <c r="G3129" i="31"/>
  <c r="G3128" i="31"/>
  <c r="G3127" i="31"/>
  <c r="G3126" i="31"/>
  <c r="G3125" i="31"/>
  <c r="G3124" i="31"/>
  <c r="G3123" i="31"/>
  <c r="G3122" i="31"/>
  <c r="G3121" i="31"/>
  <c r="G3120" i="31"/>
  <c r="G3119" i="31"/>
  <c r="G3118" i="31"/>
  <c r="G3117" i="31"/>
  <c r="G3116" i="31"/>
  <c r="G3115" i="31"/>
  <c r="G3114" i="31"/>
  <c r="G3113" i="31"/>
  <c r="G3112" i="31"/>
  <c r="G3111" i="31"/>
  <c r="G3110" i="31"/>
  <c r="G3109" i="31"/>
  <c r="G3108" i="31"/>
  <c r="G3107" i="31"/>
  <c r="G3106" i="31"/>
  <c r="G3105" i="31"/>
  <c r="G3104" i="31"/>
  <c r="G3103" i="31"/>
  <c r="G3102" i="31"/>
  <c r="G3101" i="31"/>
  <c r="G3100" i="31"/>
  <c r="G3099" i="31"/>
  <c r="G3098" i="31"/>
  <c r="G3097" i="31"/>
  <c r="G3096" i="31"/>
  <c r="G3095" i="31"/>
  <c r="G3094" i="31"/>
  <c r="G3093" i="31"/>
  <c r="G3092" i="31"/>
  <c r="G3091" i="31"/>
  <c r="G3090" i="31"/>
  <c r="G3089" i="31"/>
  <c r="G3088" i="31"/>
  <c r="G3087" i="31"/>
  <c r="G3086" i="31"/>
  <c r="G3085" i="31"/>
  <c r="G3084" i="31"/>
  <c r="G3083" i="31"/>
  <c r="G3082" i="31"/>
  <c r="G3081" i="31"/>
  <c r="G3080" i="31"/>
  <c r="G3079" i="31"/>
  <c r="G3078" i="31"/>
  <c r="G3077" i="31"/>
  <c r="G3076" i="31"/>
  <c r="G3075" i="31"/>
  <c r="G3074" i="31"/>
  <c r="G3073" i="31"/>
  <c r="G3072" i="31"/>
  <c r="G3071" i="31"/>
  <c r="G3070" i="31"/>
  <c r="G3069" i="31"/>
  <c r="G3068" i="31"/>
  <c r="G3067" i="31"/>
  <c r="G3066" i="31"/>
  <c r="G3065" i="31"/>
  <c r="G3064" i="31"/>
  <c r="G3063" i="31"/>
  <c r="G3062" i="31"/>
  <c r="G3061" i="31"/>
  <c r="G3060" i="31"/>
  <c r="G3059" i="31"/>
  <c r="G3058" i="31"/>
  <c r="G3057" i="31"/>
  <c r="G3056" i="31"/>
  <c r="G3055" i="31"/>
  <c r="G3054" i="31"/>
  <c r="G3053" i="31"/>
  <c r="G3052" i="31"/>
  <c r="G3051" i="31"/>
  <c r="G3050" i="31"/>
  <c r="G3049" i="31"/>
  <c r="G3048" i="31"/>
  <c r="G3047" i="31"/>
  <c r="G3046" i="31"/>
  <c r="G3045" i="31"/>
  <c r="G3044" i="31"/>
  <c r="G3043" i="31"/>
  <c r="G3042" i="31"/>
  <c r="G3041" i="31"/>
  <c r="G3040" i="31"/>
  <c r="G3039" i="31"/>
  <c r="G3038" i="31"/>
  <c r="G3037" i="31"/>
  <c r="G3036" i="31"/>
  <c r="G3035" i="31"/>
  <c r="G3034" i="31"/>
  <c r="G3033" i="31"/>
  <c r="G3032" i="31"/>
  <c r="G3031" i="31"/>
  <c r="G3030" i="31"/>
  <c r="G3029" i="31"/>
  <c r="G3028" i="31"/>
  <c r="G3027" i="31"/>
  <c r="G3026" i="31"/>
  <c r="G3025" i="31"/>
  <c r="G3024" i="31"/>
  <c r="G3023" i="31"/>
  <c r="G3022" i="31"/>
  <c r="G3021" i="31"/>
  <c r="G3020" i="31"/>
  <c r="G3019" i="31"/>
  <c r="G3018" i="31"/>
  <c r="G3017" i="31"/>
  <c r="G3016" i="31"/>
  <c r="G3015" i="31"/>
  <c r="G3014" i="31"/>
  <c r="G3013" i="31"/>
  <c r="G3012" i="31"/>
  <c r="G3011" i="31"/>
  <c r="G3010" i="31"/>
  <c r="G3009" i="31"/>
  <c r="G3008" i="31"/>
  <c r="G3007" i="31"/>
  <c r="G3006" i="31"/>
  <c r="G3005" i="31"/>
  <c r="G3004" i="31"/>
  <c r="G3003" i="31"/>
  <c r="G3002" i="31"/>
  <c r="G3001" i="31"/>
  <c r="G3000" i="31"/>
  <c r="G2999" i="31"/>
  <c r="G2998" i="31"/>
  <c r="G2997" i="31"/>
  <c r="G2996" i="31"/>
  <c r="G2995" i="31"/>
  <c r="G2994" i="31"/>
  <c r="G2993" i="31"/>
  <c r="G2992" i="31"/>
  <c r="G2991" i="31"/>
  <c r="G2990" i="31"/>
  <c r="G2989" i="31"/>
  <c r="G2988" i="31"/>
  <c r="G2987" i="31"/>
  <c r="G2986" i="31"/>
  <c r="G2985" i="31"/>
  <c r="G2984" i="31"/>
  <c r="G2983" i="31"/>
  <c r="G2982" i="31"/>
  <c r="G2981" i="31"/>
  <c r="G2980" i="31"/>
  <c r="G2979" i="31"/>
  <c r="G2978" i="31"/>
  <c r="G2977" i="31"/>
  <c r="G2976" i="31"/>
  <c r="G2975" i="31"/>
  <c r="G2974" i="31"/>
  <c r="G2973" i="31"/>
  <c r="G2972" i="31"/>
  <c r="G2971" i="31"/>
  <c r="G2970" i="31"/>
  <c r="G2969" i="31"/>
  <c r="G2968" i="31"/>
  <c r="G2967" i="31"/>
  <c r="G2966" i="31"/>
  <c r="G2965" i="31"/>
  <c r="G2964" i="31"/>
  <c r="G2963" i="31"/>
  <c r="G2962" i="31"/>
  <c r="G2961" i="31"/>
  <c r="G2960" i="31"/>
  <c r="G2959" i="31"/>
  <c r="G2958" i="31"/>
  <c r="G2957" i="31"/>
  <c r="G2956" i="31"/>
  <c r="G2955" i="31"/>
  <c r="G2954" i="31"/>
  <c r="G2953" i="31"/>
  <c r="G2952" i="31"/>
  <c r="G2951" i="31"/>
  <c r="G2950" i="31"/>
  <c r="G2949" i="31"/>
  <c r="G2948" i="31"/>
  <c r="G2947" i="31"/>
  <c r="G2946" i="31"/>
  <c r="G2945" i="31"/>
  <c r="G2944" i="31"/>
  <c r="G2943" i="31"/>
  <c r="G2942" i="31"/>
  <c r="G2941" i="31"/>
  <c r="G2940" i="31"/>
  <c r="G2939" i="31"/>
  <c r="G2938" i="31"/>
  <c r="G2937" i="31"/>
  <c r="G2936" i="31"/>
  <c r="G2935" i="31"/>
  <c r="G2934" i="31"/>
  <c r="G2933" i="31"/>
  <c r="G2932" i="31"/>
  <c r="G2931" i="31"/>
  <c r="G2930" i="31"/>
  <c r="G2929" i="31"/>
  <c r="G2928" i="31"/>
  <c r="G2927" i="31"/>
  <c r="G2926" i="31"/>
  <c r="G2925" i="31"/>
  <c r="G2924" i="31"/>
  <c r="G2923" i="31"/>
  <c r="G2922" i="31"/>
  <c r="G2921" i="31"/>
  <c r="G2920" i="31"/>
  <c r="G2919" i="31"/>
  <c r="G2918" i="31"/>
  <c r="G2917" i="31"/>
  <c r="G2916" i="31"/>
  <c r="G2915" i="31"/>
  <c r="G2914" i="31"/>
  <c r="G2913" i="31"/>
  <c r="G2912" i="31"/>
  <c r="G2911" i="31"/>
  <c r="G2910" i="31"/>
  <c r="G2909" i="31"/>
  <c r="G2908" i="31"/>
  <c r="G2907" i="31"/>
  <c r="G2906" i="31"/>
  <c r="G2905" i="31"/>
  <c r="G2904" i="31"/>
  <c r="G2903" i="31"/>
  <c r="G2902" i="31"/>
  <c r="G2901" i="31"/>
  <c r="G2900" i="31"/>
  <c r="G2899" i="31"/>
  <c r="G2898" i="31"/>
  <c r="G2897" i="31"/>
  <c r="G2896" i="31"/>
  <c r="G2895" i="31"/>
  <c r="G2894" i="31"/>
  <c r="G2893" i="31"/>
  <c r="G2892" i="31"/>
  <c r="G2891" i="31"/>
  <c r="G2890" i="31"/>
  <c r="G2889" i="31"/>
  <c r="G2888" i="31"/>
  <c r="G2887" i="31"/>
  <c r="G2886" i="31"/>
  <c r="G2885" i="31"/>
  <c r="G2884" i="31"/>
  <c r="G2883" i="31"/>
  <c r="G2882" i="31"/>
  <c r="G2881" i="31"/>
  <c r="G2880" i="31"/>
  <c r="G2879" i="31"/>
  <c r="G2878" i="31"/>
  <c r="G2877" i="31"/>
  <c r="G2876" i="31"/>
  <c r="G2875" i="31"/>
  <c r="G2874" i="31"/>
  <c r="G2873" i="31"/>
  <c r="G2872" i="31"/>
  <c r="G2871" i="31"/>
  <c r="G2870" i="31"/>
  <c r="G2869" i="31"/>
  <c r="G2868" i="31"/>
  <c r="G2867" i="31"/>
  <c r="G2866" i="31"/>
  <c r="G2865" i="31"/>
  <c r="G2864" i="31"/>
  <c r="G2863" i="31"/>
  <c r="G2862" i="31"/>
  <c r="G2861" i="31"/>
  <c r="G2860" i="31"/>
  <c r="G2859" i="31"/>
  <c r="G2858" i="31"/>
  <c r="G2857" i="31"/>
  <c r="G2856" i="31"/>
  <c r="G2855" i="31"/>
  <c r="G2854" i="31"/>
  <c r="G2853" i="31"/>
  <c r="G2852" i="31"/>
  <c r="G2851" i="31"/>
  <c r="G2850" i="31"/>
  <c r="G2849" i="31"/>
  <c r="G2848" i="31"/>
  <c r="G2847" i="31"/>
  <c r="G2846" i="31"/>
  <c r="G2845" i="31"/>
  <c r="G2844" i="31"/>
  <c r="G2843" i="31"/>
  <c r="G2842" i="31"/>
  <c r="G2841" i="31"/>
  <c r="G2840" i="31"/>
  <c r="G2839" i="31"/>
  <c r="G2838" i="31"/>
  <c r="G2837" i="31"/>
  <c r="G2836" i="31"/>
  <c r="G2835" i="31"/>
  <c r="G2834" i="31"/>
  <c r="G2833" i="31"/>
  <c r="G2832" i="31"/>
  <c r="G2831" i="31"/>
  <c r="G2830" i="31"/>
  <c r="G2829" i="31"/>
  <c r="G2828" i="31"/>
  <c r="G2827" i="31"/>
  <c r="G2826" i="31"/>
  <c r="G2825" i="31"/>
  <c r="G2824" i="31"/>
  <c r="G2823" i="31"/>
  <c r="G2822" i="31"/>
  <c r="G2821" i="31"/>
  <c r="G2820" i="31"/>
  <c r="G2819" i="31"/>
  <c r="G2818" i="31"/>
  <c r="G2817" i="31"/>
  <c r="G2816" i="31"/>
  <c r="G2815" i="31"/>
  <c r="G2814" i="31"/>
  <c r="G2813" i="31"/>
  <c r="G2812" i="31"/>
  <c r="G2811" i="31"/>
  <c r="G2810" i="31"/>
  <c r="G2809" i="31"/>
  <c r="G2808" i="31"/>
  <c r="G2807" i="31"/>
  <c r="G2806" i="31"/>
  <c r="G2805" i="31"/>
  <c r="G2804" i="31"/>
  <c r="G2803" i="31"/>
  <c r="G2802" i="31"/>
  <c r="G2801" i="31"/>
  <c r="G2800" i="31"/>
  <c r="G2799" i="31"/>
  <c r="G2798" i="31"/>
  <c r="G2797" i="31"/>
  <c r="G2796" i="31"/>
  <c r="G2795" i="31"/>
  <c r="G2794" i="31"/>
  <c r="G2793" i="31"/>
  <c r="G2792" i="31"/>
  <c r="G2791" i="31"/>
  <c r="G2790" i="31"/>
  <c r="G2789" i="31"/>
  <c r="G2788" i="31"/>
  <c r="G2787" i="31"/>
  <c r="G2786" i="31"/>
  <c r="G2785" i="31"/>
  <c r="G2784" i="31"/>
  <c r="G2783" i="31"/>
  <c r="G2782" i="31"/>
  <c r="G2781" i="31"/>
  <c r="G2780" i="31"/>
  <c r="G2779" i="31"/>
  <c r="G2778" i="31"/>
  <c r="G2777" i="31"/>
  <c r="G2776" i="31"/>
  <c r="G2775" i="31"/>
  <c r="G2774" i="31"/>
  <c r="G2773" i="31"/>
  <c r="G2772" i="31"/>
  <c r="G2771" i="31"/>
  <c r="G2770" i="31"/>
  <c r="G2769" i="31"/>
  <c r="G2768" i="31"/>
  <c r="G2767" i="31"/>
  <c r="G2766" i="31"/>
  <c r="G2765" i="31"/>
  <c r="G2764" i="31"/>
  <c r="G2763" i="31"/>
  <c r="G2762" i="31"/>
  <c r="G2761" i="31"/>
  <c r="G2760" i="31"/>
  <c r="G2759" i="31"/>
  <c r="G2758" i="31"/>
  <c r="G2757" i="31"/>
  <c r="G2756" i="31"/>
  <c r="G2755" i="31"/>
  <c r="G2754" i="31"/>
  <c r="G2753" i="31"/>
  <c r="G2752" i="31"/>
  <c r="G2751" i="31"/>
  <c r="G2750" i="31"/>
  <c r="G2749" i="31"/>
  <c r="G2748" i="31"/>
  <c r="G2747" i="31"/>
  <c r="G2746" i="31"/>
  <c r="G2745" i="31"/>
  <c r="G2744" i="31"/>
  <c r="G2743" i="31"/>
  <c r="G2742" i="31"/>
  <c r="G2741" i="31"/>
  <c r="G2740" i="31"/>
  <c r="G2739" i="31"/>
  <c r="G2738" i="31"/>
  <c r="G2737" i="31"/>
  <c r="G2736" i="31"/>
  <c r="G2735" i="31"/>
  <c r="G2734" i="31"/>
  <c r="G2733" i="31"/>
  <c r="G2732" i="31"/>
  <c r="G2731" i="31"/>
  <c r="G2730" i="31"/>
  <c r="G2729" i="31"/>
  <c r="G2728" i="31"/>
  <c r="G2727" i="31"/>
  <c r="G2726" i="31"/>
  <c r="G2725" i="31"/>
  <c r="G2724" i="31"/>
  <c r="G2723" i="31"/>
  <c r="G2722" i="31"/>
  <c r="G2721" i="31"/>
  <c r="G2720" i="31"/>
  <c r="G2719" i="31"/>
  <c r="G2718" i="31"/>
  <c r="G2717" i="31"/>
  <c r="G2716" i="31"/>
  <c r="G2715" i="31"/>
  <c r="G2714" i="31"/>
  <c r="G2713" i="31"/>
  <c r="G2712" i="31"/>
  <c r="G2711" i="31"/>
  <c r="G2710" i="31"/>
  <c r="G2709" i="31"/>
  <c r="G2708" i="31"/>
  <c r="G2707" i="31"/>
  <c r="G2706" i="31"/>
  <c r="G2705" i="31"/>
  <c r="G2704" i="31"/>
  <c r="G2703" i="31"/>
  <c r="G2702" i="31"/>
  <c r="G2701" i="31"/>
  <c r="G2700" i="31"/>
  <c r="G2699" i="31"/>
  <c r="G2698" i="31"/>
  <c r="G2697" i="31"/>
  <c r="G2696" i="31"/>
  <c r="G2695" i="31"/>
  <c r="G2694" i="31"/>
  <c r="G2693" i="31"/>
  <c r="G2692" i="31"/>
  <c r="G2691" i="31"/>
  <c r="G2690" i="31"/>
  <c r="G2689" i="31"/>
  <c r="G2688" i="31"/>
  <c r="G2687" i="31"/>
  <c r="G2686" i="31"/>
  <c r="G2685" i="31"/>
  <c r="G2684" i="31"/>
  <c r="G2683" i="31"/>
  <c r="G2682" i="31"/>
  <c r="G2681" i="31"/>
  <c r="G2680" i="31"/>
  <c r="G2679" i="31"/>
  <c r="G2678" i="31"/>
  <c r="G2677" i="31"/>
  <c r="G2676" i="31"/>
  <c r="G2675" i="31"/>
  <c r="G2674" i="31"/>
  <c r="G2673" i="31"/>
  <c r="G2672" i="31"/>
  <c r="G2671" i="31"/>
  <c r="G2670" i="31"/>
  <c r="G2669" i="31"/>
  <c r="G2668" i="31"/>
  <c r="G2667" i="31"/>
  <c r="G2666" i="31"/>
  <c r="G2665" i="31"/>
  <c r="G2664" i="31"/>
  <c r="G2663" i="31"/>
  <c r="G2662" i="31"/>
  <c r="G2661" i="31"/>
  <c r="G2660" i="31"/>
  <c r="G2659" i="31"/>
  <c r="G2658" i="31"/>
  <c r="G2657" i="31"/>
  <c r="G2656" i="31"/>
  <c r="G2655" i="31"/>
  <c r="G2654" i="31"/>
  <c r="G2653" i="31"/>
  <c r="G2652" i="31"/>
  <c r="G2651" i="31"/>
  <c r="G2650" i="31"/>
  <c r="G2649" i="31"/>
  <c r="G2648" i="31"/>
  <c r="G2647" i="31"/>
  <c r="G2646" i="31"/>
  <c r="G2645" i="31"/>
  <c r="G2644" i="31"/>
  <c r="G2643" i="31"/>
  <c r="G2642" i="31"/>
  <c r="G2641" i="31"/>
  <c r="G2640" i="31"/>
  <c r="G2639" i="31"/>
  <c r="G2638" i="31"/>
  <c r="G2637" i="31"/>
  <c r="G2636" i="31"/>
  <c r="G2635" i="31"/>
  <c r="G2634" i="31"/>
  <c r="G2633" i="31"/>
  <c r="G2632" i="31"/>
  <c r="G2631" i="31"/>
  <c r="G2630" i="31"/>
  <c r="G2629" i="31"/>
  <c r="G2628" i="31"/>
  <c r="G2627" i="31"/>
  <c r="G2626" i="31"/>
  <c r="G2625" i="31"/>
  <c r="G2624" i="31"/>
  <c r="G2623" i="31"/>
  <c r="G2622" i="31"/>
  <c r="G2621" i="31"/>
  <c r="G2620" i="31"/>
  <c r="G2619" i="31"/>
  <c r="G2618" i="31"/>
  <c r="G2617" i="31"/>
  <c r="G2616" i="31"/>
  <c r="G2615" i="31"/>
  <c r="G2614" i="31"/>
  <c r="G2613" i="31"/>
  <c r="G2612" i="31"/>
  <c r="G2611" i="31"/>
  <c r="G2610" i="31"/>
  <c r="G2609" i="31"/>
  <c r="G2608" i="31"/>
  <c r="G2607" i="31"/>
  <c r="G2606" i="31"/>
  <c r="G2605" i="31"/>
  <c r="G2604" i="31"/>
  <c r="G2603" i="31"/>
  <c r="G2602" i="31"/>
  <c r="G2601" i="31"/>
  <c r="G2600" i="31"/>
  <c r="G2599" i="31"/>
  <c r="G2598" i="31"/>
  <c r="G2597" i="31"/>
  <c r="G2596" i="31"/>
  <c r="G2595" i="31"/>
  <c r="G2594" i="31"/>
  <c r="G2593" i="31"/>
  <c r="G2592" i="31"/>
  <c r="G2591" i="31"/>
  <c r="G2590" i="31"/>
  <c r="G2589" i="31"/>
  <c r="G2588" i="31"/>
  <c r="G2587" i="31"/>
  <c r="G2586" i="31"/>
  <c r="G2585" i="31"/>
  <c r="G2584" i="31"/>
  <c r="G2583" i="31"/>
  <c r="G2582" i="31"/>
  <c r="G2581" i="31"/>
  <c r="G2580" i="31"/>
  <c r="G2579" i="31"/>
  <c r="G2578" i="31"/>
  <c r="G2577" i="31"/>
  <c r="G2576" i="31"/>
  <c r="G2575" i="31"/>
  <c r="G2574" i="31"/>
  <c r="G2573" i="31"/>
  <c r="G2572" i="31"/>
  <c r="G2571" i="31"/>
  <c r="G2570" i="31"/>
  <c r="G2569" i="31"/>
  <c r="G2568" i="31"/>
  <c r="G2567" i="31"/>
  <c r="G2566" i="31"/>
  <c r="G2565" i="31"/>
  <c r="G2564" i="31"/>
  <c r="G2563" i="31"/>
  <c r="G2562" i="31"/>
  <c r="G2561" i="31"/>
  <c r="G2560" i="31"/>
  <c r="G2559" i="31"/>
  <c r="G2558" i="31"/>
  <c r="G2557" i="31"/>
  <c r="G2556" i="31"/>
  <c r="G2555" i="31"/>
  <c r="G2554" i="31"/>
  <c r="G2553" i="31"/>
  <c r="G2552" i="31"/>
  <c r="G2551" i="31"/>
  <c r="G2550" i="31"/>
  <c r="G2549" i="31"/>
  <c r="G2548" i="31"/>
  <c r="G2547" i="31"/>
  <c r="G2546" i="31"/>
  <c r="G2545" i="31"/>
  <c r="G2544" i="31"/>
  <c r="G2543" i="31"/>
  <c r="G2542" i="31"/>
  <c r="G2541" i="31"/>
  <c r="G2540" i="31"/>
  <c r="G2539" i="31"/>
  <c r="G2538" i="31"/>
  <c r="G2537" i="31"/>
  <c r="G2536" i="31"/>
  <c r="G2535" i="31"/>
  <c r="G2534" i="31"/>
  <c r="G2533" i="31"/>
  <c r="G2532" i="31"/>
  <c r="G2531" i="31"/>
  <c r="G2530" i="31"/>
  <c r="G2529" i="31"/>
  <c r="G2528" i="31"/>
  <c r="G2527" i="31"/>
  <c r="G2526" i="31"/>
  <c r="G2525" i="31"/>
  <c r="G2524" i="31"/>
  <c r="G2523" i="31"/>
  <c r="G2522" i="31"/>
  <c r="G2521" i="31"/>
  <c r="G2520" i="31"/>
  <c r="G2519" i="31"/>
  <c r="G2518" i="31"/>
  <c r="G2517" i="31"/>
  <c r="G2516" i="31"/>
  <c r="G2515" i="31"/>
  <c r="G2514" i="31"/>
  <c r="G2513" i="31"/>
  <c r="G2512" i="31"/>
  <c r="G2511" i="31"/>
  <c r="G2510" i="31"/>
  <c r="G2509" i="31"/>
  <c r="G2508" i="31"/>
  <c r="G2507" i="31"/>
  <c r="G2506" i="31"/>
  <c r="G2505" i="31"/>
  <c r="G2504" i="31"/>
  <c r="G2503" i="31"/>
  <c r="G2502" i="31"/>
  <c r="G2501" i="31"/>
  <c r="G2500" i="31"/>
  <c r="G2499" i="31"/>
  <c r="G2498" i="31"/>
  <c r="G2497" i="31"/>
  <c r="G2496" i="31"/>
  <c r="G2495" i="31"/>
  <c r="G2494" i="31"/>
  <c r="G2493" i="31"/>
  <c r="G2492" i="31"/>
  <c r="G2491" i="31"/>
  <c r="G2490" i="31"/>
  <c r="G2489" i="31"/>
  <c r="G2488" i="31"/>
  <c r="G2487" i="31"/>
  <c r="G2486" i="31"/>
  <c r="G2485" i="31"/>
  <c r="G2484" i="31"/>
  <c r="G2483" i="31"/>
  <c r="G2482" i="31"/>
  <c r="G2481" i="31"/>
  <c r="G2480" i="31"/>
  <c r="G2479" i="31"/>
  <c r="G2478" i="31"/>
  <c r="G2477" i="31"/>
  <c r="G2476" i="31"/>
  <c r="G2475" i="31"/>
  <c r="G2474" i="31"/>
  <c r="G2473" i="31"/>
  <c r="G2472" i="31"/>
  <c r="G2471" i="31"/>
  <c r="G2470" i="31"/>
  <c r="G2469" i="31"/>
  <c r="G2468" i="31"/>
  <c r="G2467" i="31"/>
  <c r="G2466" i="31"/>
  <c r="G2465" i="31"/>
  <c r="G2464" i="31"/>
  <c r="G2463" i="31"/>
  <c r="G2462" i="31"/>
  <c r="G2461" i="31"/>
  <c r="G2460" i="31"/>
  <c r="G2459" i="31"/>
  <c r="G2458" i="31"/>
  <c r="G2457" i="31"/>
  <c r="G2456" i="31"/>
  <c r="G2455" i="31"/>
  <c r="G2454" i="31"/>
  <c r="G2453" i="31"/>
  <c r="G2452" i="31"/>
  <c r="G2451" i="31"/>
  <c r="G2450" i="31"/>
  <c r="G2449" i="31"/>
  <c r="G2448" i="31"/>
  <c r="G2447" i="31"/>
  <c r="G2446" i="31"/>
  <c r="G2445" i="31"/>
  <c r="G2444" i="31"/>
  <c r="G2443" i="31"/>
  <c r="G2442" i="31"/>
  <c r="G2441" i="31"/>
  <c r="G2440" i="31"/>
  <c r="G2439" i="31"/>
  <c r="G2438" i="31"/>
  <c r="G2437" i="31"/>
  <c r="G2436" i="31"/>
  <c r="G2435" i="31"/>
  <c r="G2434" i="31"/>
  <c r="G2433" i="31"/>
  <c r="G2432" i="31"/>
  <c r="G2431" i="31"/>
  <c r="G2430" i="31"/>
  <c r="G2429" i="31"/>
  <c r="G2428" i="31"/>
  <c r="G2427" i="31"/>
  <c r="G2426" i="31"/>
  <c r="G2425" i="31"/>
  <c r="G2424" i="31"/>
  <c r="G2423" i="31"/>
  <c r="G2422" i="31"/>
  <c r="G2421" i="31"/>
  <c r="G2420" i="31"/>
  <c r="G2419" i="31"/>
  <c r="G2418" i="31"/>
  <c r="G2417" i="31"/>
  <c r="G2416" i="31"/>
  <c r="G2415" i="31"/>
  <c r="G2414" i="31"/>
  <c r="G2413" i="31"/>
  <c r="G2412" i="31"/>
  <c r="G2411" i="31"/>
  <c r="G2410" i="31"/>
  <c r="G2409" i="31"/>
  <c r="G2408" i="31"/>
  <c r="G2407" i="31"/>
  <c r="G2406" i="31"/>
  <c r="G2405" i="31"/>
  <c r="G2404" i="31"/>
  <c r="G2403" i="31"/>
  <c r="G2402" i="31"/>
  <c r="G2401" i="31"/>
  <c r="G2400" i="31"/>
  <c r="G2399" i="31"/>
  <c r="G2398" i="31"/>
  <c r="G2397" i="31"/>
  <c r="G2396" i="31"/>
  <c r="G2395" i="31"/>
  <c r="G2394" i="31"/>
  <c r="G2393" i="31"/>
  <c r="G2392" i="31"/>
  <c r="G2391" i="31"/>
  <c r="G2390" i="31"/>
  <c r="G2389" i="31"/>
  <c r="G2388" i="31"/>
  <c r="G2387" i="31"/>
  <c r="G2386" i="31"/>
  <c r="G2385" i="31"/>
  <c r="G2384" i="31"/>
  <c r="G2383" i="31"/>
  <c r="G2382" i="31"/>
  <c r="G2381" i="31"/>
  <c r="G2380" i="31"/>
  <c r="G2379" i="31"/>
  <c r="G2378" i="31"/>
  <c r="G2377" i="31"/>
  <c r="G2376" i="31"/>
  <c r="G2375" i="31"/>
  <c r="G2374" i="31"/>
  <c r="G2373" i="31"/>
  <c r="G2372" i="31"/>
  <c r="G2371" i="31"/>
  <c r="G2370" i="31"/>
  <c r="G2369" i="31"/>
  <c r="G2368" i="31"/>
  <c r="G2367" i="31"/>
  <c r="G2366" i="31"/>
  <c r="G2365" i="31"/>
  <c r="G2364" i="31"/>
  <c r="G2363" i="31"/>
  <c r="G2362" i="31"/>
  <c r="G2361" i="31"/>
  <c r="G2360" i="31"/>
  <c r="G2359" i="31"/>
  <c r="G2358" i="31"/>
  <c r="G2357" i="31"/>
  <c r="G2356" i="31"/>
  <c r="G2355" i="31"/>
  <c r="G2354" i="31"/>
  <c r="G2353" i="31"/>
  <c r="G2352" i="31"/>
  <c r="G2351" i="31"/>
  <c r="G2350" i="31"/>
  <c r="G2349" i="31"/>
  <c r="G2348" i="31"/>
  <c r="G2347" i="31"/>
  <c r="G2346" i="31"/>
  <c r="G2345" i="31"/>
  <c r="G2344" i="31"/>
  <c r="G2343" i="31"/>
  <c r="G2342" i="31"/>
  <c r="G2341" i="31"/>
  <c r="G2340" i="31"/>
  <c r="G2339" i="31"/>
  <c r="G2338" i="31"/>
  <c r="G2337" i="31"/>
  <c r="G2336" i="31"/>
  <c r="G2335" i="31"/>
  <c r="G2334" i="31"/>
  <c r="G2333" i="31"/>
  <c r="G2332" i="31"/>
  <c r="G2331" i="31"/>
  <c r="G2330" i="31"/>
  <c r="G2329" i="31"/>
  <c r="G2328" i="31"/>
  <c r="G2327" i="31"/>
  <c r="G2326" i="31"/>
  <c r="G2325" i="31"/>
  <c r="G2324" i="31"/>
  <c r="G2323" i="31"/>
  <c r="G2322" i="31"/>
  <c r="G2321" i="31"/>
  <c r="G2320" i="31"/>
  <c r="G2319" i="31"/>
  <c r="G2318" i="31"/>
  <c r="G2317" i="31"/>
  <c r="G2316" i="31"/>
  <c r="G2315" i="31"/>
  <c r="G2314" i="31"/>
  <c r="G2313" i="31"/>
  <c r="G2312" i="31"/>
  <c r="G2311" i="31"/>
  <c r="G2310" i="31"/>
  <c r="G2309" i="31"/>
  <c r="G2308" i="31"/>
  <c r="G2307" i="31"/>
  <c r="G2306" i="31"/>
  <c r="G2305" i="31"/>
  <c r="G2304" i="31"/>
  <c r="G2303" i="31"/>
  <c r="G2302" i="31"/>
  <c r="G2301" i="31"/>
  <c r="G2300" i="31"/>
  <c r="G2299" i="31"/>
  <c r="G2298" i="31"/>
  <c r="G2297" i="31"/>
  <c r="G2296" i="31"/>
  <c r="G2295" i="31"/>
  <c r="G2294" i="31"/>
  <c r="G2293" i="31"/>
  <c r="G2292" i="31"/>
  <c r="G2291" i="31"/>
  <c r="G2290" i="31"/>
  <c r="G2289" i="31"/>
  <c r="G2288" i="31"/>
  <c r="G2287" i="31"/>
  <c r="G2286" i="31"/>
  <c r="G2285" i="31"/>
  <c r="G2284" i="31"/>
  <c r="G2283" i="31"/>
  <c r="G2282" i="31"/>
  <c r="G2281" i="31"/>
  <c r="G2280" i="31"/>
  <c r="G2279" i="31"/>
  <c r="G2278" i="31"/>
  <c r="G2277" i="31"/>
  <c r="G2276" i="31"/>
  <c r="G2275" i="31"/>
  <c r="G2274" i="31"/>
  <c r="G2273" i="31"/>
  <c r="G2272" i="31"/>
  <c r="G2271" i="31"/>
  <c r="G2270" i="31"/>
  <c r="G2269" i="31"/>
  <c r="G2268" i="31"/>
  <c r="G2267" i="31"/>
  <c r="G2266" i="31"/>
  <c r="G2265" i="31"/>
  <c r="G2264" i="31"/>
  <c r="G2263" i="31"/>
  <c r="G2262" i="31"/>
  <c r="G2261" i="31"/>
  <c r="G2260" i="31"/>
  <c r="G2259" i="31"/>
  <c r="G2258" i="31"/>
  <c r="G2257" i="31"/>
  <c r="G2256" i="31"/>
  <c r="G2255" i="31"/>
  <c r="G2254" i="31"/>
  <c r="G2253" i="31"/>
  <c r="G2252" i="31"/>
  <c r="G2251" i="31"/>
  <c r="G2250" i="31"/>
  <c r="G2249" i="31"/>
  <c r="G2248" i="31"/>
  <c r="G2247" i="31"/>
  <c r="G2246" i="31"/>
  <c r="G2245" i="31"/>
  <c r="G2244" i="31"/>
  <c r="G2243" i="31"/>
  <c r="G2242" i="31"/>
  <c r="G2241" i="31"/>
  <c r="G2240" i="31"/>
  <c r="G2239" i="31"/>
  <c r="G2238" i="31"/>
  <c r="G2237" i="31"/>
  <c r="G2236" i="31"/>
  <c r="G2235" i="31"/>
  <c r="G2234" i="31"/>
  <c r="G2233" i="31"/>
  <c r="G2232" i="31"/>
  <c r="G2231" i="31"/>
  <c r="G2230" i="31"/>
  <c r="G2229" i="31"/>
  <c r="G2228" i="31"/>
  <c r="G2227" i="31"/>
  <c r="G2226" i="31"/>
  <c r="G2225" i="31"/>
  <c r="G2224" i="31"/>
  <c r="G2223" i="31"/>
  <c r="G2222" i="31"/>
  <c r="G2221" i="31"/>
  <c r="G2220" i="31"/>
  <c r="G2219" i="31"/>
  <c r="G2218" i="31"/>
  <c r="G2217" i="31"/>
  <c r="G2216" i="31"/>
  <c r="G2215" i="31"/>
  <c r="G2214" i="31"/>
  <c r="G2213" i="31"/>
  <c r="G2212" i="31"/>
  <c r="G2211" i="31"/>
  <c r="G2210" i="31"/>
  <c r="G2209" i="31"/>
  <c r="G2208" i="31"/>
  <c r="G2207" i="31"/>
  <c r="G2206" i="31"/>
  <c r="G2205" i="31"/>
  <c r="G2204" i="31"/>
  <c r="G2203" i="31"/>
  <c r="G2202" i="31"/>
  <c r="G2201" i="31"/>
  <c r="G2200" i="31"/>
  <c r="G2199" i="31"/>
  <c r="G2198" i="31"/>
  <c r="G2197" i="31"/>
  <c r="G2196" i="31"/>
  <c r="G2195" i="31"/>
  <c r="G2194" i="31"/>
  <c r="G2193" i="31"/>
  <c r="G2192" i="31"/>
  <c r="G2191" i="31"/>
  <c r="G2190" i="31"/>
  <c r="G2189" i="31"/>
  <c r="G2188" i="31"/>
  <c r="G2187" i="31"/>
  <c r="G2186" i="31"/>
  <c r="G2185" i="31"/>
  <c r="G2184" i="31"/>
  <c r="G2183" i="31"/>
  <c r="G2182" i="31"/>
  <c r="G2181" i="31"/>
  <c r="G2180" i="31"/>
  <c r="G2179" i="31"/>
  <c r="G2178" i="31"/>
  <c r="G2177" i="31"/>
  <c r="G2176" i="31"/>
  <c r="G2175" i="31"/>
  <c r="G2174" i="31"/>
  <c r="G2173" i="31"/>
  <c r="G2172" i="31"/>
  <c r="G2171" i="31"/>
  <c r="G2170" i="31"/>
  <c r="G2169" i="31"/>
  <c r="G2168" i="31"/>
  <c r="G2167" i="31"/>
  <c r="G2166" i="31"/>
  <c r="G2165" i="31"/>
  <c r="G2164" i="31"/>
  <c r="G2163" i="31"/>
  <c r="G2162" i="31"/>
  <c r="G2161" i="31"/>
  <c r="G2160" i="31"/>
  <c r="G2159" i="31"/>
  <c r="G2158" i="31"/>
  <c r="G2157" i="31"/>
  <c r="G2156" i="31"/>
  <c r="G2155" i="31"/>
  <c r="G2154" i="31"/>
  <c r="G2153" i="31"/>
  <c r="G2152" i="31"/>
  <c r="G2151" i="31"/>
  <c r="G2150" i="31"/>
  <c r="G2149" i="31"/>
  <c r="G2148" i="31"/>
  <c r="G2147" i="31"/>
  <c r="G2146" i="31"/>
  <c r="G2145" i="31"/>
  <c r="G2144" i="31"/>
  <c r="G2143" i="31"/>
  <c r="G2142" i="31"/>
  <c r="G2141" i="31"/>
  <c r="G2140" i="31"/>
  <c r="G2139" i="31"/>
  <c r="G2138" i="31"/>
  <c r="G2137" i="31"/>
  <c r="G2136" i="31"/>
  <c r="G2135" i="31"/>
  <c r="G2134" i="31"/>
  <c r="G2133" i="31"/>
  <c r="G2132" i="31"/>
  <c r="G2131" i="31"/>
  <c r="G2130" i="31"/>
  <c r="G2129" i="31"/>
  <c r="G2128" i="31"/>
  <c r="G2127" i="31"/>
  <c r="G2126" i="31"/>
  <c r="G2125" i="31"/>
  <c r="G2124" i="31"/>
  <c r="G2123" i="31"/>
  <c r="G2122" i="31"/>
  <c r="G2121" i="31"/>
  <c r="G2120" i="31"/>
  <c r="G2119" i="31"/>
  <c r="G2118" i="31"/>
  <c r="G2117" i="31"/>
  <c r="G2116" i="31"/>
  <c r="G2115" i="31"/>
  <c r="G2114" i="31"/>
  <c r="G2113" i="31"/>
  <c r="G2112" i="31"/>
  <c r="G2111" i="31"/>
  <c r="G2110" i="31"/>
  <c r="G2109" i="31"/>
  <c r="G2108" i="31"/>
  <c r="G2107" i="31"/>
  <c r="G2106" i="31"/>
  <c r="G2105" i="31"/>
  <c r="G2104" i="31"/>
  <c r="G2103" i="31"/>
  <c r="G2102" i="31"/>
  <c r="G2101" i="31"/>
  <c r="G2100" i="31"/>
  <c r="G2099" i="31"/>
  <c r="G2098" i="31"/>
  <c r="G2097" i="31"/>
  <c r="G2096" i="31"/>
  <c r="G2095" i="31"/>
  <c r="G2094" i="31"/>
  <c r="G2093" i="31"/>
  <c r="G2092" i="31"/>
  <c r="G2091" i="31"/>
  <c r="G2090" i="31"/>
  <c r="G2089" i="31"/>
  <c r="G2088" i="31"/>
  <c r="G2087" i="31"/>
  <c r="G2086" i="31"/>
  <c r="G2085" i="31"/>
  <c r="G2084" i="31"/>
  <c r="G2083" i="31"/>
  <c r="G2082" i="31"/>
  <c r="G2081" i="31"/>
  <c r="G2080" i="31"/>
  <c r="G2079" i="31"/>
  <c r="G2078" i="31"/>
  <c r="G2077" i="31"/>
  <c r="G2076" i="31"/>
  <c r="G2075" i="31"/>
  <c r="G2074" i="31"/>
  <c r="G2073" i="31"/>
  <c r="G2072" i="31"/>
  <c r="G2071" i="31"/>
  <c r="G2070" i="31"/>
  <c r="G2069" i="31"/>
  <c r="G2068" i="31"/>
  <c r="G2067" i="31"/>
  <c r="G2066" i="31"/>
  <c r="G2065" i="31"/>
  <c r="G2064" i="31"/>
  <c r="G2063" i="31"/>
  <c r="G2062" i="31"/>
  <c r="G2061" i="31"/>
  <c r="G2060" i="31"/>
  <c r="G2059" i="31"/>
  <c r="G2058" i="31"/>
  <c r="G2057" i="31"/>
  <c r="G2056" i="31"/>
  <c r="G2055" i="31"/>
  <c r="G2054" i="31"/>
  <c r="G2053" i="31"/>
  <c r="G2052" i="31"/>
  <c r="G2051" i="31"/>
  <c r="G2050" i="31"/>
  <c r="G2049" i="31"/>
  <c r="G2048" i="31"/>
  <c r="G2047" i="31"/>
  <c r="G2046" i="31"/>
  <c r="G2045" i="31"/>
  <c r="G2044" i="31"/>
  <c r="G2043" i="31"/>
  <c r="G2042" i="31"/>
  <c r="G2041" i="31"/>
  <c r="G2040" i="31"/>
  <c r="G2039" i="31"/>
  <c r="G2038" i="31"/>
  <c r="G2037" i="31"/>
  <c r="G2036" i="31"/>
  <c r="G2035" i="31"/>
  <c r="G2034" i="31"/>
  <c r="G2033" i="31"/>
  <c r="G2032" i="31"/>
  <c r="G2031" i="31"/>
  <c r="G2030" i="31"/>
  <c r="G2029" i="31"/>
  <c r="G2028" i="31"/>
  <c r="G2027" i="31"/>
  <c r="G2026" i="31"/>
  <c r="G2025" i="31"/>
  <c r="G2024" i="31"/>
  <c r="G2023" i="31"/>
  <c r="G2022" i="31"/>
  <c r="G2021" i="31"/>
  <c r="G2020" i="31"/>
  <c r="G2019" i="31"/>
  <c r="G2018" i="31"/>
  <c r="G2017" i="31"/>
  <c r="G2016" i="31"/>
  <c r="G2015" i="31"/>
  <c r="G2014" i="31"/>
  <c r="G2013" i="31"/>
  <c r="G2012" i="31"/>
  <c r="G2011" i="31"/>
  <c r="G2010" i="31"/>
  <c r="G2009" i="31"/>
  <c r="G2008" i="31"/>
  <c r="G2007" i="31"/>
  <c r="G2006" i="31"/>
  <c r="G2005" i="31"/>
  <c r="G2004" i="31"/>
  <c r="G2003" i="31"/>
  <c r="G2002" i="31"/>
  <c r="G2001" i="31"/>
  <c r="G2000" i="31"/>
  <c r="G1999" i="31"/>
  <c r="G1998" i="31"/>
  <c r="G1997" i="31"/>
  <c r="G1996" i="31"/>
  <c r="G1995" i="31"/>
  <c r="G1994" i="31"/>
  <c r="G1993" i="31"/>
  <c r="G1992" i="31"/>
  <c r="G1991" i="31"/>
  <c r="G1990" i="31"/>
  <c r="G1989" i="31"/>
  <c r="G1988" i="31"/>
  <c r="G1987" i="31"/>
  <c r="G1986" i="31"/>
  <c r="G1985" i="31"/>
  <c r="G1984" i="31"/>
  <c r="G1983" i="31"/>
  <c r="G1982" i="31"/>
  <c r="G1981" i="31"/>
  <c r="G1980" i="31"/>
  <c r="G1979" i="31"/>
  <c r="G1978" i="31"/>
  <c r="G1977" i="31"/>
  <c r="G1976" i="31"/>
  <c r="G1975" i="31"/>
  <c r="G1974" i="31"/>
  <c r="G1973" i="31"/>
  <c r="G1972" i="31"/>
  <c r="G1971" i="31"/>
  <c r="G1970" i="31"/>
  <c r="G1969" i="31"/>
  <c r="G1968" i="31"/>
  <c r="G1967" i="31"/>
  <c r="G1966" i="31"/>
  <c r="G1965" i="31"/>
  <c r="G1964" i="31"/>
  <c r="G1963" i="31"/>
  <c r="G1962" i="31"/>
  <c r="G1961" i="31"/>
  <c r="G1960" i="31"/>
  <c r="G1959" i="31"/>
  <c r="G1958" i="31"/>
  <c r="G1957" i="31"/>
  <c r="G1956" i="31"/>
  <c r="G1955" i="31"/>
  <c r="G1954" i="31"/>
  <c r="G1953" i="31"/>
  <c r="G1952" i="31"/>
  <c r="G1951" i="31"/>
  <c r="G1950" i="31"/>
  <c r="G1949" i="31"/>
  <c r="G1948" i="31"/>
  <c r="G1947" i="31"/>
  <c r="G1946" i="31"/>
  <c r="G1945" i="31"/>
  <c r="G1944" i="31"/>
  <c r="G1943" i="31"/>
  <c r="G1942" i="31"/>
  <c r="G1941" i="31"/>
  <c r="G1940" i="31"/>
  <c r="G1939" i="31"/>
  <c r="G1938" i="31"/>
  <c r="G1937" i="31"/>
  <c r="G1936" i="31"/>
  <c r="G1935" i="31"/>
  <c r="G1934" i="31"/>
  <c r="G1933" i="31"/>
  <c r="G1932" i="31"/>
  <c r="G1931" i="31"/>
  <c r="G1930" i="31"/>
  <c r="G1929" i="31"/>
  <c r="G1928" i="31"/>
  <c r="G1927" i="31"/>
  <c r="G1926" i="31"/>
  <c r="G1925" i="31"/>
  <c r="G1924" i="31"/>
  <c r="G1923" i="31"/>
  <c r="G1922" i="31"/>
  <c r="G1921" i="31"/>
  <c r="G1920" i="31"/>
  <c r="G1919" i="31"/>
  <c r="G1918" i="31"/>
  <c r="G1917" i="31"/>
  <c r="G1916" i="31"/>
  <c r="G1915" i="31"/>
  <c r="G1914" i="31"/>
  <c r="G1913" i="31"/>
  <c r="G1912" i="31"/>
  <c r="G1911" i="31"/>
  <c r="G1910" i="31"/>
  <c r="G1909" i="31"/>
  <c r="G1908" i="31"/>
  <c r="G1907" i="31"/>
  <c r="G1906" i="31"/>
  <c r="G1905" i="31"/>
  <c r="G1904" i="31"/>
  <c r="G1903" i="31"/>
  <c r="G1902" i="31"/>
  <c r="G1901" i="31"/>
  <c r="G1900" i="31"/>
  <c r="G1899" i="31"/>
  <c r="G1898" i="31"/>
  <c r="G1897" i="31"/>
  <c r="G1896" i="31"/>
  <c r="G1895" i="31"/>
  <c r="G1894" i="31"/>
  <c r="G1893" i="31"/>
  <c r="G1892" i="31"/>
  <c r="G1891" i="31"/>
  <c r="G1890" i="31"/>
  <c r="G1889" i="31"/>
  <c r="G1888" i="31"/>
  <c r="G1887" i="31"/>
  <c r="G1886" i="31"/>
  <c r="G1885" i="31"/>
  <c r="G1884" i="31"/>
  <c r="G1883" i="31"/>
  <c r="G1882" i="31"/>
  <c r="G1881" i="31"/>
  <c r="G1880" i="31"/>
  <c r="G1879" i="31"/>
  <c r="G1878" i="31"/>
  <c r="G1877" i="31"/>
  <c r="G1876" i="31"/>
  <c r="G1875" i="31"/>
  <c r="G1874" i="31"/>
  <c r="G1873" i="31"/>
  <c r="G1872" i="31"/>
  <c r="G1871" i="31"/>
  <c r="G1870" i="31"/>
  <c r="G1869" i="31"/>
  <c r="G1868" i="31"/>
  <c r="G1867" i="31"/>
  <c r="G1866" i="31"/>
  <c r="G1865" i="31"/>
  <c r="G1864" i="31"/>
  <c r="G1863" i="31"/>
  <c r="G1862" i="31"/>
  <c r="G1861" i="31"/>
  <c r="G1860" i="31"/>
  <c r="G1859" i="31"/>
  <c r="G1858" i="31"/>
  <c r="G1857" i="31"/>
  <c r="G1856" i="31"/>
  <c r="G1855" i="31"/>
  <c r="G1854" i="31"/>
  <c r="G1853" i="31"/>
  <c r="G1852" i="31"/>
  <c r="G1851" i="31"/>
  <c r="G1850" i="31"/>
  <c r="G1849" i="31"/>
  <c r="G1848" i="31"/>
  <c r="G1847" i="31"/>
  <c r="G1846" i="31"/>
  <c r="G1845" i="31"/>
  <c r="G1844" i="31"/>
  <c r="G1843" i="31"/>
  <c r="G1842" i="31"/>
  <c r="G1841" i="31"/>
  <c r="G1840" i="31"/>
  <c r="G1839" i="31"/>
  <c r="G1838" i="31"/>
  <c r="G1837" i="31"/>
  <c r="G1836" i="31"/>
  <c r="G1835" i="31"/>
  <c r="G1834" i="31"/>
  <c r="G1833" i="31"/>
  <c r="G1832" i="31"/>
  <c r="G1831" i="31"/>
  <c r="G1830" i="31"/>
  <c r="G1829" i="31"/>
  <c r="G1828" i="31"/>
  <c r="G1827" i="31"/>
  <c r="G1826" i="31"/>
  <c r="G1825" i="31"/>
  <c r="G1824" i="31"/>
  <c r="G1823" i="31"/>
  <c r="G1822" i="31"/>
  <c r="G1821" i="31"/>
  <c r="G1820" i="31"/>
  <c r="G1819" i="31"/>
  <c r="G1818" i="31"/>
  <c r="G1817" i="31"/>
  <c r="G1816" i="31"/>
  <c r="G1815" i="31"/>
  <c r="G1814" i="31"/>
  <c r="G1813" i="31"/>
  <c r="G1812" i="31"/>
  <c r="G1811" i="31"/>
  <c r="G1810" i="31"/>
  <c r="G1809" i="31"/>
  <c r="G1808" i="31"/>
  <c r="G1807" i="31"/>
  <c r="G1806" i="31"/>
  <c r="G1805" i="31"/>
  <c r="G1804" i="31"/>
  <c r="G1803" i="31"/>
  <c r="G1802" i="31"/>
  <c r="G1801" i="31"/>
  <c r="G1800" i="31"/>
  <c r="G1799" i="31"/>
  <c r="G1798" i="31"/>
  <c r="G1797" i="31"/>
  <c r="G1796" i="31"/>
  <c r="G1795" i="31"/>
  <c r="G1794" i="31"/>
  <c r="G1793" i="31"/>
  <c r="G1792" i="31"/>
  <c r="G1791" i="31"/>
  <c r="G1790" i="31"/>
  <c r="G1789" i="31"/>
  <c r="G1788" i="31"/>
  <c r="G1787" i="31"/>
  <c r="G1786" i="31"/>
  <c r="G1785" i="31"/>
  <c r="G1784" i="31"/>
  <c r="G1783" i="31"/>
  <c r="G1782" i="31"/>
  <c r="G1781" i="31"/>
  <c r="G1780" i="31"/>
  <c r="G1779" i="31"/>
  <c r="G1778" i="31"/>
  <c r="G1777" i="31"/>
  <c r="G1776" i="31"/>
  <c r="G1775" i="31"/>
  <c r="G1774" i="31"/>
  <c r="G1773" i="31"/>
  <c r="G1772" i="31"/>
  <c r="G1771" i="31"/>
  <c r="G1770" i="31"/>
  <c r="G1769" i="31"/>
  <c r="G1768" i="31"/>
  <c r="G1767" i="31"/>
  <c r="G1766" i="31"/>
  <c r="G1765" i="31"/>
  <c r="G1764" i="31"/>
  <c r="G1763" i="31"/>
  <c r="G1762" i="31"/>
  <c r="G1761" i="31"/>
  <c r="G1760" i="31"/>
  <c r="G1759" i="31"/>
  <c r="G1758" i="31"/>
  <c r="G1757" i="31"/>
  <c r="G1756" i="31"/>
  <c r="G1755" i="31"/>
  <c r="G1754" i="31"/>
  <c r="G1753" i="31"/>
  <c r="G1752" i="31"/>
  <c r="G1751" i="31"/>
  <c r="G1750" i="31"/>
  <c r="G1749" i="31"/>
  <c r="G1748" i="31"/>
  <c r="G1747" i="31"/>
  <c r="G1746" i="31"/>
  <c r="G1745" i="31"/>
  <c r="G1744" i="31"/>
  <c r="G1743" i="31"/>
  <c r="G1742" i="31"/>
  <c r="G1741" i="31"/>
  <c r="G1740" i="31"/>
  <c r="G1739" i="31"/>
  <c r="G1738" i="31"/>
  <c r="G1737" i="31"/>
  <c r="G1736" i="31"/>
  <c r="G1735" i="31"/>
  <c r="G1734" i="31"/>
  <c r="G1733" i="31"/>
  <c r="G1732" i="31"/>
  <c r="G1731" i="31"/>
  <c r="G1730" i="31"/>
  <c r="G1729" i="31"/>
  <c r="G1728" i="31"/>
  <c r="G1727" i="31"/>
  <c r="G1726" i="31"/>
  <c r="G1725" i="31"/>
  <c r="G1724" i="31"/>
  <c r="G1723" i="31"/>
  <c r="G1722" i="31"/>
  <c r="G1721" i="31"/>
  <c r="G1720" i="31"/>
  <c r="G1719" i="31"/>
  <c r="G1718" i="31"/>
  <c r="G1717" i="31"/>
  <c r="G1716" i="31"/>
  <c r="G1715" i="31"/>
  <c r="G1714" i="31"/>
  <c r="G1713" i="31"/>
  <c r="G1712" i="31"/>
  <c r="G1711" i="31"/>
  <c r="G1710" i="31"/>
  <c r="G1709" i="31"/>
  <c r="G1708" i="31"/>
  <c r="G1707" i="31"/>
  <c r="G1706" i="31"/>
  <c r="G1705" i="31"/>
  <c r="G1704" i="31"/>
  <c r="G1703" i="31"/>
  <c r="G1702" i="31"/>
  <c r="G1701" i="31"/>
  <c r="G1700" i="31"/>
  <c r="G1699" i="31"/>
  <c r="G1698" i="31"/>
  <c r="G1697" i="31"/>
  <c r="G1696" i="31"/>
  <c r="G1695" i="31"/>
  <c r="G1694" i="31"/>
  <c r="G1693" i="31"/>
  <c r="G1692" i="31"/>
  <c r="G1691" i="31"/>
  <c r="G1690" i="31"/>
  <c r="G1689" i="31"/>
  <c r="G1688" i="31"/>
  <c r="G1687" i="31"/>
  <c r="G1686" i="31"/>
  <c r="G1685" i="31"/>
  <c r="G1684" i="31"/>
  <c r="G1683" i="31"/>
  <c r="G1682" i="31"/>
  <c r="G1681" i="31"/>
  <c r="G1680" i="31"/>
  <c r="G1679" i="31"/>
  <c r="G1678" i="31"/>
  <c r="G1677" i="31"/>
  <c r="G1676" i="31"/>
  <c r="G1675" i="31"/>
  <c r="G1674" i="31"/>
  <c r="G1673" i="31"/>
  <c r="G1672" i="31"/>
  <c r="G1671" i="31"/>
  <c r="G1670" i="31"/>
  <c r="G1669" i="31"/>
  <c r="G1668" i="31"/>
  <c r="G1667" i="31"/>
  <c r="G1666" i="31"/>
  <c r="G1665" i="31"/>
  <c r="G1664" i="31"/>
  <c r="G1663" i="31"/>
  <c r="G1662" i="31"/>
  <c r="G1661" i="31"/>
  <c r="G1660" i="31"/>
  <c r="G1659" i="31"/>
  <c r="G1658" i="31"/>
  <c r="G1657" i="31"/>
  <c r="G1656" i="31"/>
  <c r="G1655" i="31"/>
  <c r="G1654" i="31"/>
  <c r="G1653" i="31"/>
  <c r="G1652" i="31"/>
  <c r="G1651" i="31"/>
  <c r="G1650" i="31"/>
  <c r="G1649" i="31"/>
  <c r="G1648" i="31"/>
  <c r="G1647" i="31"/>
  <c r="G1646" i="31"/>
  <c r="G1645" i="31"/>
  <c r="G1644" i="31"/>
  <c r="G1643" i="31"/>
  <c r="G1642" i="31"/>
  <c r="G1641" i="31"/>
  <c r="G1640" i="31"/>
  <c r="G1639" i="31"/>
  <c r="G1638" i="31"/>
  <c r="G1637" i="31"/>
  <c r="G1636" i="31"/>
  <c r="G1635" i="31"/>
  <c r="G1634" i="31"/>
  <c r="G1633" i="31"/>
  <c r="G1632" i="31"/>
  <c r="G1631" i="31"/>
  <c r="G1630" i="31"/>
  <c r="G1629" i="31"/>
  <c r="G1628" i="31"/>
  <c r="G1627" i="31"/>
  <c r="G1626" i="31"/>
  <c r="G1625" i="31"/>
  <c r="G1624" i="31"/>
  <c r="G1623" i="31"/>
  <c r="G1622" i="31"/>
  <c r="G1621" i="31"/>
  <c r="G1620" i="31"/>
  <c r="G1619" i="31"/>
  <c r="G1618" i="31"/>
  <c r="G1617" i="31"/>
  <c r="G1616" i="31"/>
  <c r="G1615" i="31"/>
  <c r="G1614" i="31"/>
  <c r="G1613" i="31"/>
  <c r="G1612" i="31"/>
  <c r="G1611" i="31"/>
  <c r="G1610" i="31"/>
  <c r="G1609" i="31"/>
  <c r="G1608" i="31"/>
  <c r="G1607" i="31"/>
  <c r="G1606" i="31"/>
  <c r="G1605" i="31"/>
  <c r="G1604" i="31"/>
  <c r="G1603" i="31"/>
  <c r="G1602" i="31"/>
  <c r="G1601" i="31"/>
  <c r="G1600" i="31"/>
  <c r="G1599" i="31"/>
  <c r="G1598" i="31"/>
  <c r="G1597" i="31"/>
  <c r="G1596" i="31"/>
  <c r="G1595" i="31"/>
  <c r="G1594" i="31"/>
  <c r="G1593" i="31"/>
  <c r="G1592" i="31"/>
  <c r="G1591" i="31"/>
  <c r="G1590" i="31"/>
  <c r="G1589" i="31"/>
  <c r="G1588" i="31"/>
  <c r="G1587" i="31"/>
  <c r="G1586" i="31"/>
  <c r="G1585" i="31"/>
  <c r="G1584" i="31"/>
  <c r="G1583" i="31"/>
  <c r="G1582" i="31"/>
  <c r="G1581" i="31"/>
  <c r="G1580" i="31"/>
  <c r="G1579" i="31"/>
  <c r="G1578" i="31"/>
  <c r="G1577" i="31"/>
  <c r="G1576" i="31"/>
  <c r="G1575" i="31"/>
  <c r="G1574" i="31"/>
  <c r="G1573" i="31"/>
  <c r="G1572" i="31"/>
  <c r="G1571" i="31"/>
  <c r="G1570" i="31"/>
  <c r="G1569" i="31"/>
  <c r="G1568" i="31"/>
  <c r="G1567" i="31"/>
  <c r="G1566" i="31"/>
  <c r="G1565" i="31"/>
  <c r="G1564" i="31"/>
  <c r="G1563" i="31"/>
  <c r="G1562" i="31"/>
  <c r="G1561" i="31"/>
  <c r="G1560" i="31"/>
  <c r="G1559" i="31"/>
  <c r="G1558" i="31"/>
  <c r="G1557" i="31"/>
  <c r="G1556" i="31"/>
  <c r="G1555" i="31"/>
  <c r="G1554" i="31"/>
  <c r="G1553" i="31"/>
  <c r="G1552" i="31"/>
  <c r="G1551" i="31"/>
  <c r="G1550" i="31"/>
  <c r="G1549" i="31"/>
  <c r="G1548" i="31"/>
  <c r="G1547" i="31"/>
  <c r="G1546" i="31"/>
  <c r="G1545" i="31"/>
  <c r="G1544" i="31"/>
  <c r="G1543" i="31"/>
  <c r="G1542" i="31"/>
  <c r="G1541" i="31"/>
  <c r="G1540" i="31"/>
  <c r="G1539" i="31"/>
  <c r="G1538" i="31"/>
  <c r="G1537" i="31"/>
  <c r="G1536" i="31"/>
  <c r="G1535" i="31"/>
  <c r="G1534" i="31"/>
  <c r="G1533" i="31"/>
  <c r="G1532" i="31"/>
  <c r="G1531" i="31"/>
  <c r="G1530" i="31"/>
  <c r="G1529" i="31"/>
  <c r="G1528" i="31"/>
  <c r="G1527" i="31"/>
  <c r="G1526" i="31"/>
  <c r="G1525" i="31"/>
  <c r="G1524" i="31"/>
  <c r="G1523" i="31"/>
  <c r="G1522" i="31"/>
  <c r="G1521" i="31"/>
  <c r="G1520" i="31"/>
  <c r="G1519" i="31"/>
  <c r="G1518" i="31"/>
  <c r="G1517" i="31"/>
  <c r="G1516" i="31"/>
  <c r="G1515" i="31"/>
  <c r="G1514" i="31"/>
  <c r="G1513" i="31"/>
  <c r="G1512" i="31"/>
  <c r="G1511" i="31"/>
  <c r="G1510" i="31"/>
  <c r="G1509" i="31"/>
  <c r="G1508" i="31"/>
  <c r="G1507" i="31"/>
  <c r="G1506" i="31"/>
  <c r="G1505" i="31"/>
  <c r="G1504" i="31"/>
  <c r="G1503" i="31"/>
  <c r="G1502" i="31"/>
  <c r="G1501" i="31"/>
  <c r="G1500" i="31"/>
  <c r="G1499" i="31"/>
  <c r="G1498" i="31"/>
  <c r="G1497" i="31"/>
  <c r="G1496" i="31"/>
  <c r="G1495" i="31"/>
  <c r="G1494" i="31"/>
  <c r="G1493" i="31"/>
  <c r="G1492" i="31"/>
  <c r="G1491" i="31"/>
  <c r="G1490" i="31"/>
  <c r="G1489" i="31"/>
  <c r="G1488" i="31"/>
  <c r="G1487" i="31"/>
  <c r="G1486" i="31"/>
  <c r="G1485" i="31"/>
  <c r="G1484" i="31"/>
  <c r="G1483" i="31"/>
  <c r="G1482" i="31"/>
  <c r="G1481" i="31"/>
  <c r="G1480" i="31"/>
  <c r="G1479" i="31"/>
  <c r="G1478" i="31"/>
  <c r="G1477" i="31"/>
  <c r="G1476" i="31"/>
  <c r="G1475" i="31"/>
  <c r="G1474" i="31"/>
  <c r="G1473" i="31"/>
  <c r="G1472" i="31"/>
  <c r="G1471" i="31"/>
  <c r="G1470" i="31"/>
  <c r="G1469" i="31"/>
  <c r="G1468" i="31"/>
  <c r="G1467" i="31"/>
  <c r="G1466" i="31"/>
  <c r="G1465" i="31"/>
  <c r="G1464" i="31"/>
  <c r="G1463" i="31"/>
  <c r="G1462" i="31"/>
  <c r="G1461" i="31"/>
  <c r="G1460" i="31"/>
  <c r="G1459" i="31"/>
  <c r="G1458" i="31"/>
  <c r="G1457" i="31"/>
  <c r="G1456" i="31"/>
  <c r="G1455" i="31"/>
  <c r="G1454" i="31"/>
  <c r="G1453" i="31"/>
  <c r="G1452" i="31"/>
  <c r="G1451" i="31"/>
  <c r="G1450" i="31"/>
  <c r="G1449" i="31"/>
  <c r="G1448" i="31"/>
  <c r="G1447" i="31"/>
  <c r="G1446" i="31"/>
  <c r="G1445" i="31"/>
  <c r="G1444" i="31"/>
  <c r="G1443" i="31"/>
  <c r="G1442" i="31"/>
  <c r="G1441" i="31"/>
  <c r="G1440" i="31"/>
  <c r="G1439" i="31"/>
  <c r="G1438" i="31"/>
  <c r="G1437" i="31"/>
  <c r="G1436" i="31"/>
  <c r="G1435" i="31"/>
  <c r="G1434" i="31"/>
  <c r="G1433" i="31"/>
  <c r="G1432" i="31"/>
  <c r="G1431" i="31"/>
  <c r="G1430" i="31"/>
  <c r="G1429" i="31"/>
  <c r="G1428" i="31"/>
  <c r="G1427" i="31"/>
  <c r="G1426" i="31"/>
  <c r="G1425" i="31"/>
  <c r="G1424" i="31"/>
  <c r="G1423" i="31"/>
  <c r="G1422" i="31"/>
  <c r="G1421" i="31"/>
  <c r="G1420" i="31"/>
  <c r="G1419" i="31"/>
  <c r="G1418" i="31"/>
  <c r="G1417" i="31"/>
  <c r="G1416" i="31"/>
  <c r="G1415" i="31"/>
  <c r="G1414" i="31"/>
  <c r="G1413" i="31"/>
  <c r="G1412" i="31"/>
  <c r="G1411" i="31"/>
  <c r="G1410" i="31"/>
  <c r="G1409" i="31"/>
  <c r="G1408" i="31"/>
  <c r="G1407" i="31"/>
  <c r="G1406" i="31"/>
  <c r="G1405" i="31"/>
  <c r="G1404" i="31"/>
  <c r="G1403" i="31"/>
  <c r="G1402" i="31"/>
  <c r="G1401" i="31"/>
  <c r="G1400" i="31"/>
  <c r="G1399" i="31"/>
  <c r="G1398" i="31"/>
  <c r="G1397" i="31"/>
  <c r="G1396" i="31"/>
  <c r="G1395" i="31"/>
  <c r="G1394" i="31"/>
  <c r="G1393" i="31"/>
  <c r="G1392" i="31"/>
  <c r="G1391" i="31"/>
  <c r="G1390" i="31"/>
  <c r="G1389" i="31"/>
  <c r="G1388" i="31"/>
  <c r="G1387" i="31"/>
  <c r="G1386" i="31"/>
  <c r="G1385" i="31"/>
  <c r="G1384" i="31"/>
  <c r="G1383" i="31"/>
  <c r="G1382" i="31"/>
  <c r="G1381" i="31"/>
  <c r="G1380" i="31"/>
  <c r="G1379" i="31"/>
  <c r="G1378" i="31"/>
  <c r="G1377" i="31"/>
  <c r="G1376" i="31"/>
  <c r="G1375" i="31"/>
  <c r="G1374" i="31"/>
  <c r="G1373" i="31"/>
  <c r="G1372" i="31"/>
  <c r="G1371" i="31"/>
  <c r="G1370" i="31"/>
  <c r="G1369" i="31"/>
  <c r="G1368" i="31"/>
  <c r="G1367" i="31"/>
  <c r="G1366" i="31"/>
  <c r="G1365" i="31"/>
  <c r="G1364" i="31"/>
  <c r="G1363" i="31"/>
  <c r="G1362" i="31"/>
  <c r="G1361" i="31"/>
  <c r="G1360" i="31"/>
  <c r="G1359" i="31"/>
  <c r="G1358" i="31"/>
  <c r="G1357" i="31"/>
  <c r="G1356" i="31"/>
  <c r="G1355" i="31"/>
  <c r="G1354" i="31"/>
  <c r="G1353" i="31"/>
  <c r="G1352" i="31"/>
  <c r="G1351" i="31"/>
  <c r="G1350" i="31"/>
  <c r="G1349" i="31"/>
  <c r="G1348" i="31"/>
  <c r="G1347" i="31"/>
  <c r="G1346" i="31"/>
  <c r="G1345" i="31"/>
  <c r="G1344" i="31"/>
  <c r="G1343" i="31"/>
  <c r="G1342" i="31"/>
  <c r="G1341" i="31"/>
  <c r="G1340" i="31"/>
  <c r="G1339" i="31"/>
  <c r="G1338" i="31"/>
  <c r="G1337" i="31"/>
  <c r="G1336" i="31"/>
  <c r="G1335" i="31"/>
  <c r="G1334" i="31"/>
  <c r="G1333" i="31"/>
  <c r="G1332" i="31"/>
  <c r="G1331" i="31"/>
  <c r="G1330" i="31"/>
  <c r="G1329" i="31"/>
  <c r="G1328" i="31"/>
  <c r="G1327" i="31"/>
  <c r="G1326" i="31"/>
  <c r="G1325" i="31"/>
  <c r="G1324" i="31"/>
  <c r="G1323" i="31"/>
  <c r="G1322" i="31"/>
  <c r="G1321" i="31"/>
  <c r="G1320" i="31"/>
  <c r="G1319" i="31"/>
  <c r="G1318" i="31"/>
  <c r="G1317" i="31"/>
  <c r="G1316" i="31"/>
  <c r="G1315" i="31"/>
  <c r="G1314" i="31"/>
  <c r="G1313" i="31"/>
  <c r="G1312" i="31"/>
  <c r="G1311" i="31"/>
  <c r="G1310" i="31"/>
  <c r="G1309" i="31"/>
  <c r="G1308" i="31"/>
  <c r="G1307" i="31"/>
  <c r="G1306" i="31"/>
  <c r="G1305" i="31"/>
  <c r="G1304" i="31"/>
  <c r="G1303" i="31"/>
  <c r="G1302" i="31"/>
  <c r="G1301" i="31"/>
  <c r="G1300" i="31"/>
  <c r="G1299" i="31"/>
  <c r="G1298" i="31"/>
  <c r="G1297" i="31"/>
  <c r="G1296" i="31"/>
  <c r="G1295" i="31"/>
  <c r="G1294" i="31"/>
  <c r="G1293" i="31"/>
  <c r="G1292" i="31"/>
  <c r="G1291" i="31"/>
  <c r="G1290" i="31"/>
  <c r="G1289" i="31"/>
  <c r="G1288" i="31"/>
  <c r="G1287" i="31"/>
  <c r="G1286" i="31"/>
  <c r="G1285" i="31"/>
  <c r="G1284" i="31"/>
  <c r="G1283" i="31"/>
  <c r="G1282" i="31"/>
  <c r="G1281" i="31"/>
  <c r="G1280" i="31"/>
  <c r="G1279" i="31"/>
  <c r="G1278" i="31"/>
  <c r="G1277" i="31"/>
  <c r="G1276" i="31"/>
  <c r="G1275" i="31"/>
  <c r="G1274" i="31"/>
  <c r="G1273" i="31"/>
  <c r="G1272" i="31"/>
  <c r="G1271" i="31"/>
  <c r="G1270" i="31"/>
  <c r="G1269" i="31"/>
  <c r="G1268" i="31"/>
  <c r="G1267" i="31"/>
  <c r="G1266" i="31"/>
  <c r="G1265" i="31"/>
  <c r="G1264" i="31"/>
  <c r="G1263" i="31"/>
  <c r="G1262" i="31"/>
  <c r="G1261" i="31"/>
  <c r="G1260" i="31"/>
  <c r="G1259" i="31"/>
  <c r="G1258" i="31"/>
  <c r="G1257" i="31"/>
  <c r="G1256" i="31"/>
  <c r="G1255" i="31"/>
  <c r="G1254" i="31"/>
  <c r="G1253" i="31"/>
  <c r="G1252" i="31"/>
  <c r="G1251" i="31"/>
  <c r="G1250" i="31"/>
  <c r="G1249" i="31"/>
  <c r="G1248" i="31"/>
  <c r="G1247" i="31"/>
  <c r="G1246" i="31"/>
  <c r="G1245" i="31"/>
  <c r="G1244" i="31"/>
  <c r="G1243" i="31"/>
  <c r="G1242" i="31"/>
  <c r="G1241" i="31"/>
  <c r="G1240" i="31"/>
  <c r="G1239" i="31"/>
  <c r="G1238" i="31"/>
  <c r="G1237" i="31"/>
  <c r="G1236" i="31"/>
  <c r="G1235" i="31"/>
  <c r="G1234" i="31"/>
  <c r="G1233" i="31"/>
  <c r="G1232" i="31"/>
  <c r="G1231" i="31"/>
  <c r="G1230" i="31"/>
  <c r="G1229" i="31"/>
  <c r="G1228" i="31"/>
  <c r="G1227" i="31"/>
  <c r="G1226" i="31"/>
  <c r="G1225" i="31"/>
  <c r="G1224" i="31"/>
  <c r="G1223" i="31"/>
  <c r="G1222" i="31"/>
  <c r="G1221" i="31"/>
  <c r="G1220" i="31"/>
  <c r="G1219" i="31"/>
  <c r="G1218" i="31"/>
  <c r="G1217" i="31"/>
  <c r="G1216" i="31"/>
  <c r="G1215" i="31"/>
  <c r="G1214" i="31"/>
  <c r="G1213" i="31"/>
  <c r="G1212" i="31"/>
  <c r="G1211" i="31"/>
  <c r="G1210" i="31"/>
  <c r="G1209" i="31"/>
  <c r="G1208" i="31"/>
  <c r="G1207" i="31"/>
  <c r="G1206" i="31"/>
  <c r="G1205" i="31"/>
  <c r="G1204" i="31"/>
  <c r="G1203" i="31"/>
  <c r="G1202" i="31"/>
  <c r="G1201" i="31"/>
  <c r="G1200" i="31"/>
  <c r="G1199" i="31"/>
  <c r="G1198" i="31"/>
  <c r="G1197" i="31"/>
  <c r="G1196" i="31"/>
  <c r="G1195" i="31"/>
  <c r="G1194" i="31"/>
  <c r="G1193" i="31"/>
  <c r="G1192" i="31"/>
  <c r="G1191" i="31"/>
  <c r="G1190" i="31"/>
  <c r="G1189" i="31"/>
  <c r="G1188" i="31"/>
  <c r="G1187" i="31"/>
  <c r="G1186" i="31"/>
  <c r="G1185" i="31"/>
  <c r="G1184" i="31"/>
  <c r="G1183" i="31"/>
  <c r="G1182" i="31"/>
  <c r="G1181" i="31"/>
  <c r="G1180" i="31"/>
  <c r="G1179" i="31"/>
  <c r="G1178" i="31"/>
  <c r="G1177" i="31"/>
  <c r="G1176" i="31"/>
  <c r="G1175" i="31"/>
  <c r="G1174" i="31"/>
  <c r="G1173" i="31"/>
  <c r="G1172" i="31"/>
  <c r="G1171" i="31"/>
  <c r="G1170" i="31"/>
  <c r="G1169" i="31"/>
  <c r="G1168" i="31"/>
  <c r="G1167" i="31"/>
  <c r="G1166" i="31"/>
  <c r="G1165" i="31"/>
  <c r="G1164" i="31"/>
  <c r="G1163" i="31"/>
  <c r="G1162" i="31"/>
  <c r="G1161" i="31"/>
  <c r="G1160" i="31"/>
  <c r="G1159" i="31"/>
  <c r="G1158" i="31"/>
  <c r="G1157" i="31"/>
  <c r="G1156" i="31"/>
  <c r="G1155" i="31"/>
  <c r="G1154" i="31"/>
  <c r="G1153" i="31"/>
  <c r="G1152" i="31"/>
  <c r="G1151" i="31"/>
  <c r="G1150" i="31"/>
  <c r="G1149" i="31"/>
  <c r="G1148" i="31"/>
  <c r="G1147" i="31"/>
  <c r="G1146" i="31"/>
  <c r="G1145" i="31"/>
  <c r="G1144" i="31"/>
  <c r="G1143" i="31"/>
  <c r="G1142" i="31"/>
  <c r="G1141" i="31"/>
  <c r="G1140" i="31"/>
  <c r="G1139" i="31"/>
  <c r="G1138" i="31"/>
  <c r="G1137" i="31"/>
  <c r="G1136" i="31"/>
  <c r="G1135" i="31"/>
  <c r="G1134" i="31"/>
  <c r="G1133" i="31"/>
  <c r="G1132" i="31"/>
  <c r="G1131" i="31"/>
  <c r="G1130" i="31"/>
  <c r="G1129" i="31"/>
  <c r="G1128" i="31"/>
  <c r="G1127" i="31"/>
  <c r="G1126" i="31"/>
  <c r="G1125" i="31"/>
  <c r="G1124" i="31"/>
  <c r="G1123" i="31"/>
  <c r="G1122" i="31"/>
  <c r="G1121" i="31"/>
  <c r="G1120" i="31"/>
  <c r="G1119" i="31"/>
  <c r="G1118" i="31"/>
  <c r="G1117" i="31"/>
  <c r="G1116" i="31"/>
  <c r="G1115" i="31"/>
  <c r="G1114" i="31"/>
  <c r="G1113" i="31"/>
  <c r="G1112" i="31"/>
  <c r="G1111" i="31"/>
  <c r="G1110" i="31"/>
  <c r="G1109" i="31"/>
  <c r="G1108" i="31"/>
  <c r="G1107" i="31"/>
  <c r="G1106" i="31"/>
  <c r="G1105" i="31"/>
  <c r="G1104" i="31"/>
  <c r="G1103" i="31"/>
  <c r="G1102" i="31"/>
  <c r="G1101" i="31"/>
  <c r="G1100" i="31"/>
  <c r="G1099" i="31"/>
  <c r="G1098" i="31"/>
  <c r="G1097" i="31"/>
  <c r="G1096" i="31"/>
  <c r="G1095" i="31"/>
  <c r="G1094" i="31"/>
  <c r="G1093" i="31"/>
  <c r="G1092" i="31"/>
  <c r="G1091" i="31"/>
  <c r="G1090" i="31"/>
  <c r="G1089" i="31"/>
  <c r="G1088" i="31"/>
  <c r="G1087" i="31"/>
  <c r="G1086" i="31"/>
  <c r="G1085" i="31"/>
  <c r="G1084" i="31"/>
  <c r="G1083" i="31"/>
  <c r="G1082" i="31"/>
  <c r="G1081" i="31"/>
  <c r="G1080" i="31"/>
  <c r="G1079" i="31"/>
  <c r="G1078" i="31"/>
  <c r="G1077" i="31"/>
  <c r="G1076" i="31"/>
  <c r="G1075" i="31"/>
  <c r="G1074" i="31"/>
  <c r="G1073" i="31"/>
  <c r="G1072" i="31"/>
  <c r="G1071" i="31"/>
  <c r="G1070" i="31"/>
  <c r="G1069" i="31"/>
  <c r="G1068" i="31"/>
  <c r="G1067" i="31"/>
  <c r="G1066" i="31"/>
  <c r="G1065" i="31"/>
  <c r="G1064" i="31"/>
  <c r="G1063" i="31"/>
  <c r="G1062" i="31"/>
  <c r="G1061" i="31"/>
  <c r="G1060" i="31"/>
  <c r="G1059" i="31"/>
  <c r="G1058" i="31"/>
  <c r="G1057" i="31"/>
  <c r="G1056" i="31"/>
  <c r="G1055" i="31"/>
  <c r="G1054" i="31"/>
  <c r="G1053" i="31"/>
  <c r="G1052" i="31"/>
  <c r="G1051" i="31"/>
  <c r="G1050" i="31"/>
  <c r="G1049" i="31"/>
  <c r="G1048" i="31"/>
  <c r="G1047" i="31"/>
  <c r="G1046" i="31"/>
  <c r="G1045" i="31"/>
  <c r="G1044" i="31"/>
  <c r="G1043" i="31"/>
  <c r="G1042" i="31"/>
  <c r="G1041" i="31"/>
  <c r="G1040" i="31"/>
  <c r="G1039" i="31"/>
  <c r="G1038" i="31"/>
  <c r="G1037" i="31"/>
  <c r="G1036" i="31"/>
  <c r="G1035" i="31"/>
  <c r="G1034" i="31"/>
  <c r="G1033" i="31"/>
  <c r="G1032" i="31"/>
  <c r="G1031" i="31"/>
  <c r="G1030" i="31"/>
  <c r="G1029" i="31"/>
  <c r="G1028" i="31"/>
  <c r="G1027" i="31"/>
  <c r="G1026" i="31"/>
  <c r="G1025" i="31"/>
  <c r="G1024" i="31"/>
  <c r="G1023" i="31"/>
  <c r="G1022" i="31"/>
  <c r="G1021" i="31"/>
  <c r="G1020" i="31"/>
  <c r="G1019" i="31"/>
  <c r="G1018" i="31"/>
  <c r="G1017" i="31"/>
  <c r="G1016" i="31"/>
  <c r="G1015" i="31"/>
  <c r="G1014" i="31"/>
  <c r="G1013" i="31"/>
  <c r="G1012" i="31"/>
  <c r="G1011" i="31"/>
  <c r="G1010" i="31"/>
  <c r="G1009" i="31"/>
  <c r="G1008" i="31"/>
  <c r="G1007" i="31"/>
  <c r="G1006" i="31"/>
  <c r="G1005" i="31"/>
  <c r="G1004" i="31"/>
  <c r="G1003" i="31"/>
  <c r="G1002" i="31"/>
  <c r="G1001" i="31"/>
  <c r="G1000" i="31"/>
  <c r="G999" i="31"/>
  <c r="G998" i="31"/>
  <c r="G997" i="31"/>
  <c r="G996" i="31"/>
  <c r="G995" i="31"/>
  <c r="G994" i="31"/>
  <c r="G993" i="31"/>
  <c r="G992" i="31"/>
  <c r="G991" i="31"/>
  <c r="G990" i="31"/>
  <c r="G989" i="31"/>
  <c r="G988" i="31"/>
  <c r="G987" i="31"/>
  <c r="G986" i="31"/>
  <c r="G985" i="31"/>
  <c r="G984" i="31"/>
  <c r="G983" i="31"/>
  <c r="G982" i="31"/>
  <c r="G981" i="31"/>
  <c r="G980" i="31"/>
  <c r="G979" i="31"/>
  <c r="G978" i="31"/>
  <c r="G977" i="31"/>
  <c r="G976" i="31"/>
  <c r="G975" i="31"/>
  <c r="G974" i="31"/>
  <c r="G973" i="31"/>
  <c r="G972" i="31"/>
  <c r="G971" i="31"/>
  <c r="G970" i="31"/>
  <c r="G969" i="31"/>
  <c r="G968" i="31"/>
  <c r="G967" i="31"/>
  <c r="G966" i="31"/>
  <c r="G965" i="31"/>
  <c r="G964" i="31"/>
  <c r="G963" i="31"/>
  <c r="G962" i="31"/>
  <c r="G961" i="31"/>
  <c r="G960" i="31"/>
  <c r="G959" i="31"/>
  <c r="G958" i="31"/>
  <c r="G957" i="31"/>
  <c r="G956" i="31"/>
  <c r="G955" i="31"/>
  <c r="G954" i="31"/>
  <c r="G953" i="31"/>
  <c r="G952" i="31"/>
  <c r="G951" i="31"/>
  <c r="G950" i="31"/>
  <c r="G949" i="31"/>
  <c r="G948" i="31"/>
  <c r="G947" i="31"/>
  <c r="G946" i="31"/>
  <c r="G945" i="31"/>
  <c r="G944" i="31"/>
  <c r="G943" i="31"/>
  <c r="G942" i="31"/>
  <c r="G941" i="31"/>
  <c r="G940" i="31"/>
  <c r="G939" i="31"/>
  <c r="G938" i="31"/>
  <c r="G937" i="31"/>
  <c r="G936" i="31"/>
  <c r="G935" i="31"/>
  <c r="G934" i="31"/>
  <c r="G933" i="31"/>
  <c r="G932" i="31"/>
  <c r="G931" i="31"/>
  <c r="G930" i="31"/>
  <c r="G929" i="31"/>
  <c r="G928" i="31"/>
  <c r="G927" i="31"/>
  <c r="G926" i="31"/>
  <c r="G925" i="31"/>
  <c r="G924" i="31"/>
  <c r="G923" i="31"/>
  <c r="G922" i="31"/>
  <c r="G921" i="31"/>
  <c r="G920" i="31"/>
  <c r="G919" i="31"/>
  <c r="G918" i="31"/>
  <c r="G917" i="31"/>
  <c r="G916" i="31"/>
  <c r="G915" i="31"/>
  <c r="G914" i="31"/>
  <c r="G913" i="31"/>
  <c r="G912" i="31"/>
  <c r="G911" i="31"/>
  <c r="G910" i="31"/>
  <c r="G909" i="31"/>
  <c r="G908" i="31"/>
  <c r="G907" i="31"/>
  <c r="G906" i="31"/>
  <c r="G905" i="31"/>
  <c r="G904" i="31"/>
  <c r="G903" i="31"/>
  <c r="G902" i="31"/>
  <c r="G901" i="31"/>
  <c r="G900" i="31"/>
  <c r="G899" i="31"/>
  <c r="G898" i="31"/>
  <c r="G897" i="31"/>
  <c r="G896" i="31"/>
  <c r="G895" i="31"/>
  <c r="G894" i="31"/>
  <c r="G893" i="31"/>
  <c r="G892" i="31"/>
  <c r="G891" i="31"/>
  <c r="G890" i="31"/>
  <c r="G889" i="31"/>
  <c r="G888" i="31"/>
  <c r="G887" i="31"/>
  <c r="G886" i="31"/>
  <c r="G885" i="31"/>
  <c r="G884" i="31"/>
  <c r="G883" i="31"/>
  <c r="G882" i="31"/>
  <c r="G881" i="31"/>
  <c r="G880" i="31"/>
  <c r="G879" i="31"/>
  <c r="G878" i="31"/>
  <c r="G877" i="31"/>
  <c r="G876" i="31"/>
  <c r="G875" i="31"/>
  <c r="G874" i="31"/>
  <c r="G873" i="31"/>
  <c r="G872" i="31"/>
  <c r="G871" i="31"/>
  <c r="G870" i="31"/>
  <c r="G869" i="31"/>
  <c r="G868" i="31"/>
  <c r="G867" i="31"/>
  <c r="G866" i="31"/>
  <c r="G865" i="31"/>
  <c r="G864" i="31"/>
  <c r="G863" i="31"/>
  <c r="G862" i="31"/>
  <c r="G861" i="31"/>
  <c r="G860" i="31"/>
  <c r="G859" i="31"/>
  <c r="G858" i="31"/>
  <c r="G857" i="31"/>
  <c r="G856" i="31"/>
  <c r="G855" i="31"/>
  <c r="G854" i="31"/>
  <c r="G853" i="31"/>
  <c r="G852" i="31"/>
  <c r="G851" i="31"/>
  <c r="G850" i="31"/>
  <c r="G849" i="31"/>
  <c r="G848" i="31"/>
  <c r="G847" i="31"/>
  <c r="G846" i="31"/>
  <c r="G845" i="31"/>
  <c r="G844" i="31"/>
  <c r="G843" i="31"/>
  <c r="G842" i="31"/>
  <c r="G841" i="31"/>
  <c r="G840" i="31"/>
  <c r="G839" i="31"/>
  <c r="G838" i="31"/>
  <c r="G837" i="31"/>
  <c r="G836" i="31"/>
  <c r="G835" i="31"/>
  <c r="G834" i="31"/>
  <c r="G833" i="31"/>
  <c r="G832" i="31"/>
  <c r="G831" i="31"/>
  <c r="G830" i="31"/>
  <c r="G829" i="31"/>
  <c r="G828" i="31"/>
  <c r="G827" i="31"/>
  <c r="G826" i="31"/>
  <c r="G825" i="31"/>
  <c r="G824" i="31"/>
  <c r="G823" i="31"/>
  <c r="G822" i="31"/>
  <c r="G821" i="31"/>
  <c r="G820" i="31"/>
  <c r="G819" i="31"/>
  <c r="G818" i="31"/>
  <c r="G817" i="31"/>
  <c r="G816" i="31"/>
  <c r="G815" i="31"/>
  <c r="G814" i="31"/>
  <c r="G813" i="31"/>
  <c r="G812" i="31"/>
  <c r="G811" i="31"/>
  <c r="G810" i="31"/>
  <c r="G809" i="31"/>
  <c r="G808" i="31"/>
  <c r="G807" i="31"/>
  <c r="G806" i="31"/>
  <c r="G805" i="31"/>
  <c r="G804" i="31"/>
  <c r="G803" i="31"/>
  <c r="G802" i="31"/>
  <c r="G801" i="31"/>
  <c r="G800" i="31"/>
  <c r="G799" i="31"/>
  <c r="G798" i="31"/>
  <c r="G797" i="31"/>
  <c r="G796" i="31"/>
  <c r="G795" i="31"/>
  <c r="G794" i="31"/>
  <c r="G793" i="31"/>
  <c r="G792" i="31"/>
  <c r="G791" i="31"/>
  <c r="G790" i="31"/>
  <c r="G789" i="31"/>
  <c r="G788" i="31"/>
  <c r="G787" i="31"/>
  <c r="G786" i="31"/>
  <c r="G785" i="31"/>
  <c r="G784" i="31"/>
  <c r="G783" i="31"/>
  <c r="G782" i="31"/>
  <c r="G781" i="31"/>
  <c r="G780" i="31"/>
  <c r="G779" i="31"/>
  <c r="G778" i="31"/>
  <c r="G777" i="31"/>
  <c r="G776" i="31"/>
  <c r="G775" i="31"/>
  <c r="G774" i="31"/>
  <c r="G773" i="31"/>
  <c r="G772" i="31"/>
  <c r="G771" i="31"/>
  <c r="G770" i="31"/>
  <c r="G769" i="31"/>
  <c r="G768" i="31"/>
  <c r="G767" i="31"/>
  <c r="G766" i="31"/>
  <c r="G765" i="31"/>
  <c r="G764" i="31"/>
  <c r="G763" i="31"/>
  <c r="G762" i="31"/>
  <c r="G761" i="31"/>
  <c r="G760" i="31"/>
  <c r="G759" i="31"/>
  <c r="G758" i="31"/>
  <c r="G757" i="31"/>
  <c r="G756" i="31"/>
  <c r="G755" i="31"/>
  <c r="G754" i="31"/>
  <c r="G753" i="31"/>
  <c r="G752" i="31"/>
  <c r="G751" i="31"/>
  <c r="G750" i="31"/>
  <c r="G749" i="31"/>
  <c r="G748" i="31"/>
  <c r="G747" i="31"/>
  <c r="G746" i="31"/>
  <c r="G745" i="31"/>
  <c r="G744" i="31"/>
  <c r="G743" i="31"/>
  <c r="G742" i="31"/>
  <c r="G741" i="31"/>
  <c r="G740" i="31"/>
  <c r="G739" i="31"/>
  <c r="G738" i="31"/>
  <c r="G737" i="31"/>
  <c r="G736" i="31"/>
  <c r="G735" i="31"/>
  <c r="G734" i="31"/>
  <c r="G733" i="31"/>
  <c r="G732" i="31"/>
  <c r="G731" i="31"/>
  <c r="G730" i="31"/>
  <c r="G729" i="31"/>
  <c r="G728" i="31"/>
  <c r="G727" i="31"/>
  <c r="G726" i="31"/>
  <c r="G725" i="31"/>
  <c r="G724" i="31"/>
  <c r="G723" i="31"/>
  <c r="G722" i="31"/>
  <c r="G721" i="31"/>
  <c r="G720" i="31"/>
  <c r="G719" i="31"/>
  <c r="G718" i="31"/>
  <c r="G717" i="31"/>
  <c r="G716" i="31"/>
  <c r="G715" i="31"/>
  <c r="G714" i="31"/>
  <c r="G713" i="31"/>
  <c r="G712" i="31"/>
  <c r="G711" i="31"/>
  <c r="G710" i="31"/>
  <c r="G709" i="31"/>
  <c r="G708" i="31"/>
  <c r="G707" i="31"/>
  <c r="G706" i="31"/>
  <c r="G705" i="31"/>
  <c r="G704" i="31"/>
  <c r="G703" i="31"/>
  <c r="G702" i="31"/>
  <c r="G701" i="31"/>
  <c r="G700" i="31"/>
  <c r="G699" i="31"/>
  <c r="G698" i="31"/>
  <c r="G697" i="31"/>
  <c r="G696" i="31"/>
  <c r="G695" i="31"/>
  <c r="G694" i="31"/>
  <c r="G693" i="31"/>
  <c r="G692" i="31"/>
  <c r="G691" i="31"/>
  <c r="G690" i="31"/>
  <c r="G689" i="31"/>
  <c r="G688" i="31"/>
  <c r="G687" i="31"/>
  <c r="G686" i="31"/>
  <c r="G685" i="31"/>
  <c r="G684" i="31"/>
  <c r="G683" i="31"/>
  <c r="G682" i="31"/>
  <c r="G681" i="31"/>
  <c r="G680" i="31"/>
  <c r="G679" i="31"/>
  <c r="G678" i="31"/>
  <c r="G677" i="31"/>
  <c r="G676" i="31"/>
  <c r="G675" i="31"/>
  <c r="G674" i="31"/>
  <c r="G673" i="31"/>
  <c r="G672" i="31"/>
  <c r="G671" i="31"/>
  <c r="G670" i="31"/>
  <c r="G669" i="31"/>
  <c r="G668" i="31"/>
  <c r="G667" i="31"/>
  <c r="G666" i="31"/>
  <c r="G665" i="31"/>
  <c r="G664" i="31"/>
  <c r="G663" i="31"/>
  <c r="G662" i="31"/>
  <c r="G661" i="31"/>
  <c r="G660" i="31"/>
  <c r="G659" i="31"/>
  <c r="G658" i="31"/>
  <c r="G657" i="31"/>
  <c r="G656" i="31"/>
  <c r="G655" i="31"/>
  <c r="G654" i="31"/>
  <c r="G653" i="31"/>
  <c r="G652" i="31"/>
  <c r="G651" i="31"/>
  <c r="G650" i="31"/>
  <c r="G649" i="31"/>
  <c r="G648" i="31"/>
  <c r="G647" i="31"/>
  <c r="G646" i="31"/>
  <c r="G645" i="31"/>
  <c r="G644" i="31"/>
  <c r="G643" i="31"/>
  <c r="G642" i="31"/>
  <c r="G641" i="31"/>
  <c r="G640" i="31"/>
  <c r="G639" i="31"/>
  <c r="G638" i="31"/>
  <c r="G637" i="31"/>
  <c r="G636" i="31"/>
  <c r="G635" i="31"/>
  <c r="G634" i="31"/>
  <c r="G633" i="31"/>
  <c r="G632" i="31"/>
  <c r="G631" i="31"/>
  <c r="G630" i="31"/>
  <c r="G629" i="31"/>
  <c r="G628" i="31"/>
  <c r="G627" i="31"/>
  <c r="G626" i="31"/>
  <c r="G625" i="31"/>
  <c r="G624" i="31"/>
  <c r="G623" i="31"/>
  <c r="G622" i="31"/>
  <c r="G621" i="31"/>
  <c r="G620" i="31"/>
  <c r="G619" i="31"/>
  <c r="G618" i="31"/>
  <c r="G617" i="31"/>
  <c r="G616" i="31"/>
  <c r="G615" i="31"/>
  <c r="G614" i="31"/>
  <c r="G613" i="31"/>
  <c r="G612" i="31"/>
  <c r="G611" i="31"/>
  <c r="G610" i="31"/>
  <c r="G609" i="31"/>
  <c r="G608" i="31"/>
  <c r="G607" i="31"/>
  <c r="G606" i="31"/>
  <c r="G605" i="31"/>
  <c r="G604" i="31"/>
  <c r="G603" i="31"/>
  <c r="G602" i="31"/>
  <c r="G601" i="31"/>
  <c r="G600" i="31"/>
  <c r="G599" i="31"/>
  <c r="G598" i="31"/>
  <c r="G597" i="31"/>
  <c r="G596" i="31"/>
  <c r="G595" i="31"/>
  <c r="G594" i="31"/>
  <c r="G593" i="31"/>
  <c r="G592" i="31"/>
  <c r="G591" i="31"/>
  <c r="G590" i="31"/>
  <c r="G589" i="31"/>
  <c r="G588" i="31"/>
  <c r="G587" i="31"/>
  <c r="G586" i="31"/>
  <c r="G585" i="31"/>
  <c r="G584" i="31"/>
  <c r="G583" i="31"/>
  <c r="G582" i="31"/>
  <c r="G581" i="31"/>
  <c r="G580" i="31"/>
  <c r="G579" i="31"/>
  <c r="G578" i="31"/>
  <c r="G577" i="31"/>
  <c r="G576" i="31"/>
  <c r="G575" i="31"/>
  <c r="G574" i="31"/>
  <c r="G573" i="31"/>
  <c r="G572" i="31"/>
  <c r="G571" i="31"/>
  <c r="G570" i="31"/>
  <c r="G569" i="31"/>
  <c r="G568" i="31"/>
  <c r="G567" i="31"/>
  <c r="G566" i="31"/>
  <c r="G565" i="31"/>
  <c r="G564" i="31"/>
  <c r="G563" i="31"/>
  <c r="G562" i="31"/>
  <c r="G561" i="31"/>
  <c r="G560" i="31"/>
  <c r="G559" i="31"/>
  <c r="G558" i="31"/>
  <c r="G557" i="31"/>
  <c r="G556" i="31"/>
  <c r="G555" i="31"/>
  <c r="G554" i="31"/>
  <c r="G553" i="31"/>
  <c r="G552" i="31"/>
  <c r="G551" i="31"/>
  <c r="G550" i="31"/>
  <c r="G549" i="31"/>
  <c r="G548" i="31"/>
  <c r="G547" i="31"/>
  <c r="G546" i="31"/>
  <c r="G545" i="31"/>
  <c r="G544" i="31"/>
  <c r="G543" i="31"/>
  <c r="G542" i="31"/>
  <c r="G541" i="31"/>
  <c r="G540" i="31"/>
  <c r="G539" i="31"/>
  <c r="G538" i="31"/>
  <c r="G537" i="31"/>
  <c r="G536" i="31"/>
  <c r="G535" i="31"/>
  <c r="G534" i="31"/>
  <c r="G533" i="31"/>
  <c r="G532" i="31"/>
  <c r="G531" i="31"/>
  <c r="G530" i="31"/>
  <c r="G529" i="31"/>
  <c r="G528" i="31"/>
  <c r="G527" i="31"/>
  <c r="G526" i="31"/>
  <c r="G525" i="31"/>
  <c r="G524" i="31"/>
  <c r="G523" i="31"/>
  <c r="G522" i="31"/>
  <c r="G521" i="31"/>
  <c r="G520" i="31"/>
  <c r="G519" i="31"/>
  <c r="G518" i="31"/>
  <c r="G517" i="31"/>
  <c r="G516" i="31"/>
  <c r="G515" i="31"/>
  <c r="G514" i="31"/>
  <c r="G513" i="31"/>
  <c r="G512" i="31"/>
  <c r="G511" i="31"/>
  <c r="G510" i="31"/>
  <c r="G509" i="31"/>
  <c r="G508" i="31"/>
  <c r="G507" i="31"/>
  <c r="G506" i="31"/>
  <c r="G505" i="31"/>
  <c r="G504" i="31"/>
  <c r="G503" i="31"/>
  <c r="G502" i="31"/>
  <c r="G501" i="31"/>
  <c r="G500" i="31"/>
  <c r="G499" i="31"/>
  <c r="G498" i="31"/>
  <c r="G497" i="31"/>
  <c r="G496" i="31"/>
  <c r="G495" i="31"/>
  <c r="G494" i="31"/>
  <c r="G493" i="31"/>
  <c r="G492" i="31"/>
  <c r="G491" i="31"/>
  <c r="G490" i="31"/>
  <c r="G489" i="31"/>
  <c r="G488" i="31"/>
  <c r="G487" i="31"/>
  <c r="G486" i="31"/>
  <c r="G485" i="31"/>
  <c r="G484" i="31"/>
  <c r="G483" i="31"/>
  <c r="G482" i="31"/>
  <c r="G481" i="31"/>
  <c r="G480" i="31"/>
  <c r="G479" i="31"/>
  <c r="G478" i="31"/>
  <c r="G477" i="31"/>
  <c r="G476" i="31"/>
  <c r="G475" i="31"/>
  <c r="G474" i="31"/>
  <c r="G473" i="31"/>
  <c r="G472" i="31"/>
  <c r="G471" i="31"/>
  <c r="G470" i="31"/>
  <c r="G469" i="31"/>
  <c r="G468" i="31"/>
  <c r="G467" i="31"/>
  <c r="G466" i="31"/>
  <c r="G465" i="31"/>
  <c r="G464" i="31"/>
  <c r="G463" i="31"/>
  <c r="G462" i="31"/>
  <c r="G461" i="31"/>
  <c r="G460" i="31"/>
  <c r="G459" i="31"/>
  <c r="G458" i="31"/>
  <c r="G457" i="31"/>
  <c r="G456" i="31"/>
  <c r="G455" i="31"/>
  <c r="G454" i="31"/>
  <c r="G453" i="31"/>
  <c r="G452" i="31"/>
  <c r="G451" i="31"/>
  <c r="G450" i="31"/>
  <c r="G449" i="31"/>
  <c r="G448" i="31"/>
  <c r="G447" i="31"/>
  <c r="G446" i="31"/>
  <c r="G445" i="31"/>
  <c r="G444" i="31"/>
  <c r="G443" i="31"/>
  <c r="G442" i="31"/>
  <c r="G441" i="31"/>
  <c r="G440" i="31"/>
  <c r="G439" i="31"/>
  <c r="G438" i="31"/>
  <c r="G437" i="31"/>
  <c r="G436" i="31"/>
  <c r="G435" i="31"/>
  <c r="G434" i="31"/>
  <c r="G433" i="31"/>
  <c r="G432" i="31"/>
  <c r="G431" i="31"/>
  <c r="G430" i="31"/>
  <c r="G429" i="31"/>
  <c r="G428" i="31"/>
  <c r="G427" i="31"/>
  <c r="G426" i="31"/>
  <c r="G425" i="31"/>
  <c r="G424" i="31"/>
  <c r="G423" i="31"/>
  <c r="G422" i="31"/>
  <c r="G421" i="31"/>
  <c r="G420" i="31"/>
  <c r="G419" i="31"/>
  <c r="G418" i="31"/>
  <c r="G417" i="31"/>
  <c r="G416" i="31"/>
  <c r="G415" i="31"/>
  <c r="G414" i="31"/>
  <c r="G413" i="31"/>
  <c r="G412" i="31"/>
  <c r="G411" i="31"/>
  <c r="G410" i="31"/>
  <c r="G409" i="31"/>
  <c r="G408" i="31"/>
  <c r="G407" i="31"/>
  <c r="G406" i="31"/>
  <c r="G405" i="31"/>
  <c r="G404" i="31"/>
  <c r="G403" i="31"/>
  <c r="G402" i="31"/>
  <c r="G401" i="31"/>
  <c r="G400" i="31"/>
  <c r="G399" i="31"/>
  <c r="G398" i="31"/>
  <c r="G397" i="31"/>
  <c r="G396" i="31"/>
  <c r="G395" i="31"/>
  <c r="G394" i="31"/>
  <c r="G393" i="31"/>
  <c r="G392" i="31"/>
  <c r="G391" i="31"/>
  <c r="G390" i="31"/>
  <c r="G389" i="31"/>
  <c r="G388" i="31"/>
  <c r="G387" i="31"/>
  <c r="G386" i="31"/>
  <c r="G385" i="31"/>
  <c r="G384" i="31"/>
  <c r="G383" i="31"/>
  <c r="G382" i="31"/>
  <c r="G381" i="31"/>
  <c r="G380" i="31"/>
  <c r="G379" i="31"/>
  <c r="G378" i="31"/>
  <c r="G377" i="31"/>
  <c r="G376" i="31"/>
  <c r="G375" i="31"/>
  <c r="G374" i="31"/>
  <c r="G373" i="31"/>
  <c r="G372" i="31"/>
  <c r="G371" i="31"/>
  <c r="G370" i="31"/>
  <c r="G369" i="31"/>
  <c r="G368" i="31"/>
  <c r="G367" i="31"/>
  <c r="G366" i="31"/>
  <c r="G365" i="31"/>
  <c r="G364" i="31"/>
  <c r="G363" i="31"/>
  <c r="G362" i="31"/>
  <c r="G361" i="31"/>
  <c r="G360" i="31"/>
  <c r="G359" i="31"/>
  <c r="G358" i="31"/>
  <c r="G357" i="31"/>
  <c r="G356" i="31"/>
  <c r="G355" i="31"/>
  <c r="G354" i="31"/>
  <c r="G353" i="31"/>
  <c r="G352" i="31"/>
  <c r="G351" i="31"/>
  <c r="G350" i="31"/>
  <c r="G349" i="31"/>
  <c r="G348" i="31"/>
  <c r="G347" i="31"/>
  <c r="G346" i="31"/>
  <c r="G345" i="31"/>
  <c r="G344" i="31"/>
  <c r="G343" i="31"/>
  <c r="G342" i="31"/>
  <c r="G341" i="31"/>
  <c r="G340" i="31"/>
  <c r="G339" i="31"/>
  <c r="G338" i="31"/>
  <c r="G337" i="31"/>
  <c r="G336" i="31"/>
  <c r="G335" i="31"/>
  <c r="G334" i="31"/>
  <c r="G333" i="31"/>
  <c r="G332" i="31"/>
  <c r="G331" i="31"/>
  <c r="G330" i="31"/>
  <c r="G329" i="31"/>
  <c r="G328" i="31"/>
  <c r="G327" i="31"/>
  <c r="G326" i="31"/>
  <c r="G325" i="31"/>
  <c r="G324" i="31"/>
  <c r="G323" i="31"/>
  <c r="G322" i="31"/>
  <c r="G321" i="31"/>
  <c r="G320" i="31"/>
  <c r="G319" i="31"/>
  <c r="G318" i="31"/>
  <c r="G317" i="31"/>
  <c r="G316" i="31"/>
  <c r="G315" i="31"/>
  <c r="G314" i="31"/>
  <c r="G313" i="31"/>
  <c r="G312" i="31"/>
  <c r="G311" i="31"/>
  <c r="G310" i="31"/>
  <c r="G309" i="31"/>
  <c r="G308" i="31"/>
  <c r="G307" i="31"/>
  <c r="G306" i="31"/>
  <c r="G305" i="31"/>
  <c r="G304" i="31"/>
  <c r="G303" i="31"/>
  <c r="G302" i="31"/>
  <c r="G301" i="31"/>
  <c r="G300" i="31"/>
  <c r="G299" i="31"/>
  <c r="G298" i="31"/>
  <c r="G297" i="31"/>
  <c r="G296" i="31"/>
  <c r="G295" i="31"/>
  <c r="G294" i="31"/>
  <c r="G293" i="31"/>
  <c r="G292" i="31"/>
  <c r="G291" i="31"/>
  <c r="G290" i="31"/>
  <c r="G289" i="31"/>
  <c r="G288" i="31"/>
  <c r="G287" i="31"/>
  <c r="G286" i="31"/>
  <c r="G285" i="31"/>
  <c r="G284" i="31"/>
  <c r="G283" i="31"/>
  <c r="G282" i="31"/>
  <c r="G281" i="31"/>
  <c r="G280" i="31"/>
  <c r="G279" i="31"/>
  <c r="G278" i="31"/>
  <c r="G277" i="31"/>
  <c r="G276" i="31"/>
  <c r="G275" i="31"/>
  <c r="G274" i="31"/>
  <c r="G273" i="31"/>
  <c r="G272" i="31"/>
  <c r="G271" i="31"/>
  <c r="G270" i="31"/>
  <c r="G269" i="31"/>
  <c r="G268" i="31"/>
  <c r="G267" i="31"/>
  <c r="G266" i="31"/>
  <c r="G265" i="31"/>
  <c r="G264" i="31"/>
  <c r="G263" i="31"/>
  <c r="G262" i="31"/>
  <c r="G261" i="31"/>
  <c r="G260" i="31"/>
  <c r="G259" i="31"/>
  <c r="G258" i="31"/>
  <c r="G257" i="31"/>
  <c r="G256" i="31"/>
  <c r="G255" i="31"/>
  <c r="G254" i="31"/>
  <c r="G253" i="31"/>
  <c r="G252" i="31"/>
  <c r="G251" i="31"/>
  <c r="G250" i="31"/>
  <c r="G249" i="31"/>
  <c r="G248" i="31"/>
  <c r="G247" i="31"/>
  <c r="G246" i="31"/>
  <c r="G245" i="31"/>
  <c r="G244" i="31"/>
  <c r="G243" i="31"/>
  <c r="G242" i="31"/>
  <c r="G241" i="31"/>
  <c r="G240" i="31"/>
  <c r="G239" i="31"/>
  <c r="G238" i="31"/>
  <c r="G237" i="31"/>
  <c r="G236" i="31"/>
  <c r="G235" i="31"/>
  <c r="G234" i="31"/>
  <c r="G233" i="31"/>
  <c r="G232" i="31"/>
  <c r="G231" i="31"/>
  <c r="G230" i="31"/>
  <c r="G229" i="31"/>
  <c r="G228" i="31"/>
  <c r="G227" i="31"/>
  <c r="G226" i="31"/>
  <c r="G225" i="31"/>
  <c r="G224" i="31"/>
  <c r="G223" i="31"/>
  <c r="G222" i="31"/>
  <c r="G221" i="31"/>
  <c r="G220" i="31"/>
  <c r="G219" i="31"/>
  <c r="G218" i="31"/>
  <c r="G217" i="31"/>
  <c r="G216" i="31"/>
  <c r="G215" i="31"/>
  <c r="G214" i="31"/>
  <c r="G213" i="31"/>
  <c r="G212" i="31"/>
  <c r="G211" i="31"/>
  <c r="G210" i="31"/>
  <c r="G209" i="31"/>
  <c r="G208" i="31"/>
  <c r="G207" i="31"/>
  <c r="G206" i="31"/>
  <c r="G205" i="31"/>
  <c r="G204" i="31"/>
  <c r="G203" i="31"/>
  <c r="G202" i="31"/>
  <c r="G201" i="31"/>
  <c r="G200" i="31"/>
  <c r="G199" i="31"/>
  <c r="G198" i="31"/>
  <c r="G197" i="31"/>
  <c r="G196" i="31"/>
  <c r="G195" i="31"/>
  <c r="G194" i="31"/>
  <c r="G193" i="31"/>
  <c r="G192" i="31"/>
  <c r="G191" i="31"/>
  <c r="G190" i="31"/>
  <c r="G189" i="31"/>
  <c r="G188" i="31"/>
  <c r="G187" i="31"/>
  <c r="G186" i="31"/>
  <c r="G185" i="31"/>
  <c r="G184" i="31"/>
  <c r="G183" i="31"/>
  <c r="G182" i="31"/>
  <c r="G181" i="31"/>
  <c r="G180" i="31"/>
  <c r="G179" i="31"/>
  <c r="G178" i="31"/>
  <c r="G177" i="31"/>
  <c r="G176" i="31"/>
  <c r="G175" i="31"/>
  <c r="G174" i="31"/>
  <c r="G173" i="31"/>
  <c r="G172" i="31"/>
  <c r="G171" i="31"/>
  <c r="G170" i="31"/>
  <c r="G169" i="31"/>
  <c r="G168" i="31"/>
  <c r="G167" i="31"/>
  <c r="G166" i="31"/>
  <c r="G165" i="31"/>
  <c r="G164" i="31"/>
  <c r="G163" i="31"/>
  <c r="G162" i="31"/>
  <c r="G161" i="31"/>
  <c r="G160" i="31"/>
  <c r="G159" i="31"/>
  <c r="G158" i="31"/>
  <c r="G157" i="31"/>
  <c r="G156" i="31"/>
  <c r="G155" i="31"/>
  <c r="G154" i="31"/>
  <c r="G153" i="31"/>
  <c r="G152" i="31"/>
  <c r="G151" i="31"/>
  <c r="G150" i="31"/>
  <c r="G149" i="31"/>
  <c r="G148" i="31"/>
  <c r="G147" i="31"/>
  <c r="G146" i="31"/>
  <c r="G145" i="31"/>
  <c r="G144" i="31"/>
  <c r="G143" i="31"/>
  <c r="G142" i="31"/>
  <c r="G141" i="31"/>
  <c r="G140" i="31"/>
  <c r="G139" i="31"/>
  <c r="G138" i="31"/>
  <c r="G137" i="31"/>
  <c r="G136" i="31"/>
  <c r="G135" i="31"/>
  <c r="G134" i="31"/>
  <c r="G133" i="31"/>
  <c r="G132" i="31"/>
  <c r="G131" i="31"/>
  <c r="G130" i="31"/>
  <c r="G129" i="31"/>
  <c r="G128" i="31"/>
  <c r="G127" i="31"/>
  <c r="G126" i="31"/>
  <c r="G125" i="31"/>
  <c r="G124" i="31"/>
  <c r="G123" i="31"/>
  <c r="G122" i="31"/>
  <c r="G121" i="31"/>
  <c r="G120" i="31"/>
  <c r="G119" i="31"/>
  <c r="G118" i="31"/>
  <c r="G117" i="31"/>
  <c r="G116" i="31"/>
  <c r="G115" i="31"/>
  <c r="G114" i="31"/>
  <c r="G113" i="31"/>
  <c r="G112" i="31"/>
  <c r="G111" i="31"/>
  <c r="G110" i="31"/>
  <c r="G109" i="31"/>
  <c r="G108" i="31"/>
  <c r="G107" i="31"/>
  <c r="G106" i="31"/>
  <c r="G105" i="31"/>
  <c r="G104" i="31"/>
  <c r="G103" i="31"/>
  <c r="G102" i="31"/>
  <c r="G101" i="31"/>
  <c r="G100" i="31"/>
  <c r="G99" i="31"/>
  <c r="G98" i="31"/>
  <c r="G97" i="31"/>
  <c r="G96" i="31"/>
  <c r="G95" i="31"/>
  <c r="G94" i="31"/>
  <c r="G93" i="31"/>
  <c r="G92" i="31"/>
  <c r="G91" i="31"/>
  <c r="G90" i="31"/>
  <c r="G89" i="31"/>
  <c r="G88" i="31"/>
  <c r="G87" i="31"/>
  <c r="G86" i="31"/>
  <c r="G85" i="31"/>
  <c r="G84" i="31"/>
  <c r="G83" i="31"/>
  <c r="G82" i="31"/>
  <c r="G81" i="31"/>
  <c r="G80" i="31"/>
  <c r="G79" i="31"/>
  <c r="G78" i="31"/>
  <c r="G77" i="31"/>
  <c r="G76" i="31"/>
  <c r="G75" i="31"/>
  <c r="G74" i="31"/>
  <c r="G73" i="31"/>
  <c r="G72" i="31"/>
  <c r="G71" i="31"/>
  <c r="G70" i="31"/>
  <c r="G69" i="31"/>
  <c r="G68" i="31"/>
  <c r="G67" i="31"/>
  <c r="G66" i="31"/>
  <c r="G65" i="31"/>
  <c r="G64" i="31"/>
  <c r="G63" i="31"/>
  <c r="G62" i="31"/>
  <c r="G61" i="31"/>
  <c r="G60" i="31"/>
  <c r="G59" i="31"/>
  <c r="G58" i="31"/>
  <c r="G57" i="31"/>
  <c r="G56" i="31"/>
  <c r="G55" i="31"/>
  <c r="G54" i="31"/>
  <c r="G53" i="31"/>
  <c r="G52" i="31"/>
  <c r="G51" i="31"/>
  <c r="G50" i="31"/>
  <c r="G49" i="31"/>
  <c r="G48" i="31"/>
  <c r="G47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C318" i="30" l="1"/>
  <c r="C319" i="30"/>
  <c r="C320" i="30"/>
  <c r="C321" i="30"/>
  <c r="C322" i="30"/>
  <c r="C323" i="30"/>
  <c r="C324" i="30"/>
  <c r="C325" i="30"/>
  <c r="C326" i="30"/>
  <c r="C327" i="30"/>
  <c r="C328" i="30"/>
  <c r="C329" i="30"/>
  <c r="C330" i="30"/>
  <c r="C331" i="30"/>
  <c r="C332" i="30"/>
  <c r="C333" i="30"/>
  <c r="C334" i="30"/>
  <c r="C335" i="30"/>
  <c r="C336" i="30"/>
  <c r="C337" i="30"/>
  <c r="C338" i="30"/>
  <c r="C339" i="30"/>
  <c r="C340" i="30"/>
  <c r="C341" i="30"/>
  <c r="C342" i="30"/>
  <c r="C343" i="30"/>
  <c r="C344" i="30"/>
  <c r="C345" i="30"/>
  <c r="C346" i="30"/>
  <c r="C347" i="30"/>
  <c r="C348" i="30"/>
  <c r="C349" i="30"/>
  <c r="C350" i="30"/>
  <c r="C351" i="30"/>
  <c r="C352" i="30"/>
  <c r="C353" i="30"/>
  <c r="C354" i="30"/>
  <c r="C355" i="30"/>
  <c r="C356" i="30"/>
  <c r="C357" i="30"/>
  <c r="C358" i="30"/>
  <c r="C359" i="30"/>
  <c r="C360" i="30"/>
  <c r="C361" i="30"/>
  <c r="C362" i="30"/>
  <c r="C363" i="30"/>
  <c r="C364" i="30"/>
  <c r="C365" i="30"/>
  <c r="C366" i="30"/>
  <c r="C367" i="30"/>
  <c r="C368" i="30"/>
  <c r="C369" i="30"/>
  <c r="C370" i="30"/>
  <c r="C371" i="30"/>
  <c r="C372" i="30"/>
  <c r="C373" i="30"/>
  <c r="C374" i="30"/>
  <c r="C375" i="30"/>
  <c r="C376" i="30"/>
  <c r="C377" i="30"/>
  <c r="C378" i="30"/>
  <c r="C379" i="30"/>
  <c r="C380" i="30"/>
  <c r="C381" i="30"/>
  <c r="C382" i="30"/>
  <c r="C383" i="30"/>
  <c r="C384" i="30"/>
  <c r="C385" i="30"/>
  <c r="C386" i="30"/>
  <c r="C387" i="30"/>
  <c r="C388" i="30"/>
  <c r="C389" i="30"/>
  <c r="C390" i="30"/>
  <c r="C391" i="30"/>
  <c r="C392" i="30"/>
  <c r="C393" i="30"/>
  <c r="C394" i="30"/>
  <c r="C395" i="30"/>
  <c r="C396" i="30"/>
  <c r="C397" i="30"/>
  <c r="C398" i="30"/>
  <c r="C399" i="30"/>
  <c r="C400" i="30"/>
  <c r="C401" i="30"/>
  <c r="C402" i="30"/>
  <c r="C403" i="30"/>
  <c r="C404" i="30"/>
  <c r="C405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61" i="30"/>
  <c r="C162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77" i="30"/>
  <c r="C178" i="30"/>
  <c r="C179" i="30"/>
  <c r="C180" i="30"/>
  <c r="C181" i="30"/>
  <c r="C182" i="30"/>
  <c r="C183" i="30"/>
  <c r="C184" i="30"/>
  <c r="C185" i="30"/>
  <c r="C186" i="30"/>
  <c r="C187" i="30"/>
  <c r="C188" i="30"/>
  <c r="C189" i="30"/>
  <c r="C190" i="30"/>
  <c r="C191" i="30"/>
  <c r="C192" i="30"/>
  <c r="C193" i="30"/>
  <c r="C194" i="30"/>
  <c r="C195" i="30"/>
  <c r="C196" i="30"/>
  <c r="C197" i="30"/>
  <c r="C198" i="30"/>
  <c r="C199" i="30"/>
  <c r="C200" i="30"/>
  <c r="C201" i="30"/>
  <c r="C202" i="30"/>
  <c r="C203" i="30"/>
  <c r="C204" i="30"/>
  <c r="C205" i="30"/>
  <c r="C206" i="30"/>
  <c r="C207" i="30"/>
  <c r="C208" i="30"/>
  <c r="C209" i="30"/>
  <c r="C210" i="30"/>
  <c r="C211" i="30"/>
  <c r="C212" i="30"/>
  <c r="C213" i="30"/>
  <c r="C214" i="30"/>
  <c r="C215" i="30"/>
  <c r="C216" i="30"/>
  <c r="C217" i="30"/>
  <c r="C218" i="30"/>
  <c r="C219" i="30"/>
  <c r="C220" i="30"/>
  <c r="C221" i="30"/>
  <c r="C222" i="30"/>
  <c r="C223" i="30"/>
  <c r="C224" i="30"/>
  <c r="C225" i="30"/>
  <c r="C226" i="30"/>
  <c r="C227" i="30"/>
  <c r="C228" i="30"/>
  <c r="C229" i="30"/>
  <c r="C230" i="30"/>
  <c r="C231" i="30"/>
  <c r="C232" i="30"/>
  <c r="C233" i="30"/>
  <c r="C234" i="30"/>
  <c r="C235" i="30"/>
  <c r="C236" i="30"/>
  <c r="C237" i="30"/>
  <c r="C238" i="30"/>
  <c r="C239" i="30"/>
  <c r="C240" i="30"/>
  <c r="C241" i="30"/>
  <c r="C242" i="30"/>
  <c r="C243" i="30"/>
  <c r="C244" i="30"/>
  <c r="C245" i="30"/>
  <c r="C246" i="30"/>
  <c r="C247" i="30"/>
  <c r="C248" i="30"/>
  <c r="C249" i="30"/>
  <c r="C250" i="30"/>
  <c r="C251" i="30"/>
  <c r="C252" i="30"/>
  <c r="C253" i="30"/>
  <c r="C254" i="30"/>
  <c r="C255" i="30"/>
  <c r="C256" i="30"/>
  <c r="C257" i="30"/>
  <c r="C258" i="30"/>
  <c r="C259" i="30"/>
  <c r="C260" i="30"/>
  <c r="C261" i="30"/>
  <c r="C262" i="30"/>
  <c r="C263" i="30"/>
  <c r="C264" i="30"/>
  <c r="C265" i="30"/>
  <c r="C266" i="30"/>
  <c r="C267" i="30"/>
  <c r="C268" i="30"/>
  <c r="C269" i="30"/>
  <c r="C270" i="30"/>
  <c r="C271" i="30"/>
  <c r="C272" i="30"/>
  <c r="C273" i="30"/>
  <c r="C274" i="30"/>
  <c r="C275" i="30"/>
  <c r="C276" i="30"/>
  <c r="C277" i="30"/>
  <c r="C278" i="30"/>
  <c r="C279" i="30"/>
  <c r="C280" i="30"/>
  <c r="C281" i="30"/>
  <c r="C282" i="30"/>
  <c r="C283" i="30"/>
  <c r="C284" i="30"/>
  <c r="C285" i="30"/>
  <c r="C286" i="30"/>
  <c r="C287" i="30"/>
  <c r="C288" i="30"/>
  <c r="C289" i="30"/>
  <c r="C290" i="30"/>
  <c r="C291" i="30"/>
  <c r="C292" i="30"/>
  <c r="C293" i="30"/>
  <c r="C294" i="30"/>
  <c r="C295" i="30"/>
  <c r="C296" i="30"/>
  <c r="C297" i="30"/>
  <c r="C298" i="30"/>
  <c r="C299" i="30"/>
  <c r="C300" i="30"/>
  <c r="C301" i="30"/>
  <c r="C302" i="30"/>
  <c r="C303" i="30"/>
  <c r="C304" i="30"/>
  <c r="C305" i="30"/>
  <c r="C306" i="30"/>
  <c r="C307" i="30"/>
  <c r="C308" i="30"/>
  <c r="C309" i="30"/>
  <c r="C310" i="30"/>
  <c r="C311" i="30"/>
  <c r="C312" i="30"/>
  <c r="C313" i="30"/>
  <c r="C314" i="30"/>
  <c r="C315" i="30"/>
  <c r="C316" i="30"/>
  <c r="C317" i="30"/>
  <c r="C11" i="30"/>
  <c r="C10" i="30"/>
  <c r="C487" i="13"/>
  <c r="C438" i="13"/>
  <c r="C409" i="13"/>
  <c r="C365" i="13"/>
  <c r="C328" i="13"/>
  <c r="C292" i="13"/>
  <c r="C245" i="13"/>
  <c r="C199" i="13"/>
  <c r="C177" i="13"/>
  <c r="C136" i="13"/>
  <c r="C110" i="13"/>
  <c r="C89" i="13"/>
  <c r="C63" i="13"/>
  <c r="C52" i="13"/>
  <c r="AL317" i="30" l="1"/>
  <c r="AL315" i="30"/>
  <c r="AL313" i="30"/>
  <c r="AL311" i="30"/>
  <c r="AL309" i="30"/>
  <c r="AL307" i="30"/>
  <c r="AL305" i="30"/>
  <c r="AL303" i="30"/>
  <c r="AL301" i="30"/>
  <c r="AL299" i="30"/>
  <c r="AL297" i="30"/>
  <c r="AL295" i="30"/>
  <c r="AL293" i="30"/>
  <c r="AL291" i="30"/>
  <c r="AL289" i="30"/>
  <c r="AL287" i="30"/>
  <c r="AL285" i="30"/>
  <c r="AL283" i="30"/>
  <c r="AL281" i="30"/>
  <c r="AL279" i="30"/>
  <c r="AL277" i="30"/>
  <c r="AL275" i="30"/>
  <c r="AL273" i="30"/>
  <c r="AL271" i="30"/>
  <c r="AL269" i="30"/>
  <c r="AL267" i="30"/>
  <c r="AL265" i="30"/>
  <c r="AL263" i="30"/>
  <c r="AL261" i="30"/>
  <c r="AL259" i="30"/>
  <c r="AL257" i="30"/>
  <c r="AL255" i="30"/>
  <c r="AL253" i="30"/>
  <c r="AL251" i="30"/>
  <c r="AL249" i="30"/>
  <c r="AL247" i="30"/>
  <c r="AL245" i="30"/>
  <c r="AL243" i="30"/>
  <c r="AL241" i="30"/>
  <c r="AL239" i="30"/>
  <c r="AL237" i="30"/>
  <c r="AL235" i="30"/>
  <c r="AL233" i="30"/>
  <c r="AL231" i="30"/>
  <c r="AL229" i="30"/>
  <c r="AL227" i="30"/>
  <c r="AL225" i="30"/>
  <c r="AL223" i="30"/>
  <c r="AL221" i="30"/>
  <c r="AL219" i="30"/>
  <c r="AL217" i="30"/>
  <c r="AL215" i="30"/>
  <c r="AL213" i="30"/>
  <c r="AL211" i="30"/>
  <c r="AL209" i="30"/>
  <c r="AL207" i="30"/>
  <c r="AL205" i="30"/>
  <c r="AL203" i="30"/>
  <c r="AL201" i="30"/>
  <c r="AL199" i="30"/>
  <c r="AL197" i="30"/>
  <c r="AL195" i="30"/>
  <c r="AL193" i="30"/>
  <c r="AL191" i="30"/>
  <c r="AL189" i="30"/>
  <c r="AL187" i="30"/>
  <c r="AL185" i="30"/>
  <c r="AL183" i="30"/>
  <c r="AL181" i="30"/>
  <c r="AL179" i="30"/>
  <c r="AL177" i="30"/>
  <c r="AL175" i="30"/>
  <c r="AL173" i="30"/>
  <c r="AL171" i="30"/>
  <c r="AL169" i="30"/>
  <c r="AL167" i="30"/>
  <c r="AL165" i="30"/>
  <c r="AL163" i="30"/>
  <c r="AL161" i="30"/>
  <c r="AL159" i="30"/>
  <c r="AL157" i="30"/>
  <c r="AL155" i="30"/>
  <c r="AL153" i="30"/>
  <c r="AL151" i="30"/>
  <c r="AL149" i="30"/>
  <c r="AL147" i="30"/>
  <c r="AL145" i="30"/>
  <c r="AL143" i="30"/>
  <c r="AL141" i="30"/>
  <c r="AL139" i="30"/>
  <c r="AL137" i="30"/>
  <c r="AL135" i="30"/>
  <c r="AL133" i="30"/>
  <c r="AL131" i="30"/>
  <c r="AL129" i="30"/>
  <c r="AL127" i="30"/>
  <c r="AL125" i="30"/>
  <c r="AL123" i="30"/>
  <c r="AL121" i="30"/>
  <c r="AL119" i="30"/>
  <c r="AL117" i="30"/>
  <c r="AL115" i="30"/>
  <c r="AL113" i="30"/>
  <c r="AL111" i="30"/>
  <c r="AL109" i="30"/>
  <c r="AL107" i="30"/>
  <c r="AL105" i="30"/>
  <c r="AL103" i="30"/>
  <c r="AL101" i="30"/>
  <c r="AL99" i="30"/>
  <c r="AL97" i="30"/>
  <c r="AL95" i="30"/>
  <c r="AL93" i="30"/>
  <c r="AL91" i="30"/>
  <c r="AL89" i="30"/>
  <c r="AL87" i="30"/>
  <c r="AL85" i="30"/>
  <c r="AL83" i="30"/>
  <c r="AL81" i="30"/>
  <c r="AL79" i="30"/>
  <c r="AL77" i="30"/>
  <c r="AL75" i="30"/>
  <c r="AL73" i="30"/>
  <c r="AL71" i="30"/>
  <c r="AL69" i="30"/>
  <c r="AL67" i="30"/>
  <c r="AL65" i="30"/>
  <c r="AL63" i="30"/>
  <c r="AL61" i="30"/>
  <c r="AL59" i="30"/>
  <c r="AL57" i="30"/>
  <c r="AL55" i="30"/>
  <c r="AL53" i="30"/>
  <c r="AL51" i="30"/>
  <c r="AL49" i="30"/>
  <c r="AL47" i="30"/>
  <c r="AL45" i="30"/>
  <c r="AL43" i="30"/>
  <c r="AL41" i="30"/>
  <c r="AL39" i="30"/>
  <c r="AL37" i="30"/>
  <c r="AL35" i="30"/>
  <c r="AL33" i="30"/>
  <c r="AL31" i="30"/>
  <c r="AL29" i="30"/>
  <c r="AL27" i="30"/>
  <c r="AL25" i="30"/>
  <c r="AL23" i="30"/>
  <c r="AL21" i="30"/>
  <c r="AL19" i="30"/>
  <c r="AL17" i="30"/>
  <c r="AL15" i="30"/>
  <c r="AL13" i="30"/>
  <c r="AL11" i="30"/>
  <c r="E7" i="65" l="1"/>
  <c r="D7" i="71"/>
  <c r="D7" i="70"/>
  <c r="D5" i="71" l="1"/>
  <c r="D4" i="71"/>
  <c r="D5" i="70"/>
  <c r="D4" i="70"/>
  <c r="E5" i="65" l="1"/>
  <c r="E4" i="65"/>
  <c r="B9" i="13"/>
  <c r="D11" i="12" s="1"/>
  <c r="E11" i="12" s="1"/>
  <c r="B9" i="31" l="1"/>
  <c r="B6" i="30"/>
  <c r="B7" i="12" l="1"/>
  <c r="D7" i="13" l="1"/>
  <c r="E7" i="16"/>
  <c r="E7" i="21"/>
  <c r="E5" i="12"/>
  <c r="N5" i="30" l="1"/>
  <c r="B9" i="65" l="1"/>
  <c r="B9" i="71"/>
  <c r="B9" i="70"/>
  <c r="A166" i="30" l="1"/>
  <c r="A167" i="30" s="1"/>
  <c r="A147" i="30"/>
  <c r="I5" i="30" l="1"/>
  <c r="I4" i="30"/>
  <c r="G421" i="30" l="1"/>
  <c r="H421" i="30" l="1"/>
  <c r="I421" i="30" l="1"/>
  <c r="J421" i="30" l="1"/>
  <c r="K421" i="30" l="1"/>
  <c r="L421" i="30" l="1"/>
  <c r="M421" i="30" l="1"/>
  <c r="N421" i="30" l="1"/>
  <c r="O421" i="30" l="1"/>
  <c r="P421" i="30"/>
  <c r="Q421" i="30" l="1"/>
  <c r="R421" i="30" l="1"/>
  <c r="AM31" i="30"/>
  <c r="S421" i="30" l="1"/>
  <c r="T421" i="30" l="1"/>
  <c r="U421" i="30" l="1"/>
  <c r="V421" i="30" l="1"/>
  <c r="W421" i="30" l="1"/>
  <c r="X421" i="30" l="1"/>
  <c r="Y421" i="30" l="1"/>
  <c r="Z421" i="30" l="1"/>
  <c r="AA421" i="30" l="1"/>
  <c r="AB421" i="30" l="1"/>
  <c r="AC421" i="30" l="1"/>
  <c r="AD421" i="30" l="1"/>
  <c r="AE421" i="30" l="1"/>
  <c r="AF421" i="30" l="1"/>
  <c r="AG421" i="30" l="1"/>
  <c r="D5" i="13"/>
  <c r="D4" i="13"/>
  <c r="E4" i="12"/>
  <c r="E3" i="12"/>
  <c r="E5" i="21"/>
  <c r="E4" i="21"/>
  <c r="AH421" i="30" l="1"/>
  <c r="F390" i="30"/>
  <c r="E390" i="30" s="1"/>
  <c r="F396" i="30"/>
  <c r="E396" i="30" s="1"/>
  <c r="F394" i="30"/>
  <c r="E394" i="30" s="1"/>
  <c r="F397" i="30"/>
  <c r="E397" i="30" s="1"/>
  <c r="F393" i="30"/>
  <c r="E393" i="30" s="1"/>
  <c r="F399" i="30"/>
  <c r="E399" i="30" s="1"/>
  <c r="F37" i="30"/>
  <c r="E37" i="30" s="1"/>
  <c r="F31" i="30"/>
  <c r="E31" i="30" s="1"/>
  <c r="F391" i="30"/>
  <c r="E391" i="30" s="1"/>
  <c r="F34" i="30"/>
  <c r="E34" i="30" s="1"/>
  <c r="F395" i="30"/>
  <c r="E395" i="30" s="1"/>
  <c r="F389" i="30"/>
  <c r="E389" i="30" s="1"/>
  <c r="F32" i="30"/>
  <c r="E32" i="30" s="1"/>
  <c r="E30" i="30"/>
  <c r="F36" i="30"/>
  <c r="E36" i="30" s="1"/>
  <c r="F35" i="30"/>
  <c r="E35" i="30" s="1"/>
  <c r="F33" i="30"/>
  <c r="E33" i="30" s="1"/>
  <c r="F398" i="30"/>
  <c r="E398" i="30" s="1"/>
  <c r="F392" i="30"/>
  <c r="E392" i="30" s="1"/>
  <c r="AI421" i="30" l="1"/>
  <c r="AK412" i="30"/>
  <c r="F358" i="30"/>
  <c r="E358" i="30" s="1"/>
  <c r="F25" i="30"/>
  <c r="E25" i="30" s="1"/>
  <c r="F45" i="30"/>
  <c r="E45" i="30" s="1"/>
  <c r="F105" i="30"/>
  <c r="E105" i="30" s="1"/>
  <c r="F117" i="30"/>
  <c r="E117" i="30" s="1"/>
  <c r="F129" i="30"/>
  <c r="E129" i="30" s="1"/>
  <c r="F153" i="30"/>
  <c r="E153" i="30" s="1"/>
  <c r="F177" i="30"/>
  <c r="E177" i="30" s="1"/>
  <c r="F48" i="30"/>
  <c r="E48" i="30" s="1"/>
  <c r="F61" i="30"/>
  <c r="E61" i="30" s="1"/>
  <c r="F82" i="30"/>
  <c r="E82" i="30" s="1"/>
  <c r="F95" i="30"/>
  <c r="E95" i="30" s="1"/>
  <c r="F116" i="30"/>
  <c r="E116" i="30" s="1"/>
  <c r="F137" i="30"/>
  <c r="E137" i="30" s="1"/>
  <c r="F27" i="30"/>
  <c r="E27" i="30" s="1"/>
  <c r="F43" i="30"/>
  <c r="E43" i="30" s="1"/>
  <c r="F56" i="30"/>
  <c r="E56" i="30" s="1"/>
  <c r="F77" i="30"/>
  <c r="E77" i="30" s="1"/>
  <c r="F98" i="30"/>
  <c r="E98" i="30" s="1"/>
  <c r="F111" i="30"/>
  <c r="E111" i="30" s="1"/>
  <c r="F179" i="30"/>
  <c r="E179" i="30" s="1"/>
  <c r="F187" i="30"/>
  <c r="E187" i="30" s="1"/>
  <c r="F200" i="30"/>
  <c r="E200" i="30" s="1"/>
  <c r="F233" i="30"/>
  <c r="E233" i="30" s="1"/>
  <c r="F38" i="30"/>
  <c r="E38" i="30" s="1"/>
  <c r="F20" i="30"/>
  <c r="E20" i="30" s="1"/>
  <c r="F91" i="30"/>
  <c r="E91" i="30" s="1"/>
  <c r="F125" i="30"/>
  <c r="E125" i="30" s="1"/>
  <c r="F146" i="30"/>
  <c r="E146" i="30" s="1"/>
  <c r="F172" i="30"/>
  <c r="E172" i="30" s="1"/>
  <c r="F180" i="30"/>
  <c r="E180" i="30" s="1"/>
  <c r="F44" i="30"/>
  <c r="E44" i="30" s="1"/>
  <c r="F12" i="30"/>
  <c r="E12" i="30" s="1"/>
  <c r="F21" i="30"/>
  <c r="E21" i="30" s="1"/>
  <c r="F47" i="30"/>
  <c r="E47" i="30" s="1"/>
  <c r="F51" i="30"/>
  <c r="E51" i="30" s="1"/>
  <c r="F76" i="30"/>
  <c r="E76" i="30" s="1"/>
  <c r="F97" i="30"/>
  <c r="E97" i="30" s="1"/>
  <c r="F167" i="30"/>
  <c r="E167" i="30" s="1"/>
  <c r="F207" i="30"/>
  <c r="E207" i="30" s="1"/>
  <c r="F210" i="30"/>
  <c r="E210" i="30" s="1"/>
  <c r="F237" i="30"/>
  <c r="E237" i="30" s="1"/>
  <c r="F247" i="30"/>
  <c r="E247" i="30" s="1"/>
  <c r="F259" i="30"/>
  <c r="E259" i="30" s="1"/>
  <c r="F271" i="30"/>
  <c r="E271" i="30" s="1"/>
  <c r="F136" i="30"/>
  <c r="E136" i="30" s="1"/>
  <c r="F143" i="30"/>
  <c r="E143" i="30" s="1"/>
  <c r="F157" i="30"/>
  <c r="E157" i="30" s="1"/>
  <c r="F164" i="30"/>
  <c r="E164" i="30" s="1"/>
  <c r="F198" i="30"/>
  <c r="E198" i="30" s="1"/>
  <c r="F245" i="30"/>
  <c r="E245" i="30" s="1"/>
  <c r="F257" i="30"/>
  <c r="E257" i="30" s="1"/>
  <c r="F269" i="30"/>
  <c r="E269" i="30" s="1"/>
  <c r="F281" i="30"/>
  <c r="E281" i="30" s="1"/>
  <c r="F78" i="30"/>
  <c r="E78" i="30" s="1"/>
  <c r="F107" i="30"/>
  <c r="E107" i="30" s="1"/>
  <c r="F120" i="30"/>
  <c r="E120" i="30" s="1"/>
  <c r="F170" i="30"/>
  <c r="E170" i="30" s="1"/>
  <c r="F235" i="30"/>
  <c r="E235" i="30" s="1"/>
  <c r="F273" i="30"/>
  <c r="E273" i="30" s="1"/>
  <c r="F276" i="30"/>
  <c r="E276" i="30" s="1"/>
  <c r="F279" i="30"/>
  <c r="E279" i="30" s="1"/>
  <c r="F293" i="30"/>
  <c r="E293" i="30" s="1"/>
  <c r="F305" i="30"/>
  <c r="E305" i="30" s="1"/>
  <c r="F317" i="30"/>
  <c r="E317" i="30" s="1"/>
  <c r="F353" i="30"/>
  <c r="E353" i="30" s="1"/>
  <c r="F377" i="30"/>
  <c r="E377" i="30" s="1"/>
  <c r="F400" i="30"/>
  <c r="E400" i="30" s="1"/>
  <c r="F42" i="30"/>
  <c r="E42" i="30" s="1"/>
  <c r="F74" i="30"/>
  <c r="E74" i="30" s="1"/>
  <c r="F112" i="30"/>
  <c r="E112" i="30" s="1"/>
  <c r="F133" i="30"/>
  <c r="E133" i="30" s="1"/>
  <c r="F154" i="30"/>
  <c r="E154" i="30" s="1"/>
  <c r="F162" i="30"/>
  <c r="E162" i="30" s="1"/>
  <c r="F232" i="30"/>
  <c r="E232" i="30" s="1"/>
  <c r="F58" i="30"/>
  <c r="E58" i="30" s="1"/>
  <c r="F67" i="30"/>
  <c r="E67" i="30" s="1"/>
  <c r="F75" i="30"/>
  <c r="E75" i="30" s="1"/>
  <c r="F79" i="30"/>
  <c r="E79" i="30" s="1"/>
  <c r="F63" i="30"/>
  <c r="E63" i="30" s="1"/>
  <c r="F71" i="30"/>
  <c r="E71" i="30" s="1"/>
  <c r="F121" i="30"/>
  <c r="E121" i="30" s="1"/>
  <c r="F130" i="30"/>
  <c r="E130" i="30" s="1"/>
  <c r="F134" i="30"/>
  <c r="E134" i="30" s="1"/>
  <c r="F151" i="30"/>
  <c r="E151" i="30" s="1"/>
  <c r="F163" i="30"/>
  <c r="E163" i="30" s="1"/>
  <c r="F260" i="30"/>
  <c r="E260" i="30" s="1"/>
  <c r="F306" i="30"/>
  <c r="E306" i="30" s="1"/>
  <c r="F330" i="30"/>
  <c r="E330" i="30" s="1"/>
  <c r="F354" i="30"/>
  <c r="E354" i="30" s="1"/>
  <c r="F366" i="30"/>
  <c r="E366" i="30" s="1"/>
  <c r="F114" i="30"/>
  <c r="E114" i="30" s="1"/>
  <c r="F127" i="30"/>
  <c r="E127" i="30" s="1"/>
  <c r="F209" i="30"/>
  <c r="E209" i="30" s="1"/>
  <c r="F267" i="30"/>
  <c r="E267" i="30" s="1"/>
  <c r="F274" i="30"/>
  <c r="E274" i="30" s="1"/>
  <c r="F297" i="30"/>
  <c r="E297" i="30" s="1"/>
  <c r="F320" i="30"/>
  <c r="E320" i="30" s="1"/>
  <c r="F380" i="30"/>
  <c r="E380" i="30" s="1"/>
  <c r="F404" i="30"/>
  <c r="E404" i="30" s="1"/>
  <c r="F17" i="30"/>
  <c r="E17" i="30" s="1"/>
  <c r="F102" i="30"/>
  <c r="E102" i="30" s="1"/>
  <c r="F140" i="30"/>
  <c r="E140" i="30" s="1"/>
  <c r="F224" i="30"/>
  <c r="E224" i="30" s="1"/>
  <c r="F238" i="30"/>
  <c r="E238" i="30" s="1"/>
  <c r="F242" i="30"/>
  <c r="E242" i="30" s="1"/>
  <c r="F303" i="30"/>
  <c r="E303" i="30" s="1"/>
  <c r="F326" i="30"/>
  <c r="E326" i="30" s="1"/>
  <c r="F349" i="30"/>
  <c r="E349" i="30" s="1"/>
  <c r="F352" i="30"/>
  <c r="E352" i="30" s="1"/>
  <c r="F372" i="30"/>
  <c r="E372" i="30" s="1"/>
  <c r="F375" i="30"/>
  <c r="E375" i="30" s="1"/>
  <c r="F388" i="30"/>
  <c r="E388" i="30" s="1"/>
  <c r="F110" i="30"/>
  <c r="E110" i="30" s="1"/>
  <c r="F59" i="30"/>
  <c r="E59" i="30" s="1"/>
  <c r="F115" i="30"/>
  <c r="E115" i="30" s="1"/>
  <c r="F122" i="30"/>
  <c r="E122" i="30" s="1"/>
  <c r="F147" i="30"/>
  <c r="E147" i="30" s="1"/>
  <c r="F250" i="30"/>
  <c r="E250" i="30" s="1"/>
  <c r="F264" i="30"/>
  <c r="E264" i="30" s="1"/>
  <c r="F309" i="30"/>
  <c r="E309" i="30" s="1"/>
  <c r="F332" i="30"/>
  <c r="E332" i="30" s="1"/>
  <c r="F355" i="30"/>
  <c r="E355" i="30" s="1"/>
  <c r="F383" i="30"/>
  <c r="E383" i="30" s="1"/>
  <c r="F361" i="30"/>
  <c r="E361" i="30" s="1"/>
  <c r="F85" i="30"/>
  <c r="E85" i="30" s="1"/>
  <c r="F160" i="30"/>
  <c r="E160" i="30" s="1"/>
  <c r="F211" i="30"/>
  <c r="E211" i="30" s="1"/>
  <c r="F261" i="30"/>
  <c r="E261" i="30" s="1"/>
  <c r="F268" i="30"/>
  <c r="E268" i="30" s="1"/>
  <c r="F275" i="30"/>
  <c r="E275" i="30" s="1"/>
  <c r="F282" i="30"/>
  <c r="E282" i="30" s="1"/>
  <c r="F72" i="30"/>
  <c r="E72" i="30" s="1"/>
  <c r="F205" i="30"/>
  <c r="E205" i="30" s="1"/>
  <c r="F225" i="30"/>
  <c r="E225" i="30" s="1"/>
  <c r="F234" i="30"/>
  <c r="E234" i="30" s="1"/>
  <c r="F239" i="30"/>
  <c r="E239" i="30" s="1"/>
  <c r="F243" i="30"/>
  <c r="E243" i="30" s="1"/>
  <c r="F278" i="30"/>
  <c r="E278" i="30" s="1"/>
  <c r="F285" i="30"/>
  <c r="E285" i="30" s="1"/>
  <c r="F378" i="30"/>
  <c r="E378" i="30" s="1"/>
  <c r="F402" i="30"/>
  <c r="E402" i="30" s="1"/>
  <c r="F60" i="30"/>
  <c r="E60" i="30" s="1"/>
  <c r="F29" i="30"/>
  <c r="E29" i="30" s="1"/>
  <c r="F46" i="30"/>
  <c r="E46" i="30" s="1"/>
  <c r="F123" i="30"/>
  <c r="E123" i="30" s="1"/>
  <c r="F148" i="30"/>
  <c r="E148" i="30" s="1"/>
  <c r="F258" i="30"/>
  <c r="E258" i="30" s="1"/>
  <c r="F265" i="30"/>
  <c r="E265" i="30" s="1"/>
  <c r="F272" i="30"/>
  <c r="E272" i="30" s="1"/>
  <c r="F304" i="30"/>
  <c r="E304" i="30" s="1"/>
  <c r="F324" i="30"/>
  <c r="E324" i="30" s="1"/>
  <c r="F327" i="30"/>
  <c r="E327" i="30" s="1"/>
  <c r="F350" i="30"/>
  <c r="E350" i="30" s="1"/>
  <c r="F381" i="30"/>
  <c r="E381" i="30" s="1"/>
  <c r="F73" i="30"/>
  <c r="E73" i="30" s="1"/>
  <c r="F80" i="30"/>
  <c r="E80" i="30" s="1"/>
  <c r="F155" i="30"/>
  <c r="E155" i="30" s="1"/>
  <c r="F173" i="30"/>
  <c r="E173" i="30" s="1"/>
  <c r="F240" i="30"/>
  <c r="E240" i="30" s="1"/>
  <c r="F255" i="30"/>
  <c r="E255" i="30" s="1"/>
  <c r="F262" i="30"/>
  <c r="E262" i="30" s="1"/>
  <c r="F307" i="30"/>
  <c r="E307" i="30" s="1"/>
  <c r="F310" i="30"/>
  <c r="E310" i="30" s="1"/>
  <c r="F356" i="30"/>
  <c r="E356" i="30" s="1"/>
  <c r="F359" i="30"/>
  <c r="E359" i="30" s="1"/>
  <c r="F244" i="30"/>
  <c r="E244" i="30" s="1"/>
  <c r="F277" i="30"/>
  <c r="E277" i="30" s="1"/>
  <c r="F348" i="30"/>
  <c r="E348" i="30" s="1"/>
  <c r="F371" i="30"/>
  <c r="E371" i="30" s="1"/>
  <c r="F376" i="30"/>
  <c r="E376" i="30" s="1"/>
  <c r="F405" i="30"/>
  <c r="E405" i="30" s="1"/>
  <c r="F321" i="30"/>
  <c r="E321" i="30" s="1"/>
  <c r="F386" i="30"/>
  <c r="E386" i="30" s="1"/>
  <c r="F203" i="30"/>
  <c r="E203" i="30" s="1"/>
  <c r="F256" i="30"/>
  <c r="E256" i="30" s="1"/>
  <c r="F345" i="30"/>
  <c r="E345" i="30" s="1"/>
  <c r="F368" i="30"/>
  <c r="E368" i="30" s="1"/>
  <c r="F218" i="30"/>
  <c r="E218" i="30" s="1"/>
  <c r="F168" i="30"/>
  <c r="E168" i="30" s="1"/>
  <c r="F299" i="30"/>
  <c r="E299" i="30" s="1"/>
  <c r="F336" i="30"/>
  <c r="E336" i="30" s="1"/>
  <c r="F186" i="30"/>
  <c r="E186" i="30" s="1"/>
  <c r="F68" i="30"/>
  <c r="E68" i="30" s="1"/>
  <c r="F337" i="30"/>
  <c r="E337" i="30" s="1"/>
  <c r="F360" i="30"/>
  <c r="E360" i="30" s="1"/>
  <c r="F296" i="30"/>
  <c r="E296" i="30" s="1"/>
  <c r="F367" i="30"/>
  <c r="E367" i="30" s="1"/>
  <c r="F176" i="30"/>
  <c r="E176" i="30" s="1"/>
  <c r="F387" i="30"/>
  <c r="E387" i="30" s="1"/>
  <c r="F311" i="30"/>
  <c r="E311" i="30" s="1"/>
  <c r="F403" i="30"/>
  <c r="E403" i="30" s="1"/>
  <c r="F291" i="30"/>
  <c r="E291" i="30" s="1"/>
  <c r="F340" i="30"/>
  <c r="E340" i="30" s="1"/>
  <c r="F370" i="30"/>
  <c r="E370" i="30" s="1"/>
  <c r="F384" i="30"/>
  <c r="E384" i="30" s="1"/>
  <c r="F94" i="30"/>
  <c r="E94" i="30" s="1"/>
  <c r="F236" i="30"/>
  <c r="E236" i="30" s="1"/>
  <c r="F270" i="30"/>
  <c r="E270" i="30" s="1"/>
  <c r="F287" i="30"/>
  <c r="E287" i="30" s="1"/>
  <c r="F302" i="30"/>
  <c r="E302" i="30" s="1"/>
  <c r="F308" i="30"/>
  <c r="E308" i="30" s="1"/>
  <c r="F385" i="30"/>
  <c r="E385" i="30" s="1"/>
  <c r="F86" i="30"/>
  <c r="E86" i="30" s="1"/>
  <c r="F202" i="30"/>
  <c r="E202" i="30" s="1"/>
  <c r="F263" i="30"/>
  <c r="E263" i="30" s="1"/>
  <c r="F344" i="30"/>
  <c r="E344" i="30" s="1"/>
  <c r="F401" i="30"/>
  <c r="E401" i="30" s="1"/>
  <c r="F322" i="30"/>
  <c r="E322" i="30" s="1"/>
  <c r="F290" i="30"/>
  <c r="E290" i="30" s="1"/>
  <c r="F351" i="30"/>
  <c r="E351" i="30" s="1"/>
  <c r="F357" i="30"/>
  <c r="E357" i="30" s="1"/>
  <c r="F363" i="30"/>
  <c r="E363" i="30" s="1"/>
  <c r="F182" i="30"/>
  <c r="E182" i="30" s="1"/>
  <c r="F231" i="30"/>
  <c r="E231" i="30" s="1"/>
  <c r="F379" i="30"/>
  <c r="E379" i="30" s="1"/>
  <c r="F241" i="30"/>
  <c r="E241" i="30" s="1"/>
  <c r="F222" i="30"/>
  <c r="E222" i="30" s="1"/>
  <c r="F313" i="30"/>
  <c r="E313" i="30" s="1"/>
  <c r="F101" i="30"/>
  <c r="E101" i="30" s="1"/>
  <c r="F192" i="30"/>
  <c r="E192" i="30" s="1"/>
  <c r="F227" i="30"/>
  <c r="E227" i="30" s="1"/>
  <c r="F248" i="30"/>
  <c r="E248" i="30" s="1"/>
  <c r="F362" i="30"/>
  <c r="E362" i="30" s="1"/>
  <c r="F382" i="30"/>
  <c r="E382" i="30" s="1"/>
  <c r="F266" i="30"/>
  <c r="E266" i="30" s="1"/>
  <c r="F181" i="30"/>
  <c r="E181" i="30" s="1"/>
  <c r="F249" i="30"/>
  <c r="E249" i="30" s="1"/>
  <c r="F169" i="30"/>
  <c r="E169" i="30" s="1"/>
  <c r="F373" i="30"/>
  <c r="E373" i="30" s="1"/>
  <c r="F369" i="30"/>
  <c r="E369" i="30" s="1"/>
  <c r="F316" i="30"/>
  <c r="E316" i="30" s="1"/>
  <c r="F343" i="30"/>
  <c r="E343" i="30" s="1"/>
  <c r="F341" i="30"/>
  <c r="E341" i="30" s="1"/>
  <c r="F364" i="30"/>
  <c r="E364" i="30" s="1"/>
  <c r="F318" i="30"/>
  <c r="E318" i="30" s="1"/>
  <c r="F323" i="30"/>
  <c r="E323" i="30" s="1"/>
  <c r="F289" i="30"/>
  <c r="E289" i="30" s="1"/>
  <c r="F365" i="30"/>
  <c r="E365" i="30" s="1"/>
  <c r="F283" i="30"/>
  <c r="E283" i="30" s="1"/>
  <c r="F284" i="30"/>
  <c r="E284" i="30" s="1"/>
  <c r="F223" i="30"/>
  <c r="E223" i="30" s="1"/>
  <c r="F230" i="30"/>
  <c r="E230" i="30" s="1"/>
  <c r="F374" i="30"/>
  <c r="E374" i="30" s="1"/>
  <c r="F312" i="30"/>
  <c r="E312" i="30" s="1"/>
  <c r="F331" i="30"/>
  <c r="E331" i="30" s="1"/>
  <c r="F280" i="30"/>
  <c r="E280" i="30" s="1"/>
  <c r="F300" i="30"/>
  <c r="E300" i="30" s="1"/>
  <c r="F221" i="30"/>
  <c r="E221" i="30" s="1"/>
  <c r="F132" i="30"/>
  <c r="E132" i="30" s="1"/>
  <c r="F135" i="30"/>
  <c r="E135" i="30" s="1"/>
  <c r="F328" i="30"/>
  <c r="E328" i="30" s="1"/>
  <c r="F246" i="30"/>
  <c r="E246" i="30" s="1"/>
  <c r="F228" i="30"/>
  <c r="E228" i="30" s="1"/>
  <c r="F342" i="30"/>
  <c r="E342" i="30" s="1"/>
  <c r="F347" i="30"/>
  <c r="E347" i="30" s="1"/>
  <c r="F294" i="30"/>
  <c r="E294" i="30" s="1"/>
  <c r="F339" i="30"/>
  <c r="E339" i="30" s="1"/>
  <c r="F314" i="30"/>
  <c r="E314" i="30" s="1"/>
  <c r="F325" i="30"/>
  <c r="E325" i="30" s="1"/>
  <c r="F175" i="30"/>
  <c r="E175" i="30" s="1"/>
  <c r="F161" i="30"/>
  <c r="E161" i="30" s="1"/>
  <c r="F131" i="30"/>
  <c r="E131" i="30" s="1"/>
  <c r="F251" i="30"/>
  <c r="E251" i="30" s="1"/>
  <c r="F252" i="30"/>
  <c r="E252" i="30" s="1"/>
  <c r="F295" i="30"/>
  <c r="E295" i="30" s="1"/>
  <c r="F166" i="30"/>
  <c r="E166" i="30" s="1"/>
  <c r="F329" i="30"/>
  <c r="E329" i="30" s="1"/>
  <c r="F298" i="30"/>
  <c r="E298" i="30" s="1"/>
  <c r="F253" i="30"/>
  <c r="E253" i="30" s="1"/>
  <c r="F315" i="30"/>
  <c r="E315" i="30" s="1"/>
  <c r="F288" i="30"/>
  <c r="E288" i="30" s="1"/>
  <c r="F319" i="30"/>
  <c r="E319" i="30" s="1"/>
  <c r="F254" i="30"/>
  <c r="E254" i="30" s="1"/>
  <c r="F171" i="30"/>
  <c r="E171" i="30" s="1"/>
  <c r="F174" i="30"/>
  <c r="E174" i="30" s="1"/>
  <c r="F229" i="30"/>
  <c r="E229" i="30" s="1"/>
  <c r="F159" i="30"/>
  <c r="E159" i="30" s="1"/>
  <c r="F286" i="30"/>
  <c r="E286" i="30" s="1"/>
  <c r="F156" i="30"/>
  <c r="E156" i="30" s="1"/>
  <c r="F178" i="30"/>
  <c r="E178" i="30" s="1"/>
  <c r="F292" i="30"/>
  <c r="E292" i="30" s="1"/>
  <c r="F226" i="30"/>
  <c r="E226" i="30" s="1"/>
  <c r="F338" i="30"/>
  <c r="E338" i="30" s="1"/>
  <c r="F158" i="30"/>
  <c r="E158" i="30" s="1"/>
  <c r="F301" i="30"/>
  <c r="E301" i="30" s="1"/>
  <c r="F165" i="30"/>
  <c r="E165" i="30" s="1"/>
  <c r="F346" i="30"/>
  <c r="E346" i="30" s="1"/>
  <c r="F16" i="30"/>
  <c r="E16" i="30" s="1"/>
  <c r="F22" i="30"/>
  <c r="E22" i="30" s="1"/>
  <c r="F28" i="30"/>
  <c r="E28" i="30" s="1"/>
  <c r="F40" i="30"/>
  <c r="E40" i="30" s="1"/>
  <c r="F52" i="30"/>
  <c r="E52" i="30" s="1"/>
  <c r="F64" i="30"/>
  <c r="E64" i="30" s="1"/>
  <c r="F11" i="30"/>
  <c r="E11" i="30" s="1"/>
  <c r="F23" i="30"/>
  <c r="E23" i="30" s="1"/>
  <c r="F39" i="30"/>
  <c r="E39" i="30" s="1"/>
  <c r="F57" i="30"/>
  <c r="E57" i="30" s="1"/>
  <c r="F18" i="30"/>
  <c r="E18" i="30" s="1"/>
  <c r="F24" i="30"/>
  <c r="E24" i="30" s="1"/>
  <c r="F50" i="30"/>
  <c r="E50" i="30" s="1"/>
  <c r="F62" i="30"/>
  <c r="E62" i="30" s="1"/>
  <c r="F13" i="30"/>
  <c r="E13" i="30" s="1"/>
  <c r="F19" i="30"/>
  <c r="E19" i="30" s="1"/>
  <c r="F49" i="30"/>
  <c r="E49" i="30" s="1"/>
  <c r="F55" i="30"/>
  <c r="E55" i="30" s="1"/>
  <c r="F70" i="30"/>
  <c r="E70" i="30" s="1"/>
  <c r="F92" i="30"/>
  <c r="E92" i="30" s="1"/>
  <c r="F104" i="30"/>
  <c r="E104" i="30" s="1"/>
  <c r="F128" i="30"/>
  <c r="E128" i="30" s="1"/>
  <c r="F26" i="30"/>
  <c r="E26" i="30" s="1"/>
  <c r="F103" i="30"/>
  <c r="E103" i="30" s="1"/>
  <c r="F109" i="30"/>
  <c r="E109" i="30" s="1"/>
  <c r="F15" i="30"/>
  <c r="E15" i="30" s="1"/>
  <c r="F41" i="30"/>
  <c r="E41" i="30" s="1"/>
  <c r="F53" i="30"/>
  <c r="E53" i="30" s="1"/>
  <c r="F81" i="30"/>
  <c r="E81" i="30" s="1"/>
  <c r="F87" i="30"/>
  <c r="E87" i="30" s="1"/>
  <c r="F66" i="30"/>
  <c r="E66" i="30" s="1"/>
  <c r="F88" i="30"/>
  <c r="E88" i="30" s="1"/>
  <c r="F89" i="30"/>
  <c r="E89" i="30" s="1"/>
  <c r="F90" i="30"/>
  <c r="E90" i="30" s="1"/>
  <c r="F150" i="30"/>
  <c r="E150" i="30" s="1"/>
  <c r="F96" i="30"/>
  <c r="E96" i="30" s="1"/>
  <c r="F99" i="30"/>
  <c r="E99" i="30" s="1"/>
  <c r="F54" i="30"/>
  <c r="E54" i="30" s="1"/>
  <c r="F69" i="30"/>
  <c r="E69" i="30" s="1"/>
  <c r="F149" i="30"/>
  <c r="E149" i="30" s="1"/>
  <c r="F93" i="30"/>
  <c r="E93" i="30" s="1"/>
  <c r="F108" i="30"/>
  <c r="E108" i="30" s="1"/>
  <c r="F141" i="30"/>
  <c r="E141" i="30" s="1"/>
  <c r="F142" i="30"/>
  <c r="E142" i="30" s="1"/>
  <c r="F14" i="30"/>
  <c r="E14" i="30" s="1"/>
  <c r="F124" i="30"/>
  <c r="E124" i="30" s="1"/>
  <c r="F144" i="30"/>
  <c r="E144" i="30" s="1"/>
  <c r="F213" i="30"/>
  <c r="E213" i="30" s="1"/>
  <c r="F220" i="30"/>
  <c r="E220" i="30" s="1"/>
  <c r="F196" i="30"/>
  <c r="E196" i="30" s="1"/>
  <c r="F197" i="30"/>
  <c r="E197" i="30" s="1"/>
  <c r="F214" i="30"/>
  <c r="E214" i="30" s="1"/>
  <c r="F188" i="30"/>
  <c r="E188" i="30" s="1"/>
  <c r="F138" i="30"/>
  <c r="E138" i="30" s="1"/>
  <c r="F145" i="30"/>
  <c r="E145" i="30" s="1"/>
  <c r="F185" i="30"/>
  <c r="E185" i="30" s="1"/>
  <c r="F84" i="30"/>
  <c r="E84" i="30" s="1"/>
  <c r="F152" i="30"/>
  <c r="E152" i="30" s="1"/>
  <c r="F183" i="30"/>
  <c r="E183" i="30" s="1"/>
  <c r="F100" i="30"/>
  <c r="E100" i="30" s="1"/>
  <c r="F106" i="30"/>
  <c r="E106" i="30" s="1"/>
  <c r="F113" i="30"/>
  <c r="E113" i="30" s="1"/>
  <c r="F139" i="30"/>
  <c r="E139" i="30" s="1"/>
  <c r="F126" i="30"/>
  <c r="E126" i="30" s="1"/>
  <c r="F216" i="30"/>
  <c r="E216" i="30" s="1"/>
  <c r="F201" i="30"/>
  <c r="E201" i="30" s="1"/>
  <c r="F334" i="30"/>
  <c r="E334" i="30" s="1"/>
  <c r="F199" i="30"/>
  <c r="E199" i="30" s="1"/>
  <c r="F335" i="30"/>
  <c r="E335" i="30" s="1"/>
  <c r="F184" i="30"/>
  <c r="E184" i="30" s="1"/>
  <c r="F215" i="30"/>
  <c r="E215" i="30" s="1"/>
  <c r="F118" i="30"/>
  <c r="E118" i="30" s="1"/>
  <c r="F65" i="30"/>
  <c r="E65" i="30" s="1"/>
  <c r="F219" i="30"/>
  <c r="E219" i="30" s="1"/>
  <c r="F204" i="30"/>
  <c r="E204" i="30" s="1"/>
  <c r="F206" i="30"/>
  <c r="E206" i="30" s="1"/>
  <c r="F217" i="30"/>
  <c r="E217" i="30" s="1"/>
  <c r="F83" i="30"/>
  <c r="E83" i="30" s="1"/>
  <c r="F333" i="30"/>
  <c r="E333" i="30" s="1"/>
  <c r="F212" i="30"/>
  <c r="E212" i="30" s="1"/>
  <c r="F208" i="30"/>
  <c r="E208" i="30" s="1"/>
  <c r="F119" i="30"/>
  <c r="E119" i="30" s="1"/>
  <c r="AJ421" i="30" l="1"/>
  <c r="E10" i="30"/>
  <c r="AK421" i="30"/>
  <c r="F194" i="30"/>
  <c r="E194" i="30" s="1"/>
  <c r="F193" i="30"/>
  <c r="E193" i="30" s="1"/>
  <c r="F190" i="30"/>
  <c r="E190" i="30" s="1"/>
  <c r="F195" i="30"/>
  <c r="E195" i="30" s="1"/>
  <c r="F191" i="30"/>
  <c r="E191" i="30" s="1"/>
  <c r="F189" i="30"/>
  <c r="E189" i="30" s="1"/>
  <c r="D408" i="30" l="1"/>
  <c r="E5" i="16"/>
  <c r="E4" i="16"/>
  <c r="D13" i="12" l="1"/>
  <c r="D16" i="12"/>
  <c r="D19" i="12"/>
  <c r="D12" i="12"/>
  <c r="D20" i="12"/>
  <c r="D21" i="12"/>
  <c r="D14" i="12"/>
  <c r="D15" i="12"/>
  <c r="D23" i="12"/>
  <c r="D24" i="12"/>
  <c r="D22" i="12"/>
  <c r="D17" i="12"/>
  <c r="D18" i="12"/>
  <c r="F18" i="12" l="1"/>
  <c r="F20" i="12"/>
  <c r="F17" i="12"/>
  <c r="F23" i="12"/>
  <c r="F15" i="12"/>
  <c r="F13" i="12"/>
  <c r="E12" i="12" l="1"/>
  <c r="E23" i="12"/>
  <c r="E22" i="12"/>
  <c r="E21" i="12"/>
  <c r="E20" i="12"/>
  <c r="E19" i="12"/>
  <c r="E18" i="12"/>
  <c r="E17" i="12"/>
  <c r="E14" i="12"/>
  <c r="E13" i="12"/>
  <c r="E15" i="12"/>
  <c r="E16" i="12"/>
  <c r="E24" i="12"/>
  <c r="D27" i="12" l="1"/>
  <c r="B9" i="21"/>
  <c r="B9" i="16"/>
  <c r="B9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2605FA-EAC4-46B7-B179-9974A428FBB9}" keepAlive="1" name="Consulta - CONSOLIDADO" description="Conexão com a consulta 'CONSOLIDADO' na pasta de trabalho." type="5" refreshedVersion="8" background="1" saveData="1">
    <dbPr connection="Provider=Microsoft.Mashup.OleDb.1;Data Source=$Workbook$;Location=CONSOLIDADO;Extended Properties=&quot;&quot;" command="SELECT * FROM [CONSOLIDADO]"/>
  </connection>
  <connection id="2" xr16:uid="{7FE0A15B-C998-4790-B74D-4FF94F5B5BEC}" keepAlive="1" name="Consulta - TabelaEntulho" description="Conexão com a consulta 'TabelaEntulho' na pasta de trabalho." type="5" refreshedVersion="8" background="1" saveData="1">
    <dbPr connection="Provider=Microsoft.Mashup.OleDb.1;Data Source=$Workbook$;Location=TabelaEntulho;Extended Properties=&quot;&quot;" command="SELECT * FROM [TabelaEntulho]"/>
  </connection>
  <connection id="3" xr16:uid="{BA45DC47-E614-47CF-9241-B38A6EA63BAB}" keepAlive="1" name="Consulta - TabelaFeira" description="Conexão com a consulta 'TabelaFeira' na pasta de trabalho." type="5" refreshedVersion="8" background="1" saveData="1">
    <dbPr connection="Provider=Microsoft.Mashup.OleDb.1;Data Source=$Workbook$;Location=TabelaFeira;Extended Properties=&quot;&quot;" command="SELECT * FROM [TabelaFeira]"/>
  </connection>
  <connection id="4" xr16:uid="{FACAA063-F5AF-4017-9CEF-E99B0B321A7F}" keepAlive="1" name="Consulta - TabelaPodaÁrvore" description="Conexão com a consulta 'TabelaPodaÁrvore' na pasta de trabalho." type="5" refreshedVersion="8" background="1" saveData="1">
    <dbPr connection="Provider=Microsoft.Mashup.OleDb.1;Data Source=$Workbook$;Location=TabelaPodaÁrvore;Extended Properties=&quot;&quot;" command="SELECT * FROM [TabelaPodaÁrvore]"/>
  </connection>
  <connection id="5" xr16:uid="{2B6E007A-1AE0-4BB1-B81E-82643A2BC0CA}" keepAlive="1" name="Consulta - TabelaRoçadaManual" description="Conexão com a consulta 'TabelaRoçadaManual' na pasta de trabalho." type="5" refreshedVersion="8" background="1" saveData="1">
    <dbPr connection="Provider=Microsoft.Mashup.OleDb.1;Data Source=$Workbook$;Location=TabelaRoçadaManual;Extended Properties=&quot;&quot;" command="SELECT * FROM [TabelaRoçadaManual]"/>
  </connection>
  <connection id="6" xr16:uid="{C427EAE7-6E5E-4BA1-BFE3-3AF35C27A16F}" keepAlive="1" name="Consulta - TabelaRoçadaMec" description="Conexão com a consulta 'TabelaRoçadaMec' na pasta de trabalho." type="5" refreshedVersion="8" background="1" saveData="1">
    <dbPr connection="Provider=Microsoft.Mashup.OleDb.1;Data Source=$Workbook$;Location=TabelaRoçadaMec;Extended Properties=&quot;&quot;" command="SELECT * FROM [TabelaRoçadaMec]"/>
  </connection>
  <connection id="7" xr16:uid="{0E8B67F9-1D09-4937-8A64-5D93D1DEE972}" keepAlive="1" name="Consulta - TabelaVarreçãoMec" description="Conexão com a consulta 'TabelaVarreçãoMec' na pasta de trabalho." type="5" refreshedVersion="8" background="1" saveData="1">
    <dbPr connection="Provider=Microsoft.Mashup.OleDb.1;Data Source=$Workbook$;Location=TabelaVarreçãoMec;Extended Properties=&quot;&quot;" command="SELECT * FROM [TabelaVarreçãoMec]"/>
  </connection>
  <connection id="8" xr16:uid="{3897C30B-2300-41D0-A89B-A896E1162C73}" keepAlive="1" name="Consulta - TabelaVarriçãoManual" description="Conexão com a consulta 'TabelaVarriçãoManual' na pasta de trabalho." type="5" refreshedVersion="8" background="1" saveData="1">
    <dbPr connection="Provider=Microsoft.Mashup.OleDb.1;Data Source=$Workbook$;Location=TabelaVarriçãoManual;Extended Properties=&quot;&quot;" command="SELECT * FROM [TabelaVarriçãoManual]"/>
  </connection>
</connections>
</file>

<file path=xl/sharedStrings.xml><?xml version="1.0" encoding="utf-8"?>
<sst xmlns="http://schemas.openxmlformats.org/spreadsheetml/2006/main" count="114012" uniqueCount="15741">
  <si>
    <t>OBJETO:</t>
  </si>
  <si>
    <t>CONTRATO:</t>
  </si>
  <si>
    <t>DATA:</t>
  </si>
  <si>
    <t>PERÍODO:</t>
  </si>
  <si>
    <t>LOCAL</t>
  </si>
  <si>
    <t>FREQUENCIA</t>
  </si>
  <si>
    <t>TOTAL KM POR MÊS</t>
  </si>
  <si>
    <t>Contratação de empresa especializada para a prestação de “Serviços de limpeza pública urbana do município de Aparecida de Goiânia, Estado de Goiás, compreendendo os serviços de coleta domiciliar e comercial, varrição mecanizada, varrição manual, e equipe de serviços diversos de remoção de entulhos e materiais inservíveis, capina e raspagem”</t>
  </si>
  <si>
    <t>AVENIDA ALVORADA</t>
  </si>
  <si>
    <t>AVENIDA DONA MARIA CARDOSO</t>
  </si>
  <si>
    <t>RUA DAS FIGUEIRAS</t>
  </si>
  <si>
    <t>AVENIDA JOSE LEANDRO DA CRUZ</t>
  </si>
  <si>
    <t>AVENIDA URU</t>
  </si>
  <si>
    <t>RUA RECIFE</t>
  </si>
  <si>
    <t>RUA DOS BENJAMINS</t>
  </si>
  <si>
    <t>AVENIDA ARISTELINO BORGES</t>
  </si>
  <si>
    <t>AVENIDA DAS PALMEIRAS</t>
  </si>
  <si>
    <t>AVENIDA LARANJEIRAS</t>
  </si>
  <si>
    <t>AVENIDA 17</t>
  </si>
  <si>
    <t>AVENIDA 22</t>
  </si>
  <si>
    <t>ALAMEDA DAS TILIAS</t>
  </si>
  <si>
    <t>RUA VISCONDE DE OURO PRETO</t>
  </si>
  <si>
    <t>RUA 5</t>
  </si>
  <si>
    <t>RUA TAPAJOS</t>
  </si>
  <si>
    <t>RUA PARAGUASSU</t>
  </si>
  <si>
    <t>RUA MARQUES DE OLINDA</t>
  </si>
  <si>
    <t>RUA 3 AMERICAS</t>
  </si>
  <si>
    <t>RUA 1</t>
  </si>
  <si>
    <t>RUA 43</t>
  </si>
  <si>
    <t>RUA 45</t>
  </si>
  <si>
    <t>Setor Garavelo</t>
  </si>
  <si>
    <t>RUA 15C / 3E / 28E</t>
  </si>
  <si>
    <t>RUA ARAXA</t>
  </si>
  <si>
    <t>AVENIDA EPICAUBA</t>
  </si>
  <si>
    <t>AVENIDA GUAJUPIA</t>
  </si>
  <si>
    <t>AVENIDA J 2</t>
  </si>
  <si>
    <t>AVENIDA NOVA ERA</t>
  </si>
  <si>
    <t>AVENIDA SÃO JOÃO</t>
  </si>
  <si>
    <t>AVENIDA DAS BANDEIRAS</t>
  </si>
  <si>
    <t>AVENIDA 13 DE MAIO</t>
  </si>
  <si>
    <t>AVENIDA CASSIMIRO DE ABREU</t>
  </si>
  <si>
    <t>AVENIDA NEWTON MARQUES FERREIRA</t>
  </si>
  <si>
    <t>AVENIDA 24</t>
  </si>
  <si>
    <t/>
  </si>
  <si>
    <t>AVENIDA 1A RADIAL</t>
  </si>
  <si>
    <t>AVENIDA BARÃO DO RIO BRANCO</t>
  </si>
  <si>
    <t>COMP SARJETA (KM)</t>
  </si>
  <si>
    <t>SEG, QUA, SEX</t>
  </si>
  <si>
    <t>TER, QUI , SÁB</t>
  </si>
  <si>
    <t>CONCORRÊNCIA PÚBLICA TIPO: MENOR PREÇO N° 012/2023</t>
  </si>
  <si>
    <t>TOTAL</t>
  </si>
  <si>
    <t>SETOR 1</t>
  </si>
  <si>
    <t>SETOR 2</t>
  </si>
  <si>
    <t>SETOR 3</t>
  </si>
  <si>
    <t>SETOR 4</t>
  </si>
  <si>
    <t>SETOR 5</t>
  </si>
  <si>
    <t>SETOR 6</t>
  </si>
  <si>
    <t>SETOR 7</t>
  </si>
  <si>
    <t>SETOR 8</t>
  </si>
  <si>
    <t>SETOR 9</t>
  </si>
  <si>
    <t>SETOR 10</t>
  </si>
  <si>
    <t>SETOR 11</t>
  </si>
  <si>
    <t>SETOR 12</t>
  </si>
  <si>
    <t>SETOR 13</t>
  </si>
  <si>
    <t>SETOR 14</t>
  </si>
  <si>
    <t>TOTAL KM DE SARJETAS DA VIA:</t>
  </si>
  <si>
    <t>SETOR</t>
  </si>
  <si>
    <t>AVENIDA  ATLANTICA</t>
  </si>
  <si>
    <t>SEG QUA SEX 1</t>
  </si>
  <si>
    <t>AVENIDA  LIBERDADE</t>
  </si>
  <si>
    <t>AVENIDA  MARACANA</t>
  </si>
  <si>
    <t>AVENIDA  TROPICAL</t>
  </si>
  <si>
    <t>AVENIDA  UNIAO</t>
  </si>
  <si>
    <t>AVENIDA ATLANTICA</t>
  </si>
  <si>
    <t>AVENIDA C</t>
  </si>
  <si>
    <t>AVENIDA DA PAZ</t>
  </si>
  <si>
    <t>AVENIDA DEMOCRATAS</t>
  </si>
  <si>
    <t>AVENIDA DOM PEDRO I</t>
  </si>
  <si>
    <t>AVENIDA DUQUE DE CAXIAS</t>
  </si>
  <si>
    <t>AVENIDA GUIRAUPI</t>
  </si>
  <si>
    <t>AVENIDA IGUALDADE</t>
  </si>
  <si>
    <t>AVENIDA LIBERDADE</t>
  </si>
  <si>
    <t>AVENIDA REPÚBLICA</t>
  </si>
  <si>
    <t>CORREDOR  SEM NOME</t>
  </si>
  <si>
    <t>RODOVIA  GO 040</t>
  </si>
  <si>
    <t>RUA  C 32</t>
  </si>
  <si>
    <t>RUA  CRISTA</t>
  </si>
  <si>
    <t>RUA  DEZESSEIS C</t>
  </si>
  <si>
    <t>RUA  DEZOITO E</t>
  </si>
  <si>
    <t>RUA  NOVE A</t>
  </si>
  <si>
    <t>RUA  QUARENTA E CINCO E</t>
  </si>
  <si>
    <t>RUA  QUARENTA E TRES E</t>
  </si>
  <si>
    <t>RUA  QUINZE C</t>
  </si>
  <si>
    <t>RUA  QUINZE D</t>
  </si>
  <si>
    <t>RUA  SEM NOME</t>
  </si>
  <si>
    <t>RUA  SETE C</t>
  </si>
  <si>
    <t>RUA  TRINTA E</t>
  </si>
  <si>
    <t>RUA  TRINTA E DOIS E</t>
  </si>
  <si>
    <t>RUA  TRINTA E UM E</t>
  </si>
  <si>
    <t>RUA  UM E</t>
  </si>
  <si>
    <t>RUA  VINTE E CINCO C</t>
  </si>
  <si>
    <t>RUA  VINTE E OITO E</t>
  </si>
  <si>
    <t>RUA 8E </t>
  </si>
  <si>
    <t>RUA GENERAL GLICERIO</t>
  </si>
  <si>
    <t>RUA GENERAL URQUIZA</t>
  </si>
  <si>
    <t>AVENIDA  EPIACAUBA</t>
  </si>
  <si>
    <t>SEG QUA SEX 2</t>
  </si>
  <si>
    <t>AVENIDA  RIO VERDE</t>
  </si>
  <si>
    <t>AVENIDA CAPIABA</t>
  </si>
  <si>
    <t>AVENIDA CARAÍBA</t>
  </si>
  <si>
    <t>AVENIDA CURUSSA</t>
  </si>
  <si>
    <t>AVENIDA RIO VERDE</t>
  </si>
  <si>
    <t>AVENIDA SÃO PAULO</t>
  </si>
  <si>
    <t>AVENIDA  ANCHIETA</t>
  </si>
  <si>
    <t>SEG QUA SEX 3</t>
  </si>
  <si>
    <t>AVENIDA  GUYRAUPIA</t>
  </si>
  <si>
    <t>AVENIDA 2A RADIAL</t>
  </si>
  <si>
    <t>AVENIDA ANCHIETA</t>
  </si>
  <si>
    <t>AVENIDA ARUANÃ</t>
  </si>
  <si>
    <t>AVENIDA CENTRAL</t>
  </si>
  <si>
    <t>RUA  ECOCATU</t>
  </si>
  <si>
    <t>RUA  ECOCUABA</t>
  </si>
  <si>
    <t>AVENIDA  A</t>
  </si>
  <si>
    <t>SEG QUA SEX 4</t>
  </si>
  <si>
    <t>AVENIDA  BENEDITO SILVESTRE DE TOLEDO</t>
  </si>
  <si>
    <t>AVENIDA  FURNAS</t>
  </si>
  <si>
    <t>AVENIDA 21 DE ABRIL</t>
  </si>
  <si>
    <t>AVENIDA BRASIL</t>
  </si>
  <si>
    <t>AVENIDA INDEPENDENCIA</t>
  </si>
  <si>
    <t>AVENIDA PERIMETRAL</t>
  </si>
  <si>
    <t>RUA  BRASIL</t>
  </si>
  <si>
    <t>RUA  QUARENTA E TRES</t>
  </si>
  <si>
    <t>RUA  SESSENTA E OITO</t>
  </si>
  <si>
    <t>RUA  TENNER DE MELO</t>
  </si>
  <si>
    <t>RUA 21 DE ABRIL</t>
  </si>
  <si>
    <t>RUA BARAO DE ICARAI</t>
  </si>
  <si>
    <t>RUA DOUTOR ADAIL VIANA SANTANA</t>
  </si>
  <si>
    <t>AVENIDA  GUANABARA</t>
  </si>
  <si>
    <t>SEG QUA SEX 5</t>
  </si>
  <si>
    <t>AVENIDA  INDEPENDENCIA</t>
  </si>
  <si>
    <t>AVENIDA  ODORICO NERY</t>
  </si>
  <si>
    <t>AVENIDA  QUINZE DE NOVEMBRO</t>
  </si>
  <si>
    <t>AVENIDA  VEIGA VALE</t>
  </si>
  <si>
    <t>AVENIDA DIAMANTE</t>
  </si>
  <si>
    <t>AVENIDA EIXO PRIMARIO</t>
  </si>
  <si>
    <t>AVENIDA ESCULTOR VEIGA VALLE</t>
  </si>
  <si>
    <t>AVENIDA GUANABARA</t>
  </si>
  <si>
    <t>AVENIDA MIN. JOSE AQUINO PÔRTO</t>
  </si>
  <si>
    <t>AVENIDA ODORICO NERI</t>
  </si>
  <si>
    <t>EIXO  PRIMARIO</t>
  </si>
  <si>
    <t>RUA  DEZENOVE</t>
  </si>
  <si>
    <t>RUA  ICARAI</t>
  </si>
  <si>
    <t>RUA  JOSE RAIMUNDO BOLOGNANI</t>
  </si>
  <si>
    <t>RUA  NOVE</t>
  </si>
  <si>
    <t>RUA  OITO</t>
  </si>
  <si>
    <t>RUA  OSORIO ARANTES</t>
  </si>
  <si>
    <t>RUA  WILTON PINHEIRO DE LIMA</t>
  </si>
  <si>
    <t>RUA  XAVIER DE ALMEIDA</t>
  </si>
  <si>
    <t>RUA DOUTOR EUCLIDES VIEIRA</t>
  </si>
  <si>
    <t>RUA DOUTOR OMAR CARNEIRO</t>
  </si>
  <si>
    <t>ALAMEDA  A DOZE</t>
  </si>
  <si>
    <t>SEG QUA SEX 6</t>
  </si>
  <si>
    <t>ALAMEDA  A OITO</t>
  </si>
  <si>
    <t>ALAMEDA  A TRES</t>
  </si>
  <si>
    <t>ALAMEDA A 1</t>
  </si>
  <si>
    <t>ALAMEDA A 12</t>
  </si>
  <si>
    <t>ALAMEDA A 2</t>
  </si>
  <si>
    <t>ALAMEDA A 3</t>
  </si>
  <si>
    <t>ALAMEDA A 8</t>
  </si>
  <si>
    <t>ALAMEDA A4</t>
  </si>
  <si>
    <t>AVENIDA  SAO JOAO</t>
  </si>
  <si>
    <t>AVENIDA  W 01</t>
  </si>
  <si>
    <t>AVENIDA  W 03</t>
  </si>
  <si>
    <t>AVENIDA  ZOROASTRA ARTIAGA</t>
  </si>
  <si>
    <t>AVENIDA EUCLIDES DA CUNHA</t>
  </si>
  <si>
    <t>AVENIDA INDAIA</t>
  </si>
  <si>
    <t>AVENIDA PEDRO LUIZ RIBEIRO</t>
  </si>
  <si>
    <t>AVENIDA SENADOR ANTONIO RAMOS CAIADO</t>
  </si>
  <si>
    <t>AVENIDA V008</t>
  </si>
  <si>
    <t>AVENIDA W</t>
  </si>
  <si>
    <t>AVENIDA W 1</t>
  </si>
  <si>
    <t>AVENIDA W 2</t>
  </si>
  <si>
    <t>AVENIDA W 3</t>
  </si>
  <si>
    <t>RUA  ATAUFO ALVES</t>
  </si>
  <si>
    <t>RUA  DAS LARANJEIRAS</t>
  </si>
  <si>
    <t>RUA  DEZESSETE C</t>
  </si>
  <si>
    <t>RUA  H CENTO E OITO</t>
  </si>
  <si>
    <t>RUA  H CENTO E SESSENTA E UM</t>
  </si>
  <si>
    <t>RUA  J 17</t>
  </si>
  <si>
    <t>RUA  J 28</t>
  </si>
  <si>
    <t>RUA  J 48</t>
  </si>
  <si>
    <t>RUA  L 20</t>
  </si>
  <si>
    <t>RUA  L 21A</t>
  </si>
  <si>
    <t>RUA  L DEZ</t>
  </si>
  <si>
    <t>RUA  L QUINZE</t>
  </si>
  <si>
    <t>RUA  VIRIATO CORREIA</t>
  </si>
  <si>
    <t>ANEL  VIARIO</t>
  </si>
  <si>
    <t>SEG QUA SEX 7</t>
  </si>
  <si>
    <t>AVENIDA  V OITO</t>
  </si>
  <si>
    <t>AVENIDA CHEVALIER JAFETE</t>
  </si>
  <si>
    <t>AVENIDA COEMITANG</t>
  </si>
  <si>
    <t>AVENIDA EMBAIXADOR</t>
  </si>
  <si>
    <t>AVENIDA V 1</t>
  </si>
  <si>
    <t>AVENIDA V 3</t>
  </si>
  <si>
    <t>AVENIDA V 7</t>
  </si>
  <si>
    <t>AVENIDA V-006</t>
  </si>
  <si>
    <t>AVENIDA V-05</t>
  </si>
  <si>
    <t>PRAÇA A-002</t>
  </si>
  <si>
    <t>RUA  H CENTO E TRINTA E CINCO</t>
  </si>
  <si>
    <t>VIA  ACESSO SEIS</t>
  </si>
  <si>
    <t>ALAMEDA  SANTANA</t>
  </si>
  <si>
    <t>TER QUI SAB 1</t>
  </si>
  <si>
    <t>ALAMEDA SANTANA</t>
  </si>
  <si>
    <t>AVENIDA  COEMITANGA</t>
  </si>
  <si>
    <t>AVENIDA  V QUATRO</t>
  </si>
  <si>
    <t>AVENIDA ABAETÉ</t>
  </si>
  <si>
    <t>AVENIDA INDIANÁPOLIS</t>
  </si>
  <si>
    <t>AVENIDA MONTEIRO LOBATO</t>
  </si>
  <si>
    <t>AVENIDA NOVE DE JULHO</t>
  </si>
  <si>
    <t>AVENIDA SENADOR PEDRO LUDOVICO TEIXEIRA</t>
  </si>
  <si>
    <t>AVENIDA V-1</t>
  </si>
  <si>
    <t>AVENIDA V-4</t>
  </si>
  <si>
    <t>RUA  ARAXA</t>
  </si>
  <si>
    <t>RUA  CARLOS LEOPOLDO DAYRELL JUNIOR</t>
  </si>
  <si>
    <t>RUA  GODOFREDO DE ARAUJO</t>
  </si>
  <si>
    <t>RUA  GOIANIA 1</t>
  </si>
  <si>
    <t>RUA  H 28</t>
  </si>
  <si>
    <t>RUA  H CENTO E CINQUENTA E SEIS</t>
  </si>
  <si>
    <t>RUA  H CENTO E SETE</t>
  </si>
  <si>
    <t>RUA  H OITENTA E QUATRO</t>
  </si>
  <si>
    <t>RUA  H SESSENTA</t>
  </si>
  <si>
    <t>RUA  H SETENTA</t>
  </si>
  <si>
    <t>RUA  H SETENTA E UM</t>
  </si>
  <si>
    <t>RUA  H TRINTA E UM</t>
  </si>
  <si>
    <t>RUA  X DOIS</t>
  </si>
  <si>
    <t>RUA  X TRES</t>
  </si>
  <si>
    <t>RUA DONA JOANA GUIAO</t>
  </si>
  <si>
    <t>RUA DONA JOSEFINA LUDOVICO ALMEIDA</t>
  </si>
  <si>
    <t>RUA SAO ZACARIAS</t>
  </si>
  <si>
    <t>ALAMEDA SANTOS DUMOND</t>
  </si>
  <si>
    <t>TER QUI SAB 2</t>
  </si>
  <si>
    <t>AVENIDA  AMERICANO DO BRASIL</t>
  </si>
  <si>
    <t>AVENIDA  CHEVALIER BAZELIO TAFET</t>
  </si>
  <si>
    <t>AVENIDA  EMILIO SANTOS</t>
  </si>
  <si>
    <t>AVENIDA  MONTEIRO LOBATO</t>
  </si>
  <si>
    <t>AVENIDA  W UM</t>
  </si>
  <si>
    <t>AVENIDA CONDE FRANCISCO MATARAZZO</t>
  </si>
  <si>
    <t>AVENIDA DES. ANTONIO PERITO</t>
  </si>
  <si>
    <t>AVENIDA DONA HILDA</t>
  </si>
  <si>
    <t>AVENIDA EMÍLIO SANTOS</t>
  </si>
  <si>
    <t>AVENIDA GRAÇA ARANHA</t>
  </si>
  <si>
    <t>AVENIDA JOSE DE ALENCAR</t>
  </si>
  <si>
    <t>AVENIDA PREFEITO JOAO DE PAULA TEIXEIRA FILHO</t>
  </si>
  <si>
    <t>AVENIDA PROFESSOR JOÃO DE PAULA TEIXEIRA FILHO</t>
  </si>
  <si>
    <t>AVENIDA RIBEIRÃO PRETO</t>
  </si>
  <si>
    <t>PRACA  CASTRO ALVES</t>
  </si>
  <si>
    <t>RUA  CONSTANCIO GOMES DE OLIVEIRA</t>
  </si>
  <si>
    <t>RUA  DAMASCO</t>
  </si>
  <si>
    <t>RUA  DARLENE</t>
  </si>
  <si>
    <t>RUA  DUQUE DE CAXIAS</t>
  </si>
  <si>
    <t>RUA  FRANCISCO FERREIRA DOS SANTOS AZEVEDO</t>
  </si>
  <si>
    <t>RUA  GONCALVES DIAS</t>
  </si>
  <si>
    <t>RUA  J TRES</t>
  </si>
  <si>
    <t>RUA  J UM</t>
  </si>
  <si>
    <t>RUA  L 16</t>
  </si>
  <si>
    <t>RUA  OLEGARIO HERCULANO DA SILVA</t>
  </si>
  <si>
    <t>RUA  PAULO SETUBAL</t>
  </si>
  <si>
    <t>RUA  RUBENS AIRES</t>
  </si>
  <si>
    <t>RUA AMERICANO DO BRASIL</t>
  </si>
  <si>
    <t>RUA COMENDADOR ASSAD ABDALA</t>
  </si>
  <si>
    <t>RUA CONDE FRANCISCO MATARAZZO</t>
  </si>
  <si>
    <t>RUA DONA FELICIDADE A TAMEIRAO</t>
  </si>
  <si>
    <t>RUA DONA GERCINA BORGES TEIXEIRA</t>
  </si>
  <si>
    <t>RUA DOUTORA JURACI TEIXEIRA DE PAULA</t>
  </si>
  <si>
    <t>RUA MACHADO DE ASSIS</t>
  </si>
  <si>
    <t>RUA RAIMUNDO CORREA</t>
  </si>
  <si>
    <t>TER QUI SAB 3</t>
  </si>
  <si>
    <t>AVENIDA  EUCLIDES DA CUNHA</t>
  </si>
  <si>
    <t>AVENIDA  JUNDIAI</t>
  </si>
  <si>
    <t>AVENIDA  MINEIRA</t>
  </si>
  <si>
    <t>AVENIDA  NOVA ERA</t>
  </si>
  <si>
    <t>AVENIDA CARLOS GOMES</t>
  </si>
  <si>
    <t>AVENIDA MINEIRA</t>
  </si>
  <si>
    <t>AVENIDA ZOROASTRO ARTIAGA</t>
  </si>
  <si>
    <t>PRACA  ESPANHA</t>
  </si>
  <si>
    <t>RUA  FELIPE CAMARAO</t>
  </si>
  <si>
    <t>RUA  HUMBERTO CAMPOS</t>
  </si>
  <si>
    <t>RUA  ITAPURANGA</t>
  </si>
  <si>
    <t>RUA  PEDRO GOMES DE OLIVEIRA</t>
  </si>
  <si>
    <t>RUA MARECHAL HERMES</t>
  </si>
  <si>
    <t>ALAMEDA ANTONIO ALVES NETO</t>
  </si>
  <si>
    <t>TER QUI SAB 4</t>
  </si>
  <si>
    <t>ALAMEDA DO ALMEIDA</t>
  </si>
  <si>
    <t>AVENIDA  ALEXANDRE DE MORAES</t>
  </si>
  <si>
    <t>AVENIDA  BRASILIA</t>
  </si>
  <si>
    <t>AVENIDA  DAS BANDEIRAS</t>
  </si>
  <si>
    <t>AVENIDA  URU</t>
  </si>
  <si>
    <t>AVENIDA BARTOLOMEU BUENO</t>
  </si>
  <si>
    <t>AVENIDA BRASILIA</t>
  </si>
  <si>
    <t>AVENIDA BRUNSVIGA</t>
  </si>
  <si>
    <t>AVENIDA DAS MANGUEIRAS</t>
  </si>
  <si>
    <t>AVENIDA DELVAUX VIEIRA PRUDENTE</t>
  </si>
  <si>
    <t>RUA  513</t>
  </si>
  <si>
    <t>RUA  DA INDEPENDENCIA</t>
  </si>
  <si>
    <t>RUA  DO PAULISTA</t>
  </si>
  <si>
    <t>RUA  FAGUNDES VARELA</t>
  </si>
  <si>
    <t>RUA  PRINCESA ISABEL</t>
  </si>
  <si>
    <t>RUA  QUINHENTOS E QUATORZE</t>
  </si>
  <si>
    <t>RUA  QUINHENTOS E UM</t>
  </si>
  <si>
    <t>RUA  SILVIO ROMERO</t>
  </si>
  <si>
    <t>RUA  VALTUILLE</t>
  </si>
  <si>
    <t>RUA DOM PEDRO I</t>
  </si>
  <si>
    <t>ALAMEDA  DAS TILIAS</t>
  </si>
  <si>
    <t>TER QUI SAB 5</t>
  </si>
  <si>
    <t>AVENIDA  CANDIDO OLIVEIRA</t>
  </si>
  <si>
    <t>AVENIDA  DEZESETE</t>
  </si>
  <si>
    <t>AVENIDA  EUCLIDES DA CUNHA OU AMENDOEIRA</t>
  </si>
  <si>
    <t>AVENIDA  INDAIA</t>
  </si>
  <si>
    <t>AVENIDA  QUINHENTOS E DOIS</t>
  </si>
  <si>
    <t>AVENIDA  VINTE E DOIS</t>
  </si>
  <si>
    <t>AVENIDA AMENDOEIRA</t>
  </si>
  <si>
    <t>AVENIDA DOS BURITIS</t>
  </si>
  <si>
    <t>AVENIDA PALMEIRAS DE GOIAS</t>
  </si>
  <si>
    <t>AVENIDA SAO JOAO</t>
  </si>
  <si>
    <t>RODOVIA  BR153</t>
  </si>
  <si>
    <t>RUA  CINCO</t>
  </si>
  <si>
    <t>RUA  DAS MANGUEIRAS</t>
  </si>
  <si>
    <t>RUA  DO INGA</t>
  </si>
  <si>
    <t>RUA  DOIS</t>
  </si>
  <si>
    <t>RUA  DOS PINHEIROS</t>
  </si>
  <si>
    <t>RUA  GONCALO BEZERRA LIMA</t>
  </si>
  <si>
    <t>RUA  JOSE ARANTES COSTA</t>
  </si>
  <si>
    <t>RUA  QUINHENTOS E OITO</t>
  </si>
  <si>
    <t>RUA  TRES</t>
  </si>
  <si>
    <t>RUA  TRINTA</t>
  </si>
  <si>
    <t>RUA  VINTE E QUATRO</t>
  </si>
  <si>
    <t>RUA  WASHINGTON LUIZ</t>
  </si>
  <si>
    <t>RUA DAS MAGNÓLIAS</t>
  </si>
  <si>
    <t>RUA DOUTOR MARIO RORIZ S DE CARVALHO</t>
  </si>
  <si>
    <t>VIELA  6 OU RUA 507</t>
  </si>
  <si>
    <t>ALAMEDA FERNAO DIAS PAES LEMES</t>
  </si>
  <si>
    <t>TER QUI SAB 6</t>
  </si>
  <si>
    <t>AVENIDA  BELA VISTA</t>
  </si>
  <si>
    <t>AVENIDA ANAPOLIS</t>
  </si>
  <si>
    <t>AVENIDA BELA VISTA</t>
  </si>
  <si>
    <t>AVENIDA BERNARDO SAYÃO</t>
  </si>
  <si>
    <t>AVENIDA DOS COLONIZADORES</t>
  </si>
  <si>
    <t>AVENIDA RUDA</t>
  </si>
  <si>
    <t>AVENIDA SAO PAULO</t>
  </si>
  <si>
    <t>RUA  2</t>
  </si>
  <si>
    <t>RUA  CAETES</t>
  </si>
  <si>
    <t>RUA  DA ESTRADA</t>
  </si>
  <si>
    <t>RUA  FORTALEZA</t>
  </si>
  <si>
    <t>RUA  GURUPI</t>
  </si>
  <si>
    <t>RUA  JAGUARAO</t>
  </si>
  <si>
    <t>RUA  JUNDIAI</t>
  </si>
  <si>
    <t>RUA  MARIA  FERREIRA</t>
  </si>
  <si>
    <t>RUA  MARIA DE LOURDES FERREIRA</t>
  </si>
  <si>
    <t>RUA  SAPUCAI</t>
  </si>
  <si>
    <t>RUA  TAPAJOS</t>
  </si>
  <si>
    <t>RUA  XERENTE</t>
  </si>
  <si>
    <t>RUA DONA DIULA OLIVEIRA S FRANCA</t>
  </si>
  <si>
    <t>TER QUI SAB 7</t>
  </si>
  <si>
    <t>AVENIDA DOMINGOS MARTINS</t>
  </si>
  <si>
    <t>AVENIDA FREDERICO O GRANDE</t>
  </si>
  <si>
    <t>AVENIDA LUIZ XV</t>
  </si>
  <si>
    <t>AVENIDA TOLEDO</t>
  </si>
  <si>
    <t>AVENIDA WALKIRIA</t>
  </si>
  <si>
    <t>RUA  1</t>
  </si>
  <si>
    <t>RUA  10</t>
  </si>
  <si>
    <t>RUA  3</t>
  </si>
  <si>
    <t>RUA  5</t>
  </si>
  <si>
    <t>RUA  7</t>
  </si>
  <si>
    <t>RUA  9</t>
  </si>
  <si>
    <t>RUA  APIACAS</t>
  </si>
  <si>
    <t>RUA  CARAIBA</t>
  </si>
  <si>
    <t>RUA  DOZE</t>
  </si>
  <si>
    <t>RUA  EM ONZE</t>
  </si>
  <si>
    <t>RUA  EM39</t>
  </si>
  <si>
    <t>RUA  IPES</t>
  </si>
  <si>
    <t>RUA  ITAPUA</t>
  </si>
  <si>
    <t>RUA  JANDAIA</t>
  </si>
  <si>
    <t>RUA  JUSSARA</t>
  </si>
  <si>
    <t>RUA  MARACANA</t>
  </si>
  <si>
    <t>RUA  PARAGUASSU</t>
  </si>
  <si>
    <t>RUA  QUATORZE</t>
  </si>
  <si>
    <t>RUA  QUATRO</t>
  </si>
  <si>
    <t>RUA DR JOSÉ A NEDERMEIER</t>
  </si>
  <si>
    <t>RUA PRINCESA ISABEL</t>
  </si>
  <si>
    <t>RUA VISCONDE DE BARBACENA</t>
  </si>
  <si>
    <t>RUA VISCONDE DE CAIRU</t>
  </si>
  <si>
    <t>OBJETO: Contratação de empresa especializada para a prestação de “Serviços de limpeza pública urbana do município de Aparecida de Goiânia, Estado de Goiás, compreendendo os serviços de coleta domiciliar e comercial, varrição mecanizada, varrição manual, e equipe de serviços diversos de remoção de entulhos e materiais inservíveis, capina e raspagem”</t>
  </si>
  <si>
    <t>SETORES X AVENIDAS E RUAS X FREQUÊNCIA</t>
  </si>
  <si>
    <t>DATA</t>
  </si>
  <si>
    <t xml:space="preserve">DATA: </t>
  </si>
  <si>
    <t>Nº</t>
  </si>
  <si>
    <t>Dia</t>
  </si>
  <si>
    <t>Local</t>
  </si>
  <si>
    <t>Turno</t>
  </si>
  <si>
    <t>Endereço</t>
  </si>
  <si>
    <t xml:space="preserve">Retiro do Bosque </t>
  </si>
  <si>
    <t>Not.</t>
  </si>
  <si>
    <t>R Aroeira Qd 10 c/ Av 15 de Nov.</t>
  </si>
  <si>
    <t xml:space="preserve">American Park </t>
  </si>
  <si>
    <t>Rua J - 44 Qd 09</t>
  </si>
  <si>
    <t>Cidade Vera Cruz II</t>
  </si>
  <si>
    <t>Avenida V - 01 Qd 224</t>
  </si>
  <si>
    <t>Jardim Alto Paraíso</t>
  </si>
  <si>
    <t>Rua Santa Izabel Qd 84</t>
  </si>
  <si>
    <t>Setor Colina Azul</t>
  </si>
  <si>
    <t>Avenida Dom Fernando Qd 23</t>
  </si>
  <si>
    <t>Setor dos Afonsos</t>
  </si>
  <si>
    <t xml:space="preserve">Rua Campos Belos </t>
  </si>
  <si>
    <t xml:space="preserve">Vila Maria </t>
  </si>
  <si>
    <t>Avenida Odorico Neri Qd 59</t>
  </si>
  <si>
    <t>COLONIAL SUL (paulino)</t>
  </si>
  <si>
    <t>Av. Rodolfo Tavares com Nevada</t>
  </si>
  <si>
    <t xml:space="preserve">TANGARÁ / Rio das Pedras </t>
  </si>
  <si>
    <t xml:space="preserve">Célia Maria </t>
  </si>
  <si>
    <t xml:space="preserve">Rua das araras c/ Av. Santana </t>
  </si>
  <si>
    <t>Cidade Vera Cruz I</t>
  </si>
  <si>
    <t>Av. V - 07 Qd 139 c/ Rua H - 55</t>
  </si>
  <si>
    <t xml:space="preserve">Cruzeiro do Sul </t>
  </si>
  <si>
    <t>MAT.</t>
  </si>
  <si>
    <t>Rua do Canavial Qd 13</t>
  </si>
  <si>
    <t xml:space="preserve">Independência Mansões </t>
  </si>
  <si>
    <t>Avenida Arão de Souza Qd 172</t>
  </si>
  <si>
    <t xml:space="preserve">Jardim Nova Era </t>
  </si>
  <si>
    <t>Avenida Mineira Qd 06</t>
  </si>
  <si>
    <t xml:space="preserve">Jardim Olímpico </t>
  </si>
  <si>
    <t>Av. Monte Carlos Qd 41 Lt 01</t>
  </si>
  <si>
    <t>Jardim Tiradentes</t>
  </si>
  <si>
    <t>Avenida D Qd 56</t>
  </si>
  <si>
    <t xml:space="preserve">Setor Garavelo </t>
  </si>
  <si>
    <t xml:space="preserve">Avenida da Fraternidade Qd 32 </t>
  </si>
  <si>
    <t xml:space="preserve">Village Garavelo </t>
  </si>
  <si>
    <t>R. do Arco do Triunfo Qd 26 Lt 19</t>
  </si>
  <si>
    <t>Jardim Esmeralda    (Especial)</t>
  </si>
  <si>
    <t>Not</t>
  </si>
  <si>
    <t>Rua Cuiabá</t>
  </si>
  <si>
    <t xml:space="preserve">BRO INDEPENDÊNCIA – BB </t>
  </si>
  <si>
    <t xml:space="preserve">Avenida Atlântida </t>
  </si>
  <si>
    <t xml:space="preserve">ROSA DOS VENTOS </t>
  </si>
  <si>
    <t xml:space="preserve">Bairro Hilda </t>
  </si>
  <si>
    <t>Av. Ilda Praça Carlos Leopoldo Qd 23</t>
  </si>
  <si>
    <t xml:space="preserve">Bairro Nova Cidade </t>
  </si>
  <si>
    <t>Avenida 21 de Abril Qd 18</t>
  </si>
  <si>
    <t xml:space="preserve">Caraíbas </t>
  </si>
  <si>
    <t>Avenida Aragoiânia Qd 31</t>
  </si>
  <si>
    <t xml:space="preserve">Conjunto Planície </t>
  </si>
  <si>
    <t>Al. Geraldinho Franco Qd 51</t>
  </si>
  <si>
    <t>Parque das Nações (paulino)</t>
  </si>
  <si>
    <t>Avenida das Nações Qd 30</t>
  </si>
  <si>
    <t xml:space="preserve">Parque Trindade </t>
  </si>
  <si>
    <t>Av. Wilton pinheiro Qd 47 c/ 46</t>
  </si>
  <si>
    <t>Rua 15 Qd 147</t>
  </si>
  <si>
    <t xml:space="preserve">Vila Brasília </t>
  </si>
  <si>
    <t>Rua Timbiras Qd 15</t>
  </si>
  <si>
    <t>Vila Brasília              (Especial)</t>
  </si>
  <si>
    <t>Avenida Anápolis Qd 26</t>
  </si>
  <si>
    <t>Jardim Luz               (Especial)</t>
  </si>
  <si>
    <t>Av. José Leandro da Cruz Qd 95</t>
  </si>
  <si>
    <t xml:space="preserve">PONTAL SUL </t>
  </si>
  <si>
    <t xml:space="preserve">CONJUNTO MABEL </t>
  </si>
  <si>
    <t xml:space="preserve">RIVIERA </t>
  </si>
  <si>
    <t xml:space="preserve">Aparecida – Centro </t>
  </si>
  <si>
    <t>Avenida Dom Abel Ribeiro</t>
  </si>
  <si>
    <t>Conjunto Santa Fé</t>
  </si>
  <si>
    <t>Rua Alto Qd 44</t>
  </si>
  <si>
    <t xml:space="preserve">Jardim dos Buritis </t>
  </si>
  <si>
    <t>Rua do Cravo Qd 07</t>
  </si>
  <si>
    <t xml:space="preserve">Morada dos Pássaros </t>
  </si>
  <si>
    <t xml:space="preserve">Avenida Uirapuru </t>
  </si>
  <si>
    <t>Setor Papilon Park</t>
  </si>
  <si>
    <t>Rua L-14 e L-17 Qd 38</t>
  </si>
  <si>
    <t xml:space="preserve">Setor Santo André </t>
  </si>
  <si>
    <t>Avenida Adalberto Ferreira Qd 19</t>
  </si>
  <si>
    <t>Setor Serra Dourada</t>
  </si>
  <si>
    <t>Avenida Rita de Campos Qd 01</t>
  </si>
  <si>
    <t xml:space="preserve">Vila Souza </t>
  </si>
  <si>
    <t>Avenida Nossa Senhora Qd 09</t>
  </si>
  <si>
    <t>Setor dos Afonsos    (Especial)</t>
  </si>
  <si>
    <t>Rua Jandaia Qd 125</t>
  </si>
  <si>
    <t>Setor Garavelo         (Especial)</t>
  </si>
  <si>
    <t>Avenida Tropical</t>
  </si>
  <si>
    <t xml:space="preserve">JARDIM BURITI SERENO </t>
  </si>
  <si>
    <t xml:space="preserve">(paulino) NOT </t>
  </si>
  <si>
    <t>RUA GENERAL GLICÉRIO QD 116</t>
  </si>
  <si>
    <t xml:space="preserve">Ibirapuera / Cascata </t>
  </si>
  <si>
    <t xml:space="preserve">Avenida Central </t>
  </si>
  <si>
    <t>Pontal sul - paulino Col. Militar.</t>
  </si>
  <si>
    <t xml:space="preserve">Not  </t>
  </si>
  <si>
    <t xml:space="preserve">Avenida Anchieta Qd 05 Lt 04 </t>
  </si>
  <si>
    <t xml:space="preserve">Conjunto Estrela do Sul </t>
  </si>
  <si>
    <t>Avenida V- 03 Qd 163</t>
  </si>
  <si>
    <t xml:space="preserve">Feira Coberta – Cid. Vera Cruz </t>
  </si>
  <si>
    <t xml:space="preserve">Avenida V - 05 c/ V - 06 </t>
  </si>
  <si>
    <t xml:space="preserve">Jardim Alto Paraíso </t>
  </si>
  <si>
    <t>Avenida São Marcos Qd 36</t>
  </si>
  <si>
    <t xml:space="preserve">Jardim Buriti Sereno </t>
  </si>
  <si>
    <t>Avenida Ribeirão Porto Qd 279</t>
  </si>
  <si>
    <t>Jardim Rosa do Sul</t>
  </si>
  <si>
    <t>Rua Sempre Viva Qd 07</t>
  </si>
  <si>
    <t>SEGUNDA</t>
  </si>
  <si>
    <t>TERÇA</t>
  </si>
  <si>
    <t>QUARTA</t>
  </si>
  <si>
    <t>QUINTA</t>
  </si>
  <si>
    <t>SEXTA</t>
  </si>
  <si>
    <t xml:space="preserve">Setor Colina Azul </t>
  </si>
  <si>
    <t>Avenida Flamingo Qd 23</t>
  </si>
  <si>
    <t>Setor Cruzeiro do Sul</t>
  </si>
  <si>
    <t>Rua do Canavial Qd 279</t>
  </si>
  <si>
    <t xml:space="preserve">Setor Expansul </t>
  </si>
  <si>
    <t>Av. Cel. Eduardo A. Barros Qd 27</t>
  </si>
  <si>
    <t>Avenida Aragoiânia Qd 25</t>
  </si>
  <si>
    <t xml:space="preserve">Setor Veiga Jardim </t>
  </si>
  <si>
    <t>Avenida Major Brandao Qd 91</t>
  </si>
  <si>
    <t xml:space="preserve">Vila Alzira </t>
  </si>
  <si>
    <t>Rua Araruama Qd 39</t>
  </si>
  <si>
    <t>Jardim Bela Vista     (Especial)</t>
  </si>
  <si>
    <t xml:space="preserve">Avenida Bela Vista </t>
  </si>
  <si>
    <t xml:space="preserve">SANTA LUZIA </t>
  </si>
  <si>
    <t>ATRÁS DO ATLANTA</t>
  </si>
  <si>
    <t xml:space="preserve">VILA OLIVEIRA (SÍLVIO) </t>
  </si>
  <si>
    <t>APÓS O COLÉGIO</t>
  </si>
  <si>
    <t>JARDIM MONTE CRISTO</t>
  </si>
  <si>
    <t xml:space="preserve">Terra prometida </t>
  </si>
  <si>
    <t xml:space="preserve">CIDADE SATÉLITE LUIZ </t>
  </si>
  <si>
    <t xml:space="preserve">PRAÇA DA AV GRAÇA ARANHA </t>
  </si>
  <si>
    <t>PONTAL SUL II (BICO DA PRAÇA)</t>
  </si>
  <si>
    <t>(paulino)</t>
  </si>
  <si>
    <t xml:space="preserve">Avenida das Nações </t>
  </si>
  <si>
    <t xml:space="preserve">Cidade Livre </t>
  </si>
  <si>
    <t>Avenida Dom Fernando Qd 11</t>
  </si>
  <si>
    <t>Jardim Olímpico</t>
  </si>
  <si>
    <t>Avenida Olímpica Qd 25</t>
  </si>
  <si>
    <t xml:space="preserve">Jardim Tiradentes </t>
  </si>
  <si>
    <t>Rua 02 Qd 19</t>
  </si>
  <si>
    <t>Avenida Tropical Qd 25</t>
  </si>
  <si>
    <t>Rua J - 16 c/ J - 02</t>
  </si>
  <si>
    <t>Rua Recife Qd 69</t>
  </si>
  <si>
    <t>Aparecida – Centro (Especial)</t>
  </si>
  <si>
    <t>Av. João Batista de Toledo (Praça)</t>
  </si>
  <si>
    <t>Nova Era                  (Especial)</t>
  </si>
  <si>
    <t>DOMINGO</t>
  </si>
  <si>
    <t>Setor Cruzeiro do Sul (Especial)</t>
  </si>
  <si>
    <t xml:space="preserve">CONTRATO: </t>
  </si>
  <si>
    <t xml:space="preserve">PERÍODO: </t>
  </si>
  <si>
    <t xml:space="preserve">CONTRATADA: </t>
  </si>
  <si>
    <t>MENOR PREÇO N° 012/2023</t>
  </si>
  <si>
    <t xml:space="preserve">CONCORRÊNCIA PÚBLICA TIPO: </t>
  </si>
  <si>
    <t>SÁBADO</t>
  </si>
  <si>
    <t xml:space="preserve">DIAS X LOCAL X TURNO </t>
  </si>
  <si>
    <t>TURNO</t>
  </si>
  <si>
    <t>ENDEREÇO</t>
  </si>
  <si>
    <t>BAIRRO</t>
  </si>
  <si>
    <t>AV/RUA</t>
  </si>
  <si>
    <t>FREQUÊNCIA</t>
  </si>
  <si>
    <t>RÓTULOS DE LINHA</t>
  </si>
  <si>
    <t>Rua 7-C</t>
  </si>
  <si>
    <t>Rua 8-C</t>
  </si>
  <si>
    <t>Avenida Aragoiânia</t>
  </si>
  <si>
    <t>Rua 1-C</t>
  </si>
  <si>
    <t>Rua 6-C</t>
  </si>
  <si>
    <t>Rua 3-C</t>
  </si>
  <si>
    <t>Rua 5-C</t>
  </si>
  <si>
    <t>Rua 2-C</t>
  </si>
  <si>
    <t>Rua 28-C</t>
  </si>
  <si>
    <t>Rua 9-C</t>
  </si>
  <si>
    <t>Rodovia GO-040</t>
  </si>
  <si>
    <t>Rua 5-E</t>
  </si>
  <si>
    <t>Rua 29-C</t>
  </si>
  <si>
    <t>Rua 10-C</t>
  </si>
  <si>
    <t>Rua 14-C</t>
  </si>
  <si>
    <t>Rua 11-C</t>
  </si>
  <si>
    <t>Rua 12-C</t>
  </si>
  <si>
    <t>Rua 31-C</t>
  </si>
  <si>
    <t>Rua 13-C</t>
  </si>
  <si>
    <t>Rua 30-C</t>
  </si>
  <si>
    <t>Rua 2-E</t>
  </si>
  <si>
    <t>Rua 16-C</t>
  </si>
  <si>
    <t>Rua 17-C</t>
  </si>
  <si>
    <t>Rua 19-C</t>
  </si>
  <si>
    <t>Rua 32-C</t>
  </si>
  <si>
    <t>Rua 33-C</t>
  </si>
  <si>
    <t>Rua 21-C</t>
  </si>
  <si>
    <t>Rua 18-C</t>
  </si>
  <si>
    <t>Rua 20-C</t>
  </si>
  <si>
    <t>Rua 34-C</t>
  </si>
  <si>
    <t>RUAS / AVENIDAS</t>
  </si>
  <si>
    <t>Rua 24-C</t>
  </si>
  <si>
    <t>Rua 25-C</t>
  </si>
  <si>
    <t>Rua 22-C</t>
  </si>
  <si>
    <t>Rua 18-D</t>
  </si>
  <si>
    <t>Rua 23-C</t>
  </si>
  <si>
    <t>Rua 27-C</t>
  </si>
  <si>
    <t>Rua 26-C</t>
  </si>
  <si>
    <t>Rua 19-D</t>
  </si>
  <si>
    <t>Rua 6-E</t>
  </si>
  <si>
    <t>Rua 1-D</t>
  </si>
  <si>
    <t>Rua 4-D</t>
  </si>
  <si>
    <t>Rua 2-D</t>
  </si>
  <si>
    <t>Rua 5-D</t>
  </si>
  <si>
    <t>Rua 9-E</t>
  </si>
  <si>
    <t>Rua 3-D</t>
  </si>
  <si>
    <t>Rua 14-E</t>
  </si>
  <si>
    <t>Rua 7-E</t>
  </si>
  <si>
    <t>Rua 13</t>
  </si>
  <si>
    <t>Rua 9</t>
  </si>
  <si>
    <t>Rua 16-D</t>
  </si>
  <si>
    <t>Rua 13-D</t>
  </si>
  <si>
    <t>Rua 14-D</t>
  </si>
  <si>
    <t>Rua 7</t>
  </si>
  <si>
    <t>Avenida Liberdade</t>
  </si>
  <si>
    <t>Avenida República</t>
  </si>
  <si>
    <t>Rua 17-D</t>
  </si>
  <si>
    <t>Rua 15-D</t>
  </si>
  <si>
    <t>Rua 11</t>
  </si>
  <si>
    <t>Rua 9-D</t>
  </si>
  <si>
    <t>Avenida Duque de Caxias</t>
  </si>
  <si>
    <t>Rua 8-D</t>
  </si>
  <si>
    <t>Rua 11-D</t>
  </si>
  <si>
    <t>Rua 7-D</t>
  </si>
  <si>
    <t>Rua 10-D</t>
  </si>
  <si>
    <t>Rua 42-E</t>
  </si>
  <si>
    <t>Avenida Brasil</t>
  </si>
  <si>
    <t>Rua 44-E</t>
  </si>
  <si>
    <t>Rua 6-D</t>
  </si>
  <si>
    <t>Rua 43-E</t>
  </si>
  <si>
    <t>Rua 41-E</t>
  </si>
  <si>
    <t>Rua 15-E</t>
  </si>
  <si>
    <t>Rua 13-E</t>
  </si>
  <si>
    <t>Rua 12-E</t>
  </si>
  <si>
    <t>Rua 11-E</t>
  </si>
  <si>
    <t>Rua 10-E</t>
  </si>
  <si>
    <t>Rua 1-E</t>
  </si>
  <si>
    <t>Rua 20-E</t>
  </si>
  <si>
    <t>Rua 19-E</t>
  </si>
  <si>
    <t>Rua 17-E</t>
  </si>
  <si>
    <t>Rua 21-E</t>
  </si>
  <si>
    <t>Rua 2-A</t>
  </si>
  <si>
    <t>Rua 3-A</t>
  </si>
  <si>
    <t>Rua 24-E</t>
  </si>
  <si>
    <t>Rua 5-A</t>
  </si>
  <si>
    <t>Rua 23-E</t>
  </si>
  <si>
    <t>Rua 6-A</t>
  </si>
  <si>
    <t>Rua 22-E</t>
  </si>
  <si>
    <t>Rua 26-E</t>
  </si>
  <si>
    <t>Rua 7-A</t>
  </si>
  <si>
    <t>Rua 25-E</t>
  </si>
  <si>
    <t>Rua 8-A</t>
  </si>
  <si>
    <t>Rua 9-A</t>
  </si>
  <si>
    <t>Rua 4-A</t>
  </si>
  <si>
    <t>Rua 27-E</t>
  </si>
  <si>
    <t>Rua 34-E</t>
  </si>
  <si>
    <t>Rua 33-E</t>
  </si>
  <si>
    <t>Rua 31-E</t>
  </si>
  <si>
    <t>Rua 32-E</t>
  </si>
  <si>
    <t>Rua 30-E</t>
  </si>
  <si>
    <t>Rua 29-E</t>
  </si>
  <si>
    <t>Rua 35 E</t>
  </si>
  <si>
    <t>Rua Oby</t>
  </si>
  <si>
    <t>Rua 12-D</t>
  </si>
  <si>
    <t>Rua 40-E</t>
  </si>
  <si>
    <t>Avenida União</t>
  </si>
  <si>
    <t>Rua 35-E</t>
  </si>
  <si>
    <t>Rua 38-E</t>
  </si>
  <si>
    <t>Alameda Caapau</t>
  </si>
  <si>
    <t>Rua 39-E</t>
  </si>
  <si>
    <t>Avenida Monhanguara</t>
  </si>
  <si>
    <t>Rua Mapyatá</t>
  </si>
  <si>
    <t>Rua 10-A</t>
  </si>
  <si>
    <t>Rua 37-E</t>
  </si>
  <si>
    <t>Rua 36-E</t>
  </si>
  <si>
    <t>Avenida da Fraternidade</t>
  </si>
  <si>
    <t>Rua 18-A</t>
  </si>
  <si>
    <t>Rua 12-A</t>
  </si>
  <si>
    <t>Rua 17-A</t>
  </si>
  <si>
    <t>Rua 13-A</t>
  </si>
  <si>
    <t>Rua 15-A</t>
  </si>
  <si>
    <t>Rua 16-A</t>
  </si>
  <si>
    <t>Avenida Fraternidade</t>
  </si>
  <si>
    <t>Rua 14-A</t>
  </si>
  <si>
    <t>Rua 11-A</t>
  </si>
  <si>
    <t>Rua Moaute</t>
  </si>
  <si>
    <t>Rua Yurê</t>
  </si>
  <si>
    <t>Rua Yupacobal</t>
  </si>
  <si>
    <t>Rua Moocaba</t>
  </si>
  <si>
    <t>Rua Yassytata</t>
  </si>
  <si>
    <t>Rua Camassari</t>
  </si>
  <si>
    <t>Rua Yassyendy</t>
  </si>
  <si>
    <t>Avenida Gurupi</t>
  </si>
  <si>
    <t>Rua H-155</t>
  </si>
  <si>
    <t>Rua Cati</t>
  </si>
  <si>
    <t>Rua Jomonhangá</t>
  </si>
  <si>
    <t>Rua Ecocatú</t>
  </si>
  <si>
    <t>Rua Ecopocu</t>
  </si>
  <si>
    <t>Rua Ecocatu</t>
  </si>
  <si>
    <t>Rua Ecossuera</t>
  </si>
  <si>
    <t>Rua Ecocuaba</t>
  </si>
  <si>
    <t>Avenida Guyraupiá</t>
  </si>
  <si>
    <t>Avenida Guajupiá</t>
  </si>
  <si>
    <t>Rua SD 1</t>
  </si>
  <si>
    <t>Rua Ocapucu</t>
  </si>
  <si>
    <t>Rua Inhaduí</t>
  </si>
  <si>
    <t>Rua Popyata</t>
  </si>
  <si>
    <t>Avenida Coarapucui</t>
  </si>
  <si>
    <t>Rua Poragaba</t>
  </si>
  <si>
    <t>Avenida Porabyquy</t>
  </si>
  <si>
    <t>Rua Abaeté</t>
  </si>
  <si>
    <t>Rua Cambarai</t>
  </si>
  <si>
    <t>Rua Jiruá</t>
  </si>
  <si>
    <t>Rua Senador Pedro Ludovico</t>
  </si>
  <si>
    <t>Rua Joaussuba</t>
  </si>
  <si>
    <t>Rua Caetés</t>
  </si>
  <si>
    <t>Rua Tupi</t>
  </si>
  <si>
    <t>Rua Guarani</t>
  </si>
  <si>
    <t>Rua Monte Carmelo</t>
  </si>
  <si>
    <t>Rua Patrocínio</t>
  </si>
  <si>
    <t>Rua Tupaciguara</t>
  </si>
  <si>
    <t>Rua Tupirama</t>
  </si>
  <si>
    <t>Rua Aparecida de Goiânia</t>
  </si>
  <si>
    <t>Rua Guapo</t>
  </si>
  <si>
    <t>Rua Goianira</t>
  </si>
  <si>
    <t>Rua X 5</t>
  </si>
  <si>
    <t>Rua Anápolis</t>
  </si>
  <si>
    <t>Rua X 3</t>
  </si>
  <si>
    <t>Rua X 7</t>
  </si>
  <si>
    <t>Rua Nerópolis</t>
  </si>
  <si>
    <t>Rua X 2</t>
  </si>
  <si>
    <t>Rua Hidrolândia</t>
  </si>
  <si>
    <t>Rua Trindade</t>
  </si>
  <si>
    <t>Rua do Contorno</t>
  </si>
  <si>
    <t>Rua X 9</t>
  </si>
  <si>
    <t>Rua X 11</t>
  </si>
  <si>
    <t>Rua X 15</t>
  </si>
  <si>
    <t>Rua X 19</t>
  </si>
  <si>
    <t>Rua X 13</t>
  </si>
  <si>
    <t>Rua X 17</t>
  </si>
  <si>
    <t>Avenida Nova Ponte</t>
  </si>
  <si>
    <t>Rua Sacramento</t>
  </si>
  <si>
    <t>Rua Aragoiânia</t>
  </si>
  <si>
    <t>Rua Inhumas</t>
  </si>
  <si>
    <t>Rua Goiânia</t>
  </si>
  <si>
    <t>Rua Estrela do Sul</t>
  </si>
  <si>
    <t>Rua Pedrinópolis</t>
  </si>
  <si>
    <t>Rua Uberaba</t>
  </si>
  <si>
    <t>Rua Ituitaba</t>
  </si>
  <si>
    <t>Rua Uberlândia</t>
  </si>
  <si>
    <t>Rua Araguari</t>
  </si>
  <si>
    <t>Rua X 4</t>
  </si>
  <si>
    <t>Rua H-18</t>
  </si>
  <si>
    <t>Rua H-20</t>
  </si>
  <si>
    <t>Rua H-39</t>
  </si>
  <si>
    <t>Rua H-40</t>
  </si>
  <si>
    <t>Rua H-15</t>
  </si>
  <si>
    <t>Alameda Santa Fé</t>
  </si>
  <si>
    <t>Rua H-16</t>
  </si>
  <si>
    <t>Avenida V-1</t>
  </si>
  <si>
    <t>Rua H-17</t>
  </si>
  <si>
    <t>Rua H-46</t>
  </si>
  <si>
    <t>Rua H-41</t>
  </si>
  <si>
    <t>Alameda das Magnólias</t>
  </si>
  <si>
    <t>Via de Acesso</t>
  </si>
  <si>
    <t>Rua H-45</t>
  </si>
  <si>
    <t>Rua H-19</t>
  </si>
  <si>
    <t>Rua H-44</t>
  </si>
  <si>
    <t>Rua H-21</t>
  </si>
  <si>
    <t>Rua H-25</t>
  </si>
  <si>
    <t>Rua H-32</t>
  </si>
  <si>
    <t>Rua H-33</t>
  </si>
  <si>
    <t>Rua H-35</t>
  </si>
  <si>
    <t>Rua H-31</t>
  </si>
  <si>
    <t>Rua H-38</t>
  </si>
  <si>
    <t>Rua H-34</t>
  </si>
  <si>
    <t>Rua H-1</t>
  </si>
  <si>
    <t>Rua H-99</t>
  </si>
  <si>
    <t>Rua H-97</t>
  </si>
  <si>
    <t>Rua H-105</t>
  </si>
  <si>
    <t>Rua H-104</t>
  </si>
  <si>
    <t>Rua H-95</t>
  </si>
  <si>
    <t>Rua H-96</t>
  </si>
  <si>
    <t>Rua H-84</t>
  </si>
  <si>
    <t>Rua H-93</t>
  </si>
  <si>
    <t>Rua H-98</t>
  </si>
  <si>
    <t>Rua H-42</t>
  </si>
  <si>
    <t>Rua H-43</t>
  </si>
  <si>
    <t>Rua H-94</t>
  </si>
  <si>
    <t>Rua H-37</t>
  </si>
  <si>
    <t>Alameda do Bosque</t>
  </si>
  <si>
    <t>Rua Doutora Juraci Teixeira de Paula</t>
  </si>
  <si>
    <t>Praça Eurides Soares</t>
  </si>
  <si>
    <t>Rua Professor Ernesto Santiago</t>
  </si>
  <si>
    <t>Rua Dona Gercina Borges Teixeira</t>
  </si>
  <si>
    <t>Rua Carlos Leopoldo Dayrell Junior</t>
  </si>
  <si>
    <t>Rua V</t>
  </si>
  <si>
    <t>Rua José Bernardes de Sousa</t>
  </si>
  <si>
    <t>Rua Marcos Guião</t>
  </si>
  <si>
    <t>Rua Dona Joana Guião</t>
  </si>
  <si>
    <t>Rua H-51</t>
  </si>
  <si>
    <t>Rua H-28</t>
  </si>
  <si>
    <t>Rua Godofredo de Araújo</t>
  </si>
  <si>
    <t>Rua Dona Josefina Ludovico de Almeida</t>
  </si>
  <si>
    <t>Rua Doutor José Osvaldo de Araújo</t>
  </si>
  <si>
    <t>Rua Alice Correia</t>
  </si>
  <si>
    <t>Rua José Pereira Filho</t>
  </si>
  <si>
    <t>Rua Messias Pinto</t>
  </si>
  <si>
    <t>Rua Dona Felicidade Tameirão</t>
  </si>
  <si>
    <t>Rua Doris</t>
  </si>
  <si>
    <t>Rua Irmãs Cassão</t>
  </si>
  <si>
    <t>Rua Francisco Godinho</t>
  </si>
  <si>
    <t>Rua Dona Maria Segunda Araújo</t>
  </si>
  <si>
    <t>Rua Doutor Vicente Manso Pereira</t>
  </si>
  <si>
    <t>Rua Cândida Santos</t>
  </si>
  <si>
    <t>Rua Dona Maria Magalhães Pinto</t>
  </si>
  <si>
    <t>Rua Dona Genoveva Bernardes</t>
  </si>
  <si>
    <t>Rua H-55</t>
  </si>
  <si>
    <t>Rua Germano Brugger</t>
  </si>
  <si>
    <t>Rua Dona Berta Brugger</t>
  </si>
  <si>
    <t>Rua H-54</t>
  </si>
  <si>
    <t>Rua Alexandre Araújo</t>
  </si>
  <si>
    <t>Rua H-56</t>
  </si>
  <si>
    <t>Rua H-68</t>
  </si>
  <si>
    <t>Rua H-57</t>
  </si>
  <si>
    <t>Rua H-61</t>
  </si>
  <si>
    <t>Rua H-64</t>
  </si>
  <si>
    <t>Avenida V-4</t>
  </si>
  <si>
    <t>Rua H-62</t>
  </si>
  <si>
    <t>Rua H-59</t>
  </si>
  <si>
    <t>Rua H-63</t>
  </si>
  <si>
    <t>Rua H-60</t>
  </si>
  <si>
    <t>Rua Comendados Adibo Aires</t>
  </si>
  <si>
    <t>Rua Comendador Assad Asdalla</t>
  </si>
  <si>
    <t>Rua Rubens Aires</t>
  </si>
  <si>
    <t>Rua Caied Salim</t>
  </si>
  <si>
    <t>Rua Ha Tem Du Met</t>
  </si>
  <si>
    <t>Rua Damasco</t>
  </si>
  <si>
    <t>Rua Doutor Hideyo</t>
  </si>
  <si>
    <t>Rua dos Cariocas</t>
  </si>
  <si>
    <t>Rua dos Paulistas</t>
  </si>
  <si>
    <t>Rua Jorge Arruk</t>
  </si>
  <si>
    <t>Rua Eduardo Mukdessi</t>
  </si>
  <si>
    <t>Rua 25 de Março</t>
  </si>
  <si>
    <t>Rua São Zacarias</t>
  </si>
  <si>
    <t>Rua H-65</t>
  </si>
  <si>
    <t>Rua Dona Fumia</t>
  </si>
  <si>
    <t>Rua H-67</t>
  </si>
  <si>
    <t>Avenida Zoroastro Artiaga</t>
  </si>
  <si>
    <t>Rua H-75</t>
  </si>
  <si>
    <t>Rua H-73</t>
  </si>
  <si>
    <t>Rua H-66</t>
  </si>
  <si>
    <t>Rua H-72</t>
  </si>
  <si>
    <t>Rua H-72 A</t>
  </si>
  <si>
    <t>Rua H-69</t>
  </si>
  <si>
    <t>Rua H-71</t>
  </si>
  <si>
    <t>Rua H 70</t>
  </si>
  <si>
    <t>Rua H 76</t>
  </si>
  <si>
    <t>Rua H 81</t>
  </si>
  <si>
    <t>Rua H 78</t>
  </si>
  <si>
    <t>Rua H 78 A</t>
  </si>
  <si>
    <t>Rua H 82</t>
  </si>
  <si>
    <t>Rua H 80</t>
  </si>
  <si>
    <t>Rua H 83</t>
  </si>
  <si>
    <t>Rua H 79</t>
  </si>
  <si>
    <t>Rua H-85</t>
  </si>
  <si>
    <t>Rua H-90</t>
  </si>
  <si>
    <t>Rua H-86</t>
  </si>
  <si>
    <t>Rua H-74</t>
  </si>
  <si>
    <t>Rua H-77</t>
  </si>
  <si>
    <t>Rua H-91</t>
  </si>
  <si>
    <t>Rua H-89</t>
  </si>
  <si>
    <t>Rua H-87</t>
  </si>
  <si>
    <t>Rua H-92</t>
  </si>
  <si>
    <t>Rua H-88</t>
  </si>
  <si>
    <t>Rua 2</t>
  </si>
  <si>
    <t>Rua 4</t>
  </si>
  <si>
    <t>Rua 6</t>
  </si>
  <si>
    <t>Avenida Democrata</t>
  </si>
  <si>
    <t>Avenida 13 de Maio</t>
  </si>
  <si>
    <t>Rua 3</t>
  </si>
  <si>
    <t>Rua 16</t>
  </si>
  <si>
    <t>Rua 8</t>
  </si>
  <si>
    <t>Rua 34</t>
  </si>
  <si>
    <t>Rua 12</t>
  </si>
  <si>
    <t>Rua 10</t>
  </si>
  <si>
    <t>Rua 14</t>
  </si>
  <si>
    <t>Rua 32</t>
  </si>
  <si>
    <t>Rua 23</t>
  </si>
  <si>
    <t>Rua 22</t>
  </si>
  <si>
    <t>Rua 24</t>
  </si>
  <si>
    <t>Rua 26</t>
  </si>
  <si>
    <t>Rua 28</t>
  </si>
  <si>
    <t>Rua 18</t>
  </si>
  <si>
    <t>Rua 30</t>
  </si>
  <si>
    <t>Rua 20</t>
  </si>
  <si>
    <t>Rua 21</t>
  </si>
  <si>
    <t>Rua 43</t>
  </si>
  <si>
    <t>Rua 36</t>
  </si>
  <si>
    <t>Rua 42</t>
  </si>
  <si>
    <t>Rua 40</t>
  </si>
  <si>
    <t>Rua 38</t>
  </si>
  <si>
    <t>Rua 47</t>
  </si>
  <si>
    <t>Rua 27</t>
  </si>
  <si>
    <t>Rua 44</t>
  </si>
  <si>
    <t>Rua 58</t>
  </si>
  <si>
    <t>Rua 49</t>
  </si>
  <si>
    <t>Rua 60</t>
  </si>
  <si>
    <t>Rua 54</t>
  </si>
  <si>
    <t>Rua 56</t>
  </si>
  <si>
    <t>Rua 52</t>
  </si>
  <si>
    <t>Rua 50</t>
  </si>
  <si>
    <t>Rua 46</t>
  </si>
  <si>
    <t>Rua 51</t>
  </si>
  <si>
    <t>Rua 62</t>
  </si>
  <si>
    <t>Rua H-136</t>
  </si>
  <si>
    <t>Rua H-139</t>
  </si>
  <si>
    <t>Rua H-140</t>
  </si>
  <si>
    <t>Rua H-135</t>
  </si>
  <si>
    <t>Avenida Anchieta</t>
  </si>
  <si>
    <t>Rua H-144</t>
  </si>
  <si>
    <t>Rua H-137</t>
  </si>
  <si>
    <t>Rua H-141</t>
  </si>
  <si>
    <t>Rua H-142</t>
  </si>
  <si>
    <t>Rua H-138</t>
  </si>
  <si>
    <t>Rua H-145</t>
  </si>
  <si>
    <t>Rua H-143</t>
  </si>
  <si>
    <t>Rua H-146</t>
  </si>
  <si>
    <t>Rua H-147</t>
  </si>
  <si>
    <t>Rua H-149</t>
  </si>
  <si>
    <t>Rua H-129</t>
  </si>
  <si>
    <t>Rua H-150</t>
  </si>
  <si>
    <t>Rua H-148</t>
  </si>
  <si>
    <t>Rua H-124</t>
  </si>
  <si>
    <t>Rua H-151</t>
  </si>
  <si>
    <t>Rua H-153</t>
  </si>
  <si>
    <t>Rua H-127</t>
  </si>
  <si>
    <t>Rua H-119</t>
  </si>
  <si>
    <t>Rua H-158</t>
  </si>
  <si>
    <t>Rua H-159</t>
  </si>
  <si>
    <t>Rua H-122</t>
  </si>
  <si>
    <t>Rua H-120</t>
  </si>
  <si>
    <t>Rua H-156</t>
  </si>
  <si>
    <t>Rua H-154</t>
  </si>
  <si>
    <t>Rua H-157</t>
  </si>
  <si>
    <t>Rua H-118</t>
  </si>
  <si>
    <t>Rua H-121</t>
  </si>
  <si>
    <t>Rua H-101</t>
  </si>
  <si>
    <t>Rua H-100</t>
  </si>
  <si>
    <t>Rua H-103</t>
  </si>
  <si>
    <t>Rua H-102</t>
  </si>
  <si>
    <t>Rua H-132</t>
  </si>
  <si>
    <t>Rua H-133</t>
  </si>
  <si>
    <t>Rua H-131</t>
  </si>
  <si>
    <t>Rua H-106</t>
  </si>
  <si>
    <t>Rua H-107</t>
  </si>
  <si>
    <t>Rua H-128</t>
  </si>
  <si>
    <t>Rua H-126</t>
  </si>
  <si>
    <t>Rua H-125</t>
  </si>
  <si>
    <t>Rua H-130</t>
  </si>
  <si>
    <t>Rua H-114</t>
  </si>
  <si>
    <t>Rua H-108</t>
  </si>
  <si>
    <t>Rua H-109</t>
  </si>
  <si>
    <t>Rua H-112</t>
  </si>
  <si>
    <t>Rua H-113</t>
  </si>
  <si>
    <t>Rua H-115</t>
  </si>
  <si>
    <t>Rua H-111</t>
  </si>
  <si>
    <t>Avenida V-5</t>
  </si>
  <si>
    <t>Rua H 161</t>
  </si>
  <si>
    <t>Rua H-110</t>
  </si>
  <si>
    <t>Rua J 17</t>
  </si>
  <si>
    <t>Rua J 13</t>
  </si>
  <si>
    <t>Rua J 9</t>
  </si>
  <si>
    <t>Rua J 15</t>
  </si>
  <si>
    <t>Rua J 84</t>
  </si>
  <si>
    <t>Rua J 7</t>
  </si>
  <si>
    <t>Rua J 82</t>
  </si>
  <si>
    <t>Rua J 5</t>
  </si>
  <si>
    <t>Rua J 76</t>
  </si>
  <si>
    <t>Rua J 80</t>
  </si>
  <si>
    <t>Rua J 60</t>
  </si>
  <si>
    <t>Rua J 72</t>
  </si>
  <si>
    <t>Rua J 64</t>
  </si>
  <si>
    <t>Rua J 58</t>
  </si>
  <si>
    <t>Rua J 19</t>
  </si>
  <si>
    <t>Rua J 52</t>
  </si>
  <si>
    <t>Rua J 74</t>
  </si>
  <si>
    <t>Rua J 11</t>
  </si>
  <si>
    <t>Rua J 50</t>
  </si>
  <si>
    <t>Rua J 38</t>
  </si>
  <si>
    <t>Rua J 40</t>
  </si>
  <si>
    <t>Rua J 34</t>
  </si>
  <si>
    <t>Rua J 46</t>
  </si>
  <si>
    <t>Rua J 18</t>
  </si>
  <si>
    <t>Rua J</t>
  </si>
  <si>
    <t>Rua J 1</t>
  </si>
  <si>
    <t>Rua J 3</t>
  </si>
  <si>
    <t>Rua J 26</t>
  </si>
  <si>
    <t>Rua J 28</t>
  </si>
  <si>
    <t>Rua J 36</t>
  </si>
  <si>
    <t>Rua J 11A</t>
  </si>
  <si>
    <t>Rua J 16</t>
  </si>
  <si>
    <t>Rua J 24</t>
  </si>
  <si>
    <t>Rua J 22</t>
  </si>
  <si>
    <t>Rua J 14</t>
  </si>
  <si>
    <t>Rua J 6</t>
  </si>
  <si>
    <t>Rua J 4</t>
  </si>
  <si>
    <t>Rua J 8</t>
  </si>
  <si>
    <t>Rua L 14</t>
  </si>
  <si>
    <t>Rua L 3</t>
  </si>
  <si>
    <t>Rua L 12</t>
  </si>
  <si>
    <t>Rua L 13</t>
  </si>
  <si>
    <t>Rua L 11</t>
  </si>
  <si>
    <t>Rua L 22</t>
  </si>
  <si>
    <t>Rua L 18</t>
  </si>
  <si>
    <t>Rua L 19</t>
  </si>
  <si>
    <t>Rua L 21-A</t>
  </si>
  <si>
    <t>Rua L 20</t>
  </si>
  <si>
    <t>Avenida W-003</t>
  </si>
  <si>
    <t>Rua L 17</t>
  </si>
  <si>
    <t>Rua L 16</t>
  </si>
  <si>
    <t>Rua Da Praca Joao XXXIII</t>
  </si>
  <si>
    <t>Rua L 8</t>
  </si>
  <si>
    <t>Rua L 24</t>
  </si>
  <si>
    <t>Rua L 25</t>
  </si>
  <si>
    <t>Rua L 22-A</t>
  </si>
  <si>
    <t>Rua L 23</t>
  </si>
  <si>
    <t>Rua L 9</t>
  </si>
  <si>
    <t>Rua L 26</t>
  </si>
  <si>
    <t>Rua L 10</t>
  </si>
  <si>
    <t>Alameda A 1</t>
  </si>
  <si>
    <t>Rua 17</t>
  </si>
  <si>
    <t>Rua 15</t>
  </si>
  <si>
    <t>Rua EM 27</t>
  </si>
  <si>
    <t>Rua 19 A</t>
  </si>
  <si>
    <t>Rua 19</t>
  </si>
  <si>
    <t>Rua EM 11</t>
  </si>
  <si>
    <t>Rua EM 1</t>
  </si>
  <si>
    <t>Rua EM 13</t>
  </si>
  <si>
    <t>Rua EM 19</t>
  </si>
  <si>
    <t>Rua EM 17</t>
  </si>
  <si>
    <t>Rua EM 25</t>
  </si>
  <si>
    <t>Rua EM 15</t>
  </si>
  <si>
    <t>Rua EM 23</t>
  </si>
  <si>
    <t>Rua EM 9</t>
  </si>
  <si>
    <t>Rua EM 6</t>
  </si>
  <si>
    <t>Rua EM 5</t>
  </si>
  <si>
    <t>Rua EM 4</t>
  </si>
  <si>
    <t>Rua EM 2</t>
  </si>
  <si>
    <t>Rua EM 3</t>
  </si>
  <si>
    <t>Rua EM 12</t>
  </si>
  <si>
    <t>Rua EM 21</t>
  </si>
  <si>
    <t>Rua EM 20</t>
  </si>
  <si>
    <t>Rua EM 18</t>
  </si>
  <si>
    <t>Rua EM 10</t>
  </si>
  <si>
    <t>Rua EM 14</t>
  </si>
  <si>
    <t>Rua EM 29</t>
  </si>
  <si>
    <t>Rua EM 35</t>
  </si>
  <si>
    <t>Rua EM 16</t>
  </si>
  <si>
    <t>Rua EM 37</t>
  </si>
  <si>
    <t>Rua EM 33</t>
  </si>
  <si>
    <t>Rua EM 31</t>
  </si>
  <si>
    <t>Rua EM 39</t>
  </si>
  <si>
    <t>Rua EM 8</t>
  </si>
  <si>
    <t>Rua EM 41</t>
  </si>
  <si>
    <t>Rua 39 A</t>
  </si>
  <si>
    <t>Rua 5</t>
  </si>
  <si>
    <t>Rua 39</t>
  </si>
  <si>
    <t>Rua 1</t>
  </si>
  <si>
    <t>Rua 40 A</t>
  </si>
  <si>
    <t>Viela Ivaes</t>
  </si>
  <si>
    <t>Rua Fortaleza</t>
  </si>
  <si>
    <t>Rua Paraiba</t>
  </si>
  <si>
    <t>Rua Terezina</t>
  </si>
  <si>
    <t>Rua Santa Helena</t>
  </si>
  <si>
    <t>Rua Noa Olinda</t>
  </si>
  <si>
    <t>Rua Boa Vista</t>
  </si>
  <si>
    <t>Rua Sepetiba</t>
  </si>
  <si>
    <t>Rua 6B</t>
  </si>
  <si>
    <t>Rua Campo Grande</t>
  </si>
  <si>
    <t>Rua Bahia</t>
  </si>
  <si>
    <t>Rua 29</t>
  </si>
  <si>
    <t>Rua 30A</t>
  </si>
  <si>
    <t>Rua Itapaci</t>
  </si>
  <si>
    <t>Rua 6A</t>
  </si>
  <si>
    <t>Rua Olympia</t>
  </si>
  <si>
    <t>Rua Santo André</t>
  </si>
  <si>
    <t>Rua Lívia Maria</t>
  </si>
  <si>
    <t>Rua Regina Maria</t>
  </si>
  <si>
    <t>Rua Miracema</t>
  </si>
  <si>
    <t>Avenida Ingá</t>
  </si>
  <si>
    <t>Rua Cinthia</t>
  </si>
  <si>
    <t>Rua Patrícia</t>
  </si>
  <si>
    <t>Rua Anhangá</t>
  </si>
  <si>
    <t>Rua Pindorama</t>
  </si>
  <si>
    <t>Rua Icaraí</t>
  </si>
  <si>
    <t>Rua Solimões</t>
  </si>
  <si>
    <t>Rua Jussara</t>
  </si>
  <si>
    <t>Avenida Olavo Bilac</t>
  </si>
  <si>
    <t>Rua Oiapoque</t>
  </si>
  <si>
    <t>Rua Jandaia</t>
  </si>
  <si>
    <t>Rua Manguari</t>
  </si>
  <si>
    <t>Rua Brasília</t>
  </si>
  <si>
    <t>Rua Andirá</t>
  </si>
  <si>
    <t>Rua Itapuã</t>
  </si>
  <si>
    <t>Rua Maringá</t>
  </si>
  <si>
    <t>Rua Barão do Rio Branco</t>
  </si>
  <si>
    <t>Rua Barão de Itapetininga</t>
  </si>
  <si>
    <t>Rua Visconde de Mauá</t>
  </si>
  <si>
    <t>Rua Ipês</t>
  </si>
  <si>
    <t>Rua Caraíba</t>
  </si>
  <si>
    <t>Rua Manacá</t>
  </si>
  <si>
    <t>Rua Maracanã</t>
  </si>
  <si>
    <t>Rua Marquês de Itú</t>
  </si>
  <si>
    <t>Rua Visconde de Barbacena</t>
  </si>
  <si>
    <t>Rua Marabá</t>
  </si>
  <si>
    <t>Rua Duque de Caxias</t>
  </si>
  <si>
    <t>Rua Visconde de Cairu</t>
  </si>
  <si>
    <t>Rua Marquês de Tamandaré</t>
  </si>
  <si>
    <t>Rua Conde Deu</t>
  </si>
  <si>
    <t>Rua Princesa Isabel</t>
  </si>
  <si>
    <t>Rua Conde de Monte Cristo</t>
  </si>
  <si>
    <t>Rua das Rosas</t>
  </si>
  <si>
    <t>Rua Conde de Porto Alegre</t>
  </si>
  <si>
    <t>Rua Flamboyant</t>
  </si>
  <si>
    <t>Rua das Avencas</t>
  </si>
  <si>
    <t>Rua das Orquídeas</t>
  </si>
  <si>
    <t>Rua Samambaia</t>
  </si>
  <si>
    <t>Rua Venerando de Freitas Borges</t>
  </si>
  <si>
    <t>Rua das Hortências</t>
  </si>
  <si>
    <t>Rua Visconde de Laguna</t>
  </si>
  <si>
    <t>Rua Duquesa de Goiás</t>
  </si>
  <si>
    <t>Rua Barão do Tietê</t>
  </si>
  <si>
    <t>Rua Conde de Ipanema</t>
  </si>
  <si>
    <t>Rua Conde de Frontin</t>
  </si>
  <si>
    <t>Rua Barão do Bananal</t>
  </si>
  <si>
    <t>Rua Manoel Cabral da Silva</t>
  </si>
  <si>
    <t>Rua Ninfa Bufaiçal Rosa</t>
  </si>
  <si>
    <t>Rua Mussi Jorge Rassi</t>
  </si>
  <si>
    <t>Rua Deputado Juracy Xavier Teixeira</t>
  </si>
  <si>
    <t>Rua Maria da Conceição das Dores</t>
  </si>
  <si>
    <t>Rua Nelson de Abrue</t>
  </si>
  <si>
    <t>Avenida Geralda Bufaiçal Pinto</t>
  </si>
  <si>
    <t>Rua Wandes Rodrigues de Moura</t>
  </si>
  <si>
    <t>Rua Joaquim Rosa Filho</t>
  </si>
  <si>
    <t>Via de Acesso Washington Luiz</t>
  </si>
  <si>
    <t>Rua Epitácio Pessoa</t>
  </si>
  <si>
    <t>Rua Goncalo Bezerra Lima</t>
  </si>
  <si>
    <t>Rua Café Filho</t>
  </si>
  <si>
    <t>Rua Wenceslau Bráz</t>
  </si>
  <si>
    <t>Rua Benedito Justino</t>
  </si>
  <si>
    <t>Rua Dom Pedro II</t>
  </si>
  <si>
    <t>Rua Nilo Pechanha</t>
  </si>
  <si>
    <t>Rua Jerônimo C Melo</t>
  </si>
  <si>
    <t>Rua Eustáquio Ferreira Coelho</t>
  </si>
  <si>
    <t>Rua Getúlio Varanda</t>
  </si>
  <si>
    <t>Rua Luziano Martins Ribeiro</t>
  </si>
  <si>
    <t>Rua Manoel Rêgo da Cunha Madruga</t>
  </si>
  <si>
    <t>Avenida Cândido Oliveira</t>
  </si>
  <si>
    <t>Rua Neie Bufaiçal</t>
  </si>
  <si>
    <t>Rua 08</t>
  </si>
  <si>
    <t>Rua 02</t>
  </si>
  <si>
    <t>Rua Aurélio Rodrigues da Silva</t>
  </si>
  <si>
    <t>SN2</t>
  </si>
  <si>
    <t>Alameda das Palmeiras</t>
  </si>
  <si>
    <t>Rua Cariri</t>
  </si>
  <si>
    <t>Rua São Félix</t>
  </si>
  <si>
    <t>Rua Petrópolis</t>
  </si>
  <si>
    <t>Rua Paraíso</t>
  </si>
  <si>
    <t>Rua Sergipe</t>
  </si>
  <si>
    <t>Rua Atlântida</t>
  </si>
  <si>
    <t>Rua Niterói</t>
  </si>
  <si>
    <t>Rua Antônio Jorge Azzi</t>
  </si>
  <si>
    <t>Rua Osório Arantes</t>
  </si>
  <si>
    <t>Rua Antônio Lopes Trindade</t>
  </si>
  <si>
    <t>Rua Doutor Daniel Viana</t>
  </si>
  <si>
    <t>Rua Jerônimo José da Mota</t>
  </si>
  <si>
    <t>Rua Doutor Omar Carneiro</t>
  </si>
  <si>
    <t>Rua José Raimundo Bolongnani</t>
  </si>
  <si>
    <t>Rua Antônio Dumont Alves</t>
  </si>
  <si>
    <t>Rua Wilton Pinheiro de Lima</t>
  </si>
  <si>
    <t>Rua José Epaminondas da Costa</t>
  </si>
  <si>
    <t>Rua Walcir José Medeiros</t>
  </si>
  <si>
    <t>Rua Francisco Assis Barbosa</t>
  </si>
  <si>
    <t>Rua Salime Bufaiçal Brandão</t>
  </si>
  <si>
    <t>Rua Francisco Manoel Ribeiro Barbosa</t>
  </si>
  <si>
    <t>Rua Alberto Lostracco</t>
  </si>
  <si>
    <t>Rua Ewald Janssen</t>
  </si>
  <si>
    <t>Rua Célio Campos de Freitas</t>
  </si>
  <si>
    <t>Rua Joaquim José da Mota Júnior</t>
  </si>
  <si>
    <t>Rua Colombo Baiochi Filho</t>
  </si>
  <si>
    <t>Rua João Alvares Ribeiro</t>
  </si>
  <si>
    <t>Rua Henrique Coe</t>
  </si>
  <si>
    <t>Rua Ary Di Alencastro Veiga</t>
  </si>
  <si>
    <t>Rua Hélio Jácomo Perillo</t>
  </si>
  <si>
    <t>Rua Walter X. Teixeira</t>
  </si>
  <si>
    <t>Praça José Cavalcante Mundim</t>
  </si>
  <si>
    <t>Rua Doutor Mário Roriz Soares de Carvalho</t>
  </si>
  <si>
    <t>Rua Sultan Falluh</t>
  </si>
  <si>
    <t>Rua Romeu da Silva Neiva</t>
  </si>
  <si>
    <t>Rua Nagib Bufaiçal</t>
  </si>
  <si>
    <t>Rua Jerônimo Pinheiro de Abreu</t>
  </si>
  <si>
    <t>Rua Ageu Cavalcante Lemos</t>
  </si>
  <si>
    <t>Rua Vicente de Paula Meireles</t>
  </si>
  <si>
    <t>Rua 33</t>
  </si>
  <si>
    <t>Rua 31</t>
  </si>
  <si>
    <t>Rua 25</t>
  </si>
  <si>
    <t>Rua 35</t>
  </si>
  <si>
    <t>Rua Geraldo Alves de Souza</t>
  </si>
  <si>
    <t>Rua José Evaristo dos Santos</t>
  </si>
  <si>
    <t>Rua 37</t>
  </si>
  <si>
    <t>Rua Henrique Dias Bicalho</t>
  </si>
  <si>
    <t>Pedestre</t>
  </si>
  <si>
    <t>Viela Passagem de Pedestre</t>
  </si>
  <si>
    <t>Rua do Lírio</t>
  </si>
  <si>
    <t>Rua dos Coqueiros</t>
  </si>
  <si>
    <t>Rua das Mangueiras</t>
  </si>
  <si>
    <t>Rua das Margaridas</t>
  </si>
  <si>
    <t>Rua do Limão</t>
  </si>
  <si>
    <t>Rua do Girassol</t>
  </si>
  <si>
    <t>Rua das Samambaias</t>
  </si>
  <si>
    <t>Rua das Violetas</t>
  </si>
  <si>
    <t>Rua do Ingá</t>
  </si>
  <si>
    <t>Rua das Gardênias</t>
  </si>
  <si>
    <t>Rua dos Cravos</t>
  </si>
  <si>
    <t>Rua das Palmeiras</t>
  </si>
  <si>
    <t>Rua dos Pinheiros</t>
  </si>
  <si>
    <t>SN1</t>
  </si>
  <si>
    <t>Rua das Acácias</t>
  </si>
  <si>
    <t>Rua Candido de Oliveira</t>
  </si>
  <si>
    <t>Rua das Camélias</t>
  </si>
  <si>
    <t>Rua do Ipê</t>
  </si>
  <si>
    <t>Rua Patos</t>
  </si>
  <si>
    <t>Rua Santa Fé</t>
  </si>
  <si>
    <t>Rua das Ametistas</t>
  </si>
  <si>
    <t>Rua Arapuá</t>
  </si>
  <si>
    <t>Rua dos Rubis</t>
  </si>
  <si>
    <t>Rua dos Topázios</t>
  </si>
  <si>
    <t>Viela 1</t>
  </si>
  <si>
    <t>Rua das Esmeraldas</t>
  </si>
  <si>
    <t>Rua do Imperador</t>
  </si>
  <si>
    <t>Rua Arajá</t>
  </si>
  <si>
    <t>Rua Gravatá</t>
  </si>
  <si>
    <t>Rua Cariacá</t>
  </si>
  <si>
    <t>Rua Paranaguá</t>
  </si>
  <si>
    <t>Rua Maricá</t>
  </si>
  <si>
    <t>Rua Saracá</t>
  </si>
  <si>
    <t>Rua Regente Feijó</t>
  </si>
  <si>
    <t>Rua da Independência</t>
  </si>
  <si>
    <t>Rua do Conde</t>
  </si>
  <si>
    <t>Rua Príncipe do Regente</t>
  </si>
  <si>
    <t>Rua Imperatriz II</t>
  </si>
  <si>
    <t>Rua Doutor Américo Antunes</t>
  </si>
  <si>
    <t>Rua Dom Pedro I</t>
  </si>
  <si>
    <t>Rua da Imperatriz</t>
  </si>
  <si>
    <t>Rua Presidente Médice</t>
  </si>
  <si>
    <t>Rua Lucas Coelho de Moura</t>
  </si>
  <si>
    <t>Rua das Malvas</t>
  </si>
  <si>
    <t>Rua Marqueza de Santos</t>
  </si>
  <si>
    <t>Rua Suaíba</t>
  </si>
  <si>
    <t>Rua Acaraí</t>
  </si>
  <si>
    <t>Rua Maracaí</t>
  </si>
  <si>
    <t>Rua Jequiá</t>
  </si>
  <si>
    <t>Rua Mandioré</t>
  </si>
  <si>
    <t>Avenida das Laranjeiras</t>
  </si>
  <si>
    <t>Rua Manguapé</t>
  </si>
  <si>
    <t>Rua Indaiá</t>
  </si>
  <si>
    <t>Rua Igarapé</t>
  </si>
  <si>
    <t>Rua Araruama</t>
  </si>
  <si>
    <t>Rua 504</t>
  </si>
  <si>
    <t>Viela 504</t>
  </si>
  <si>
    <t>Rua 503</t>
  </si>
  <si>
    <t>Viela 505</t>
  </si>
  <si>
    <t>Rua Mirim</t>
  </si>
  <si>
    <t>Rua 501</t>
  </si>
  <si>
    <t>Rua 502</t>
  </si>
  <si>
    <t>Rua 516</t>
  </si>
  <si>
    <t>Rua dos Abetos</t>
  </si>
  <si>
    <t>Praça Dona Maria Lúcia</t>
  </si>
  <si>
    <t>Rua SN 231</t>
  </si>
  <si>
    <t>Rua dos Carvalhos</t>
  </si>
  <si>
    <t>Rua dos Ciprestes</t>
  </si>
  <si>
    <t>Rua Dona Maria Lúcia</t>
  </si>
  <si>
    <t>Rua das Seringueiras</t>
  </si>
  <si>
    <t>Rua dos Girassóis</t>
  </si>
  <si>
    <t>Rua SD 2</t>
  </si>
  <si>
    <t>Rua dos Eucaliptos</t>
  </si>
  <si>
    <t>Rua dos Salgueiros</t>
  </si>
  <si>
    <t>Rua dos Sombreiros</t>
  </si>
  <si>
    <t>Rua das Dálias</t>
  </si>
  <si>
    <t>Rua das Magnólias</t>
  </si>
  <si>
    <t>Rua das Tulipas</t>
  </si>
  <si>
    <t>Rua Esmeralda</t>
  </si>
  <si>
    <t>Rua Zinia</t>
  </si>
  <si>
    <t>Rua das Oliveiras</t>
  </si>
  <si>
    <t>Rua Jamundá</t>
  </si>
  <si>
    <t>Rua 508</t>
  </si>
  <si>
    <t>Rua 507</t>
  </si>
  <si>
    <t>Viela dos Limoeiros</t>
  </si>
  <si>
    <t>Rua 511</t>
  </si>
  <si>
    <t>Rua 510</t>
  </si>
  <si>
    <t>Rua 512</t>
  </si>
  <si>
    <t>Rua 509</t>
  </si>
  <si>
    <t>Rua 513</t>
  </si>
  <si>
    <t>Rua 514</t>
  </si>
  <si>
    <t>Viela 507</t>
  </si>
  <si>
    <t>Rua 515</t>
  </si>
  <si>
    <t>Rua 505</t>
  </si>
  <si>
    <t>Viela 506</t>
  </si>
  <si>
    <t>Avenida 506</t>
  </si>
  <si>
    <t>Rua SN 225</t>
  </si>
  <si>
    <t>Rua Murilo Graga</t>
  </si>
  <si>
    <t>Travessa Guimmaraes Passos</t>
  </si>
  <si>
    <t>Rua Menoti Del Picha</t>
  </si>
  <si>
    <t>Rua Godofredo Ranchel</t>
  </si>
  <si>
    <t>Rua José do Patrocínio</t>
  </si>
  <si>
    <t>Rua Joaqui B de Siqueira</t>
  </si>
  <si>
    <t>Rua Emilio Menezes</t>
  </si>
  <si>
    <t>Rua Viana Moog</t>
  </si>
  <si>
    <t>Rua Antônio Torres</t>
  </si>
  <si>
    <t>Rua Marquês Rabelo</t>
  </si>
  <si>
    <t>Rua João Teixeira Alves</t>
  </si>
  <si>
    <t>Rua Amoroso Lima</t>
  </si>
  <si>
    <t>Praça João Barbosa</t>
  </si>
  <si>
    <t>Rua Genolino Amado</t>
  </si>
  <si>
    <t>Rua José Americo Ferreira</t>
  </si>
  <si>
    <t>Rua Joaquim B de Siqueira</t>
  </si>
  <si>
    <t>Rua Artur de Azevedo</t>
  </si>
  <si>
    <t>Rua Abílio Barreto</t>
  </si>
  <si>
    <t>Rua Constâncio Gomes de Oliveira</t>
  </si>
  <si>
    <t>Rua Gonçalves Dias</t>
  </si>
  <si>
    <t>Rua Honestino Guimarães</t>
  </si>
  <si>
    <t>Rua Arduro Bolívar</t>
  </si>
  <si>
    <t>Rua Moisés Santana</t>
  </si>
  <si>
    <t>Rua Manoel Lopes Carvalho Ramos</t>
  </si>
  <si>
    <t>Rua Gastão Cruz</t>
  </si>
  <si>
    <t>Rua Fagundes Varela</t>
  </si>
  <si>
    <t>Rua Francisco Ferreira dos Santos</t>
  </si>
  <si>
    <t>Rua Darlene</t>
  </si>
  <si>
    <t>Avenida Raimundo Correia</t>
  </si>
  <si>
    <t>Rua Elmar Arantes</t>
  </si>
  <si>
    <t>Rua Rômulo Macedo</t>
  </si>
  <si>
    <t>Rua Itapuranga</t>
  </si>
  <si>
    <t>Rua Paraíba</t>
  </si>
  <si>
    <t>Rua Érico Veríssimo</t>
  </si>
  <si>
    <t>Rua Aloísio de Azevedo</t>
  </si>
  <si>
    <t>Rua Olegário Herculano da Silva</t>
  </si>
  <si>
    <t>Rua Pedro Gomes de Oliveira</t>
  </si>
  <si>
    <t>Rua Olga</t>
  </si>
  <si>
    <t>Rua da Oriêta</t>
  </si>
  <si>
    <t>Rua Eloá</t>
  </si>
  <si>
    <t>Rua Madrinha Geralda</t>
  </si>
  <si>
    <t>Rua Milene</t>
  </si>
  <si>
    <t>Rua Maria Augusta</t>
  </si>
  <si>
    <t>Rua Adélia</t>
  </si>
  <si>
    <t>Rua Benedita Ribeiro</t>
  </si>
  <si>
    <t>Rua Ceiça</t>
  </si>
  <si>
    <t>Rua José Gabriel Medeiros</t>
  </si>
  <si>
    <t>Rua Miguel Nassif</t>
  </si>
  <si>
    <t>Rua Antonio Aramuni</t>
  </si>
  <si>
    <t>Rua Viriato Correia</t>
  </si>
  <si>
    <t>Rua Humberto de Campos</t>
  </si>
  <si>
    <t>Rua Delian</t>
  </si>
  <si>
    <t>Rua Alphonsus Guimarães</t>
  </si>
  <si>
    <t>Rua Clara Nunes</t>
  </si>
  <si>
    <t>Rua Cecília Meireles</t>
  </si>
  <si>
    <t>Rua Ataúlfo Alves</t>
  </si>
  <si>
    <t>Rua Monteiro Lobato</t>
  </si>
  <si>
    <t>Rua Vinícios de Morais</t>
  </si>
  <si>
    <t>Rua Galeão Coutinho</t>
  </si>
  <si>
    <t>Rua Gilberto Freire</t>
  </si>
  <si>
    <t>Rua Vasco dos Reis</t>
  </si>
  <si>
    <t>Praça Castro Alves</t>
  </si>
  <si>
    <t>Rua Eugênio Jardim</t>
  </si>
  <si>
    <t>Rua Cláudio da Silva Brandão</t>
  </si>
  <si>
    <t>Rua Paulo Sedúbal</t>
  </si>
  <si>
    <t>Rua Bernado Guimarães</t>
  </si>
  <si>
    <t>Rua José Lins Rego</t>
  </si>
  <si>
    <t>Rua Henrique Silva</t>
  </si>
  <si>
    <t>Rua Leopoldo de Bulhões</t>
  </si>
  <si>
    <t>Praça Zoroastro Artiaga</t>
  </si>
  <si>
    <t>Rua Gustavo Barroso</t>
  </si>
  <si>
    <t>Travessa Basto Tigre</t>
  </si>
  <si>
    <t>Rua Manoel Macedo</t>
  </si>
  <si>
    <t>Rua Marechal Hermes</t>
  </si>
  <si>
    <t>Rua Silva Bueno</t>
  </si>
  <si>
    <t>Praça Prestes Maia</t>
  </si>
  <si>
    <t>Rua Pires do Rio</t>
  </si>
  <si>
    <t>Rua Saldanha Marinho</t>
  </si>
  <si>
    <t>Rua Castro Alves</t>
  </si>
  <si>
    <t>Rua Rebouças</t>
  </si>
  <si>
    <t>Praça Visconde do Rio Branco</t>
  </si>
  <si>
    <t>Rua São Miguel</t>
  </si>
  <si>
    <t>Rua São Jorge</t>
  </si>
  <si>
    <t>Rua José Bonifácio</t>
  </si>
  <si>
    <t>Rua Felipe Camarão</t>
  </si>
  <si>
    <t>Rua Carioca</t>
  </si>
  <si>
    <t>Rua dos Limoeiros</t>
  </si>
  <si>
    <t>Viela do Cafezal</t>
  </si>
  <si>
    <t>Viela da Igreja 2</t>
  </si>
  <si>
    <t>Viela do Bananal 1</t>
  </si>
  <si>
    <t>Praça da Matriz 1</t>
  </si>
  <si>
    <t>Viela dos Cajueiros</t>
  </si>
  <si>
    <t>Praça da Matriz 2</t>
  </si>
  <si>
    <t>Viela da Igreja 1</t>
  </si>
  <si>
    <t>Rua dos Cajueiros</t>
  </si>
  <si>
    <t>Rua do Cafezal</t>
  </si>
  <si>
    <t>Rua do Bananal</t>
  </si>
  <si>
    <t>Rua dos Laranjeiras</t>
  </si>
  <si>
    <t>Praça Henrique IV</t>
  </si>
  <si>
    <t>Viela E</t>
  </si>
  <si>
    <t>Rua dos Limeiras</t>
  </si>
  <si>
    <t>Rua do Canavial</t>
  </si>
  <si>
    <t>Praça Elina Aparecida Elias</t>
  </si>
  <si>
    <t>Viela Newton Marquês</t>
  </si>
  <si>
    <t>Rua dos Abacaxis</t>
  </si>
  <si>
    <t>Rua das Jaboticabas</t>
  </si>
  <si>
    <t>Rua dos Palmitos</t>
  </si>
  <si>
    <t>Rua das Guarirobas</t>
  </si>
  <si>
    <t>Rua Bandeirante</t>
  </si>
  <si>
    <t>Rua dos Marmelos</t>
  </si>
  <si>
    <t>Rua Paulista</t>
  </si>
  <si>
    <t>Rua Vatuille</t>
  </si>
  <si>
    <t>Rua do Esporte</t>
  </si>
  <si>
    <t>Rua Madrid</t>
  </si>
  <si>
    <t>Avenida Vilela</t>
  </si>
  <si>
    <t>Rua Cinelândia</t>
  </si>
  <si>
    <t>Rua Silvio Romero</t>
  </si>
  <si>
    <t>Rua Amadeu Mozart</t>
  </si>
  <si>
    <t>Rua Francisco Mignone</t>
  </si>
  <si>
    <t>Rua Poti</t>
  </si>
  <si>
    <t>Rua da Congada</t>
  </si>
  <si>
    <t>Rua Centauro</t>
  </si>
  <si>
    <t>Rua Narayola</t>
  </si>
  <si>
    <t>Rua Manoel de Macedo</t>
  </si>
  <si>
    <t>Rua Mossoró</t>
  </si>
  <si>
    <t>Rua Campos Belos</t>
  </si>
  <si>
    <t>Rua Curimatá</t>
  </si>
  <si>
    <t>Rua Igaçaba</t>
  </si>
  <si>
    <t>Rua José Advincula da Cunha</t>
  </si>
  <si>
    <t>Rua Iguaçu</t>
  </si>
  <si>
    <t>Rua Antônio F. da Cunha Almeida</t>
  </si>
  <si>
    <t>Rua Caragoata</t>
  </si>
  <si>
    <t>Avenida Jandia</t>
  </si>
  <si>
    <t>Alameda Imbé</t>
  </si>
  <si>
    <t>Rua Juruá</t>
  </si>
  <si>
    <t>Avenida Sacramento</t>
  </si>
  <si>
    <t>Rua Tietê</t>
  </si>
  <si>
    <t>Rua Caiçara</t>
  </si>
  <si>
    <t>Rua Jundiaí</t>
  </si>
  <si>
    <t>Rua Durados</t>
  </si>
  <si>
    <t>Rua Japurá</t>
  </si>
  <si>
    <t>Rua Eduardo Prado</t>
  </si>
  <si>
    <t>Rua Gurupi</t>
  </si>
  <si>
    <t>Rua Mandú</t>
  </si>
  <si>
    <t>Rua Mamoré</t>
  </si>
  <si>
    <t>Rua Itú</t>
  </si>
  <si>
    <t>Rua Paraná</t>
  </si>
  <si>
    <t>Rua Jaguarão</t>
  </si>
  <si>
    <t>Rua Paracatu</t>
  </si>
  <si>
    <t>Rua Jamunda</t>
  </si>
  <si>
    <t>Rua Guarai</t>
  </si>
  <si>
    <t>Rua Jari</t>
  </si>
  <si>
    <t>Rua da Estrada</t>
  </si>
  <si>
    <t>Rua Ivaí</t>
  </si>
  <si>
    <t>Rua Javaés</t>
  </si>
  <si>
    <t>Rua Capibaribe</t>
  </si>
  <si>
    <t>Rua Guaporé</t>
  </si>
  <si>
    <t>Rua Apiacás</t>
  </si>
  <si>
    <t>Rua Minuano</t>
  </si>
  <si>
    <t>Rua Sapucaí</t>
  </si>
  <si>
    <t>Rua Guandú</t>
  </si>
  <si>
    <t>Rua Tupinambás</t>
  </si>
  <si>
    <t>Rua Carijós</t>
  </si>
  <si>
    <t>Rua Araras</t>
  </si>
  <si>
    <t>Rua Timbiras</t>
  </si>
  <si>
    <t>Rua Araxá</t>
  </si>
  <si>
    <t>Rua Guaianas</t>
  </si>
  <si>
    <t>Rua Dona Maria II</t>
  </si>
  <si>
    <t>Rua Dom Manoel II</t>
  </si>
  <si>
    <t>Rua Dom Pedro V</t>
  </si>
  <si>
    <t>Rua Dom Luiz I</t>
  </si>
  <si>
    <t>Rua Infante de Sagres</t>
  </si>
  <si>
    <t>Rua Dom Miguel</t>
  </si>
  <si>
    <t>Rua Aruás</t>
  </si>
  <si>
    <t>Rua Tabajaras</t>
  </si>
  <si>
    <t>Rua Duque de Palmela</t>
  </si>
  <si>
    <t>Rua Crixanás</t>
  </si>
  <si>
    <t>Rua Caiapós</t>
  </si>
  <si>
    <t>Rua Potiguaras</t>
  </si>
  <si>
    <t>Rua Xingú</t>
  </si>
  <si>
    <t>Rua Manaus</t>
  </si>
  <si>
    <t>Rua Carajás</t>
  </si>
  <si>
    <t>Rua Parecis</t>
  </si>
  <si>
    <t>Rua Purus</t>
  </si>
  <si>
    <t>Rua Aporé</t>
  </si>
  <si>
    <t>Rua Xerentes</t>
  </si>
  <si>
    <t>Rua São Francisco de Assis</t>
  </si>
  <si>
    <t>Avenida das Bandeiras</t>
  </si>
  <si>
    <t>Rua Marquês de Cascais</t>
  </si>
  <si>
    <t>Rua da Praça Dona Naia</t>
  </si>
  <si>
    <t>Alameda Hélio Antônio Alves</t>
  </si>
  <si>
    <t>Rua São Vicente</t>
  </si>
  <si>
    <t>Rua Ipiranga</t>
  </si>
  <si>
    <t>Rua Visconde de Macaé</t>
  </si>
  <si>
    <t>Rua SD</t>
  </si>
  <si>
    <t>Praça Dona Naia</t>
  </si>
  <si>
    <t>Rua Mateus Leme</t>
  </si>
  <si>
    <t>Alameda Antônio Alves Neto</t>
  </si>
  <si>
    <t>SOMA DE COMP (D)</t>
  </si>
  <si>
    <t>Setor</t>
  </si>
  <si>
    <t>Rua</t>
  </si>
  <si>
    <t>Área</t>
  </si>
  <si>
    <t>Avenida / Rua</t>
  </si>
  <si>
    <t>Complemento</t>
  </si>
  <si>
    <t>EXECUÇÃO</t>
  </si>
  <si>
    <t>EXECUTADO</t>
  </si>
  <si>
    <t>RUA</t>
  </si>
  <si>
    <t>ÁREA (M²)</t>
  </si>
  <si>
    <t>Avenida das Nações</t>
  </si>
  <si>
    <t>Rua São Marcos</t>
  </si>
  <si>
    <t>Avenida B</t>
  </si>
  <si>
    <t>Avenida Arão de Souza</t>
  </si>
  <si>
    <t>Rua Ortita</t>
  </si>
  <si>
    <t>Rua Uruguai</t>
  </si>
  <si>
    <t>Avenida Dom Abel</t>
  </si>
  <si>
    <t>Avenida Central</t>
  </si>
  <si>
    <t>Quadra</t>
  </si>
  <si>
    <t>Lote</t>
  </si>
  <si>
    <t>Nº Inscrição Imobiliária</t>
  </si>
  <si>
    <t>Rua Aimorés</t>
  </si>
  <si>
    <t>CONSORCIO SQ APARECIDA SUSTENTÁVEL - CNPJ.: 56.309.119/0001-03</t>
  </si>
  <si>
    <t>CONTRATADA: CONSORCIO SQ APARECIDA SUSTENTÁVEL - CNPJ.: 56.309.119/0001-03</t>
  </si>
  <si>
    <t>CONTRATADA: CONSÓRCIO SQ APARECIDA SUSTENTÁVEL - CNPJ.: 56.309.119/0001-03</t>
  </si>
  <si>
    <t>CONTRATADA:  CONSORCIO SQ APARECIDA SUSTENTÁVEL - CNPJ.: 56.309.119/0001-03</t>
  </si>
  <si>
    <t>PARQUE HAYALA</t>
  </si>
  <si>
    <t>CONTRATAÇÃO DE EMPRESA ESPECIALIZADA EM SERVIÇOS DE LIMPEZA URBANA – SLU E COLETA CONVENCIONAL E MECANIZADA, TRANSPORTE E DESTINAÇÃO FINAL DE RESÍDUOS DOMICILIARES PORTA A PORTA, NO MUNICÍPIO DE APARECIDA DE GOIÂNIA - GO.</t>
  </si>
  <si>
    <t>COMPLEMENTO</t>
  </si>
  <si>
    <t>Rua das Amendoeiras</t>
  </si>
  <si>
    <t>Rua Calcita</t>
  </si>
  <si>
    <t>Avenida Topázio</t>
  </si>
  <si>
    <t>Avenida Veiga Vale</t>
  </si>
  <si>
    <t>Rua Chelita</t>
  </si>
  <si>
    <t>Rua Alumínio</t>
  </si>
  <si>
    <t>Rua Cabo Frio</t>
  </si>
  <si>
    <t>Rua Esmaltita</t>
  </si>
  <si>
    <t>Rua da Saudade</t>
  </si>
  <si>
    <t>Rua A</t>
  </si>
  <si>
    <t>Rua Estibinita</t>
  </si>
  <si>
    <t>Avenida Marechal Rondon</t>
  </si>
  <si>
    <t>Quarta Avenida</t>
  </si>
  <si>
    <t>Rua Amarílis</t>
  </si>
  <si>
    <t>Avenida Copacabana</t>
  </si>
  <si>
    <t>Avenida Andalusita</t>
  </si>
  <si>
    <t>Rua Santa Clara</t>
  </si>
  <si>
    <t>Avenida W 1</t>
  </si>
  <si>
    <t>Avenida W 2</t>
  </si>
  <si>
    <t>Avenida Buenos Aires</t>
  </si>
  <si>
    <t>Rua Nevada</t>
  </si>
  <si>
    <t>Rua São Pedro</t>
  </si>
  <si>
    <t>Rua Santa Luzia</t>
  </si>
  <si>
    <t>Rua São Paulo</t>
  </si>
  <si>
    <t>Rua São João Batista</t>
  </si>
  <si>
    <t>Rua Nossa Senhora da Penha</t>
  </si>
  <si>
    <t>Avenida dos Protestantes</t>
  </si>
  <si>
    <t>Rua Nossa Senhora da Abadia</t>
  </si>
  <si>
    <t>Rua São Sebastião</t>
  </si>
  <si>
    <t>Rua Santa Mercedes</t>
  </si>
  <si>
    <t>Rua São Bernardo</t>
  </si>
  <si>
    <t>Rua Santa Íris</t>
  </si>
  <si>
    <t>Avenida Nossa Senhora Aparecida</t>
  </si>
  <si>
    <t>Rua Santa Edivirges</t>
  </si>
  <si>
    <t>Rua Panamá</t>
  </si>
  <si>
    <t>Avenida W 6</t>
  </si>
  <si>
    <t>Rua Iracema</t>
  </si>
  <si>
    <t>Rua Santo Antônio</t>
  </si>
  <si>
    <t>Avenida Junqueirópolis</t>
  </si>
  <si>
    <t>Rua Prustita</t>
  </si>
  <si>
    <t>Rua Reno</t>
  </si>
  <si>
    <t>Rua Bagdá</t>
  </si>
  <si>
    <t>Rua Cerita</t>
  </si>
  <si>
    <t>Rua Titanita</t>
  </si>
  <si>
    <t>Rua Lisboa</t>
  </si>
  <si>
    <t>Rua Toledo</t>
  </si>
  <si>
    <t>Rua dos Cedros</t>
  </si>
  <si>
    <t>Avenida Independência</t>
  </si>
  <si>
    <t>Avenida Escultor Veiga Vale</t>
  </si>
  <si>
    <t>Rua São Salvador</t>
  </si>
  <si>
    <t>Rua Mica</t>
  </si>
  <si>
    <t>Rua Catanduva</t>
  </si>
  <si>
    <t>Rua das Caraíbas</t>
  </si>
  <si>
    <t>Rua Realgar</t>
  </si>
  <si>
    <t>Rua Dona Isolina Antenor Veiga</t>
  </si>
  <si>
    <t>Praça Manoel Félix de Souza</t>
  </si>
  <si>
    <t>Alameda Joaquim Gustavo da Veiga Jardim</t>
  </si>
  <si>
    <t>Rua Santos Reis</t>
  </si>
  <si>
    <t>Rua São Cristóvão</t>
  </si>
  <si>
    <t>Rua São Judas Tadeu</t>
  </si>
  <si>
    <t>Rua Amsterdam</t>
  </si>
  <si>
    <t>Rua La Rochelle</t>
  </si>
  <si>
    <t>Rua Barita</t>
  </si>
  <si>
    <t>Rua Itajaí</t>
  </si>
  <si>
    <t>Rua Tangará</t>
  </si>
  <si>
    <t>Rua Santa Terezinha</t>
  </si>
  <si>
    <t>Avenida Liverpool</t>
  </si>
  <si>
    <t>Rua 21 de Abril</t>
  </si>
  <si>
    <t>Rua Boa Esperança</t>
  </si>
  <si>
    <t>Rua Sardenha</t>
  </si>
  <si>
    <t>Rua C</t>
  </si>
  <si>
    <t>Rua Dona Maria Augusta Brandão</t>
  </si>
  <si>
    <t>Alameda Lourenço Marquês</t>
  </si>
  <si>
    <t>Rua Mg 17</t>
  </si>
  <si>
    <t>Rua Mg 5</t>
  </si>
  <si>
    <t>Rua da Liberdade</t>
  </si>
  <si>
    <t>Rua Porto Alegre</t>
  </si>
  <si>
    <t>Alameda Maranata</t>
  </si>
  <si>
    <t>Rua São Cotolengo</t>
  </si>
  <si>
    <t>Rua México</t>
  </si>
  <si>
    <t>Rua Paris</t>
  </si>
  <si>
    <t>Rua Piratininga</t>
  </si>
  <si>
    <t>Avenida Portugal</t>
  </si>
  <si>
    <t>Rua Raul Pompéia</t>
  </si>
  <si>
    <t>Rua Rezende</t>
  </si>
  <si>
    <t>Rua Mirante</t>
  </si>
  <si>
    <t>Rua Paraguai</t>
  </si>
  <si>
    <t>Avenida Atlântica</t>
  </si>
  <si>
    <t>Rua Rainha Elizabeth</t>
  </si>
  <si>
    <t>Rua Rainha Juliana</t>
  </si>
  <si>
    <t>Rua Realengo</t>
  </si>
  <si>
    <t>Rua República da Líbano</t>
  </si>
  <si>
    <t>Rua República do Chile</t>
  </si>
  <si>
    <t>Rua Riachuelo</t>
  </si>
  <si>
    <t>Rua Rio Bonito</t>
  </si>
  <si>
    <t>Rua Rio das Flores</t>
  </si>
  <si>
    <t>Rua Rio Verde</t>
  </si>
  <si>
    <t>Rua Rita Ludolf</t>
  </si>
  <si>
    <t>Rua Rodolfo Dantas</t>
  </si>
  <si>
    <t>Rua São Gabriel</t>
  </si>
  <si>
    <t>VIela A</t>
  </si>
  <si>
    <t>Avenida Santiago</t>
  </si>
  <si>
    <t>Rua Curitiba</t>
  </si>
  <si>
    <t>Rua Florianópolis</t>
  </si>
  <si>
    <t>Rua Jasmim</t>
  </si>
  <si>
    <t>Rua Tulipa</t>
  </si>
  <si>
    <t>Avenida Desembargador Eládio de Amorim</t>
  </si>
  <si>
    <t>Rua 66</t>
  </si>
  <si>
    <t>Rua 70 C</t>
  </si>
  <si>
    <t>Rua Antônio Lourenço Ribeiro</t>
  </si>
  <si>
    <t>Avenida Diamante</t>
  </si>
  <si>
    <t>Rua Verona</t>
  </si>
  <si>
    <t>Avenida C</t>
  </si>
  <si>
    <t>Rua Cardeal</t>
  </si>
  <si>
    <t>Avenida A</t>
  </si>
  <si>
    <t>Avenida Frutal</t>
  </si>
  <si>
    <t>Avenida Oeste</t>
  </si>
  <si>
    <t>Rua Gramados</t>
  </si>
  <si>
    <t>Rua Itatiaia</t>
  </si>
  <si>
    <t>Rua Sapucaia</t>
  </si>
  <si>
    <t>Rua Triângulo</t>
  </si>
  <si>
    <t>Rua Espinélio</t>
  </si>
  <si>
    <t>Rua Viterita</t>
  </si>
  <si>
    <t>Rua Coronel Getúlio Artiaga Lima</t>
  </si>
  <si>
    <t>Rua Costa e Silva</t>
  </si>
  <si>
    <t>Avenida Porto Rico</t>
  </si>
  <si>
    <t>Avenida Atenas</t>
  </si>
  <si>
    <t>Avenida Guatemala</t>
  </si>
  <si>
    <t>Rua Belgrado</t>
  </si>
  <si>
    <t>Rua Canecas</t>
  </si>
  <si>
    <t>Rua Havana</t>
  </si>
  <si>
    <t>Rua Montevidéo</t>
  </si>
  <si>
    <t>Rua Nova Delli</t>
  </si>
  <si>
    <t>Rua Regina</t>
  </si>
  <si>
    <t>Rua Santiago</t>
  </si>
  <si>
    <t>Rua Texas</t>
  </si>
  <si>
    <t>Rua Valença</t>
  </si>
  <si>
    <t>Rua Ametista</t>
  </si>
  <si>
    <t>Rua da Praça Amazonas</t>
  </si>
  <si>
    <t>Avenida Amazonas</t>
  </si>
  <si>
    <t>Avenida da Luz</t>
  </si>
  <si>
    <t>Alameda Monte Castelo</t>
  </si>
  <si>
    <t>Avenida Líbano</t>
  </si>
  <si>
    <t>Rua Alexandria</t>
  </si>
  <si>
    <t>Rua Assunção</t>
  </si>
  <si>
    <t>Rua Augusta</t>
  </si>
  <si>
    <t>Rua Beira Alta</t>
  </si>
  <si>
    <t>Rua Canárias</t>
  </si>
  <si>
    <t>Rua Lima</t>
  </si>
  <si>
    <t>Rua Moscou</t>
  </si>
  <si>
    <t>Rua Vitória</t>
  </si>
  <si>
    <t>Avenida Major Manoel Augusto Silva Brandão</t>
  </si>
  <si>
    <t>Rua Eugênio da Veiga Jardim</t>
  </si>
  <si>
    <t>Rua do Rosário</t>
  </si>
  <si>
    <t>Rua Engenheiro Luiz Pargendler</t>
  </si>
  <si>
    <t>Avenida Adalberto Ferreira</t>
  </si>
  <si>
    <t>Rua 24 de Outubro</t>
  </si>
  <si>
    <t>Rua 7 de Setembro</t>
  </si>
  <si>
    <t>Rua Ituiutaba</t>
  </si>
  <si>
    <t>Rua Maria Mônica</t>
  </si>
  <si>
    <t>Rua Piauí</t>
  </si>
  <si>
    <t>Rua Primeiro de Maio</t>
  </si>
  <si>
    <t>Avenida Argélia</t>
  </si>
  <si>
    <t>Avenida São Francisco</t>
  </si>
  <si>
    <t>Avenida Telaviv</t>
  </si>
  <si>
    <t>Rua Atenas</t>
  </si>
  <si>
    <t>Rua Dinamarca</t>
  </si>
  <si>
    <t>Rua Esparta</t>
  </si>
  <si>
    <t>Rua La Paz</t>
  </si>
  <si>
    <t>Rua Maceió</t>
  </si>
  <si>
    <t>Rua Pinheiro</t>
  </si>
  <si>
    <t>Rua Salvador</t>
  </si>
  <si>
    <t>Rua K 11</t>
  </si>
  <si>
    <t>Rua Santa Cruz</t>
  </si>
  <si>
    <t>Avenida Imperial</t>
  </si>
  <si>
    <t>Avenida Santana</t>
  </si>
  <si>
    <t>Rua das Figueiras</t>
  </si>
  <si>
    <t>Rua dos Tucumãs</t>
  </si>
  <si>
    <t>Alameda Rui Rodrigues de Morais</t>
  </si>
  <si>
    <t>Avenida Rio Branco</t>
  </si>
  <si>
    <t>Avenida Santos Dumont</t>
  </si>
  <si>
    <t>Rua da Páscoa</t>
  </si>
  <si>
    <t>Avenida Imortal Bernardes Elis</t>
  </si>
  <si>
    <t>Avenida Ipiranga</t>
  </si>
  <si>
    <t>Avenida Marechal Floriano Peixoto</t>
  </si>
  <si>
    <t>Rua dos Sulas</t>
  </si>
  <si>
    <t>Rua dos Xerentes</t>
  </si>
  <si>
    <t>Rua Mário Melo</t>
  </si>
  <si>
    <t>Avenida dos Tabeliões</t>
  </si>
  <si>
    <t>Rua dos Bororós</t>
  </si>
  <si>
    <t>Rua dos Caiuás</t>
  </si>
  <si>
    <t>Rua dos Kalapalos</t>
  </si>
  <si>
    <t>Rua dos Tupiniquins</t>
  </si>
  <si>
    <t>Rua dos Tupis</t>
  </si>
  <si>
    <t>Rua dos Xavantes</t>
  </si>
  <si>
    <t>Rua Jesuína de Abreu</t>
  </si>
  <si>
    <t>Rua Albatroz</t>
  </si>
  <si>
    <t>Avenida Senador Antônio Ramos Caiado</t>
  </si>
  <si>
    <t>Rua Almiro de Amorim</t>
  </si>
  <si>
    <t>Rua Coronel José Augusto Perillo</t>
  </si>
  <si>
    <t>Rua Dona Adelaide Monclar</t>
  </si>
  <si>
    <t>Rua Dona Maria Edila Curado Veiga Jardim</t>
  </si>
  <si>
    <t>Rua Dona Ordalia Brandão Lopes</t>
  </si>
  <si>
    <t>Rua Dona Sinhá Cupertino de Barros</t>
  </si>
  <si>
    <t>Rua João da Silva Brandão</t>
  </si>
  <si>
    <t>Rua Osvaldo Monclar</t>
  </si>
  <si>
    <t>Rua Goiás</t>
  </si>
  <si>
    <t>Rua Santa Efigênia</t>
  </si>
  <si>
    <t>Avenida Eugênio Elias de Deus</t>
  </si>
  <si>
    <t>Rua Olívia Maria das Dores</t>
  </si>
  <si>
    <t>Avenida Simon Bolivar</t>
  </si>
  <si>
    <t>Avenida São Paulo</t>
  </si>
  <si>
    <t>Avenida Sampaio Vidal</t>
  </si>
  <si>
    <t>Rua Frederico Bertoldo Ribeiro</t>
  </si>
  <si>
    <t>Rua Paraguaçu</t>
  </si>
  <si>
    <t>Rua Conde dos Arcos</t>
  </si>
  <si>
    <t>Rua Veneza</t>
  </si>
  <si>
    <t>Rua Antártida</t>
  </si>
  <si>
    <t>Rua das Sibipirunas</t>
  </si>
  <si>
    <t>Rua Sumauma</t>
  </si>
  <si>
    <t>Rua Doutor Adalcino de Amorim</t>
  </si>
  <si>
    <t>Rua Doutor Odilon de Amorim</t>
  </si>
  <si>
    <t>Rua 64</t>
  </si>
  <si>
    <t>Avenida W-5</t>
  </si>
  <si>
    <t>Rua 108</t>
  </si>
  <si>
    <t>Rua 139</t>
  </si>
  <si>
    <t>Rua Maria de Lourdes Ferreira</t>
  </si>
  <si>
    <t>Rua Sevilha</t>
  </si>
  <si>
    <t>Avenida Lago dos Patos</t>
  </si>
  <si>
    <t>Rua 100</t>
  </si>
  <si>
    <t>Rua 102</t>
  </si>
  <si>
    <t>Rua 103</t>
  </si>
  <si>
    <t>Rua 104</t>
  </si>
  <si>
    <t>Rua Antenor Cupertino de Barros</t>
  </si>
  <si>
    <t>Rua Dona Rosa Amélia Sócrates Amorim</t>
  </si>
  <si>
    <t>Rua Francisco Frota Soares</t>
  </si>
  <si>
    <t>Rua São Bento</t>
  </si>
  <si>
    <t>Avenida Benedito Silvestre de Toledo</t>
  </si>
  <si>
    <t>Rua Santana</t>
  </si>
  <si>
    <t>Rua Caraiba</t>
  </si>
  <si>
    <t>Rua 59</t>
  </si>
  <si>
    <t>Rua Cristiano Galdino Gonçalves</t>
  </si>
  <si>
    <t>Avenida Furnas</t>
  </si>
  <si>
    <t>Rua Dona Antonieta Cupertino Barros de Amorim</t>
  </si>
  <si>
    <t>Rua Luiz Morais Fleury</t>
  </si>
  <si>
    <t>Rua Dom Barbosa</t>
  </si>
  <si>
    <t>Rua Amazonas</t>
  </si>
  <si>
    <t>Rua Diadema</t>
  </si>
  <si>
    <t>Rua Glicério</t>
  </si>
  <si>
    <t>Rua Dourados</t>
  </si>
  <si>
    <t>Rua Itaboraí</t>
  </si>
  <si>
    <t>Rua Platina</t>
  </si>
  <si>
    <t>Rua Itambé</t>
  </si>
  <si>
    <t>Rua São Leopoldo</t>
  </si>
  <si>
    <t>Rua Cruz Alta</t>
  </si>
  <si>
    <t>Rua Santa Sé</t>
  </si>
  <si>
    <t>Rua Santa Izabel</t>
  </si>
  <si>
    <t>Rua Guarapari</t>
  </si>
  <si>
    <t>Frequencia</t>
  </si>
  <si>
    <t>Período</t>
  </si>
  <si>
    <t>Soma de Comprimento (Eixo -KM)</t>
  </si>
  <si>
    <t>Soma de Comprimento (Sarjeta -KM)</t>
  </si>
  <si>
    <t>2 vezes na semana</t>
  </si>
  <si>
    <t>1 vez na semana</t>
  </si>
  <si>
    <t>1 vez cada 15 dias</t>
  </si>
  <si>
    <t>Rua Anisio Boratti; Rua R Três</t>
  </si>
  <si>
    <t>Rua Anisio Boratti;Rua R 3;Rua R Três</t>
  </si>
  <si>
    <t>Rua Nestore Scodro</t>
  </si>
  <si>
    <t>Rua R 28</t>
  </si>
  <si>
    <t>Rua R Vinte e Oito;Rua Mabel</t>
  </si>
  <si>
    <t>Rua Sete; Rua Cipa</t>
  </si>
  <si>
    <t>Viela Quatro</t>
  </si>
  <si>
    <t>Avenida Antônio Prado</t>
  </si>
  <si>
    <t>Rua Bagé</t>
  </si>
  <si>
    <t>Rua Camapua</t>
  </si>
  <si>
    <t>Rua K 1</t>
  </si>
  <si>
    <t>Avenida Maranhão</t>
  </si>
  <si>
    <t>Avenida Venâncio Aires</t>
  </si>
  <si>
    <t>Avenida Xingu</t>
  </si>
  <si>
    <t>Rua Corumbá</t>
  </si>
  <si>
    <t>Rua Itacauna</t>
  </si>
  <si>
    <t>Avenida Rio Grande do Sul</t>
  </si>
  <si>
    <t>Rua Caxias do Sul</t>
  </si>
  <si>
    <t>Rua Horizonte</t>
  </si>
  <si>
    <t>Rua Lucena</t>
  </si>
  <si>
    <t>Rua Monsenhor Viana</t>
  </si>
  <si>
    <t>Rua Praça da Bandeira</t>
  </si>
  <si>
    <t>Rua Seis de Março</t>
  </si>
  <si>
    <t>Rua Seis de Março; Rua 6 de Março</t>
  </si>
  <si>
    <t>Avenida Porto Alegre</t>
  </si>
  <si>
    <t>Rua 6 de Março</t>
  </si>
  <si>
    <t>Rua Garibaldi</t>
  </si>
  <si>
    <t>Rua Praça Amazonas</t>
  </si>
  <si>
    <t>Rua Rio Grande do Sul</t>
  </si>
  <si>
    <t>Alameda Geraldino Franco</t>
  </si>
  <si>
    <t>Rua Argentina</t>
  </si>
  <si>
    <t>Rua Bolívia</t>
  </si>
  <si>
    <t>Rua Brasil</t>
  </si>
  <si>
    <t>Rua Colômbia</t>
  </si>
  <si>
    <t>Rua El Salvador</t>
  </si>
  <si>
    <t>Rua Estados Unidos</t>
  </si>
  <si>
    <t>Rua Honduras</t>
  </si>
  <si>
    <t>Rua Nicarágua</t>
  </si>
  <si>
    <t>Rua Pedro Ludovico Teixeira</t>
  </si>
  <si>
    <t>Rua Veiga Jardim</t>
  </si>
  <si>
    <t>Avenida Massaranduba</t>
  </si>
  <si>
    <t>Rua da Alegria</t>
  </si>
  <si>
    <t>Avenida Doutor Ignácio Xavier da Silva</t>
  </si>
  <si>
    <t>Avenida Doutor Joaquim Craveiro de Sá</t>
  </si>
  <si>
    <t>Avenida Joaquim Craveiro de Sá</t>
  </si>
  <si>
    <t>Rua das Alfazemas</t>
  </si>
  <si>
    <t>Rua das Vitorias Regeas</t>
  </si>
  <si>
    <t>Rua dos Antúrios</t>
  </si>
  <si>
    <t>Rua dos Narcisos</t>
  </si>
  <si>
    <t>Rua Gardênia</t>
  </si>
  <si>
    <t>Rua Ipê</t>
  </si>
  <si>
    <t>Rua Petúnias</t>
  </si>
  <si>
    <t>Avenida Papa João Paulo Primeira;Rua Papa João Paul I;Rua Papa João Paul Primeira</t>
  </si>
  <si>
    <t>Rua dos Gerânios</t>
  </si>
  <si>
    <t>Rua Lobélia</t>
  </si>
  <si>
    <t>Rua Miosótis</t>
  </si>
  <si>
    <t>Rua Prímulo Calenduras</t>
  </si>
  <si>
    <t>Avenida Irmã Catarina Colavitti</t>
  </si>
  <si>
    <t>Rua das Centaurias</t>
  </si>
  <si>
    <t>Rua Estatice</t>
  </si>
  <si>
    <t>Rua Iris</t>
  </si>
  <si>
    <t>Avenida Circular</t>
  </si>
  <si>
    <t>Rua Coronel Eduardo de Barros</t>
  </si>
  <si>
    <t>Rua Aster</t>
  </si>
  <si>
    <t>Rua Calêndula</t>
  </si>
  <si>
    <t>Rua Calêndulas</t>
  </si>
  <si>
    <t>Rua Crisantemos</t>
  </si>
  <si>
    <t>Rua das Vebenias</t>
  </si>
  <si>
    <t>Rua dos Alecrins</t>
  </si>
  <si>
    <t>Avenida Coronel Eduardo Augusto de Barros</t>
  </si>
  <si>
    <t>Avenida Croton</t>
  </si>
  <si>
    <t>Rua Alcafate</t>
  </si>
  <si>
    <t>Rua Cana Índica</t>
  </si>
  <si>
    <t>Rua Crisântemos</t>
  </si>
  <si>
    <t>Rua das Caliandras</t>
  </si>
  <si>
    <t>Rua Flor de Iuca</t>
  </si>
  <si>
    <t>Rua Papa Paulo VI</t>
  </si>
  <si>
    <t>Rua K 8;Rua K Oito</t>
  </si>
  <si>
    <t>Rua Londes</t>
  </si>
  <si>
    <t>Rua Lorraine</t>
  </si>
  <si>
    <t>Rua Madri</t>
  </si>
  <si>
    <t>Rua Osman Garavelo</t>
  </si>
  <si>
    <t>Rua Praga</t>
  </si>
  <si>
    <t>Rua Roma</t>
  </si>
  <si>
    <t>Rua Viena</t>
  </si>
  <si>
    <t>Rua Cannes</t>
  </si>
  <si>
    <t>Rua Jule Duprê</t>
  </si>
  <si>
    <t>Rua Jules Duprê</t>
  </si>
  <si>
    <t>Rua K Onze</t>
  </si>
  <si>
    <t>Rua K- Quatro Oula Rochelle; Rua La Rochelle</t>
  </si>
  <si>
    <t>Rua K-4 Oula Rochelle</t>
  </si>
  <si>
    <t>Rua K-5</t>
  </si>
  <si>
    <t>Rua K-Cinco</t>
  </si>
  <si>
    <t>Rua Loraine</t>
  </si>
  <si>
    <t>Rua Luiz Antônio Garavelo</t>
  </si>
  <si>
    <t>Rua Dublim</t>
  </si>
  <si>
    <t>Rua Dublin</t>
  </si>
  <si>
    <t>Rua Francisco Inácio Ferreira</t>
  </si>
  <si>
    <t>Rua Oslo</t>
  </si>
  <si>
    <t>Rua Pigalle</t>
  </si>
  <si>
    <t>Rua Varsóvia</t>
  </si>
  <si>
    <t>Alameda Maurílio Félix de Souza</t>
  </si>
  <si>
    <t>Rua Baviera</t>
  </si>
  <si>
    <t>Rua Copenhagen</t>
  </si>
  <si>
    <t>Rua Cote D Azur</t>
  </si>
  <si>
    <t>Rua das Travessias</t>
  </si>
  <si>
    <t>Rua Florenca;Rua Avion</t>
  </si>
  <si>
    <t>Rua Ita Felix de Sousa</t>
  </si>
  <si>
    <t>Rua Ita Félix de Souza</t>
  </si>
  <si>
    <t>Rua Mônaco</t>
  </si>
  <si>
    <t>Rua Normandia</t>
  </si>
  <si>
    <t>Rua Notre Dame</t>
  </si>
  <si>
    <t>Rua Vitre</t>
  </si>
  <si>
    <t>Travessa Florenca;Rua Avion</t>
  </si>
  <si>
    <t>Rua Alsacia</t>
  </si>
  <si>
    <t>Rua Alsácia</t>
  </si>
  <si>
    <t>Rua Antuérpia</t>
  </si>
  <si>
    <t>Rua Berlim</t>
  </si>
  <si>
    <t>Rua Estocolomo</t>
  </si>
  <si>
    <t>Rua Nápolis</t>
  </si>
  <si>
    <t>Rua Neville</t>
  </si>
  <si>
    <t>Rua Orange</t>
  </si>
  <si>
    <t>Rua Valence</t>
  </si>
  <si>
    <t>Rua Arco do Triunfo</t>
  </si>
  <si>
    <t>Rua Berna</t>
  </si>
  <si>
    <t>Rua Borgonha</t>
  </si>
  <si>
    <t>Rua Gervásio Pinheiro</t>
  </si>
  <si>
    <t>Rua Istambul</t>
  </si>
  <si>
    <t>Rua Landes</t>
  </si>
  <si>
    <t>Rua Vilaine</t>
  </si>
  <si>
    <t>Rua Deyse Pinheiro Garavelo</t>
  </si>
  <si>
    <t>Rua Dona Augusta Garavelo</t>
  </si>
  <si>
    <t>Rua Dona Deizy Pinheiro Garavelo</t>
  </si>
  <si>
    <t>Rua Dona Maria Galvão Pinheiro</t>
  </si>
  <si>
    <t>Rua Louvre</t>
  </si>
  <si>
    <t>Rua Marcelha</t>
  </si>
  <si>
    <t>Rua Padre Marcelino Champagnat</t>
  </si>
  <si>
    <t>Rua Rio Sena</t>
  </si>
  <si>
    <t>Rua Rio Senna</t>
  </si>
  <si>
    <t>Rua Toulo</t>
  </si>
  <si>
    <t>Avenida da Independência</t>
  </si>
  <si>
    <t>Avenida Padre Luso;Avenida Padre Luzo</t>
  </si>
  <si>
    <t>Rua da Glória</t>
  </si>
  <si>
    <t>Rua Doutor Adail Viana Santana</t>
  </si>
  <si>
    <t>Rua Irmãos Marista</t>
  </si>
  <si>
    <t>Travessa Primeira;Travessa Um;Travessa 1</t>
  </si>
  <si>
    <t>Rua Cinco</t>
  </si>
  <si>
    <t>Rua Nove</t>
  </si>
  <si>
    <t>Rua Onze</t>
  </si>
  <si>
    <t>Rua Quatro</t>
  </si>
  <si>
    <t>Rua Seis</t>
  </si>
  <si>
    <t>Rua Sete</t>
  </si>
  <si>
    <t>Rua Três</t>
  </si>
  <si>
    <t>Avenida 2;Avenida Dois;Rua 2;Rua Dois</t>
  </si>
  <si>
    <t>Avenida Presidente João Batista Figueiredo</t>
  </si>
  <si>
    <t>Avenida Versalles</t>
  </si>
  <si>
    <t>Rua Dois</t>
  </si>
  <si>
    <t>Rua Dois;Rua 2</t>
  </si>
  <si>
    <t>Rua Quatorze</t>
  </si>
  <si>
    <t>Rua São Francisco</t>
  </si>
  <si>
    <t>Diário</t>
  </si>
  <si>
    <t>Rua São José</t>
  </si>
  <si>
    <t>Rua 11 de Maio</t>
  </si>
  <si>
    <t>Rua Agenor</t>
  </si>
  <si>
    <t>Rua Antônio Barbosa Sandoval</t>
  </si>
  <si>
    <t>Rua do Cemitario</t>
  </si>
  <si>
    <t>Rua Onze de Maio</t>
  </si>
  <si>
    <t>Rua São Benedito</t>
  </si>
  <si>
    <t>Rua São Domingos</t>
  </si>
  <si>
    <t>Rua Um</t>
  </si>
  <si>
    <t>Rua Xisto Thiago da Gama</t>
  </si>
  <si>
    <t>Avenida Vicente de Paula Souza</t>
  </si>
  <si>
    <t>Rua Abrao Lourenco de Carvalho;Avenida da Independência</t>
  </si>
  <si>
    <t>Rua Benedito Batista de Toledo</t>
  </si>
  <si>
    <t>Rua Benedito Batista Toledo</t>
  </si>
  <si>
    <t>Rua João Batista Toledo</t>
  </si>
  <si>
    <t>Rua José Cândido Queiroz</t>
  </si>
  <si>
    <t>Rua Nossa Senhora Auxiliadora</t>
  </si>
  <si>
    <t>Rua São Luís;Rua São Luiz</t>
  </si>
  <si>
    <t>Avenida Argentina</t>
  </si>
  <si>
    <t>Avenida Chile</t>
  </si>
  <si>
    <t>Rua Abrão Lourenço Carvalho</t>
  </si>
  <si>
    <t>Rua dos Andrades</t>
  </si>
  <si>
    <t>Rua Guatemala</t>
  </si>
  <si>
    <t>Rua Londrina</t>
  </si>
  <si>
    <t>Rua Recife</t>
  </si>
  <si>
    <t>Rua São Paulo;Rua Buriti</t>
  </si>
  <si>
    <t>Avenida Teodomiro de Souza</t>
  </si>
  <si>
    <t>Avenida Peru</t>
  </si>
  <si>
    <t>Rua Peru</t>
  </si>
  <si>
    <t>Avenida Laudelina</t>
  </si>
  <si>
    <t>Praça Isabelina Naves Carneiro</t>
  </si>
  <si>
    <t>Rua Maria Saturnina de Sousa</t>
  </si>
  <si>
    <t>Rua Portiguares</t>
  </si>
  <si>
    <t>Rua Saturnina Maria de Sousa</t>
  </si>
  <si>
    <t>Avenida das Acácias</t>
  </si>
  <si>
    <t>Rua Oito</t>
  </si>
  <si>
    <t>Rua Sempre Viva</t>
  </si>
  <si>
    <t>Rua Cinco; Rua Três; Rua 3</t>
  </si>
  <si>
    <t>Rua Dez</t>
  </si>
  <si>
    <t>Rua Dois A; Avenida Atlântida; Avenida Atlântica</t>
  </si>
  <si>
    <t>Rua Dezesseis</t>
  </si>
  <si>
    <t>Rua Doze</t>
  </si>
  <si>
    <t>Rua 1;Rua Um</t>
  </si>
  <si>
    <t>Rua Dezoito</t>
  </si>
  <si>
    <t>Rua Vinte</t>
  </si>
  <si>
    <t>Rua Trinta</t>
  </si>
  <si>
    <t>Rua Trinta e Dois</t>
  </si>
  <si>
    <t>Rua Vinte e Oito</t>
  </si>
  <si>
    <t>Rua Vinte e Seis</t>
  </si>
  <si>
    <t>Avenida 15 de Novembro</t>
  </si>
  <si>
    <t>Avenida Progresso</t>
  </si>
  <si>
    <t>Avenida Rita Campos;Rua Rita Campos;Rua Treze</t>
  </si>
  <si>
    <t>Rua Treze</t>
  </si>
  <si>
    <t>Avenida Contorno</t>
  </si>
  <si>
    <t>Avenida Quinze de Novembro</t>
  </si>
  <si>
    <t>Avenida Transamazônica</t>
  </si>
  <si>
    <t>Diamante Azul</t>
  </si>
  <si>
    <t>Rua Acarai</t>
  </si>
  <si>
    <t>Rua América</t>
  </si>
  <si>
    <t>Rua da Paz</t>
  </si>
  <si>
    <t>Rua Engenheiro Wellington</t>
  </si>
  <si>
    <t>Rua Transamazônica</t>
  </si>
  <si>
    <t>Avenida R Três;Rua R3;Rua R Três</t>
  </si>
  <si>
    <t>Rua Batugueira</t>
  </si>
  <si>
    <t>Rua dos Trabalhadores</t>
  </si>
  <si>
    <t>Rua Juriti</t>
  </si>
  <si>
    <t>Rua Maitanga</t>
  </si>
  <si>
    <t>Rua R Cinco; Rua America</t>
  </si>
  <si>
    <t>Rua R Dois</t>
  </si>
  <si>
    <t>Rua R Um</t>
  </si>
  <si>
    <t>Rua R Um A</t>
  </si>
  <si>
    <t>Rue R 3;Rua R Três</t>
  </si>
  <si>
    <t>Avenida Flamingo</t>
  </si>
  <si>
    <t>Rua Batuqueira</t>
  </si>
  <si>
    <t>Rua Batuqueiro</t>
  </si>
  <si>
    <t>Rua Cotinga</t>
  </si>
  <si>
    <t>Rua Jaçanã</t>
  </si>
  <si>
    <t>Rua Pica-Pau</t>
  </si>
  <si>
    <t>Rua Sabia</t>
  </si>
  <si>
    <t>Rua Tesourinha</t>
  </si>
  <si>
    <t>Avenida Beija Flor;Avenida Dom Fernando</t>
  </si>
  <si>
    <t>Avenida Dom Fernando Gomes dos Santos</t>
  </si>
  <si>
    <t>Avenida Sabiá</t>
  </si>
  <si>
    <t>Avenida Teourinha;Avenida Dom Fernando</t>
  </si>
  <si>
    <t>Rua Curio</t>
  </si>
  <si>
    <t>Rua Curió</t>
  </si>
  <si>
    <t>Rua Iambu</t>
  </si>
  <si>
    <t>Rua Inhambu</t>
  </si>
  <si>
    <t>Rua Tesourinha; Rua Sabia</t>
  </si>
  <si>
    <t>Rua Tico-Tico</t>
  </si>
  <si>
    <t>Rua Xexéu</t>
  </si>
  <si>
    <t>Rua Condor</t>
  </si>
  <si>
    <t>Rua das Gaivotas</t>
  </si>
  <si>
    <t>Rua Guara</t>
  </si>
  <si>
    <t>Rua Guará</t>
  </si>
  <si>
    <t>Avenida Goiás</t>
  </si>
  <si>
    <t>Rua 1º de Maio</t>
  </si>
  <si>
    <t>Rua do Trabalhador</t>
  </si>
  <si>
    <t>Rua Feliz</t>
  </si>
  <si>
    <t>Rua Nordeste</t>
  </si>
  <si>
    <t>Rua Asa</t>
  </si>
  <si>
    <t>Rua B 6 A</t>
  </si>
  <si>
    <t>Rua B Seis A</t>
  </si>
  <si>
    <t>Rua dos Carpinteiros</t>
  </si>
  <si>
    <t>Rua dos Libertadores</t>
  </si>
  <si>
    <t>Rua Estácio</t>
  </si>
  <si>
    <t>Rua Estacio Gomes</t>
  </si>
  <si>
    <t>Rua Alis</t>
  </si>
  <si>
    <t>Rua Aroeira</t>
  </si>
  <si>
    <t>Rua Asas</t>
  </si>
  <si>
    <t>Rua Dezessete</t>
  </si>
  <si>
    <t>Rua dos Sonhos</t>
  </si>
  <si>
    <t>Rua Luiz Ferreira</t>
  </si>
  <si>
    <t>Rua Montes</t>
  </si>
  <si>
    <t>Rua Nuvens</t>
  </si>
  <si>
    <t>Rua Água</t>
  </si>
  <si>
    <t>Rua da Brisa</t>
  </si>
  <si>
    <t>Rua do Vento</t>
  </si>
  <si>
    <t>Viela do Sossego</t>
  </si>
  <si>
    <t>Viela Sossego</t>
  </si>
  <si>
    <t>Rua Azulao</t>
  </si>
  <si>
    <t>Rua Azulao; Rua Saracura</t>
  </si>
  <si>
    <t>Rua das Garças</t>
  </si>
  <si>
    <t>Rua das Perdizes</t>
  </si>
  <si>
    <t>Rua Mutum</t>
  </si>
  <si>
    <t>Rua R Três</t>
  </si>
  <si>
    <t>Rua R3; Rua R Três</t>
  </si>
  <si>
    <t>Rua Saracura</t>
  </si>
  <si>
    <t>Rua Vereador Sebastião Martins</t>
  </si>
  <si>
    <t>Rua Andorinha</t>
  </si>
  <si>
    <t>Rua Apacami</t>
  </si>
  <si>
    <t>Rua Apacani</t>
  </si>
  <si>
    <t>Rua Araçari</t>
  </si>
  <si>
    <t>Rua Pelicano</t>
  </si>
  <si>
    <t>Rua Teu-Teu</t>
  </si>
  <si>
    <t>Rua Caburé</t>
  </si>
  <si>
    <t>Rua Coleirinha</t>
  </si>
  <si>
    <t>Rua Galo da Serra</t>
  </si>
  <si>
    <t>Rua Galo Serra</t>
  </si>
  <si>
    <t>Rua Quiruá</t>
  </si>
  <si>
    <t>Rua Teteu</t>
  </si>
  <si>
    <t>Rua Uirapuru</t>
  </si>
  <si>
    <t>Rua Anambé</t>
  </si>
  <si>
    <t>Rua Bem-Te-Vi</t>
  </si>
  <si>
    <t>Rua Pintassilgo</t>
  </si>
  <si>
    <t>Rua Aracari</t>
  </si>
  <si>
    <t>Rua Colerinha</t>
  </si>
  <si>
    <t>Rua Colibri</t>
  </si>
  <si>
    <t>Rua Jaó</t>
  </si>
  <si>
    <t>Rua Rouxinol</t>
  </si>
  <si>
    <t>Rua Sanhaço</t>
  </si>
  <si>
    <t>Avenida Teourinha</t>
  </si>
  <si>
    <t>Rua Azulão</t>
  </si>
  <si>
    <t>Rua das Garcas</t>
  </si>
  <si>
    <t>Rua Jao</t>
  </si>
  <si>
    <t>Rua Doze B;Rua 12 B</t>
  </si>
  <si>
    <t>Rua Quarenta e Cinco</t>
  </si>
  <si>
    <t>Rua Quarenta e Sete</t>
  </si>
  <si>
    <t>Rua Quarenta e Três</t>
  </si>
  <si>
    <t>Rua Quarenta e Um</t>
  </si>
  <si>
    <t>Rua Trinta e Cinco</t>
  </si>
  <si>
    <t>Rua Trinta e Nove</t>
  </si>
  <si>
    <t>Rua Vinte e Sete</t>
  </si>
  <si>
    <t>Rua Vinte e Um de Abril</t>
  </si>
  <si>
    <t>Rua Trinta e Sete</t>
  </si>
  <si>
    <t>Rua Trinta e Três</t>
  </si>
  <si>
    <t>Rua Trinta e Um</t>
  </si>
  <si>
    <t>Rua Vinte e Cinco</t>
  </si>
  <si>
    <t>Rua Vinte e Nove</t>
  </si>
  <si>
    <t>Viela Sete</t>
  </si>
  <si>
    <t>Rua Vinte e Três</t>
  </si>
  <si>
    <t>Rua Vinte e Um</t>
  </si>
  <si>
    <t>Viela Seis</t>
  </si>
  <si>
    <t>Rua Dezenove</t>
  </si>
  <si>
    <t>Rua Quinze</t>
  </si>
  <si>
    <t>Viela Cinco</t>
  </si>
  <si>
    <t>Rua Trinta e Oito;Rua 12;Rua Doze</t>
  </si>
  <si>
    <t>Rua Vinte e Um;Rua Doze;Rua 12</t>
  </si>
  <si>
    <t>Viela Dois</t>
  </si>
  <si>
    <t>Rua Dezesseis;Rua Dezoito;Rua 18</t>
  </si>
  <si>
    <t>Rua Dezesseis;Rua Quinze;Rua 15</t>
  </si>
  <si>
    <t>Rua Dezoito;Avenida C</t>
  </si>
  <si>
    <t>Rua Quarenta</t>
  </si>
  <si>
    <t>Rua Quarenta e Dois</t>
  </si>
  <si>
    <t>Rua Trinta e Oito</t>
  </si>
  <si>
    <t>Viela Um</t>
  </si>
  <si>
    <t>Avenida Milão</t>
  </si>
  <si>
    <t>Rua Argélia</t>
  </si>
  <si>
    <t>Rua Asti</t>
  </si>
  <si>
    <t>Rua Athena</t>
  </si>
  <si>
    <t>Avenida Monte Castelo</t>
  </si>
  <si>
    <t>Rua Ravena</t>
  </si>
  <si>
    <t>Rua Antônio Fideles Soares</t>
  </si>
  <si>
    <t>Rua Bom Jesus</t>
  </si>
  <si>
    <t>Alameda Juscelino Kubitschek</t>
  </si>
  <si>
    <t>Rua Antônio Fidelis Soares</t>
  </si>
  <si>
    <t>Rua Clorita</t>
  </si>
  <si>
    <t>Rua Hematita</t>
  </si>
  <si>
    <t>Rua Sessenta e Nove</t>
  </si>
  <si>
    <t>Rua Sessenta e Oito</t>
  </si>
  <si>
    <t>Rua Sessenta e Seis</t>
  </si>
  <si>
    <t>Rua Sessenta e Sete</t>
  </si>
  <si>
    <t>Rua Ziolitas</t>
  </si>
  <si>
    <t>Alameda Presidente JK</t>
  </si>
  <si>
    <t>Avenida Blumenal</t>
  </si>
  <si>
    <t>Rua 67</t>
  </si>
  <si>
    <t>Rua Catanduvas</t>
  </si>
  <si>
    <t>Avenida Itamaraty</t>
  </si>
  <si>
    <t>Rua Camburiu</t>
  </si>
  <si>
    <t>Rua Lajes</t>
  </si>
  <si>
    <t>Rua Zeolita</t>
  </si>
  <si>
    <t>Alameda Leocita</t>
  </si>
  <si>
    <t>Alameda Leucita</t>
  </si>
  <si>
    <t>Rua 4; Rua Quatro</t>
  </si>
  <si>
    <t>Rua Anfibólio</t>
  </si>
  <si>
    <t>Rua Bauxita</t>
  </si>
  <si>
    <t>Rua Caolentina</t>
  </si>
  <si>
    <t>Rua Cianita; Rua Quatro; Rua Mica</t>
  </si>
  <si>
    <t>Rua Espodumênio</t>
  </si>
  <si>
    <t>Rua Mica; Rua Um</t>
  </si>
  <si>
    <t>Rua Sessenta</t>
  </si>
  <si>
    <t>Rua Sessenta e Cinco</t>
  </si>
  <si>
    <t>Rua Sessenta e Cinco A</t>
  </si>
  <si>
    <t>Rua Sessenta e Dois</t>
  </si>
  <si>
    <t>Rua Sessenta e Três</t>
  </si>
  <si>
    <t>Rua Sessenta e Quatro</t>
  </si>
  <si>
    <t>Avenida Turquesa</t>
  </si>
  <si>
    <t>Avenida Turqueza</t>
  </si>
  <si>
    <t>Rua 2 A</t>
  </si>
  <si>
    <t>Rua Apatita</t>
  </si>
  <si>
    <t>Rua Feudspato</t>
  </si>
  <si>
    <t>Rua Vavelita</t>
  </si>
  <si>
    <t>Rua Cristal</t>
  </si>
  <si>
    <t>Rua F</t>
  </si>
  <si>
    <t>Rua Antimônio</t>
  </si>
  <si>
    <t>Rua Bismita</t>
  </si>
  <si>
    <t>Rua Estauralita</t>
  </si>
  <si>
    <t>Rua Andaluzita</t>
  </si>
  <si>
    <t>Rua Mínio</t>
  </si>
  <si>
    <t>Avenida Cianita</t>
  </si>
  <si>
    <t>Rua Epídoto</t>
  </si>
  <si>
    <t>Rua Granada</t>
  </si>
  <si>
    <t>Rua Turmalina</t>
  </si>
  <si>
    <t>Rua Silimanita</t>
  </si>
  <si>
    <t>Rua Sodalita</t>
  </si>
  <si>
    <t>Rua Boro</t>
  </si>
  <si>
    <t>Rua Cianita</t>
  </si>
  <si>
    <t>Rua Baratinita</t>
  </si>
  <si>
    <t>Rua Baritinita</t>
  </si>
  <si>
    <t>Rua Gipsita</t>
  </si>
  <si>
    <t>Rua Gispita</t>
  </si>
  <si>
    <t>Rua Caolim</t>
  </si>
  <si>
    <t>Rua Corindom</t>
  </si>
  <si>
    <t>Rua Corindon</t>
  </si>
  <si>
    <t>Rua Malacacheta</t>
  </si>
  <si>
    <t>Rua Maquitita</t>
  </si>
  <si>
    <t>Rua Pirita</t>
  </si>
  <si>
    <t>Rua Doutor Agenor Cupertino de Barros</t>
  </si>
  <si>
    <t>Rua Doutor Antenor Cupertino de Barros</t>
  </si>
  <si>
    <t>Rua Edilberto da Veiga Jardim</t>
  </si>
  <si>
    <t>Rua Lédio Sócrates de Amorim</t>
  </si>
  <si>
    <t>Rua Ledio Socrates de Amorim;Avenida Dona Rosalina de Melo Veiga</t>
  </si>
  <si>
    <t>Rua Piroluzita</t>
  </si>
  <si>
    <t>Rua Thélio Amorim</t>
  </si>
  <si>
    <t>Rua Doutor Edilberto da Veiga Jardim</t>
  </si>
  <si>
    <t>Rua Olavo Costa Campos</t>
  </si>
  <si>
    <t>Rua Professor Alfredo F. de Castro</t>
  </si>
  <si>
    <t>Rua Antenor Amorim Nascimento</t>
  </si>
  <si>
    <t>Rua Dona Maria Camargo da Veiga Jardim</t>
  </si>
  <si>
    <t>Alameda Dona Rosalinda Melo Veiga</t>
  </si>
  <si>
    <t>Avenida Dona Rosalinda Melo Veiga</t>
  </si>
  <si>
    <t>Rua Luiz Rodrigues Bessa</t>
  </si>
  <si>
    <t>Rua Rebouças Câmara</t>
  </si>
  <si>
    <t>Rua Dona Izolina Antenor Veiga</t>
  </si>
  <si>
    <t>Rua Jales Guedes Coelho</t>
  </si>
  <si>
    <t>Rua Mardônio de Faria Castro</t>
  </si>
  <si>
    <t>Rua Doutor Euclides Vieira</t>
  </si>
  <si>
    <t>Rua João Teixeira Álvares Júnior</t>
  </si>
  <si>
    <t>Avenida R Um; Avenida R 1; Rua Dona Sinha Cupertino de Amorim</t>
  </si>
  <si>
    <t>Rua Doutor Antônio Manoel de Oliveira Lisboa</t>
  </si>
  <si>
    <t>Rua H Cento e Cinquenta e Dois</t>
  </si>
  <si>
    <t>Rua J Quarenta e Dois</t>
  </si>
  <si>
    <t>Rua J Trinta</t>
  </si>
  <si>
    <t>Rua J Trinta e Dois</t>
  </si>
  <si>
    <t>Rua J Vinte</t>
  </si>
  <si>
    <t>Rua Luís Astolpho de Amorim</t>
  </si>
  <si>
    <t>Rua Doutor Ascânio de Paula Monclar</t>
  </si>
  <si>
    <t>Rua J Dez</t>
  </si>
  <si>
    <t>Rua J Dezoito</t>
  </si>
  <si>
    <t>Rua J Doze</t>
  </si>
  <si>
    <t>Rua Desembargador Eladio de Amorim</t>
  </si>
  <si>
    <t>Rua Joaquina Porfiro Jardim da Veiga</t>
  </si>
  <si>
    <t>Rua Rodrigo Veiga Gouthierr</t>
  </si>
  <si>
    <t>Rua Pilade Baiochi</t>
  </si>
  <si>
    <t>Rua Antônio Cupertino Xavier de Barros</t>
  </si>
  <si>
    <t>Rua Capitão Inácio da Silva Brandão</t>
  </si>
  <si>
    <t>Rua Luiz Murilo Morais Fleury</t>
  </si>
  <si>
    <t>Avenida W Tres</t>
  </si>
  <si>
    <t>Rua L Cinco</t>
  </si>
  <si>
    <t>Rua L Dois</t>
  </si>
  <si>
    <t>Rua L Oito</t>
  </si>
  <si>
    <t>Rua L Quatro</t>
  </si>
  <si>
    <t>Rua L Seis</t>
  </si>
  <si>
    <t>Rua L Sete</t>
  </si>
  <si>
    <t>Rua L Três</t>
  </si>
  <si>
    <t>Rua L Um</t>
  </si>
  <si>
    <t>Avenida Manoel Gomes</t>
  </si>
  <si>
    <t>Rua Adalberto Ferreira</t>
  </si>
  <si>
    <t>Rua Engenheiro Luís Pagendler; Rua Engenheiro Luís Pagedler</t>
  </si>
  <si>
    <t>Rua Primeiro de Maio; Rua 1º de Maio</t>
  </si>
  <si>
    <t>Rua São Luiz</t>
  </si>
  <si>
    <t>Rua Sete de Setembro</t>
  </si>
  <si>
    <t>Rua Tocantins</t>
  </si>
  <si>
    <t>Rua 15 de Novembro</t>
  </si>
  <si>
    <t>Rua da Consolação</t>
  </si>
  <si>
    <t>Rua Gomes Júnior</t>
  </si>
  <si>
    <t>Rua Lucila Prata</t>
  </si>
  <si>
    <t>Rua Quinze de Novembro</t>
  </si>
  <si>
    <t>Rua Vinte e Quatro de Outubro</t>
  </si>
  <si>
    <t>Rua Vinte Quatro de Outubro</t>
  </si>
  <si>
    <t>Rua Brigadeiro Eduardo Gomes</t>
  </si>
  <si>
    <t>Rua dos Tamoios</t>
  </si>
  <si>
    <t>Rua Quinze de Novembro; Rua 15 de Novembro</t>
  </si>
  <si>
    <t>Avenida Brigadeiro Eduardo Gomes</t>
  </si>
  <si>
    <t>Rua dos Borobós</t>
  </si>
  <si>
    <t>Avenida Alexandre Morais</t>
  </si>
  <si>
    <t>Rua da Gercina</t>
  </si>
  <si>
    <t>Rua Francisco Alves</t>
  </si>
  <si>
    <t>Avenida W Sete</t>
  </si>
  <si>
    <t>Rua Ismael de Souza</t>
  </si>
  <si>
    <t>Rua X 27</t>
  </si>
  <si>
    <t>Rua X Vinte</t>
  </si>
  <si>
    <t>Rua X Vinte e Oito</t>
  </si>
  <si>
    <t>Rua X Vinte e Oito Y</t>
  </si>
  <si>
    <t>Rua X Vinte e Oito Y;Rua X Vinte e Oito Z</t>
  </si>
  <si>
    <t>Rua X Vinte e Sete</t>
  </si>
  <si>
    <t>Rua X Vinte e Sete A</t>
  </si>
  <si>
    <t>Rua X Vinte e Sete A Dois;Rua X Vinte e Sete A 2;Rua X 27 A Dois</t>
  </si>
  <si>
    <t>Rua X Vinte e Sete B</t>
  </si>
  <si>
    <t>Rua X Vinte e Sete Z</t>
  </si>
  <si>
    <t>Viela Um A</t>
  </si>
  <si>
    <t>Rua X Cento e Cinco</t>
  </si>
  <si>
    <t>Rua X Trinta e Um</t>
  </si>
  <si>
    <t>Rua X Trinta e Um A</t>
  </si>
  <si>
    <t>Rua X Trinta e Um A;Rua X Vinte e Nove C;Rua X 29C</t>
  </si>
  <si>
    <t>Rua X Vinte A</t>
  </si>
  <si>
    <t>Rua X Vinte e Nove</t>
  </si>
  <si>
    <t>Rua X Vinte e Oito B</t>
  </si>
  <si>
    <t>Rua X Vinte e Sete C;Rua X 27 C;Rua X Vinte e Oito D</t>
  </si>
  <si>
    <t>Rua X Vinte e Sete D</t>
  </si>
  <si>
    <t>Travessa Cento e Dez</t>
  </si>
  <si>
    <t>Viela Onze</t>
  </si>
  <si>
    <t>Rua Três;Rua 3;Rua Dois</t>
  </si>
  <si>
    <t>Rua Um;Rua 1</t>
  </si>
  <si>
    <t>Rua X Treze</t>
  </si>
  <si>
    <t>Rua X Trinta</t>
  </si>
  <si>
    <t>Rua X Vinte e Nove A</t>
  </si>
  <si>
    <t>Rua X Vinte e Nove B</t>
  </si>
  <si>
    <t>Rua X Vinte e Nove C</t>
  </si>
  <si>
    <t>Rua X Vinte e Nove D</t>
  </si>
  <si>
    <t>Rua X Vinte e Oito A</t>
  </si>
  <si>
    <t>Rua X Vinte e Sete Direita</t>
  </si>
  <si>
    <t>Viela Cassimiro Pereira dos Santos</t>
  </si>
  <si>
    <t>Viela Dez</t>
  </si>
  <si>
    <t>Viela X Vinte e Sete;Rua X Vinte e Sete Esquerda</t>
  </si>
  <si>
    <t>Avenida W Quatro</t>
  </si>
  <si>
    <t>Rua Cassimiro Pereira dos Santos</t>
  </si>
  <si>
    <t>Rua X Cento e Dois</t>
  </si>
  <si>
    <t>Rua X Cento e Um</t>
  </si>
  <si>
    <t>Rua X Vinte e Cinco;Rua X 25</t>
  </si>
  <si>
    <t>Rua X Vinte e Seis;Rua X 26</t>
  </si>
  <si>
    <t>Rua X-026</t>
  </si>
  <si>
    <t>Avenida Brasil Central;Avenida W Seis</t>
  </si>
  <si>
    <t>Avenida W Dois;Rua da Divisa</t>
  </si>
  <si>
    <t>Rua X 015;Rua X Quinze</t>
  </si>
  <si>
    <t>Rua X Dezenove;Rua X 019</t>
  </si>
  <si>
    <t>Rua X Dezesseis;Rua X 016</t>
  </si>
  <si>
    <t>Rua X Dezessete;Rua X 017</t>
  </si>
  <si>
    <t>Rua X Dezoito;Rua X 018</t>
  </si>
  <si>
    <t>Rua X Dois</t>
  </si>
  <si>
    <t>Rua X Quatro</t>
  </si>
  <si>
    <t>Rua X Três;Rua X 003</t>
  </si>
  <si>
    <t>Rua X Cinco</t>
  </si>
  <si>
    <t>Rua X Doze</t>
  </si>
  <si>
    <t>Rua X Quatorze</t>
  </si>
  <si>
    <t>Rua X Seis</t>
  </si>
  <si>
    <t>Viela Primeiro de Abril;Viela Um de Abril</t>
  </si>
  <si>
    <t>Avenida Virgilio José Ferreira</t>
  </si>
  <si>
    <t>Rua 25 de Dezembro</t>
  </si>
  <si>
    <t>Rua Dona Diula Oliveira Santana Franca</t>
  </si>
  <si>
    <t>Rua Sete de Setembro;Rua 7 de Setembro;Rua Sete de Dezembro</t>
  </si>
  <si>
    <t>Rua Vinte e Cinco de Dezembro</t>
  </si>
  <si>
    <t>Rua Vinte e Dois de Abril</t>
  </si>
  <si>
    <t>Avenida W 3</t>
  </si>
  <si>
    <t>Avenida W Três</t>
  </si>
  <si>
    <t>Rua X 35</t>
  </si>
  <si>
    <t>Rua X Vinte e Dois;Rua X 22</t>
  </si>
  <si>
    <t>Rua X Vinte e Quatro;Rua X 24</t>
  </si>
  <si>
    <t>Rua X Vinte e Três;Rua X 23</t>
  </si>
  <si>
    <t>Rua X-022</t>
  </si>
  <si>
    <t>Rua X-023</t>
  </si>
  <si>
    <t>Rua X-024</t>
  </si>
  <si>
    <t>Rua X-025</t>
  </si>
  <si>
    <t>Viela Cinquenta e Dois</t>
  </si>
  <si>
    <t>Viela Cinquenta e Três</t>
  </si>
  <si>
    <t>1º Rua de Janeiro; Rua Primeiro de Janeiro; Rua UM de Janeiro; Rua de Janeiro I</t>
  </si>
  <si>
    <t>Avenida W Quatro;Avenida Virgilio José Ferreira</t>
  </si>
  <si>
    <t>Rua Bela Vista</t>
  </si>
  <si>
    <t>Rua do Mato</t>
  </si>
  <si>
    <t>Rua do Pasto</t>
  </si>
  <si>
    <t>Rua Doze de Outubro</t>
  </si>
  <si>
    <t>Rua F 2</t>
  </si>
  <si>
    <t>Rua F 4</t>
  </si>
  <si>
    <t>Rua F Quatro</t>
  </si>
  <si>
    <t>Rua F Um</t>
  </si>
  <si>
    <t>Rua Quinze de Março</t>
  </si>
  <si>
    <t>Rua W Três A</t>
  </si>
  <si>
    <t>Rua Cinquenta</t>
  </si>
  <si>
    <t>Rua Cinquenta e Dois</t>
  </si>
  <si>
    <t>Rua Cinquenta e Um</t>
  </si>
  <si>
    <t>Rua Minas Gerais</t>
  </si>
  <si>
    <t>Rua Quarenta e Seis</t>
  </si>
  <si>
    <t>Rua X Dez</t>
  </si>
  <si>
    <t>Rua X Nove</t>
  </si>
  <si>
    <t>Rua X Oito</t>
  </si>
  <si>
    <t>Rua X Onze</t>
  </si>
  <si>
    <t>Rua Quarenta e Nove</t>
  </si>
  <si>
    <t>Rua Quarenta e Oito</t>
  </si>
  <si>
    <t>Rua Quarenta e Quatro</t>
  </si>
  <si>
    <t>Rua Aruanã</t>
  </si>
  <si>
    <t>Rua Dona Josefina</t>
  </si>
  <si>
    <t>Rua Trinta e Nove A</t>
  </si>
  <si>
    <t>Rua Vinte e Dois</t>
  </si>
  <si>
    <t>Rua 34; Rua Trinta e Quatro</t>
  </si>
  <si>
    <t>Rua Altino Tomé</t>
  </si>
  <si>
    <t>Rua Trinta e Quatro</t>
  </si>
  <si>
    <t>Rua Trinta e Quatro; Rua 21; Rua Vinte e Um</t>
  </si>
  <si>
    <t>Rua Vinte e Quatro; Rua 44; Rua Quarenta e Quatro</t>
  </si>
  <si>
    <t>Rua Vinte e Quatro; Rua Goiás</t>
  </si>
  <si>
    <t>Rua Vinte e Quatro; Rua Goiás; Rua 44; Rua Quarenta e Quatro</t>
  </si>
  <si>
    <t>Rua 28-A</t>
  </si>
  <si>
    <t>Rua Dezenove A; Rua 27; Rua Vinte e Sete</t>
  </si>
  <si>
    <t>Rua Doutor Nelson Jorge</t>
  </si>
  <si>
    <t>Rua Trinta e Sete; Rua 37 A; Rua Trinta e Sete A</t>
  </si>
  <si>
    <t>Rua Vinte e Cinco A</t>
  </si>
  <si>
    <t>Rua Vinte e Oito A</t>
  </si>
  <si>
    <t>Rua Vinte e Seis A</t>
  </si>
  <si>
    <t>Rua Vinte e Sete A</t>
  </si>
  <si>
    <t>Avenida Jequitibá</t>
  </si>
  <si>
    <t>Rua Araucaria</t>
  </si>
  <si>
    <t>Rua das Paineiras</t>
  </si>
  <si>
    <t>Rua Sorocaba</t>
  </si>
  <si>
    <t>Rua Ribeirão Preto</t>
  </si>
  <si>
    <t>Avenida Rouxinóis</t>
  </si>
  <si>
    <t>Rua Curiós</t>
  </si>
  <si>
    <t>Rua dos Pardais</t>
  </si>
  <si>
    <t>Rua Henrique de Bastos Curado</t>
  </si>
  <si>
    <t>Rua Hugo Flores</t>
  </si>
  <si>
    <t>Rua Ilana</t>
  </si>
  <si>
    <t>Rua Pardais</t>
  </si>
  <si>
    <t>Rua Sabiás</t>
  </si>
  <si>
    <t>Rua Uirapuru;Rua Irapuru</t>
  </si>
  <si>
    <t>Avenida Thumbergia</t>
  </si>
  <si>
    <t>Rua dos Pássaros</t>
  </si>
  <si>
    <t>Rua Tucanos</t>
  </si>
  <si>
    <t>Praça da Esperança</t>
  </si>
  <si>
    <t>Rua Coronel João Batista de Toledo</t>
  </si>
  <si>
    <t>Rua Coronel Laurentino Alves</t>
  </si>
  <si>
    <t>Rua Coronel Laurindo Alves</t>
  </si>
  <si>
    <t>Rua Gaivota</t>
  </si>
  <si>
    <t>Rua Henrique Bastos Curado</t>
  </si>
  <si>
    <t>Rua Gaviões</t>
  </si>
  <si>
    <t>Rua Melros</t>
  </si>
  <si>
    <t>Rua Melrros</t>
  </si>
  <si>
    <t>Rua Ademar de Barros</t>
  </si>
  <si>
    <t>Rua Adriano de Sousa</t>
  </si>
  <si>
    <t>Rua Desembargador Freire</t>
  </si>
  <si>
    <t>Rua Dona Gercina Borges</t>
  </si>
  <si>
    <t>Rua Doutor Couto</t>
  </si>
  <si>
    <t>Rua Edson Nunes</t>
  </si>
  <si>
    <t>Rua João 23</t>
  </si>
  <si>
    <t>Rua José B. da Silva</t>
  </si>
  <si>
    <t>Rua Manoel da Nóbrega</t>
  </si>
  <si>
    <t>Rua Pio 12</t>
  </si>
  <si>
    <t>Rua Tamoios</t>
  </si>
  <si>
    <t>Rua Tapajós</t>
  </si>
  <si>
    <t>Avenida Abel G de Aguiar</t>
  </si>
  <si>
    <t>Avenida Abel G. de Aguiar</t>
  </si>
  <si>
    <t>Avenida João R. de Oliveira</t>
  </si>
  <si>
    <t>Rua Aporés</t>
  </si>
  <si>
    <t>Rua Bossoro</t>
  </si>
  <si>
    <t>Rua Caeté</t>
  </si>
  <si>
    <t>Rua Delta</t>
  </si>
  <si>
    <t>Rua José da Silva Guimarães Pindorama</t>
  </si>
  <si>
    <t>Rua Alfa</t>
  </si>
  <si>
    <t>Rua Beta</t>
  </si>
  <si>
    <t>Rua José Xavier da Costa</t>
  </si>
  <si>
    <t>Rua Ômega</t>
  </si>
  <si>
    <t>Rua das Araras</t>
  </si>
  <si>
    <t>Rua dos Angelins</t>
  </si>
  <si>
    <t>Rua dos Angicos</t>
  </si>
  <si>
    <t>Rua dos Jequitibás</t>
  </si>
  <si>
    <t>Rua Guaibi</t>
  </si>
  <si>
    <t>Rua Pequi</t>
  </si>
  <si>
    <t>Rua das Goiabeiras</t>
  </si>
  <si>
    <t>Rua das Pitangueiras</t>
  </si>
  <si>
    <t>Rua dos Cambarás</t>
  </si>
  <si>
    <t>Rua Marajoara</t>
  </si>
  <si>
    <t>Avenida Massaramduba</t>
  </si>
  <si>
    <t>Rua das Andirobas</t>
  </si>
  <si>
    <t>Rua das Arrudas</t>
  </si>
  <si>
    <t>Rua das Perobas</t>
  </si>
  <si>
    <t>Rua dos Jacarandás</t>
  </si>
  <si>
    <t>Rua dos Urucuns</t>
  </si>
  <si>
    <t>Avenida Quinze de Novembro;Avenida 15 de Novembro</t>
  </si>
  <si>
    <t>Rua Araucárias</t>
  </si>
  <si>
    <t>Rua Cem</t>
  </si>
  <si>
    <t>Rua Copaíba</t>
  </si>
  <si>
    <t>Rua Freijó</t>
  </si>
  <si>
    <t>Rua Progresso</t>
  </si>
  <si>
    <t>Rua Cento e Cinco</t>
  </si>
  <si>
    <t>Rua Cento e Dois</t>
  </si>
  <si>
    <t>Rua Cento e Onze;Avenida Quinze de Novembro;Avenida 15 de Novembro</t>
  </si>
  <si>
    <t>Rua da Ladeira</t>
  </si>
  <si>
    <t>Rua das Laranjeiras</t>
  </si>
  <si>
    <t>Rua Laranjeiras</t>
  </si>
  <si>
    <t>Rua Cento e Dez</t>
  </si>
  <si>
    <t>Rua Cento e Nove</t>
  </si>
  <si>
    <t>Rua Cento e Oito</t>
  </si>
  <si>
    <t>Rua Cento e Onze</t>
  </si>
  <si>
    <t>Rua Cento e Quatro</t>
  </si>
  <si>
    <t>Rua Cento e Seis</t>
  </si>
  <si>
    <t>Rua Cento e Doze</t>
  </si>
  <si>
    <t>Rua Cento e Sete</t>
  </si>
  <si>
    <t>Rua Cento e Três</t>
  </si>
  <si>
    <t>Rua Cento e Um</t>
  </si>
  <si>
    <t>Rua Tiradentes</t>
  </si>
  <si>
    <t>Avenida Rui Barbosa</t>
  </si>
  <si>
    <t>Rua Beija-flor</t>
  </si>
  <si>
    <t>Rua Laranjeiras;Rua Paraguaçu</t>
  </si>
  <si>
    <t>Rua Osvaldo Cruz</t>
  </si>
  <si>
    <t>Rua Severino Moreira</t>
  </si>
  <si>
    <t>Rua Unai</t>
  </si>
  <si>
    <t>Avenida Osvaldo Cruz</t>
  </si>
  <si>
    <t>Rua João de Souza</t>
  </si>
  <si>
    <t>Rua João de Souza Rollins</t>
  </si>
  <si>
    <t>Rua Marquês de Sapucaí</t>
  </si>
  <si>
    <t>Rua Padre Anchieta</t>
  </si>
  <si>
    <t>Rua A Poema</t>
  </si>
  <si>
    <t>Rua Araguaia</t>
  </si>
  <si>
    <t>Rua Atroani</t>
  </si>
  <si>
    <t>Rua Goitacazes</t>
  </si>
  <si>
    <t>Rua Iberé</t>
  </si>
  <si>
    <t>Rua Iberés</t>
  </si>
  <si>
    <t>Rua Mades</t>
  </si>
  <si>
    <t>Rua Nuaruque</t>
  </si>
  <si>
    <t>Rua Paragguacu</t>
  </si>
  <si>
    <t>Rua Potiguares</t>
  </si>
  <si>
    <t>Rua T 1</t>
  </si>
  <si>
    <t>Rua T Três</t>
  </si>
  <si>
    <t>Rua T Um</t>
  </si>
  <si>
    <t>Avenida Mestre Elviro Cabral</t>
  </si>
  <si>
    <t>Rua Alba Rocha Ferreira da Silva; Rua Iacy Alba Ferreira Silva</t>
  </si>
  <si>
    <t>Rua Antúrio</t>
  </si>
  <si>
    <t>Rua Coronel Paulo Antônio Lisboa</t>
  </si>
  <si>
    <t>Rua T 3</t>
  </si>
  <si>
    <t>Rua T Dois</t>
  </si>
  <si>
    <t>Avenida das Palmas</t>
  </si>
  <si>
    <t>Avenida Hortêncio</t>
  </si>
  <si>
    <t>Rua das Palmas</t>
  </si>
  <si>
    <t>Rua Hortencia</t>
  </si>
  <si>
    <t>Avenida Doutor Antônio Lisboa</t>
  </si>
  <si>
    <t>Rua Araribóia</t>
  </si>
  <si>
    <t>Rua Diacuí</t>
  </si>
  <si>
    <t>Rua Iacy Alba Ferreira Lima</t>
  </si>
  <si>
    <t>Rua Jonas Naves</t>
  </si>
  <si>
    <t>Rua Jupiara</t>
  </si>
  <si>
    <t>Rua Mestre Elviro Cabral</t>
  </si>
  <si>
    <t>Rua T Seis; Rua T 6</t>
  </si>
  <si>
    <t>Rua Transversal Sul</t>
  </si>
  <si>
    <t>Rua Dália</t>
  </si>
  <si>
    <t>Rua T Oito</t>
  </si>
  <si>
    <t>Rua Gerânio</t>
  </si>
  <si>
    <t>Alameda Minas Gerais</t>
  </si>
  <si>
    <t>Rua Trinta e Quatro; Cerca de Arame</t>
  </si>
  <si>
    <t>Rua Vinte e Quatro</t>
  </si>
  <si>
    <t>Avenida dos Girassóis</t>
  </si>
  <si>
    <t>Rua Noventa e Cinco</t>
  </si>
  <si>
    <t>Rua Noventa e Dois</t>
  </si>
  <si>
    <t>Rua Noventa e Nove</t>
  </si>
  <si>
    <t>Rua Noventa e Quatro</t>
  </si>
  <si>
    <t>Rua Noventa e Três</t>
  </si>
  <si>
    <t>Rua Noventa e Um</t>
  </si>
  <si>
    <t>Avenida Silvestre Gouveia</t>
  </si>
  <si>
    <t>Rua Dálias</t>
  </si>
  <si>
    <t>Rua Gardênias</t>
  </si>
  <si>
    <t>Rua Noventa e Seis</t>
  </si>
  <si>
    <t>Rua Noventa e Sete</t>
  </si>
  <si>
    <t>Rua Vitória Régia</t>
  </si>
  <si>
    <t>Avenida Silvestre Golveia</t>
  </si>
  <si>
    <t>Rua 97</t>
  </si>
  <si>
    <t>Rua Acácias</t>
  </si>
  <si>
    <t>Rua das Hortencias</t>
  </si>
  <si>
    <t>Rua Gerânios</t>
  </si>
  <si>
    <t>Rua Primurias</t>
  </si>
  <si>
    <t>Rua Tulipas</t>
  </si>
  <si>
    <t>Rua Castelo Branco</t>
  </si>
  <si>
    <t>Rua Doutor Colombiano Bastos</t>
  </si>
  <si>
    <t>Rua José Amaral Neddermeyer</t>
  </si>
  <si>
    <t>Rua Jovino Borges</t>
  </si>
  <si>
    <t>Rua Professor Ferreira</t>
  </si>
  <si>
    <t>Rua Antônio Elias</t>
  </si>
  <si>
    <t>Rua Beltrão</t>
  </si>
  <si>
    <t>Rua Ignácio Campos</t>
  </si>
  <si>
    <t>Rua Pedro de Oliveira</t>
  </si>
  <si>
    <t>Rua Rafael Barbosa</t>
  </si>
  <si>
    <t>Rua Rita Isabel</t>
  </si>
  <si>
    <t>Rua Atanagildo França</t>
  </si>
  <si>
    <t>Rua Calixto Moreira</t>
  </si>
  <si>
    <t>Rua Elmar Cabral</t>
  </si>
  <si>
    <t>Rua Manoel Cordeiro</t>
  </si>
  <si>
    <t>Rua Rodolfo de Oliveira</t>
  </si>
  <si>
    <t>Rua Altamiro Santana</t>
  </si>
  <si>
    <t>Rua Doutor Manso Pereira;Avenida Goiás</t>
  </si>
  <si>
    <t>Rua José Aries da Silva</t>
  </si>
  <si>
    <t>Rua Manoel Gomes Xavier</t>
  </si>
  <si>
    <t>Rua Oliveira Lobo</t>
  </si>
  <si>
    <t>Rua Vereador Alberto Batista</t>
  </si>
  <si>
    <t>Rua Vereador Altamiro Santana</t>
  </si>
  <si>
    <t>Rua Vereador Jerônimo Pereira</t>
  </si>
  <si>
    <t>Rua Vereador José Fabiano</t>
  </si>
  <si>
    <t>Rua Vereador Liverdino Fernandes</t>
  </si>
  <si>
    <t>Rua Alípio Junqueira</t>
  </si>
  <si>
    <t>Rua Doutor Manso Pereira</t>
  </si>
  <si>
    <t>Rua Gabriel Junqueira</t>
  </si>
  <si>
    <t>Rua Hélio Siqueira</t>
  </si>
  <si>
    <t>Rua Vereador Lidervino Fernandes</t>
  </si>
  <si>
    <t>Rua Vereador Livertino Fernandes</t>
  </si>
  <si>
    <t>Avenida Goiás;Rua Doutor Manso Pereira</t>
  </si>
  <si>
    <t>Avenida Imortal Bernado</t>
  </si>
  <si>
    <t>Avenida Ipacaraí</t>
  </si>
  <si>
    <t>Avenida Silvestre Gouveia;Rua Wastom Carrijo</t>
  </si>
  <si>
    <t>Rua Vereda</t>
  </si>
  <si>
    <t>Rua Wastom Carrijo</t>
  </si>
  <si>
    <t>Rua Waston Carrijo</t>
  </si>
  <si>
    <t>Avenida Padre Luzo</t>
  </si>
  <si>
    <t>Rua Jerônimo Pereira</t>
  </si>
  <si>
    <t>Rua José Aires da Silva</t>
  </si>
  <si>
    <t>Rua Padre Luzo</t>
  </si>
  <si>
    <t>Rua Quatro;Rua 4</t>
  </si>
  <si>
    <t>Rua Atamiro Santana</t>
  </si>
  <si>
    <t>Rua Arinestino Jonas Dias</t>
  </si>
  <si>
    <t>Rua Tenner de Melo</t>
  </si>
  <si>
    <t>Rua Vicente Paula de Souza</t>
  </si>
  <si>
    <t>Avenida Padre Luso</t>
  </si>
  <si>
    <t>Rua Buriti</t>
  </si>
  <si>
    <t>Avenida Xavier de Almeida</t>
  </si>
  <si>
    <t>Rua Arvestino</t>
  </si>
  <si>
    <t>Rua Dão Barbosa</t>
  </si>
  <si>
    <t>Rua Grenoble Louvre</t>
  </si>
  <si>
    <t>Rua Saint Tropez</t>
  </si>
  <si>
    <t>Rua Tomaz Lobo</t>
  </si>
  <si>
    <t>Rua Xavier de Almeida</t>
  </si>
  <si>
    <t>Rua Área do Lazer</t>
  </si>
  <si>
    <t>Rua Boullevard</t>
  </si>
  <si>
    <t>Avenida Dona Nequita</t>
  </si>
  <si>
    <t>Avenida Maria Algeri</t>
  </si>
  <si>
    <t>Avenida São Dimas</t>
  </si>
  <si>
    <t>Rua Americano do Brasil</t>
  </si>
  <si>
    <t>Rua Augusto Rios</t>
  </si>
  <si>
    <t>Rua Gastão de Deus</t>
  </si>
  <si>
    <t>Rua Goiás do Couto</t>
  </si>
  <si>
    <t>Rua Leopoldo Kirts</t>
  </si>
  <si>
    <t>Rua Copacabana</t>
  </si>
  <si>
    <t>Rua Dona Nequita</t>
  </si>
  <si>
    <t>Rua Guanabara</t>
  </si>
  <si>
    <t>Avenida Joaquim Barbosa</t>
  </si>
  <si>
    <t>Avenida Mário Barbosa</t>
  </si>
  <si>
    <t>Rua Caraí</t>
  </si>
  <si>
    <t>Rua Guarujá</t>
  </si>
  <si>
    <t>Rua Mário Barbosa</t>
  </si>
  <si>
    <t>Rua Chile</t>
  </si>
  <si>
    <t>Rua Frutal</t>
  </si>
  <si>
    <t>Rua Diamantina</t>
  </si>
  <si>
    <t>Rua Joaquim Barbosa</t>
  </si>
  <si>
    <t>Rua Iguatemi</t>
  </si>
  <si>
    <t>Rua Javai</t>
  </si>
  <si>
    <t>Avenida Iguatemi</t>
  </si>
  <si>
    <t>Rua Arminda Prates</t>
  </si>
  <si>
    <t>Avenida Doze</t>
  </si>
  <si>
    <t>Rua 15 de Novembro;Rua Quinze de Novembro;Avenida Quinze de Novembro</t>
  </si>
  <si>
    <t>Rua dos Magistrados</t>
  </si>
  <si>
    <t>Avenda Atenas</t>
  </si>
  <si>
    <t>Avenida Canarias</t>
  </si>
  <si>
    <t>Rua Argel</t>
  </si>
  <si>
    <t>Rua Porto Belo</t>
  </si>
  <si>
    <t>Avenida Porto Príncipe</t>
  </si>
  <si>
    <t>Rua Chipe</t>
  </si>
  <si>
    <t>Veila C</t>
  </si>
  <si>
    <t>Rua Quito</t>
  </si>
  <si>
    <t>Rua Beirute</t>
  </si>
  <si>
    <t>Rua Nova Deli</t>
  </si>
  <si>
    <t>Rua Nova Valença</t>
  </si>
  <si>
    <t>Avenida Agostinho Machado de Miranda</t>
  </si>
  <si>
    <t>Rua 131</t>
  </si>
  <si>
    <t>Rua Cento e Dezesseis</t>
  </si>
  <si>
    <t>Rua Cento e Quatorze</t>
  </si>
  <si>
    <t>Rua Cento e Vinte</t>
  </si>
  <si>
    <t>Alameda Floresta</t>
  </si>
  <si>
    <t>Avenida Augustinho Machado de Miranda</t>
  </si>
  <si>
    <t>Avenida Boa Esperanca</t>
  </si>
  <si>
    <t>Rua C Quarenta e Dois</t>
  </si>
  <si>
    <t>Rua Cento e Trinta</t>
  </si>
  <si>
    <t>Rua Cento e Vinte e Cinco</t>
  </si>
  <si>
    <t>Rua Cento e Vinte e Dois</t>
  </si>
  <si>
    <t>Rua Cento e Vinte e Nove; Rua 128; Rua Cento e Vinte e Oito</t>
  </si>
  <si>
    <t>Rua Cento e Vinte e Oito</t>
  </si>
  <si>
    <t>Rua Cento e Vinte e Seis</t>
  </si>
  <si>
    <t>Rua Cento e Vinte e Sete</t>
  </si>
  <si>
    <t>Rua Cento e Vinte e Três</t>
  </si>
  <si>
    <t>Rua Cento e Vinte e Três A</t>
  </si>
  <si>
    <t>Rua Cento e Vinte e Três B</t>
  </si>
  <si>
    <t>Avenida Liberdade;Avenida José Lopes Rodrigues</t>
  </si>
  <si>
    <t>Rua Cento e Trinta e Nove</t>
  </si>
  <si>
    <t>Rua Cento e Trinta e Oito</t>
  </si>
  <si>
    <t>Rua Cento e Trinta e Oito A</t>
  </si>
  <si>
    <t>Rua Cento e Trinta e Quatro</t>
  </si>
  <si>
    <t>Rua Cento e Trinta e Seis</t>
  </si>
  <si>
    <t>Rua Cento e Trinta e Sete</t>
  </si>
  <si>
    <t>Rua Cento e Trinta e Três</t>
  </si>
  <si>
    <t>Rua Cento e Trinta e Três A</t>
  </si>
  <si>
    <t>Alameda Bicudo</t>
  </si>
  <si>
    <t>Rua Cento e Dezenove</t>
  </si>
  <si>
    <t>Rua Cento e Dezessete</t>
  </si>
  <si>
    <t>Rua Cento e Dezoito</t>
  </si>
  <si>
    <t>Rua Cento e Dezoito; Rua 118</t>
  </si>
  <si>
    <t>Rua Cento e Quinze</t>
  </si>
  <si>
    <t>Rua Cento e Treze</t>
  </si>
  <si>
    <t>Rua Cento e Trinta e Dois A</t>
  </si>
  <si>
    <t>Rua Cento e Trinta e Um; Rua 132; Rua Cento e Trinta e Dois</t>
  </si>
  <si>
    <t>Rua Cento e Trinta; Rua 130; Rua Cento e Trinta e Um</t>
  </si>
  <si>
    <t>Rua Currio</t>
  </si>
  <si>
    <t>Rua das Matas</t>
  </si>
  <si>
    <t>Avenida Lago dos Marrecos</t>
  </si>
  <si>
    <t>Rua Quinze C</t>
  </si>
  <si>
    <t>Rua Treze C</t>
  </si>
  <si>
    <t>Avenida Lago das Garcas</t>
  </si>
  <si>
    <t>Avenida Lago das Garças</t>
  </si>
  <si>
    <t>Pista Auxiliar</t>
  </si>
  <si>
    <t>Rua Cento e Dios</t>
  </si>
  <si>
    <t>Avenida Lago dos Cisnes</t>
  </si>
  <si>
    <t>Rua Cento e Quarenta</t>
  </si>
  <si>
    <t>Rua Cento e Cinco A</t>
  </si>
  <si>
    <t>Rua Cento e Nove A</t>
  </si>
  <si>
    <t>Rua Vinhais</t>
  </si>
  <si>
    <t>Avenida Lagos dos Cisnes</t>
  </si>
  <si>
    <t>Rua Cento e Seis-A</t>
  </si>
  <si>
    <t>Rua Cento e Seis-B</t>
  </si>
  <si>
    <t>Avenida Antônio Borges Teixeira</t>
  </si>
  <si>
    <t>Rua R Quarenta e Nove; Rua Quarenta e Nove; Rua 49</t>
  </si>
  <si>
    <t>Rua Santa Ana</t>
  </si>
  <si>
    <t>Avenida Santa Cruz</t>
  </si>
  <si>
    <t>Rua Apinajés</t>
  </si>
  <si>
    <t>Rua Cinquenta e Oito;Rua Campo Verde;Rua R Cinquenta e Oito</t>
  </si>
  <si>
    <t>Rua Goiá</t>
  </si>
  <si>
    <t>Rua Goya</t>
  </si>
  <si>
    <t>Rua Araponga</t>
  </si>
  <si>
    <t>Rua Pinheiros</t>
  </si>
  <si>
    <t>Avenida Itália</t>
  </si>
  <si>
    <t>Rua Bérgamo</t>
  </si>
  <si>
    <t>Rua Piza</t>
  </si>
  <si>
    <t>Rua Milão</t>
  </si>
  <si>
    <t>Rua Monza</t>
  </si>
  <si>
    <t>Rua Nápoli</t>
  </si>
  <si>
    <t>Rua Toscana</t>
  </si>
  <si>
    <t>Rua Trevi</t>
  </si>
  <si>
    <t>Rua Bernardo Hellis</t>
  </si>
  <si>
    <t>Rua Edinon Pereira</t>
  </si>
  <si>
    <t>Rua Marechal Rondon</t>
  </si>
  <si>
    <t>Rua Palmeiras</t>
  </si>
  <si>
    <t>Avenida Maria Luiza das Dores</t>
  </si>
  <si>
    <t>Rua 73;Rua Setenta e Três</t>
  </si>
  <si>
    <t>Rua 74;Rua Setenta e Quatro</t>
  </si>
  <si>
    <t>Rua Beira Rio</t>
  </si>
  <si>
    <t>Rua Dona Guiomar Borges Teixeira</t>
  </si>
  <si>
    <t>Rua Geraldo Inácio de Brito</t>
  </si>
  <si>
    <t>Rua Getulio Vargas</t>
  </si>
  <si>
    <t>Rua Godofredo Evaristo Mendanha</t>
  </si>
  <si>
    <t>Rua Godofredo Mendanha</t>
  </si>
  <si>
    <t>Rua João Pio Perreira</t>
  </si>
  <si>
    <t>Rua Maria Luiz das Dores</t>
  </si>
  <si>
    <t>Rua Antônio Lourenco</t>
  </si>
  <si>
    <t>Rua Dona Guiomar Rosa de Oliveira</t>
  </si>
  <si>
    <t>Rua Joaquim Fernandes Alves</t>
  </si>
  <si>
    <t>Rua Setenta e Três</t>
  </si>
  <si>
    <t>Rua 70 B</t>
  </si>
  <si>
    <t>Rua Cinquenta e Três</t>
  </si>
  <si>
    <t>Rua Cinquenta e Um B</t>
  </si>
  <si>
    <t>Rua Sessenta e Nove A</t>
  </si>
  <si>
    <t>Rua Sessenta e Oito B</t>
  </si>
  <si>
    <t>Rua Setenta</t>
  </si>
  <si>
    <t>Rua Setenta e Dois</t>
  </si>
  <si>
    <t>Rua Setenta e Quatro</t>
  </si>
  <si>
    <t>Rua Cinco e Nove</t>
  </si>
  <si>
    <t>Rua Cinco e Oito</t>
  </si>
  <si>
    <t>Rua Cinquenta e Cinco</t>
  </si>
  <si>
    <t>Rua Cinquenta e Seis</t>
  </si>
  <si>
    <t>Rua Cinquenta e Sete</t>
  </si>
  <si>
    <t>Rua Cinquenta e Dois A; Rua Cinquenta e Dois; Rua 52</t>
  </si>
  <si>
    <t>Rua Cinquenta e Dois B</t>
  </si>
  <si>
    <t>Rua Cinquenta e Um A</t>
  </si>
  <si>
    <t>Rua Joaquim Marquês Soares</t>
  </si>
  <si>
    <t>Rua do Manganês</t>
  </si>
  <si>
    <t>Rua Eduardo Custódio Gonçalves</t>
  </si>
  <si>
    <t>Rua Sessenta e Sete A</t>
  </si>
  <si>
    <t>Rua Sessenta e Cinco; Rua 65 A; Rua Sessenta e Cinco A</t>
  </si>
  <si>
    <t>Rua Sessenta e Quatro A</t>
  </si>
  <si>
    <t>Rua Sessenta e Quatro C</t>
  </si>
  <si>
    <t>Rua Cajueiro</t>
  </si>
  <si>
    <t>Rua Cinquenta e Nove</t>
  </si>
  <si>
    <t>Rua Cinquenta e Oito</t>
  </si>
  <si>
    <t>Rua José Bonifácio da Silva</t>
  </si>
  <si>
    <t>Rua 66 A</t>
  </si>
  <si>
    <t>Rua 66 B</t>
  </si>
  <si>
    <t>Rua Manoel Luiz Ribeiro</t>
  </si>
  <si>
    <t>Rua Sessenta e Seis A</t>
  </si>
  <si>
    <t>Rua Sessenta e Seis B</t>
  </si>
  <si>
    <t>Rua Sessenta e Seis C</t>
  </si>
  <si>
    <t>Rua Sessenta;Rua 69;Rua Sessenta e Nove</t>
  </si>
  <si>
    <t>Avenida Nossa Senhora das Dores</t>
  </si>
  <si>
    <t>Praça 1</t>
  </si>
  <si>
    <t>Praça 2</t>
  </si>
  <si>
    <t>Rua Santa Bárbara</t>
  </si>
  <si>
    <t>Travessa Um</t>
  </si>
  <si>
    <t>Praça 3</t>
  </si>
  <si>
    <t>Praça 4</t>
  </si>
  <si>
    <t>Rua Santa Catarina</t>
  </si>
  <si>
    <t>Rua Santa Matildes</t>
  </si>
  <si>
    <t>Rua São Mateus</t>
  </si>
  <si>
    <t>Travessa Três</t>
  </si>
  <si>
    <t>Rua Nossa Senhora de Lourdes</t>
  </si>
  <si>
    <t>Rua Nossa Senhora de Lurdes</t>
  </si>
  <si>
    <t>Rua Santa Iris</t>
  </si>
  <si>
    <t>Rua Santa Isabel</t>
  </si>
  <si>
    <t>Rua Santa Paula</t>
  </si>
  <si>
    <t>Rua São Bartolomeu</t>
  </si>
  <si>
    <t>Rua Nossa Senhora de Guadalupe</t>
  </si>
  <si>
    <t>Rua Santa Efigenia</t>
  </si>
  <si>
    <t>Rua São Antônio</t>
  </si>
  <si>
    <t>Rua São Nicolau</t>
  </si>
  <si>
    <t>Rua Gertrudes;Rua Santa Helena</t>
  </si>
  <si>
    <t>Rua Santa Gertrudes</t>
  </si>
  <si>
    <t>Rua Santa Inês</t>
  </si>
  <si>
    <t>4a Avenida</t>
  </si>
  <si>
    <t>Viela Três</t>
  </si>
  <si>
    <t>Rua Bogotá</t>
  </si>
  <si>
    <t>Rua Holanda</t>
  </si>
  <si>
    <t>Travessa Santa Edivirges</t>
  </si>
  <si>
    <t>Travessa Santa Sé</t>
  </si>
  <si>
    <t>Avenida Quarta</t>
  </si>
  <si>
    <t>Rua Cuba</t>
  </si>
  <si>
    <t>Rua Venezuela</t>
  </si>
  <si>
    <t>Rua Arco Verde</t>
  </si>
  <si>
    <t>Rua Tóquio</t>
  </si>
  <si>
    <t>Viela São Paulo</t>
  </si>
  <si>
    <t>Rua Saguarema</t>
  </si>
  <si>
    <t>Avenida Ji 12; Avenida Ji Doze</t>
  </si>
  <si>
    <t>Rua Ji 12; Rua Ji Doze</t>
  </si>
  <si>
    <t>Rua São Gerônimo</t>
  </si>
  <si>
    <t>Alameda João Reis</t>
  </si>
  <si>
    <t>Rua Ji Dezoito; Rua Ji 18</t>
  </si>
  <si>
    <t>Rua Lateral</t>
  </si>
  <si>
    <t>Rua Mg 10</t>
  </si>
  <si>
    <t>Rua Mg 6</t>
  </si>
  <si>
    <t>Rua Mg 9</t>
  </si>
  <si>
    <t>Rua Mg Dez</t>
  </si>
  <si>
    <t>Rua Mg Nove</t>
  </si>
  <si>
    <t>Rua São Jerônimo</t>
  </si>
  <si>
    <t>Rua Mg 13</t>
  </si>
  <si>
    <t>Rua Mg Dezesseis</t>
  </si>
  <si>
    <t>Rua Mg Dezessete</t>
  </si>
  <si>
    <t>Rua Mg Doze</t>
  </si>
  <si>
    <t>Rua Mg Onze</t>
  </si>
  <si>
    <t>Rua Mg Quatorze</t>
  </si>
  <si>
    <t>Rua Mg Quinze</t>
  </si>
  <si>
    <t>Rua Mg Três</t>
  </si>
  <si>
    <t>Rua Mg Treze</t>
  </si>
  <si>
    <t>Rua Mg 11</t>
  </si>
  <si>
    <t>Rua Mg 12</t>
  </si>
  <si>
    <t>Rua Mg 14</t>
  </si>
  <si>
    <t>Rua Antonio S. Franqueiro</t>
  </si>
  <si>
    <t>Rua Mg 16</t>
  </si>
  <si>
    <t>Rua Mg 19</t>
  </si>
  <si>
    <t>Avenida Doutor Victorino B. Melo</t>
  </si>
  <si>
    <t>Rua Mg 18</t>
  </si>
  <si>
    <t>Rua Mg 20</t>
  </si>
  <si>
    <t>Rua Mg 21</t>
  </si>
  <si>
    <t>Rua Mg 23</t>
  </si>
  <si>
    <t>Rua Mg 4</t>
  </si>
  <si>
    <t>Diurno</t>
  </si>
  <si>
    <t>Poda Árvore</t>
  </si>
  <si>
    <t>2</t>
  </si>
  <si>
    <t>1</t>
  </si>
  <si>
    <t>6</t>
  </si>
  <si>
    <t>EQUIPE</t>
  </si>
  <si>
    <t>GLOSA</t>
  </si>
  <si>
    <t>QUANTIDADE</t>
  </si>
  <si>
    <t>UNIDADE</t>
  </si>
  <si>
    <t>SERVIÇO</t>
  </si>
  <si>
    <t>TIPO DE EQUIPAMENTO</t>
  </si>
  <si>
    <t>OBSERVAÇÃO</t>
  </si>
  <si>
    <t>PODA DE ÁRVORE</t>
  </si>
  <si>
    <t>Cidade Satélite São Luíz, Av. Casemiro De Abreu</t>
  </si>
  <si>
    <t>CAMINHÃO CESTO</t>
  </si>
  <si>
    <t>Parque Industrial Santo Antônio, Av. Quimbita Abrantes, Qd.23 Lt.14</t>
  </si>
  <si>
    <t>CAÇAMBA</t>
  </si>
  <si>
    <t>KM</t>
  </si>
  <si>
    <t>LUTOCAR</t>
  </si>
  <si>
    <t>DIA DA SEMANA</t>
  </si>
  <si>
    <t>NÚMERO DE EXECUÇÕES</t>
  </si>
  <si>
    <t>VARRIÇÃO MANUAL</t>
  </si>
  <si>
    <t>25-ago-26</t>
  </si>
  <si>
    <t>26-ago-26</t>
  </si>
  <si>
    <t>27-ago-26</t>
  </si>
  <si>
    <t>28-ago-26</t>
  </si>
  <si>
    <t>29-ago-26</t>
  </si>
  <si>
    <t>31-ago-26</t>
  </si>
  <si>
    <t>1-set-26</t>
  </si>
  <si>
    <t>2-set-26</t>
  </si>
  <si>
    <t>3-set-26</t>
  </si>
  <si>
    <t>4-set-26</t>
  </si>
  <si>
    <t>5-set-26</t>
  </si>
  <si>
    <t>7-set-26</t>
  </si>
  <si>
    <t>8-set-26</t>
  </si>
  <si>
    <t>9-set-26</t>
  </si>
  <si>
    <t>10-set-26</t>
  </si>
  <si>
    <t>11-set-26</t>
  </si>
  <si>
    <t>12-set-26</t>
  </si>
  <si>
    <t>14-set-26</t>
  </si>
  <si>
    <t>15-set-26</t>
  </si>
  <si>
    <t>16-set-26</t>
  </si>
  <si>
    <t>17-set-26</t>
  </si>
  <si>
    <t>18-set-26</t>
  </si>
  <si>
    <t>19-set-26</t>
  </si>
  <si>
    <t>21-set-26</t>
  </si>
  <si>
    <t>22-set-26</t>
  </si>
  <si>
    <t>23-set-26</t>
  </si>
  <si>
    <t>24-set-26</t>
  </si>
  <si>
    <t>181</t>
  </si>
  <si>
    <t>182</t>
  </si>
  <si>
    <t>184</t>
  </si>
  <si>
    <t>185</t>
  </si>
  <si>
    <t>186</t>
  </si>
  <si>
    <t>10</t>
  </si>
  <si>
    <t>11</t>
  </si>
  <si>
    <t>12</t>
  </si>
  <si>
    <t>127</t>
  </si>
  <si>
    <t>128</t>
  </si>
  <si>
    <t>129</t>
  </si>
  <si>
    <t>13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</si>
  <si>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</si>
  <si>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</si>
  <si>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</si>
  <si>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</si>
  <si>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</si>
  <si>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</si>
  <si>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</si>
  <si>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</si>
  <si>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</si>
  <si>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</si>
  <si>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</t>
  </si>
  <si>
    <t>140</t>
  </si>
  <si>
    <t>15</t>
  </si>
  <si>
    <t>16</t>
  </si>
  <si>
    <t>17</t>
  </si>
  <si>
    <t>18</t>
  </si>
  <si>
    <t>19</t>
  </si>
  <si>
    <t>20</t>
  </si>
  <si>
    <t>296</t>
  </si>
  <si>
    <t>297</t>
  </si>
  <si>
    <t>298</t>
  </si>
  <si>
    <t>299</t>
  </si>
  <si>
    <t>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</si>
  <si>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</si>
  <si>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</si>
  <si>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</si>
  <si>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</si>
  <si>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</si>
  <si>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</si>
  <si>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</si>
  <si>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</si>
  <si>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</si>
  <si>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</si>
  <si>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</si>
  <si>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</si>
  <si>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</si>
  <si>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</si>
  <si>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</si>
  <si>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</si>
  <si>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</si>
  <si>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</si>
  <si>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</si>
  <si>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</si>
  <si>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</si>
  <si>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</si>
  <si>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</si>
  <si>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327</t>
  </si>
  <si>
    <t>329</t>
  </si>
  <si>
    <t>330</t>
  </si>
  <si>
    <t>331</t>
  </si>
  <si>
    <t>332</t>
  </si>
  <si>
    <t>4</t>
  </si>
  <si>
    <t>5</t>
  </si>
  <si>
    <t>7</t>
  </si>
  <si>
    <t>8</t>
  </si>
  <si>
    <t>9</t>
  </si>
  <si>
    <t>21</t>
  </si>
  <si>
    <t>22</t>
  </si>
  <si>
    <t>23</t>
  </si>
  <si>
    <t>24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</si>
  <si>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</si>
  <si>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</si>
  <si>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</si>
  <si>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</si>
  <si>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</si>
  <si>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</si>
  <si>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</si>
  <si>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</si>
  <si>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</si>
  <si>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</si>
  <si>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</si>
  <si>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</si>
  <si>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</si>
  <si>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</si>
  <si>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43</t>
  </si>
  <si>
    <t>44</t>
  </si>
  <si>
    <t>45</t>
  </si>
  <si>
    <t>46</t>
  </si>
  <si>
    <t>48</t>
  </si>
  <si>
    <t>51</t>
  </si>
  <si>
    <t>63</t>
  </si>
  <si>
    <t>65</t>
  </si>
  <si>
    <t>68</t>
  </si>
  <si>
    <t>69</t>
  </si>
  <si>
    <t>85</t>
  </si>
  <si>
    <t>86</t>
  </si>
  <si>
    <t>87</t>
  </si>
  <si>
    <t>89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</si>
  <si>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</si>
  <si>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</si>
  <si>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</si>
  <si>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</si>
  <si>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</si>
  <si>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</si>
  <si>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</si>
  <si>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</si>
  <si>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</si>
  <si>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</si>
  <si>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27</t>
  </si>
  <si>
    <t>28</t>
  </si>
  <si>
    <t>235</t>
  </si>
  <si>
    <t>Equipamento</t>
  </si>
  <si>
    <t>TR23</t>
  </si>
  <si>
    <t>Conj. Cruzeiro Do Sul</t>
  </si>
  <si>
    <t>Nova Brasilia</t>
  </si>
  <si>
    <t>Jardim Dom Bosco</t>
  </si>
  <si>
    <t>Cidade Satelite São Luiz</t>
  </si>
  <si>
    <t>EQUIPAMENTO</t>
  </si>
  <si>
    <t>TR29</t>
  </si>
  <si>
    <t>TR27</t>
  </si>
  <si>
    <t>TR20</t>
  </si>
  <si>
    <t>TR04</t>
  </si>
  <si>
    <t>TR12</t>
  </si>
  <si>
    <t>TR14</t>
  </si>
  <si>
    <t>TR25</t>
  </si>
  <si>
    <t>Colina Azul</t>
  </si>
  <si>
    <t>TR-31</t>
  </si>
  <si>
    <t>TR19</t>
  </si>
  <si>
    <t>TR03</t>
  </si>
  <si>
    <t>AREA</t>
  </si>
  <si>
    <t>TR15</t>
  </si>
  <si>
    <t>TR07</t>
  </si>
  <si>
    <t>TR13</t>
  </si>
  <si>
    <t>TR06</t>
  </si>
  <si>
    <t>TR11</t>
  </si>
  <si>
    <t>OPR-COSTAL</t>
  </si>
  <si>
    <t>TR02</t>
  </si>
  <si>
    <t>001E</t>
  </si>
  <si>
    <t>TR22</t>
  </si>
  <si>
    <t>017A</t>
  </si>
  <si>
    <t>021B</t>
  </si>
  <si>
    <t>021A</t>
  </si>
  <si>
    <t>0</t>
  </si>
  <si>
    <t>APM</t>
  </si>
  <si>
    <t>TR10</t>
  </si>
  <si>
    <t>010A</t>
  </si>
  <si>
    <t>32A</t>
  </si>
  <si>
    <t>005E</t>
  </si>
  <si>
    <t>016A</t>
  </si>
  <si>
    <t>Entulho/Remoção</t>
  </si>
  <si>
    <t>Av. Graça Aranha</t>
  </si>
  <si>
    <t>Av. Flamingo</t>
  </si>
  <si>
    <t>39A</t>
  </si>
  <si>
    <t>VARREÇÃO MECANIZADA</t>
  </si>
  <si>
    <t>VARREDEIRA MECANIZADA</t>
  </si>
  <si>
    <t>ROÇADA MANUAL</t>
  </si>
  <si>
    <t>Bela Vista Continuacao CENTO E TRINTA E SEIS</t>
  </si>
  <si>
    <t>m²</t>
  </si>
  <si>
    <t>Cidade Satelite Sao Luiz CENTO E TRINTA E SEIS</t>
  </si>
  <si>
    <t>Cidade Vera Cruz CENTO E TRINTA E SEIS</t>
  </si>
  <si>
    <t>Mont Serrat CENTO E TRINTA E SEIS</t>
  </si>
  <si>
    <t>Garavelo CENTO E TRINTA E SEIS</t>
  </si>
  <si>
    <t>Helvecia CENTO E TRINTA E SEIS</t>
  </si>
  <si>
    <t>Nova Era CENTO E TRINTA E SEIS</t>
  </si>
  <si>
    <t>Brasilia CENTO E TRINTA E SEIS</t>
  </si>
  <si>
    <t>dos Afonsos CENTO E TRINTA E SEIS</t>
  </si>
  <si>
    <t>Tiradentes CENTO E TRINTA E SEIS</t>
  </si>
  <si>
    <t>Cruzeiro do Sul CENTO E TRINTA E SEIS</t>
  </si>
  <si>
    <t>Maria Ines CENTO E TRINTA E SEIS</t>
  </si>
  <si>
    <t>Luz CENTO E TRINTA E SEIS</t>
  </si>
  <si>
    <t>Bela Vista CENTO E TRINTA E SEIS</t>
  </si>
  <si>
    <t>Sitios Santa Luzia CENTO E TRINTA E SEIS</t>
  </si>
  <si>
    <t>Alzira CENTO E TRINTA E SEIS</t>
  </si>
  <si>
    <t>Ibirapuera CENTO E TRINTA E SEIS</t>
  </si>
  <si>
    <t>Independencia 1 Com. St. das Mansoes CENTO E TRINTA E SEIS</t>
  </si>
  <si>
    <t>Jardins Lyon CENTO E TRINTA E SEIS</t>
  </si>
  <si>
    <t>Parque das Nacoes CENTO E TRINTA E SEIS</t>
  </si>
  <si>
    <t>Florenca CENTO E TRINTA E SEIS</t>
  </si>
  <si>
    <t>Independência 3 Complemento CENTO E TRINTA E SEIS</t>
  </si>
  <si>
    <t>Residencial Campos Elisios CENTO E TRINTA E SEIS</t>
  </si>
  <si>
    <t>Santa Cecilia CENTO E TRINTA E SEIS</t>
  </si>
  <si>
    <t>Rosa dos Ventos CENTO E TRINTA E SEIS</t>
  </si>
  <si>
    <t>Miramar CENTO E TRINTA E SEIS</t>
  </si>
  <si>
    <t>dos Buritis CENTO E TRINTA E SEIS</t>
  </si>
  <si>
    <t>Primavera CENTO E TRINTA E SEIS</t>
  </si>
  <si>
    <t>Recanto do Cerrado CENTO E TRINTA E SEIS</t>
  </si>
  <si>
    <t>Ilda CENTO E TRINTA E SEIS</t>
  </si>
  <si>
    <t>Alto Paraiso CENTO E TRINTA E SEIS</t>
  </si>
  <si>
    <t>Marselha CENTO E TRINTA E SEIS</t>
  </si>
  <si>
    <t>Jardins Cannes CENTO E TRINTA E SEIS</t>
  </si>
  <si>
    <t>Cardoso CENTO E TRINTA E SEIS</t>
  </si>
  <si>
    <t>Palacios CENTO E TRINTA E SEIS</t>
  </si>
  <si>
    <t>Garavelo Residencial Park CENTO E TRINTA E SEIS</t>
  </si>
  <si>
    <t>Veneza CENTO E TRINTA E SEIS</t>
  </si>
  <si>
    <t>Residencial Andrade Reis CENTO E TRINTA E SEIS</t>
  </si>
  <si>
    <t>Parqville Figueira CENTO E TRINTA E SEIS</t>
  </si>
  <si>
    <t>Santo Antonio CENTO E TRINTA E SEIS</t>
  </si>
  <si>
    <t>Santa Vitoria CENTO E TRINTA E SEIS</t>
  </si>
  <si>
    <t>Veiga Jardim Acrescimo CENTO E TRINTA E SEIS</t>
  </si>
  <si>
    <t>Aldeia do Parque CENTO E TRINTA E SEIS</t>
  </si>
  <si>
    <t>Deifiore CENTO E TRINTA E SEIS</t>
  </si>
  <si>
    <t>Romana CENTO E TRINTA E SEIS</t>
  </si>
  <si>
    <t>Cidade Vera Cruz - Cond. Empresarial Village CENTO E TRINTA E SEIS</t>
  </si>
  <si>
    <t>Anhambi CENTO E TRINTA E SEIS</t>
  </si>
  <si>
    <t>das Cascatas CENTO E TRINTA E SEIS</t>
  </si>
  <si>
    <t>dos Girassois CENTO E TRINTA E SEIS</t>
  </si>
  <si>
    <t>Mariana CENTO E TRINTA E SEIS</t>
  </si>
  <si>
    <t>Monte Cristo CENTO E TRINTA E SEIS</t>
  </si>
  <si>
    <t>Pontal Sul Acrescimo CENTO E TRINTA E SEIS</t>
  </si>
  <si>
    <t>Buriti Sereno CENTO E TRINTA E SEIS</t>
  </si>
  <si>
    <t>Industrial Aparecida Vice Presidente Jose Alencar CENTO E TRINTA E SEIS</t>
  </si>
  <si>
    <t>Retiro do Bosque CENTO E TRINTA E SEIS</t>
  </si>
  <si>
    <t>Veiga Jardim CENTO E TRINTA E SEIS</t>
  </si>
  <si>
    <t>Internacional Park CENTO E TRINTA E SEIS</t>
  </si>
  <si>
    <t>Vale do Sol CENTO E TRINTA E SEIS</t>
  </si>
  <si>
    <t>Maria CENTO E TRINTA E SEIS</t>
  </si>
  <si>
    <t>São Pedro CENTO E TRINTA E SEIS</t>
  </si>
  <si>
    <t>Araguaia Acrescimo CENTO E TRINTA E SEIS</t>
  </si>
  <si>
    <t>Cristal CENTO E TRINTA E SEIS</t>
  </si>
  <si>
    <t>Ana Rosa CENTO E TRINTA E SEIS</t>
  </si>
  <si>
    <t>Morada dos Passaros CENTO E TRINTA E SEIS</t>
  </si>
  <si>
    <t>Adelia - 3 etapa CENTO E TRINTA E SEIS</t>
  </si>
  <si>
    <t>Polo Empresarial Goias - Etapa IX CENTO E TRINTA E SEIS</t>
  </si>
  <si>
    <t>Polo Empresarial Goias - Etapa X CENTO E TRINTA E SEIS</t>
  </si>
  <si>
    <t>Expansul CENTO E TRINTA E SEIS</t>
  </si>
  <si>
    <t>Porto das Pedras CENTO E TRINTA E SEIS</t>
  </si>
  <si>
    <t>Mansoes Paraiso CENTO E TRINTA E SEIS</t>
  </si>
  <si>
    <t>Adelia CENTO E TRINTA E SEIS</t>
  </si>
  <si>
    <t>Polo Empresarial Goias - Etapa I CENTO E TRINTA E SEIS</t>
  </si>
  <si>
    <t>Polo Empresarial Goias - Etapa VIII CENTO E TRINTA E SEIS</t>
  </si>
  <si>
    <t>Polo Empresarial Goias - Etapa III CENTO E TRINTA E SEIS</t>
  </si>
  <si>
    <t>Araguaia CENTO E TRINTA E SEIS</t>
  </si>
  <si>
    <t>Oliveira CENTO E TRINTA E SEIS</t>
  </si>
  <si>
    <t>Village Garavelo CENTO E TRINTA E SEIS</t>
  </si>
  <si>
    <t>Maria Luiza CENTO E TRINTA E SEIS</t>
  </si>
  <si>
    <t>Independência CENTO E TRINTA E SEIS</t>
  </si>
  <si>
    <t>Nova Era Acrescimo CENTO E TRINTA E SEIS</t>
  </si>
  <si>
    <t>Polo Empresarial Goias - Etapa IV CENTO E TRINTA E SEIS</t>
  </si>
  <si>
    <t>Polo Empresarial Goias - Etapa VI CENTO E TRINTA E SEIS</t>
  </si>
  <si>
    <t>Polo Empresarial Goias - Etapa XIV CENTO E TRINTA E SEIS</t>
  </si>
  <si>
    <t>Polo Empresarial Goias - Etapa VII CENTO E TRINTA E SEIS</t>
  </si>
  <si>
    <t>Cidade Vera Cruz - Jardins Monaco CENTO E TRINTA E SEIS</t>
  </si>
  <si>
    <t>Distrito Agroindustrial Noberto Teixeira CENTO E TRINTA E SEIS</t>
  </si>
  <si>
    <t>Olimpico CENTO E TRINTA E SEIS</t>
  </si>
  <si>
    <t>Trindade CENTO E TRINTA E SEIS</t>
  </si>
  <si>
    <t>Agenor Modesto CENTO E TRINTA E SEIS</t>
  </si>
  <si>
    <t>Itatiaia CENTO E TRINTA E SEIS</t>
  </si>
  <si>
    <t>American Park CENTO E TRINTA E SEIS</t>
  </si>
  <si>
    <t>Santo Andre CENTO E TRINTA E SEIS</t>
  </si>
  <si>
    <t>Marista Sul CENTO E TRINTA E SEIS</t>
  </si>
  <si>
    <t>Sao Jorge CENTO E TRINTA E SEIS</t>
  </si>
  <si>
    <t>Tropical CENTO E TRINTA E SEIS</t>
  </si>
  <si>
    <t>Residencial Storil CENTO E TRINTA E SEIS</t>
  </si>
  <si>
    <t>Conde dos Arcos - Acrescimo CENTO E TRINTA E SEIS</t>
  </si>
  <si>
    <t>Conde dos Arcos Complemento CENTO E TRINTA E SEIS</t>
  </si>
  <si>
    <t>Norte Sul CENTO E TRINTA E SEIS</t>
  </si>
  <si>
    <t>Boa Esperanca CENTO E TRINTA E SEIS</t>
  </si>
  <si>
    <t>Bela Morada CENTO E TRINTA E SEIS</t>
  </si>
  <si>
    <t>Goiania Park Sul CENTO E TRINTA E SEIS</t>
  </si>
  <si>
    <t>Caraibas CENTO E TRINTA E SEIS</t>
  </si>
  <si>
    <t>Sao Tomaz CENTO E TRINTA E SEIS</t>
  </si>
  <si>
    <t>Colonial Sul CENTO E TRINTA E SEIS</t>
  </si>
  <si>
    <t>Candido Queiroz CENTO E TRINTA E SEIS</t>
  </si>
  <si>
    <t>Hayala CENTO E TRINTA E SEIS</t>
  </si>
  <si>
    <t>Habitacional Madre Germana Primeira Etapa CENTO E TRINTA E SEIS</t>
  </si>
  <si>
    <t>Colina Azul CENTO E TRINTA E SEIS</t>
  </si>
  <si>
    <t>Cardoso Continuacao CENTO E TRINTA E SEIS</t>
  </si>
  <si>
    <t>Riviera CENTO E TRINTA E SEIS</t>
  </si>
  <si>
    <t>Centro de Aparecida CENTO E TRINTA E SEIS</t>
  </si>
  <si>
    <t>Aeroporto Sul CENTO E TRINTA E SEIS</t>
  </si>
  <si>
    <t>Belo Horizonte CENTO E TRINTA E SEIS</t>
  </si>
  <si>
    <t>Vera Cruz CENTO E TRINTA E SEIS</t>
  </si>
  <si>
    <t>Nova Olinda CENTO E TRINTA E SEIS</t>
  </si>
  <si>
    <t>Santo Antonio (Abaixo JD Repouso) CENTO E TRINTA E SEIS</t>
  </si>
  <si>
    <t>Planices CENTO E TRINTA E SEIS</t>
  </si>
  <si>
    <t>Celia Maria CENTO E TRINTA E SEIS</t>
  </si>
  <si>
    <t>Irmaos Souza CENTO E TRINTA E SEIS</t>
  </si>
  <si>
    <t>Cidade Vera Cruz Rua H-161 1621</t>
  </si>
  <si>
    <t>Conj. Bela Morada Rua Ceiça 647</t>
  </si>
  <si>
    <t>Jardim Alto Paraíso Rua São Bernardo 179</t>
  </si>
  <si>
    <t>Jardim Luz Rua Damasco 14</t>
  </si>
  <si>
    <t>Jardim Luz Rua Paulista 1</t>
  </si>
  <si>
    <t>Jardim Maranata Rua Canaã 1</t>
  </si>
  <si>
    <t>Jardim Nova Era Rua Felipe Camarão 698</t>
  </si>
  <si>
    <t>Jardim Tropical Praça Da Igualdade Qd.106</t>
  </si>
  <si>
    <t>Jardim Tropical Rua 107 42</t>
  </si>
  <si>
    <t>Mansões Paraíso Av. V-8 Qd.18 Lt.3</t>
  </si>
  <si>
    <t>Mansões Paraíso Rua J-17 18</t>
  </si>
  <si>
    <t>Rua J-64 Mansões Paraíso Lt.13</t>
  </si>
  <si>
    <t>Vila Delfiori Av. Cristus 555</t>
  </si>
  <si>
    <t>Vila Delfiori Rua Maquiavel 46</t>
  </si>
  <si>
    <t>ROÇADA MECANIZADA</t>
  </si>
  <si>
    <t>Buriti Sereno CENTO E TRINTA E SEIS 106 19</t>
  </si>
  <si>
    <t>Buriti Sereno CENTO E TRINTA E SEIS 106 62</t>
  </si>
  <si>
    <t>Buriti Sereno CENTO E TRINTA E SEIS 123 17</t>
  </si>
  <si>
    <t>Buriti Sereno CENTO E TRINTA E SEIS 214 17</t>
  </si>
  <si>
    <t>Buriti Sereno CENTO E TRINTA E SEIS 214 24</t>
  </si>
  <si>
    <t>Buriti Sereno CENTO E TRINTA E SEIS 216 1</t>
  </si>
  <si>
    <t>Buriti Sereno CENTO E TRINTA E SEIS 216 17</t>
  </si>
  <si>
    <t>Buriti Sereno CENTO E TRINTA E SEIS 216 18</t>
  </si>
  <si>
    <t>Buriti Sereno CENTO E TRINTA E SEIS 216 19</t>
  </si>
  <si>
    <t>Buriti Sereno CENTO E TRINTA E SEIS 216 2</t>
  </si>
  <si>
    <t>Buriti Sereno CENTO E TRINTA E SEIS 216 20</t>
  </si>
  <si>
    <t>Buriti Sereno CENTO E TRINTA E SEIS 216 21</t>
  </si>
  <si>
    <t>Buriti Sereno CENTO E TRINTA E SEIS 216 22</t>
  </si>
  <si>
    <t>Buriti Sereno CENTO E TRINTA E SEIS 216 23</t>
  </si>
  <si>
    <t>Buriti Sereno CENTO E TRINTA E SEIS 216 3</t>
  </si>
  <si>
    <t>Buriti Sereno CENTO E TRINTA E SEIS 216 4</t>
  </si>
  <si>
    <t>Buriti Sereno CENTO E TRINTA E SEIS 216 5</t>
  </si>
  <si>
    <t>Buriti Sereno CENTO E TRINTA E SEIS 216 6</t>
  </si>
  <si>
    <t>Buriti Sereno CENTO E TRINTA E SEIS 217 4</t>
  </si>
  <si>
    <t>Buriti Sereno CENTO E TRINTA E SEIS 217 5</t>
  </si>
  <si>
    <t>Buriti Sereno CENTO E TRINTA E SEIS 217 7</t>
  </si>
  <si>
    <t>Buriti Sereno CENTO E TRINTA E SEIS 218 16</t>
  </si>
  <si>
    <t>Buriti Sereno CENTO E TRINTA E SEIS 218 17</t>
  </si>
  <si>
    <t>Buriti Sereno CENTO E TRINTA E SEIS 218 18</t>
  </si>
  <si>
    <t>Buriti Sereno CENTO E TRINTA E SEIS 221 1</t>
  </si>
  <si>
    <t>Buriti Sereno CENTO E TRINTA E SEIS 221 13</t>
  </si>
  <si>
    <t>Buriti Sereno CENTO E TRINTA E SEIS 221 9</t>
  </si>
  <si>
    <t>Buriti Sereno CENTO E TRINTA E SEIS 222 13</t>
  </si>
  <si>
    <t>Buriti Sereno CENTO E TRINTA E SEIS 222 14</t>
  </si>
  <si>
    <t>Buriti Sereno CENTO E TRINTA E SEIS 222 21</t>
  </si>
  <si>
    <t>Buriti Sereno CENTO E TRINTA E SEIS 223 21</t>
  </si>
  <si>
    <t>Buriti Sereno CENTO E TRINTA E SEIS 223 3</t>
  </si>
  <si>
    <t>Buriti Sereno CENTO E TRINTA E SEIS 223 4</t>
  </si>
  <si>
    <t>Buriti Sereno CENTO E TRINTA E SEIS 227 16</t>
  </si>
  <si>
    <t>Buriti Sereno CENTO E TRINTA E SEIS 227 20</t>
  </si>
  <si>
    <t>Buriti Sereno CENTO E TRINTA E SEIS 227 21</t>
  </si>
  <si>
    <t>Buriti Sereno CENTO E TRINTA E SEIS 228 15</t>
  </si>
  <si>
    <t>Buriti Sereno CENTO E TRINTA E SEIS 228 16</t>
  </si>
  <si>
    <t>Buriti Sereno CENTO E TRINTA E SEIS 229 4</t>
  </si>
  <si>
    <t>Buriti Sereno CENTO E TRINTA E SEIS 229 5</t>
  </si>
  <si>
    <t>Buriti Sereno CENTO E TRINTA E SEIS 231 10</t>
  </si>
  <si>
    <t>Buriti Sereno CENTO E TRINTA E SEIS 231 11</t>
  </si>
  <si>
    <t>Buriti Sereno CENTO E TRINTA E SEIS 231 12</t>
  </si>
  <si>
    <t>Buriti Sereno CENTO E TRINTA E SEIS 231 13</t>
  </si>
  <si>
    <t>Buriti Sereno CENTO E TRINTA E SEIS 231 20</t>
  </si>
  <si>
    <t>Buriti Sereno CENTO E TRINTA E SEIS 231 21</t>
  </si>
  <si>
    <t>Buriti Sereno CENTO E TRINTA E SEIS 231 22</t>
  </si>
  <si>
    <t>Buriti Sereno CENTO E TRINTA E SEIS 233 10</t>
  </si>
  <si>
    <t>Buriti Sereno CENTO E TRINTA E SEIS 233 11</t>
  </si>
  <si>
    <t>Buriti Sereno CENTO E TRINTA E SEIS 233 30</t>
  </si>
  <si>
    <t>Buriti Sereno CENTO E TRINTA E SEIS 233 9</t>
  </si>
  <si>
    <t>Buriti Sereno CENTO E TRINTA E SEIS 234 10</t>
  </si>
  <si>
    <t>Buriti Sereno CENTO E TRINTA E SEIS 234 11</t>
  </si>
  <si>
    <t>Buriti Sereno CENTO E TRINTA E SEIS 234 20</t>
  </si>
  <si>
    <t>Buriti Sereno CENTO E TRINTA E SEIS 234 21</t>
  </si>
  <si>
    <t>Buriti Sereno CENTO E TRINTA E SEIS 234 22</t>
  </si>
  <si>
    <t>Buriti Sereno CENTO E TRINTA E SEIS 234 23</t>
  </si>
  <si>
    <t>Buriti Sereno CENTO E TRINTA E SEIS 234 6</t>
  </si>
  <si>
    <t>Buriti Sereno CENTO E TRINTA E SEIS 234 9</t>
  </si>
  <si>
    <t>Buriti Sereno CENTO E TRINTA E SEIS 236 12</t>
  </si>
  <si>
    <t>Buriti Sereno CENTO E TRINTA E SEIS 236 13</t>
  </si>
  <si>
    <t>Buriti Sereno CENTO E TRINTA E SEIS 304 20</t>
  </si>
  <si>
    <t>Buriti Sereno CENTO E TRINTA E SEIS 305 4</t>
  </si>
  <si>
    <t>Buriti Sereno CENTO E TRINTA E SEIS 308 16</t>
  </si>
  <si>
    <t>Buriti Sereno CENTO E TRINTA E SEIS 309 11</t>
  </si>
  <si>
    <t>Buriti Sereno CENTO E TRINTA E SEIS 309 14</t>
  </si>
  <si>
    <t>Buriti Sereno CENTO E TRINTA E SEIS 309 15</t>
  </si>
  <si>
    <t>Buriti Sereno CENTO E TRINTA E SEIS 309 21</t>
  </si>
  <si>
    <t>Buriti Sereno CENTO E TRINTA E SEIS 309 22</t>
  </si>
  <si>
    <t>Buriti Sereno CENTO E TRINTA E SEIS 309 23</t>
  </si>
  <si>
    <t>Buriti Sereno CENTO E TRINTA E SEIS 309 24</t>
  </si>
  <si>
    <t>Buriti Sereno CENTO E TRINTA E SEIS 309 6</t>
  </si>
  <si>
    <t>Buriti Sereno CENTO E TRINTA E SEIS 309 7</t>
  </si>
  <si>
    <t>Buriti Sereno CENTO E TRINTA E SEIS 309 8</t>
  </si>
  <si>
    <t>Buriti Sereno CENTO E TRINTA E SEIS 310 1</t>
  </si>
  <si>
    <t>Buriti Sereno CENTO E TRINTA E SEIS 310 18</t>
  </si>
  <si>
    <t>Buriti Sereno CENTO E TRINTA E SEIS 310 19</t>
  </si>
  <si>
    <t>Buriti Sereno CENTO E TRINTA E SEIS 310 2</t>
  </si>
  <si>
    <t>Buriti Sereno CENTO E TRINTA E SEIS 310 20</t>
  </si>
  <si>
    <t>Buriti Sereno CENTO E TRINTA E SEIS 310 22</t>
  </si>
  <si>
    <t>Buriti Sereno CENTO E TRINTA E SEIS 310 23</t>
  </si>
  <si>
    <t>Buriti Sereno CENTO E TRINTA E SEIS 310 28</t>
  </si>
  <si>
    <t>Buriti Sereno CENTO E TRINTA E SEIS 310 29</t>
  </si>
  <si>
    <t>Buriti Sereno CENTO E TRINTA E SEIS 310 3</t>
  </si>
  <si>
    <t>Buriti Sereno CENTO E TRINTA E SEIS 310 30</t>
  </si>
  <si>
    <t>Buriti Sereno CENTO E TRINTA E SEIS 311 12</t>
  </si>
  <si>
    <t>Buriti Sereno CENTO E TRINTA E SEIS 311 13</t>
  </si>
  <si>
    <t>Buriti Sereno CENTO E TRINTA E SEIS 311 18</t>
  </si>
  <si>
    <t>Buriti Sereno CENTO E TRINTA E SEIS 311 19</t>
  </si>
  <si>
    <t>Buriti Sereno CENTO E TRINTA E SEIS 311 27</t>
  </si>
  <si>
    <t>Buriti Sereno CENTO E TRINTA E SEIS 311 28</t>
  </si>
  <si>
    <t>Buriti Sereno CENTO E TRINTA E SEIS 311 5</t>
  </si>
  <si>
    <t>Buriti Sereno CENTO E TRINTA E SEIS 311 8</t>
  </si>
  <si>
    <t>Buriti Sereno CENTO E TRINTA E SEIS 311 9</t>
  </si>
  <si>
    <t>Buriti Sereno CENTO E TRINTA E SEIS 312 10</t>
  </si>
  <si>
    <t>Buriti Sereno CENTO E TRINTA E SEIS 312 11</t>
  </si>
  <si>
    <t>Buriti Sereno CENTO E TRINTA E SEIS 312 22</t>
  </si>
  <si>
    <t>Buriti Sereno CENTO E TRINTA E SEIS 312 23</t>
  </si>
  <si>
    <t>Buriti Sereno CENTO E TRINTA E SEIS 312 24</t>
  </si>
  <si>
    <t>Buriti Sereno CENTO E TRINTA E SEIS 312 25</t>
  </si>
  <si>
    <t>Buriti Sereno CENTO E TRINTA E SEIS 312 26</t>
  </si>
  <si>
    <t>Buriti Sereno CENTO E TRINTA E SEIS 312 3</t>
  </si>
  <si>
    <t>Buriti Sereno CENTO E TRINTA E SEIS 312 4</t>
  </si>
  <si>
    <t>Buriti Sereno CENTO E TRINTA E SEIS 312 7</t>
  </si>
  <si>
    <t>Buriti Sereno CENTO E TRINTA E SEIS 312 8</t>
  </si>
  <si>
    <t>Buriti Sereno CENTO E TRINTA E SEIS 312 9</t>
  </si>
  <si>
    <t>Buriti Sereno CENTO E TRINTA E SEIS 316 7</t>
  </si>
  <si>
    <t>Buriti Sereno CENTO E TRINTA E SEIS 316 8</t>
  </si>
  <si>
    <t>Buriti Sereno CENTO E TRINTA E SEIS 317 10</t>
  </si>
  <si>
    <t>Buriti Sereno CENTO E TRINTA E SEIS 317 11</t>
  </si>
  <si>
    <t>Buriti Sereno CENTO E TRINTA E SEIS 317 12</t>
  </si>
  <si>
    <t>Buriti Sereno CENTO E TRINTA E SEIS 317 35</t>
  </si>
  <si>
    <t>Buriti Sereno CENTO E TRINTA E SEIS 317 36</t>
  </si>
  <si>
    <t>Buriti Sereno CENTO E TRINTA E SEIS 317 37</t>
  </si>
  <si>
    <t>Buriti Sereno CENTO E TRINTA E SEIS 317 38</t>
  </si>
  <si>
    <t>Buriti Sereno CENTO E TRINTA E SEIS 317 39</t>
  </si>
  <si>
    <t>Buriti Sereno CENTO E TRINTA E SEIS 317 40</t>
  </si>
  <si>
    <t>Buriti Sereno CENTO E TRINTA E SEIS 317 41</t>
  </si>
  <si>
    <t>Buriti Sereno CENTO E TRINTA E SEIS 317 7</t>
  </si>
  <si>
    <t>Buriti Sereno CENTO E TRINTA E SEIS 317 8</t>
  </si>
  <si>
    <t>Buriti Sereno CENTO E TRINTA E SEIS 317 9</t>
  </si>
  <si>
    <t>Buriti Sereno CENTO E TRINTA E SEIS 318 1</t>
  </si>
  <si>
    <t>Buriti Sereno CENTO E TRINTA E SEIS 334 1</t>
  </si>
  <si>
    <t>Buriti Sereno CENTO E TRINTA E SEIS 334 10</t>
  </si>
  <si>
    <t>Buriti Sereno CENTO E TRINTA E SEIS 334 11</t>
  </si>
  <si>
    <t>Buriti Sereno CENTO E TRINTA E SEIS 334 2</t>
  </si>
  <si>
    <t>Buriti Sereno CENTO E TRINTA E SEIS 334 3</t>
  </si>
  <si>
    <t>Buriti Sereno CENTO E TRINTA E SEIS 334 31</t>
  </si>
  <si>
    <t>Buriti Sereno CENTO E TRINTA E SEIS 334 32</t>
  </si>
  <si>
    <t>Buriti Sereno CENTO E TRINTA E SEIS 334 33</t>
  </si>
  <si>
    <t>Buriti Sereno CENTO E TRINTA E SEIS 334 39</t>
  </si>
  <si>
    <t>Buriti Sereno CENTO E TRINTA E SEIS 334 4</t>
  </si>
  <si>
    <t>Buriti Sereno CENTO E TRINTA E SEIS 334 40</t>
  </si>
  <si>
    <t>Buriti Sereno CENTO E TRINTA E SEIS 335 10</t>
  </si>
  <si>
    <t>Buriti Sereno CENTO E TRINTA E SEIS 335 11</t>
  </si>
  <si>
    <t>Buriti Sereno CENTO E TRINTA E SEIS 335 17</t>
  </si>
  <si>
    <t>Buriti Sereno CENTO E TRINTA E SEIS 335 18</t>
  </si>
  <si>
    <t>Buriti Sereno CENTO E TRINTA E SEIS 335 19</t>
  </si>
  <si>
    <t>Buriti Sereno CENTO E TRINTA E SEIS 335 33</t>
  </si>
  <si>
    <t>Buriti Sereno CENTO E TRINTA E SEIS 335 34</t>
  </si>
  <si>
    <t>Buriti Sereno CENTO E TRINTA E SEIS 335 35</t>
  </si>
  <si>
    <t>Buriti Sereno CENTO E TRINTA E SEIS 335 37</t>
  </si>
  <si>
    <t>Buriti Sereno CENTO E TRINTA E SEIS 335 38</t>
  </si>
  <si>
    <t>Buriti Sereno CENTO E TRINTA E SEIS 335 39</t>
  </si>
  <si>
    <t>Buriti Sereno CENTO E TRINTA E SEIS 335 4</t>
  </si>
  <si>
    <t>Buriti Sereno CENTO E TRINTA E SEIS 335 5</t>
  </si>
  <si>
    <t>Buriti Sereno CENTO E TRINTA E SEIS 335 6</t>
  </si>
  <si>
    <t>Buriti Sereno CENTO E TRINTA E SEIS 335 7</t>
  </si>
  <si>
    <t>Buriti Sereno CENTO E TRINTA E SEIS 335 9</t>
  </si>
  <si>
    <t>Buriti Sereno CENTO E TRINTA E SEIS 337 1</t>
  </si>
  <si>
    <t>Buriti Sereno CENTO E TRINTA E SEIS 337 10</t>
  </si>
  <si>
    <t>Buriti Sereno CENTO E TRINTA E SEIS 337 11</t>
  </si>
  <si>
    <t>Buriti Sereno CENTO E TRINTA E SEIS 337 12</t>
  </si>
  <si>
    <t>Buriti Sereno CENTO E TRINTA E SEIS 337 13</t>
  </si>
  <si>
    <t>Buriti Sereno CENTO E TRINTA E SEIS 337 2</t>
  </si>
  <si>
    <t>Buriti Sereno CENTO E TRINTA E SEIS 337 20</t>
  </si>
  <si>
    <t>Buriti Sereno CENTO E TRINTA E SEIS 337 5</t>
  </si>
  <si>
    <t>Buriti Sereno CENTO E TRINTA E SEIS 337 9</t>
  </si>
  <si>
    <t>Buriti Sereno CENTO E TRINTA E SEIS 338 11</t>
  </si>
  <si>
    <t>Buriti Sereno CENTO E TRINTA E SEIS 338 12</t>
  </si>
  <si>
    <t>Buriti Sereno CENTO E TRINTA E SEIS 338 13</t>
  </si>
  <si>
    <t>Buriti Sereno CENTO E TRINTA E SEIS 338 14</t>
  </si>
  <si>
    <t>Buriti Sereno CENTO E TRINTA E SEIS 338 15</t>
  </si>
  <si>
    <t>Buriti Sereno CENTO E TRINTA E SEIS 338 16</t>
  </si>
  <si>
    <t>Buriti Sereno CENTO E TRINTA E SEIS 338 24</t>
  </si>
  <si>
    <t>Buriti Sereno CENTO E TRINTA E SEIS 338 25</t>
  </si>
  <si>
    <t>Buriti Sereno CENTO E TRINTA E SEIS 338 26</t>
  </si>
  <si>
    <t>Buriti Sereno CENTO E TRINTA E SEIS 339 26</t>
  </si>
  <si>
    <t>Buriti Sereno CENTO E TRINTA E SEIS 340 11</t>
  </si>
  <si>
    <t>Buriti Sereno CENTO E TRINTA E SEIS 340 18</t>
  </si>
  <si>
    <t>Buriti Sereno CENTO E TRINTA E SEIS 340 19</t>
  </si>
  <si>
    <t>Buriti Sereno CENTO E TRINTA E SEIS 340 21</t>
  </si>
  <si>
    <t>Buriti Sereno CENTO E TRINTA E SEIS 340 27</t>
  </si>
  <si>
    <t>Buriti Sereno CENTO E TRINTA E SEIS 340 28</t>
  </si>
  <si>
    <t>Buriti Sereno CENTO E TRINTA E SEIS 340 30</t>
  </si>
  <si>
    <t>Buriti Sereno CENTO E TRINTA E SEIS 340 31</t>
  </si>
  <si>
    <t>Buriti Sereno CENTO E TRINTA E SEIS 341 11</t>
  </si>
  <si>
    <t>Buriti Sereno CENTO E TRINTA E SEIS 341 12</t>
  </si>
  <si>
    <t>Buriti Sereno CENTO E TRINTA E SEIS 341 18</t>
  </si>
  <si>
    <t>Buriti Sereno CENTO E TRINTA E SEIS 341 21</t>
  </si>
  <si>
    <t>Buriti Sereno CENTO E TRINTA E SEIS 341 22</t>
  </si>
  <si>
    <t>Buriti Sereno CENTO E TRINTA E SEIS 341 23</t>
  </si>
  <si>
    <t>Buriti Sereno CENTO E TRINTA E SEIS 341 6</t>
  </si>
  <si>
    <t>Buriti Sereno CENTO E TRINTA E SEIS 341 7</t>
  </si>
  <si>
    <t>Buriti Sereno CENTO E TRINTA E SEIS 341 8</t>
  </si>
  <si>
    <t>Buriti Sereno CENTO E TRINTA E SEIS 341 9</t>
  </si>
  <si>
    <t>Buriti Sereno CENTO E TRINTA E SEIS 342 1</t>
  </si>
  <si>
    <t>Buriti Sereno CENTO E TRINTA E SEIS 342 10</t>
  </si>
  <si>
    <t>Buriti Sereno CENTO E TRINTA E SEIS 342 11</t>
  </si>
  <si>
    <t>Buriti Sereno CENTO E TRINTA E SEIS 342 12</t>
  </si>
  <si>
    <t>Buriti Sereno CENTO E TRINTA E SEIS 342 13</t>
  </si>
  <si>
    <t>Buriti Sereno CENTO E TRINTA E SEIS 342 14</t>
  </si>
  <si>
    <t>Buriti Sereno CENTO E TRINTA E SEIS 342 15</t>
  </si>
  <si>
    <t>Buriti Sereno CENTO E TRINTA E SEIS 342 2</t>
  </si>
  <si>
    <t>Buriti Sereno CENTO E TRINTA E SEIS 342 5</t>
  </si>
  <si>
    <t>Buriti Sereno CENTO E TRINTA E SEIS 342 6</t>
  </si>
  <si>
    <t>Buriti Sereno CENTO E TRINTA E SEIS 342 7</t>
  </si>
  <si>
    <t>Buriti Sereno CENTO E TRINTA E SEIS 342 8</t>
  </si>
  <si>
    <t>Buriti Sereno CENTO E TRINTA E SEIS 342 9</t>
  </si>
  <si>
    <t>Buriti Sereno CENTO E TRINTA E SEIS 342 AREA</t>
  </si>
  <si>
    <t>Buriti Sereno CENTO E TRINTA E SEIS 343 1</t>
  </si>
  <si>
    <t>Buriti Sereno CENTO E TRINTA E SEIS 343 10</t>
  </si>
  <si>
    <t>Buriti Sereno CENTO E TRINTA E SEIS 343 11</t>
  </si>
  <si>
    <t>Buriti Sereno CENTO E TRINTA E SEIS 343 12</t>
  </si>
  <si>
    <t>Buriti Sereno CENTO E TRINTA E SEIS 343 13</t>
  </si>
  <si>
    <t>Buriti Sereno CENTO E TRINTA E SEIS 343 15</t>
  </si>
  <si>
    <t>Buriti Sereno CENTO E TRINTA E SEIS 343 16</t>
  </si>
  <si>
    <t>Buriti Sereno CENTO E TRINTA E SEIS 343 2</t>
  </si>
  <si>
    <t>Buriti Sereno CENTO E TRINTA E SEIS 343 4</t>
  </si>
  <si>
    <t>Buriti Sereno CENTO E TRINTA E SEIS 343 5</t>
  </si>
  <si>
    <t>Buriti Sereno CENTO E TRINTA E SEIS 343 6</t>
  </si>
  <si>
    <t>Buriti Sereno CENTO E TRINTA E SEIS 343 7</t>
  </si>
  <si>
    <t>Buriti Sereno CENTO E TRINTA E SEIS 343 8</t>
  </si>
  <si>
    <t>Buriti Sereno CENTO E TRINTA E SEIS 343 9</t>
  </si>
  <si>
    <t>Buriti Sereno CENTO E TRINTA E SEIS 344 12</t>
  </si>
  <si>
    <t>Buriti Sereno CENTO E TRINTA E SEIS 345 15</t>
  </si>
  <si>
    <t>Buriti Sereno CENTO E TRINTA E SEIS 345 16</t>
  </si>
  <si>
    <t>Buriti Sereno CENTO E TRINTA E SEIS 345 18</t>
  </si>
  <si>
    <t>Buriti Sereno CENTO E TRINTA E SEIS 345 19</t>
  </si>
  <si>
    <t>Buriti Sereno CENTO E TRINTA E SEIS 345 20</t>
  </si>
  <si>
    <t>Buriti Sereno CENTO E TRINTA E SEIS 345 21</t>
  </si>
  <si>
    <t>Buriti Sereno CENTO E TRINTA E SEIS 345 22</t>
  </si>
  <si>
    <t>Buriti Sereno CENTO E TRINTA E SEIS 345 23</t>
  </si>
  <si>
    <t>Buriti Sereno CENTO E TRINTA E SEIS 345 24</t>
  </si>
  <si>
    <t>Buriti Sereno CENTO E TRINTA E SEIS 345 25</t>
  </si>
  <si>
    <t>Buriti Sereno CENTO E TRINTA E SEIS 347 10</t>
  </si>
  <si>
    <t>Buriti Sereno CENTO E TRINTA E SEIS 347 11</t>
  </si>
  <si>
    <t>Buriti Sereno CENTO E TRINTA E SEIS 347 12</t>
  </si>
  <si>
    <t>Buriti Sereno CENTO E TRINTA E SEIS 347 16</t>
  </si>
  <si>
    <t>Buriti Sereno CENTO E TRINTA E SEIS 347 18</t>
  </si>
  <si>
    <t>Buriti Sereno CENTO E TRINTA E SEIS 347 20</t>
  </si>
  <si>
    <t>Buriti Sereno CENTO E TRINTA E SEIS 347 5</t>
  </si>
  <si>
    <t>Buriti Sereno CENTO E TRINTA E SEIS 347 6</t>
  </si>
  <si>
    <t>Buriti Sereno CENTO E TRINTA E SEIS 347 7</t>
  </si>
  <si>
    <t>Buriti Sereno CENTO E TRINTA E SEIS 347 8</t>
  </si>
  <si>
    <t>Buriti Sereno CENTO E TRINTA E SEIS 347 9</t>
  </si>
  <si>
    <t>Buriti Sereno CENTO E TRINTA E SEIS 348 1</t>
  </si>
  <si>
    <t>Buriti Sereno CENTO E TRINTA E SEIS 348 10</t>
  </si>
  <si>
    <t>Buriti Sereno CENTO E TRINTA E SEIS 348 11</t>
  </si>
  <si>
    <t>Buriti Sereno CENTO E TRINTA E SEIS 348 12</t>
  </si>
  <si>
    <t>Buriti Sereno CENTO E TRINTA E SEIS 348 13</t>
  </si>
  <si>
    <t>Buriti Sereno CENTO E TRINTA E SEIS 348 14</t>
  </si>
  <si>
    <t>Buriti Sereno CENTO E TRINTA E SEIS 348 15</t>
  </si>
  <si>
    <t>Buriti Sereno CENTO E TRINTA E SEIS 348 16</t>
  </si>
  <si>
    <t>Buriti Sereno CENTO E TRINTA E SEIS 348 17</t>
  </si>
  <si>
    <t>Buriti Sereno CENTO E TRINTA E SEIS 348 2</t>
  </si>
  <si>
    <t>Buriti Sereno CENTO E TRINTA E SEIS 348 3</t>
  </si>
  <si>
    <t>Buriti Sereno CENTO E TRINTA E SEIS 348 30</t>
  </si>
  <si>
    <t>Buriti Sereno CENTO E TRINTA E SEIS 348 31</t>
  </si>
  <si>
    <t>Buriti Sereno CENTO E TRINTA E SEIS 348 32</t>
  </si>
  <si>
    <t>Buriti Sereno CENTO E TRINTA E SEIS 348 33</t>
  </si>
  <si>
    <t>Buriti Sereno CENTO E TRINTA E SEIS 348 34</t>
  </si>
  <si>
    <t>Buriti Sereno CENTO E TRINTA E SEIS 348 35</t>
  </si>
  <si>
    <t>Buriti Sereno CENTO E TRINTA E SEIS 348 36</t>
  </si>
  <si>
    <t>Buriti Sereno CENTO E TRINTA E SEIS 348 4</t>
  </si>
  <si>
    <t>Buriti Sereno CENTO E TRINTA E SEIS 348 5</t>
  </si>
  <si>
    <t>Buriti Sereno CENTO E TRINTA E SEIS 348 6</t>
  </si>
  <si>
    <t>Buriti Sereno CENTO E TRINTA E SEIS 348 7</t>
  </si>
  <si>
    <t>Buriti Sereno CENTO E TRINTA E SEIS 348 8</t>
  </si>
  <si>
    <t>Buriti Sereno CENTO E TRINTA E SEIS 348 9</t>
  </si>
  <si>
    <t>Buriti Sereno CENTO E TRINTA E SEIS 349 10</t>
  </si>
  <si>
    <t>Buriti Sereno CENTO E TRINTA E SEIS 349 7</t>
  </si>
  <si>
    <t>Buriti Sereno CENTO E TRINTA E SEIS 349 8</t>
  </si>
  <si>
    <t>Buriti Sereno CENTO E TRINTA E SEIS 349 9</t>
  </si>
  <si>
    <t>Buriti Sereno CENTO E TRINTA E SEIS 354 1</t>
  </si>
  <si>
    <t>Buriti Sereno CENTO E TRINTA E SEIS 354 10</t>
  </si>
  <si>
    <t>Buriti Sereno CENTO E TRINTA E SEIS 354 15</t>
  </si>
  <si>
    <t>Buriti Sereno CENTO E TRINTA E SEIS 354 16</t>
  </si>
  <si>
    <t>Buriti Sereno CENTO E TRINTA E SEIS 354 17</t>
  </si>
  <si>
    <t>Buriti Sereno CENTO E TRINTA E SEIS 354 18</t>
  </si>
  <si>
    <t>Buriti Sereno CENTO E TRINTA E SEIS 354 2</t>
  </si>
  <si>
    <t>Buriti Sereno CENTO E TRINTA E SEIS 354 5</t>
  </si>
  <si>
    <t>Buriti Sereno CENTO E TRINTA E SEIS 354 6</t>
  </si>
  <si>
    <t>Buriti Sereno CENTO E TRINTA E SEIS 354 7</t>
  </si>
  <si>
    <t>Buriti Sereno CENTO E TRINTA E SEIS 354 8</t>
  </si>
  <si>
    <t>Buriti Sereno CENTO E TRINTA E SEIS 354 9</t>
  </si>
  <si>
    <t>Distrito Agroindustrial Noberto Teixeira CENTO E TRINTA E SEIS 11 014E</t>
  </si>
  <si>
    <t>Garavelo   Rua 9-C 9</t>
  </si>
  <si>
    <t>Garavelo Res. Park Rua 5-E Qd.05 Lt.15</t>
  </si>
  <si>
    <t>Jardim Luz Rua Bandeirante Qd.6</t>
  </si>
  <si>
    <t>Jardim Maranata Rua Monte Moriá 1</t>
  </si>
  <si>
    <t>Jardim Nova Era Av. São João 659</t>
  </si>
  <si>
    <t>Jardim Nova Era Rua José Bonifácio 19</t>
  </si>
  <si>
    <t>Mansões Paraíso Rua J-58 76150</t>
  </si>
  <si>
    <t>Mansões Paraíso Rua J-8  56</t>
  </si>
  <si>
    <t>Mansões Paraíso Rua J-80 100</t>
  </si>
  <si>
    <t>Mansões Paraíso Rua Jota 17</t>
  </si>
  <si>
    <t>Vila Delfiori Av. Cristus 543</t>
  </si>
  <si>
    <t>Vila Delfiori Rrua Pitágoras 111</t>
  </si>
  <si>
    <t>Vila Delfiori Rua Maquiavel 207</t>
  </si>
  <si>
    <t>Buriti Sereno CENTO E TRINTA E SEIS 00H 34</t>
  </si>
  <si>
    <t>Buriti Sereno CENTO E TRINTA E SEIS 00H 35</t>
  </si>
  <si>
    <t>Buriti Sereno CENTO E TRINTA E SEIS 00H 36</t>
  </si>
  <si>
    <t>Buriti Sereno CENTO E TRINTA E SEIS 122 5</t>
  </si>
  <si>
    <t>Buriti Sereno CENTO E TRINTA E SEIS 231 1</t>
  </si>
  <si>
    <t>Buriti Sereno CENTO E TRINTA E SEIS 231 14</t>
  </si>
  <si>
    <t>Buriti Sereno CENTO E TRINTA E SEIS 231 15</t>
  </si>
  <si>
    <t>Buriti Sereno CENTO E TRINTA E SEIS 231 2</t>
  </si>
  <si>
    <t>Buriti Sereno CENTO E TRINTA E SEIS 231 3</t>
  </si>
  <si>
    <t>Buriti Sereno CENTO E TRINTA E SEIS 231 39</t>
  </si>
  <si>
    <t>Buriti Sereno CENTO E TRINTA E SEIS 231 4</t>
  </si>
  <si>
    <t>Buriti Sereno CENTO E TRINTA E SEIS 231 40</t>
  </si>
  <si>
    <t>Buriti Sereno CENTO E TRINTA E SEIS 231 42</t>
  </si>
  <si>
    <t>Buriti Sereno CENTO E TRINTA E SEIS 231 43</t>
  </si>
  <si>
    <t>Buriti Sereno CENTO E TRINTA E SEIS 231 44</t>
  </si>
  <si>
    <t>Buriti Sereno CENTO E TRINTA E SEIS 231 45</t>
  </si>
  <si>
    <t>Buriti Sereno CENTO E TRINTA E SEIS 231 6</t>
  </si>
  <si>
    <t>Buriti Sereno CENTO E TRINTA E SEIS 232 11</t>
  </si>
  <si>
    <t>Buriti Sereno CENTO E TRINTA E SEIS 232 12</t>
  </si>
  <si>
    <t>Buriti Sereno CENTO E TRINTA E SEIS 232 13</t>
  </si>
  <si>
    <t>Buriti Sereno CENTO E TRINTA E SEIS 232 14</t>
  </si>
  <si>
    <t>Buriti Sereno CENTO E TRINTA E SEIS 232 15</t>
  </si>
  <si>
    <t>Buriti Sereno CENTO E TRINTA E SEIS 232 30</t>
  </si>
  <si>
    <t>Buriti Sereno CENTO E TRINTA E SEIS 232 31</t>
  </si>
  <si>
    <t>Buriti Sereno CENTO E TRINTA E SEIS 232 32</t>
  </si>
  <si>
    <t>Buriti Sereno CENTO E TRINTA E SEIS 232 34</t>
  </si>
  <si>
    <t>Buriti Sereno CENTO E TRINTA E SEIS 232 35</t>
  </si>
  <si>
    <t>Buriti Sereno CENTO E TRINTA E SEIS 232 36</t>
  </si>
  <si>
    <t>Buriti Sereno CENTO E TRINTA E SEIS 232 6</t>
  </si>
  <si>
    <t>Buriti Sereno CENTO E TRINTA E SEIS 232 7</t>
  </si>
  <si>
    <t>Buriti Sereno CENTO E TRINTA E SEIS 232 8</t>
  </si>
  <si>
    <t>Buriti Sereno CENTO E TRINTA E SEIS 232 9</t>
  </si>
  <si>
    <t>Buriti Sereno CENTO E TRINTA E SEIS 233 24</t>
  </si>
  <si>
    <t>Buriti Sereno CENTO E TRINTA E SEIS 233 27</t>
  </si>
  <si>
    <t>Buriti Sereno CENTO E TRINTA E SEIS 233 36</t>
  </si>
  <si>
    <t>Buriti Sereno CENTO E TRINTA E SEIS 234 1</t>
  </si>
  <si>
    <t>Buriti Sereno CENTO E TRINTA E SEIS 234 25</t>
  </si>
  <si>
    <t>Buriti Sereno CENTO E TRINTA E SEIS 234 26</t>
  </si>
  <si>
    <t>Buriti Sereno CENTO E TRINTA E SEIS 234 27</t>
  </si>
  <si>
    <t>Buriti Sereno CENTO E TRINTA E SEIS 237 3</t>
  </si>
  <si>
    <t>Buriti Sereno CENTO E TRINTA E SEIS 237 35</t>
  </si>
  <si>
    <t>Buriti Sereno CENTO E TRINTA E SEIS 237 36</t>
  </si>
  <si>
    <t>Buriti Sereno CENTO E TRINTA E SEIS 237 37</t>
  </si>
  <si>
    <t>Buriti Sereno CENTO E TRINTA E SEIS 238 38</t>
  </si>
  <si>
    <t>Buriti Sereno CENTO E TRINTA E SEIS 238 39</t>
  </si>
  <si>
    <t>Buriti Sereno CENTO E TRINTA E SEIS 238 40</t>
  </si>
  <si>
    <t>Buriti Sereno CENTO E TRINTA E SEIS 238 41</t>
  </si>
  <si>
    <t>Buriti Sereno CENTO E TRINTA E SEIS 238 43</t>
  </si>
  <si>
    <t>Buriti Sereno CENTO E TRINTA E SEIS 238 47</t>
  </si>
  <si>
    <t>Buriti Sereno CENTO E TRINTA E SEIS 238 48</t>
  </si>
  <si>
    <t>Buriti Sereno CENTO E TRINTA E SEIS 238 49</t>
  </si>
  <si>
    <t>Buriti Sereno CENTO E TRINTA E SEIS 238 50</t>
  </si>
  <si>
    <t>Buriti Sereno CENTO E TRINTA E SEIS 238 7</t>
  </si>
  <si>
    <t>Buriti Sereno CENTO E TRINTA E SEIS 242 20</t>
  </si>
  <si>
    <t>Buriti Sereno CENTO E TRINTA E SEIS 242 21</t>
  </si>
  <si>
    <t>Buriti Sereno CENTO E TRINTA E SEIS 246 1</t>
  </si>
  <si>
    <t>Buriti Sereno CENTO E TRINTA E SEIS 246 2</t>
  </si>
  <si>
    <t>Buriti Sereno CENTO E TRINTA E SEIS 246 24</t>
  </si>
  <si>
    <t>Buriti Sereno CENTO E TRINTA E SEIS 246 25</t>
  </si>
  <si>
    <t>Buriti Sereno CENTO E TRINTA E SEIS 246 26</t>
  </si>
  <si>
    <t>Buriti Sereno CENTO E TRINTA E SEIS 246 30</t>
  </si>
  <si>
    <t>Buriti Sereno CENTO E TRINTA E SEIS 246 31</t>
  </si>
  <si>
    <t>Buriti Sereno CENTO E TRINTA E SEIS 246 32</t>
  </si>
  <si>
    <t>Buriti Sereno CENTO E TRINTA E SEIS 246 33</t>
  </si>
  <si>
    <t>Buriti Sereno CENTO E TRINTA E SEIS 246 34</t>
  </si>
  <si>
    <t>Buriti Sereno CENTO E TRINTA E SEIS 246 38</t>
  </si>
  <si>
    <t>Buriti Sereno CENTO E TRINTA E SEIS 247 6</t>
  </si>
  <si>
    <t>Buriti Sereno CENTO E TRINTA E SEIS 247 7</t>
  </si>
  <si>
    <t>Buriti Sereno CENTO E TRINTA E SEIS 340 33</t>
  </si>
  <si>
    <t>Buriti Sereno CENTO E TRINTA E SEIS 340 34</t>
  </si>
  <si>
    <t>Buriti Sereno CENTO E TRINTA E SEIS 349 12</t>
  </si>
  <si>
    <t>Buriti Sereno CENTO E TRINTA E SEIS 349 13</t>
  </si>
  <si>
    <t>Buriti Sereno CENTO E TRINTA E SEIS 349 18</t>
  </si>
  <si>
    <t>Buriti Sereno CENTO E TRINTA E SEIS 349 19</t>
  </si>
  <si>
    <t>Buriti Sereno CENTO E TRINTA E SEIS 349 20</t>
  </si>
  <si>
    <t>Buriti Sereno CENTO E TRINTA E SEIS 349 21</t>
  </si>
  <si>
    <t>Buriti Sereno CENTO E TRINTA E SEIS 350 19</t>
  </si>
  <si>
    <t>Buriti Sereno CENTO E TRINTA E SEIS 350 20</t>
  </si>
  <si>
    <t>Buriti Sereno CENTO E TRINTA E SEIS 350 21</t>
  </si>
  <si>
    <t>Buriti Sereno CENTO E TRINTA E SEIS 350 22</t>
  </si>
  <si>
    <t>Buriti Sereno CENTO E TRINTA E SEIS 350 23</t>
  </si>
  <si>
    <t>Buriti Sereno CENTO E TRINTA E SEIS 350 24</t>
  </si>
  <si>
    <t>Buriti Sereno CENTO E TRINTA E SEIS 350 25</t>
  </si>
  <si>
    <t>Buriti Sereno CENTO E TRINTA E SEIS 350 26</t>
  </si>
  <si>
    <t>Buriti Sereno CENTO E TRINTA E SEIS 350 27</t>
  </si>
  <si>
    <t>Buriti Sereno CENTO E TRINTA E SEIS 350 28</t>
  </si>
  <si>
    <t>Buriti Sereno CENTO E TRINTA E SEIS 350 29</t>
  </si>
  <si>
    <t>Buriti Sereno CENTO E TRINTA E SEIS 350 30</t>
  </si>
  <si>
    <t>Buriti Sereno CENTO E TRINTA E SEIS 351 12</t>
  </si>
  <si>
    <t>Buriti Sereno CENTO E TRINTA E SEIS 351 13</t>
  </si>
  <si>
    <t>Buriti Sereno CENTO E TRINTA E SEIS 351 14</t>
  </si>
  <si>
    <t>Buriti Sereno CENTO E TRINTA E SEIS 351 15</t>
  </si>
  <si>
    <t>Buriti Sereno CENTO E TRINTA E SEIS 351 16</t>
  </si>
  <si>
    <t>Buriti Sereno CENTO E TRINTA E SEIS 351 35</t>
  </si>
  <si>
    <t>Buriti Sereno CENTO E TRINTA E SEIS 351 36</t>
  </si>
  <si>
    <t>Buriti Sereno CENTO E TRINTA E SEIS 351 37</t>
  </si>
  <si>
    <t>Buriti Sereno CENTO E TRINTA E SEIS 352 11</t>
  </si>
  <si>
    <t>Buriti Sereno CENTO E TRINTA E SEIS 352 12</t>
  </si>
  <si>
    <t>Buriti Sereno CENTO E TRINTA E SEIS 352 13</t>
  </si>
  <si>
    <t>Buriti Sereno CENTO E TRINTA E SEIS 352 14</t>
  </si>
  <si>
    <t>Buriti Sereno CENTO E TRINTA E SEIS 352 15</t>
  </si>
  <si>
    <t>Buriti Sereno CENTO E TRINTA E SEIS 352 16</t>
  </si>
  <si>
    <t>Buriti Sereno CENTO E TRINTA E SEIS 352 17</t>
  </si>
  <si>
    <t>Buriti Sereno CENTO E TRINTA E SEIS 352 18</t>
  </si>
  <si>
    <t>Buriti Sereno CENTO E TRINTA E SEIS 352 19</t>
  </si>
  <si>
    <t>Buriti Sereno CENTO E TRINTA E SEIS 352 20</t>
  </si>
  <si>
    <t>Buriti Sereno CENTO E TRINTA E SEIS 352 26</t>
  </si>
  <si>
    <t>Buriti Sereno CENTO E TRINTA E SEIS 352 27</t>
  </si>
  <si>
    <t>Buriti Sereno CENTO E TRINTA E SEIS 352 28</t>
  </si>
  <si>
    <t>Buriti Sereno CENTO E TRINTA E SEIS 352 29</t>
  </si>
  <si>
    <t>Buriti Sereno CENTO E TRINTA E SEIS 352 30</t>
  </si>
  <si>
    <t>Buriti Sereno CENTO E TRINTA E SEIS 352 31</t>
  </si>
  <si>
    <t>Buriti Sereno CENTO E TRINTA E SEIS 352 32</t>
  </si>
  <si>
    <t>Buriti Sereno CENTO E TRINTA E SEIS 352 33</t>
  </si>
  <si>
    <t>Buriti Sereno CENTO E TRINTA E SEIS 352 34</t>
  </si>
  <si>
    <t>Buriti Sereno CENTO E TRINTA E SEIS 353 1</t>
  </si>
  <si>
    <t>Buriti Sereno CENTO E TRINTA E SEIS 353 11</t>
  </si>
  <si>
    <t>Buriti Sereno CENTO E TRINTA E SEIS 353 12</t>
  </si>
  <si>
    <t>Buriti Sereno CENTO E TRINTA E SEIS 353 13</t>
  </si>
  <si>
    <t>Buriti Sereno CENTO E TRINTA E SEIS 353 14</t>
  </si>
  <si>
    <t>Buriti Sereno CENTO E TRINTA E SEIS 353 19</t>
  </si>
  <si>
    <t>Buriti Sereno CENTO E TRINTA E SEIS 353 2</t>
  </si>
  <si>
    <t>Buriti Sereno CENTO E TRINTA E SEIS 353 20</t>
  </si>
  <si>
    <t>Buriti Sereno CENTO E TRINTA E SEIS 353 22</t>
  </si>
  <si>
    <t>Buriti Sereno CENTO E TRINTA E SEIS 353 24</t>
  </si>
  <si>
    <t>Buriti Sereno CENTO E TRINTA E SEIS 353 26</t>
  </si>
  <si>
    <t>Buriti Sereno CENTO E TRINTA E SEIS 353 27</t>
  </si>
  <si>
    <t>Buriti Sereno CENTO E TRINTA E SEIS 353 29</t>
  </si>
  <si>
    <t>Buriti Sereno CENTO E TRINTA E SEIS 353 3</t>
  </si>
  <si>
    <t>Buriti Sereno CENTO E TRINTA E SEIS 353 30</t>
  </si>
  <si>
    <t>Buriti Sereno CENTO E TRINTA E SEIS 353 31</t>
  </si>
  <si>
    <t>Buriti Sereno CENTO E TRINTA E SEIS 353 32</t>
  </si>
  <si>
    <t>Buriti Sereno CENTO E TRINTA E SEIS 353 4</t>
  </si>
  <si>
    <t>Buriti Sereno CENTO E TRINTA E SEIS 353 5</t>
  </si>
  <si>
    <t>Buriti Sereno CENTO E TRINTA E SEIS 353 6</t>
  </si>
  <si>
    <t>Buriti Sereno CENTO E TRINTA E SEIS 353 7</t>
  </si>
  <si>
    <t>Buriti Sereno CENTO E TRINTA E SEIS 353 8</t>
  </si>
  <si>
    <t>Buriti Sereno CENTO E TRINTA E SEIS 353 9</t>
  </si>
  <si>
    <t>Canada CENTO E TRINTA E SEIS 3 13</t>
  </si>
  <si>
    <t>Canada CENTO E TRINTA E SEIS 3 24</t>
  </si>
  <si>
    <t>Canada CENTO E TRINTA E SEIS 3 25</t>
  </si>
  <si>
    <t>Canada CENTO E TRINTA E SEIS 3 26</t>
  </si>
  <si>
    <t>Canada CENTO E TRINTA E SEIS 3 27</t>
  </si>
  <si>
    <t>Canada CENTO E TRINTA E SEIS 3 28</t>
  </si>
  <si>
    <t>Canada CENTO E TRINTA E SEIS 3 29</t>
  </si>
  <si>
    <t>Canada CENTO E TRINTA E SEIS 3 30</t>
  </si>
  <si>
    <t>Canada CENTO E TRINTA E SEIS 3 6</t>
  </si>
  <si>
    <t>Canada CENTO E TRINTA E SEIS 3 7</t>
  </si>
  <si>
    <t>Canada CENTO E TRINTA E SEIS 3 8</t>
  </si>
  <si>
    <t>Canada CENTO E TRINTA E SEIS 3 9</t>
  </si>
  <si>
    <t>Colonial Sul CENTO E TRINTA E SEIS 43 1</t>
  </si>
  <si>
    <t>Colonial Sul CENTO E TRINTA E SEIS 43 21</t>
  </si>
  <si>
    <t>Colonial Sul CENTO E TRINTA E SEIS 43 22</t>
  </si>
  <si>
    <t>Veneza CENTO E TRINTA E SEIS 1 20</t>
  </si>
  <si>
    <t>Veneza CENTO E TRINTA E SEIS 1 22</t>
  </si>
  <si>
    <t>Veneza CENTO E TRINTA E SEIS 1 23</t>
  </si>
  <si>
    <t>Veneza CENTO E TRINTA E SEIS 1 24</t>
  </si>
  <si>
    <t>Veneza CENTO E TRINTA E SEIS 1 25</t>
  </si>
  <si>
    <t>Veneza CENTO E TRINTA E SEIS 1 26</t>
  </si>
  <si>
    <t>Veneza CENTO E TRINTA E SEIS 1 27</t>
  </si>
  <si>
    <t>Veneza CENTO E TRINTA E SEIS 1 28</t>
  </si>
  <si>
    <t>Veneza CENTO E TRINTA E SEIS 1 29</t>
  </si>
  <si>
    <t>Veneza CENTO E TRINTA E SEIS 1 30</t>
  </si>
  <si>
    <t>Veneza CENTO E TRINTA E SEIS 1 31</t>
  </si>
  <si>
    <t>Veneza CENTO E TRINTA E SEIS 1 32</t>
  </si>
  <si>
    <t>Veneza CENTO E TRINTA E SEIS 1 9</t>
  </si>
  <si>
    <t>Veneza CENTO E TRINTA E SEIS 10 11</t>
  </si>
  <si>
    <t>Veneza CENTO E TRINTA E SEIS 10 12</t>
  </si>
  <si>
    <t>Veneza CENTO E TRINTA E SEIS 10 13</t>
  </si>
  <si>
    <t>Veneza CENTO E TRINTA E SEIS 10 20</t>
  </si>
  <si>
    <t>Veneza CENTO E TRINTA E SEIS 11 19</t>
  </si>
  <si>
    <t>Veneza CENTO E TRINTA E SEIS 12 30</t>
  </si>
  <si>
    <t>Veneza CENTO E TRINTA E SEIS 14 1</t>
  </si>
  <si>
    <t>Veneza CENTO E TRINTA E SEIS 14 30</t>
  </si>
  <si>
    <t>Veneza CENTO E TRINTA E SEIS 15 4</t>
  </si>
  <si>
    <t>Veneza CENTO E TRINTA E SEIS 2 015A</t>
  </si>
  <si>
    <t>Veneza CENTO E TRINTA E SEIS 2 015B</t>
  </si>
  <si>
    <t>Veneza CENTO E TRINTA E SEIS 2 12</t>
  </si>
  <si>
    <t>Veneza CENTO E TRINTA E SEIS 2 16</t>
  </si>
  <si>
    <t>Veneza CENTO E TRINTA E SEIS 2 17</t>
  </si>
  <si>
    <t>Veneza CENTO E TRINTA E SEIS 2 21</t>
  </si>
  <si>
    <t>Veneza CENTO E TRINTA E SEIS 2 23</t>
  </si>
  <si>
    <t>Veneza CENTO E TRINTA E SEIS 2 24</t>
  </si>
  <si>
    <t>Veneza CENTO E TRINTA E SEIS 2 38</t>
  </si>
  <si>
    <t>Veneza CENTO E TRINTA E SEIS 2 39</t>
  </si>
  <si>
    <t>Veneza CENTO E TRINTA E SEIS 2 5</t>
  </si>
  <si>
    <t>Veneza CENTO E TRINTA E SEIS 2 6</t>
  </si>
  <si>
    <t>Veneza CENTO E TRINTA E SEIS 2 7</t>
  </si>
  <si>
    <t>Veneza CENTO E TRINTA E SEIS 2 9</t>
  </si>
  <si>
    <t>Veneza CENTO E TRINTA E SEIS 22 17</t>
  </si>
  <si>
    <t>Veneza CENTO E TRINTA E SEIS 3 015A</t>
  </si>
  <si>
    <t>Veneza CENTO E TRINTA E SEIS 3 015B</t>
  </si>
  <si>
    <t>Veneza CENTO E TRINTA E SEIS 3 1</t>
  </si>
  <si>
    <t>Veneza CENTO E TRINTA E SEIS 3 14</t>
  </si>
  <si>
    <t>Veneza CENTO E TRINTA E SEIS 3 2</t>
  </si>
  <si>
    <t>Veneza CENTO E TRINTA E SEIS 3 30</t>
  </si>
  <si>
    <t>Veneza CENTO E TRINTA E SEIS 4 30</t>
  </si>
  <si>
    <t>Veneza CENTO E TRINTA E SEIS 6 19</t>
  </si>
  <si>
    <t>Veneza CENTO E TRINTA E SEIS 6 20</t>
  </si>
  <si>
    <t>Veneza CENTO E TRINTA E SEIS 6 6</t>
  </si>
  <si>
    <t>Veneza CENTO E TRINTA E SEIS 7 2</t>
  </si>
  <si>
    <t>Veneza CENTO E TRINTA E SEIS 7 27</t>
  </si>
  <si>
    <t>Veneza CENTO E TRINTA E SEIS 7 36</t>
  </si>
  <si>
    <t>Veneza CENTO E TRINTA E SEIS 7 37</t>
  </si>
  <si>
    <t>Veneza CENTO E TRINTA E SEIS 8 13</t>
  </si>
  <si>
    <t>Veneza CENTO E TRINTA E SEIS 8 14</t>
  </si>
  <si>
    <t>Veneza CENTO E TRINTA E SEIS 8 20</t>
  </si>
  <si>
    <t>Veneza CENTO E TRINTA E SEIS 9 10</t>
  </si>
  <si>
    <t>Veneza CENTO E TRINTA E SEIS 9 12</t>
  </si>
  <si>
    <t>Veneza CENTO E TRINTA E SEIS 9 2</t>
  </si>
  <si>
    <t>Veneza CENTO E TRINTA E SEIS 9 31</t>
  </si>
  <si>
    <t>Veneza CENTO E TRINTA E SEIS 9 32</t>
  </si>
  <si>
    <t>Veneza CENTO E TRINTA E SEIS 9 33</t>
  </si>
  <si>
    <t>Veneza CENTO E TRINTA E SEIS 9 34</t>
  </si>
  <si>
    <t>Cidade Satelite Rua Vinicius De Morais  23</t>
  </si>
  <si>
    <t>Conj. Cruzeiro Do Sul Av. Newton Marquês Ferreira 568</t>
  </si>
  <si>
    <t>Conj. Cruzeiro Do Sul Rua Das Jaboticabas 82</t>
  </si>
  <si>
    <t>Jardim Maranata Rua Topázio 724</t>
  </si>
  <si>
    <t>Jardim Tropical Rua 104 48</t>
  </si>
  <si>
    <t>Jardim Tropical Rua 105 120</t>
  </si>
  <si>
    <t>Mansões Paraíso Av. W 1</t>
  </si>
  <si>
    <t xml:space="preserve">Mansões Paraíso Rua J-11 </t>
  </si>
  <si>
    <t>Mansões Paraíso Rua J-18 816</t>
  </si>
  <si>
    <t>Nova Brasilia Rua J-6 Qd.76</t>
  </si>
  <si>
    <t>Buriti Sereno CENTO E TRINTA E SEIS 28 18</t>
  </si>
  <si>
    <t>Colonial Sul CENTO E TRINTA E SEIS 2 12</t>
  </si>
  <si>
    <t>Colonial Sul CENTO E TRINTA E SEIS 2 13</t>
  </si>
  <si>
    <t>Colonial Sul CENTO E TRINTA E SEIS 42 17</t>
  </si>
  <si>
    <t>Colonial Sul CENTO E TRINTA E SEIS 42 18</t>
  </si>
  <si>
    <t>Colonial Sul CENTO E TRINTA E SEIS 43 012A</t>
  </si>
  <si>
    <t>Colonial Sul CENTO E TRINTA E SEIS 43 012B</t>
  </si>
  <si>
    <t>Colonial Sul CENTO E TRINTA E SEIS 43 10</t>
  </si>
  <si>
    <t>Colonial Sul CENTO E TRINTA E SEIS 43 11</t>
  </si>
  <si>
    <t>Colonial Sul CENTO E TRINTA E SEIS 43 16</t>
  </si>
  <si>
    <t>Colonial Sul CENTO E TRINTA E SEIS 43 17</t>
  </si>
  <si>
    <t>Colonial Sul CENTO E TRINTA E SEIS 43 18</t>
  </si>
  <si>
    <t>Colonial Sul CENTO E TRINTA E SEIS 43 19</t>
  </si>
  <si>
    <t>Colonial Sul CENTO E TRINTA E SEIS 43 9</t>
  </si>
  <si>
    <t>Continental CENTO E TRINTA E SEIS 1 1</t>
  </si>
  <si>
    <t>Continental CENTO E TRINTA E SEIS 1 10</t>
  </si>
  <si>
    <t>Continental CENTO E TRINTA E SEIS 1 11</t>
  </si>
  <si>
    <t>Continental CENTO E TRINTA E SEIS 1 12</t>
  </si>
  <si>
    <t>Continental CENTO E TRINTA E SEIS 1 13</t>
  </si>
  <si>
    <t>Continental CENTO E TRINTA E SEIS 1 2</t>
  </si>
  <si>
    <t>Continental CENTO E TRINTA E SEIS 1 3</t>
  </si>
  <si>
    <t>Continental CENTO E TRINTA E SEIS 1 4</t>
  </si>
  <si>
    <t>Continental CENTO E TRINTA E SEIS 1 5</t>
  </si>
  <si>
    <t>Continental CENTO E TRINTA E SEIS 1 6</t>
  </si>
  <si>
    <t>Continental CENTO E TRINTA E SEIS 1 7</t>
  </si>
  <si>
    <t>Continental CENTO E TRINTA E SEIS 1 8</t>
  </si>
  <si>
    <t>Continental CENTO E TRINTA E SEIS 1 9</t>
  </si>
  <si>
    <t>Continental CENTO E TRINTA E SEIS 2 5</t>
  </si>
  <si>
    <t>Continental CENTO E TRINTA E SEIS 2 6</t>
  </si>
  <si>
    <t>Continental CENTO E TRINTA E SEIS 2 7</t>
  </si>
  <si>
    <t>Continental CENTO E TRINTA E SEIS 2 8</t>
  </si>
  <si>
    <t>Continental CENTO E TRINTA E SEIS 2 9</t>
  </si>
  <si>
    <t>Continental CENTO E TRINTA E SEIS 4 1</t>
  </si>
  <si>
    <t>Continental CENTO E TRINTA E SEIS 4 10</t>
  </si>
  <si>
    <t>Continental CENTO E TRINTA E SEIS 4 17</t>
  </si>
  <si>
    <t>Continental CENTO E TRINTA E SEIS 4 18</t>
  </si>
  <si>
    <t>Continental CENTO E TRINTA E SEIS 4 19</t>
  </si>
  <si>
    <t>Continental CENTO E TRINTA E SEIS 4 2</t>
  </si>
  <si>
    <t>Continental CENTO E TRINTA E SEIS 4 20</t>
  </si>
  <si>
    <t>Continental CENTO E TRINTA E SEIS 4 21</t>
  </si>
  <si>
    <t>Continental CENTO E TRINTA E SEIS 4 22</t>
  </si>
  <si>
    <t>Continental CENTO E TRINTA E SEIS 4 3</t>
  </si>
  <si>
    <t>Continental CENTO E TRINTA E SEIS 4 4</t>
  </si>
  <si>
    <t>Continental CENTO E TRINTA E SEIS 4 5</t>
  </si>
  <si>
    <t>Continental CENTO E TRINTA E SEIS 4 6</t>
  </si>
  <si>
    <t>Continental CENTO E TRINTA E SEIS 4 7</t>
  </si>
  <si>
    <t>Continental CENTO E TRINTA E SEIS 4 8</t>
  </si>
  <si>
    <t>Continental CENTO E TRINTA E SEIS 4 9</t>
  </si>
  <si>
    <t>Luz CENTO E TRINTA E SEIS CHC 3</t>
  </si>
  <si>
    <t>Parque das Nacoes CENTO E TRINTA E SEIS 42 4</t>
  </si>
  <si>
    <t>Rosa dos Ventos CENTO E TRINTA E SEIS 10 1</t>
  </si>
  <si>
    <t>Rosa dos Ventos CENTO E TRINTA E SEIS 10 11</t>
  </si>
  <si>
    <t>Rosa dos Ventos CENTO E TRINTA E SEIS 10 12</t>
  </si>
  <si>
    <t>Rosa dos Ventos CENTO E TRINTA E SEIS 10 13</t>
  </si>
  <si>
    <t>Rosa dos Ventos CENTO E TRINTA E SEIS 10 18</t>
  </si>
  <si>
    <t>Rosa dos Ventos CENTO E TRINTA E SEIS 10 2</t>
  </si>
  <si>
    <t>Rosa dos Ventos CENTO E TRINTA E SEIS 11 10</t>
  </si>
  <si>
    <t>Rosa dos Ventos CENTO E TRINTA E SEIS 11 11</t>
  </si>
  <si>
    <t>Rosa dos Ventos CENTO E TRINTA E SEIS 11 18</t>
  </si>
  <si>
    <t>Rosa dos Ventos CENTO E TRINTA E SEIS 11 20</t>
  </si>
  <si>
    <t>Rosa dos Ventos CENTO E TRINTA E SEIS 11 21</t>
  </si>
  <si>
    <t>Rosa dos Ventos CENTO E TRINTA E SEIS 11 22</t>
  </si>
  <si>
    <t>Rosa dos Ventos CENTO E TRINTA E SEIS 11 23</t>
  </si>
  <si>
    <t>Rosa dos Ventos CENTO E TRINTA E SEIS 11 29</t>
  </si>
  <si>
    <t>Rosa dos Ventos CENTO E TRINTA E SEIS 11 30</t>
  </si>
  <si>
    <t>Rosa dos Ventos CENTO E TRINTA E SEIS 12 1</t>
  </si>
  <si>
    <t>Rosa dos Ventos CENTO E TRINTA E SEIS 12 19</t>
  </si>
  <si>
    <t>Rosa dos Ventos CENTO E TRINTA E SEIS 12 2</t>
  </si>
  <si>
    <t>Rosa dos Ventos CENTO E TRINTA E SEIS 12 20</t>
  </si>
  <si>
    <t>Rosa dos Ventos CENTO E TRINTA E SEIS 12 21</t>
  </si>
  <si>
    <t>Rosa dos Ventos CENTO E TRINTA E SEIS 12 22</t>
  </si>
  <si>
    <t>Rosa dos Ventos CENTO E TRINTA E SEIS 12 3</t>
  </si>
  <si>
    <t>Rosa dos Ventos CENTO E TRINTA E SEIS 13 1</t>
  </si>
  <si>
    <t>Rosa dos Ventos CENTO E TRINTA E SEIS 13 10</t>
  </si>
  <si>
    <t>Rosa dos Ventos CENTO E TRINTA E SEIS 13 11</t>
  </si>
  <si>
    <t>Rosa dos Ventos CENTO E TRINTA E SEIS 13 14</t>
  </si>
  <si>
    <t>Rosa dos Ventos CENTO E TRINTA E SEIS 13 15</t>
  </si>
  <si>
    <t>Rosa dos Ventos CENTO E TRINTA E SEIS 13 16</t>
  </si>
  <si>
    <t>Rosa dos Ventos CENTO E TRINTA E SEIS 13 17</t>
  </si>
  <si>
    <t>Rosa dos Ventos CENTO E TRINTA E SEIS 13 18</t>
  </si>
  <si>
    <t>Rosa dos Ventos CENTO E TRINTA E SEIS 13 19</t>
  </si>
  <si>
    <t>Rosa dos Ventos CENTO E TRINTA E SEIS 13 2</t>
  </si>
  <si>
    <t>Rosa dos Ventos CENTO E TRINTA E SEIS 13 21</t>
  </si>
  <si>
    <t>Rosa dos Ventos CENTO E TRINTA E SEIS 13 22</t>
  </si>
  <si>
    <t>Rosa dos Ventos CENTO E TRINTA E SEIS 13 23</t>
  </si>
  <si>
    <t>Rosa dos Ventos CENTO E TRINTA E SEIS 13 28</t>
  </si>
  <si>
    <t>Rosa dos Ventos CENTO E TRINTA E SEIS 13 29</t>
  </si>
  <si>
    <t>Rosa dos Ventos CENTO E TRINTA E SEIS 13 30</t>
  </si>
  <si>
    <t>Rosa dos Ventos CENTO E TRINTA E SEIS 13 31</t>
  </si>
  <si>
    <t>Rosa dos Ventos CENTO E TRINTA E SEIS 13 32</t>
  </si>
  <si>
    <t>Rosa dos Ventos CENTO E TRINTA E SEIS 13 33</t>
  </si>
  <si>
    <t>Rosa dos Ventos CENTO E TRINTA E SEIS 13 34</t>
  </si>
  <si>
    <t>Rosa dos Ventos CENTO E TRINTA E SEIS 13 9</t>
  </si>
  <si>
    <t>Rosa dos Ventos CENTO E TRINTA E SEIS 14 1</t>
  </si>
  <si>
    <t>Rosa dos Ventos CENTO E TRINTA E SEIS 14 4</t>
  </si>
  <si>
    <t>Rosa dos Ventos CENTO E TRINTA E SEIS 14 5</t>
  </si>
  <si>
    <t>Rosa dos Ventos CENTO E TRINTA E SEIS 14 8</t>
  </si>
  <si>
    <t>Rosa dos Ventos CENTO E TRINTA E SEIS 15 10</t>
  </si>
  <si>
    <t>Rosa dos Ventos CENTO E TRINTA E SEIS 15 11</t>
  </si>
  <si>
    <t>Rosa dos Ventos CENTO E TRINTA E SEIS 15 12</t>
  </si>
  <si>
    <t>Rosa dos Ventos CENTO E TRINTA E SEIS 15 16</t>
  </si>
  <si>
    <t>Rosa dos Ventos CENTO E TRINTA E SEIS 15 18</t>
  </si>
  <si>
    <t>Rosa dos Ventos CENTO E TRINTA E SEIS 15 19</t>
  </si>
  <si>
    <t>Rosa dos Ventos CENTO E TRINTA E SEIS 15 20</t>
  </si>
  <si>
    <t>Rosa dos Ventos CENTO E TRINTA E SEIS 15 21</t>
  </si>
  <si>
    <t>Rosa dos Ventos CENTO E TRINTA E SEIS 15 22</t>
  </si>
  <si>
    <t>Rosa dos Ventos CENTO E TRINTA E SEIS 15 23</t>
  </si>
  <si>
    <t>Rosa dos Ventos CENTO E TRINTA E SEIS 15 24</t>
  </si>
  <si>
    <t>Rosa dos Ventos CENTO E TRINTA E SEIS 15 25</t>
  </si>
  <si>
    <t>Rosa dos Ventos CENTO E TRINTA E SEIS 15 26</t>
  </si>
  <si>
    <t>Rosa dos Ventos CENTO E TRINTA E SEIS 15 27</t>
  </si>
  <si>
    <t>Rosa dos Ventos CENTO E TRINTA E SEIS 15 28</t>
  </si>
  <si>
    <t>Rosa dos Ventos CENTO E TRINTA E SEIS 15 29</t>
  </si>
  <si>
    <t>Rosa dos Ventos CENTO E TRINTA E SEIS 15 30</t>
  </si>
  <si>
    <t>Rosa dos Ventos CENTO E TRINTA E SEIS 15 31</t>
  </si>
  <si>
    <t>Rosa dos Ventos CENTO E TRINTA E SEIS 15 32</t>
  </si>
  <si>
    <t>Rosa dos Ventos CENTO E TRINTA E SEIS 15 9</t>
  </si>
  <si>
    <t>Rosa dos Ventos CENTO E TRINTA E SEIS 16 1</t>
  </si>
  <si>
    <t>Rosa dos Ventos CENTO E TRINTA E SEIS 16 10</t>
  </si>
  <si>
    <t>Rosa dos Ventos CENTO E TRINTA E SEIS 16 11</t>
  </si>
  <si>
    <t>Rosa dos Ventos CENTO E TRINTA E SEIS 16 12</t>
  </si>
  <si>
    <t>Rosa dos Ventos CENTO E TRINTA E SEIS 16 2</t>
  </si>
  <si>
    <t>Rosa dos Ventos CENTO E TRINTA E SEIS 16 24</t>
  </si>
  <si>
    <t>Rosa dos Ventos CENTO E TRINTA E SEIS 16 26</t>
  </si>
  <si>
    <t>Rosa dos Ventos CENTO E TRINTA E SEIS 16 27</t>
  </si>
  <si>
    <t>Rosa dos Ventos CENTO E TRINTA E SEIS 16 28</t>
  </si>
  <si>
    <t>Rosa dos Ventos CENTO E TRINTA E SEIS 16 3</t>
  </si>
  <si>
    <t>Rosa dos Ventos CENTO E TRINTA E SEIS 16 5</t>
  </si>
  <si>
    <t>Rosa dos Ventos CENTO E TRINTA E SEIS 16 6</t>
  </si>
  <si>
    <t>Rosa dos Ventos CENTO E TRINTA E SEIS 16 7</t>
  </si>
  <si>
    <t>Rosa dos Ventos CENTO E TRINTA E SEIS 16 8</t>
  </si>
  <si>
    <t>Rosa dos Ventos CENTO E TRINTA E SEIS 16 9</t>
  </si>
  <si>
    <t>Rosa dos Ventos CENTO E TRINTA E SEIS 17 1</t>
  </si>
  <si>
    <t>Rosa dos Ventos CENTO E TRINTA E SEIS 17 10</t>
  </si>
  <si>
    <t>Rosa dos Ventos CENTO E TRINTA E SEIS 17 11</t>
  </si>
  <si>
    <t>Rosa dos Ventos CENTO E TRINTA E SEIS 17 12</t>
  </si>
  <si>
    <t>Rosa dos Ventos CENTO E TRINTA E SEIS 17 13</t>
  </si>
  <si>
    <t>Rosa dos Ventos CENTO E TRINTA E SEIS 17 14</t>
  </si>
  <si>
    <t>Rosa dos Ventos CENTO E TRINTA E SEIS 17 15</t>
  </si>
  <si>
    <t>Rosa dos Ventos CENTO E TRINTA E SEIS 17 16</t>
  </si>
  <si>
    <t>Rosa dos Ventos CENTO E TRINTA E SEIS 17 17</t>
  </si>
  <si>
    <t>Rosa dos Ventos CENTO E TRINTA E SEIS 17 19</t>
  </si>
  <si>
    <t>Rosa dos Ventos CENTO E TRINTA E SEIS 17 2</t>
  </si>
  <si>
    <t>Rosa dos Ventos CENTO E TRINTA E SEIS 17 20</t>
  </si>
  <si>
    <t>Rosa dos Ventos CENTO E TRINTA E SEIS 17 21</t>
  </si>
  <si>
    <t>Rosa dos Ventos CENTO E TRINTA E SEIS 17 26</t>
  </si>
  <si>
    <t>Rosa dos Ventos CENTO E TRINTA E SEIS 17 27</t>
  </si>
  <si>
    <t>Rosa dos Ventos CENTO E TRINTA E SEIS 17 28</t>
  </si>
  <si>
    <t>Rosa dos Ventos CENTO E TRINTA E SEIS 17 29</t>
  </si>
  <si>
    <t>Rosa dos Ventos CENTO E TRINTA E SEIS 17 3</t>
  </si>
  <si>
    <t>Rosa dos Ventos CENTO E TRINTA E SEIS 17 31</t>
  </si>
  <si>
    <t>Rosa dos Ventos CENTO E TRINTA E SEIS 17 32</t>
  </si>
  <si>
    <t>Rosa dos Ventos CENTO E TRINTA E SEIS 17 33</t>
  </si>
  <si>
    <t>Rosa dos Ventos CENTO E TRINTA E SEIS 17 34</t>
  </si>
  <si>
    <t>Rosa dos Ventos CENTO E TRINTA E SEIS 17 4</t>
  </si>
  <si>
    <t>Rosa dos Ventos CENTO E TRINTA E SEIS 17 5</t>
  </si>
  <si>
    <t>Rosa dos Ventos CENTO E TRINTA E SEIS 17 6</t>
  </si>
  <si>
    <t>Rosa dos Ventos CENTO E TRINTA E SEIS 17 7</t>
  </si>
  <si>
    <t>Rosa dos Ventos CENTO E TRINTA E SEIS 17 8</t>
  </si>
  <si>
    <t>Rosa dos Ventos CENTO E TRINTA E SEIS 17 9</t>
  </si>
  <si>
    <t>Rosa dos Ventos CENTO E TRINTA E SEIS 19 18</t>
  </si>
  <si>
    <t>Rosa dos Ventos CENTO E TRINTA E SEIS 20 1</t>
  </si>
  <si>
    <t>Rosa dos Ventos CENTO E TRINTA E SEIS 20 2</t>
  </si>
  <si>
    <t>Rosa dos Ventos CENTO E TRINTA E SEIS 20 3</t>
  </si>
  <si>
    <t>Rosa dos Ventos CENTO E TRINTA E SEIS 20 4</t>
  </si>
  <si>
    <t>Rosa dos Ventos CENTO E TRINTA E SEIS 6 10</t>
  </si>
  <si>
    <t>Rosa dos Ventos CENTO E TRINTA E SEIS 6 15</t>
  </si>
  <si>
    <t>Rosa dos Ventos CENTO E TRINTA E SEIS 6 16</t>
  </si>
  <si>
    <t>Rosa dos Ventos CENTO E TRINTA E SEIS 6 17</t>
  </si>
  <si>
    <t>Rosa dos Ventos CENTO E TRINTA E SEIS 6 18</t>
  </si>
  <si>
    <t>Rosa dos Ventos CENTO E TRINTA E SEIS 6 5</t>
  </si>
  <si>
    <t>Rosa dos Ventos CENTO E TRINTA E SEIS 6 6</t>
  </si>
  <si>
    <t>Rosa dos Ventos CENTO E TRINTA E SEIS 6 7</t>
  </si>
  <si>
    <t>Rosa dos Ventos CENTO E TRINTA E SEIS 6 8</t>
  </si>
  <si>
    <t>Rosa dos Ventos CENTO E TRINTA E SEIS 6 9</t>
  </si>
  <si>
    <t>Rosa dos Ventos CENTO E TRINTA E SEIS 7 10</t>
  </si>
  <si>
    <t>Rosa dos Ventos CENTO E TRINTA E SEIS 7 13</t>
  </si>
  <si>
    <t>Rosa dos Ventos CENTO E TRINTA E SEIS 7 7</t>
  </si>
  <si>
    <t>Rosa dos Ventos CENTO E TRINTA E SEIS 7 9</t>
  </si>
  <si>
    <t>Rosa dos Ventos CENTO E TRINTA E SEIS 8 14</t>
  </si>
  <si>
    <t>Rosa dos Ventos CENTO E TRINTA E SEIS 8 15</t>
  </si>
  <si>
    <t>Rosa dos Ventos CENTO E TRINTA E SEIS 8 16</t>
  </si>
  <si>
    <t>Rosa dos Ventos CENTO E TRINTA E SEIS 8 22</t>
  </si>
  <si>
    <t>Rosa dos Ventos CENTO E TRINTA E SEIS 8 23</t>
  </si>
  <si>
    <t>Rosa dos Ventos CENTO E TRINTA E SEIS 8 24</t>
  </si>
  <si>
    <t>Rosa dos Ventos CENTO E TRINTA E SEIS 8 25</t>
  </si>
  <si>
    <t>Rosa dos Ventos CENTO E TRINTA E SEIS 8 30</t>
  </si>
  <si>
    <t>Rosa dos Ventos CENTO E TRINTA E SEIS 8 31</t>
  </si>
  <si>
    <t>Rosa dos Ventos CENTO E TRINTA E SEIS 8 32</t>
  </si>
  <si>
    <t>Rosa dos Ventos CENTO E TRINTA E SEIS 8 5</t>
  </si>
  <si>
    <t>Rosa dos Ventos CENTO E TRINTA E SEIS 8 6</t>
  </si>
  <si>
    <t>Rosa dos Ventos CENTO E TRINTA E SEIS 9 016E</t>
  </si>
  <si>
    <t>Rosa dos Ventos CENTO E TRINTA E SEIS 9 15</t>
  </si>
  <si>
    <t>Rosa dos Ventos CENTO E TRINTA E SEIS 9 18</t>
  </si>
  <si>
    <t>Rosa dos Ventos CENTO E TRINTA E SEIS 9 27</t>
  </si>
  <si>
    <t>Rosa dos Ventos CENTO E TRINTA E SEIS 9 28</t>
  </si>
  <si>
    <t>Rosa dos Ventos CENTO E TRINTA E SEIS 9 29</t>
  </si>
  <si>
    <t>Rosa dos Ventos CENTO E TRINTA E SEIS 9 30</t>
  </si>
  <si>
    <t>Rosa dos Ventos CENTO E TRINTA E SEIS 9 31</t>
  </si>
  <si>
    <t>Rosa dos Ventos CENTO E TRINTA E SEIS 9 32</t>
  </si>
  <si>
    <t>Rosa dos Ventos CENTO E TRINTA E SEIS 9 33</t>
  </si>
  <si>
    <t>Rosa dos Ventos CENTO E TRINTA E SEIS GLEBA 006A</t>
  </si>
  <si>
    <t>Veneza CENTO E TRINTA E SEIS 11 024A</t>
  </si>
  <si>
    <t>Veneza CENTO E TRINTA E SEIS 11 024B</t>
  </si>
  <si>
    <t>Veneza CENTO E TRINTA E SEIS 11 1</t>
  </si>
  <si>
    <t>Veneza CENTO E TRINTA E SEIS 11 23</t>
  </si>
  <si>
    <t>Veneza CENTO E TRINTA E SEIS 11 32</t>
  </si>
  <si>
    <t>Veneza CENTO E TRINTA E SEIS 11 33</t>
  </si>
  <si>
    <t>Veneza CENTO E TRINTA E SEIS 12 11</t>
  </si>
  <si>
    <t>Veneza CENTO E TRINTA E SEIS 12 12</t>
  </si>
  <si>
    <t>Veneza CENTO E TRINTA E SEIS 12 13</t>
  </si>
  <si>
    <t>Veneza CENTO E TRINTA E SEIS 13 27</t>
  </si>
  <si>
    <t>Veneza CENTO E TRINTA E SEIS 13 4</t>
  </si>
  <si>
    <t>Veneza CENTO E TRINTA E SEIS 14 11</t>
  </si>
  <si>
    <t>Veneza CENTO E TRINTA E SEIS 14 12</t>
  </si>
  <si>
    <t>Veneza CENTO E TRINTA E SEIS 14 20</t>
  </si>
  <si>
    <t>Veneza CENTO E TRINTA E SEIS 14 21</t>
  </si>
  <si>
    <t>Veneza CENTO E TRINTA E SEIS 14 22</t>
  </si>
  <si>
    <t>Veneza CENTO E TRINTA E SEIS 15 13</t>
  </si>
  <si>
    <t>Veneza CENTO E TRINTA E SEIS 15 14</t>
  </si>
  <si>
    <t>Veneza CENTO E TRINTA E SEIS 15 5</t>
  </si>
  <si>
    <t>Veneza CENTO E TRINTA E SEIS 15 6</t>
  </si>
  <si>
    <t>Veneza CENTO E TRINTA E SEIS 16 14</t>
  </si>
  <si>
    <t>Veneza CENTO E TRINTA E SEIS 16 15</t>
  </si>
  <si>
    <t>Veneza CENTO E TRINTA E SEIS 16 16</t>
  </si>
  <si>
    <t>Veneza CENTO E TRINTA E SEIS 16 4</t>
  </si>
  <si>
    <t>Veneza CENTO E TRINTA E SEIS 16 5</t>
  </si>
  <si>
    <t>Veneza CENTO E TRINTA E SEIS 16 9</t>
  </si>
  <si>
    <t>Veneza CENTO E TRINTA E SEIS 17 10</t>
  </si>
  <si>
    <t>Veneza CENTO E TRINTA E SEIS 17 25</t>
  </si>
  <si>
    <t>Veneza CENTO E TRINTA E SEIS 17 3</t>
  </si>
  <si>
    <t>Veneza CENTO E TRINTA E SEIS 17 7</t>
  </si>
  <si>
    <t>Veneza CENTO E TRINTA E SEIS 21 8</t>
  </si>
  <si>
    <t>Veneza CENTO E TRINTA E SEIS 24 3</t>
  </si>
  <si>
    <t>Veneza CENTO E TRINTA E SEIS 25 21</t>
  </si>
  <si>
    <t>Veneza CENTO E TRINTA E SEIS 27 15</t>
  </si>
  <si>
    <t>Veneza CENTO E TRINTA E SEIS 27 18</t>
  </si>
  <si>
    <t>Veneza CENTO E TRINTA E SEIS 27 19</t>
  </si>
  <si>
    <t>Veneza CENTO E TRINTA E SEIS 27 21</t>
  </si>
  <si>
    <t>Veneza CENTO E TRINTA E SEIS 27 6</t>
  </si>
  <si>
    <t>Veneza CENTO E TRINTA E SEIS 28 16</t>
  </si>
  <si>
    <t>Veneza CENTO E TRINTA E SEIS 31 1</t>
  </si>
  <si>
    <t>Veneza CENTO E TRINTA E SEIS 31 22</t>
  </si>
  <si>
    <t>Veneza CENTO E TRINTA E SEIS 31 23</t>
  </si>
  <si>
    <t>Veneza CENTO E TRINTA E SEIS 32 15</t>
  </si>
  <si>
    <t>Jardim Dos Buritis Rua Do Babaçu 10</t>
  </si>
  <si>
    <t>Jardim Maranata Rua Monte Sinai 12</t>
  </si>
  <si>
    <t>Jardim Maranata Rua Monte Sião Qd.12</t>
  </si>
  <si>
    <t>Jardim Maria Rua Dos Sombreiros 14</t>
  </si>
  <si>
    <t>Jardim Tiradentes Rua 45 115</t>
  </si>
  <si>
    <t>Continental CENTO E TRINTA E SEIS 2 4</t>
  </si>
  <si>
    <t>Continental CENTO E TRINTA E SEIS 4 11</t>
  </si>
  <si>
    <t>Continental CENTO E TRINTA E SEIS 4 12</t>
  </si>
  <si>
    <t>Continental CENTO E TRINTA E SEIS 4 13</t>
  </si>
  <si>
    <t>Continental CENTO E TRINTA E SEIS 4 14</t>
  </si>
  <si>
    <t>Continental CENTO E TRINTA E SEIS 4 15</t>
  </si>
  <si>
    <t>Continental CENTO E TRINTA E SEIS 4 16</t>
  </si>
  <si>
    <t>DAIAG CENTO E TRINTA E SEIS 19 002E</t>
  </si>
  <si>
    <t>DAIAG CENTO E TRINTA E SEIS 19 1</t>
  </si>
  <si>
    <t>Luz CENTO E TRINTA E SEIS 40 1</t>
  </si>
  <si>
    <t>Luz CENTO E TRINTA E SEIS 42 16</t>
  </si>
  <si>
    <t>Luz CENTO E TRINTA E SEIS 42 17</t>
  </si>
  <si>
    <t>Luz CENTO E TRINTA E SEIS 42 18</t>
  </si>
  <si>
    <t>Nova Era Acrescimo CENTO E TRINTA E SEIS 12 001E</t>
  </si>
  <si>
    <t>Rosa dos Ventos CENTO E TRINTA E SEIS 16 15</t>
  </si>
  <si>
    <t>Rosa dos Ventos CENTO E TRINTA E SEIS 16 16</t>
  </si>
  <si>
    <t>Rosa dos Ventos CENTO E TRINTA E SEIS 18 1</t>
  </si>
  <si>
    <t>Rosa dos Ventos CENTO E TRINTA E SEIS 18 10</t>
  </si>
  <si>
    <t>Rosa dos Ventos CENTO E TRINTA E SEIS 18 11</t>
  </si>
  <si>
    <t>Rosa dos Ventos CENTO E TRINTA E SEIS 18 12</t>
  </si>
  <si>
    <t>Rosa dos Ventos CENTO E TRINTA E SEIS 18 13</t>
  </si>
  <si>
    <t>Rosa dos Ventos CENTO E TRINTA E SEIS 18 14</t>
  </si>
  <si>
    <t>Rosa dos Ventos CENTO E TRINTA E SEIS 18 15</t>
  </si>
  <si>
    <t>Rosa dos Ventos CENTO E TRINTA E SEIS 18 16</t>
  </si>
  <si>
    <t>Rosa dos Ventos CENTO E TRINTA E SEIS 18 17</t>
  </si>
  <si>
    <t>Rosa dos Ventos CENTO E TRINTA E SEIS 18 18</t>
  </si>
  <si>
    <t>Rosa dos Ventos CENTO E TRINTA E SEIS 18 19</t>
  </si>
  <si>
    <t>Rosa dos Ventos CENTO E TRINTA E SEIS 18 27</t>
  </si>
  <si>
    <t>Rosa dos Ventos CENTO E TRINTA E SEIS 18 28</t>
  </si>
  <si>
    <t>Rosa dos Ventos CENTO E TRINTA E SEIS 18 29</t>
  </si>
  <si>
    <t>Rosa dos Ventos CENTO E TRINTA E SEIS 18 3</t>
  </si>
  <si>
    <t>Rosa dos Ventos CENTO E TRINTA E SEIS 18 4</t>
  </si>
  <si>
    <t>Rosa dos Ventos CENTO E TRINTA E SEIS 18 5</t>
  </si>
  <si>
    <t>Rosa dos Ventos CENTO E TRINTA E SEIS 18 6</t>
  </si>
  <si>
    <t>Rosa dos Ventos CENTO E TRINTA E SEIS 18 7</t>
  </si>
  <si>
    <t>Rosa dos Ventos CENTO E TRINTA E SEIS 18 8</t>
  </si>
  <si>
    <t>Rosa dos Ventos CENTO E TRINTA E SEIS 18 9</t>
  </si>
  <si>
    <t>Rosa dos Ventos CENTO E TRINTA E SEIS 19 1</t>
  </si>
  <si>
    <t>Rosa dos Ventos CENTO E TRINTA E SEIS 19 10</t>
  </si>
  <si>
    <t>Rosa dos Ventos CENTO E TRINTA E SEIS 19 13</t>
  </si>
  <si>
    <t>Rosa dos Ventos CENTO E TRINTA E SEIS 19 14</t>
  </si>
  <si>
    <t>Rosa dos Ventos CENTO E TRINTA E SEIS 19 2</t>
  </si>
  <si>
    <t>Rosa dos Ventos CENTO E TRINTA E SEIS 19 20</t>
  </si>
  <si>
    <t>Rosa dos Ventos CENTO E TRINTA E SEIS 19 25</t>
  </si>
  <si>
    <t>Rosa dos Ventos CENTO E TRINTA E SEIS 19 26</t>
  </si>
  <si>
    <t>Rosa dos Ventos CENTO E TRINTA E SEIS 19 3</t>
  </si>
  <si>
    <t>Rosa dos Ventos CENTO E TRINTA E SEIS 19 30</t>
  </si>
  <si>
    <t>Rosa dos Ventos CENTO E TRINTA E SEIS 19 31</t>
  </si>
  <si>
    <t>Rosa dos Ventos CENTO E TRINTA E SEIS 19 32</t>
  </si>
  <si>
    <t>Rosa dos Ventos CENTO E TRINTA E SEIS 19 33</t>
  </si>
  <si>
    <t>Rosa dos Ventos CENTO E TRINTA E SEIS 19 34</t>
  </si>
  <si>
    <t>Rosa dos Ventos CENTO E TRINTA E SEIS 19 4</t>
  </si>
  <si>
    <t>Rosa dos Ventos CENTO E TRINTA E SEIS 19 5</t>
  </si>
  <si>
    <t>Rosa dos Ventos CENTO E TRINTA E SEIS 19 6</t>
  </si>
  <si>
    <t>Rosa dos Ventos CENTO E TRINTA E SEIS 19 7</t>
  </si>
  <si>
    <t>Rosa dos Ventos CENTO E TRINTA E SEIS 19 8</t>
  </si>
  <si>
    <t>Rosa dos Ventos CENTO E TRINTA E SEIS 19 9</t>
  </si>
  <si>
    <t>Rosa dos Ventos CENTO E TRINTA E SEIS 21 001E</t>
  </si>
  <si>
    <t>Rosa dos Ventos CENTO E TRINTA E SEIS 22 1</t>
  </si>
  <si>
    <t>Rosa dos Ventos CENTO E TRINTA E SEIS 22 10</t>
  </si>
  <si>
    <t>Rosa dos Ventos CENTO E TRINTA E SEIS 22 11</t>
  </si>
  <si>
    <t>Rosa dos Ventos CENTO E TRINTA E SEIS 22 12</t>
  </si>
  <si>
    <t>Rosa dos Ventos CENTO E TRINTA E SEIS 22 13</t>
  </si>
  <si>
    <t>Rosa dos Ventos CENTO E TRINTA E SEIS 22 2</t>
  </si>
  <si>
    <t>Rosa dos Ventos CENTO E TRINTA E SEIS 22 3</t>
  </si>
  <si>
    <t>Rosa dos Ventos CENTO E TRINTA E SEIS 22 4</t>
  </si>
  <si>
    <t>Rosa dos Ventos CENTO E TRINTA E SEIS 22 5</t>
  </si>
  <si>
    <t>Rosa dos Ventos CENTO E TRINTA E SEIS 22 6</t>
  </si>
  <si>
    <t>Rosa dos Ventos CENTO E TRINTA E SEIS 22 7</t>
  </si>
  <si>
    <t>Rosa dos Ventos CENTO E TRINTA E SEIS 22 8</t>
  </si>
  <si>
    <t>Rosa dos Ventos CENTO E TRINTA E SEIS 22 9</t>
  </si>
  <si>
    <t>Rosa dos Ventos CENTO E TRINTA E SEIS 24 1</t>
  </si>
  <si>
    <t>Rosa dos Ventos CENTO E TRINTA E SEIS 24 10</t>
  </si>
  <si>
    <t>Rosa dos Ventos CENTO E TRINTA E SEIS 24 11</t>
  </si>
  <si>
    <t>Rosa dos Ventos CENTO E TRINTA E SEIS 24 2</t>
  </si>
  <si>
    <t>Rosa dos Ventos CENTO E TRINTA E SEIS 24 3</t>
  </si>
  <si>
    <t>Rosa dos Ventos CENTO E TRINTA E SEIS 24 4</t>
  </si>
  <si>
    <t>Rosa dos Ventos CENTO E TRINTA E SEIS 24 5</t>
  </si>
  <si>
    <t>Rosa dos Ventos CENTO E TRINTA E SEIS 24 6</t>
  </si>
  <si>
    <t>Rosa dos Ventos CENTO E TRINTA E SEIS 24 7</t>
  </si>
  <si>
    <t>Rosa dos Ventos CENTO E TRINTA E SEIS 24 8</t>
  </si>
  <si>
    <t>Rosa dos Ventos CENTO E TRINTA E SEIS 24 9</t>
  </si>
  <si>
    <t>Rosa dos Ventos CENTO E TRINTA E SEIS 25 10</t>
  </si>
  <si>
    <t>Rosa dos Ventos CENTO E TRINTA E SEIS 25 11</t>
  </si>
  <si>
    <t>Rosa dos Ventos CENTO E TRINTA E SEIS 25 12</t>
  </si>
  <si>
    <t>Rosa dos Ventos CENTO E TRINTA E SEIS 25 13</t>
  </si>
  <si>
    <t>Rosa dos Ventos CENTO E TRINTA E SEIS 25 14</t>
  </si>
  <si>
    <t>Rosa dos Ventos CENTO E TRINTA E SEIS 25 15</t>
  </si>
  <si>
    <t>Rosa dos Ventos CENTO E TRINTA E SEIS 25 16</t>
  </si>
  <si>
    <t>Rosa dos Ventos CENTO E TRINTA E SEIS 25 17</t>
  </si>
  <si>
    <t>Rosa dos Ventos CENTO E TRINTA E SEIS 25 18</t>
  </si>
  <si>
    <t>Rosa dos Ventos CENTO E TRINTA E SEIS 25 19</t>
  </si>
  <si>
    <t>Rosa dos Ventos CENTO E TRINTA E SEIS 25 20</t>
  </si>
  <si>
    <t>Rosa dos Ventos CENTO E TRINTA E SEIS 25 21</t>
  </si>
  <si>
    <t>Rosa dos Ventos CENTO E TRINTA E SEIS 25 22</t>
  </si>
  <si>
    <t>Rosa dos Ventos CENTO E TRINTA E SEIS 25 23</t>
  </si>
  <si>
    <t>Rosa dos Ventos CENTO E TRINTA E SEIS 25 24</t>
  </si>
  <si>
    <t>Rosa dos Ventos CENTO E TRINTA E SEIS 25 26</t>
  </si>
  <si>
    <t>Rosa dos Ventos CENTO E TRINTA E SEIS 25 27</t>
  </si>
  <si>
    <t>Rosa dos Ventos CENTO E TRINTA E SEIS 25 28</t>
  </si>
  <si>
    <t>Rosa dos Ventos CENTO E TRINTA E SEIS 25 3</t>
  </si>
  <si>
    <t>Rosa dos Ventos CENTO E TRINTA E SEIS 25 4</t>
  </si>
  <si>
    <t>Rosa dos Ventos CENTO E TRINTA E SEIS 25 5</t>
  </si>
  <si>
    <t>Rosa dos Ventos CENTO E TRINTA E SEIS 25 6</t>
  </si>
  <si>
    <t>Rosa dos Ventos CENTO E TRINTA E SEIS 25 7</t>
  </si>
  <si>
    <t>Rosa dos Ventos CENTO E TRINTA E SEIS 25 8</t>
  </si>
  <si>
    <t>Rosa dos Ventos CENTO E TRINTA E SEIS 25 9</t>
  </si>
  <si>
    <t>Rosa dos Ventos CENTO E TRINTA E SEIS 45 23</t>
  </si>
  <si>
    <t>Rosa dos Ventos CENTO E TRINTA E SEIS 45 24</t>
  </si>
  <si>
    <t>Rosa dos Ventos CENTO E TRINTA E SEIS 51 10</t>
  </si>
  <si>
    <t>Rosa dos Ventos CENTO E TRINTA E SEIS 51 9</t>
  </si>
  <si>
    <t>Rosa dos Ventos CENTO E TRINTA E SEIS 52 1</t>
  </si>
  <si>
    <t>Rosa dos Ventos CENTO E TRINTA E SEIS 52 2</t>
  </si>
  <si>
    <t>Rosa dos Ventos CENTO E TRINTA E SEIS 52 3</t>
  </si>
  <si>
    <t>Rosa dos Ventos CENTO E TRINTA E SEIS 52 4</t>
  </si>
  <si>
    <t>Rosa dos Ventos CENTO E TRINTA E SEIS 52 5</t>
  </si>
  <si>
    <t>Rosa dos Ventos CENTO E TRINTA E SEIS 52 6</t>
  </si>
  <si>
    <t>Rosa dos Ventos CENTO E TRINTA E SEIS 60 14</t>
  </si>
  <si>
    <t>Rosa dos Ventos CENTO E TRINTA E SEIS 60 16</t>
  </si>
  <si>
    <t>Rosa dos Ventos CENTO E TRINTA E SEIS 60 18</t>
  </si>
  <si>
    <t>Rosa dos Ventos CENTO E TRINTA E SEIS 61 2</t>
  </si>
  <si>
    <t>Rosa dos Ventos CENTO E TRINTA E SEIS 61 20</t>
  </si>
  <si>
    <t>Rosa dos Ventos CENTO E TRINTA E SEIS 61 21</t>
  </si>
  <si>
    <t>Rosa dos Ventos CENTO E TRINTA E SEIS 61 22</t>
  </si>
  <si>
    <t>Rosa dos Ventos CENTO E TRINTA E SEIS 61 23</t>
  </si>
  <si>
    <t>Rosa dos Ventos CENTO E TRINTA E SEIS 61 4</t>
  </si>
  <si>
    <t>Rosa dos Ventos CENTO E TRINTA E SEIS 61 5</t>
  </si>
  <si>
    <t>Rosa dos Ventos CENTO E TRINTA E SEIS 66 1</t>
  </si>
  <si>
    <t>Rosa dos Ventos CENTO E TRINTA E SEIS 66 11</t>
  </si>
  <si>
    <t>Rosa dos Ventos CENTO E TRINTA E SEIS 66 22</t>
  </si>
  <si>
    <t>Rosa dos Ventos CENTO E TRINTA E SEIS 66 26</t>
  </si>
  <si>
    <t>Rosa dos Ventos CENTO E TRINTA E SEIS 66 27</t>
  </si>
  <si>
    <t>Rosa dos Ventos CENTO E TRINTA E SEIS 67 11</t>
  </si>
  <si>
    <t>Rosa dos Ventos CENTO E TRINTA E SEIS 67 12</t>
  </si>
  <si>
    <t>Rosa dos Ventos CENTO E TRINTA E SEIS 67 13</t>
  </si>
  <si>
    <t>Rosa dos Ventos CENTO E TRINTA E SEIS 67 14</t>
  </si>
  <si>
    <t>Rosa dos Ventos CENTO E TRINTA E SEIS 67 20</t>
  </si>
  <si>
    <t>Rosa dos Ventos CENTO E TRINTA E SEIS 67 21</t>
  </si>
  <si>
    <t>Rosa dos Ventos CENTO E TRINTA E SEIS 67 23</t>
  </si>
  <si>
    <t>Rosa dos Ventos CENTO E TRINTA E SEIS 67 24</t>
  </si>
  <si>
    <t>Rosa dos Ventos CENTO E TRINTA E SEIS 67 25</t>
  </si>
  <si>
    <t>Rosa dos Ventos CENTO E TRINTA E SEIS 67 26</t>
  </si>
  <si>
    <t>Rosa dos Ventos CENTO E TRINTA E SEIS 67 27</t>
  </si>
  <si>
    <t>Rosa dos Ventos CENTO E TRINTA E SEIS 68 20</t>
  </si>
  <si>
    <t>Rosa dos Ventos CENTO E TRINTA E SEIS 68 25</t>
  </si>
  <si>
    <t>Rosa dos Ventos CENTO E TRINTA E SEIS 68 26</t>
  </si>
  <si>
    <t>Rosa dos Ventos CENTO E TRINTA E SEIS 68 9</t>
  </si>
  <si>
    <t>Rosa dos Ventos CENTO E TRINTA E SEIS 69 8</t>
  </si>
  <si>
    <t>Rosa dos Ventos CENTO E TRINTA E SEIS 69 9</t>
  </si>
  <si>
    <t>Rosa dos Ventos CENTO E TRINTA E SEIS 70 5</t>
  </si>
  <si>
    <t>Rosa dos Ventos CENTO E TRINTA E SEIS 71 2</t>
  </si>
  <si>
    <t>Rosa dos Ventos CENTO E TRINTA E SEIS 71 3</t>
  </si>
  <si>
    <t>Rosa dos Ventos CENTO E TRINTA E SEIS 72 14</t>
  </si>
  <si>
    <t>Rosa dos Ventos CENTO E TRINTA E SEIS 73 2</t>
  </si>
  <si>
    <t>dos Afonsos CENTO E TRINTA E SEIS 46 5</t>
  </si>
  <si>
    <t>Jardim Maria Inês Rua Das Seringueiras 140</t>
  </si>
  <si>
    <t>Vila Delfiori Av. Cristus 98000</t>
  </si>
  <si>
    <t>Vila Delfiori Rua Pitágoras 508-768</t>
  </si>
  <si>
    <t>Vila Delfiori Rua Zeus 4</t>
  </si>
  <si>
    <t>Buriti Sereno CENTO E TRINTA E SEIS 147 1</t>
  </si>
  <si>
    <t>DAIAG CENTO E TRINTA E SEIS 5 23</t>
  </si>
  <si>
    <t>DAIAG CENTO E TRINTA E SEIS 5 9</t>
  </si>
  <si>
    <t>DAIAG CENTO E TRINTA E SEIS 8 001E</t>
  </si>
  <si>
    <t>Rosa dos Ventos CENTO E TRINTA E SEIS 100 14</t>
  </si>
  <si>
    <t>Rosa dos Ventos CENTO E TRINTA E SEIS 101 11</t>
  </si>
  <si>
    <t>Rosa dos Ventos CENTO E TRINTA E SEIS 101 13</t>
  </si>
  <si>
    <t>Rosa dos Ventos CENTO E TRINTA E SEIS 104 1</t>
  </si>
  <si>
    <t>Rosa dos Ventos CENTO E TRINTA E SEIS 104 24</t>
  </si>
  <si>
    <t>Rosa dos Ventos CENTO E TRINTA E SEIS 104 26</t>
  </si>
  <si>
    <t>Rosa dos Ventos CENTO E TRINTA E SEIS 104 27</t>
  </si>
  <si>
    <t>Rosa dos Ventos CENTO E TRINTA E SEIS 104 6</t>
  </si>
  <si>
    <t>Rosa dos Ventos CENTO E TRINTA E SEIS 104 8</t>
  </si>
  <si>
    <t>Rosa dos Ventos CENTO E TRINTA E SEIS 104 9</t>
  </si>
  <si>
    <t>Rosa dos Ventos CENTO E TRINTA E SEIS 107 11</t>
  </si>
  <si>
    <t>Rosa dos Ventos CENTO E TRINTA E SEIS 107 12</t>
  </si>
  <si>
    <t>Rosa dos Ventos CENTO E TRINTA E SEIS 107 13</t>
  </si>
  <si>
    <t>Rosa dos Ventos CENTO E TRINTA E SEIS 107 22</t>
  </si>
  <si>
    <t>Rosa dos Ventos CENTO E TRINTA E SEIS 107 4</t>
  </si>
  <si>
    <t>Rosa dos Ventos CENTO E TRINTA E SEIS 107 5</t>
  </si>
  <si>
    <t>Rosa dos Ventos CENTO E TRINTA E SEIS 107 7</t>
  </si>
  <si>
    <t>Rosa dos Ventos CENTO E TRINTA E SEIS 107 8</t>
  </si>
  <si>
    <t>Rosa dos Ventos CENTO E TRINTA E SEIS 107 9</t>
  </si>
  <si>
    <t>Rosa dos Ventos CENTO E TRINTA E SEIS 108 1</t>
  </si>
  <si>
    <t>Rosa dos Ventos CENTO E TRINTA E SEIS 108 11</t>
  </si>
  <si>
    <t>Rosa dos Ventos CENTO E TRINTA E SEIS 108 12</t>
  </si>
  <si>
    <t>Rosa dos Ventos CENTO E TRINTA E SEIS 108 16</t>
  </si>
  <si>
    <t>Rosa dos Ventos CENTO E TRINTA E SEIS 108 17</t>
  </si>
  <si>
    <t>Rosa dos Ventos CENTO E TRINTA E SEIS 108 18</t>
  </si>
  <si>
    <t>Rosa dos Ventos CENTO E TRINTA E SEIS 108 19</t>
  </si>
  <si>
    <t>Rosa dos Ventos CENTO E TRINTA E SEIS 108 21</t>
  </si>
  <si>
    <t>Rosa dos Ventos CENTO E TRINTA E SEIS 108 22</t>
  </si>
  <si>
    <t>Rosa dos Ventos CENTO E TRINTA E SEIS 108 23</t>
  </si>
  <si>
    <t>Rosa dos Ventos CENTO E TRINTA E SEIS 108 27</t>
  </si>
  <si>
    <t>Rosa dos Ventos CENTO E TRINTA E SEIS 108 28</t>
  </si>
  <si>
    <t>Rosa dos Ventos CENTO E TRINTA E SEIS 108 29</t>
  </si>
  <si>
    <t>Rosa dos Ventos CENTO E TRINTA E SEIS 109 27</t>
  </si>
  <si>
    <t>Rosa dos Ventos CENTO E TRINTA E SEIS 109 28</t>
  </si>
  <si>
    <t>Rosa dos Ventos CENTO E TRINTA E SEIS 109 29</t>
  </si>
  <si>
    <t>Rosa dos Ventos CENTO E TRINTA E SEIS 43 9</t>
  </si>
  <si>
    <t>Rosa dos Ventos CENTO E TRINTA E SEIS 44 1</t>
  </si>
  <si>
    <t>Rosa dos Ventos CENTO E TRINTA E SEIS 44 11</t>
  </si>
  <si>
    <t>Rosa dos Ventos CENTO E TRINTA E SEIS 44 13</t>
  </si>
  <si>
    <t>Rosa dos Ventos CENTO E TRINTA E SEIS 44 14</t>
  </si>
  <si>
    <t>Rosa dos Ventos CENTO E TRINTA E SEIS 44 9</t>
  </si>
  <si>
    <t>Rosa dos Ventos CENTO E TRINTA E SEIS 45 16</t>
  </si>
  <si>
    <t>Rosa dos Ventos CENTO E TRINTA E SEIS 45 17</t>
  </si>
  <si>
    <t>Rosa dos Ventos CENTO E TRINTA E SEIS 45 19</t>
  </si>
  <si>
    <t>Rosa dos Ventos CENTO E TRINTA E SEIS 45 20</t>
  </si>
  <si>
    <t>Rosa dos Ventos CENTO E TRINTA E SEIS 49 1</t>
  </si>
  <si>
    <t>Rosa dos Ventos CENTO E TRINTA E SEIS 49 2</t>
  </si>
  <si>
    <t>Rosa dos Ventos CENTO E TRINTA E SEIS 49 3</t>
  </si>
  <si>
    <t>Rosa dos Ventos CENTO E TRINTA E SEIS 61 11</t>
  </si>
  <si>
    <t>Rosa dos Ventos CENTO E TRINTA E SEIS 61 12</t>
  </si>
  <si>
    <t>Rosa dos Ventos CENTO E TRINTA E SEIS 61 13</t>
  </si>
  <si>
    <t>Rosa dos Ventos CENTO E TRINTA E SEIS 61 18</t>
  </si>
  <si>
    <t>Rosa dos Ventos CENTO E TRINTA E SEIS 61 19</t>
  </si>
  <si>
    <t>Rosa dos Ventos CENTO E TRINTA E SEIS 61 9</t>
  </si>
  <si>
    <t>Rosa dos Ventos CENTO E TRINTA E SEIS 66 14</t>
  </si>
  <si>
    <t>Rosa dos Ventos CENTO E TRINTA E SEIS 66 15</t>
  </si>
  <si>
    <t>Rosa dos Ventos CENTO E TRINTA E SEIS 66 16</t>
  </si>
  <si>
    <t>Rosa dos Ventos CENTO E TRINTA E SEIS 66 17</t>
  </si>
  <si>
    <t>Rosa dos Ventos CENTO E TRINTA E SEIS 66 18</t>
  </si>
  <si>
    <t>Rosa dos Ventos CENTO E TRINTA E SEIS 66 19</t>
  </si>
  <si>
    <t>Rosa dos Ventos CENTO E TRINTA E SEIS 67 1</t>
  </si>
  <si>
    <t>Rosa dos Ventos CENTO E TRINTA E SEIS 71 17</t>
  </si>
  <si>
    <t>Rosa dos Ventos CENTO E TRINTA E SEIS 71 18</t>
  </si>
  <si>
    <t>Rosa dos Ventos CENTO E TRINTA E SEIS 71 19</t>
  </si>
  <si>
    <t>Rosa dos Ventos CENTO E TRINTA E SEIS 71 7</t>
  </si>
  <si>
    <t>Rosa dos Ventos CENTO E TRINTA E SEIS 71 8</t>
  </si>
  <si>
    <t>Rosa dos Ventos CENTO E TRINTA E SEIS 72 12</t>
  </si>
  <si>
    <t>Rosa dos Ventos CENTO E TRINTA E SEIS 72 15</t>
  </si>
  <si>
    <t>Rosa dos Ventos CENTO E TRINTA E SEIS 72 16</t>
  </si>
  <si>
    <t>Rosa dos Ventos CENTO E TRINTA E SEIS 72 18</t>
  </si>
  <si>
    <t>Rosa dos Ventos CENTO E TRINTA E SEIS 72 19</t>
  </si>
  <si>
    <t>Rosa dos Ventos CENTO E TRINTA E SEIS 72 20</t>
  </si>
  <si>
    <t>Rosa dos Ventos CENTO E TRINTA E SEIS 72 21</t>
  </si>
  <si>
    <t>Rosa dos Ventos CENTO E TRINTA E SEIS 72 3</t>
  </si>
  <si>
    <t>Rosa dos Ventos CENTO E TRINTA E SEIS 72 4</t>
  </si>
  <si>
    <t>Rosa dos Ventos CENTO E TRINTA E SEIS 72 5</t>
  </si>
  <si>
    <t>Rosa dos Ventos CENTO E TRINTA E SEIS 73 10</t>
  </si>
  <si>
    <t>Rosa dos Ventos CENTO E TRINTA E SEIS 73 11</t>
  </si>
  <si>
    <t>Rosa dos Ventos CENTO E TRINTA E SEIS 73 12</t>
  </si>
  <si>
    <t>Rosa dos Ventos CENTO E TRINTA E SEIS 73 23</t>
  </si>
  <si>
    <t>Rosa dos Ventos CENTO E TRINTA E SEIS 73 5</t>
  </si>
  <si>
    <t>Rosa dos Ventos CENTO E TRINTA E SEIS 73 6</t>
  </si>
  <si>
    <t>Rosa dos Ventos CENTO E TRINTA E SEIS 73 7</t>
  </si>
  <si>
    <t>Rosa dos Ventos CENTO E TRINTA E SEIS 73 9</t>
  </si>
  <si>
    <t>Rosa dos Ventos CENTO E TRINTA E SEIS 78 10</t>
  </si>
  <si>
    <t>Rosa dos Ventos CENTO E TRINTA E SEIS 78 11</t>
  </si>
  <si>
    <t>Rosa dos Ventos CENTO E TRINTA E SEIS 78 12</t>
  </si>
  <si>
    <t>Rosa dos Ventos CENTO E TRINTA E SEIS 78 13</t>
  </si>
  <si>
    <t>Rosa dos Ventos CENTO E TRINTA E SEIS 78 2</t>
  </si>
  <si>
    <t>Rosa dos Ventos CENTO E TRINTA E SEIS 78 3</t>
  </si>
  <si>
    <t>Rosa dos Ventos CENTO E TRINTA E SEIS 78 9</t>
  </si>
  <si>
    <t>Rosa dos Ventos CENTO E TRINTA E SEIS 79 2</t>
  </si>
  <si>
    <t>Rosa dos Ventos CENTO E TRINTA E SEIS 79 3</t>
  </si>
  <si>
    <t>Rosa dos Ventos CENTO E TRINTA E SEIS 79 4</t>
  </si>
  <si>
    <t>Rosa dos Ventos CENTO E TRINTA E SEIS 79 5</t>
  </si>
  <si>
    <t>Rosa dos Ventos CENTO E TRINTA E SEIS 79 6</t>
  </si>
  <si>
    <t>Rosa dos Ventos CENTO E TRINTA E SEIS 80 10</t>
  </si>
  <si>
    <t>Rosa dos Ventos CENTO E TRINTA E SEIS 80 11</t>
  </si>
  <si>
    <t>Rosa dos Ventos CENTO E TRINTA E SEIS 80 6</t>
  </si>
  <si>
    <t>Rosa dos Ventos CENTO E TRINTA E SEIS 80 9</t>
  </si>
  <si>
    <t>Rosa dos Ventos CENTO E TRINTA E SEIS 83 1</t>
  </si>
  <si>
    <t>Rosa dos Ventos CENTO E TRINTA E SEIS 83 10</t>
  </si>
  <si>
    <t>Rosa dos Ventos CENTO E TRINTA E SEIS 83 11</t>
  </si>
  <si>
    <t>Rosa dos Ventos CENTO E TRINTA E SEIS 83 12</t>
  </si>
  <si>
    <t>Rosa dos Ventos CENTO E TRINTA E SEIS 83 15</t>
  </si>
  <si>
    <t>Rosa dos Ventos CENTO E TRINTA E SEIS 83 16</t>
  </si>
  <si>
    <t>Rosa dos Ventos CENTO E TRINTA E SEIS 84 7</t>
  </si>
  <si>
    <t>Rosa dos Ventos CENTO E TRINTA E SEIS 84 8</t>
  </si>
  <si>
    <t>Rosa dos Ventos CENTO E TRINTA E SEIS 85 11</t>
  </si>
  <si>
    <t>Rosa dos Ventos CENTO E TRINTA E SEIS 85 12</t>
  </si>
  <si>
    <t>Rosa dos Ventos CENTO E TRINTA E SEIS 86 13</t>
  </si>
  <si>
    <t>Rosa dos Ventos CENTO E TRINTA E SEIS 86 19</t>
  </si>
  <si>
    <t>Rosa dos Ventos CENTO E TRINTA E SEIS 86 20</t>
  </si>
  <si>
    <t>Rosa dos Ventos CENTO E TRINTA E SEIS 86 6</t>
  </si>
  <si>
    <t>Rosa dos Ventos CENTO E TRINTA E SEIS 86 7</t>
  </si>
  <si>
    <t>Rosa dos Ventos CENTO E TRINTA E SEIS 87 16</t>
  </si>
  <si>
    <t>Rosa dos Ventos CENTO E TRINTA E SEIS 88 11</t>
  </si>
  <si>
    <t>Rosa dos Ventos CENTO E TRINTA E SEIS 88 12</t>
  </si>
  <si>
    <t>Rosa dos Ventos CENTO E TRINTA E SEIS 88 13</t>
  </si>
  <si>
    <t>Rosa dos Ventos CENTO E TRINTA E SEIS 89 3</t>
  </si>
  <si>
    <t>Rosa dos Ventos CENTO E TRINTA E SEIS 95 10</t>
  </si>
  <si>
    <t>Rosa dos Ventos CENTO E TRINTA E SEIS 95 11</t>
  </si>
  <si>
    <t>Rosa dos Ventos CENTO E TRINTA E SEIS 95 15</t>
  </si>
  <si>
    <t>Rosa dos Ventos CENTO E TRINTA E SEIS 95 16</t>
  </si>
  <si>
    <t>Rosa dos Ventos CENTO E TRINTA E SEIS 95 17</t>
  </si>
  <si>
    <t>Rosa dos Ventos CENTO E TRINTA E SEIS 95 18</t>
  </si>
  <si>
    <t>Rosa dos Ventos CENTO E TRINTA E SEIS 95 5</t>
  </si>
  <si>
    <t>Rosa dos Ventos CENTO E TRINTA E SEIS 95 6</t>
  </si>
  <si>
    <t>Rosa dos Ventos CENTO E TRINTA E SEIS 95 7</t>
  </si>
  <si>
    <t>Rosa dos Ventos CENTO E TRINTA E SEIS 96 1</t>
  </si>
  <si>
    <t>Rosa dos Ventos CENTO E TRINTA E SEIS 96 11</t>
  </si>
  <si>
    <t>Rosa dos Ventos CENTO E TRINTA E SEIS 96 2</t>
  </si>
  <si>
    <t>Rosa dos Ventos CENTO E TRINTA E SEIS 96 3</t>
  </si>
  <si>
    <t>Rosa dos Ventos CENTO E TRINTA E SEIS 96 9</t>
  </si>
  <si>
    <t>Rosa dos Ventos CENTO E TRINTA E SEIS 97 1</t>
  </si>
  <si>
    <t>Rosa dos Ventos CENTO E TRINTA E SEIS 97 14</t>
  </si>
  <si>
    <t>Rosa dos Ventos CENTO E TRINTA E SEIS 97 2</t>
  </si>
  <si>
    <t>Rosa dos Ventos CENTO E TRINTA E SEIS 97 3</t>
  </si>
  <si>
    <t>Rosa dos Ventos CENTO E TRINTA E SEIS 97 4</t>
  </si>
  <si>
    <t>Rosa dos Ventos CENTO E TRINTA E SEIS 97 5</t>
  </si>
  <si>
    <t>Rosa dos Ventos CENTO E TRINTA E SEIS 97 8</t>
  </si>
  <si>
    <t>Rosa dos Ventos CENTO E TRINTA E SEIS 97 9</t>
  </si>
  <si>
    <t>Rosa dos Ventos CENTO E TRINTA E SEIS 98 10</t>
  </si>
  <si>
    <t>Rosa dos Ventos CENTO E TRINTA E SEIS 98 12</t>
  </si>
  <si>
    <t>Rosa dos Ventos CENTO E TRINTA E SEIS 99 17</t>
  </si>
  <si>
    <t>Rosa dos Ventos CENTO E TRINTA E SEIS 99 2</t>
  </si>
  <si>
    <t>Rosa dos Ventos CENTO E TRINTA E SEIS 99 20</t>
  </si>
  <si>
    <t>Rosa dos Ventos CENTO E TRINTA E SEIS 99 21</t>
  </si>
  <si>
    <t>Cidade Vera Cruz Av. V-6 1322</t>
  </si>
  <si>
    <t>Conde Dos Arcos Rua 6 187</t>
  </si>
  <si>
    <t>Conde Dos Arcos Rua 7A 1</t>
  </si>
  <si>
    <t xml:space="preserve">Conj. Vera Cruz Av. V-5 </t>
  </si>
  <si>
    <t>Jardim Alto Paraíso Rua Santo Antônio 600</t>
  </si>
  <si>
    <t>Jardim Dos Buritis Rod. Transbrasiliana 136</t>
  </si>
  <si>
    <t>Jardim Luz Rua Amadeus Mozart 57</t>
  </si>
  <si>
    <t>Jardim Luz Rua Igaçaba 1</t>
  </si>
  <si>
    <t>Jardim Luz Rua Narayola Qd.50</t>
  </si>
  <si>
    <t>Setor Dos Afonsos Av. Mineira 880</t>
  </si>
  <si>
    <t>Setor Dos Afonsos Rua Cinelandia 1</t>
  </si>
  <si>
    <t>Vila Delfiori Rua Dante Alighiere 40000</t>
  </si>
  <si>
    <t>Vila Delfiori Rua Pitágoras 635</t>
  </si>
  <si>
    <t>Vila Delfiori Rua Ptolomeu Qd.42</t>
  </si>
  <si>
    <t>Industrial Global Park CENTO E TRINTA E SEIS 3 001A</t>
  </si>
  <si>
    <t>Miramar CENTO E TRINTA E SEIS 64 12</t>
  </si>
  <si>
    <t>Miramar CENTO E TRINTA E SEIS 64 13</t>
  </si>
  <si>
    <t>Miramar CENTO E TRINTA E SEIS 64 14</t>
  </si>
  <si>
    <t>Miramar CENTO E TRINTA E SEIS 64 21</t>
  </si>
  <si>
    <t>Miramar CENTO E TRINTA E SEIS 64 29</t>
  </si>
  <si>
    <t>Miramar CENTO E TRINTA E SEIS 64 30</t>
  </si>
  <si>
    <t>Miramar CENTO E TRINTA E SEIS 64 8</t>
  </si>
  <si>
    <t>Miramar CENTO E TRINTA E SEIS 64 9</t>
  </si>
  <si>
    <t>Miramar CENTO E TRINTA E SEIS 65 10</t>
  </si>
  <si>
    <t>Miramar CENTO E TRINTA E SEIS 65 11</t>
  </si>
  <si>
    <t>Miramar CENTO E TRINTA E SEIS 65 2</t>
  </si>
  <si>
    <t>Miramar CENTO E TRINTA E SEIS 65 24</t>
  </si>
  <si>
    <t>Miramar CENTO E TRINTA E SEIS 65 25</t>
  </si>
  <si>
    <t>Miramar CENTO E TRINTA E SEIS 65 4</t>
  </si>
  <si>
    <t>Miramar CENTO E TRINTA E SEIS 65 5</t>
  </si>
  <si>
    <t>Miramar CENTO E TRINTA E SEIS 65 7</t>
  </si>
  <si>
    <t>Miramar CENTO E TRINTA E SEIS 68 11</t>
  </si>
  <si>
    <t>Miramar CENTO E TRINTA E SEIS 69 22</t>
  </si>
  <si>
    <t>Miramar CENTO E TRINTA E SEIS 69 23</t>
  </si>
  <si>
    <t>Miramar CENTO E TRINTA E SEIS 69 24</t>
  </si>
  <si>
    <t>Miramar CENTO E TRINTA E SEIS 69 29</t>
  </si>
  <si>
    <t>Miramar CENTO E TRINTA E SEIS 69 31</t>
  </si>
  <si>
    <t>Miramar CENTO E TRINTA E SEIS 70 6</t>
  </si>
  <si>
    <t>Miramar CENTO E TRINTA E SEIS 70 8</t>
  </si>
  <si>
    <t>Miramar CENTO E TRINTA E SEIS 70 9</t>
  </si>
  <si>
    <t>Miramar CENTO E TRINTA E SEIS 71 1</t>
  </si>
  <si>
    <t>Miramar CENTO E TRINTA E SEIS 71 11</t>
  </si>
  <si>
    <t>Miramar CENTO E TRINTA E SEIS 71 13</t>
  </si>
  <si>
    <t>Miramar CENTO E TRINTA E SEIS 71 20</t>
  </si>
  <si>
    <t>Miramar CENTO E TRINTA E SEIS 71 7</t>
  </si>
  <si>
    <t>Miramar CENTO E TRINTA E SEIS 72 14</t>
  </si>
  <si>
    <t>Miramar CENTO E TRINTA E SEIS 72 15</t>
  </si>
  <si>
    <t>Miramar CENTO E TRINTA E SEIS 72 5</t>
  </si>
  <si>
    <t>Miramar CENTO E TRINTA E SEIS 73 10</t>
  </si>
  <si>
    <t>Miramar CENTO E TRINTA E SEIS 73 8</t>
  </si>
  <si>
    <t>Miramar CENTO E TRINTA E SEIS 73 9</t>
  </si>
  <si>
    <t>Miramar CENTO E TRINTA E SEIS 74 11</t>
  </si>
  <si>
    <t>Miramar CENTO E TRINTA E SEIS 75 14</t>
  </si>
  <si>
    <t>Miramar CENTO E TRINTA E SEIS 75 16</t>
  </si>
  <si>
    <t>Miramar CENTO E TRINTA E SEIS 75 17</t>
  </si>
  <si>
    <t>Miramar CENTO E TRINTA E SEIS 75 8</t>
  </si>
  <si>
    <t>Miramar CENTO E TRINTA E SEIS 75 9</t>
  </si>
  <si>
    <t>Miramar CENTO E TRINTA E SEIS 76 1</t>
  </si>
  <si>
    <t>Miramar CENTO E TRINTA E SEIS 76 4</t>
  </si>
  <si>
    <t>Miramar CENTO E TRINTA E SEIS 76 5</t>
  </si>
  <si>
    <t>Miramar CENTO E TRINTA E SEIS 76 6</t>
  </si>
  <si>
    <t>Miramar CENTO E TRINTA E SEIS 76 7</t>
  </si>
  <si>
    <t>Rosa dos Ventos CENTO E TRINTA E SEIS 102 16</t>
  </si>
  <si>
    <t>Rosa dos Ventos CENTO E TRINTA E SEIS 102 17</t>
  </si>
  <si>
    <t>Rosa dos Ventos CENTO E TRINTA E SEIS 102 6</t>
  </si>
  <si>
    <t>Rosa dos Ventos CENTO E TRINTA E SEIS 102 7</t>
  </si>
  <si>
    <t>Rosa dos Ventos CENTO E TRINTA E SEIS 103 19</t>
  </si>
  <si>
    <t>Rosa dos Ventos CENTO E TRINTA E SEIS 103 5</t>
  </si>
  <si>
    <t>Rosa dos Ventos CENTO E TRINTA E SEIS 105 10</t>
  </si>
  <si>
    <t>Rosa dos Ventos CENTO E TRINTA E SEIS 105 18</t>
  </si>
  <si>
    <t>Rosa dos Ventos CENTO E TRINTA E SEIS 105 19</t>
  </si>
  <si>
    <t>Rosa dos Ventos CENTO E TRINTA E SEIS 105 23</t>
  </si>
  <si>
    <t>Rosa dos Ventos CENTO E TRINTA E SEIS 105 24</t>
  </si>
  <si>
    <t>Rosa dos Ventos CENTO E TRINTA E SEIS 105 25</t>
  </si>
  <si>
    <t>Rosa dos Ventos CENTO E TRINTA E SEIS 105 26</t>
  </si>
  <si>
    <t>Rosa dos Ventos CENTO E TRINTA E SEIS 105 28</t>
  </si>
  <si>
    <t>Rosa dos Ventos CENTO E TRINTA E SEIS 105 6</t>
  </si>
  <si>
    <t>Rosa dos Ventos CENTO E TRINTA E SEIS 105 7</t>
  </si>
  <si>
    <t>Rosa dos Ventos CENTO E TRINTA E SEIS 105 8</t>
  </si>
  <si>
    <t>Rosa dos Ventos CENTO E TRINTA E SEIS 105 9</t>
  </si>
  <si>
    <t>Rosa dos Ventos CENTO E TRINTA E SEIS 106 1</t>
  </si>
  <si>
    <t>Rosa dos Ventos CENTO E TRINTA E SEIS 108 10</t>
  </si>
  <si>
    <t>Rosa dos Ventos CENTO E TRINTA E SEIS 108 14</t>
  </si>
  <si>
    <t>Rosa dos Ventos CENTO E TRINTA E SEIS 108 15</t>
  </si>
  <si>
    <t>Rosa dos Ventos CENTO E TRINTA E SEIS 108 9</t>
  </si>
  <si>
    <t>Rosa dos Ventos CENTO E TRINTA E SEIS 110 11</t>
  </si>
  <si>
    <t>Rosa dos Ventos CENTO E TRINTA E SEIS 110 12</t>
  </si>
  <si>
    <t>Rosa dos Ventos CENTO E TRINTA E SEIS 110 13</t>
  </si>
  <si>
    <t>Rosa dos Ventos CENTO E TRINTA E SEIS 110 9</t>
  </si>
  <si>
    <t>Rosa dos Ventos CENTO E TRINTA E SEIS 35 16</t>
  </si>
  <si>
    <t>Rosa dos Ventos CENTO E TRINTA E SEIS 35 17</t>
  </si>
  <si>
    <t>Rosa dos Ventos CENTO E TRINTA E SEIS 36 10</t>
  </si>
  <si>
    <t>Rosa dos Ventos CENTO E TRINTA E SEIS 36 11</t>
  </si>
  <si>
    <t>Rosa dos Ventos CENTO E TRINTA E SEIS 36 12</t>
  </si>
  <si>
    <t>Rosa dos Ventos CENTO E TRINTA E SEIS 36 13</t>
  </si>
  <si>
    <t>Rosa dos Ventos CENTO E TRINTA E SEIS 36 5</t>
  </si>
  <si>
    <t>Rosa dos Ventos CENTO E TRINTA E SEIS 36 9</t>
  </si>
  <si>
    <t>Rosa dos Ventos CENTO E TRINTA E SEIS 39 3</t>
  </si>
  <si>
    <t>Rosa dos Ventos CENTO E TRINTA E SEIS 40 1</t>
  </si>
  <si>
    <t>Rosa dos Ventos CENTO E TRINTA E SEIS 40 2</t>
  </si>
  <si>
    <t>Rosa dos Ventos CENTO E TRINTA E SEIS 40 28</t>
  </si>
  <si>
    <t>Rosa dos Ventos CENTO E TRINTA E SEIS 40 3</t>
  </si>
  <si>
    <t>Rosa dos Ventos CENTO E TRINTA E SEIS 40 4</t>
  </si>
  <si>
    <t>Rosa dos Ventos CENTO E TRINTA E SEIS 40 5</t>
  </si>
  <si>
    <t>Rosa dos Ventos CENTO E TRINTA E SEIS 40 6</t>
  </si>
  <si>
    <t>Rosa dos Ventos CENTO E TRINTA E SEIS 41 1</t>
  </si>
  <si>
    <t>Rosa dos Ventos CENTO E TRINTA E SEIS 41 2</t>
  </si>
  <si>
    <t>Rosa dos Ventos CENTO E TRINTA E SEIS 42 2</t>
  </si>
  <si>
    <t>Rosa dos Ventos CENTO E TRINTA E SEIS 42 3</t>
  </si>
  <si>
    <t>Rosa dos Ventos CENTO E TRINTA E SEIS 42 4</t>
  </si>
  <si>
    <t>Rosa dos Ventos CENTO E TRINTA E SEIS 46 13</t>
  </si>
  <si>
    <t>Rosa dos Ventos CENTO E TRINTA E SEIS 46 8</t>
  </si>
  <si>
    <t>Rosa dos Ventos CENTO E TRINTA E SEIS 47 13</t>
  </si>
  <si>
    <t>Rosa dos Ventos CENTO E TRINTA E SEIS 47 14</t>
  </si>
  <si>
    <t>Rosa dos Ventos CENTO E TRINTA E SEIS 49 10</t>
  </si>
  <si>
    <t>Rosa dos Ventos CENTO E TRINTA E SEIS 49 17</t>
  </si>
  <si>
    <t>Rosa dos Ventos CENTO E TRINTA E SEIS 54 1</t>
  </si>
  <si>
    <t>Rosa dos Ventos CENTO E TRINTA E SEIS 54 2</t>
  </si>
  <si>
    <t>Rosa dos Ventos CENTO E TRINTA E SEIS 55 1</t>
  </si>
  <si>
    <t>Rosa dos Ventos CENTO E TRINTA E SEIS 55 10</t>
  </si>
  <si>
    <t>Rosa dos Ventos CENTO E TRINTA E SEIS 55 13</t>
  </si>
  <si>
    <t>Rosa dos Ventos CENTO E TRINTA E SEIS 55 15</t>
  </si>
  <si>
    <t>Rosa dos Ventos CENTO E TRINTA E SEIS 55 16</t>
  </si>
  <si>
    <t>Rosa dos Ventos CENTO E TRINTA E SEIS 55 18</t>
  </si>
  <si>
    <t>Rosa dos Ventos CENTO E TRINTA E SEIS 55 19</t>
  </si>
  <si>
    <t>Rosa dos Ventos CENTO E TRINTA E SEIS 55 2</t>
  </si>
  <si>
    <t>Rosa dos Ventos CENTO E TRINTA E SEIS 55 3</t>
  </si>
  <si>
    <t>Rosa dos Ventos CENTO E TRINTA E SEIS 55 4</t>
  </si>
  <si>
    <t>Rosa dos Ventos CENTO E TRINTA E SEIS 55 7</t>
  </si>
  <si>
    <t>Rosa dos Ventos CENTO E TRINTA E SEIS 55 8</t>
  </si>
  <si>
    <t>Rosa dos Ventos CENTO E TRINTA E SEIS 55 9</t>
  </si>
  <si>
    <t>Rosa dos Ventos CENTO E TRINTA E SEIS 56 11</t>
  </si>
  <si>
    <t>Rosa dos Ventos CENTO E TRINTA E SEIS 56 12</t>
  </si>
  <si>
    <t>Rosa dos Ventos CENTO E TRINTA E SEIS 56 14</t>
  </si>
  <si>
    <t>Rosa dos Ventos CENTO E TRINTA E SEIS 57 4</t>
  </si>
  <si>
    <t>Rosa dos Ventos CENTO E TRINTA E SEIS 57 6</t>
  </si>
  <si>
    <t>Rosa dos Ventos CENTO E TRINTA E SEIS 62 1</t>
  </si>
  <si>
    <t>Rosa dos Ventos CENTO E TRINTA E SEIS 62 2</t>
  </si>
  <si>
    <t>Rosa dos Ventos CENTO E TRINTA E SEIS 62 4</t>
  </si>
  <si>
    <t>Rosa dos Ventos CENTO E TRINTA E SEIS 62 6</t>
  </si>
  <si>
    <t>Rosa dos Ventos CENTO E TRINTA E SEIS 62 7</t>
  </si>
  <si>
    <t>Rosa dos Ventos CENTO E TRINTA E SEIS 63 4</t>
  </si>
  <si>
    <t>Rosa dos Ventos CENTO E TRINTA E SEIS 64 1</t>
  </si>
  <si>
    <t>Rosa dos Ventos CENTO E TRINTA E SEIS 64 11</t>
  </si>
  <si>
    <t>Rosa dos Ventos CENTO E TRINTA E SEIS 67 29</t>
  </si>
  <si>
    <t>Rosa dos Ventos CENTO E TRINTA E SEIS 74 10</t>
  </si>
  <si>
    <t>Rosa dos Ventos CENTO E TRINTA E SEIS 74 2</t>
  </si>
  <si>
    <t>Rosa dos Ventos CENTO E TRINTA E SEIS 74 3</t>
  </si>
  <si>
    <t>Rosa dos Ventos CENTO E TRINTA E SEIS 74 5</t>
  </si>
  <si>
    <t>Rosa dos Ventos CENTO E TRINTA E SEIS 74 7</t>
  </si>
  <si>
    <t>Rosa dos Ventos CENTO E TRINTA E SEIS 74 8</t>
  </si>
  <si>
    <t>Rosa dos Ventos CENTO E TRINTA E SEIS 75 2</t>
  </si>
  <si>
    <t>Rosa dos Ventos CENTO E TRINTA E SEIS 75 3</t>
  </si>
  <si>
    <t>Rosa dos Ventos CENTO E TRINTA E SEIS 75 4</t>
  </si>
  <si>
    <t>Rosa dos Ventos CENTO E TRINTA E SEIS 76 1</t>
  </si>
  <si>
    <t>Rosa dos Ventos CENTO E TRINTA E SEIS 77 17</t>
  </si>
  <si>
    <t>Rosa dos Ventos CENTO E TRINTA E SEIS 77 2</t>
  </si>
  <si>
    <t>Rosa dos Ventos CENTO E TRINTA E SEIS 77 3</t>
  </si>
  <si>
    <t>Rosa dos Ventos CENTO E TRINTA E SEIS 81 1</t>
  </si>
  <si>
    <t>Rosa dos Ventos CENTO E TRINTA E SEIS 81 2</t>
  </si>
  <si>
    <t>Rosa dos Ventos CENTO E TRINTA E SEIS 81 3</t>
  </si>
  <si>
    <t>Rosa dos Ventos CENTO E TRINTA E SEIS 81 5</t>
  </si>
  <si>
    <t>Rosa dos Ventos CENTO E TRINTA E SEIS 82 1</t>
  </si>
  <si>
    <t>Rosa dos Ventos CENTO E TRINTA E SEIS 82 10</t>
  </si>
  <si>
    <t>Rosa dos Ventos CENTO E TRINTA E SEIS 82 12</t>
  </si>
  <si>
    <t>Rosa dos Ventos CENTO E TRINTA E SEIS 82 14</t>
  </si>
  <si>
    <t>Rosa dos Ventos CENTO E TRINTA E SEIS 82 16</t>
  </si>
  <si>
    <t>Rosa dos Ventos CENTO E TRINTA E SEIS 82 19</t>
  </si>
  <si>
    <t>Rosa dos Ventos CENTO E TRINTA E SEIS 82 20</t>
  </si>
  <si>
    <t>Rosa dos Ventos CENTO E TRINTA E SEIS 82 34</t>
  </si>
  <si>
    <t>Rosa dos Ventos CENTO E TRINTA E SEIS 82 35</t>
  </si>
  <si>
    <t>Rosa dos Ventos CENTO E TRINTA E SEIS 82 37</t>
  </si>
  <si>
    <t>Rosa dos Ventos CENTO E TRINTA E SEIS 82 9</t>
  </si>
  <si>
    <t>Rosa dos Ventos CENTO E TRINTA E SEIS 84 17</t>
  </si>
  <si>
    <t>Rosa dos Ventos CENTO E TRINTA E SEIS 90 017A</t>
  </si>
  <si>
    <t>Rosa dos Ventos CENTO E TRINTA E SEIS 90 017B</t>
  </si>
  <si>
    <t>Rosa dos Ventos CENTO E TRINTA E SEIS 90 13</t>
  </si>
  <si>
    <t>Rosa dos Ventos CENTO E TRINTA E SEIS 90 16</t>
  </si>
  <si>
    <t>Rosa dos Ventos CENTO E TRINTA E SEIS 90 18</t>
  </si>
  <si>
    <t>Rosa dos Ventos CENTO E TRINTA E SEIS 90 19</t>
  </si>
  <si>
    <t>Rosa dos Ventos CENTO E TRINTA E SEIS 90 2</t>
  </si>
  <si>
    <t>Rosa dos Ventos CENTO E TRINTA E SEIS 90 20</t>
  </si>
  <si>
    <t>Rosa dos Ventos CENTO E TRINTA E SEIS 90 21</t>
  </si>
  <si>
    <t>Rosa dos Ventos CENTO E TRINTA E SEIS 91 1</t>
  </si>
  <si>
    <t>Rosa dos Ventos CENTO E TRINTA E SEIS 91 10</t>
  </si>
  <si>
    <t>Rosa dos Ventos CENTO E TRINTA E SEIS 91 19</t>
  </si>
  <si>
    <t>Rosa dos Ventos CENTO E TRINTA E SEIS 91 20</t>
  </si>
  <si>
    <t>Rosa dos Ventos CENTO E TRINTA E SEIS 91 21</t>
  </si>
  <si>
    <t>Rosa dos Ventos CENTO E TRINTA E SEIS 91 23</t>
  </si>
  <si>
    <t>Rosa dos Ventos CENTO E TRINTA E SEIS 91 24</t>
  </si>
  <si>
    <t>Rosa dos Ventos CENTO E TRINTA E SEIS 91 25</t>
  </si>
  <si>
    <t>Rosa dos Ventos CENTO E TRINTA E SEIS 91 26</t>
  </si>
  <si>
    <t>Rosa dos Ventos CENTO E TRINTA E SEIS 91 7</t>
  </si>
  <si>
    <t>Rosa dos Ventos CENTO E TRINTA E SEIS 91 8</t>
  </si>
  <si>
    <t>Rosa dos Ventos CENTO E TRINTA E SEIS 92 1</t>
  </si>
  <si>
    <t>Rosa dos Ventos CENTO E TRINTA E SEIS 92 2</t>
  </si>
  <si>
    <t>Rosa dos Ventos CENTO E TRINTA E SEIS 93 4</t>
  </si>
  <si>
    <t>Rosa dos Ventos CENTO E TRINTA E SEIS 94 7</t>
  </si>
  <si>
    <t>Cidade Vera Cruz Av. V-6 1288</t>
  </si>
  <si>
    <t>Conj. Vera Cruz Rua H-127 30</t>
  </si>
  <si>
    <t>Conj. Vera Cruz Rua H-139 Qd.293</t>
  </si>
  <si>
    <t>Jardim Maranata Rua Betânia 6</t>
  </si>
  <si>
    <t>Vila Delfiori Rua Ptolomeu 45</t>
  </si>
  <si>
    <t>Miramar CENTO E TRINTA E SEIS 69 16</t>
  </si>
  <si>
    <t>Miramar CENTO E TRINTA E SEIS 70 11</t>
  </si>
  <si>
    <t>Miramar CENTO E TRINTA E SEIS 70 12</t>
  </si>
  <si>
    <t>Miramar CENTO E TRINTA E SEIS 70 13</t>
  </si>
  <si>
    <t>Miramar CENTO E TRINTA E SEIS 70 14</t>
  </si>
  <si>
    <t>Miramar CENTO E TRINTA E SEIS 71 25</t>
  </si>
  <si>
    <t>Miramar CENTO E TRINTA E SEIS 71 26</t>
  </si>
  <si>
    <t>Rosa dos Ventos CENTO E TRINTA E SEIS 05A 5</t>
  </si>
  <si>
    <t>Rosa dos Ventos CENTO E TRINTA E SEIS 128 1</t>
  </si>
  <si>
    <t>Rosa dos Ventos CENTO E TRINTA E SEIS 128 10</t>
  </si>
  <si>
    <t>Rosa dos Ventos CENTO E TRINTA E SEIS 128 11</t>
  </si>
  <si>
    <t>Rosa dos Ventos CENTO E TRINTA E SEIS 128 12</t>
  </si>
  <si>
    <t>Rosa dos Ventos CENTO E TRINTA E SEIS 128 13</t>
  </si>
  <si>
    <t>Rosa dos Ventos CENTO E TRINTA E SEIS 128 14</t>
  </si>
  <si>
    <t>Rosa dos Ventos CENTO E TRINTA E SEIS 128 2</t>
  </si>
  <si>
    <t>Rosa dos Ventos CENTO E TRINTA E SEIS 128 4</t>
  </si>
  <si>
    <t>Rosa dos Ventos CENTO E TRINTA E SEIS 128 5</t>
  </si>
  <si>
    <t>Rosa dos Ventos CENTO E TRINTA E SEIS 128 6</t>
  </si>
  <si>
    <t>Rosa dos Ventos CENTO E TRINTA E SEIS 128 7</t>
  </si>
  <si>
    <t>Rosa dos Ventos CENTO E TRINTA E SEIS 128 8</t>
  </si>
  <si>
    <t>Rosa dos Ventos CENTO E TRINTA E SEIS 128 9</t>
  </si>
  <si>
    <t>Rosa dos Ventos CENTO E TRINTA E SEIS 128 AREA</t>
  </si>
  <si>
    <t>Rosa dos Ventos CENTO E TRINTA E SEIS 132 1</t>
  </si>
  <si>
    <t>Rosa dos Ventos CENTO E TRINTA E SEIS 132 10</t>
  </si>
  <si>
    <t>Rosa dos Ventos CENTO E TRINTA E SEIS 132 11</t>
  </si>
  <si>
    <t>Rosa dos Ventos CENTO E TRINTA E SEIS 132 12</t>
  </si>
  <si>
    <t>Rosa dos Ventos CENTO E TRINTA E SEIS 132 13</t>
  </si>
  <si>
    <t>Rosa dos Ventos CENTO E TRINTA E SEIS 132 14</t>
  </si>
  <si>
    <t>Rosa dos Ventos CENTO E TRINTA E SEIS 132 15</t>
  </si>
  <si>
    <t>Rosa dos Ventos CENTO E TRINTA E SEIS 132 16</t>
  </si>
  <si>
    <t>Rosa dos Ventos CENTO E TRINTA E SEIS 132 18</t>
  </si>
  <si>
    <t>Rosa dos Ventos CENTO E TRINTA E SEIS 132 19</t>
  </si>
  <si>
    <t>Rosa dos Ventos CENTO E TRINTA E SEIS 132 20</t>
  </si>
  <si>
    <t>Rosa dos Ventos CENTO E TRINTA E SEIS 132 6</t>
  </si>
  <si>
    <t>Rosa dos Ventos CENTO E TRINTA E SEIS 132 8</t>
  </si>
  <si>
    <t>Rosa dos Ventos CENTO E TRINTA E SEIS 132 9</t>
  </si>
  <si>
    <t>Rosa dos Ventos CENTO E TRINTA E SEIS 133 18</t>
  </si>
  <si>
    <t>Rosa dos Ventos CENTO E TRINTA E SEIS 133 19</t>
  </si>
  <si>
    <t>Rosa dos Ventos CENTO E TRINTA E SEIS 133 20</t>
  </si>
  <si>
    <t>Rosa dos Ventos CENTO E TRINTA E SEIS 133 21</t>
  </si>
  <si>
    <t>Rosa dos Ventos CENTO E TRINTA E SEIS 30 011A</t>
  </si>
  <si>
    <t>Rosa dos Ventos CENTO E TRINTA E SEIS 30 011B</t>
  </si>
  <si>
    <t>Rosa dos Ventos CENTO E TRINTA E SEIS 30 1</t>
  </si>
  <si>
    <t>Rosa dos Ventos CENTO E TRINTA E SEIS 30 10</t>
  </si>
  <si>
    <t>Rosa dos Ventos CENTO E TRINTA E SEIS 30 12</t>
  </si>
  <si>
    <t>Rosa dos Ventos CENTO E TRINTA E SEIS 30 2</t>
  </si>
  <si>
    <t>Rosa dos Ventos CENTO E TRINTA E SEIS 30 3</t>
  </si>
  <si>
    <t>Rosa dos Ventos CENTO E TRINTA E SEIS 30 5</t>
  </si>
  <si>
    <t>Rosa dos Ventos CENTO E TRINTA E SEIS 30 6</t>
  </si>
  <si>
    <t>Rosa dos Ventos CENTO E TRINTA E SEIS 30 7</t>
  </si>
  <si>
    <t>Rosa dos Ventos CENTO E TRINTA E SEIS 31/33 AREA</t>
  </si>
  <si>
    <t>Rosa dos Ventos CENTO E TRINTA E SEIS 32 001B</t>
  </si>
  <si>
    <t>Rosa dos Ventos CENTO E TRINTA E SEIS 32 001C</t>
  </si>
  <si>
    <t>Rosa dos Ventos CENTO E TRINTA E SEIS 32 11</t>
  </si>
  <si>
    <t>Rosa dos Ventos CENTO E TRINTA E SEIS 32 12</t>
  </si>
  <si>
    <t>Rosa dos Ventos CENTO E TRINTA E SEIS 32 3</t>
  </si>
  <si>
    <t>Rosa dos Ventos CENTO E TRINTA E SEIS 32 4</t>
  </si>
  <si>
    <t>Rosa dos Ventos CENTO E TRINTA E SEIS 32 5</t>
  </si>
  <si>
    <t>Rosa dos Ventos CENTO E TRINTA E SEIS 32 9</t>
  </si>
  <si>
    <t>Rosa dos Ventos CENTO E TRINTA E SEIS 34 2</t>
  </si>
  <si>
    <t>Rosa dos Ventos CENTO E TRINTA E SEIS 34 3</t>
  </si>
  <si>
    <t>Rosa dos Ventos CENTO E TRINTA E SEIS 5 6</t>
  </si>
  <si>
    <t>Rosa dos Ventos CENTO E TRINTA E SEIS 5 7</t>
  </si>
  <si>
    <t>Santo Antonio CENTO E TRINTA E SEIS GLEBA 005A</t>
  </si>
  <si>
    <t>Cardoso Av. Coemitanga 115</t>
  </si>
  <si>
    <t>Cidade Vera Cruz Av. V-3 1577</t>
  </si>
  <si>
    <t>Cidade Vera Cruz Rua H-127 30</t>
  </si>
  <si>
    <t>Cidade Vera Cruz Rua L-12 1</t>
  </si>
  <si>
    <t>Jardim Eldorado Rua Aimorés 2</t>
  </si>
  <si>
    <t xml:space="preserve">Jardim Eldorado Rua Maria Elias Lisboa Santos </t>
  </si>
  <si>
    <t>Jardim Helvecia Rua Camassari 391</t>
  </si>
  <si>
    <t>Jardim Maranata Rua Alfa Qd.3</t>
  </si>
  <si>
    <t>Vila Delfiori Rua Nicolau Copérnico 201</t>
  </si>
  <si>
    <t>Vila Delfiori Rua Ptolomeu 2</t>
  </si>
  <si>
    <t>Eldorado CENTO E TRINTA E SEIS 38 20</t>
  </si>
  <si>
    <t>Itamaraty CENTO E TRINTA E SEIS 1 026A</t>
  </si>
  <si>
    <t>Itamaraty CENTO E TRINTA E SEIS 1 026B</t>
  </si>
  <si>
    <t>Itamaraty CENTO E TRINTA E SEIS 1 11</t>
  </si>
  <si>
    <t>Itamaraty CENTO E TRINTA E SEIS 1 19</t>
  </si>
  <si>
    <t>Itamaraty CENTO E TRINTA E SEIS 1 21</t>
  </si>
  <si>
    <t>Itamaraty CENTO E TRINTA E SEIS 1 22</t>
  </si>
  <si>
    <t>Itamaraty CENTO E TRINTA E SEIS 1 23</t>
  </si>
  <si>
    <t>Itamaraty CENTO E TRINTA E SEIS 1 24</t>
  </si>
  <si>
    <t>Itamaraty CENTO E TRINTA E SEIS 1 27</t>
  </si>
  <si>
    <t>Itamaraty CENTO E TRINTA E SEIS 1 28</t>
  </si>
  <si>
    <t>Itamaraty CENTO E TRINTA E SEIS 1 29</t>
  </si>
  <si>
    <t>Itamaraty CENTO E TRINTA E SEIS 1 30</t>
  </si>
  <si>
    <t>Itamaraty CENTO E TRINTA E SEIS 1 32</t>
  </si>
  <si>
    <t>Itamaraty CENTO E TRINTA E SEIS 1 33</t>
  </si>
  <si>
    <t>Itamaraty CENTO E TRINTA E SEIS 1 6</t>
  </si>
  <si>
    <t>Itamaraty CENTO E TRINTA E SEIS 1 7</t>
  </si>
  <si>
    <t>Itamaraty CENTO E TRINTA E SEIS 1 8</t>
  </si>
  <si>
    <t>Itamaraty CENTO E TRINTA E SEIS 10 28</t>
  </si>
  <si>
    <t>Itamaraty CENTO E TRINTA E SEIS 10 32</t>
  </si>
  <si>
    <t>Itamaraty CENTO E TRINTA E SEIS 10 33</t>
  </si>
  <si>
    <t>Itamaraty CENTO E TRINTA E SEIS 11 18</t>
  </si>
  <si>
    <t>Itamaraty CENTO E TRINTA E SEIS 11 19</t>
  </si>
  <si>
    <t>Itamaraty CENTO E TRINTA E SEIS 11 20</t>
  </si>
  <si>
    <t>Itamaraty CENTO E TRINTA E SEIS 2 008A</t>
  </si>
  <si>
    <t>Itamaraty CENTO E TRINTA E SEIS 2 008B</t>
  </si>
  <si>
    <t>Itamaraty CENTO E TRINTA E SEIS 2 1</t>
  </si>
  <si>
    <t>Itamaraty CENTO E TRINTA E SEIS 2 30</t>
  </si>
  <si>
    <t>Itamaraty CENTO E TRINTA E SEIS 2 31</t>
  </si>
  <si>
    <t>Itamaraty CENTO E TRINTA E SEIS 2 32</t>
  </si>
  <si>
    <t>Itamaraty CENTO E TRINTA E SEIS 2 6</t>
  </si>
  <si>
    <t>Itamaraty CENTO E TRINTA E SEIS 2 7</t>
  </si>
  <si>
    <t>Itamaraty CENTO E TRINTA E SEIS 3 021A</t>
  </si>
  <si>
    <t>Itamaraty CENTO E TRINTA E SEIS 3 021B</t>
  </si>
  <si>
    <t>Itamaraty CENTO E TRINTA E SEIS 3 15</t>
  </si>
  <si>
    <t>Itamaraty CENTO E TRINTA E SEIS 3 16</t>
  </si>
  <si>
    <t>Itamaraty CENTO E TRINTA E SEIS 3 17</t>
  </si>
  <si>
    <t>Itamaraty CENTO E TRINTA E SEIS 3 22</t>
  </si>
  <si>
    <t>Itamaraty CENTO E TRINTA E SEIS 3 23</t>
  </si>
  <si>
    <t>Itamaraty CENTO E TRINTA E SEIS 3 24</t>
  </si>
  <si>
    <t>Itamaraty CENTO E TRINTA E SEIS 4 011A</t>
  </si>
  <si>
    <t>Itamaraty CENTO E TRINTA E SEIS 4 1</t>
  </si>
  <si>
    <t>Itamaraty CENTO E TRINTA E SEIS 4 10</t>
  </si>
  <si>
    <t>Itamaraty CENTO E TRINTA E SEIS 4 2</t>
  </si>
  <si>
    <t>Itamaraty CENTO E TRINTA E SEIS 4 25</t>
  </si>
  <si>
    <t>Itamaraty CENTO E TRINTA E SEIS 4 26</t>
  </si>
  <si>
    <t>Itamaraty CENTO E TRINTA E SEIS 4 27</t>
  </si>
  <si>
    <t>Itamaraty CENTO E TRINTA E SEIS 4 28</t>
  </si>
  <si>
    <t>Itamaraty CENTO E TRINTA E SEIS 4 29</t>
  </si>
  <si>
    <t>Itamaraty CENTO E TRINTA E SEIS 4 3</t>
  </si>
  <si>
    <t>Itamaraty CENTO E TRINTA E SEIS 4 30</t>
  </si>
  <si>
    <t>Itamaraty CENTO E TRINTA E SEIS 4 31</t>
  </si>
  <si>
    <t>Itamaraty CENTO E TRINTA E SEIS 5 1</t>
  </si>
  <si>
    <t>Itamaraty CENTO E TRINTA E SEIS 5 11</t>
  </si>
  <si>
    <t>Itamaraty CENTO E TRINTA E SEIS 5 3</t>
  </si>
  <si>
    <t>Itamaraty CENTO E TRINTA E SEIS 6 2</t>
  </si>
  <si>
    <t>Itamaraty CENTO E TRINTA E SEIS 6 3</t>
  </si>
  <si>
    <t>Itamaraty CENTO E TRINTA E SEIS 6 4</t>
  </si>
  <si>
    <t>Itamaraty CENTO E TRINTA E SEIS 6 5</t>
  </si>
  <si>
    <t>Itamaraty CENTO E TRINTA E SEIS 7 1</t>
  </si>
  <si>
    <t>Itamaraty CENTO E TRINTA E SEIS 7 9</t>
  </si>
  <si>
    <t>Rosa dos Ventos CENTO E TRINTA E SEIS 111 14</t>
  </si>
  <si>
    <t>Rosa dos Ventos CENTO E TRINTA E SEIS 111 15</t>
  </si>
  <si>
    <t>Rosa dos Ventos CENTO E TRINTA E SEIS 111 16</t>
  </si>
  <si>
    <t>Rosa dos Ventos CENTO E TRINTA E SEIS 111 17</t>
  </si>
  <si>
    <t>Rosa dos Ventos CENTO E TRINTA E SEIS 111 6</t>
  </si>
  <si>
    <t>Rosa dos Ventos CENTO E TRINTA E SEIS 111 7</t>
  </si>
  <si>
    <t>Rosa dos Ventos CENTO E TRINTA E SEIS 111 8</t>
  </si>
  <si>
    <t>Rosa dos Ventos CENTO E TRINTA E SEIS 111 9</t>
  </si>
  <si>
    <t>Rosa dos Ventos CENTO E TRINTA E SEIS 112 10</t>
  </si>
  <si>
    <t>Rosa dos Ventos CENTO E TRINTA E SEIS 112 11</t>
  </si>
  <si>
    <t>Rosa dos Ventos CENTO E TRINTA E SEIS 112 9</t>
  </si>
  <si>
    <t>Rosa dos Ventos CENTO E TRINTA E SEIS 113 1</t>
  </si>
  <si>
    <t>Rosa dos Ventos CENTO E TRINTA E SEIS 113 10</t>
  </si>
  <si>
    <t>Rosa dos Ventos CENTO E TRINTA E SEIS 113 11</t>
  </si>
  <si>
    <t>Rosa dos Ventos CENTO E TRINTA E SEIS 113 12</t>
  </si>
  <si>
    <t>Rosa dos Ventos CENTO E TRINTA E SEIS 113 5</t>
  </si>
  <si>
    <t>Rosa dos Ventos CENTO E TRINTA E SEIS 113 7</t>
  </si>
  <si>
    <t>Rosa dos Ventos CENTO E TRINTA E SEIS 114 10</t>
  </si>
  <si>
    <t>Rosa dos Ventos CENTO E TRINTA E SEIS 114 11</t>
  </si>
  <si>
    <t>Rosa dos Ventos CENTO E TRINTA E SEIS 114 12</t>
  </si>
  <si>
    <t>Rosa dos Ventos CENTO E TRINTA E SEIS 114 15</t>
  </si>
  <si>
    <t>Rosa dos Ventos CENTO E TRINTA E SEIS 114 18</t>
  </si>
  <si>
    <t>Rosa dos Ventos CENTO E TRINTA E SEIS 114 19</t>
  </si>
  <si>
    <t>Rosa dos Ventos CENTO E TRINTA E SEIS 114 2</t>
  </si>
  <si>
    <t>Rosa dos Ventos CENTO E TRINTA E SEIS 114 21</t>
  </si>
  <si>
    <t>Rosa dos Ventos CENTO E TRINTA E SEIS 114 3</t>
  </si>
  <si>
    <t>Rosa dos Ventos CENTO E TRINTA E SEIS 114 4</t>
  </si>
  <si>
    <t>Rosa dos Ventos CENTO E TRINTA E SEIS 114 5</t>
  </si>
  <si>
    <t>Rosa dos Ventos CENTO E TRINTA E SEIS 114 6</t>
  </si>
  <si>
    <t>Rosa dos Ventos CENTO E TRINTA E SEIS 114 7</t>
  </si>
  <si>
    <t>Rosa dos Ventos CENTO E TRINTA E SEIS 114 8</t>
  </si>
  <si>
    <t>Rosa dos Ventos CENTO E TRINTA E SEIS 116 10</t>
  </si>
  <si>
    <t>Rosa dos Ventos CENTO E TRINTA E SEIS 116 11</t>
  </si>
  <si>
    <t>Rosa dos Ventos CENTO E TRINTA E SEIS 116 12</t>
  </si>
  <si>
    <t>Rosa dos Ventos CENTO E TRINTA E SEIS 116 16</t>
  </si>
  <si>
    <t>Rosa dos Ventos CENTO E TRINTA E SEIS 116 18</t>
  </si>
  <si>
    <t>Rosa dos Ventos CENTO E TRINTA E SEIS 117 1</t>
  </si>
  <si>
    <t>Rosa dos Ventos CENTO E TRINTA E SEIS 117 3</t>
  </si>
  <si>
    <t>Rosa dos Ventos CENTO E TRINTA E SEIS 117 4</t>
  </si>
  <si>
    <t>Rosa dos Ventos CENTO E TRINTA E SEIS 117 5</t>
  </si>
  <si>
    <t>Rosa dos Ventos CENTO E TRINTA E SEIS 117 6</t>
  </si>
  <si>
    <t>Rosa dos Ventos CENTO E TRINTA E SEIS 117 7</t>
  </si>
  <si>
    <t>Rosa dos Ventos CENTO E TRINTA E SEIS 117 8</t>
  </si>
  <si>
    <t>Rosa dos Ventos CENTO E TRINTA E SEIS 117 9</t>
  </si>
  <si>
    <t>Rosa dos Ventos CENTO E TRINTA E SEIS 118 1</t>
  </si>
  <si>
    <t>Rosa dos Ventos CENTO E TRINTA E SEIS 118 10</t>
  </si>
  <si>
    <t>Rosa dos Ventos CENTO E TRINTA E SEIS 118 14</t>
  </si>
  <si>
    <t>Rosa dos Ventos CENTO E TRINTA E SEIS 118 17</t>
  </si>
  <si>
    <t>Rosa dos Ventos CENTO E TRINTA E SEIS 118 2</t>
  </si>
  <si>
    <t>Rosa dos Ventos CENTO E TRINTA E SEIS 118 3</t>
  </si>
  <si>
    <t>Rosa dos Ventos CENTO E TRINTA E SEIS 118 4</t>
  </si>
  <si>
    <t>Rosa dos Ventos CENTO E TRINTA E SEIS 118 8</t>
  </si>
  <si>
    <t>Rosa dos Ventos CENTO E TRINTA E SEIS 118 9</t>
  </si>
  <si>
    <t>Rosa dos Ventos CENTO E TRINTA E SEIS 119 12</t>
  </si>
  <si>
    <t>Rosa dos Ventos CENTO E TRINTA E SEIS 119 13</t>
  </si>
  <si>
    <t>Rosa dos Ventos CENTO E TRINTA E SEIS 119 15</t>
  </si>
  <si>
    <t>Rosa dos Ventos CENTO E TRINTA E SEIS 119 16</t>
  </si>
  <si>
    <t>Rosa dos Ventos CENTO E TRINTA E SEIS 119 17</t>
  </si>
  <si>
    <t>Rosa dos Ventos CENTO E TRINTA E SEIS 119 19</t>
  </si>
  <si>
    <t>Rosa dos Ventos CENTO E TRINTA E SEIS 119 20</t>
  </si>
  <si>
    <t>Rosa dos Ventos CENTO E TRINTA E SEIS 119 21</t>
  </si>
  <si>
    <t>Rosa dos Ventos CENTO E TRINTA E SEIS 119 23</t>
  </si>
  <si>
    <t>Rosa dos Ventos CENTO E TRINTA E SEIS 119 24</t>
  </si>
  <si>
    <t>Rosa dos Ventos CENTO E TRINTA E SEIS 119 32</t>
  </si>
  <si>
    <t>Rosa dos Ventos CENTO E TRINTA E SEIS 119 33</t>
  </si>
  <si>
    <t>Rosa dos Ventos CENTO E TRINTA E SEIS 120 1</t>
  </si>
  <si>
    <t>Rosa dos Ventos CENTO E TRINTA E SEIS 120 10</t>
  </si>
  <si>
    <t>Rosa dos Ventos CENTO E TRINTA E SEIS 120 11</t>
  </si>
  <si>
    <t>Rosa dos Ventos CENTO E TRINTA E SEIS 120 19</t>
  </si>
  <si>
    <t>Rosa dos Ventos CENTO E TRINTA E SEIS 120 2</t>
  </si>
  <si>
    <t>Rosa dos Ventos CENTO E TRINTA E SEIS 120 20</t>
  </si>
  <si>
    <t>Rosa dos Ventos CENTO E TRINTA E SEIS 120 3</t>
  </si>
  <si>
    <t>Rosa dos Ventos CENTO E TRINTA E SEIS 120 4</t>
  </si>
  <si>
    <t>Rosa dos Ventos CENTO E TRINTA E SEIS 120 6</t>
  </si>
  <si>
    <t>Rosa dos Ventos CENTO E TRINTA E SEIS 121 1</t>
  </si>
  <si>
    <t>Rosa dos Ventos CENTO E TRINTA E SEIS 121 11</t>
  </si>
  <si>
    <t>Rosa dos Ventos CENTO E TRINTA E SEIS 121 12</t>
  </si>
  <si>
    <t>Rosa dos Ventos CENTO E TRINTA E SEIS 121 13</t>
  </si>
  <si>
    <t>Rosa dos Ventos CENTO E TRINTA E SEIS 121 14</t>
  </si>
  <si>
    <t>Rosa dos Ventos CENTO E TRINTA E SEIS 121 15</t>
  </si>
  <si>
    <t>Rosa dos Ventos CENTO E TRINTA E SEIS 121 18</t>
  </si>
  <si>
    <t>Rosa dos Ventos CENTO E TRINTA E SEIS 121 19</t>
  </si>
  <si>
    <t>Rosa dos Ventos CENTO E TRINTA E SEIS 121 22</t>
  </si>
  <si>
    <t>Rosa dos Ventos CENTO E TRINTA E SEIS 121 35</t>
  </si>
  <si>
    <t>Rosa dos Ventos CENTO E TRINTA E SEIS 121 6</t>
  </si>
  <si>
    <t>Rosa dos Ventos CENTO E TRINTA E SEIS 121 7</t>
  </si>
  <si>
    <t>Rosa dos Ventos CENTO E TRINTA E SEIS 121 8</t>
  </si>
  <si>
    <t>Rosa dos Ventos CENTO E TRINTA E SEIS 122 11</t>
  </si>
  <si>
    <t>Rosa dos Ventos CENTO E TRINTA E SEIS 122 12</t>
  </si>
  <si>
    <t>Rosa dos Ventos CENTO E TRINTA E SEIS 122 14</t>
  </si>
  <si>
    <t>Rosa dos Ventos CENTO E TRINTA E SEIS 122 16</t>
  </si>
  <si>
    <t>Rosa dos Ventos CENTO E TRINTA E SEIS 122 18</t>
  </si>
  <si>
    <t>Rosa dos Ventos CENTO E TRINTA E SEIS 122 19</t>
  </si>
  <si>
    <t>Rosa dos Ventos CENTO E TRINTA E SEIS 122 21</t>
  </si>
  <si>
    <t>Rosa dos Ventos CENTO E TRINTA E SEIS 122 22</t>
  </si>
  <si>
    <t>Rosa dos Ventos CENTO E TRINTA E SEIS 122 24</t>
  </si>
  <si>
    <t>Rosa dos Ventos CENTO E TRINTA E SEIS 122 26</t>
  </si>
  <si>
    <t>Rosa dos Ventos CENTO E TRINTA E SEIS 122 8</t>
  </si>
  <si>
    <t>Rosa dos Ventos CENTO E TRINTA E SEIS 122 9</t>
  </si>
  <si>
    <t>Rosa dos Ventos CENTO E TRINTA E SEIS 123 11</t>
  </si>
  <si>
    <t>Rosa dos Ventos CENTO E TRINTA E SEIS 123 12</t>
  </si>
  <si>
    <t>Rosa dos Ventos CENTO E TRINTA E SEIS 123 16</t>
  </si>
  <si>
    <t>Rosa dos Ventos CENTO E TRINTA E SEIS 123 18</t>
  </si>
  <si>
    <t>Rosa dos Ventos CENTO E TRINTA E SEIS 123 19</t>
  </si>
  <si>
    <t>Rosa dos Ventos CENTO E TRINTA E SEIS 123 31</t>
  </si>
  <si>
    <t>Rosa dos Ventos CENTO E TRINTA E SEIS 124 12</t>
  </si>
  <si>
    <t>Rosa dos Ventos CENTO E TRINTA E SEIS 124 13</t>
  </si>
  <si>
    <t>Rosa dos Ventos CENTO E TRINTA E SEIS 124 14</t>
  </si>
  <si>
    <t>Rosa dos Ventos CENTO E TRINTA E SEIS 124 15</t>
  </si>
  <si>
    <t>Rosa dos Ventos CENTO E TRINTA E SEIS 124 16</t>
  </si>
  <si>
    <t>Rosa dos Ventos CENTO E TRINTA E SEIS 124 18</t>
  </si>
  <si>
    <t>Rosa dos Ventos CENTO E TRINTA E SEIS 124 19</t>
  </si>
  <si>
    <t>Rosa dos Ventos CENTO E TRINTA E SEIS 124 20</t>
  </si>
  <si>
    <t>Rosa dos Ventos CENTO E TRINTA E SEIS 124 21</t>
  </si>
  <si>
    <t>Rosa dos Ventos CENTO E TRINTA E SEIS 124 22</t>
  </si>
  <si>
    <t>Rosa dos Ventos CENTO E TRINTA E SEIS 124 23</t>
  </si>
  <si>
    <t>Rosa dos Ventos CENTO E TRINTA E SEIS 124 24</t>
  </si>
  <si>
    <t>Rosa dos Ventos CENTO E TRINTA E SEIS 124 25</t>
  </si>
  <si>
    <t>Rosa dos Ventos CENTO E TRINTA E SEIS 124 26</t>
  </si>
  <si>
    <t>Rosa dos Ventos CENTO E TRINTA E SEIS 124 27</t>
  </si>
  <si>
    <t>Rosa dos Ventos CENTO E TRINTA E SEIS 124 29</t>
  </si>
  <si>
    <t>Rosa dos Ventos CENTO E TRINTA E SEIS 124 3</t>
  </si>
  <si>
    <t>Rosa dos Ventos CENTO E TRINTA E SEIS 124 31</t>
  </si>
  <si>
    <t>Rosa dos Ventos CENTO E TRINTA E SEIS 124 32</t>
  </si>
  <si>
    <t>Rosa dos Ventos CENTO E TRINTA E SEIS 124 4</t>
  </si>
  <si>
    <t>Rosa dos Ventos CENTO E TRINTA E SEIS 124 5</t>
  </si>
  <si>
    <t>Rosa dos Ventos CENTO E TRINTA E SEIS 125 1</t>
  </si>
  <si>
    <t>Rosa dos Ventos CENTO E TRINTA E SEIS 125 17</t>
  </si>
  <si>
    <t>Rosa dos Ventos CENTO E TRINTA E SEIS 125 2</t>
  </si>
  <si>
    <t>Rosa dos Ventos CENTO E TRINTA E SEIS 125 3</t>
  </si>
  <si>
    <t>Rosa dos Ventos CENTO E TRINTA E SEIS 125 6</t>
  </si>
  <si>
    <t>Rosa dos Ventos CENTO E TRINTA E SEIS 125 8</t>
  </si>
  <si>
    <t>Rosa dos Ventos CENTO E TRINTA E SEIS 126 10</t>
  </si>
  <si>
    <t>Rosa dos Ventos CENTO E TRINTA E SEIS 126 11</t>
  </si>
  <si>
    <t>Rosa dos Ventos CENTO E TRINTA E SEIS 126 12</t>
  </si>
  <si>
    <t>Rosa dos Ventos CENTO E TRINTA E SEIS 126 13</t>
  </si>
  <si>
    <t>Rosa dos Ventos CENTO E TRINTA E SEIS 126 14</t>
  </si>
  <si>
    <t>Rosa dos Ventos CENTO E TRINTA E SEIS 126 15</t>
  </si>
  <si>
    <t>Rosa dos Ventos CENTO E TRINTA E SEIS 126 16</t>
  </si>
  <si>
    <t>Rosa dos Ventos CENTO E TRINTA E SEIS 126 17</t>
  </si>
  <si>
    <t>Rosa dos Ventos CENTO E TRINTA E SEIS 126 18</t>
  </si>
  <si>
    <t>Rosa dos Ventos CENTO E TRINTA E SEIS 126 19</t>
  </si>
  <si>
    <t>Rosa dos Ventos CENTO E TRINTA E SEIS 126 26</t>
  </si>
  <si>
    <t>Rosa dos Ventos CENTO E TRINTA E SEIS 126 27</t>
  </si>
  <si>
    <t>Rosa dos Ventos CENTO E TRINTA E SEIS 126 4</t>
  </si>
  <si>
    <t>Rosa dos Ventos CENTO E TRINTA E SEIS 126 5</t>
  </si>
  <si>
    <t>Rosa dos Ventos CENTO E TRINTA E SEIS 126 6</t>
  </si>
  <si>
    <t>Rosa dos Ventos CENTO E TRINTA E SEIS 127 8</t>
  </si>
  <si>
    <t>Rosa dos Ventos CENTO E TRINTA E SEIS 127 9</t>
  </si>
  <si>
    <t>Rosa dos Ventos CENTO E TRINTA E SEIS 129 1</t>
  </si>
  <si>
    <t>Rosa dos Ventos CENTO E TRINTA E SEIS 129 10</t>
  </si>
  <si>
    <t>Rosa dos Ventos CENTO E TRINTA E SEIS 129 2</t>
  </si>
  <si>
    <t>Rosa dos Ventos CENTO E TRINTA E SEIS 129 3</t>
  </si>
  <si>
    <t>Rosa dos Ventos CENTO E TRINTA E SEIS 129 4</t>
  </si>
  <si>
    <t>Rosa dos Ventos CENTO E TRINTA E SEIS 129 5</t>
  </si>
  <si>
    <t>Rosa dos Ventos CENTO E TRINTA E SEIS 129 6</t>
  </si>
  <si>
    <t>Rosa dos Ventos CENTO E TRINTA E SEIS 129 7</t>
  </si>
  <si>
    <t>Rosa dos Ventos CENTO E TRINTA E SEIS 129 8</t>
  </si>
  <si>
    <t>Rosa dos Ventos CENTO E TRINTA E SEIS 129 9</t>
  </si>
  <si>
    <t>Rosa dos Ventos CENTO E TRINTA E SEIS 129 APM</t>
  </si>
  <si>
    <t>Rosa dos Ventos CENTO E TRINTA E SEIS 130 1</t>
  </si>
  <si>
    <t>Rosa dos Ventos CENTO E TRINTA E SEIS 130 11</t>
  </si>
  <si>
    <t>Rosa dos Ventos CENTO E TRINTA E SEIS 130 15</t>
  </si>
  <si>
    <t>Rosa dos Ventos CENTO E TRINTA E SEIS 130 16</t>
  </si>
  <si>
    <t>Rosa dos Ventos CENTO E TRINTA E SEIS 130 17</t>
  </si>
  <si>
    <t>Rosa dos Ventos CENTO E TRINTA E SEIS 130 18</t>
  </si>
  <si>
    <t>Rosa dos Ventos CENTO E TRINTA E SEIS 130 2</t>
  </si>
  <si>
    <t>Rosa dos Ventos CENTO E TRINTA E SEIS 130 20</t>
  </si>
  <si>
    <t>Rosa dos Ventos CENTO E TRINTA E SEIS 130 21</t>
  </si>
  <si>
    <t>Rosa dos Ventos CENTO E TRINTA E SEIS 130 22</t>
  </si>
  <si>
    <t>Rosa dos Ventos CENTO E TRINTA E SEIS 130 23</t>
  </si>
  <si>
    <t>Rosa dos Ventos CENTO E TRINTA E SEIS 130 24</t>
  </si>
  <si>
    <t>Rosa dos Ventos CENTO E TRINTA E SEIS 130 25</t>
  </si>
  <si>
    <t>Rosa dos Ventos CENTO E TRINTA E SEIS 130 26</t>
  </si>
  <si>
    <t>Rosa dos Ventos CENTO E TRINTA E SEIS 130 27</t>
  </si>
  <si>
    <t>Rosa dos Ventos CENTO E TRINTA E SEIS 130 28</t>
  </si>
  <si>
    <t>Rosa dos Ventos CENTO E TRINTA E SEIS 130 29</t>
  </si>
  <si>
    <t>Rosa dos Ventos CENTO E TRINTA E SEIS 130 3</t>
  </si>
  <si>
    <t>Rosa dos Ventos CENTO E TRINTA E SEIS 130 30</t>
  </si>
  <si>
    <t>Rosa dos Ventos CENTO E TRINTA E SEIS 130 4</t>
  </si>
  <si>
    <t>Rosa dos Ventos CENTO E TRINTA E SEIS 130 5</t>
  </si>
  <si>
    <t>Rosa dos Ventos CENTO E TRINTA E SEIS 130 6</t>
  </si>
  <si>
    <t>Rosa dos Ventos CENTO E TRINTA E SEIS 130 7</t>
  </si>
  <si>
    <t>Rosa dos Ventos CENTO E TRINTA E SEIS 130 9</t>
  </si>
  <si>
    <t>Rosa dos Ventos CENTO E TRINTA E SEIS 134 21</t>
  </si>
  <si>
    <t>Rosa dos Ventos CENTO E TRINTA E SEIS 134 22</t>
  </si>
  <si>
    <t>Rosa dos Ventos CENTO E TRINTA E SEIS 134 23</t>
  </si>
  <si>
    <t>Rosa dos Ventos CENTO E TRINTA E SEIS 134 24</t>
  </si>
  <si>
    <t>Rosa dos Ventos CENTO E TRINTA E SEIS 134 5</t>
  </si>
  <si>
    <t>Rosa dos Ventos CENTO E TRINTA E SEIS 134 6</t>
  </si>
  <si>
    <t>Rosa dos Ventos CENTO E TRINTA E SEIS 134 7</t>
  </si>
  <si>
    <t>Rosa dos Ventos CENTO E TRINTA E SEIS 134 8</t>
  </si>
  <si>
    <t>Rosa dos Ventos CENTO E TRINTA E SEIS 134 9</t>
  </si>
  <si>
    <t>Rosa dos Ventos CENTO E TRINTA E SEIS 135 012A</t>
  </si>
  <si>
    <t>Rosa dos Ventos CENTO E TRINTA E SEIS 135 012B</t>
  </si>
  <si>
    <t>Rosa dos Ventos CENTO E TRINTA E SEIS 135 10</t>
  </si>
  <si>
    <t>Rosa dos Ventos CENTO E TRINTA E SEIS 135 11</t>
  </si>
  <si>
    <t>Rosa dos Ventos CENTO E TRINTA E SEIS 135 13</t>
  </si>
  <si>
    <t>Rosa dos Ventos CENTO E TRINTA E SEIS 135 14</t>
  </si>
  <si>
    <t>Rosa dos Ventos CENTO E TRINTA E SEIS 135 15</t>
  </si>
  <si>
    <t>Rosa dos Ventos CENTO E TRINTA E SEIS 135 16</t>
  </si>
  <si>
    <t>Rosa dos Ventos CENTO E TRINTA E SEIS 135 30</t>
  </si>
  <si>
    <t>Rosa dos Ventos CENTO E TRINTA E SEIS 135 32</t>
  </si>
  <si>
    <t>Rosa dos Ventos CENTO E TRINTA E SEIS 136 10</t>
  </si>
  <si>
    <t>Rosa dos Ventos CENTO E TRINTA E SEIS 136 2</t>
  </si>
  <si>
    <t>Rosa dos Ventos CENTO E TRINTA E SEIS 136 3</t>
  </si>
  <si>
    <t>Rosa dos Ventos CENTO E TRINTA E SEIS 136 4</t>
  </si>
  <si>
    <t>Rosa dos Ventos CENTO E TRINTA E SEIS 136 5</t>
  </si>
  <si>
    <t>Rosa dos Ventos CENTO E TRINTA E SEIS 136 6</t>
  </si>
  <si>
    <t>Rosa dos Ventos CENTO E TRINTA E SEIS 136 7</t>
  </si>
  <si>
    <t>Rosa dos Ventos CENTO E TRINTA E SEIS 136 8</t>
  </si>
  <si>
    <t>Rosa dos Ventos CENTO E TRINTA E SEIS 136 9</t>
  </si>
  <si>
    <t>Rosa dos Ventos CENTO E TRINTA E SEIS 137 11</t>
  </si>
  <si>
    <t>Rosa dos Ventos CENTO E TRINTA E SEIS 137 12</t>
  </si>
  <si>
    <t>Rosa dos Ventos CENTO E TRINTA E SEIS 137 13</t>
  </si>
  <si>
    <t>Rosa dos Ventos CENTO E TRINTA E SEIS 137 14</t>
  </si>
  <si>
    <t>Rosa dos Ventos CENTO E TRINTA E SEIS 137 15</t>
  </si>
  <si>
    <t>Rosa dos Ventos CENTO E TRINTA E SEIS 138 14</t>
  </si>
  <si>
    <t>Rosa dos Ventos CENTO E TRINTA E SEIS 138 15</t>
  </si>
  <si>
    <t>Cardoso Av. Coemitanga 417</t>
  </si>
  <si>
    <t>Cardoso Rua Araxá 655</t>
  </si>
  <si>
    <t>Cardoso Rua Patrocinio 154</t>
  </si>
  <si>
    <t>Garavelo Rua 30-c 109</t>
  </si>
  <si>
    <t>Garavelo Rua 9-C 9</t>
  </si>
  <si>
    <t>Jardim Helvecia Rua Camassari 389</t>
  </si>
  <si>
    <t>Jardim Helvecia Rua Hidrolandia 14</t>
  </si>
  <si>
    <t>Jardim Maranata Av.Dos Missionários  710</t>
  </si>
  <si>
    <t>Vila Delfiori Rua Galileu 67</t>
  </si>
  <si>
    <t>Vila Delfiori Rua Maquiavel 88</t>
  </si>
  <si>
    <t>Vila Delfiori Rua Ptolomeu 15</t>
  </si>
  <si>
    <t>Alvorada Sul CENTO E TRINTA E SEIS 12 23</t>
  </si>
  <si>
    <t>Alvorada Sul CENTO E TRINTA E SEIS 12 24</t>
  </si>
  <si>
    <t>Alvorada Sul CENTO E TRINTA E SEIS 12 25</t>
  </si>
  <si>
    <t>Alvorada Sul CENTO E TRINTA E SEIS 12 26</t>
  </si>
  <si>
    <t>Alvorada Sul CENTO E TRINTA E SEIS 13 1</t>
  </si>
  <si>
    <t>Alvorada Sul CENTO E TRINTA E SEIS 13 10</t>
  </si>
  <si>
    <t>Alvorada Sul CENTO E TRINTA E SEIS 13 11</t>
  </si>
  <si>
    <t>Alvorada Sul CENTO E TRINTA E SEIS 13 2</t>
  </si>
  <si>
    <t>Alvorada Sul CENTO E TRINTA E SEIS 13 6</t>
  </si>
  <si>
    <t>Alvorada Sul CENTO E TRINTA E SEIS 13 7</t>
  </si>
  <si>
    <t>Alvorada Sul CENTO E TRINTA E SEIS 13 9</t>
  </si>
  <si>
    <t>Alvorada Sul CENTO E TRINTA E SEIS 14 10</t>
  </si>
  <si>
    <t>Alvorada Sul CENTO E TRINTA E SEIS 14 11</t>
  </si>
  <si>
    <t>Alvorada Sul CENTO E TRINTA E SEIS 14 25</t>
  </si>
  <si>
    <t>Alvorada Sul CENTO E TRINTA E SEIS 14 26</t>
  </si>
  <si>
    <t>Alvorada Sul CENTO E TRINTA E SEIS 14 27</t>
  </si>
  <si>
    <t>Alvorada Sul CENTO E TRINTA E SEIS 14 28</t>
  </si>
  <si>
    <t>Alvorada Sul CENTO E TRINTA E SEIS 14 29</t>
  </si>
  <si>
    <t>Alvorada Sul CENTO E TRINTA E SEIS 14 3</t>
  </si>
  <si>
    <t>Alvorada Sul CENTO E TRINTA E SEIS 14 30</t>
  </si>
  <si>
    <t>Alvorada Sul CENTO E TRINTA E SEIS 14 31</t>
  </si>
  <si>
    <t>Alvorada Sul CENTO E TRINTA E SEIS 14 32</t>
  </si>
  <si>
    <t>Alvorada Sul CENTO E TRINTA E SEIS 14 33</t>
  </si>
  <si>
    <t>Alvorada Sul CENTO E TRINTA E SEIS 14 4</t>
  </si>
  <si>
    <t>Alvorada Sul CENTO E TRINTA E SEIS 14 8</t>
  </si>
  <si>
    <t>Alvorada Sul CENTO E TRINTA E SEIS 15 11</t>
  </si>
  <si>
    <t>Alvorada Sul CENTO E TRINTA E SEIS 15 12</t>
  </si>
  <si>
    <t>Alvorada Sul CENTO E TRINTA E SEIS 15 13</t>
  </si>
  <si>
    <t>Alvorada Sul CENTO E TRINTA E SEIS 15 14</t>
  </si>
  <si>
    <t>Alvorada Sul CENTO E TRINTA E SEIS 16 27</t>
  </si>
  <si>
    <t>Alvorada Sul CENTO E TRINTA E SEIS 16 28</t>
  </si>
  <si>
    <t>Alvorada Sul CENTO E TRINTA E SEIS 16 3</t>
  </si>
  <si>
    <t>Alvorada Sul CENTO E TRINTA E SEIS 16 4</t>
  </si>
  <si>
    <t>Alvorada Sul CENTO E TRINTA E SEIS 2 26</t>
  </si>
  <si>
    <t>Alvorada Sul CENTO E TRINTA E SEIS 2 36</t>
  </si>
  <si>
    <t>Alvorada Sul CENTO E TRINTA E SEIS 2 4</t>
  </si>
  <si>
    <t>Alvorada Sul CENTO E TRINTA E SEIS 2 40</t>
  </si>
  <si>
    <t>Alvorada Sul CENTO E TRINTA E SEIS 2 8</t>
  </si>
  <si>
    <t>Alvorada Sul CENTO E TRINTA E SEIS 2 9</t>
  </si>
  <si>
    <t>Alvorada Sul CENTO E TRINTA E SEIS 3 35</t>
  </si>
  <si>
    <t>Alvorada Sul CENTO E TRINTA E SEIS 3 36</t>
  </si>
  <si>
    <t>Alvorada Sul CENTO E TRINTA E SEIS 3 37</t>
  </si>
  <si>
    <t>Alvorada Sul CENTO E TRINTA E SEIS 4 14</t>
  </si>
  <si>
    <t>Alvorada Sul CENTO E TRINTA E SEIS 4 15</t>
  </si>
  <si>
    <t>Alvorada Sul CENTO E TRINTA E SEIS 4 16</t>
  </si>
  <si>
    <t>Alvorada Sul CENTO E TRINTA E SEIS 4 19</t>
  </si>
  <si>
    <t>Alvorada Sul CENTO E TRINTA E SEIS 4 20</t>
  </si>
  <si>
    <t>Alvorada Sul CENTO E TRINTA E SEIS 4 21</t>
  </si>
  <si>
    <t>Alvorada Sul CENTO E TRINTA E SEIS 4 22</t>
  </si>
  <si>
    <t>Alvorada Sul CENTO E TRINTA E SEIS 4 24</t>
  </si>
  <si>
    <t>Alvorada Sul CENTO E TRINTA E SEIS 4 26</t>
  </si>
  <si>
    <t>Alvorada Sul CENTO E TRINTA E SEIS 4 27</t>
  </si>
  <si>
    <t>Alvorada Sul CENTO E TRINTA E SEIS 4 3</t>
  </si>
  <si>
    <t>Alvorada Sul CENTO E TRINTA E SEIS 4 4</t>
  </si>
  <si>
    <t>Alvorada Sul CENTO E TRINTA E SEIS 4 6</t>
  </si>
  <si>
    <t>Alvorada Sul CENTO E TRINTA E SEIS 4 7</t>
  </si>
  <si>
    <t>Alvorada Sul CENTO E TRINTA E SEIS 7 20</t>
  </si>
  <si>
    <t>Alvorada Sul CENTO E TRINTA E SEIS 7 21</t>
  </si>
  <si>
    <t>Alvorada Sul CENTO E TRINTA E SEIS 7 22</t>
  </si>
  <si>
    <t>Alvorada Sul CENTO E TRINTA E SEIS 7 23</t>
  </si>
  <si>
    <t>Alvorada Sul CENTO E TRINTA E SEIS 7 24</t>
  </si>
  <si>
    <t>Alvorada Sul CENTO E TRINTA E SEIS 7 25</t>
  </si>
  <si>
    <t>Alvorada Sul CENTO E TRINTA E SEIS 7 7</t>
  </si>
  <si>
    <t>Alvorada Sul CENTO E TRINTA E SEIS 7 8</t>
  </si>
  <si>
    <t>Alvorada Sul CENTO E TRINTA E SEIS 7 9</t>
  </si>
  <si>
    <t>Alvorada Sul CENTO E TRINTA E SEIS 9 1</t>
  </si>
  <si>
    <t>Alvorada Sul CENTO E TRINTA E SEIS 9 10</t>
  </si>
  <si>
    <t>Alvorada Sul CENTO E TRINTA E SEIS 9 11</t>
  </si>
  <si>
    <t>Alvorada Sul CENTO E TRINTA E SEIS 9 38</t>
  </si>
  <si>
    <t>Alvorada Sul CENTO E TRINTA E SEIS 9 39</t>
  </si>
  <si>
    <t>Alvorada Sul CENTO E TRINTA E SEIS 9 40</t>
  </si>
  <si>
    <t>Italia CENTO E TRINTA E SEIS 10 13</t>
  </si>
  <si>
    <t>Italia CENTO E TRINTA E SEIS 10 14</t>
  </si>
  <si>
    <t>Italia CENTO E TRINTA E SEIS 10 15</t>
  </si>
  <si>
    <t>Italia CENTO E TRINTA E SEIS 10 16</t>
  </si>
  <si>
    <t>Italia CENTO E TRINTA E SEIS 10 2</t>
  </si>
  <si>
    <t>Italia CENTO E TRINTA E SEIS 10 20</t>
  </si>
  <si>
    <t>Italia CENTO E TRINTA E SEIS 10 22</t>
  </si>
  <si>
    <t>Italia CENTO E TRINTA E SEIS 10 23</t>
  </si>
  <si>
    <t>Italia CENTO E TRINTA E SEIS 10 24</t>
  </si>
  <si>
    <t>Italia CENTO E TRINTA E SEIS 11 14</t>
  </si>
  <si>
    <t>Italia CENTO E TRINTA E SEIS 11 15</t>
  </si>
  <si>
    <t>Italia CENTO E TRINTA E SEIS 11 16</t>
  </si>
  <si>
    <t>Italia CENTO E TRINTA E SEIS 11 23</t>
  </si>
  <si>
    <t>Italia CENTO E TRINTA E SEIS 11 30</t>
  </si>
  <si>
    <t>Italia CENTO E TRINTA E SEIS 13 2</t>
  </si>
  <si>
    <t>Italia CENTO E TRINTA E SEIS 13 27</t>
  </si>
  <si>
    <t>Italia CENTO E TRINTA E SEIS 13 28</t>
  </si>
  <si>
    <t>Italia CENTO E TRINTA E SEIS 13 29</t>
  </si>
  <si>
    <t>Italia CENTO E TRINTA E SEIS 13 9</t>
  </si>
  <si>
    <t>Italia CENTO E TRINTA E SEIS 14 11</t>
  </si>
  <si>
    <t>Italia CENTO E TRINTA E SEIS 14 12</t>
  </si>
  <si>
    <t>Italia CENTO E TRINTA E SEIS 14 16</t>
  </si>
  <si>
    <t>Italia CENTO E TRINTA E SEIS 16 15</t>
  </si>
  <si>
    <t>Italia CENTO E TRINTA E SEIS 16 19</t>
  </si>
  <si>
    <t>Italia CENTO E TRINTA E SEIS 16 20</t>
  </si>
  <si>
    <t>Italia CENTO E TRINTA E SEIS 16 3</t>
  </si>
  <si>
    <t>Italia CENTO E TRINTA E SEIS 17 6</t>
  </si>
  <si>
    <t>Italia CENTO E TRINTA E SEIS 17 7</t>
  </si>
  <si>
    <t>Italia CENTO E TRINTA E SEIS 17 8</t>
  </si>
  <si>
    <t>Italia CENTO E TRINTA E SEIS 18 17</t>
  </si>
  <si>
    <t>Italia CENTO E TRINTA E SEIS 18 19</t>
  </si>
  <si>
    <t>Italia CENTO E TRINTA E SEIS 18 2</t>
  </si>
  <si>
    <t>Italia CENTO E TRINTA E SEIS 18 21</t>
  </si>
  <si>
    <t>Italia CENTO E TRINTA E SEIS 19 12</t>
  </si>
  <si>
    <t>Italia CENTO E TRINTA E SEIS 19 19</t>
  </si>
  <si>
    <t>Italia CENTO E TRINTA E SEIS 19 21</t>
  </si>
  <si>
    <t>Italia CENTO E TRINTA E SEIS 19 26</t>
  </si>
  <si>
    <t>Italia CENTO E TRINTA E SEIS 19 28</t>
  </si>
  <si>
    <t>Italia CENTO E TRINTA E SEIS 19 29</t>
  </si>
  <si>
    <t>Italia CENTO E TRINTA E SEIS 19 30</t>
  </si>
  <si>
    <t>Italia CENTO E TRINTA E SEIS 20 12</t>
  </si>
  <si>
    <t>Italia CENTO E TRINTA E SEIS 20 18</t>
  </si>
  <si>
    <t>Italia CENTO E TRINTA E SEIS 20 5</t>
  </si>
  <si>
    <t>Italia CENTO E TRINTA E SEIS 21 1</t>
  </si>
  <si>
    <t>Italia CENTO E TRINTA E SEIS 21 16</t>
  </si>
  <si>
    <t>Italia CENTO E TRINTA E SEIS 21 18</t>
  </si>
  <si>
    <t>Italia CENTO E TRINTA E SEIS 21 19</t>
  </si>
  <si>
    <t>Italia CENTO E TRINTA E SEIS 21 2</t>
  </si>
  <si>
    <t>Italia CENTO E TRINTA E SEIS 21 21</t>
  </si>
  <si>
    <t>Italia CENTO E TRINTA E SEIS 21 3</t>
  </si>
  <si>
    <t>Italia CENTO E TRINTA E SEIS 21 32</t>
  </si>
  <si>
    <t>Italia CENTO E TRINTA E SEIS 21 4</t>
  </si>
  <si>
    <t>Italia CENTO E TRINTA E SEIS 21 5</t>
  </si>
  <si>
    <t>Italia CENTO E TRINTA E SEIS 22 1</t>
  </si>
  <si>
    <t>Italia CENTO E TRINTA E SEIS 22 2</t>
  </si>
  <si>
    <t>Italia CENTO E TRINTA E SEIS 22 3</t>
  </si>
  <si>
    <t>Italia CENTO E TRINTA E SEIS 23 18</t>
  </si>
  <si>
    <t>Italia CENTO E TRINTA E SEIS 23 29</t>
  </si>
  <si>
    <t>Italia CENTO E TRINTA E SEIS 23 30</t>
  </si>
  <si>
    <t>Italia CENTO E TRINTA E SEIS 23 31</t>
  </si>
  <si>
    <t>Italia CENTO E TRINTA E SEIS 24 11</t>
  </si>
  <si>
    <t>Italia CENTO E TRINTA E SEIS 24 12</t>
  </si>
  <si>
    <t>Italia CENTO E TRINTA E SEIS 24 13</t>
  </si>
  <si>
    <t>Italia CENTO E TRINTA E SEIS 24 14</t>
  </si>
  <si>
    <t>Italia CENTO E TRINTA E SEIS 24 15</t>
  </si>
  <si>
    <t>Italia CENTO E TRINTA E SEIS 24 20</t>
  </si>
  <si>
    <t>Italia CENTO E TRINTA E SEIS 24 25</t>
  </si>
  <si>
    <t>Italia CENTO E TRINTA E SEIS 25 16</t>
  </si>
  <si>
    <t>Italia CENTO E TRINTA E SEIS 25 17</t>
  </si>
  <si>
    <t>Italia CENTO E TRINTA E SEIS 25 23</t>
  </si>
  <si>
    <t>Italia CENTO E TRINTA E SEIS 3 1</t>
  </si>
  <si>
    <t>Italia CENTO E TRINTA E SEIS 4 10</t>
  </si>
  <si>
    <t>Italia CENTO E TRINTA E SEIS 4 6</t>
  </si>
  <si>
    <t>Italia CENTO E TRINTA E SEIS 4 7</t>
  </si>
  <si>
    <t>Italia CENTO E TRINTA E SEIS 4 8</t>
  </si>
  <si>
    <t>Italia CENTO E TRINTA E SEIS 4 9</t>
  </si>
  <si>
    <t>Italia CENTO E TRINTA E SEIS 6 4</t>
  </si>
  <si>
    <t>Italia CENTO E TRINTA E SEIS 6 6</t>
  </si>
  <si>
    <t>Italia CENTO E TRINTA E SEIS 6 7</t>
  </si>
  <si>
    <t>Italia CENTO E TRINTA E SEIS 6 8</t>
  </si>
  <si>
    <t>Italia CENTO E TRINTA E SEIS 6 9</t>
  </si>
  <si>
    <t>Italia CENTO E TRINTA E SEIS 7 11</t>
  </si>
  <si>
    <t>Italia CENTO E TRINTA E SEIS 7 12</t>
  </si>
  <si>
    <t>Italia CENTO E TRINTA E SEIS 7 16</t>
  </si>
  <si>
    <t>Italia CENTO E TRINTA E SEIS 7 17</t>
  </si>
  <si>
    <t>Italia CENTO E TRINTA E SEIS 7 18</t>
  </si>
  <si>
    <t>Italia CENTO E TRINTA E SEIS 7 19</t>
  </si>
  <si>
    <t>Italia CENTO E TRINTA E SEIS 7 20</t>
  </si>
  <si>
    <t>Italia CENTO E TRINTA E SEIS 7 5</t>
  </si>
  <si>
    <t>Italia CENTO E TRINTA E SEIS 7 6</t>
  </si>
  <si>
    <t>Italia CENTO E TRINTA E SEIS 7 7</t>
  </si>
  <si>
    <t>Italia CENTO E TRINTA E SEIS 8 1</t>
  </si>
  <si>
    <t>Italia CENTO E TRINTA E SEIS 8 14</t>
  </si>
  <si>
    <t>Italia CENTO E TRINTA E SEIS 8 2</t>
  </si>
  <si>
    <t>Italia CENTO E TRINTA E SEIS 8 23</t>
  </si>
  <si>
    <t>Italia CENTO E TRINTA E SEIS 9 15</t>
  </si>
  <si>
    <t>Italia CENTO E TRINTA E SEIS 9 16</t>
  </si>
  <si>
    <t>Italia CENTO E TRINTA E SEIS 9 17</t>
  </si>
  <si>
    <t>Italia CENTO E TRINTA E SEIS 9 18</t>
  </si>
  <si>
    <t>Italia CENTO E TRINTA E SEIS 9 19</t>
  </si>
  <si>
    <t>Italia CENTO E TRINTA E SEIS 9 24</t>
  </si>
  <si>
    <t>Italia CENTO E TRINTA E SEIS 9 25</t>
  </si>
  <si>
    <t>Itamaraty CENTO E TRINTA E SEIS 4 011B</t>
  </si>
  <si>
    <t>Itamaraty CENTO E TRINTA E SEIS 4 012A</t>
  </si>
  <si>
    <t>Itamaraty CENTO E TRINTA E SEIS 4 012B</t>
  </si>
  <si>
    <t>Itamaraty CENTO E TRINTA E SEIS 4 13</t>
  </si>
  <si>
    <t>Itamaraty CENTO E TRINTA E SEIS 4 14</t>
  </si>
  <si>
    <t>Itamaraty CENTO E TRINTA E SEIS 4 15</t>
  </si>
  <si>
    <t>Itamaraty CENTO E TRINTA E SEIS 4 16</t>
  </si>
  <si>
    <t>Itamaraty CENTO E TRINTA E SEIS 4 17</t>
  </si>
  <si>
    <t>Itamaraty CENTO E TRINTA E SEIS 4 18</t>
  </si>
  <si>
    <t>Itamaraty CENTO E TRINTA E SEIS 4 19</t>
  </si>
  <si>
    <t>Itamaraty CENTO E TRINTA E SEIS 4 20</t>
  </si>
  <si>
    <t>Itamaraty CENTO E TRINTA E SEIS 4 21</t>
  </si>
  <si>
    <t>Itamaraty CENTO E TRINTA E SEIS 4 22</t>
  </si>
  <si>
    <t>Itamaraty CENTO E TRINTA E SEIS 4 23</t>
  </si>
  <si>
    <t>Itamaraty CENTO E TRINTA E SEIS 5 6</t>
  </si>
  <si>
    <t>Mansoes Paraiso CENTO E TRINTA E SEIS 00C 14</t>
  </si>
  <si>
    <t>Mansoes Paraiso CENTO E TRINTA E SEIS 00C 15</t>
  </si>
  <si>
    <t>Mansoes Paraiso CENTO E TRINTA E SEIS 00C 16</t>
  </si>
  <si>
    <t>Mansoes Paraiso CENTO E TRINTA E SEIS 00C 17</t>
  </si>
  <si>
    <t>Mansoes Paraiso CENTO E TRINTA E SEIS 00C 18</t>
  </si>
  <si>
    <t>Mansoes Paraiso CENTO E TRINTA E SEIS 16 10</t>
  </si>
  <si>
    <t>Mansoes Paraiso CENTO E TRINTA E SEIS 16 5</t>
  </si>
  <si>
    <t>Mansoes Paraiso CENTO E TRINTA E SEIS 16 6</t>
  </si>
  <si>
    <t>Mansoes Paraiso CENTO E TRINTA E SEIS 16 9</t>
  </si>
  <si>
    <t>Mansoes Paraiso CENTO E TRINTA E SEIS 17 7</t>
  </si>
  <si>
    <t>Mansoes Paraiso CENTO E TRINTA E SEIS 18 11</t>
  </si>
  <si>
    <t>Mansoes Paraiso CENTO E TRINTA E SEIS 54 16</t>
  </si>
  <si>
    <t>Mansoes Paraiso CENTO E TRINTA E SEIS 61 13</t>
  </si>
  <si>
    <t>Mansoes Paraiso CENTO E TRINTA E SEIS 62 10</t>
  </si>
  <si>
    <t>Mansoes Paraiso CENTO E TRINTA E SEIS 62 27</t>
  </si>
  <si>
    <t>Mansoes Paraiso CENTO E TRINTA E SEIS 62 4</t>
  </si>
  <si>
    <t>Mansoes Paraiso CENTO E TRINTA E SEIS 63 1</t>
  </si>
  <si>
    <t>Mansoes Paraiso CENTO E TRINTA E SEIS 63 10</t>
  </si>
  <si>
    <t>Mansoes Paraiso CENTO E TRINTA E SEIS 63 11</t>
  </si>
  <si>
    <t>Mansoes Paraiso CENTO E TRINTA E SEIS 63 12</t>
  </si>
  <si>
    <t>Mansoes Paraiso CENTO E TRINTA E SEIS 63 13</t>
  </si>
  <si>
    <t>Mansoes Paraiso CENTO E TRINTA E SEIS 63 14</t>
  </si>
  <si>
    <t>Mansoes Paraiso CENTO E TRINTA E SEIS 63 2</t>
  </si>
  <si>
    <t>Mansoes Paraiso CENTO E TRINTA E SEIS 63 25</t>
  </si>
  <si>
    <t>Mansoes Paraiso CENTO E TRINTA E SEIS 63 26</t>
  </si>
  <si>
    <t>Mansoes Paraiso CENTO E TRINTA E SEIS 63 27</t>
  </si>
  <si>
    <t>Mansoes Paraiso CENTO E TRINTA E SEIS 63 28</t>
  </si>
  <si>
    <t>Mansoes Paraiso CENTO E TRINTA E SEIS 63 29</t>
  </si>
  <si>
    <t>Mansoes Paraiso CENTO E TRINTA E SEIS 63 3</t>
  </si>
  <si>
    <t>Mansoes Paraiso CENTO E TRINTA E SEIS 63 30</t>
  </si>
  <si>
    <t>Mansoes Paraiso CENTO E TRINTA E SEIS 63 31</t>
  </si>
  <si>
    <t>Mansoes Paraiso CENTO E TRINTA E SEIS 63 32</t>
  </si>
  <si>
    <t>Mansoes Paraiso CENTO E TRINTA E SEIS 63 33</t>
  </si>
  <si>
    <t>Mansoes Paraiso CENTO E TRINTA E SEIS 63 4</t>
  </si>
  <si>
    <t>Mansoes Paraiso CENTO E TRINTA E SEIS 63 5</t>
  </si>
  <si>
    <t>Mansoes Paraiso CENTO E TRINTA E SEIS 63 6</t>
  </si>
  <si>
    <t>Mansoes Paraiso CENTO E TRINTA E SEIS 63 7</t>
  </si>
  <si>
    <t>Mansoes Paraiso CENTO E TRINTA E SEIS 63 8</t>
  </si>
  <si>
    <t>Mansoes Paraiso CENTO E TRINTA E SEIS 63 9</t>
  </si>
  <si>
    <t>Montreal CENTO E TRINTA E SEIS 13 17</t>
  </si>
  <si>
    <t>Montreal CENTO E TRINTA E SEIS 13 5</t>
  </si>
  <si>
    <t>Montreal CENTO E TRINTA E SEIS 13 6</t>
  </si>
  <si>
    <t>Nova Olinda 2 Complemento CENTO E TRINTA E SEIS 61 2</t>
  </si>
  <si>
    <t>Nova Olinda 2 Complemento CENTO E TRINTA E SEIS 61 9</t>
  </si>
  <si>
    <t>Nova Olinda 2 Complemento CENTO E TRINTA E SEIS 62 6</t>
  </si>
  <si>
    <t>Nova Olinda 2 Complemento CENTO E TRINTA E SEIS 63 4</t>
  </si>
  <si>
    <t>Nova Olinda 2 Complemento CENTO E TRINTA E SEIS 63 5</t>
  </si>
  <si>
    <t>Nova Olinda 2 Complemento CENTO E TRINTA E SEIS 63 8</t>
  </si>
  <si>
    <t>Nova Olinda 2 Complemento CENTO E TRINTA E SEIS 65 1</t>
  </si>
  <si>
    <t>Nova Olinda 2 Complemento CENTO E TRINTA E SEIS 65 2</t>
  </si>
  <si>
    <t>Nova Olinda 2 Complemento CENTO E TRINTA E SEIS 65 5</t>
  </si>
  <si>
    <t>Nova Olinda 2 Complemento CENTO E TRINTA E SEIS 66 28</t>
  </si>
  <si>
    <t>Nova Olinda 2 Complemento CENTO E TRINTA E SEIS 66 29</t>
  </si>
  <si>
    <t>Nova Olinda 2 Complemento CENTO E TRINTA E SEIS 67 28</t>
  </si>
  <si>
    <t>Nova Olinda 2 Complemento CENTO E TRINTA E SEIS 67 29</t>
  </si>
  <si>
    <t>Nova Olinda 2 Complemento CENTO E TRINTA E SEIS 68 4</t>
  </si>
  <si>
    <t>Cidade Empresarial Rua H-15 15</t>
  </si>
  <si>
    <t>Garavelo Rua 30-c 44</t>
  </si>
  <si>
    <t>Garavelo Rua 5-e Qd.33</t>
  </si>
  <si>
    <t>Jardim Maranata Rua Jaspe 36</t>
  </si>
  <si>
    <t>Parque Flamboyant Rua 12 De Outubro 350</t>
  </si>
  <si>
    <t>Vila Delfiori Rua Maquiavel 9798</t>
  </si>
  <si>
    <t>Vila Delfiori Rua Ptolomeu 165</t>
  </si>
  <si>
    <t>Buriti Sereno CENTO E TRINTA E SEIS 266 60</t>
  </si>
  <si>
    <t>Cristal CENTO E TRINTA E SEIS 13 1</t>
  </si>
  <si>
    <t>Cristal CENTO E TRINTA E SEIS 13 27</t>
  </si>
  <si>
    <t>Cristal CENTO E TRINTA E SEIS 13 28</t>
  </si>
  <si>
    <t>Miramar CENTO E TRINTA E SEIS 27 5</t>
  </si>
  <si>
    <t>Miramar CENTO E TRINTA E SEIS 27 6</t>
  </si>
  <si>
    <t>Miramar CENTO E TRINTA E SEIS 31 2</t>
  </si>
  <si>
    <t>Miramar CENTO E TRINTA E SEIS 32 23</t>
  </si>
  <si>
    <t>Miramar CENTO E TRINTA E SEIS 32 25</t>
  </si>
  <si>
    <t>Miramar CENTO E TRINTA E SEIS 32 26</t>
  </si>
  <si>
    <t>Miramar CENTO E TRINTA E SEIS 32 34</t>
  </si>
  <si>
    <t>Miramar CENTO E TRINTA E SEIS 32 8</t>
  </si>
  <si>
    <t>Miramar CENTO E TRINTA E SEIS 34 2</t>
  </si>
  <si>
    <t>Miramar CENTO E TRINTA E SEIS 35 17</t>
  </si>
  <si>
    <t>Miramar CENTO E TRINTA E SEIS 37 10</t>
  </si>
  <si>
    <t>Miramar CENTO E TRINTA E SEIS 37 8</t>
  </si>
  <si>
    <t>Miramar CENTO E TRINTA E SEIS 37 9</t>
  </si>
  <si>
    <t>Miramar CENTO E TRINTA E SEIS 41 18</t>
  </si>
  <si>
    <t>Miramar CENTO E TRINTA E SEIS 42 1</t>
  </si>
  <si>
    <t>Miramar CENTO E TRINTA E SEIS 42 5</t>
  </si>
  <si>
    <t>Miramar CENTO E TRINTA E SEIS 42 6</t>
  </si>
  <si>
    <t>Miramar CENTO E TRINTA E SEIS 43 18</t>
  </si>
  <si>
    <t>Miramar CENTO E TRINTA E SEIS 43 19</t>
  </si>
  <si>
    <t>Miramar CENTO E TRINTA E SEIS 44 22</t>
  </si>
  <si>
    <t>Miramar CENTO E TRINTA E SEIS 46 45</t>
  </si>
  <si>
    <t>Miramar CENTO E TRINTA E SEIS 47 30</t>
  </si>
  <si>
    <t>Miramar CENTO E TRINTA E SEIS 47 7</t>
  </si>
  <si>
    <t>Miramar CENTO E TRINTA E SEIS 48 6</t>
  </si>
  <si>
    <t>Montreal CENTO E TRINTA E SEIS 10 1</t>
  </si>
  <si>
    <t>Montreal CENTO E TRINTA E SEIS 11 14</t>
  </si>
  <si>
    <t>Montreal CENTO E TRINTA E SEIS 11 15</t>
  </si>
  <si>
    <t>Montreal CENTO E TRINTA E SEIS 17 2</t>
  </si>
  <si>
    <t>Montreal CENTO E TRINTA E SEIS 17 26</t>
  </si>
  <si>
    <t>Montreal CENTO E TRINTA E SEIS 17 27</t>
  </si>
  <si>
    <t>Montreal CENTO E TRINTA E SEIS 19 8</t>
  </si>
  <si>
    <t>Montreal CENTO E TRINTA E SEIS 20 1</t>
  </si>
  <si>
    <t>Montreal CENTO E TRINTA E SEIS 21 6</t>
  </si>
  <si>
    <t>Montreal CENTO E TRINTA E SEIS 29 19</t>
  </si>
  <si>
    <t>Montreal CENTO E TRINTA E SEIS 29 3</t>
  </si>
  <si>
    <t>Montreal CENTO E TRINTA E SEIS 30 13</t>
  </si>
  <si>
    <t>Montreal CENTO E TRINTA E SEIS 35 20</t>
  </si>
  <si>
    <t>Montreal CENTO E TRINTA E SEIS 35 21</t>
  </si>
  <si>
    <t>Montreal CENTO E TRINTA E SEIS 36 12</t>
  </si>
  <si>
    <t>Montreal CENTO E TRINTA E SEIS 36 18</t>
  </si>
  <si>
    <t>Montreal CENTO E TRINTA E SEIS 36 19</t>
  </si>
  <si>
    <t>Montreal CENTO E TRINTA E SEIS 36 20</t>
  </si>
  <si>
    <t>Montreal CENTO E TRINTA E SEIS 36 25</t>
  </si>
  <si>
    <t>Montreal CENTO E TRINTA E SEIS 36 6</t>
  </si>
  <si>
    <t>Montreal CENTO E TRINTA E SEIS 6 10</t>
  </si>
  <si>
    <t>Montreal CENTO E TRINTA E SEIS 6 11</t>
  </si>
  <si>
    <t>Nova Olinda 1 Complemento CENTO E TRINTA E SEIS 42 14</t>
  </si>
  <si>
    <t>Nova Olinda 1 Complemento CENTO E TRINTA E SEIS 44 3</t>
  </si>
  <si>
    <t>Nova Olinda 1 Complemento CENTO E TRINTA E SEIS 47 1</t>
  </si>
  <si>
    <t>Nova Olinda 1 Complemento CENTO E TRINTA E SEIS 54 1</t>
  </si>
  <si>
    <t>Nova Olinda 1 Complemento CENTO E TRINTA E SEIS 54 2</t>
  </si>
  <si>
    <t>Nova Olinda 2 Complemento CENTO E TRINTA E SEIS 56 4</t>
  </si>
  <si>
    <t>Nova Olinda 2 Complemento CENTO E TRINTA E SEIS 58 3</t>
  </si>
  <si>
    <t>Nova Olinda 2 Complemento CENTO E TRINTA E SEIS 58 8</t>
  </si>
  <si>
    <t>Nova Olinda 2 Complemento CENTO E TRINTA E SEIS 59 11</t>
  </si>
  <si>
    <t>Nova Olinda 2 Complemento CENTO E TRINTA E SEIS 59 12</t>
  </si>
  <si>
    <t>Nova Olinda 2 Complemento CENTO E TRINTA E SEIS 59 13</t>
  </si>
  <si>
    <t>Nova Olinda 2 Complemento CENTO E TRINTA E SEIS 59 14</t>
  </si>
  <si>
    <t>Nova Olinda 2 Complemento CENTO E TRINTA E SEIS 59 15</t>
  </si>
  <si>
    <t>Nova Olinda 2 Complemento CENTO E TRINTA E SEIS 59 3</t>
  </si>
  <si>
    <t>Nova Olinda CENTO E TRINTA E SEIS 13 2</t>
  </si>
  <si>
    <t>Nova Olinda CENTO E TRINTA E SEIS 13 3</t>
  </si>
  <si>
    <t>Nova Olinda CENTO E TRINTA E SEIS 13 4</t>
  </si>
  <si>
    <t>Nova Olinda CENTO E TRINTA E SEIS 15 6</t>
  </si>
  <si>
    <t>Nova Olinda CENTO E TRINTA E SEIS 16 1</t>
  </si>
  <si>
    <t>Nova Olinda CENTO E TRINTA E SEIS 16 6</t>
  </si>
  <si>
    <t>Nova Olinda CENTO E TRINTA E SEIS 18 4</t>
  </si>
  <si>
    <t>Nova Olinda CENTO E TRINTA E SEIS 19 2</t>
  </si>
  <si>
    <t>Nova Olinda CENTO E TRINTA E SEIS 2 10</t>
  </si>
  <si>
    <t>Nova Olinda CENTO E TRINTA E SEIS 2 16</t>
  </si>
  <si>
    <t>Nova Olinda CENTO E TRINTA E SEIS 26 23</t>
  </si>
  <si>
    <t>Nova Olinda CENTO E TRINTA E SEIS 27 23</t>
  </si>
  <si>
    <t>Nova Olinda CENTO E TRINTA E SEIS 27 24</t>
  </si>
  <si>
    <t>Nova Olinda CENTO E TRINTA E SEIS 28 7</t>
  </si>
  <si>
    <t>Nova Olinda CENTO E TRINTA E SEIS 33 22</t>
  </si>
  <si>
    <t>Nova Olinda CENTO E TRINTA E SEIS 4 10</t>
  </si>
  <si>
    <t>Nova Olinda CENTO E TRINTA E SEIS 8 16</t>
  </si>
  <si>
    <t>Retiro do Bosque CENTO E TRINTA E SEIS 11 13</t>
  </si>
  <si>
    <t>Retiro do Bosque CENTO E TRINTA E SEIS 8 1</t>
  </si>
  <si>
    <t>Retiro do Bosque CENTO E TRINTA E SEIS 8 2</t>
  </si>
  <si>
    <t>Retiro do Bosque CENTO E TRINTA E SEIS 8 3</t>
  </si>
  <si>
    <t>Retiro do Bosque CENTO E TRINTA E SEIS 8 4</t>
  </si>
  <si>
    <t>Retiro do Bosque CENTO E TRINTA E SEIS 9 21</t>
  </si>
  <si>
    <t>Retiro do Bosque CENTO E TRINTA E SEIS APM3 1</t>
  </si>
  <si>
    <t>Solar Central Park CENTO E TRINTA E SEIS 25 1</t>
  </si>
  <si>
    <t>Solar Central Park CENTO E TRINTA E SEIS 25 2</t>
  </si>
  <si>
    <t>Solar Central Park CENTO E TRINTA E SEIS 25 20</t>
  </si>
  <si>
    <t>Solar Central Park CENTO E TRINTA E SEIS 25 21</t>
  </si>
  <si>
    <t>Solar Central Park CENTO E TRINTA E SEIS 25 22</t>
  </si>
  <si>
    <t>Solar Central Park CENTO E TRINTA E SEIS 25 3</t>
  </si>
  <si>
    <t>Solar Central Park CENTO E TRINTA E SEIS 25 4</t>
  </si>
  <si>
    <t>Solar Central Park CENTO E TRINTA E SEIS 26 1</t>
  </si>
  <si>
    <t>Solar Central Park CENTO E TRINTA E SEIS 26 2</t>
  </si>
  <si>
    <t>Solar Central Park CENTO E TRINTA E SEIS 26 22</t>
  </si>
  <si>
    <t>Solar Central Park CENTO E TRINTA E SEIS 26 23</t>
  </si>
  <si>
    <t>Solar Central Park CENTO E TRINTA E SEIS 26 24</t>
  </si>
  <si>
    <t>Solar Central Park CENTO E TRINTA E SEIS 26 3</t>
  </si>
  <si>
    <t>Solar Central Park CENTO E TRINTA E SEIS 27 1</t>
  </si>
  <si>
    <t>Solar Central Park CENTO E TRINTA E SEIS 27 2</t>
  </si>
  <si>
    <t>Solar Central Park CENTO E TRINTA E SEIS 27 24</t>
  </si>
  <si>
    <t>Solar Central Park CENTO E TRINTA E SEIS 27 25</t>
  </si>
  <si>
    <t>Solar Central Park CENTO E TRINTA E SEIS 27 26</t>
  </si>
  <si>
    <t>Solar Central Park CENTO E TRINTA E SEIS 27 3</t>
  </si>
  <si>
    <t>Solar Central Park CENTO E TRINTA E SEIS 28 1</t>
  </si>
  <si>
    <t>Solar Central Park CENTO E TRINTA E SEIS 28 2</t>
  </si>
  <si>
    <t>Solar Central Park CENTO E TRINTA E SEIS 28 26</t>
  </si>
  <si>
    <t>Solar Central Park CENTO E TRINTA E SEIS 28 27</t>
  </si>
  <si>
    <t>Solar Central Park CENTO E TRINTA E SEIS 28 28</t>
  </si>
  <si>
    <t>Solar Central Park CENTO E TRINTA E SEIS 28 3</t>
  </si>
  <si>
    <t>Solar Central Park CENTO E TRINTA E SEIS 29 4</t>
  </si>
  <si>
    <t>Solar Central Park CENTO E TRINTA E SEIS 29 5</t>
  </si>
  <si>
    <t>Solar Central Park CENTO E TRINTA E SEIS 30 1</t>
  </si>
  <si>
    <t>Solar Central Park CENTO E TRINTA E SEIS 30 18</t>
  </si>
  <si>
    <t>Solar Central Park CENTO E TRINTA E SEIS 30 19</t>
  </si>
  <si>
    <t>Solar Central Park CENTO E TRINTA E SEIS 30 2</t>
  </si>
  <si>
    <t>Solar Central Park CENTO E TRINTA E SEIS 30 20</t>
  </si>
  <si>
    <t>Solar Central Park CENTO E TRINTA E SEIS 30 3</t>
  </si>
  <si>
    <t>Solar Central Park CENTO E TRINTA E SEIS 31 1</t>
  </si>
  <si>
    <t>Solar Central Park CENTO E TRINTA E SEIS 31 2</t>
  </si>
  <si>
    <t>Solar Central Park CENTO E TRINTA E SEIS 31 3</t>
  </si>
  <si>
    <t>Solar Central Park CENTO E TRINTA E SEIS 31 36</t>
  </si>
  <si>
    <t>Solar Central Park CENTO E TRINTA E SEIS 31 37</t>
  </si>
  <si>
    <t>Solar Central Park CENTO E TRINTA E SEIS 31 38</t>
  </si>
  <si>
    <t>Solar Central Park CENTO E TRINTA E SEIS 32 1</t>
  </si>
  <si>
    <t>Solar Central Park CENTO E TRINTA E SEIS 32 2</t>
  </si>
  <si>
    <t>Solar Central Park CENTO E TRINTA E SEIS 32 3</t>
  </si>
  <si>
    <t>Solar Central Park CENTO E TRINTA E SEIS 32 38</t>
  </si>
  <si>
    <t>Solar Central Park CENTO E TRINTA E SEIS 32 39</t>
  </si>
  <si>
    <t>Solar Central Park CENTO E TRINTA E SEIS 32 40</t>
  </si>
  <si>
    <t>Solar Central Park CENTO E TRINTA E SEIS 32 41</t>
  </si>
  <si>
    <t>Solar Central Park CENTO E TRINTA E SEIS 33 1</t>
  </si>
  <si>
    <t>Solar Central Park CENTO E TRINTA E SEIS 33 2</t>
  </si>
  <si>
    <t>Solar Central Park CENTO E TRINTA E SEIS 33 3</t>
  </si>
  <si>
    <t>Solar Central Park CENTO E TRINTA E SEIS 33 42</t>
  </si>
  <si>
    <t>Solar Central Park CENTO E TRINTA E SEIS 33 43</t>
  </si>
  <si>
    <t>Solar Central Park CENTO E TRINTA E SEIS 33 44</t>
  </si>
  <si>
    <t>Solar Central Park CENTO E TRINTA E SEIS 34 1</t>
  </si>
  <si>
    <t>Solar Central Park CENTO E TRINTA E SEIS 34 2</t>
  </si>
  <si>
    <t>Solar Central Park CENTO E TRINTA E SEIS 34 38</t>
  </si>
  <si>
    <t>Solar Central Park CENTO E TRINTA E SEIS 34 39</t>
  </si>
  <si>
    <t>Solar Central Park CENTO E TRINTA E SEIS 35 1</t>
  </si>
  <si>
    <t>Solar Central Park CENTO E TRINTA E SEIS 35 14</t>
  </si>
  <si>
    <t>Solar Central Park CENTO E TRINTA E SEIS 35 15</t>
  </si>
  <si>
    <t>Solar Central Park CENTO E TRINTA E SEIS 35 16</t>
  </si>
  <si>
    <t>Solar Central Park CENTO E TRINTA E SEIS APM 003A</t>
  </si>
  <si>
    <t>Solar Garden I CENTO E TRINTA E SEIS 4 007E</t>
  </si>
  <si>
    <t>Solar Garden I CENTO E TRINTA E SEIS 4 13</t>
  </si>
  <si>
    <t>Solar Garden I CENTO E TRINTA E SEIS 4 14</t>
  </si>
  <si>
    <t>Solar Garden I CENTO E TRINTA E SEIS 4 5</t>
  </si>
  <si>
    <t>Solar Garden I CENTO E TRINTA E SEIS 4 6</t>
  </si>
  <si>
    <t>Solar Garden I CENTO E TRINTA E SEIS 4 8</t>
  </si>
  <si>
    <t>Solar Garden I CENTO E TRINTA E SEIS 4 9</t>
  </si>
  <si>
    <t>Solar Garden II CENTO E TRINTA E SEIS 4 2</t>
  </si>
  <si>
    <t>Solar Garden II CENTO E TRINTA E SEIS 4 4</t>
  </si>
  <si>
    <t>Solar Garden II CENTO E TRINTA E SEIS 7 1</t>
  </si>
  <si>
    <t>Solar Garden II CENTO E TRINTA E SEIS 7 35</t>
  </si>
  <si>
    <t>Solar Garden II CENTO E TRINTA E SEIS 7 36</t>
  </si>
  <si>
    <t>Solar Garden II CENTO E TRINTA E SEIS APM 1</t>
  </si>
  <si>
    <t>Goiania Park Sul Rua 30 De Maio 131</t>
  </si>
  <si>
    <t>Jardim Buriti Sereno Rua Do Livramento 26</t>
  </si>
  <si>
    <t>Jardim Buriti Sereno Rua Lopes Quintas 180</t>
  </si>
  <si>
    <t>Jardim Maranata Rua Jaspe 37</t>
  </si>
  <si>
    <t>Nova Olinda Rua Liberdade 14</t>
  </si>
  <si>
    <t>Vila Delfiori Rua Platão 36</t>
  </si>
  <si>
    <t>Vila Delfiori Rua Ptolomeu 26</t>
  </si>
  <si>
    <t>Buriti Sereno CENTO E TRINTA E SEIS 266 14</t>
  </si>
  <si>
    <t>Buriti Sereno CENTO E TRINTA E SEIS 266 15</t>
  </si>
  <si>
    <t>Cristal CENTO E TRINTA E SEIS 12 10</t>
  </si>
  <si>
    <t>Cristal CENTO E TRINTA E SEIS 12 11</t>
  </si>
  <si>
    <t>Cristal CENTO E TRINTA E SEIS 12 12</t>
  </si>
  <si>
    <t>Cristal CENTO E TRINTA E SEIS 12 13</t>
  </si>
  <si>
    <t>Cristal CENTO E TRINTA E SEIS 12 14</t>
  </si>
  <si>
    <t>Cristal CENTO E TRINTA E SEIS 12 15</t>
  </si>
  <si>
    <t>Cristal CENTO E TRINTA E SEIS 12 16</t>
  </si>
  <si>
    <t>Cristal CENTO E TRINTA E SEIS 12 17</t>
  </si>
  <si>
    <t>Cristal CENTO E TRINTA E SEIS 12 18</t>
  </si>
  <si>
    <t>Cristal CENTO E TRINTA E SEIS 12 4</t>
  </si>
  <si>
    <t>Cristal CENTO E TRINTA E SEIS 12 5</t>
  </si>
  <si>
    <t>Cristal CENTO E TRINTA E SEIS 12 6</t>
  </si>
  <si>
    <t>Cristal CENTO E TRINTA E SEIS 12 7</t>
  </si>
  <si>
    <t>Cristal CENTO E TRINTA E SEIS 12 8</t>
  </si>
  <si>
    <t>Cristal CENTO E TRINTA E SEIS 12 9</t>
  </si>
  <si>
    <t>Cristal CENTO E TRINTA E SEIS 13 10</t>
  </si>
  <si>
    <t>Cristal CENTO E TRINTA E SEIS 13 11</t>
  </si>
  <si>
    <t>Cristal CENTO E TRINTA E SEIS 13 12</t>
  </si>
  <si>
    <t>Cristal CENTO E TRINTA E SEIS 13 13</t>
  </si>
  <si>
    <t>Cristal CENTO E TRINTA E SEIS 13 14</t>
  </si>
  <si>
    <t>Cristal CENTO E TRINTA E SEIS 13 15</t>
  </si>
  <si>
    <t>Cristal CENTO E TRINTA E SEIS 13 16</t>
  </si>
  <si>
    <t>Cristal CENTO E TRINTA E SEIS 13 21</t>
  </si>
  <si>
    <t>Cristal CENTO E TRINTA E SEIS 13 22</t>
  </si>
  <si>
    <t>Cristal CENTO E TRINTA E SEIS 13 23</t>
  </si>
  <si>
    <t>Cristal CENTO E TRINTA E SEIS 13 24</t>
  </si>
  <si>
    <t>Cristal CENTO E TRINTA E SEIS 13 25</t>
  </si>
  <si>
    <t>Cristal CENTO E TRINTA E SEIS 13 26</t>
  </si>
  <si>
    <t>Cristal CENTO E TRINTA E SEIS 13 3</t>
  </si>
  <si>
    <t>Cristal CENTO E TRINTA E SEIS 13 5</t>
  </si>
  <si>
    <t>Cristal CENTO E TRINTA E SEIS 13 6</t>
  </si>
  <si>
    <t>Cristal CENTO E TRINTA E SEIS 13 7</t>
  </si>
  <si>
    <t>Cristal CENTO E TRINTA E SEIS 13 8</t>
  </si>
  <si>
    <t>Cristal CENTO E TRINTA E SEIS 13 9</t>
  </si>
  <si>
    <t>Cristal CENTO E TRINTA E SEIS 14 2</t>
  </si>
  <si>
    <t>Cristal CENTO E TRINTA E SEIS 14 31</t>
  </si>
  <si>
    <t>Cristal CENTO E TRINTA E SEIS 14 32</t>
  </si>
  <si>
    <t>Cristal CENTO E TRINTA E SEIS 14 33</t>
  </si>
  <si>
    <t>Cristal CENTO E TRINTA E SEIS 14 4</t>
  </si>
  <si>
    <t>Cristal CENTO E TRINTA E SEIS 14 5</t>
  </si>
  <si>
    <t>Cristal CENTO E TRINTA E SEIS 14 6</t>
  </si>
  <si>
    <t>Cristal CENTO E TRINTA E SEIS 14 7</t>
  </si>
  <si>
    <t>Cristal CENTO E TRINTA E SEIS 14 8</t>
  </si>
  <si>
    <t>Cristal CENTO E TRINTA E SEIS 14 9</t>
  </si>
  <si>
    <t>Cristal CENTO E TRINTA E SEIS 15 11</t>
  </si>
  <si>
    <t>Cristal CENTO E TRINTA E SEIS 15 12</t>
  </si>
  <si>
    <t>Cristal CENTO E TRINTA E SEIS 15 13</t>
  </si>
  <si>
    <t>Cristal CENTO E TRINTA E SEIS 15 14</t>
  </si>
  <si>
    <t>Cristal CENTO E TRINTA E SEIS 15 17</t>
  </si>
  <si>
    <t>Cristal CENTO E TRINTA E SEIS 15 18</t>
  </si>
  <si>
    <t>Cristal CENTO E TRINTA E SEIS 15 19</t>
  </si>
  <si>
    <t>Cristal CENTO E TRINTA E SEIS 15 2</t>
  </si>
  <si>
    <t>Cristal CENTO E TRINTA E SEIS 15 20</t>
  </si>
  <si>
    <t>Cristal CENTO E TRINTA E SEIS 15 3</t>
  </si>
  <si>
    <t>Cristal CENTO E TRINTA E SEIS 15 4</t>
  </si>
  <si>
    <t>Cristal CENTO E TRINTA E SEIS 15 8</t>
  </si>
  <si>
    <t>Cristal CENTO E TRINTA E SEIS 15 9</t>
  </si>
  <si>
    <t>Cristal CENTO E TRINTA E SEIS 16 1</t>
  </si>
  <si>
    <t>Cristal CENTO E TRINTA E SEIS 16 12</t>
  </si>
  <si>
    <t>Cristal CENTO E TRINTA E SEIS 16 13</t>
  </si>
  <si>
    <t>Cristal CENTO E TRINTA E SEIS 16 14</t>
  </si>
  <si>
    <t>Cristal CENTO E TRINTA E SEIS 16 2</t>
  </si>
  <si>
    <t>Cristal CENTO E TRINTA E SEIS 16 3</t>
  </si>
  <si>
    <t>Cristal CENTO E TRINTA E SEIS 16 4</t>
  </si>
  <si>
    <t>Cristal CENTO E TRINTA E SEIS 17 14</t>
  </si>
  <si>
    <t>Cristal CENTO E TRINTA E SEIS 17 16</t>
  </si>
  <si>
    <t>Cristal CENTO E TRINTA E SEIS 17 17</t>
  </si>
  <si>
    <t>Cristal CENTO E TRINTA E SEIS 17 18</t>
  </si>
  <si>
    <t>Cristal CENTO E TRINTA E SEIS 17 3</t>
  </si>
  <si>
    <t>Cristal CENTO E TRINTA E SEIS 17 7</t>
  </si>
  <si>
    <t>Cristal CENTO E TRINTA E SEIS 18 1</t>
  </si>
  <si>
    <t>Cristal CENTO E TRINTA E SEIS 18 16</t>
  </si>
  <si>
    <t>Cristal CENTO E TRINTA E SEIS 18 17</t>
  </si>
  <si>
    <t>Cristal CENTO E TRINTA E SEIS 18 2</t>
  </si>
  <si>
    <t>Cristal CENTO E TRINTA E SEIS 23 13</t>
  </si>
  <si>
    <t>Cristal CENTO E TRINTA E SEIS 23 16</t>
  </si>
  <si>
    <t>Cristal CENTO E TRINTA E SEIS 23 19</t>
  </si>
  <si>
    <t>Cristal CENTO E TRINTA E SEIS 23 20</t>
  </si>
  <si>
    <t>Cristal CENTO E TRINTA E SEIS 23 21</t>
  </si>
  <si>
    <t>Cristal CENTO E TRINTA E SEIS 23 22</t>
  </si>
  <si>
    <t>Cristal CENTO E TRINTA E SEIS 23 4</t>
  </si>
  <si>
    <t>Cristal CENTO E TRINTA E SEIS 24 1</t>
  </si>
  <si>
    <t>Cristal CENTO E TRINTA E SEIS 24 12</t>
  </si>
  <si>
    <t>Cristal CENTO E TRINTA E SEIS 24 13</t>
  </si>
  <si>
    <t>Cristal CENTO E TRINTA E SEIS 24 14</t>
  </si>
  <si>
    <t>Cristal CENTO E TRINTA E SEIS 24 15</t>
  </si>
  <si>
    <t>Cristal CENTO E TRINTA E SEIS 24 18</t>
  </si>
  <si>
    <t>Cristal CENTO E TRINTA E SEIS 24 2</t>
  </si>
  <si>
    <t>Cristal CENTO E TRINTA E SEIS 24 26</t>
  </si>
  <si>
    <t>Cristal CENTO E TRINTA E SEIS 24 3</t>
  </si>
  <si>
    <t>Independência 3 Complemento CENTO E TRINTA E SEIS 06A 1</t>
  </si>
  <si>
    <t>Independência 3 Complemento CENTO E TRINTA E SEIS 06A 2</t>
  </si>
  <si>
    <t>Independência 3 Complemento CENTO E TRINTA E SEIS 06A 3</t>
  </si>
  <si>
    <t>Independência 3 Complemento CENTO E TRINTA E SEIS 11A 10</t>
  </si>
  <si>
    <t>Independência 3 Complemento CENTO E TRINTA E SEIS 11A 11</t>
  </si>
  <si>
    <t>Independência 3 Complemento CENTO E TRINTA E SEIS 11A 12</t>
  </si>
  <si>
    <t>Independência 3 Complemento CENTO E TRINTA E SEIS 11A 13</t>
  </si>
  <si>
    <t>Independência 3 Complemento CENTO E TRINTA E SEIS 11A 14</t>
  </si>
  <si>
    <t>Independência 3 Complemento CENTO E TRINTA E SEIS 11A 15</t>
  </si>
  <si>
    <t>Independência 3 Complemento CENTO E TRINTA E SEIS 11A 16</t>
  </si>
  <si>
    <t>Independência 3 Complemento CENTO E TRINTA E SEIS 11A 17</t>
  </si>
  <si>
    <t>Independência 3 Complemento CENTO E TRINTA E SEIS 11A 18</t>
  </si>
  <si>
    <t>Independência 3 Complemento CENTO E TRINTA E SEIS 11A 19</t>
  </si>
  <si>
    <t>Independência 3 Complemento CENTO E TRINTA E SEIS 11A 20</t>
  </si>
  <si>
    <t>Independência 3 Complemento CENTO E TRINTA E SEIS 11A 21</t>
  </si>
  <si>
    <t>Independência 3 Complemento CENTO E TRINTA E SEIS 11A 22</t>
  </si>
  <si>
    <t>Independência 3 Complemento CENTO E TRINTA E SEIS 8A 001A</t>
  </si>
  <si>
    <t>Independência 3 Complemento CENTO E TRINTA E SEIS K52 34</t>
  </si>
  <si>
    <t>Independência 3 Complemento CENTO E TRINTA E SEIS K52 35</t>
  </si>
  <si>
    <t>Oliveira CENTO E TRINTA E SEIS 12A 1</t>
  </si>
  <si>
    <t>Oliveira CENTO E TRINTA E SEIS 12A 10</t>
  </si>
  <si>
    <t>Oliveira CENTO E TRINTA E SEIS 12A 11</t>
  </si>
  <si>
    <t>Oliveira CENTO E TRINTA E SEIS 12A 12</t>
  </si>
  <si>
    <t>Oliveira CENTO E TRINTA E SEIS 12A 4</t>
  </si>
  <si>
    <t>Oliveira CENTO E TRINTA E SEIS 12A 5</t>
  </si>
  <si>
    <t>Oliveira CENTO E TRINTA E SEIS 12A 6</t>
  </si>
  <si>
    <t>Oliveira CENTO E TRINTA E SEIS 12A 7</t>
  </si>
  <si>
    <t>Oliveira CENTO E TRINTA E SEIS 12A 8</t>
  </si>
  <si>
    <t>Oliveira CENTO E TRINTA E SEIS 12B 10</t>
  </si>
  <si>
    <t>Oliveira CENTO E TRINTA E SEIS 12B 11</t>
  </si>
  <si>
    <t>Oliveira CENTO E TRINTA E SEIS 12B 12</t>
  </si>
  <si>
    <t>Oliveira CENTO E TRINTA E SEIS 12B 13</t>
  </si>
  <si>
    <t>Oliveira CENTO E TRINTA E SEIS 12B 14</t>
  </si>
  <si>
    <t>Oliveira CENTO E TRINTA E SEIS 12B 15</t>
  </si>
  <si>
    <t>Oliveira CENTO E TRINTA E SEIS 12B 16</t>
  </si>
  <si>
    <t>Oliveira CENTO E TRINTA E SEIS 12B 17</t>
  </si>
  <si>
    <t>Oliveira CENTO E TRINTA E SEIS 12B 18</t>
  </si>
  <si>
    <t>Oliveira CENTO E TRINTA E SEIS 12B 3</t>
  </si>
  <si>
    <t>Oliveira CENTO E TRINTA E SEIS 12B 4</t>
  </si>
  <si>
    <t>Oliveira CENTO E TRINTA E SEIS 12B 5</t>
  </si>
  <si>
    <t>Oliveira CENTO E TRINTA E SEIS 12B 6</t>
  </si>
  <si>
    <t>Oliveira CENTO E TRINTA E SEIS 12B 7</t>
  </si>
  <si>
    <t>Oliveira CENTO E TRINTA E SEIS 12B 8</t>
  </si>
  <si>
    <t>Oliveira CENTO E TRINTA E SEIS 12B 9</t>
  </si>
  <si>
    <t>Oliveira CENTO E TRINTA E SEIS 13 10</t>
  </si>
  <si>
    <t>Oliveira CENTO E TRINTA E SEIS 13 11</t>
  </si>
  <si>
    <t>Oliveira CENTO E TRINTA E SEIS 13 13</t>
  </si>
  <si>
    <t>Oliveira CENTO E TRINTA E SEIS 13 15</t>
  </si>
  <si>
    <t>Oliveira CENTO E TRINTA E SEIS 13 16</t>
  </si>
  <si>
    <t>Oliveira CENTO E TRINTA E SEIS 13 21</t>
  </si>
  <si>
    <t>Oliveira CENTO E TRINTA E SEIS 13 5</t>
  </si>
  <si>
    <t>Oliveira CENTO E TRINTA E SEIS 14 10</t>
  </si>
  <si>
    <t>Oliveira CENTO E TRINTA E SEIS 14 13</t>
  </si>
  <si>
    <t>Oliveira CENTO E TRINTA E SEIS 14 14</t>
  </si>
  <si>
    <t>Oliveira CENTO E TRINTA E SEIS 14 15</t>
  </si>
  <si>
    <t>Oliveira CENTO E TRINTA E SEIS 14 23</t>
  </si>
  <si>
    <t>Oliveira CENTO E TRINTA E SEIS 14 24</t>
  </si>
  <si>
    <t>Oliveira CENTO E TRINTA E SEIS 15 12</t>
  </si>
  <si>
    <t>Oliveira CENTO E TRINTA E SEIS 15 14</t>
  </si>
  <si>
    <t>Oliveira CENTO E TRINTA E SEIS 15 22</t>
  </si>
  <si>
    <t>Oliveira CENTO E TRINTA E SEIS 15 23</t>
  </si>
  <si>
    <t>Oliveira CENTO E TRINTA E SEIS 15 24</t>
  </si>
  <si>
    <t>Oliveira CENTO E TRINTA E SEIS 15 25</t>
  </si>
  <si>
    <t>Oliveira CENTO E TRINTA E SEIS 15 26</t>
  </si>
  <si>
    <t>Oliveira CENTO E TRINTA E SEIS 15 27</t>
  </si>
  <si>
    <t>Oliveira CENTO E TRINTA E SEIS 15 28</t>
  </si>
  <si>
    <t>Oliveira CENTO E TRINTA E SEIS 16 028A</t>
  </si>
  <si>
    <t>Oliveira CENTO E TRINTA E SEIS 16 1</t>
  </si>
  <si>
    <t>Oliveira CENTO E TRINTA E SEIS 16 14</t>
  </si>
  <si>
    <t>Oliveira CENTO E TRINTA E SEIS 16 15</t>
  </si>
  <si>
    <t>Oliveira CENTO E TRINTA E SEIS 16 19</t>
  </si>
  <si>
    <t>Oliveira CENTO E TRINTA E SEIS 17 1</t>
  </si>
  <si>
    <t>Oliveira CENTO E TRINTA E SEIS 17 13</t>
  </si>
  <si>
    <t>Oliveira CENTO E TRINTA E SEIS 17 14</t>
  </si>
  <si>
    <t>Oliveira CENTO E TRINTA E SEIS 17 18</t>
  </si>
  <si>
    <t>Oliveira CENTO E TRINTA E SEIS 17 19</t>
  </si>
  <si>
    <t>Oliveira CENTO E TRINTA E SEIS 17 2</t>
  </si>
  <si>
    <t>Oliveira CENTO E TRINTA E SEIS 17 4</t>
  </si>
  <si>
    <t>Oliveira CENTO E TRINTA E SEIS 17 5</t>
  </si>
  <si>
    <t>Oliveira CENTO E TRINTA E SEIS 19 12</t>
  </si>
  <si>
    <t>Oliveira CENTO E TRINTA E SEIS 19 13</t>
  </si>
  <si>
    <t>Oliveira CENTO E TRINTA E SEIS 19 14</t>
  </si>
  <si>
    <t>Oliveira CENTO E TRINTA E SEIS 19 15</t>
  </si>
  <si>
    <t>Oliveira CENTO E TRINTA E SEIS 19 16</t>
  </si>
  <si>
    <t>Oliveira CENTO E TRINTA E SEIS 19 25</t>
  </si>
  <si>
    <t>Oliveira CENTO E TRINTA E SEIS 19 26</t>
  </si>
  <si>
    <t>Oliveira CENTO E TRINTA E SEIS 22 20</t>
  </si>
  <si>
    <t>Oliveira CENTO E TRINTA E SEIS 22 8</t>
  </si>
  <si>
    <t>Oliveira CENTO E TRINTA E SEIS 24 10</t>
  </si>
  <si>
    <t>Oliveira CENTO E TRINTA E SEIS 24 11</t>
  </si>
  <si>
    <t>Oliveira CENTO E TRINTA E SEIS 24 12</t>
  </si>
  <si>
    <t>Oliveira CENTO E TRINTA E SEIS 24 13</t>
  </si>
  <si>
    <t>Oliveira CENTO E TRINTA E SEIS 24 14</t>
  </si>
  <si>
    <t>Oliveira CENTO E TRINTA E SEIS 24 15</t>
  </si>
  <si>
    <t>Oliveira CENTO E TRINTA E SEIS 24 8</t>
  </si>
  <si>
    <t>Oliveira CENTO E TRINTA E SEIS 25 17</t>
  </si>
  <si>
    <t>Oliveira CENTO E TRINTA E SEIS 25 18</t>
  </si>
  <si>
    <t>Oliveira CENTO E TRINTA E SEIS 25 19</t>
  </si>
  <si>
    <t>Oliveira CENTO E TRINTA E SEIS 25 20</t>
  </si>
  <si>
    <t>Oliveira CENTO E TRINTA E SEIS 25 23</t>
  </si>
  <si>
    <t>Oliveira CENTO E TRINTA E SEIS 25 24</t>
  </si>
  <si>
    <t>Oliveira CENTO E TRINTA E SEIS 26 018A</t>
  </si>
  <si>
    <t>Oliveira CENTO E TRINTA E SEIS 26 1</t>
  </si>
  <si>
    <t>Oliveira CENTO E TRINTA E SEIS 26 15</t>
  </si>
  <si>
    <t>Oliveira CENTO E TRINTA E SEIS 26 17</t>
  </si>
  <si>
    <t>Oliveira CENTO E TRINTA E SEIS 26 2</t>
  </si>
  <si>
    <t>Oliveira CENTO E TRINTA E SEIS 26 22</t>
  </si>
  <si>
    <t>Oliveira CENTO E TRINTA E SEIS 26 23</t>
  </si>
  <si>
    <t>Oliveira CENTO E TRINTA E SEIS 26 24</t>
  </si>
  <si>
    <t>Oliveira CENTO E TRINTA E SEIS 26 25</t>
  </si>
  <si>
    <t>Oliveira CENTO E TRINTA E SEIS 26 26</t>
  </si>
  <si>
    <t>Oliveira CENTO E TRINTA E SEIS 26 3</t>
  </si>
  <si>
    <t>Oliveira CENTO E TRINTA E SEIS 27 10</t>
  </si>
  <si>
    <t>Oliveira CENTO E TRINTA E SEIS 27 11</t>
  </si>
  <si>
    <t>Oliveira CENTO E TRINTA E SEIS 27 17</t>
  </si>
  <si>
    <t>Oliveira CENTO E TRINTA E SEIS 27 20</t>
  </si>
  <si>
    <t>Oliveira CENTO E TRINTA E SEIS 27 8</t>
  </si>
  <si>
    <t>Oliveira CENTO E TRINTA E SEIS 28 1</t>
  </si>
  <si>
    <t>Oliveira CENTO E TRINTA E SEIS 28 23</t>
  </si>
  <si>
    <t>Oliveira CENTO E TRINTA E SEIS 28 24</t>
  </si>
  <si>
    <t>Oliveira CENTO E TRINTA E SEIS 28 25</t>
  </si>
  <si>
    <t>Oliveira CENTO E TRINTA E SEIS 28 26</t>
  </si>
  <si>
    <t>Oliveira CENTO E TRINTA E SEIS 29 1</t>
  </si>
  <si>
    <t>Oliveira CENTO E TRINTA E SEIS 29 23</t>
  </si>
  <si>
    <t>Oliveira CENTO E TRINTA E SEIS 29 24</t>
  </si>
  <si>
    <t>Oliveira CENTO E TRINTA E SEIS 29 9</t>
  </si>
  <si>
    <t>Oliveira CENTO E TRINTA E SEIS 31 16</t>
  </si>
  <si>
    <t>Oliveira CENTO E TRINTA E SEIS 31 2</t>
  </si>
  <si>
    <t>Oliveira CENTO E TRINTA E SEIS 31 3</t>
  </si>
  <si>
    <t>Oliveira CENTO E TRINTA E SEIS 32 5</t>
  </si>
  <si>
    <t>Oliveira CENTO E TRINTA E SEIS 32 6</t>
  </si>
  <si>
    <t>Oliveira CENTO E TRINTA E SEIS 33 23</t>
  </si>
  <si>
    <t>Oliveira CENTO E TRINTA E SEIS 33 24</t>
  </si>
  <si>
    <t>Oliveira CENTO E TRINTA E SEIS 33 25</t>
  </si>
  <si>
    <t>Oliveira CENTO E TRINTA E SEIS 44 10</t>
  </si>
  <si>
    <t>Oliveira CENTO E TRINTA E SEIS 44 9</t>
  </si>
  <si>
    <t>Oliveira CENTO E TRINTA E SEIS 45 10</t>
  </si>
  <si>
    <t>Oliveira CENTO E TRINTA E SEIS 45 8</t>
  </si>
  <si>
    <t>Oliveira CENTO E TRINTA E SEIS 45 9</t>
  </si>
  <si>
    <t>Oliveira CENTO E TRINTA E SEIS 46 1</t>
  </si>
  <si>
    <t>Oliveira CENTO E TRINTA E SEIS 46 16</t>
  </si>
  <si>
    <t>Oliveira CENTO E TRINTA E SEIS 46 2</t>
  </si>
  <si>
    <t>Oliveira CENTO E TRINTA E SEIS 46 7</t>
  </si>
  <si>
    <t>Oliveira CENTO E TRINTA E SEIS 46 8</t>
  </si>
  <si>
    <t>Oliveira CENTO E TRINTA E SEIS 46 9</t>
  </si>
  <si>
    <t>Oliveira CENTO E TRINTA E SEIS 52 11</t>
  </si>
  <si>
    <t>Oliveira CENTO E TRINTA E SEIS 53 15</t>
  </si>
  <si>
    <t>Oliveira CENTO E TRINTA E SEIS 53 2</t>
  </si>
  <si>
    <t>Oliveira CENTO E TRINTA E SEIS 53 26</t>
  </si>
  <si>
    <t>Oliveira CENTO E TRINTA E SEIS 53 28</t>
  </si>
  <si>
    <t>Oliveira CENTO E TRINTA E SEIS 53 29</t>
  </si>
  <si>
    <t>Oliveira CENTO E TRINTA E SEIS 53 3</t>
  </si>
  <si>
    <t>Oliveira CENTO E TRINTA E SEIS 53 30</t>
  </si>
  <si>
    <t>Oliveira CENTO E TRINTA E SEIS 53 4</t>
  </si>
  <si>
    <t>Oliveira CENTO E TRINTA E SEIS 53 6</t>
  </si>
  <si>
    <t>Oliveira CENTO E TRINTA E SEIS 54 1</t>
  </si>
  <si>
    <t>Oliveira CENTO E TRINTA E SEIS 54 2</t>
  </si>
  <si>
    <t>Oliveira CENTO E TRINTA E SEIS 54 24</t>
  </si>
  <si>
    <t>Oliveira CENTO E TRINTA E SEIS 54 25</t>
  </si>
  <si>
    <t>Oliveira CENTO E TRINTA E SEIS 55 1</t>
  </si>
  <si>
    <t>Oliveira CENTO E TRINTA E SEIS 55 2</t>
  </si>
  <si>
    <t>Oliveira CENTO E TRINTA E SEIS 55 22</t>
  </si>
  <si>
    <t>Oliveira CENTO E TRINTA E SEIS 55 23</t>
  </si>
  <si>
    <t>Oliveira CENTO E TRINTA E SEIS 55 24</t>
  </si>
  <si>
    <t>Oliveira CENTO E TRINTA E SEIS 55 25</t>
  </si>
  <si>
    <t>Oliveira CENTO E TRINTA E SEIS 55 3</t>
  </si>
  <si>
    <t>Oliveira CENTO E TRINTA E SEIS 55 37</t>
  </si>
  <si>
    <t>Oliveira CENTO E TRINTA E SEIS 55 4</t>
  </si>
  <si>
    <t>Oliveira CENTO E TRINTA E SEIS 55 41</t>
  </si>
  <si>
    <t>Oliveira CENTO E TRINTA E SEIS 55 5</t>
  </si>
  <si>
    <t>Oliveira CENTO E TRINTA E SEIS 55 6</t>
  </si>
  <si>
    <t>Oliveira CENTO E TRINTA E SEIS 56 1</t>
  </si>
  <si>
    <t>Oliveira CENTO E TRINTA E SEIS 56 2</t>
  </si>
  <si>
    <t>Oliveira CENTO E TRINTA E SEIS 56 25</t>
  </si>
  <si>
    <t>Oliveira CENTO E TRINTA E SEIS 56 26</t>
  </si>
  <si>
    <t>Oliveira CENTO E TRINTA E SEIS 56 27</t>
  </si>
  <si>
    <t>Oliveira CENTO E TRINTA E SEIS 56 28</t>
  </si>
  <si>
    <t>Oliveira CENTO E TRINTA E SEIS 56 4</t>
  </si>
  <si>
    <t>Oliveira CENTO E TRINTA E SEIS 59 10</t>
  </si>
  <si>
    <t>Oliveira CENTO E TRINTA E SEIS 59 11</t>
  </si>
  <si>
    <t>Oliveira CENTO E TRINTA E SEIS 59 12</t>
  </si>
  <si>
    <t>Oliveira CENTO E TRINTA E SEIS 59 20</t>
  </si>
  <si>
    <t>Oliveira CENTO E TRINTA E SEIS 68 15</t>
  </si>
  <si>
    <t>Oliveira CENTO E TRINTA E SEIS 69 1</t>
  </si>
  <si>
    <t>Oliveira CENTO E TRINTA E SEIS 69 2</t>
  </si>
  <si>
    <t>Oliveira CENTO E TRINTA E SEIS 69 3</t>
  </si>
  <si>
    <t>Oliveira CENTO E TRINTA E SEIS 69 4</t>
  </si>
  <si>
    <t>Oliveira CENTO E TRINTA E SEIS 69 5</t>
  </si>
  <si>
    <t>Oliveira CENTO E TRINTA E SEIS 7 13</t>
  </si>
  <si>
    <t>Oliveira CENTO E TRINTA E SEIS 7 14</t>
  </si>
  <si>
    <t>Oliveira CENTO E TRINTA E SEIS 7 15</t>
  </si>
  <si>
    <t>Oliveira CENTO E TRINTA E SEIS 7 16</t>
  </si>
  <si>
    <t>Oliveira CENTO E TRINTA E SEIS 7 17</t>
  </si>
  <si>
    <t>Oliveira CENTO E TRINTA E SEIS 7 18</t>
  </si>
  <si>
    <t>Oliveira CENTO E TRINTA E SEIS 73 7</t>
  </si>
  <si>
    <t>Oliveira CENTO E TRINTA E SEIS 8 15</t>
  </si>
  <si>
    <t>Oliveira CENTO E TRINTA E SEIS 80 3</t>
  </si>
  <si>
    <t>Oliveira CENTO E TRINTA E SEIS 80 4</t>
  </si>
  <si>
    <t>Oliveira CENTO E TRINTA E SEIS 80 5</t>
  </si>
  <si>
    <t>Oliveira CENTO E TRINTA E SEIS 80 6</t>
  </si>
  <si>
    <t>Oliveira CENTO E TRINTA E SEIS 80 7</t>
  </si>
  <si>
    <t>Oliveira CENTO E TRINTA E SEIS 9 12</t>
  </si>
  <si>
    <t>Oliveira CENTO E TRINTA E SEIS 9 15</t>
  </si>
  <si>
    <t>Oliveira CENTO E TRINTA E SEIS 9 16</t>
  </si>
  <si>
    <t>Oliveira CENTO E TRINTA E SEIS 9 18</t>
  </si>
  <si>
    <t>Sitios Santa Luzia CENTO E TRINTA E SEIS 208 18</t>
  </si>
  <si>
    <t>Sitios Santa Luzia CENTO E TRINTA E SEIS 208 19</t>
  </si>
  <si>
    <t>São Pedro CENTO E TRINTA E SEIS 150A 10</t>
  </si>
  <si>
    <t>São Pedro CENTO E TRINTA E SEIS 150A 12</t>
  </si>
  <si>
    <t>São Pedro CENTO E TRINTA E SEIS 151 1</t>
  </si>
  <si>
    <t>São Pedro CENTO E TRINTA E SEIS 151 2</t>
  </si>
  <si>
    <t>São Pedro CENTO E TRINTA E SEIS CHC 179E</t>
  </si>
  <si>
    <t>dos Buritis CENTO E TRINTA E SEIS 35 1</t>
  </si>
  <si>
    <t>dos Buritis CENTO E TRINTA E SEIS 35 2</t>
  </si>
  <si>
    <t>dos Buritis CENTO E TRINTA E SEIS 35 3</t>
  </si>
  <si>
    <t>Aeroporto Sul Av. Dona Maria Pereira Dias Qd.89</t>
  </si>
  <si>
    <t xml:space="preserve">Goiania Park Sul Av. 28 De Junho </t>
  </si>
  <si>
    <t>Goiania Park Sul Av. Vitalino Furtado Da Silveira 436</t>
  </si>
  <si>
    <t xml:space="preserve">Jardim Maranata Rua Alfa Qd.5 </t>
  </si>
  <si>
    <t>Jardim Maranata Rua Edom  3</t>
  </si>
  <si>
    <t>Pontal Sul Rua Hematita 596</t>
  </si>
  <si>
    <t>Vila Delfiori Rua Arquimedes 174</t>
  </si>
  <si>
    <t>Vila Delfiori Rua Maquiavel 1</t>
  </si>
  <si>
    <t>Buriti Sereno CENTO E TRINTA E SEIS 275 22</t>
  </si>
  <si>
    <t>Independência 3 Complemento CENTO E TRINTA E SEIS K64 1</t>
  </si>
  <si>
    <t>Independência 3 Complemento CENTO E TRINTA E SEIS K64 10</t>
  </si>
  <si>
    <t>Independência 3 Complemento CENTO E TRINTA E SEIS K64 12</t>
  </si>
  <si>
    <t>Independência 3 Complemento CENTO E TRINTA E SEIS K64 13</t>
  </si>
  <si>
    <t>Independência 3 Complemento CENTO E TRINTA E SEIS K64 14</t>
  </si>
  <si>
    <t>Independência 3 Complemento CENTO E TRINTA E SEIS K64 3</t>
  </si>
  <si>
    <t>Independência 3 Complemento CENTO E TRINTA E SEIS K64 6</t>
  </si>
  <si>
    <t>Independência 3 Complemento CENTO E TRINTA E SEIS K64 7</t>
  </si>
  <si>
    <t>Independência 3 Complemento CENTO E TRINTA E SEIS K64 8</t>
  </si>
  <si>
    <t>Independência 3 Complemento CENTO E TRINTA E SEIS K64 9</t>
  </si>
  <si>
    <t>Oliveira CENTO E TRINTA E SEIS 1 1</t>
  </si>
  <si>
    <t>Oliveira CENTO E TRINTA E SEIS 1 18</t>
  </si>
  <si>
    <t>Oliveira CENTO E TRINTA E SEIS 1 19</t>
  </si>
  <si>
    <t>Oliveira CENTO E TRINTA E SEIS 1 2</t>
  </si>
  <si>
    <t>Oliveira CENTO E TRINTA E SEIS 1 3</t>
  </si>
  <si>
    <t>Oliveira CENTO E TRINTA E SEIS 106 006A</t>
  </si>
  <si>
    <t>Oliveira CENTO E TRINTA E SEIS 106 006B</t>
  </si>
  <si>
    <t>Oliveira CENTO E TRINTA E SEIS 106 007A</t>
  </si>
  <si>
    <t>Oliveira CENTO E TRINTA E SEIS 106 007B</t>
  </si>
  <si>
    <t>Oliveira CENTO E TRINTA E SEIS 106 008A</t>
  </si>
  <si>
    <t>Oliveira CENTO E TRINTA E SEIS 106 008B</t>
  </si>
  <si>
    <t>Oliveira CENTO E TRINTA E SEIS 106 008C</t>
  </si>
  <si>
    <t>Oliveira CENTO E TRINTA E SEIS 106 008D</t>
  </si>
  <si>
    <t>Oliveira CENTO E TRINTA E SEIS 106 009A</t>
  </si>
  <si>
    <t>Oliveira CENTO E TRINTA E SEIS 106 009B</t>
  </si>
  <si>
    <t>Oliveira CENTO E TRINTA E SEIS 106 13</t>
  </si>
  <si>
    <t>Oliveira CENTO E TRINTA E SEIS 106 14</t>
  </si>
  <si>
    <t>Oliveira CENTO E TRINTA E SEIS 106 15</t>
  </si>
  <si>
    <t>Oliveira CENTO E TRINTA E SEIS 106 16</t>
  </si>
  <si>
    <t>Oliveira CENTO E TRINTA E SEIS 108 18</t>
  </si>
  <si>
    <t>Oliveira CENTO E TRINTA E SEIS 108 19</t>
  </si>
  <si>
    <t>Oliveira CENTO E TRINTA E SEIS 108 20</t>
  </si>
  <si>
    <t>Oliveira CENTO E TRINTA E SEIS 108 26</t>
  </si>
  <si>
    <t>Oliveira CENTO E TRINTA E SEIS 109 2</t>
  </si>
  <si>
    <t>Oliveira CENTO E TRINTA E SEIS 109 22</t>
  </si>
  <si>
    <t>Oliveira CENTO E TRINTA E SEIS 109 26</t>
  </si>
  <si>
    <t>Oliveira CENTO E TRINTA E SEIS 110 1</t>
  </si>
  <si>
    <t>Oliveira CENTO E TRINTA E SEIS 110 6</t>
  </si>
  <si>
    <t>Oliveira CENTO E TRINTA E SEIS 110 8</t>
  </si>
  <si>
    <t>Oliveira CENTO E TRINTA E SEIS 110 9</t>
  </si>
  <si>
    <t>Oliveira CENTO E TRINTA E SEIS 112 002A</t>
  </si>
  <si>
    <t>Oliveira CENTO E TRINTA E SEIS 112 003A</t>
  </si>
  <si>
    <t>Oliveira CENTO E TRINTA E SEIS 112 004A</t>
  </si>
  <si>
    <t>Oliveira CENTO E TRINTA E SEIS 112 007A</t>
  </si>
  <si>
    <t>Oliveira CENTO E TRINTA E SEIS 112 1</t>
  </si>
  <si>
    <t>Oliveira CENTO E TRINTA E SEIS 112 2</t>
  </si>
  <si>
    <t>Oliveira CENTO E TRINTA E SEIS 112 3</t>
  </si>
  <si>
    <t>Oliveira CENTO E TRINTA E SEIS 112 4</t>
  </si>
  <si>
    <t>Oliveira CENTO E TRINTA E SEIS 112 5</t>
  </si>
  <si>
    <t>Oliveira CENTO E TRINTA E SEIS 112 6</t>
  </si>
  <si>
    <t>Oliveira CENTO E TRINTA E SEIS 112 7</t>
  </si>
  <si>
    <t>Oliveira CENTO E TRINTA E SEIS 112 8</t>
  </si>
  <si>
    <t>Oliveira CENTO E TRINTA E SEIS 112 9</t>
  </si>
  <si>
    <t>Oliveira CENTO E TRINTA E SEIS 113 14</t>
  </si>
  <si>
    <t>Oliveira CENTO E TRINTA E SEIS 113 16</t>
  </si>
  <si>
    <t>Oliveira CENTO E TRINTA E SEIS 114 1</t>
  </si>
  <si>
    <t>Oliveira CENTO E TRINTA E SEIS 115 10</t>
  </si>
  <si>
    <t>Oliveira CENTO E TRINTA E SEIS 115 2</t>
  </si>
  <si>
    <t>Oliveira CENTO E TRINTA E SEIS 115 40</t>
  </si>
  <si>
    <t>Oliveira CENTO E TRINTA E SEIS 115 9</t>
  </si>
  <si>
    <t>Oliveira CENTO E TRINTA E SEIS 116 9</t>
  </si>
  <si>
    <t>Oliveira CENTO E TRINTA E SEIS 117 2</t>
  </si>
  <si>
    <t>Oliveira CENTO E TRINTA E SEIS 117 4</t>
  </si>
  <si>
    <t>Oliveira CENTO E TRINTA E SEIS 117 5</t>
  </si>
  <si>
    <t>Oliveira CENTO E TRINTA E SEIS 118 3</t>
  </si>
  <si>
    <t>Oliveira CENTO E TRINTA E SEIS 118 7</t>
  </si>
  <si>
    <t>Oliveira CENTO E TRINTA E SEIS 118 8</t>
  </si>
  <si>
    <t>Oliveira CENTO E TRINTA E SEIS 119 1</t>
  </si>
  <si>
    <t>Oliveira CENTO E TRINTA E SEIS 119 10</t>
  </si>
  <si>
    <t>Oliveira CENTO E TRINTA E SEIS 119 17</t>
  </si>
  <si>
    <t>Oliveira CENTO E TRINTA E SEIS 119 2</t>
  </si>
  <si>
    <t>Oliveira CENTO E TRINTA E SEIS 119 20</t>
  </si>
  <si>
    <t>Oliveira CENTO E TRINTA E SEIS 119 21</t>
  </si>
  <si>
    <t>Oliveira CENTO E TRINTA E SEIS 119 22</t>
  </si>
  <si>
    <t>Oliveira CENTO E TRINTA E SEIS 119 23</t>
  </si>
  <si>
    <t>Oliveira CENTO E TRINTA E SEIS 119 24</t>
  </si>
  <si>
    <t>Oliveira CENTO E TRINTA E SEIS 119 25</t>
  </si>
  <si>
    <t>Oliveira CENTO E TRINTA E SEIS 119 9</t>
  </si>
  <si>
    <t>Oliveira CENTO E TRINTA E SEIS 119 AREA</t>
  </si>
  <si>
    <t>Oliveira CENTO E TRINTA E SEIS 124 1</t>
  </si>
  <si>
    <t>Oliveira CENTO E TRINTA E SEIS 124 16</t>
  </si>
  <si>
    <t>Oliveira CENTO E TRINTA E SEIS 124 17</t>
  </si>
  <si>
    <t>Oliveira CENTO E TRINTA E SEIS 124 18</t>
  </si>
  <si>
    <t>Oliveira CENTO E TRINTA E SEIS 124 2</t>
  </si>
  <si>
    <t>Oliveira CENTO E TRINTA E SEIS 124 3</t>
  </si>
  <si>
    <t>Oliveira CENTO E TRINTA E SEIS 124 4</t>
  </si>
  <si>
    <t>Oliveira CENTO E TRINTA E SEIS 124 5</t>
  </si>
  <si>
    <t>Oliveira CENTO E TRINTA E SEIS 124 6</t>
  </si>
  <si>
    <t>Oliveira CENTO E TRINTA E SEIS 124 7</t>
  </si>
  <si>
    <t>Oliveira CENTO E TRINTA E SEIS 125 003E</t>
  </si>
  <si>
    <t>Oliveira CENTO E TRINTA E SEIS 125 10</t>
  </si>
  <si>
    <t>Oliveira CENTO E TRINTA E SEIS 125 12</t>
  </si>
  <si>
    <t>Oliveira CENTO E TRINTA E SEIS 125 15</t>
  </si>
  <si>
    <t>Oliveira CENTO E TRINTA E SEIS 125 16</t>
  </si>
  <si>
    <t>Oliveira CENTO E TRINTA E SEIS 125 8</t>
  </si>
  <si>
    <t>Oliveira CENTO E TRINTA E SEIS 125 9</t>
  </si>
  <si>
    <t>Oliveira CENTO E TRINTA E SEIS 126 18</t>
  </si>
  <si>
    <t>Oliveira CENTO E TRINTA E SEIS 126 19</t>
  </si>
  <si>
    <t>Oliveira CENTO E TRINTA E SEIS 128 1</t>
  </si>
  <si>
    <t>Oliveira CENTO E TRINTA E SEIS 128 18</t>
  </si>
  <si>
    <t>Oliveira CENTO E TRINTA E SEIS 128 2</t>
  </si>
  <si>
    <t>Oliveira CENTO E TRINTA E SEIS 128 3</t>
  </si>
  <si>
    <t>Oliveira CENTO E TRINTA E SEIS 129 1</t>
  </si>
  <si>
    <t>Oliveira CENTO E TRINTA E SEIS 129 14</t>
  </si>
  <si>
    <t>Oliveira CENTO E TRINTA E SEIS 129 15</t>
  </si>
  <si>
    <t>Oliveira CENTO E TRINTA E SEIS 129 2</t>
  </si>
  <si>
    <t>Oliveira CENTO E TRINTA E SEIS 129 3</t>
  </si>
  <si>
    <t>Oliveira CENTO E TRINTA E SEIS 129 4</t>
  </si>
  <si>
    <t>Oliveira CENTO E TRINTA E SEIS 129 5</t>
  </si>
  <si>
    <t>Oliveira CENTO E TRINTA E SEIS 129 6</t>
  </si>
  <si>
    <t>Oliveira CENTO E TRINTA E SEIS 129 9</t>
  </si>
  <si>
    <t>Oliveira CENTO E TRINTA E SEIS 130 14</t>
  </si>
  <si>
    <t>Oliveira CENTO E TRINTA E SEIS 130 15</t>
  </si>
  <si>
    <t>Oliveira CENTO E TRINTA E SEIS 130 16</t>
  </si>
  <si>
    <t>Oliveira CENTO E TRINTA E SEIS 130 5</t>
  </si>
  <si>
    <t>Oliveira CENTO E TRINTA E SEIS 130 6</t>
  </si>
  <si>
    <t>Oliveira CENTO E TRINTA E SEIS 130 7</t>
  </si>
  <si>
    <t>Oliveira CENTO E TRINTA E SEIS 135 1</t>
  </si>
  <si>
    <t>Oliveira CENTO E TRINTA E SEIS 135 10</t>
  </si>
  <si>
    <t>Oliveira CENTO E TRINTA E SEIS 135 2</t>
  </si>
  <si>
    <t>Oliveira CENTO E TRINTA E SEIS 135 21</t>
  </si>
  <si>
    <t>Oliveira CENTO E TRINTA E SEIS 135 23</t>
  </si>
  <si>
    <t>Oliveira CENTO E TRINTA E SEIS 135 24</t>
  </si>
  <si>
    <t>Oliveira CENTO E TRINTA E SEIS 136 11</t>
  </si>
  <si>
    <t>Oliveira CENTO E TRINTA E SEIS 136 12</t>
  </si>
  <si>
    <t>Oliveira CENTO E TRINTA E SEIS 136 13</t>
  </si>
  <si>
    <t>Oliveira CENTO E TRINTA E SEIS 136 14</t>
  </si>
  <si>
    <t>Oliveira CENTO E TRINTA E SEIS 136 15</t>
  </si>
  <si>
    <t>Oliveira CENTO E TRINTA E SEIS 136 19</t>
  </si>
  <si>
    <t>Oliveira CENTO E TRINTA E SEIS 136 20</t>
  </si>
  <si>
    <t>Oliveira CENTO E TRINTA E SEIS 136 21</t>
  </si>
  <si>
    <t>Oliveira CENTO E TRINTA E SEIS 136 24</t>
  </si>
  <si>
    <t>Oliveira CENTO E TRINTA E SEIS 136 26</t>
  </si>
  <si>
    <t>Oliveira CENTO E TRINTA E SEIS 136 9</t>
  </si>
  <si>
    <t>Oliveira CENTO E TRINTA E SEIS 138 1</t>
  </si>
  <si>
    <t>Oliveira CENTO E TRINTA E SEIS 138 12</t>
  </si>
  <si>
    <t>Oliveira CENTO E TRINTA E SEIS 138 13</t>
  </si>
  <si>
    <t>Oliveira CENTO E TRINTA E SEIS 138 16</t>
  </si>
  <si>
    <t>Oliveira CENTO E TRINTA E SEIS 138 22</t>
  </si>
  <si>
    <t>Oliveira CENTO E TRINTA E SEIS 138 5</t>
  </si>
  <si>
    <t>Oliveira CENTO E TRINTA E SEIS 138 9</t>
  </si>
  <si>
    <t>Oliveira CENTO E TRINTA E SEIS 139 10</t>
  </si>
  <si>
    <t>Oliveira CENTO E TRINTA E SEIS 139 11</t>
  </si>
  <si>
    <t>Oliveira CENTO E TRINTA E SEIS 139 12</t>
  </si>
  <si>
    <t>Oliveira CENTO E TRINTA E SEIS 139 13</t>
  </si>
  <si>
    <t>Oliveira CENTO E TRINTA E SEIS 139 14</t>
  </si>
  <si>
    <t>Oliveira CENTO E TRINTA E SEIS 139 16</t>
  </si>
  <si>
    <t>Oliveira CENTO E TRINTA E SEIS 139 18</t>
  </si>
  <si>
    <t>Oliveira CENTO E TRINTA E SEIS 139 19</t>
  </si>
  <si>
    <t>Oliveira CENTO E TRINTA E SEIS 139 20</t>
  </si>
  <si>
    <t>Oliveira CENTO E TRINTA E SEIS 139 23</t>
  </si>
  <si>
    <t>Oliveira CENTO E TRINTA E SEIS 139 24</t>
  </si>
  <si>
    <t>Oliveira CENTO E TRINTA E SEIS 139 4</t>
  </si>
  <si>
    <t>Oliveira CENTO E TRINTA E SEIS 139 5</t>
  </si>
  <si>
    <t>Oliveira CENTO E TRINTA E SEIS 139 6</t>
  </si>
  <si>
    <t>Oliveira CENTO E TRINTA E SEIS 139 8</t>
  </si>
  <si>
    <t>Oliveira CENTO E TRINTA E SEIS 139 9</t>
  </si>
  <si>
    <t>Oliveira CENTO E TRINTA E SEIS 140 23</t>
  </si>
  <si>
    <t>Oliveira CENTO E TRINTA E SEIS 142 13</t>
  </si>
  <si>
    <t>Oliveira CENTO E TRINTA E SEIS 142 14</t>
  </si>
  <si>
    <t>Oliveira CENTO E TRINTA E SEIS 142 15</t>
  </si>
  <si>
    <t>Oliveira CENTO E TRINTA E SEIS 142 16</t>
  </si>
  <si>
    <t>Oliveira CENTO E TRINTA E SEIS 2 010A</t>
  </si>
  <si>
    <t>Oliveira CENTO E TRINTA E SEIS 2 010B</t>
  </si>
  <si>
    <t>Oliveira CENTO E TRINTA E SEIS 2 1</t>
  </si>
  <si>
    <t>Oliveira CENTO E TRINTA E SEIS 2 11</t>
  </si>
  <si>
    <t>Oliveira CENTO E TRINTA E SEIS 2 17</t>
  </si>
  <si>
    <t>Oliveira CENTO E TRINTA E SEIS 2 19</t>
  </si>
  <si>
    <t>Oliveira CENTO E TRINTA E SEIS 2 2</t>
  </si>
  <si>
    <t>Oliveira CENTO E TRINTA E SEIS 2 20</t>
  </si>
  <si>
    <t>Oliveira CENTO E TRINTA E SEIS 2 21</t>
  </si>
  <si>
    <t>Oliveira CENTO E TRINTA E SEIS 2 22</t>
  </si>
  <si>
    <t>Oliveira CENTO E TRINTA E SEIS 2 23</t>
  </si>
  <si>
    <t>Oliveira CENTO E TRINTA E SEIS 2 3</t>
  </si>
  <si>
    <t>Oliveira CENTO E TRINTA E SEIS 2 4</t>
  </si>
  <si>
    <t>Oliveira CENTO E TRINTA E SEIS 2 5</t>
  </si>
  <si>
    <t>Oliveira CENTO E TRINTA E SEIS 2 6</t>
  </si>
  <si>
    <t>Oliveira CENTO E TRINTA E SEIS 20 10</t>
  </si>
  <si>
    <t>Oliveira CENTO E TRINTA E SEIS 20 8</t>
  </si>
  <si>
    <t>Oliveira CENTO E TRINTA E SEIS 20 9</t>
  </si>
  <si>
    <t>Oliveira CENTO E TRINTA E SEIS 23 11</t>
  </si>
  <si>
    <t>Oliveira CENTO E TRINTA E SEIS 4 1</t>
  </si>
  <si>
    <t>Oliveira CENTO E TRINTA E SEIS 4 10</t>
  </si>
  <si>
    <t>Oliveira CENTO E TRINTA E SEIS 4 12</t>
  </si>
  <si>
    <t>Oliveira CENTO E TRINTA E SEIS 4 15</t>
  </si>
  <si>
    <t>Oliveira CENTO E TRINTA E SEIS 4 2</t>
  </si>
  <si>
    <t>Oliveira CENTO E TRINTA E SEIS 4 4</t>
  </si>
  <si>
    <t>Oliveira CENTO E TRINTA E SEIS 47 10</t>
  </si>
  <si>
    <t>Oliveira CENTO E TRINTA E SEIS 47 11</t>
  </si>
  <si>
    <t>Oliveira CENTO E TRINTA E SEIS 47 12</t>
  </si>
  <si>
    <t>Oliveira CENTO E TRINTA E SEIS 47 13</t>
  </si>
  <si>
    <t>Oliveira CENTO E TRINTA E SEIS 47 14</t>
  </si>
  <si>
    <t>Oliveira CENTO E TRINTA E SEIS 47 4</t>
  </si>
  <si>
    <t>Oliveira CENTO E TRINTA E SEIS 47 5</t>
  </si>
  <si>
    <t>Oliveira CENTO E TRINTA E SEIS 47 6</t>
  </si>
  <si>
    <t>Oliveira CENTO E TRINTA E SEIS 47 7</t>
  </si>
  <si>
    <t>Oliveira CENTO E TRINTA E SEIS 47 9</t>
  </si>
  <si>
    <t>Oliveira CENTO E TRINTA E SEIS 48 1</t>
  </si>
  <si>
    <t>Oliveira CENTO E TRINTA E SEIS 48 2</t>
  </si>
  <si>
    <t>Oliveira CENTO E TRINTA E SEIS 48 3</t>
  </si>
  <si>
    <t>Oliveira CENTO E TRINTA E SEIS 48 4</t>
  </si>
  <si>
    <t>Oliveira CENTO E TRINTA E SEIS 48 5</t>
  </si>
  <si>
    <t>Oliveira CENTO E TRINTA E SEIS 48 6</t>
  </si>
  <si>
    <t>Oliveira CENTO E TRINTA E SEIS 48 7</t>
  </si>
  <si>
    <t>Oliveira CENTO E TRINTA E SEIS 48 8</t>
  </si>
  <si>
    <t>Oliveira CENTO E TRINTA E SEIS 48 9</t>
  </si>
  <si>
    <t>Oliveira CENTO E TRINTA E SEIS 56 018E</t>
  </si>
  <si>
    <t>Oliveira CENTO E TRINTA E SEIS 56 10</t>
  </si>
  <si>
    <t>Oliveira CENTO E TRINTA E SEIS 56 17</t>
  </si>
  <si>
    <t>Oliveira CENTO E TRINTA E SEIS 57 13</t>
  </si>
  <si>
    <t>Oliveira CENTO E TRINTA E SEIS 57 14</t>
  </si>
  <si>
    <t>Oliveira CENTO E TRINTA E SEIS 7 11</t>
  </si>
  <si>
    <t>Oliveira CENTO E TRINTA E SEIS 7 12</t>
  </si>
  <si>
    <t>Oliveira CENTO E TRINTA E SEIS 97 1</t>
  </si>
  <si>
    <t>Oliveira CENTO E TRINTA E SEIS 97 17</t>
  </si>
  <si>
    <t>Oliveira CENTO E TRINTA E SEIS 97 2</t>
  </si>
  <si>
    <t>Oliveira CENTO E TRINTA E SEIS 97 4</t>
  </si>
  <si>
    <t>Oliveira CENTO E TRINTA E SEIS 98 1</t>
  </si>
  <si>
    <t>Oliveira CENTO E TRINTA E SEIS 99 1</t>
  </si>
  <si>
    <t>Pontal Sul Acrescimo CENTO E TRINTA E SEIS 01A 2</t>
  </si>
  <si>
    <t>Pontal Sul Acrescimo CENTO E TRINTA E SEIS 01A 23</t>
  </si>
  <si>
    <t>Pontal Sul Acrescimo CENTO E TRINTA E SEIS 01A 3</t>
  </si>
  <si>
    <t>Pontal Sul Acrescimo CENTO E TRINTA E SEIS 07A 31</t>
  </si>
  <si>
    <t>Pontal Sul Acrescimo CENTO E TRINTA E SEIS 10 2</t>
  </si>
  <si>
    <t>Pontal Sul Acrescimo CENTO E TRINTA E SEIS 11 17</t>
  </si>
  <si>
    <t>Pontal Sul Acrescimo CENTO E TRINTA E SEIS 11 18</t>
  </si>
  <si>
    <t>Pontal Sul Acrescimo CENTO E TRINTA E SEIS 11 24</t>
  </si>
  <si>
    <t>Pontal Sul Acrescimo CENTO E TRINTA E SEIS 2 25</t>
  </si>
  <si>
    <t>Pontal Sul Acrescimo CENTO E TRINTA E SEIS 23 21</t>
  </si>
  <si>
    <t>Pontal Sul Acrescimo CENTO E TRINTA E SEIS 23 26</t>
  </si>
  <si>
    <t>Pontal Sul Acrescimo CENTO E TRINTA E SEIS 23 27</t>
  </si>
  <si>
    <t>Pontal Sul Acrescimo CENTO E TRINTA E SEIS 23 28</t>
  </si>
  <si>
    <t>Pontal Sul Acrescimo CENTO E TRINTA E SEIS 24 15</t>
  </si>
  <si>
    <t>Pontal Sul Acrescimo CENTO E TRINTA E SEIS 24 19</t>
  </si>
  <si>
    <t>Pontal Sul Acrescimo CENTO E TRINTA E SEIS 25 20</t>
  </si>
  <si>
    <t>Pontal Sul Acrescimo CENTO E TRINTA E SEIS 25 9</t>
  </si>
  <si>
    <t>Pontal Sul Acrescimo CENTO E TRINTA E SEIS 28 10</t>
  </si>
  <si>
    <t>Pontal Sul Acrescimo CENTO E TRINTA E SEIS 28 9</t>
  </si>
  <si>
    <t>Pontal Sul Acrescimo CENTO E TRINTA E SEIS 29 1</t>
  </si>
  <si>
    <t>Pontal Sul Acrescimo CENTO E TRINTA E SEIS 29 4</t>
  </si>
  <si>
    <t>Pontal Sul Acrescimo CENTO E TRINTA E SEIS 29 6</t>
  </si>
  <si>
    <t>Solar Central Park CENTO E TRINTA E SEIS 19 1</t>
  </si>
  <si>
    <t>Solar Central Park CENTO E TRINTA E SEIS 19 10</t>
  </si>
  <si>
    <t>Solar Central Park CENTO E TRINTA E SEIS 19 11</t>
  </si>
  <si>
    <t>Solar Central Park CENTO E TRINTA E SEIS 19 12</t>
  </si>
  <si>
    <t>Solar Central Park CENTO E TRINTA E SEIS 19 13</t>
  </si>
  <si>
    <t>Solar Central Park CENTO E TRINTA E SEIS 19 14</t>
  </si>
  <si>
    <t>Solar Central Park CENTO E TRINTA E SEIS 19 15</t>
  </si>
  <si>
    <t>Solar Central Park CENTO E TRINTA E SEIS 19 16</t>
  </si>
  <si>
    <t>Solar Central Park CENTO E TRINTA E SEIS 19 17</t>
  </si>
  <si>
    <t>Solar Central Park CENTO E TRINTA E SEIS 19 18</t>
  </si>
  <si>
    <t>Solar Central Park CENTO E TRINTA E SEIS 19 19</t>
  </si>
  <si>
    <t>Solar Central Park CENTO E TRINTA E SEIS 19 2</t>
  </si>
  <si>
    <t>Solar Central Park CENTO E TRINTA E SEIS 19 20</t>
  </si>
  <si>
    <t>Solar Central Park CENTO E TRINTA E SEIS 19 21</t>
  </si>
  <si>
    <t>Solar Central Park CENTO E TRINTA E SEIS 19 22</t>
  </si>
  <si>
    <t>Solar Central Park CENTO E TRINTA E SEIS 19 23</t>
  </si>
  <si>
    <t>Solar Central Park CENTO E TRINTA E SEIS 19 24</t>
  </si>
  <si>
    <t>Solar Central Park CENTO E TRINTA E SEIS 19 3</t>
  </si>
  <si>
    <t>Solar Central Park CENTO E TRINTA E SEIS 19 4</t>
  </si>
  <si>
    <t>Solar Central Park CENTO E TRINTA E SEIS 19 5</t>
  </si>
  <si>
    <t>Solar Central Park CENTO E TRINTA E SEIS 19 6</t>
  </si>
  <si>
    <t>Solar Central Park CENTO E TRINTA E SEIS 19 7</t>
  </si>
  <si>
    <t>Solar Central Park CENTO E TRINTA E SEIS 19 8</t>
  </si>
  <si>
    <t>Solar Central Park CENTO E TRINTA E SEIS 19 9</t>
  </si>
  <si>
    <t>Solar Central Park CENTO E TRINTA E SEIS 20 13</t>
  </si>
  <si>
    <t>Solar Central Park CENTO E TRINTA E SEIS 20 14</t>
  </si>
  <si>
    <t>Solar Central Park CENTO E TRINTA E SEIS 20 15</t>
  </si>
  <si>
    <t>Solar Central Park CENTO E TRINTA E SEIS 20 16</t>
  </si>
  <si>
    <t>Solar Central Park CENTO E TRINTA E SEIS 20 17</t>
  </si>
  <si>
    <t>Solar Central Park CENTO E TRINTA E SEIS 20 18</t>
  </si>
  <si>
    <t>Solar Central Park CENTO E TRINTA E SEIS 21 1</t>
  </si>
  <si>
    <t>Solar Central Park CENTO E TRINTA E SEIS 21 17</t>
  </si>
  <si>
    <t>Solar Central Park CENTO E TRINTA E SEIS 21 18</t>
  </si>
  <si>
    <t>Solar Central Park CENTO E TRINTA E SEIS 21 19</t>
  </si>
  <si>
    <t>Solar Central Park CENTO E TRINTA E SEIS 21 2</t>
  </si>
  <si>
    <t>Solar Central Park CENTO E TRINTA E SEIS 21 20</t>
  </si>
  <si>
    <t>Solar Central Park CENTO E TRINTA E SEIS 21 21</t>
  </si>
  <si>
    <t>Solar Central Park CENTO E TRINTA E SEIS 21 22</t>
  </si>
  <si>
    <t>Solar Central Park CENTO E TRINTA E SEIS 21 23</t>
  </si>
  <si>
    <t>Solar Central Park CENTO E TRINTA E SEIS 21 24</t>
  </si>
  <si>
    <t>Solar Central Park CENTO E TRINTA E SEIS 21 25</t>
  </si>
  <si>
    <t>Solar Central Park CENTO E TRINTA E SEIS 21 26</t>
  </si>
  <si>
    <t>Solar Central Park CENTO E TRINTA E SEIS 21 27</t>
  </si>
  <si>
    <t>Solar Central Park CENTO E TRINTA E SEIS 21 28</t>
  </si>
  <si>
    <t>Solar Central Park CENTO E TRINTA E SEIS 21 29</t>
  </si>
  <si>
    <t>Solar Central Park CENTO E TRINTA E SEIS 21 3</t>
  </si>
  <si>
    <t>Solar Central Park CENTO E TRINTA E SEIS 21 30</t>
  </si>
  <si>
    <t>Solar Central Park CENTO E TRINTA E SEIS 21 4</t>
  </si>
  <si>
    <t>Solar Central Park CENTO E TRINTA E SEIS 21 5</t>
  </si>
  <si>
    <t>Solar Central Park CENTO E TRINTA E SEIS 23 1</t>
  </si>
  <si>
    <t>Solar Central Park CENTO E TRINTA E SEIS 23 10</t>
  </si>
  <si>
    <t>Solar Central Park CENTO E TRINTA E SEIS 23 11</t>
  </si>
  <si>
    <t>Solar Central Park CENTO E TRINTA E SEIS 23 12</t>
  </si>
  <si>
    <t>Solar Central Park CENTO E TRINTA E SEIS 23 13</t>
  </si>
  <si>
    <t>Solar Central Park CENTO E TRINTA E SEIS 23 14</t>
  </si>
  <si>
    <t>Solar Central Park CENTO E TRINTA E SEIS 23 15</t>
  </si>
  <si>
    <t>Solar Central Park CENTO E TRINTA E SEIS 23 16</t>
  </si>
  <si>
    <t>Solar Central Park CENTO E TRINTA E SEIS 23 17</t>
  </si>
  <si>
    <t>Solar Central Park CENTO E TRINTA E SEIS 23 18</t>
  </si>
  <si>
    <t>Solar Central Park CENTO E TRINTA E SEIS 23 2</t>
  </si>
  <si>
    <t>Solar Central Park CENTO E TRINTA E SEIS 23 3</t>
  </si>
  <si>
    <t>Solar Central Park CENTO E TRINTA E SEIS 23 4</t>
  </si>
  <si>
    <t>Solar Central Park CENTO E TRINTA E SEIS 23 5</t>
  </si>
  <si>
    <t>Solar Central Park CENTO E TRINTA E SEIS 23 6</t>
  </si>
  <si>
    <t>Solar Central Park CENTO E TRINTA E SEIS 23 7</t>
  </si>
  <si>
    <t>Solar Central Park CENTO E TRINTA E SEIS 23 8</t>
  </si>
  <si>
    <t>Solar Central Park CENTO E TRINTA E SEIS 23 9</t>
  </si>
  <si>
    <t>Solar Garden II CENTO E TRINTA E SEIS APM 001A</t>
  </si>
  <si>
    <t>Solar Garden II CENTO E TRINTA E SEIS APM 001B</t>
  </si>
  <si>
    <t>Veiga Jardim CENTO E TRINTA E SEIS 81 4</t>
  </si>
  <si>
    <t>Veiga Jardim CENTO E TRINTA E SEIS 81 5</t>
  </si>
  <si>
    <t>Veiga Jardim CENTO E TRINTA E SEIS 81 6</t>
  </si>
  <si>
    <t>Guanabara Rua Carioca 762</t>
  </si>
  <si>
    <t>Jardim Buriti Sereno Rua Do Livramento 1229</t>
  </si>
  <si>
    <t>Jardim Buriti Sereno Rua Mal. Jardim 187</t>
  </si>
  <si>
    <t>Jardim Maranata Rua Alfa Qd.5</t>
  </si>
  <si>
    <t>Jardim Maranata Rua Filadélfia 123</t>
  </si>
  <si>
    <t>Jardim Nova Era Av. Barão Do Rio Branco 1088</t>
  </si>
  <si>
    <t xml:space="preserve">Jardim Nova Era Av. Mineira </t>
  </si>
  <si>
    <t>Jardim Nova Era Av. São João 648</t>
  </si>
  <si>
    <t>Mansões Paraíso Rua J-78 2</t>
  </si>
  <si>
    <t>Papillon Park Rua L-2 71</t>
  </si>
  <si>
    <t>Pontal Sul Rua 67 2</t>
  </si>
  <si>
    <t>Vila Delfiori Rua Alexandre O Grande 515</t>
  </si>
  <si>
    <t>Vila Delfiori Rua Arquimedes 211</t>
  </si>
  <si>
    <t>Vila Delfiori Rua Pericles 1</t>
  </si>
  <si>
    <t>Vila Delfiori Rua Platão Qd.21</t>
  </si>
  <si>
    <t>Vila Romana Av. Augustus 78</t>
  </si>
  <si>
    <t>Oliveira CENTO E TRINTA E SEIS 100 14</t>
  </si>
  <si>
    <t>Oliveira CENTO E TRINTA E SEIS 100 19</t>
  </si>
  <si>
    <t>Oliveira CENTO E TRINTA E SEIS 102 11</t>
  </si>
  <si>
    <t>Oliveira CENTO E TRINTA E SEIS 102 12</t>
  </si>
  <si>
    <t>Oliveira CENTO E TRINTA E SEIS 102 13</t>
  </si>
  <si>
    <t>Oliveira CENTO E TRINTA E SEIS 102 15</t>
  </si>
  <si>
    <t>Oliveira CENTO E TRINTA E SEIS 102 5</t>
  </si>
  <si>
    <t>Oliveira CENTO E TRINTA E SEIS 103 10</t>
  </si>
  <si>
    <t>Oliveira CENTO E TRINTA E SEIS 103 19</t>
  </si>
  <si>
    <t>Oliveira CENTO E TRINTA E SEIS 103 6</t>
  </si>
  <si>
    <t>Oliveira CENTO E TRINTA E SEIS 104 1</t>
  </si>
  <si>
    <t>Oliveira CENTO E TRINTA E SEIS 105 2</t>
  </si>
  <si>
    <t>Oliveira CENTO E TRINTA E SEIS 108 1</t>
  </si>
  <si>
    <t>Oliveira CENTO E TRINTA E SEIS 108 2</t>
  </si>
  <si>
    <t>Oliveira CENTO E TRINTA E SEIS 108 3</t>
  </si>
  <si>
    <t>Oliveira CENTO E TRINTA E SEIS 108 4</t>
  </si>
  <si>
    <t>Oliveira CENTO E TRINTA E SEIS 108 5</t>
  </si>
  <si>
    <t>Oliveira CENTO E TRINTA E SEIS 108 6</t>
  </si>
  <si>
    <t>Oliveira CENTO E TRINTA E SEIS 114 27</t>
  </si>
  <si>
    <t>Oliveira CENTO E TRINTA E SEIS 119 12</t>
  </si>
  <si>
    <t>Oliveira CENTO E TRINTA E SEIS 81 10</t>
  </si>
  <si>
    <t>Oliveira CENTO E TRINTA E SEIS 81 11</t>
  </si>
  <si>
    <t>Oliveira CENTO E TRINTA E SEIS 81 5</t>
  </si>
  <si>
    <t>Oliveira CENTO E TRINTA E SEIS 81 6</t>
  </si>
  <si>
    <t>Oliveira CENTO E TRINTA E SEIS 81 7</t>
  </si>
  <si>
    <t>Oliveira CENTO E TRINTA E SEIS 81 8</t>
  </si>
  <si>
    <t>Oliveira CENTO E TRINTA E SEIS 82 10</t>
  </si>
  <si>
    <t>Oliveira CENTO E TRINTA E SEIS 82 11</t>
  </si>
  <si>
    <t>Oliveira CENTO E TRINTA E SEIS 82 12</t>
  </si>
  <si>
    <t>Oliveira CENTO E TRINTA E SEIS 82 13</t>
  </si>
  <si>
    <t>Oliveira CENTO E TRINTA E SEIS 82 14</t>
  </si>
  <si>
    <t>Oliveira CENTO E TRINTA E SEIS 82 4</t>
  </si>
  <si>
    <t>Oliveira CENTO E TRINTA E SEIS 82 5</t>
  </si>
  <si>
    <t>Oliveira CENTO E TRINTA E SEIS 82 6</t>
  </si>
  <si>
    <t>Oliveira CENTO E TRINTA E SEIS 82 7</t>
  </si>
  <si>
    <t>Oliveira CENTO E TRINTA E SEIS 82 8</t>
  </si>
  <si>
    <t>Oliveira CENTO E TRINTA E SEIS 82 9</t>
  </si>
  <si>
    <t>Oliveira CENTO E TRINTA E SEIS 84 8</t>
  </si>
  <si>
    <t>Oliveira CENTO E TRINTA E SEIS 84 9</t>
  </si>
  <si>
    <t>Oliveira CENTO E TRINTA E SEIS 86 15</t>
  </si>
  <si>
    <t>Oliveira CENTO E TRINTA E SEIS 86 16</t>
  </si>
  <si>
    <t>Oliveira CENTO E TRINTA E SEIS 86 17</t>
  </si>
  <si>
    <t>Oliveira CENTO E TRINTA E SEIS 86 18</t>
  </si>
  <si>
    <t>Oliveira CENTO E TRINTA E SEIS 86 20</t>
  </si>
  <si>
    <t>Oliveira CENTO E TRINTA E SEIS 86 21</t>
  </si>
  <si>
    <t>Oliveira CENTO E TRINTA E SEIS 86 22</t>
  </si>
  <si>
    <t>Oliveira CENTO E TRINTA E SEIS 86 23</t>
  </si>
  <si>
    <t>Oliveira CENTO E TRINTA E SEIS 86 24</t>
  </si>
  <si>
    <t>Oliveira CENTO E TRINTA E SEIS 86 25</t>
  </si>
  <si>
    <t>Oliveira CENTO E TRINTA E SEIS 86 26</t>
  </si>
  <si>
    <t>Oliveira CENTO E TRINTA E SEIS 86 27</t>
  </si>
  <si>
    <t>Oliveira CENTO E TRINTA E SEIS 86 28</t>
  </si>
  <si>
    <t>Oliveira CENTO E TRINTA E SEIS 86 29</t>
  </si>
  <si>
    <t>Oliveira CENTO E TRINTA E SEIS 86 30</t>
  </si>
  <si>
    <t>Oliveira CENTO E TRINTA E SEIS 87 14</t>
  </si>
  <si>
    <t>Oliveira CENTO E TRINTA E SEIS 87 18</t>
  </si>
  <si>
    <t>Oliveira CENTO E TRINTA E SEIS 87 20</t>
  </si>
  <si>
    <t>Oliveira CENTO E TRINTA E SEIS 87 21</t>
  </si>
  <si>
    <t>Oliveira CENTO E TRINTA E SEIS 87 28</t>
  </si>
  <si>
    <t>Oliveira CENTO E TRINTA E SEIS 87 29</t>
  </si>
  <si>
    <t>Oliveira CENTO E TRINTA E SEIS 87 31</t>
  </si>
  <si>
    <t>Oliveira CENTO E TRINTA E SEIS 87 32</t>
  </si>
  <si>
    <t>Oliveira CENTO E TRINTA E SEIS 88 40</t>
  </si>
  <si>
    <t>Oliveira CENTO E TRINTA E SEIS 89 36</t>
  </si>
  <si>
    <t>Oliveira CENTO E TRINTA E SEIS 90 10</t>
  </si>
  <si>
    <t>Oliveira CENTO E TRINTA E SEIS 90 16</t>
  </si>
  <si>
    <t>Oliveira CENTO E TRINTA E SEIS 90 17</t>
  </si>
  <si>
    <t>Oliveira CENTO E TRINTA E SEIS 90 18</t>
  </si>
  <si>
    <t>Oliveira CENTO E TRINTA E SEIS 90 21</t>
  </si>
  <si>
    <t>Oliveira CENTO E TRINTA E SEIS 90 9</t>
  </si>
  <si>
    <t>Oliveira CENTO E TRINTA E SEIS 91 1</t>
  </si>
  <si>
    <t>Oliveira CENTO E TRINTA E SEIS 91 11</t>
  </si>
  <si>
    <t>Oliveira CENTO E TRINTA E SEIS 91 12</t>
  </si>
  <si>
    <t>Oliveira CENTO E TRINTA E SEIS 91 19</t>
  </si>
  <si>
    <t>Oliveira CENTO E TRINTA E SEIS 91 2</t>
  </si>
  <si>
    <t>Oliveira CENTO E TRINTA E SEIS 91 6</t>
  </si>
  <si>
    <t>Oliveira CENTO E TRINTA E SEIS 91 8</t>
  </si>
  <si>
    <t>Oliveira CENTO E TRINTA E SEIS 91 9</t>
  </si>
  <si>
    <t>Oliveira CENTO E TRINTA E SEIS 92 2</t>
  </si>
  <si>
    <t>Oliveira CENTO E TRINTA E SEIS 92 26</t>
  </si>
  <si>
    <t>Oliveira CENTO E TRINTA E SEIS 92 27</t>
  </si>
  <si>
    <t>Oliveira CENTO E TRINTA E SEIS 92 3</t>
  </si>
  <si>
    <t>Oliveira CENTO E TRINTA E SEIS 94 4</t>
  </si>
  <si>
    <t>Oliveira CENTO E TRINTA E SEIS 94 5</t>
  </si>
  <si>
    <t>Oliveira CENTO E TRINTA E SEIS 94 6</t>
  </si>
  <si>
    <t>Oliveira CENTO E TRINTA E SEIS 94 9</t>
  </si>
  <si>
    <t>Oliveira CENTO E TRINTA E SEIS 95 10</t>
  </si>
  <si>
    <t>Oliveira CENTO E TRINTA E SEIS 95 13</t>
  </si>
  <si>
    <t>Oliveira CENTO E TRINTA E SEIS 95 9</t>
  </si>
  <si>
    <t>Oliveira CENTO E TRINTA E SEIS 99 18</t>
  </si>
  <si>
    <t>Oliveira CENTO E TRINTA E SEIS 99 19</t>
  </si>
  <si>
    <t>Oliveira CENTO E TRINTA E SEIS 99 4</t>
  </si>
  <si>
    <t>Oliveira CENTO E TRINTA E SEIS 99 5</t>
  </si>
  <si>
    <t>Pontal Sul Acrescimo CENTO E TRINTA E SEIS 12 3</t>
  </si>
  <si>
    <t>Pontal Sul Acrescimo CENTO E TRINTA E SEIS 12 4</t>
  </si>
  <si>
    <t>Pontal Sul Acrescimo CENTO E TRINTA E SEIS 14 30</t>
  </si>
  <si>
    <t>Pontal Sul Acrescimo CENTO E TRINTA E SEIS 15 4</t>
  </si>
  <si>
    <t>Pontal Sul Acrescimo CENTO E TRINTA E SEIS 15 5</t>
  </si>
  <si>
    <t>Pontal Sul Acrescimo CENTO E TRINTA E SEIS 16 17</t>
  </si>
  <si>
    <t>Pontal Sul Acrescimo CENTO E TRINTA E SEIS 16 2</t>
  </si>
  <si>
    <t>Pontal Sul Acrescimo CENTO E TRINTA E SEIS 16 28</t>
  </si>
  <si>
    <t>Pontal Sul Acrescimo CENTO E TRINTA E SEIS 16 32</t>
  </si>
  <si>
    <t>Pontal Sul Acrescimo CENTO E TRINTA E SEIS 18 9</t>
  </si>
  <si>
    <t>Pontal Sul Acrescimo CENTO E TRINTA E SEIS 22 14</t>
  </si>
  <si>
    <t>Pontal Sul Acrescimo CENTO E TRINTA E SEIS 22 15</t>
  </si>
  <si>
    <t>Pontal Sul Acrescimo CENTO E TRINTA E SEIS 3 17</t>
  </si>
  <si>
    <t>Pontal Sul Acrescimo CENTO E TRINTA E SEIS 30 2</t>
  </si>
  <si>
    <t>Pontal Sul Acrescimo CENTO E TRINTA E SEIS 31 16</t>
  </si>
  <si>
    <t>Pontal Sul Acrescimo CENTO E TRINTA E SEIS 32 17</t>
  </si>
  <si>
    <t>Pontal Sul Acrescimo CENTO E TRINTA E SEIS 32 19</t>
  </si>
  <si>
    <t>Pontal Sul Acrescimo CENTO E TRINTA E SEIS 32 29</t>
  </si>
  <si>
    <t>Pontal Sul Acrescimo CENTO E TRINTA E SEIS 34 10</t>
  </si>
  <si>
    <t>Pontal Sul Acrescimo CENTO E TRINTA E SEIS 34 2</t>
  </si>
  <si>
    <t>Pontal Sul Acrescimo CENTO E TRINTA E SEIS 34 22</t>
  </si>
  <si>
    <t>Pontal Sul Acrescimo CENTO E TRINTA E SEIS 34 27</t>
  </si>
  <si>
    <t>Pontal Sul Acrescimo CENTO E TRINTA E SEIS 35 1</t>
  </si>
  <si>
    <t>Pontal Sul Acrescimo CENTO E TRINTA E SEIS 35 13</t>
  </si>
  <si>
    <t>Pontal Sul Acrescimo CENTO E TRINTA E SEIS 35 8</t>
  </si>
  <si>
    <t>Pontal Sul Acrescimo CENTO E TRINTA E SEIS 35 9</t>
  </si>
  <si>
    <t>Pontal Sul Acrescimo CENTO E TRINTA E SEIS 38 10</t>
  </si>
  <si>
    <t>Pontal Sul Acrescimo CENTO E TRINTA E SEIS 38 9</t>
  </si>
  <si>
    <t>Pontal Sul Acrescimo CENTO E TRINTA E SEIS 39 16</t>
  </si>
  <si>
    <t>Pontal Sul Acrescimo CENTO E TRINTA E SEIS 39 22</t>
  </si>
  <si>
    <t>Pontal Sul Acrescimo CENTO E TRINTA E SEIS 39 23</t>
  </si>
  <si>
    <t>Pontal Sul Acrescimo CENTO E TRINTA E SEIS 40 10</t>
  </si>
  <si>
    <t>Pontal Sul Acrescimo CENTO E TRINTA E SEIS 40 9</t>
  </si>
  <si>
    <t>Pontal Sul Acrescimo CENTO E TRINTA E SEIS 41 25</t>
  </si>
  <si>
    <t>Pontal Sul Acrescimo CENTO E TRINTA E SEIS 41 31</t>
  </si>
  <si>
    <t>Pontal Sul Acrescimo CENTO E TRINTA E SEIS 41 5</t>
  </si>
  <si>
    <t>Pontal Sul Acrescimo CENTO E TRINTA E SEIS 41 6</t>
  </si>
  <si>
    <t>Pontal Sul Acrescimo CENTO E TRINTA E SEIS 42 16</t>
  </si>
  <si>
    <t>Pontal Sul Acrescimo CENTO E TRINTA E SEIS 42 17</t>
  </si>
  <si>
    <t>Pontal Sul Acrescimo CENTO E TRINTA E SEIS 46 2</t>
  </si>
  <si>
    <t>Pontal Sul Acrescimo CENTO E TRINTA E SEIS 46 8</t>
  </si>
  <si>
    <t>Pontal Sul Acrescimo CENTO E TRINTA E SEIS 47 4</t>
  </si>
  <si>
    <t>Pontal Sul Acrescimo CENTO E TRINTA E SEIS 47 5</t>
  </si>
  <si>
    <t>Pontal Sul Acrescimo CENTO E TRINTA E SEIS 5 19</t>
  </si>
  <si>
    <t>Pontal Sul Acrescimo CENTO E TRINTA E SEIS 51 4</t>
  </si>
  <si>
    <t>Pontal Sul Acrescimo CENTO E TRINTA E SEIS 51 5</t>
  </si>
  <si>
    <t>Pontal Sul Acrescimo CENTO E TRINTA E SEIS 55 16</t>
  </si>
  <si>
    <t>Pontal Sul Acrescimo CENTO E TRINTA E SEIS 55 17</t>
  </si>
  <si>
    <t>Pontal Sul Acrescimo CENTO E TRINTA E SEIS 59 14</t>
  </si>
  <si>
    <t>Pontal Sul Acrescimo CENTO E TRINTA E SEIS 60 11</t>
  </si>
  <si>
    <t>Pontal Sul Acrescimo CENTO E TRINTA E SEIS 60 2</t>
  </si>
  <si>
    <t>Pontal Sul Acrescimo CENTO E TRINTA E SEIS 60 3</t>
  </si>
  <si>
    <t>Pontal Sul Acrescimo CENTO E TRINTA E SEIS 61 4</t>
  </si>
  <si>
    <t>Pontal Sul Acrescimo CENTO E TRINTA E SEIS 70 21</t>
  </si>
  <si>
    <t>Santo Antonio CENTO E TRINTA E SEIS GLEBA 00B1</t>
  </si>
  <si>
    <t>Santo Antonio CENTO E TRINTA E SEIS GLEBA 00B2</t>
  </si>
  <si>
    <t>Solar Central Park CENTO E TRINTA E SEIS 12 16</t>
  </si>
  <si>
    <t>Solar Central Park CENTO E TRINTA E SEIS 12 17</t>
  </si>
  <si>
    <t>Solar Central Park CENTO E TRINTA E SEIS 12 18</t>
  </si>
  <si>
    <t>Solar Central Park CENTO E TRINTA E SEIS 12 21</t>
  </si>
  <si>
    <t>Solar Central Park CENTO E TRINTA E SEIS 12 23</t>
  </si>
  <si>
    <t>Solar Central Park CENTO E TRINTA E SEIS 12 24</t>
  </si>
  <si>
    <t>Solar Central Park CENTO E TRINTA E SEIS 13 18</t>
  </si>
  <si>
    <t>Solar Central Park CENTO E TRINTA E SEIS 13 21</t>
  </si>
  <si>
    <t>Solar Central Park CENTO E TRINTA E SEIS 13 22</t>
  </si>
  <si>
    <t>Solar Central Park CENTO E TRINTA E SEIS 13 23</t>
  </si>
  <si>
    <t>Solar Central Park CENTO E TRINTA E SEIS 13 6</t>
  </si>
  <si>
    <t>Solar Central Park CENTO E TRINTA E SEIS 14 1</t>
  </si>
  <si>
    <t>Solar Central Park CENTO E TRINTA E SEIS 14 11</t>
  </si>
  <si>
    <t>Solar Central Park CENTO E TRINTA E SEIS 14 15</t>
  </si>
  <si>
    <t>Solar Central Park CENTO E TRINTA E SEIS 14 2</t>
  </si>
  <si>
    <t>Solar Central Park CENTO E TRINTA E SEIS 14 4</t>
  </si>
  <si>
    <t>Solar Central Park CENTO E TRINTA E SEIS 14 5</t>
  </si>
  <si>
    <t>Solar Central Park CENTO E TRINTA E SEIS 14 6</t>
  </si>
  <si>
    <t>Solar Central Park CENTO E TRINTA E SEIS 15 5</t>
  </si>
  <si>
    <t>Solar Central Park CENTO E TRINTA E SEIS 15 6</t>
  </si>
  <si>
    <t>Solar Central Park CENTO E TRINTA E SEIS 15 7</t>
  </si>
  <si>
    <t>Solar Central Park CENTO E TRINTA E SEIS 15 8</t>
  </si>
  <si>
    <t>Solar Central Park CENTO E TRINTA E SEIS 15 9</t>
  </si>
  <si>
    <t>Solar Central Park CENTO E TRINTA E SEIS 17 4</t>
  </si>
  <si>
    <t>Solar Central Park CENTO E TRINTA E SEIS 17 5</t>
  </si>
  <si>
    <t>Solar Central Park CENTO E TRINTA E SEIS 17 6</t>
  </si>
  <si>
    <t>Solar Central Park CENTO E TRINTA E SEIS 17 7</t>
  </si>
  <si>
    <t>Solar Central Park CENTO E TRINTA E SEIS 18 10</t>
  </si>
  <si>
    <t>Solar Central Park CENTO E TRINTA E SEIS 18 11</t>
  </si>
  <si>
    <t>Solar Central Park CENTO E TRINTA E SEIS 18 12</t>
  </si>
  <si>
    <t>Solar Central Park CENTO E TRINTA E SEIS 18 13</t>
  </si>
  <si>
    <t>Solar Central Park CENTO E TRINTA E SEIS 18 14</t>
  </si>
  <si>
    <t>Solar Central Park CENTO E TRINTA E SEIS 2 15</t>
  </si>
  <si>
    <t>Solar Central Park CENTO E TRINTA E SEIS 2 17</t>
  </si>
  <si>
    <t>Solar Central Park CENTO E TRINTA E SEIS 5 13</t>
  </si>
  <si>
    <t>Solar Central Park CENTO E TRINTA E SEIS 5 14</t>
  </si>
  <si>
    <t>Solar Central Park CENTO E TRINTA E SEIS GLEBA 00A1</t>
  </si>
  <si>
    <t>Veiga Jardim CENTO E TRINTA E SEIS 110 3</t>
  </si>
  <si>
    <t xml:space="preserve">Bela Morada Rua Americano do Jardim </t>
  </si>
  <si>
    <t>Cidade Satelite Rua Aloísio De Azevedo 3</t>
  </si>
  <si>
    <t>Cidade Satelite Rua Fagundes Varela 595</t>
  </si>
  <si>
    <t>Conj. Cruzeiro Do Sul Rua Das Laranjeiras 43</t>
  </si>
  <si>
    <t>Jardim Das Cascatas Av. C-5 400</t>
  </si>
  <si>
    <t>Jardim Das Cascatas Rua C-3 507</t>
  </si>
  <si>
    <t>Jardim Dom Bosco Rua Raimundo Olegário Da Cruz 105</t>
  </si>
  <si>
    <t>Jardim Maranata Alameda Maranata Qd.16</t>
  </si>
  <si>
    <t>Papillon Park Rua L-5 309</t>
  </si>
  <si>
    <t>Parque Ibirapuera Rua R-016 220</t>
  </si>
  <si>
    <t>Vila Delfiori Rua Alexandre O Grande 765</t>
  </si>
  <si>
    <t>Vila Delfiori Rua Platão 2</t>
  </si>
  <si>
    <t>Vila Romana Rua Pedro Mizukame 12</t>
  </si>
  <si>
    <t>Conde dos Arcos CENTO E TRINTA E SEIS 10 11</t>
  </si>
  <si>
    <t>Conde dos Arcos CENTO E TRINTA E SEIS 10 12</t>
  </si>
  <si>
    <t>Conde dos Arcos CENTO E TRINTA E SEIS 10 3</t>
  </si>
  <si>
    <t>Conde dos Arcos CENTO E TRINTA E SEIS 10 4</t>
  </si>
  <si>
    <t>Conde dos Arcos CENTO E TRINTA E SEIS 10 6</t>
  </si>
  <si>
    <t>Conde dos Arcos CENTO E TRINTA E SEIS 10 7</t>
  </si>
  <si>
    <t>Conde dos Arcos CENTO E TRINTA E SEIS 10 8</t>
  </si>
  <si>
    <t>Conde dos Arcos CENTO E TRINTA E SEIS 10 9</t>
  </si>
  <si>
    <t>Conde dos Arcos CENTO E TRINTA E SEIS 12 1</t>
  </si>
  <si>
    <t>Conde dos Arcos CENTO E TRINTA E SEIS 12 3</t>
  </si>
  <si>
    <t>Conde dos Arcos CENTO E TRINTA E SEIS 12 6</t>
  </si>
  <si>
    <t>Conde dos Arcos CENTO E TRINTA E SEIS 13 11</t>
  </si>
  <si>
    <t>Conde dos Arcos CENTO E TRINTA E SEIS 13 21</t>
  </si>
  <si>
    <t>Conde dos Arcos CENTO E TRINTA E SEIS 13 28</t>
  </si>
  <si>
    <t>Conde dos Arcos CENTO E TRINTA E SEIS 13 4</t>
  </si>
  <si>
    <t>Conde dos Arcos CENTO E TRINTA E SEIS 13 7</t>
  </si>
  <si>
    <t>Conde dos Arcos CENTO E TRINTA E SEIS 13 8</t>
  </si>
  <si>
    <t>Conde dos Arcos CENTO E TRINTA E SEIS 13 9</t>
  </si>
  <si>
    <t>Conde dos Arcos CENTO E TRINTA E SEIS 14 001E</t>
  </si>
  <si>
    <t>Conde dos Arcos CENTO E TRINTA E SEIS 14 25</t>
  </si>
  <si>
    <t>Conde dos Arcos CENTO E TRINTA E SEIS 15 1</t>
  </si>
  <si>
    <t>Conde dos Arcos CENTO E TRINTA E SEIS 15 10</t>
  </si>
  <si>
    <t>Conde dos Arcos CENTO E TRINTA E SEIS 15 18</t>
  </si>
  <si>
    <t>Conde dos Arcos CENTO E TRINTA E SEIS 15 22</t>
  </si>
  <si>
    <t>Conde dos Arcos CENTO E TRINTA E SEIS 16 005E</t>
  </si>
  <si>
    <t>Conde dos Arcos CENTO E TRINTA E SEIS 16 014E</t>
  </si>
  <si>
    <t>Conde dos Arcos CENTO E TRINTA E SEIS 16 1</t>
  </si>
  <si>
    <t>Conde dos Arcos CENTO E TRINTA E SEIS 16 10</t>
  </si>
  <si>
    <t>Conde dos Arcos CENTO E TRINTA E SEIS 16 12</t>
  </si>
  <si>
    <t>Conde dos Arcos CENTO E TRINTA E SEIS 16 2</t>
  </si>
  <si>
    <t>Conde dos Arcos CENTO E TRINTA E SEIS 16 27</t>
  </si>
  <si>
    <t>Conde dos Arcos CENTO E TRINTA E SEIS 16 3</t>
  </si>
  <si>
    <t>Conde dos Arcos CENTO E TRINTA E SEIS 16 4</t>
  </si>
  <si>
    <t>Conde dos Arcos CENTO E TRINTA E SEIS 16 7</t>
  </si>
  <si>
    <t>Conde dos Arcos CENTO E TRINTA E SEIS 16 9</t>
  </si>
  <si>
    <t>Conde dos Arcos CENTO E TRINTA E SEIS 17 16</t>
  </si>
  <si>
    <t>Conde dos Arcos CENTO E TRINTA E SEIS 17 17</t>
  </si>
  <si>
    <t>Conde dos Arcos CENTO E TRINTA E SEIS 17 18</t>
  </si>
  <si>
    <t>Conde dos Arcos CENTO E TRINTA E SEIS 17 19</t>
  </si>
  <si>
    <t>Conde dos Arcos CENTO E TRINTA E SEIS 17 21</t>
  </si>
  <si>
    <t>Conde dos Arcos CENTO E TRINTA E SEIS 17 22</t>
  </si>
  <si>
    <t>Conde dos Arcos CENTO E TRINTA E SEIS 17 23</t>
  </si>
  <si>
    <t>Conde dos Arcos CENTO E TRINTA E SEIS 17 24</t>
  </si>
  <si>
    <t>Conde dos Arcos CENTO E TRINTA E SEIS 17 25</t>
  </si>
  <si>
    <t>Conde dos Arcos CENTO E TRINTA E SEIS 17 26</t>
  </si>
  <si>
    <t>Conde dos Arcos CENTO E TRINTA E SEIS 17 8</t>
  </si>
  <si>
    <t>Conde dos Arcos CENTO E TRINTA E SEIS 18 12</t>
  </si>
  <si>
    <t>Conde dos Arcos CENTO E TRINTA E SEIS 18 13</t>
  </si>
  <si>
    <t>Conde dos Arcos CENTO E TRINTA E SEIS 18 14</t>
  </si>
  <si>
    <t>Conde dos Arcos CENTO E TRINTA E SEIS 18 5</t>
  </si>
  <si>
    <t>Conde dos Arcos CENTO E TRINTA E SEIS 18 9</t>
  </si>
  <si>
    <t>Conde dos Arcos CENTO E TRINTA E SEIS 19 4</t>
  </si>
  <si>
    <t>Conde dos Arcos CENTO E TRINTA E SEIS 19 6</t>
  </si>
  <si>
    <t>Conde dos Arcos CENTO E TRINTA E SEIS 19 7</t>
  </si>
  <si>
    <t>Conde dos Arcos CENTO E TRINTA E SEIS 19 8</t>
  </si>
  <si>
    <t>Conde dos Arcos CENTO E TRINTA E SEIS 3 16</t>
  </si>
  <si>
    <t>Conde dos Arcos CENTO E TRINTA E SEIS 3 17</t>
  </si>
  <si>
    <t>Conde dos Arcos CENTO E TRINTA E SEIS 3 18</t>
  </si>
  <si>
    <t>Conde dos Arcos CENTO E TRINTA E SEIS 3 19</t>
  </si>
  <si>
    <t>Conde dos Arcos CENTO E TRINTA E SEIS 6 11</t>
  </si>
  <si>
    <t>Conde dos Arcos CENTO E TRINTA E SEIS 6 12</t>
  </si>
  <si>
    <t>Conde dos Arcos CENTO E TRINTA E SEIS 6 13</t>
  </si>
  <si>
    <t>Conde dos Arcos CENTO E TRINTA E SEIS 6 14</t>
  </si>
  <si>
    <t>Conde dos Arcos CENTO E TRINTA E SEIS 6 15</t>
  </si>
  <si>
    <t>Conde dos Arcos CENTO E TRINTA E SEIS 6 16</t>
  </si>
  <si>
    <t>Conde dos Arcos CENTO E TRINTA E SEIS 6 17</t>
  </si>
  <si>
    <t>Conde dos Arcos CENTO E TRINTA E SEIS 6 18</t>
  </si>
  <si>
    <t>Conde dos Arcos CENTO E TRINTA E SEIS 6 19</t>
  </si>
  <si>
    <t>Conde dos Arcos CENTO E TRINTA E SEIS 6 29</t>
  </si>
  <si>
    <t>Conde dos Arcos CENTO E TRINTA E SEIS 6 30</t>
  </si>
  <si>
    <t>Conde dos Arcos CENTO E TRINTA E SEIS 6 31</t>
  </si>
  <si>
    <t>Conde dos Arcos CENTO E TRINTA E SEIS 7 19</t>
  </si>
  <si>
    <t>Conde dos Arcos CENTO E TRINTA E SEIS 7 21</t>
  </si>
  <si>
    <t>Conde dos Arcos CENTO E TRINTA E SEIS 7 22</t>
  </si>
  <si>
    <t>Conde dos Arcos CENTO E TRINTA E SEIS 7 23</t>
  </si>
  <si>
    <t>Conde dos Arcos CENTO E TRINTA E SEIS 8 20</t>
  </si>
  <si>
    <t>Conde dos Arcos CENTO E TRINTA E SEIS 8 21</t>
  </si>
  <si>
    <t>Conde dos Arcos CENTO E TRINTA E SEIS 9 1</t>
  </si>
  <si>
    <t>Conde dos Arcos CENTO E TRINTA E SEIS 9 28</t>
  </si>
  <si>
    <t>Conde dos Arcos CENTO E TRINTA E SEIS 9 29</t>
  </si>
  <si>
    <t>Conde dos Arcos CENTO E TRINTA E SEIS 9 30</t>
  </si>
  <si>
    <t>Conde dos Arcos CENTO E TRINTA E SEIS 9 31</t>
  </si>
  <si>
    <t>Conde dos Arcos CENTO E TRINTA E SEIS 9 32</t>
  </si>
  <si>
    <t>Conde dos Arcos CENTO E TRINTA E SEIS 9 33</t>
  </si>
  <si>
    <t>Conde dos Arcos CENTO E TRINTA E SEIS 9 34</t>
  </si>
  <si>
    <t>Conde dos Arcos CENTO E TRINTA E SEIS 9 35</t>
  </si>
  <si>
    <t>Conde dos Arcos CENTO E TRINTA E SEIS 9 36</t>
  </si>
  <si>
    <t>Conde dos Arcos CENTO E TRINTA E SEIS 9 37</t>
  </si>
  <si>
    <t>Conde dos Arcos CENTO E TRINTA E SEIS 9 38</t>
  </si>
  <si>
    <t>Conde dos Arcos CENTO E TRINTA E SEIS 9 39</t>
  </si>
  <si>
    <t>Conde dos Arcos CENTO E TRINTA E SEIS 9 8</t>
  </si>
  <si>
    <t>Conde dos Arcos CENTO E TRINTA E SEIS 9 9</t>
  </si>
  <si>
    <t>Conde dos Arcos Complemento CENTO E TRINTA E SEIS 19 20</t>
  </si>
  <si>
    <t>Conde dos Arcos Complemento CENTO E TRINTA E SEIS 19 24</t>
  </si>
  <si>
    <t>Conde dos Arcos Complemento CENTO E TRINTA E SEIS 19 25</t>
  </si>
  <si>
    <t>Conde dos Arcos Complemento CENTO E TRINTA E SEIS 19 26</t>
  </si>
  <si>
    <t>Conde dos Arcos Complemento CENTO E TRINTA E SEIS 26 15</t>
  </si>
  <si>
    <t>Conde dos Arcos Complemento CENTO E TRINTA E SEIS 26 16</t>
  </si>
  <si>
    <t>Conde dos Arcos Complemento CENTO E TRINTA E SEIS 26 5</t>
  </si>
  <si>
    <t>Conde dos Arcos Complemento CENTO E TRINTA E SEIS 28 10</t>
  </si>
  <si>
    <t>Conde dos Arcos Complemento CENTO E TRINTA E SEIS 28 18</t>
  </si>
  <si>
    <t>Conde dos Arcos Complemento CENTO E TRINTA E SEIS 28 19</t>
  </si>
  <si>
    <t>Conde dos Arcos Complemento CENTO E TRINTA E SEIS 28 6</t>
  </si>
  <si>
    <t>Conde dos Arcos Complemento CENTO E TRINTA E SEIS 28 7</t>
  </si>
  <si>
    <t>Conde dos Arcos Complemento CENTO E TRINTA E SEIS 29 1</t>
  </si>
  <si>
    <t>Conde dos Arcos Complemento CENTO E TRINTA E SEIS 29 11</t>
  </si>
  <si>
    <t>Conde dos Arcos Complemento CENTO E TRINTA E SEIS 29 12</t>
  </si>
  <si>
    <t>Conde dos Arcos Complemento CENTO E TRINTA E SEIS 29 17</t>
  </si>
  <si>
    <t>Conde dos Arcos Complemento CENTO E TRINTA E SEIS 29 18</t>
  </si>
  <si>
    <t>Conde dos Arcos Complemento CENTO E TRINTA E SEIS 29 19</t>
  </si>
  <si>
    <t>Conde dos Arcos Complemento CENTO E TRINTA E SEIS 29 20</t>
  </si>
  <si>
    <t>Conde dos Arcos Complemento CENTO E TRINTA E SEIS 29 21</t>
  </si>
  <si>
    <t>Conde dos Arcos Complemento CENTO E TRINTA E SEIS 29 22</t>
  </si>
  <si>
    <t>Conde dos Arcos Complemento CENTO E TRINTA E SEIS 29 34</t>
  </si>
  <si>
    <t>Conde dos Arcos Complemento CENTO E TRINTA E SEIS 29 35</t>
  </si>
  <si>
    <t>Conde dos Arcos Complemento CENTO E TRINTA E SEIS 30 1</t>
  </si>
  <si>
    <t>Conde dos Arcos Complemento CENTO E TRINTA E SEIS 30 11</t>
  </si>
  <si>
    <t>Conde dos Arcos Complemento CENTO E TRINTA E SEIS 30 8</t>
  </si>
  <si>
    <t>Conde dos Arcos Complemento CENTO E TRINTA E SEIS 31 1</t>
  </si>
  <si>
    <t>Conde dos Arcos Complemento CENTO E TRINTA E SEIS 31 10</t>
  </si>
  <si>
    <t>Conde dos Arcos Complemento CENTO E TRINTA E SEIS 31 11</t>
  </si>
  <si>
    <t>Conde dos Arcos Complemento CENTO E TRINTA E SEIS 31 2</t>
  </si>
  <si>
    <t>Conde dos Arcos Complemento CENTO E TRINTA E SEIS 31 3</t>
  </si>
  <si>
    <t>Conde dos Arcos Complemento CENTO E TRINTA E SEIS 31 4</t>
  </si>
  <si>
    <t>Conde dos Arcos Complemento CENTO E TRINTA E SEIS 31 9</t>
  </si>
  <si>
    <t>Conde dos Arcos Complemento CENTO E TRINTA E SEIS 32 12</t>
  </si>
  <si>
    <t>Conde dos Arcos Complemento CENTO E TRINTA E SEIS 32 4</t>
  </si>
  <si>
    <t>Conde dos Arcos Complemento CENTO E TRINTA E SEIS 32 5</t>
  </si>
  <si>
    <t>Conde dos Arcos Complemento CENTO E TRINTA E SEIS 32 9</t>
  </si>
  <si>
    <t>Conde dos Arcos Complemento CENTO E TRINTA E SEIS 32A 2</t>
  </si>
  <si>
    <t>Conde dos Arcos Complemento CENTO E TRINTA E SEIS 32A 3</t>
  </si>
  <si>
    <t>Conde dos Arcos Complemento CENTO E TRINTA E SEIS 33 12</t>
  </si>
  <si>
    <t>Conde dos Arcos Complemento CENTO E TRINTA E SEIS 33 21</t>
  </si>
  <si>
    <t>Conde dos Arcos Complemento CENTO E TRINTA E SEIS 33 22</t>
  </si>
  <si>
    <t>Conde dos Arcos Complemento CENTO E TRINTA E SEIS 33 23</t>
  </si>
  <si>
    <t>Conde dos Arcos Complemento CENTO E TRINTA E SEIS 33 27</t>
  </si>
  <si>
    <t>Conde dos Arcos Complemento CENTO E TRINTA E SEIS 33 3</t>
  </si>
  <si>
    <t>Conde dos Arcos Complemento CENTO E TRINTA E SEIS 33 30</t>
  </si>
  <si>
    <t>Conde dos Arcos Complemento CENTO E TRINTA E SEIS 33 4</t>
  </si>
  <si>
    <t>Conde dos Arcos Complemento CENTO E TRINTA E SEIS 33 5</t>
  </si>
  <si>
    <t>Conde dos Arcos Complemento CENTO E TRINTA E SEIS 33 6</t>
  </si>
  <si>
    <t>Conde dos Arcos Complemento CENTO E TRINTA E SEIS 33 7</t>
  </si>
  <si>
    <t>Conde dos Arcos Complemento CENTO E TRINTA E SEIS 33 8</t>
  </si>
  <si>
    <t>Conde dos Arcos Complemento CENTO E TRINTA E SEIS 34 1</t>
  </si>
  <si>
    <t>Conde dos Arcos Complemento CENTO E TRINTA E SEIS 34 2</t>
  </si>
  <si>
    <t>Conde dos Arcos Complemento CENTO E TRINTA E SEIS 34 20</t>
  </si>
  <si>
    <t>Conde dos Arcos Complemento CENTO E TRINTA E SEIS 34 3</t>
  </si>
  <si>
    <t>Conde dos Arcos Complemento CENTO E TRINTA E SEIS 36 5</t>
  </si>
  <si>
    <t>Conde dos Arcos Complemento CENTO E TRINTA E SEIS 39 12</t>
  </si>
  <si>
    <t>Conde dos Arcos Complemento CENTO E TRINTA E SEIS 39 13</t>
  </si>
  <si>
    <t>Conde dos Arcos Complemento CENTO E TRINTA E SEIS 39 14</t>
  </si>
  <si>
    <t>Conde dos Arcos Complemento CENTO E TRINTA E SEIS 39 15</t>
  </si>
  <si>
    <t>Conde dos Arcos Complemento CENTO E TRINTA E SEIS 39 16</t>
  </si>
  <si>
    <t>Conde dos Arcos Complemento CENTO E TRINTA E SEIS 39 17</t>
  </si>
  <si>
    <t>Conde dos Arcos Complemento CENTO E TRINTA E SEIS 39 18</t>
  </si>
  <si>
    <t>Conde dos Arcos Complemento CENTO E TRINTA E SEIS 39 19</t>
  </si>
  <si>
    <t>Conde dos Arcos Complemento CENTO E TRINTA E SEIS 39 20</t>
  </si>
  <si>
    <t>Conde dos Arcos Complemento CENTO E TRINTA E SEIS 39 9</t>
  </si>
  <si>
    <t>Conde dos Arcos Complemento CENTO E TRINTA E SEIS 4 29</t>
  </si>
  <si>
    <t>Conde dos Arcos Complemento CENTO E TRINTA E SEIS 4 30</t>
  </si>
  <si>
    <t>Conde dos Arcos Complemento CENTO E TRINTA E SEIS 4 35</t>
  </si>
  <si>
    <t>Conde dos Arcos Complemento CENTO E TRINTA E SEIS 4 50</t>
  </si>
  <si>
    <t>Conde dos Arcos Complemento CENTO E TRINTA E SEIS 40 12</t>
  </si>
  <si>
    <t>Conde dos Arcos Complemento CENTO E TRINTA E SEIS 40 2</t>
  </si>
  <si>
    <t>Conde dos Arcos Complemento CENTO E TRINTA E SEIS 40 3</t>
  </si>
  <si>
    <t>Conde dos Arcos Complemento CENTO E TRINTA E SEIS 40 4</t>
  </si>
  <si>
    <t>Conde dos Arcos Complemento CENTO E TRINTA E SEIS 40 5</t>
  </si>
  <si>
    <t>Conde dos Arcos Complemento CENTO E TRINTA E SEIS 40 6</t>
  </si>
  <si>
    <t>Conde dos Arcos Complemento CENTO E TRINTA E SEIS 40 7</t>
  </si>
  <si>
    <t>Conde dos Arcos Complemento CENTO E TRINTA E SEIS 40 8</t>
  </si>
  <si>
    <t>Conde dos Arcos Complemento CENTO E TRINTA E SEIS 41 1</t>
  </si>
  <si>
    <t>Conde dos Arcos Complemento CENTO E TRINTA E SEIS 41 10</t>
  </si>
  <si>
    <t>Conde dos Arcos Complemento CENTO E TRINTA E SEIS 41 11</t>
  </si>
  <si>
    <t>Conde dos Arcos Complemento CENTO E TRINTA E SEIS 41 12</t>
  </si>
  <si>
    <t>Conde dos Arcos Complemento CENTO E TRINTA E SEIS 41 13</t>
  </si>
  <si>
    <t>Conde dos Arcos Complemento CENTO E TRINTA E SEIS 41 14</t>
  </si>
  <si>
    <t>Conde dos Arcos Complemento CENTO E TRINTA E SEIS 41 15</t>
  </si>
  <si>
    <t>Conde dos Arcos Complemento CENTO E TRINTA E SEIS 41 16</t>
  </si>
  <si>
    <t>Conde dos Arcos Complemento CENTO E TRINTA E SEIS 41 17</t>
  </si>
  <si>
    <t>Conde dos Arcos Complemento CENTO E TRINTA E SEIS 41 18</t>
  </si>
  <si>
    <t>Conde dos Arcos Complemento CENTO E TRINTA E SEIS 41 2</t>
  </si>
  <si>
    <t>Conde dos Arcos Complemento CENTO E TRINTA E SEIS 41 3</t>
  </si>
  <si>
    <t>Conde dos Arcos Complemento CENTO E TRINTA E SEIS 41 4</t>
  </si>
  <si>
    <t>Conde dos Arcos Complemento CENTO E TRINTA E SEIS 41 5</t>
  </si>
  <si>
    <t>Conde dos Arcos Complemento CENTO E TRINTA E SEIS 41 6</t>
  </si>
  <si>
    <t>Conde dos Arcos Complemento CENTO E TRINTA E SEIS 41 7</t>
  </si>
  <si>
    <t>Conde dos Arcos Complemento CENTO E TRINTA E SEIS 41 8</t>
  </si>
  <si>
    <t>Conde dos Arcos Complemento CENTO E TRINTA E SEIS 41 9</t>
  </si>
  <si>
    <t>Conde dos Arcos Complemento CENTO E TRINTA E SEIS 43 1</t>
  </si>
  <si>
    <t>Conde dos Arcos Complemento CENTO E TRINTA E SEIS 43 13</t>
  </si>
  <si>
    <t>Conde dos Arcos Complemento CENTO E TRINTA E SEIS 43 14</t>
  </si>
  <si>
    <t>Conde dos Arcos Complemento CENTO E TRINTA E SEIS 43 15</t>
  </si>
  <si>
    <t>Conde dos Arcos Complemento CENTO E TRINTA E SEIS 44 5</t>
  </si>
  <si>
    <t>Conde dos Arcos Complemento CENTO E TRINTA E SEIS 44 6</t>
  </si>
  <si>
    <t>Conde dos Arcos Complemento CENTO E TRINTA E SEIS 47 14</t>
  </si>
  <si>
    <t>Conde dos Arcos Complemento CENTO E TRINTA E SEIS 48 22</t>
  </si>
  <si>
    <t>Conde dos Arcos Complemento CENTO E TRINTA E SEIS 48 23</t>
  </si>
  <si>
    <t>Conde dos Arcos Complemento CENTO E TRINTA E SEIS 48 24</t>
  </si>
  <si>
    <t>Conde dos Arcos Complemento CENTO E TRINTA E SEIS 49 12-A</t>
  </si>
  <si>
    <t>Conde dos Arcos Complemento CENTO E TRINTA E SEIS 49 13</t>
  </si>
  <si>
    <t>Conde dos Arcos Complemento CENTO E TRINTA E SEIS 5 22</t>
  </si>
  <si>
    <t>Conde dos Arcos Complemento CENTO E TRINTA E SEIS 5 24</t>
  </si>
  <si>
    <t>Conde dos Arcos Complemento CENTO E TRINTA E SEIS 5 25</t>
  </si>
  <si>
    <t>Conde dos Arcos Complemento CENTO E TRINTA E SEIS 5 26</t>
  </si>
  <si>
    <t>Conde dos Arcos Complemento CENTO E TRINTA E SEIS 5 28</t>
  </si>
  <si>
    <t>Conde dos Arcos Complemento CENTO E TRINTA E SEIS 50 15</t>
  </si>
  <si>
    <t>Conde dos Arcos Complemento CENTO E TRINTA E SEIS 50 16</t>
  </si>
  <si>
    <t>Conde dos Arcos Complemento CENTO E TRINTA E SEIS 50 28</t>
  </si>
  <si>
    <t>Conde dos Arcos Complemento CENTO E TRINTA E SEIS 50 29</t>
  </si>
  <si>
    <t>Conde dos Arcos Complemento CENTO E TRINTA E SEIS 50 33</t>
  </si>
  <si>
    <t>Conde dos Arcos Complemento CENTO E TRINTA E SEIS 50 34</t>
  </si>
  <si>
    <t>Conde dos Arcos Complemento CENTO E TRINTA E SEIS 50 4</t>
  </si>
  <si>
    <t>Conde dos Arcos Complemento CENTO E TRINTA E SEIS 50 6</t>
  </si>
  <si>
    <t>Conde dos Arcos Complemento CENTO E TRINTA E SEIS 50 7</t>
  </si>
  <si>
    <t>Conde dos Arcos Complemento CENTO E TRINTA E SEIS 51 1</t>
  </si>
  <si>
    <t>Conde dos Arcos Complemento CENTO E TRINTA E SEIS 51 2</t>
  </si>
  <si>
    <t>Conde dos Arcos Complemento CENTO E TRINTA E SEIS 51 3</t>
  </si>
  <si>
    <t>Conde dos Arcos Complemento CENTO E TRINTA E SEIS 51 31</t>
  </si>
  <si>
    <t>Conde dos Arcos Complemento CENTO E TRINTA E SEIS 51 32</t>
  </si>
  <si>
    <t>Conde dos Arcos Complemento CENTO E TRINTA E SEIS 51 33</t>
  </si>
  <si>
    <t>Conde dos Arcos Complemento CENTO E TRINTA E SEIS 51 34</t>
  </si>
  <si>
    <t>Conde dos Arcos Complemento CENTO E TRINTA E SEIS 52 15</t>
  </si>
  <si>
    <t>Conde dos Arcos Complemento CENTO E TRINTA E SEIS 52 7</t>
  </si>
  <si>
    <t>Conde dos Arcos Complemento CENTO E TRINTA E SEIS 53 15</t>
  </si>
  <si>
    <t>Conde dos Arcos Complemento CENTO E TRINTA E SEIS 53 20</t>
  </si>
  <si>
    <t>Conde dos Arcos Complemento CENTO E TRINTA E SEIS 53 21</t>
  </si>
  <si>
    <t>Conde dos Arcos Complemento CENTO E TRINTA E SEIS 53 33</t>
  </si>
  <si>
    <t>Conde dos Arcos Complemento CENTO E TRINTA E SEIS 57 PARTE</t>
  </si>
  <si>
    <t>Conde dos Arcos Complemento CENTO E TRINTA E SEIS PCA 38</t>
  </si>
  <si>
    <t>Solar Central Park CENTO E TRINTA E SEIS 24 10</t>
  </si>
  <si>
    <t>Solar Central Park CENTO E TRINTA E SEIS 24 11</t>
  </si>
  <si>
    <t>Solar Central Park CENTO E TRINTA E SEIS 24 18</t>
  </si>
  <si>
    <t>Solar Central Park CENTO E TRINTA E SEIS 26 10</t>
  </si>
  <si>
    <t>Solar Central Park CENTO E TRINTA E SEIS 26 11</t>
  </si>
  <si>
    <t>Solar Central Park CENTO E TRINTA E SEIS 26 14</t>
  </si>
  <si>
    <t>Solar Central Park CENTO E TRINTA E SEIS 26 15</t>
  </si>
  <si>
    <t>Solar Central Park CENTO E TRINTA E SEIS 26 16</t>
  </si>
  <si>
    <t>Solar Central Park CENTO E TRINTA E SEIS 27 11</t>
  </si>
  <si>
    <t>Solar Central Park CENTO E TRINTA E SEIS 27 15</t>
  </si>
  <si>
    <t>Solar Central Park CENTO E TRINTA E SEIS 27 16</t>
  </si>
  <si>
    <t>Solar Central Park CENTO E TRINTA E SEIS 28 13</t>
  </si>
  <si>
    <t>Solar Central Park CENTO E TRINTA E SEIS 28 14</t>
  </si>
  <si>
    <t>Solar Central Park CENTO E TRINTA E SEIS 28 17</t>
  </si>
  <si>
    <t>Solar Central Park CENTO E TRINTA E SEIS 28 23</t>
  </si>
  <si>
    <t>Solar Central Park CENTO E TRINTA E SEIS 29 18</t>
  </si>
  <si>
    <t>Solar Central Park CENTO E TRINTA E SEIS 29 9</t>
  </si>
  <si>
    <t>Solar Central Park CENTO E TRINTA E SEIS 30 13</t>
  </si>
  <si>
    <t>Solar Central Park CENTO E TRINTA E SEIS 30 14</t>
  </si>
  <si>
    <t>Solar Central Park CENTO E TRINTA E SEIS 30 15</t>
  </si>
  <si>
    <t>Solar Central Park CENTO E TRINTA E SEIS 30 6</t>
  </si>
  <si>
    <t>Solar Central Park CENTO E TRINTA E SEIS 30 7</t>
  </si>
  <si>
    <t>Solar Central Park CENTO E TRINTA E SEIS 30 8</t>
  </si>
  <si>
    <t>Solar Central Park CENTO E TRINTA E SEIS 31 19</t>
  </si>
  <si>
    <t>Solar Central Park CENTO E TRINTA E SEIS 31 20</t>
  </si>
  <si>
    <t>Solar Central Park CENTO E TRINTA E SEIS 32 18</t>
  </si>
  <si>
    <t>Solar Central Park CENTO E TRINTA E SEIS 33 18</t>
  </si>
  <si>
    <t>Solar Central Park CENTO E TRINTA E SEIS 33 19</t>
  </si>
  <si>
    <t>Solar Central Park CENTO E TRINTA E SEIS 33 31</t>
  </si>
  <si>
    <t>Solar Central Park CENTO E TRINTA E SEIS 33 35</t>
  </si>
  <si>
    <t>Solar Central Park CENTO E TRINTA E SEIS 34 21</t>
  </si>
  <si>
    <t>Solar Central Park CENTO E TRINTA E SEIS 34 23</t>
  </si>
  <si>
    <t>Solar Central Park CENTO E TRINTA E SEIS 34 24</t>
  </si>
  <si>
    <t>Solar Central Park CENTO E TRINTA E SEIS 34 33</t>
  </si>
  <si>
    <t>Solar Central Park CENTO E TRINTA E SEIS 34 35</t>
  </si>
  <si>
    <t>Solar Central Park CENTO E TRINTA E SEIS 35 10</t>
  </si>
  <si>
    <t>Solar Central Park CENTO E TRINTA E SEIS 35 6</t>
  </si>
  <si>
    <t>Solar Central Park CENTO E TRINTA E SEIS 35 7</t>
  </si>
  <si>
    <t>Solar Central Park CENTO E TRINTA E SEIS 35 8</t>
  </si>
  <si>
    <t>Solar Central Park CENTO E TRINTA E SEIS 35 9</t>
  </si>
  <si>
    <t>Solar Central Park CENTO E TRINTA E SEIS 37 016A</t>
  </si>
  <si>
    <t>Solar Central Park CENTO E TRINTA E SEIS 37 016B</t>
  </si>
  <si>
    <t>Solar Central Park CENTO E TRINTA E SEIS 37 15</t>
  </si>
  <si>
    <t>Solar Central Park CENTO E TRINTA E SEIS 38 3</t>
  </si>
  <si>
    <t>Solar Central Park CENTO E TRINTA E SEIS 39 10</t>
  </si>
  <si>
    <t>Solar Central Park CENTO E TRINTA E SEIS 39 11</t>
  </si>
  <si>
    <t>Solar Central Park CENTO E TRINTA E SEIS 40 15</t>
  </si>
  <si>
    <t>Solar Central Park CENTO E TRINTA E SEIS 40 18</t>
  </si>
  <si>
    <t>Solar Central Park CENTO E TRINTA E SEIS 40 27</t>
  </si>
  <si>
    <t>Solar Central Park CENTO E TRINTA E SEIS 40 6</t>
  </si>
  <si>
    <t>Solar Central Park CENTO E TRINTA E SEIS 41 1</t>
  </si>
  <si>
    <t>Solar Central Park CENTO E TRINTA E SEIS 41 17</t>
  </si>
  <si>
    <t>Solar Central Park CENTO E TRINTA E SEIS 41 28</t>
  </si>
  <si>
    <t>Solar Central Park CENTO E TRINTA E SEIS 42 16</t>
  </si>
  <si>
    <t>Solar Central Park CENTO E TRINTA E SEIS 42 22</t>
  </si>
  <si>
    <t>Solar Central Park CENTO E TRINTA E SEIS 42 6</t>
  </si>
  <si>
    <t>Solar Central Park CENTO E TRINTA E SEIS 42 7</t>
  </si>
  <si>
    <t>Solar Central Park CENTO E TRINTA E SEIS 42 8</t>
  </si>
  <si>
    <t>Solar Central Park CENTO E TRINTA E SEIS APM APM03</t>
  </si>
  <si>
    <t>Solar Garden I CENTO E TRINTA E SEIS 2 1</t>
  </si>
  <si>
    <t>Solar Garden I CENTO E TRINTA E SEIS 2 13</t>
  </si>
  <si>
    <t>Solar Garden I CENTO E TRINTA E SEIS 2 14</t>
  </si>
  <si>
    <t>Solar Garden I CENTO E TRINTA E SEIS 2 2</t>
  </si>
  <si>
    <t>Solar Garden I CENTO E TRINTA E SEIS 4 12</t>
  </si>
  <si>
    <t>Solar Garden I CENTO E TRINTA E SEIS 5 16</t>
  </si>
  <si>
    <t>Solar Garden I CENTO E TRINTA E SEIS 5 19</t>
  </si>
  <si>
    <t>Solar Garden II CENTO E TRINTA E SEIS 4 27</t>
  </si>
  <si>
    <t>Solar Garden II CENTO E TRINTA E SEIS 7 19</t>
  </si>
  <si>
    <t>Solar Garden II CENTO E TRINTA E SEIS 8 17</t>
  </si>
  <si>
    <t>Solar Garden II CENTO E TRINTA E SEIS 8 18</t>
  </si>
  <si>
    <t>Solar Garden II CENTO E TRINTA E SEIS 8 19</t>
  </si>
  <si>
    <t>das Cascatas CENTO E TRINTA E SEIS 9 20</t>
  </si>
  <si>
    <t>Cidade Satelite Av. José de Alencar 38</t>
  </si>
  <si>
    <t>Cidade Satelite Rua Aloísio De Azevedo 121</t>
  </si>
  <si>
    <t>Cidade Satelite São Luiz Av. Zoroatro Artiaga 286</t>
  </si>
  <si>
    <t>Cidade Satelite São Luiz Rua Gonçalves Dias 974</t>
  </si>
  <si>
    <t>Cidade Satelite São Luiz Rua Manoel Lopes Carvalho 224-346</t>
  </si>
  <si>
    <t>Jardim Das Cascatas Rua C-12 3</t>
  </si>
  <si>
    <t>Jardim Maranata Rua Galileia 1</t>
  </si>
  <si>
    <t>Jardim Tiradentes Rua 16 41</t>
  </si>
  <si>
    <t>Nova Olinda Av. Rui Barbosa 1</t>
  </si>
  <si>
    <t>Nova Olinda Av. Simon Bolivar 1</t>
  </si>
  <si>
    <t>Nova Olinda Rua Severino Moreira 6</t>
  </si>
  <si>
    <t>Papillon Park Rua J-17 302</t>
  </si>
  <si>
    <t>Papillon Park Rua L-12 3</t>
  </si>
  <si>
    <t>Vila Delfiori Rua Aristóteles Qd.33</t>
  </si>
  <si>
    <t>Vila Delfiori Rua Nicolau Copérnico 36</t>
  </si>
  <si>
    <t>Vila Delfiori Rua Platão Qd.35</t>
  </si>
  <si>
    <t>Vila Delfiori Rua Ramses 2</t>
  </si>
  <si>
    <t>Bela Morada CENTO E TRINTA E SEIS 17 24</t>
  </si>
  <si>
    <t>Cidade Satelite Sao Luiz CENTO E TRINTA E SEIS 16 14</t>
  </si>
  <si>
    <t>Cidade Satelite Sao Luiz CENTO E TRINTA E SEIS 21 010E</t>
  </si>
  <si>
    <t>Cidade Satelite Sao Luiz CENTO E TRINTA E SEIS 21 12</t>
  </si>
  <si>
    <t>Cidade Satelite Sao Luiz CENTO E TRINTA E SEIS 21 13</t>
  </si>
  <si>
    <t>Cidade Satelite Sao Luiz CENTO E TRINTA E SEIS 24 8</t>
  </si>
  <si>
    <t>Cidade Satelite Sao Luiz CENTO E TRINTA E SEIS 29 1</t>
  </si>
  <si>
    <t>Cidade Satelite Sao Luiz CENTO E TRINTA E SEIS 35 3</t>
  </si>
  <si>
    <t>Cidade Satelite Sao Luiz CENTO E TRINTA E SEIS 35 5</t>
  </si>
  <si>
    <t>Cidade Satelite Sao Luiz CENTO E TRINTA E SEIS 35 6</t>
  </si>
  <si>
    <t>Cidade Satelite Sao Luiz CENTO E TRINTA E SEIS 35 7</t>
  </si>
  <si>
    <t>Cidade Satelite Sao Luiz CENTO E TRINTA E SEIS 43 8</t>
  </si>
  <si>
    <t>Cidade Satelite Sao Luiz CENTO E TRINTA E SEIS 52 18</t>
  </si>
  <si>
    <t>Cidade Satelite Sao Luiz CENTO E TRINTA E SEIS 53 18</t>
  </si>
  <si>
    <t>Cidade Satelite Sao Luiz CENTO E TRINTA E SEIS 58 13</t>
  </si>
  <si>
    <t>Cidade Satelite Sao Luiz CENTO E TRINTA E SEIS 58 14</t>
  </si>
  <si>
    <t>Cidade Satelite Sao Luiz CENTO E TRINTA E SEIS 58 15</t>
  </si>
  <si>
    <t>Cidade Satelite Sao Luiz CENTO E TRINTA E SEIS 58 16</t>
  </si>
  <si>
    <t>Cidade Satelite Sao Luiz CENTO E TRINTA E SEIS 58 22</t>
  </si>
  <si>
    <t>Cidade Satelite Sao Luiz CENTO E TRINTA E SEIS 60 2</t>
  </si>
  <si>
    <t>Cidade Satelite Sao Luiz CENTO E TRINTA E SEIS 62 17</t>
  </si>
  <si>
    <t>Cidade Satelite Sao Luiz CENTO E TRINTA E SEIS 62 18</t>
  </si>
  <si>
    <t>Cidade Satelite Sao Luiz CENTO E TRINTA E SEIS 62 19</t>
  </si>
  <si>
    <t>Cidade Satelite Sao Luiz CENTO E TRINTA E SEIS 62 20</t>
  </si>
  <si>
    <t>Cidade Satelite Sao Luiz CENTO E TRINTA E SEIS 62 25</t>
  </si>
  <si>
    <t>Cidade Satelite Sao Luiz CENTO E TRINTA E SEIS 62 7</t>
  </si>
  <si>
    <t>Cidade Satelite Sao Luiz CENTO E TRINTA E SEIS 62 8</t>
  </si>
  <si>
    <t>Cidade Satelite Sao Luiz CENTO E TRINTA E SEIS 62 9</t>
  </si>
  <si>
    <t>Cidade Satelite Sao Luiz CENTO E TRINTA E SEIS 62 APM</t>
  </si>
  <si>
    <t>Cidade Satelite Sao Luiz CENTO E TRINTA E SEIS 63 23</t>
  </si>
  <si>
    <t>Cidade Satelite Sao Luiz CENTO E TRINTA E SEIS 63 24</t>
  </si>
  <si>
    <t>Cidade Satelite Sao Luiz CENTO E TRINTA E SEIS 63 25</t>
  </si>
  <si>
    <t>Cidade Satelite Sao Luiz CENTO E TRINTA E SEIS 65 15</t>
  </si>
  <si>
    <t>Cidade Satelite Sao Luiz CENTO E TRINTA E SEIS 70 18</t>
  </si>
  <si>
    <t>Cidade Satelite Sao Luiz CENTO E TRINTA E SEIS 86 10</t>
  </si>
  <si>
    <t>Cidade Satelite Sao Luiz CENTO E TRINTA E SEIS 86 11</t>
  </si>
  <si>
    <t>Cidade Satelite Sao Luiz CENTO E TRINTA E SEIS 86 12</t>
  </si>
  <si>
    <t>Cidade Satelite Sao Luiz CENTO E TRINTA E SEIS 86 13</t>
  </si>
  <si>
    <t>Cidade Satelite Sao Luiz CENTO E TRINTA E SEIS 86 14</t>
  </si>
  <si>
    <t>Cidade Satelite Sao Luiz CENTO E TRINTA E SEIS 86 3</t>
  </si>
  <si>
    <t>Cidade Satelite Sao Luiz CENTO E TRINTA E SEIS 86 4</t>
  </si>
  <si>
    <t>Cidade Satelite Sao Luiz CENTO E TRINTA E SEIS 86 7</t>
  </si>
  <si>
    <t>Cidade Satelite Sao Luiz CENTO E TRINTA E SEIS 86 8</t>
  </si>
  <si>
    <t>Cidade Satelite Sao Luiz CENTO E TRINTA E SEIS 86 9</t>
  </si>
  <si>
    <t>Cidade Satelite Sao Luiz CENTO E TRINTA E SEIS 93 17</t>
  </si>
  <si>
    <t>Cidade Satelite Sao Luiz CENTO E TRINTA E SEIS 96 10</t>
  </si>
  <si>
    <t>Cidade Satelite Sao Luiz CENTO E TRINTA E SEIS 97 8</t>
  </si>
  <si>
    <t>Cidade Satelite Sao Luiz CENTO E TRINTA E SEIS CHC 28</t>
  </si>
  <si>
    <t>Conde dos Arcos CENTO E TRINTA E SEIS 10 17</t>
  </si>
  <si>
    <t>Conde dos Arcos CENTO E TRINTA E SEIS 10 22</t>
  </si>
  <si>
    <t>Conde dos Arcos CENTO E TRINTA E SEIS 10 24</t>
  </si>
  <si>
    <t>Conde dos Arcos CENTO E TRINTA E SEIS 10 25</t>
  </si>
  <si>
    <t>Conde dos Arcos CENTO E TRINTA E SEIS 10 31</t>
  </si>
  <si>
    <t>Conde dos Arcos CENTO E TRINTA E SEIS 10 32</t>
  </si>
  <si>
    <t>Conde dos Arcos CENTO E TRINTA E SEIS 10 33</t>
  </si>
  <si>
    <t>Conde dos Arcos CENTO E TRINTA E SEIS 10 34</t>
  </si>
  <si>
    <t>Conde dos Arcos CENTO E TRINTA E SEIS 11 007E</t>
  </si>
  <si>
    <t>Conde dos Arcos CENTO E TRINTA E SEIS 11 1</t>
  </si>
  <si>
    <t>Conde dos Arcos CENTO E TRINTA E SEIS 11 12</t>
  </si>
  <si>
    <t>Conde dos Arcos CENTO E TRINTA E SEIS 19 2</t>
  </si>
  <si>
    <t>Conde dos Arcos CENTO E TRINTA E SEIS 2 18</t>
  </si>
  <si>
    <t>Conde dos Arcos CENTO E TRINTA E SEIS 2 6</t>
  </si>
  <si>
    <t>Conde dos Arcos CENTO E TRINTA E SEIS 3 23</t>
  </si>
  <si>
    <t>Conde dos Arcos CENTO E TRINTA E SEIS 3 26</t>
  </si>
  <si>
    <t>Conde dos Arcos CENTO E TRINTA E SEIS 3 28</t>
  </si>
  <si>
    <t>Conde dos Arcos CENTO E TRINTA E SEIS 3 29</t>
  </si>
  <si>
    <t>Conde dos Arcos CENTO E TRINTA E SEIS 3 7</t>
  </si>
  <si>
    <t>Conde dos Arcos CENTO E TRINTA E SEIS 3 8</t>
  </si>
  <si>
    <t>Conde dos Arcos CENTO E TRINTA E SEIS 3 9</t>
  </si>
  <si>
    <t>Conde dos Arcos CENTO E TRINTA E SEIS 4 15</t>
  </si>
  <si>
    <t>Conde dos Arcos CENTO E TRINTA E SEIS 4 16</t>
  </si>
  <si>
    <t>Conde dos Arcos CENTO E TRINTA E SEIS 5 6</t>
  </si>
  <si>
    <t>Conde dos Arcos CENTO E TRINTA E SEIS 5 8</t>
  </si>
  <si>
    <t>Conde dos Arcos CENTO E TRINTA E SEIS 6 26</t>
  </si>
  <si>
    <t>Conde dos Arcos CENTO E TRINTA E SEIS 6 3</t>
  </si>
  <si>
    <t>Conde dos Arcos CENTO E TRINTA E SEIS 7 10</t>
  </si>
  <si>
    <t>Conde dos Arcos CENTO E TRINTA E SEIS 7 11</t>
  </si>
  <si>
    <t>Conde dos Arcos CENTO E TRINTA E SEIS 7 32</t>
  </si>
  <si>
    <t>Conde dos Arcos CENTO E TRINTA E SEIS 7 37</t>
  </si>
  <si>
    <t>Conde dos Arcos CENTO E TRINTA E SEIS 7 9</t>
  </si>
  <si>
    <t>Conde dos Arcos CENTO E TRINTA E SEIS 8 34</t>
  </si>
  <si>
    <t>Conde dos Arcos CENTO E TRINTA E SEIS 8 35</t>
  </si>
  <si>
    <t>Conde dos Arcos CENTO E TRINTA E SEIS 9 19-23A</t>
  </si>
  <si>
    <t>Conde dos Arcos CENTO E TRINTA E SEIS 9 19-23B</t>
  </si>
  <si>
    <t>Conde dos Arcos Complemento CENTO E TRINTA E SEIS 12 22</t>
  </si>
  <si>
    <t>Conde dos Arcos Complemento CENTO E TRINTA E SEIS 19 31</t>
  </si>
  <si>
    <t>Conde dos Arcos Complemento CENTO E TRINTA E SEIS 19 32</t>
  </si>
  <si>
    <t>Conde dos Arcos Complemento CENTO E TRINTA E SEIS 20 14</t>
  </si>
  <si>
    <t>Conde dos Arcos Complemento CENTO E TRINTA E SEIS 20 16</t>
  </si>
  <si>
    <t>Conde dos Arcos Complemento CENTO E TRINTA E SEIS 20 17</t>
  </si>
  <si>
    <t>Conde dos Arcos Complemento CENTO E TRINTA E SEIS 20 19</t>
  </si>
  <si>
    <t>Conde dos Arcos Complemento CENTO E TRINTA E SEIS 20 20</t>
  </si>
  <si>
    <t>Conde dos Arcos Complemento CENTO E TRINTA E SEIS 20 4</t>
  </si>
  <si>
    <t>Conde dos Arcos Complemento CENTO E TRINTA E SEIS 20 8</t>
  </si>
  <si>
    <t>Conde dos Arcos Complemento CENTO E TRINTA E SEIS 24 1</t>
  </si>
  <si>
    <t>Conde dos Arcos Complemento CENTO E TRINTA E SEIS 24 10</t>
  </si>
  <si>
    <t>Conde dos Arcos Complemento CENTO E TRINTA E SEIS 24 11</t>
  </si>
  <si>
    <t>Conde dos Arcos Complemento CENTO E TRINTA E SEIS 24 12</t>
  </si>
  <si>
    <t>Conde dos Arcos Complemento CENTO E TRINTA E SEIS 24 13</t>
  </si>
  <si>
    <t>Conde dos Arcos Complemento CENTO E TRINTA E SEIS 24 14</t>
  </si>
  <si>
    <t>Conde dos Arcos Complemento CENTO E TRINTA E SEIS 24 23</t>
  </si>
  <si>
    <t>Conde dos Arcos Complemento CENTO E TRINTA E SEIS 24 5</t>
  </si>
  <si>
    <t>Conde dos Arcos Complemento CENTO E TRINTA E SEIS 24 8</t>
  </si>
  <si>
    <t>Conde dos Arcos Complemento CENTO E TRINTA E SEIS 24 9</t>
  </si>
  <si>
    <t>Conde dos Arcos Complemento CENTO E TRINTA E SEIS 29 33</t>
  </si>
  <si>
    <t>Conde dos Arcos Complemento CENTO E TRINTA E SEIS 29 36</t>
  </si>
  <si>
    <t>Conde dos Arcos Complemento CENTO E TRINTA E SEIS 54 1</t>
  </si>
  <si>
    <t>Conde dos Arcos Complemento CENTO E TRINTA E SEIS 54 10</t>
  </si>
  <si>
    <t>Conde dos Arcos Complemento CENTO E TRINTA E SEIS 54 12</t>
  </si>
  <si>
    <t>Conde dos Arcos Complemento CENTO E TRINTA E SEIS 54 13</t>
  </si>
  <si>
    <t>Conde dos Arcos Complemento CENTO E TRINTA E SEIS 54 16</t>
  </si>
  <si>
    <t>Conde dos Arcos Complemento CENTO E TRINTA E SEIS 54 17</t>
  </si>
  <si>
    <t>Conde dos Arcos Complemento CENTO E TRINTA E SEIS 54 18</t>
  </si>
  <si>
    <t>Conde dos Arcos Complemento CENTO E TRINTA E SEIS 54 19</t>
  </si>
  <si>
    <t>Conde dos Arcos Complemento CENTO E TRINTA E SEIS 54 3</t>
  </si>
  <si>
    <t>Conde dos Arcos Complemento CENTO E TRINTA E SEIS 54 4</t>
  </si>
  <si>
    <t>Conde dos Arcos Complemento CENTO E TRINTA E SEIS 54 5</t>
  </si>
  <si>
    <t>Conde dos Arcos Complemento CENTO E TRINTA E SEIS 54 6</t>
  </si>
  <si>
    <t>Conde dos Arcos Complemento CENTO E TRINTA E SEIS 54 7</t>
  </si>
  <si>
    <t>Conde dos Arcos Complemento CENTO E TRINTA E SEIS 54 8</t>
  </si>
  <si>
    <t>Conde dos Arcos Complemento CENTO E TRINTA E SEIS 54 9</t>
  </si>
  <si>
    <t>Conde dos Arcos Complemento CENTO E TRINTA E SEIS 55 043A</t>
  </si>
  <si>
    <t>Conde dos Arcos Complemento CENTO E TRINTA E SEIS 55 043B</t>
  </si>
  <si>
    <t>Conde dos Arcos Complemento CENTO E TRINTA E SEIS 55 044B</t>
  </si>
  <si>
    <t>Conde dos Arcos Complemento CENTO E TRINTA E SEIS 55 1</t>
  </si>
  <si>
    <t>Conde dos Arcos Complemento CENTO E TRINTA E SEIS 55 2</t>
  </si>
  <si>
    <t>Conde dos Arcos Complemento CENTO E TRINTA E SEIS 55 45</t>
  </si>
  <si>
    <t>Conde dos Arcos Complemento CENTO E TRINTA E SEIS 55 48</t>
  </si>
  <si>
    <t>Conde dos Arcos Complemento CENTO E TRINTA E SEIS 59 11</t>
  </si>
  <si>
    <t>Conde dos Arcos Complemento CENTO E TRINTA E SEIS 59 9</t>
  </si>
  <si>
    <t>Conde dos Arcos Complemento CENTO E TRINTA E SEIS 60 12</t>
  </si>
  <si>
    <t>Conde dos Arcos Complemento CENTO E TRINTA E SEIS 60 13</t>
  </si>
  <si>
    <t>Conde dos Arcos Complemento CENTO E TRINTA E SEIS 60 17</t>
  </si>
  <si>
    <t>Conde dos Arcos Complemento CENTO E TRINTA E SEIS 60 21</t>
  </si>
  <si>
    <t>Conde dos Arcos Complemento CENTO E TRINTA E SEIS 60 22</t>
  </si>
  <si>
    <t>Conde dos Arcos Complemento CENTO E TRINTA E SEIS 60 23</t>
  </si>
  <si>
    <t>Conde dos Arcos Complemento CENTO E TRINTA E SEIS 60 30</t>
  </si>
  <si>
    <t>Conde dos Arcos Complemento CENTO E TRINTA E SEIS 61 1</t>
  </si>
  <si>
    <t>Conde dos Arcos Complemento CENTO E TRINTA E SEIS 61 10</t>
  </si>
  <si>
    <t>Conde dos Arcos Complemento CENTO E TRINTA E SEIS 61 12</t>
  </si>
  <si>
    <t>Conde dos Arcos Complemento CENTO E TRINTA E SEIS 61 13</t>
  </si>
  <si>
    <t>Conde dos Arcos Complemento CENTO E TRINTA E SEIS 61 17</t>
  </si>
  <si>
    <t>Conde dos Arcos Complemento CENTO E TRINTA E SEIS 61 18</t>
  </si>
  <si>
    <t>Conde dos Arcos Complemento CENTO E TRINTA E SEIS 61 19</t>
  </si>
  <si>
    <t>Conde dos Arcos Complemento CENTO E TRINTA E SEIS 61 2</t>
  </si>
  <si>
    <t>Conde dos Arcos Complemento CENTO E TRINTA E SEIS 61 3</t>
  </si>
  <si>
    <t>Conde dos Arcos Complemento CENTO E TRINTA E SEIS 61 4</t>
  </si>
  <si>
    <t>Conde dos Arcos Complemento CENTO E TRINTA E SEIS 61 9</t>
  </si>
  <si>
    <t>Esplanada CENTO E TRINTA E SEIS 13 10</t>
  </si>
  <si>
    <t>Esplanada CENTO E TRINTA E SEIS 13 15</t>
  </si>
  <si>
    <t>Esplanada CENTO E TRINTA E SEIS 13 16</t>
  </si>
  <si>
    <t>Esplanada CENTO E TRINTA E SEIS 13 6</t>
  </si>
  <si>
    <t>Esplanada CENTO E TRINTA E SEIS 13 7</t>
  </si>
  <si>
    <t>Esplanada CENTO E TRINTA E SEIS 13 8</t>
  </si>
  <si>
    <t>Esplanada CENTO E TRINTA E SEIS 13 9</t>
  </si>
  <si>
    <t>Esplanada CENTO E TRINTA E SEIS 14 1</t>
  </si>
  <si>
    <t>Esplanada CENTO E TRINTA E SEIS 14 12</t>
  </si>
  <si>
    <t>Esplanada CENTO E TRINTA E SEIS 14 13</t>
  </si>
  <si>
    <t>Esplanada CENTO E TRINTA E SEIS 14 14</t>
  </si>
  <si>
    <t>Esplanada CENTO E TRINTA E SEIS 14 15</t>
  </si>
  <si>
    <t>Esplanada CENTO E TRINTA E SEIS 14 16</t>
  </si>
  <si>
    <t>Esplanada CENTO E TRINTA E SEIS 14 18</t>
  </si>
  <si>
    <t>Esplanada CENTO E TRINTA E SEIS 14 19</t>
  </si>
  <si>
    <t>Esplanada CENTO E TRINTA E SEIS 14 20</t>
  </si>
  <si>
    <t>Esplanada CENTO E TRINTA E SEIS 14 3</t>
  </si>
  <si>
    <t>Esplanada CENTO E TRINTA E SEIS 14 4</t>
  </si>
  <si>
    <t>Esplanada CENTO E TRINTA E SEIS 14 5</t>
  </si>
  <si>
    <t>Esplanada CENTO E TRINTA E SEIS 14 6</t>
  </si>
  <si>
    <t>Esplanada CENTO E TRINTA E SEIS 14 7</t>
  </si>
  <si>
    <t>Esplanada CENTO E TRINTA E SEIS 15 1</t>
  </si>
  <si>
    <t>Esplanada CENTO E TRINTA E SEIS 15 17</t>
  </si>
  <si>
    <t>Esplanada CENTO E TRINTA E SEIS 15 18</t>
  </si>
  <si>
    <t>Esplanada CENTO E TRINTA E SEIS 15 19</t>
  </si>
  <si>
    <t>Esplanada CENTO E TRINTA E SEIS 15 2</t>
  </si>
  <si>
    <t>Esplanada CENTO E TRINTA E SEIS 15 20</t>
  </si>
  <si>
    <t>Esplanada CENTO E TRINTA E SEIS 15 21</t>
  </si>
  <si>
    <t>Esplanada CENTO E TRINTA E SEIS 15 22</t>
  </si>
  <si>
    <t>Esplanada CENTO E TRINTA E SEIS 15 23</t>
  </si>
  <si>
    <t>Esplanada CENTO E TRINTA E SEIS 15 24</t>
  </si>
  <si>
    <t>Esplanada CENTO E TRINTA E SEIS 15 3</t>
  </si>
  <si>
    <t>Esplanada CENTO E TRINTA E SEIS 15 4</t>
  </si>
  <si>
    <t>Esplanada CENTO E TRINTA E SEIS 15 5</t>
  </si>
  <si>
    <t>Esplanada CENTO E TRINTA E SEIS 15 6</t>
  </si>
  <si>
    <t>Esplanada CENTO E TRINTA E SEIS 15 7</t>
  </si>
  <si>
    <t>Esplanada CENTO E TRINTA E SEIS 2 3</t>
  </si>
  <si>
    <t>Esplanada CENTO E TRINTA E SEIS 2 4</t>
  </si>
  <si>
    <t>Esplanada CENTO E TRINTA E SEIS 2 5</t>
  </si>
  <si>
    <t>Esplanada CENTO E TRINTA E SEIS 2 6</t>
  </si>
  <si>
    <t>Esplanada CENTO E TRINTA E SEIS 2 7</t>
  </si>
  <si>
    <t>Esplanada CENTO E TRINTA E SEIS 2 8</t>
  </si>
  <si>
    <t>Esplanada CENTO E TRINTA E SEIS 7 1</t>
  </si>
  <si>
    <t>Esplanada CENTO E TRINTA E SEIS 7 11</t>
  </si>
  <si>
    <t>Esplanada CENTO E TRINTA E SEIS 7 12</t>
  </si>
  <si>
    <t>Esplanada CENTO E TRINTA E SEIS 7 13</t>
  </si>
  <si>
    <t>Esplanada CENTO E TRINTA E SEIS 7 14</t>
  </si>
  <si>
    <t>Esplanada CENTO E TRINTA E SEIS 7 15</t>
  </si>
  <si>
    <t>Esplanada CENTO E TRINTA E SEIS 7 16</t>
  </si>
  <si>
    <t>Esplanada CENTO E TRINTA E SEIS 7 17</t>
  </si>
  <si>
    <t>Esplanada CENTO E TRINTA E SEIS 7 18</t>
  </si>
  <si>
    <t>Esplanada CENTO E TRINTA E SEIS 7 19</t>
  </si>
  <si>
    <t>Esplanada CENTO E TRINTA E SEIS 7 4</t>
  </si>
  <si>
    <t>Esplanada CENTO E TRINTA E SEIS 7 5</t>
  </si>
  <si>
    <t>Esplanada CENTO E TRINTA E SEIS 7 6</t>
  </si>
  <si>
    <t>Esplanada CENTO E TRINTA E SEIS 7 7</t>
  </si>
  <si>
    <t>Esplanada CENTO E TRINTA E SEIS 7 8</t>
  </si>
  <si>
    <t>Esplanada CENTO E TRINTA E SEIS 7 9</t>
  </si>
  <si>
    <t>Esplanada CENTO E TRINTA E SEIS 9 1</t>
  </si>
  <si>
    <t>Esplanada CENTO E TRINTA E SEIS 9 13</t>
  </si>
  <si>
    <t>Esplanada CENTO E TRINTA E SEIS 9 14</t>
  </si>
  <si>
    <t>Esplanada CENTO E TRINTA E SEIS 9 15</t>
  </si>
  <si>
    <t>Esplanada CENTO E TRINTA E SEIS 9 16</t>
  </si>
  <si>
    <t>Esplanada CENTO E TRINTA E SEIS 9 17</t>
  </si>
  <si>
    <t>Esplanada CENTO E TRINTA E SEIS 9 30</t>
  </si>
  <si>
    <t>Helvecia CENTO E TRINTA E SEIS 102 7</t>
  </si>
  <si>
    <t>Helvecia CENTO E TRINTA E SEIS 103 11</t>
  </si>
  <si>
    <t>Helvecia CENTO E TRINTA E SEIS 103 26</t>
  </si>
  <si>
    <t>Helvecia CENTO E TRINTA E SEIS 105 1</t>
  </si>
  <si>
    <t>Helvecia CENTO E TRINTA E SEIS 105 10</t>
  </si>
  <si>
    <t>Helvecia CENTO E TRINTA E SEIS 105 2</t>
  </si>
  <si>
    <t>Helvecia CENTO E TRINTA E SEIS 105 29</t>
  </si>
  <si>
    <t>Helvecia CENTO E TRINTA E SEIS 105 3</t>
  </si>
  <si>
    <t>Helvecia CENTO E TRINTA E SEIS 105 30</t>
  </si>
  <si>
    <t>Helvecia CENTO E TRINTA E SEIS 105 4</t>
  </si>
  <si>
    <t>Helvecia CENTO E TRINTA E SEIS 105 5</t>
  </si>
  <si>
    <t>Italia CENTO E TRINTA E SEIS 14 20</t>
  </si>
  <si>
    <t>Nova Era CENTO E TRINTA E SEIS 35 5</t>
  </si>
  <si>
    <t>Nova Era CENTO E TRINTA E SEIS 35 6</t>
  </si>
  <si>
    <t>Nova Era CENTO E TRINTA E SEIS 35 7</t>
  </si>
  <si>
    <t>Nova Era CENTO E TRINTA E SEIS 44 17</t>
  </si>
  <si>
    <t>Nova Era CENTO E TRINTA E SEIS 44 18</t>
  </si>
  <si>
    <t>Nova Era CENTO E TRINTA E SEIS 53 003E</t>
  </si>
  <si>
    <t>Nova Era Complemento CENTO E TRINTA E SEIS 56 21</t>
  </si>
  <si>
    <t>Nova Era Complemento CENTO E TRINTA E SEIS 57 8</t>
  </si>
  <si>
    <t>das Cascatas CENTO E TRINTA E SEIS 22 23</t>
  </si>
  <si>
    <t>American Park CENTO E TRINTA E SEIS 23 29</t>
  </si>
  <si>
    <t>American Park CENTO E TRINTA E SEIS 23 30</t>
  </si>
  <si>
    <t>Brasilia Continuacao CENTO E TRINTA E SEIS 65A 3</t>
  </si>
  <si>
    <t>Cardoso Continuacao CENTO E TRINTA E SEIS 25 1</t>
  </si>
  <si>
    <t>Cardoso Continuacao CENTO E TRINTA E SEIS 25 3</t>
  </si>
  <si>
    <t>Cardoso Continuacao CENTO E TRINTA E SEIS 53 10</t>
  </si>
  <si>
    <t>Cardoso Continuacao CENTO E TRINTA E SEIS 53 8</t>
  </si>
  <si>
    <t>Cardoso Continuacao CENTO E TRINTA E SEIS 53 9</t>
  </si>
  <si>
    <t>Cardoso Continuacao CENTO E TRINTA E SEIS 54 12</t>
  </si>
  <si>
    <t>Cardoso Continuacao CENTO E TRINTA E SEIS 54 13</t>
  </si>
  <si>
    <t>Cardoso Continuacao CENTO E TRINTA E SEIS 54 14</t>
  </si>
  <si>
    <t>Cardoso Continuacao CENTO E TRINTA E SEIS 54 15</t>
  </si>
  <si>
    <t>Cardoso Continuacao CENTO E TRINTA E SEIS 55A 17</t>
  </si>
  <si>
    <t>Cidade Satelite Sao Luiz CENTO E TRINTA E SEIS 15 1</t>
  </si>
  <si>
    <t>Cidade Satelite Sao Luiz CENTO E TRINTA E SEIS 15 2</t>
  </si>
  <si>
    <t>Cidade Satelite Sao Luiz CENTO E TRINTA E SEIS 15 4</t>
  </si>
  <si>
    <t>Cidade Satelite Sao Luiz CENTO E TRINTA E SEIS 15 5</t>
  </si>
  <si>
    <t>Cidade Satelite Sao Luiz CENTO E TRINTA E SEIS 4 10</t>
  </si>
  <si>
    <t>Cidade Satelite Sao Luiz CENTO E TRINTA E SEIS 4 9</t>
  </si>
  <si>
    <t>Cidade Vera Cruz CENTO E TRINTA E SEIS 247 14</t>
  </si>
  <si>
    <t>Cidade Vera Cruz CENTO E TRINTA E SEIS 250 1</t>
  </si>
  <si>
    <t>Cidade Vera Cruz CENTO E TRINTA E SEIS 250 4</t>
  </si>
  <si>
    <t>Cidade Vera Cruz CENTO E TRINTA E SEIS 250 5</t>
  </si>
  <si>
    <t>Cidade Vera Cruz CENTO E TRINTA E SEIS 250 6</t>
  </si>
  <si>
    <t>Cidade Vera Cruz CENTO E TRINTA E SEIS 250 7</t>
  </si>
  <si>
    <t>Cidade Vera Cruz CENTO E TRINTA E SEIS 250 8</t>
  </si>
  <si>
    <t>Cidade Vera Cruz CENTO E TRINTA E SEIS 256 1</t>
  </si>
  <si>
    <t>Cidade Vera Cruz CENTO E TRINTA E SEIS 283 15</t>
  </si>
  <si>
    <t>Cidade Vera Cruz CENTO E TRINTA E SEIS 283 20</t>
  </si>
  <si>
    <t>Cidade Vera Cruz CENTO E TRINTA E SEIS 284 16</t>
  </si>
  <si>
    <t>Expansul CENTO E TRINTA E SEIS 17 1</t>
  </si>
  <si>
    <t>Expansul CENTO E TRINTA E SEIS 18 19</t>
  </si>
  <si>
    <t>Expansul CENTO E TRINTA E SEIS 18 20</t>
  </si>
  <si>
    <t>Expansul CENTO E TRINTA E SEIS 18 21</t>
  </si>
  <si>
    <t>Expansul CENTO E TRINTA E SEIS 18 22</t>
  </si>
  <si>
    <t>Expansul CENTO E TRINTA E SEIS 36 1</t>
  </si>
  <si>
    <t>Expansul CENTO E TRINTA E SEIS 4 27</t>
  </si>
  <si>
    <t>Flamboyant CENTO E TRINTA E SEIS 15 001A</t>
  </si>
  <si>
    <t>Flamboyant CENTO E TRINTA E SEIS 15 002A</t>
  </si>
  <si>
    <t>Flamboyant CENTO E TRINTA E SEIS 15 003A</t>
  </si>
  <si>
    <t>Flamboyant CENTO E TRINTA E SEIS 15 004A</t>
  </si>
  <si>
    <t>Flamboyant CENTO E TRINTA E SEIS 15 005A</t>
  </si>
  <si>
    <t>Flamboyant CENTO E TRINTA E SEIS 15 006A</t>
  </si>
  <si>
    <t>Flamboyant CENTO E TRINTA E SEIS 15 007A</t>
  </si>
  <si>
    <t>Flamboyant CENTO E TRINTA E SEIS 15 008A</t>
  </si>
  <si>
    <t>Flamboyant CENTO E TRINTA E SEIS 15 009A</t>
  </si>
  <si>
    <t>Flamboyant CENTO E TRINTA E SEIS 15 010A</t>
  </si>
  <si>
    <t>Flamboyant CENTO E TRINTA E SEIS 15 011A</t>
  </si>
  <si>
    <t>Flamboyant CENTO E TRINTA E SEIS 15 012A</t>
  </si>
  <si>
    <t>Flamboyant CENTO E TRINTA E SEIS 15 013A</t>
  </si>
  <si>
    <t>Flamboyant CENTO E TRINTA E SEIS 15 014A</t>
  </si>
  <si>
    <t>Flamboyant CENTO E TRINTA E SEIS 15 015A</t>
  </si>
  <si>
    <t>Flamboyant CENTO E TRINTA E SEIS 15 016A</t>
  </si>
  <si>
    <t>Flamboyant CENTO E TRINTA E SEIS 15 017A</t>
  </si>
  <si>
    <t>Flamboyant CENTO E TRINTA E SEIS 15 018A</t>
  </si>
  <si>
    <t>Flamboyant CENTO E TRINTA E SEIS 15 019A</t>
  </si>
  <si>
    <t>Flamboyant CENTO E TRINTA E SEIS 15 020A</t>
  </si>
  <si>
    <t>Flamboyant CENTO E TRINTA E SEIS 15 021A</t>
  </si>
  <si>
    <t>Flamboyant CENTO E TRINTA E SEIS 15 022A</t>
  </si>
  <si>
    <t>Flamboyant CENTO E TRINTA E SEIS 15 023A</t>
  </si>
  <si>
    <t>Flamboyant CENTO E TRINTA E SEIS 15 024A</t>
  </si>
  <si>
    <t>Flamboyant CENTO E TRINTA E SEIS 15 025A</t>
  </si>
  <si>
    <t>Flamboyant CENTO E TRINTA E SEIS 15 026A</t>
  </si>
  <si>
    <t>Flamboyant CENTO E TRINTA E SEIS 15 027A</t>
  </si>
  <si>
    <t>Flamboyant CENTO E TRINTA E SEIS 15 028A</t>
  </si>
  <si>
    <t>Flamboyant CENTO E TRINTA E SEIS 15 029A</t>
  </si>
  <si>
    <t>Flamboyant CENTO E TRINTA E SEIS 15 030A</t>
  </si>
  <si>
    <t>Flamboyant CENTO E TRINTA E SEIS 15 043A</t>
  </si>
  <si>
    <t>Flamboyant CENTO E TRINTA E SEIS 15 044A</t>
  </si>
  <si>
    <t>Flamboyant CENTO E TRINTA E SEIS 15 045A</t>
  </si>
  <si>
    <t>Flamboyant CENTO E TRINTA E SEIS 15 046A</t>
  </si>
  <si>
    <t>Flamboyant CENTO E TRINTA E SEIS 15 047A</t>
  </si>
  <si>
    <t>Flamboyant CENTO E TRINTA E SEIS 15 048A</t>
  </si>
  <si>
    <t>Goiania Park Sul CENTO E TRINTA E SEIS 32 10</t>
  </si>
  <si>
    <t>Goiania Park Sul CENTO E TRINTA E SEIS 32 4</t>
  </si>
  <si>
    <t>Goiania Park Sul CENTO E TRINTA E SEIS 32 5</t>
  </si>
  <si>
    <t>Goiania Park Sul CENTO E TRINTA E SEIS 32 7</t>
  </si>
  <si>
    <t>Goiania Park Sul CENTO E TRINTA E SEIS 32 8</t>
  </si>
  <si>
    <t>Goiania Park Sul CENTO E TRINTA E SEIS 32 9</t>
  </si>
  <si>
    <t>Goiania Park Sul CENTO E TRINTA E SEIS 33 10</t>
  </si>
  <si>
    <t>Goiania Park Sul CENTO E TRINTA E SEIS 33 11</t>
  </si>
  <si>
    <t>Goiania Park Sul CENTO E TRINTA E SEIS 33 12</t>
  </si>
  <si>
    <t>Goiania Park Sul CENTO E TRINTA E SEIS 33 13</t>
  </si>
  <si>
    <t>Goiania Park Sul CENTO E TRINTA E SEIS 33 14</t>
  </si>
  <si>
    <t>Goiania Park Sul CENTO E TRINTA E SEIS 33 15</t>
  </si>
  <si>
    <t>Goiania Park Sul CENTO E TRINTA E SEIS 33 19</t>
  </si>
  <si>
    <t>Goiania Park Sul CENTO E TRINTA E SEIS 33 20</t>
  </si>
  <si>
    <t>Goiania Park Sul CENTO E TRINTA E SEIS 33 21</t>
  </si>
  <si>
    <t>Goiania Park Sul CENTO E TRINTA E SEIS 33 4</t>
  </si>
  <si>
    <t>Goiania Park Sul CENTO E TRINTA E SEIS 33 5</t>
  </si>
  <si>
    <t>Goiania Park Sul CENTO E TRINTA E SEIS 33 6</t>
  </si>
  <si>
    <t>Goiania Park Sul CENTO E TRINTA E SEIS 33 7</t>
  </si>
  <si>
    <t>Goiania Park Sul CENTO E TRINTA E SEIS 33 8</t>
  </si>
  <si>
    <t>Goiania Park Sul CENTO E TRINTA E SEIS 33 9</t>
  </si>
  <si>
    <t>Goiania Park Sul CENTO E TRINTA E SEIS 39 1</t>
  </si>
  <si>
    <t>Helvecia CENTO E TRINTA E SEIS 39A 1</t>
  </si>
  <si>
    <t>Helvecia CENTO E TRINTA E SEIS 39A 23</t>
  </si>
  <si>
    <t>Helvecia CENTO E TRINTA E SEIS 39A 24</t>
  </si>
  <si>
    <t>Helvecia CENTO E TRINTA E SEIS 40 11</t>
  </si>
  <si>
    <t>Helvecia CENTO E TRINTA E SEIS 40 12</t>
  </si>
  <si>
    <t>Helvecia CENTO E TRINTA E SEIS 40 4</t>
  </si>
  <si>
    <t>Helvecia CENTO E TRINTA E SEIS 40 5</t>
  </si>
  <si>
    <t>Helvecia CENTO E TRINTA E SEIS 40 6</t>
  </si>
  <si>
    <t>Helvecia CENTO E TRINTA E SEIS 40 7</t>
  </si>
  <si>
    <t>Helvecia CENTO E TRINTA E SEIS 40 8</t>
  </si>
  <si>
    <t>Helvecia CENTO E TRINTA E SEIS APM 1</t>
  </si>
  <si>
    <t>Ilda CENTO E TRINTA E SEIS 13 12</t>
  </si>
  <si>
    <t>Ilda CENTO E TRINTA E SEIS 16 9</t>
  </si>
  <si>
    <t>Ilda CENTO E TRINTA E SEIS 20 1</t>
  </si>
  <si>
    <t>Ilda CENTO E TRINTA E SEIS 20 10</t>
  </si>
  <si>
    <t>Ilda CENTO E TRINTA E SEIS 20 11</t>
  </si>
  <si>
    <t>Ilda CENTO E TRINTA E SEIS 20 12</t>
  </si>
  <si>
    <t>Ilda CENTO E TRINTA E SEIS 20 13</t>
  </si>
  <si>
    <t>Ilda CENTO E TRINTA E SEIS 20 14</t>
  </si>
  <si>
    <t>Ilda CENTO E TRINTA E SEIS 20 15</t>
  </si>
  <si>
    <t>Ilda CENTO E TRINTA E SEIS 20 16</t>
  </si>
  <si>
    <t>Ilda CENTO E TRINTA E SEIS 20 17</t>
  </si>
  <si>
    <t>Ilda CENTO E TRINTA E SEIS 20 18</t>
  </si>
  <si>
    <t>Ilda CENTO E TRINTA E SEIS 20 19</t>
  </si>
  <si>
    <t>Ilda CENTO E TRINTA E SEIS 20 2</t>
  </si>
  <si>
    <t>Ilda CENTO E TRINTA E SEIS 20 20</t>
  </si>
  <si>
    <t>Ilda CENTO E TRINTA E SEIS 20 21</t>
  </si>
  <si>
    <t>Ilda CENTO E TRINTA E SEIS 20 22</t>
  </si>
  <si>
    <t>Ilda CENTO E TRINTA E SEIS 20 23</t>
  </si>
  <si>
    <t>Ilda CENTO E TRINTA E SEIS 20 24</t>
  </si>
  <si>
    <t>Ilda CENTO E TRINTA E SEIS 20 3</t>
  </si>
  <si>
    <t>Ilda CENTO E TRINTA E SEIS 20 4</t>
  </si>
  <si>
    <t>Ilda CENTO E TRINTA E SEIS 20 5</t>
  </si>
  <si>
    <t>Ilda CENTO E TRINTA E SEIS 20 6</t>
  </si>
  <si>
    <t>Ilda CENTO E TRINTA E SEIS 20 7</t>
  </si>
  <si>
    <t>Ilda CENTO E TRINTA E SEIS 20 8</t>
  </si>
  <si>
    <t>Ilda CENTO E TRINTA E SEIS 20 9</t>
  </si>
  <si>
    <t>Ilda CENTO E TRINTA E SEIS 34 1</t>
  </si>
  <si>
    <t>Ilda CENTO E TRINTA E SEIS 34 17</t>
  </si>
  <si>
    <t>Ilda CENTO E TRINTA E SEIS 34 18</t>
  </si>
  <si>
    <t>Ilda CENTO E TRINTA E SEIS 34 2</t>
  </si>
  <si>
    <t>Ilda CENTO E TRINTA E SEIS 34 3</t>
  </si>
  <si>
    <t>Ilda CENTO E TRINTA E SEIS 34 4</t>
  </si>
  <si>
    <t>Independência 2 Complemento CENTO E TRINTA E SEIS 93 10</t>
  </si>
  <si>
    <t>Independência 2 Complemento CENTO E TRINTA E SEIS 93 11</t>
  </si>
  <si>
    <t>Independência 2 Complemento CENTO E TRINTA E SEIS 93 12</t>
  </si>
  <si>
    <t>Independência 2 Complemento CENTO E TRINTA E SEIS 93 13</t>
  </si>
  <si>
    <t>Independência 2 Complemento CENTO E TRINTA E SEIS 94 15</t>
  </si>
  <si>
    <t>Independência 2 Complemento CENTO E TRINTA E SEIS 94 16</t>
  </si>
  <si>
    <t>Independência 2 Complemento CENTO E TRINTA E SEIS 94 20</t>
  </si>
  <si>
    <t>Independência 2 Complemento CENTO E TRINTA E SEIS 94 21</t>
  </si>
  <si>
    <t>Independência 2 Complemento CENTO E TRINTA E SEIS 94 22</t>
  </si>
  <si>
    <t>Independência 2 Complemento CENTO E TRINTA E SEIS 95 1</t>
  </si>
  <si>
    <t>Independência 2 Complemento CENTO E TRINTA E SEIS 95 2</t>
  </si>
  <si>
    <t>Independência 2 Complemento CENTO E TRINTA E SEIS 95 7</t>
  </si>
  <si>
    <t>Independência 3 Complemento CENTO E TRINTA E SEIS K04 1</t>
  </si>
  <si>
    <t>Independência 3 Complemento CENTO E TRINTA E SEIS K24 16</t>
  </si>
  <si>
    <t>Independência 3 Complemento CENTO E TRINTA E SEIS K24 17</t>
  </si>
  <si>
    <t>Industrial Santo Antonio CENTO E TRINTA E SEIS 14 14</t>
  </si>
  <si>
    <t>Mariana CENTO E TRINTA E SEIS 20 12</t>
  </si>
  <si>
    <t>Mariana CENTO E TRINTA E SEIS 26 16</t>
  </si>
  <si>
    <t>Mariana CENTO E TRINTA E SEIS 26 17</t>
  </si>
  <si>
    <t>Mariana CENTO E TRINTA E SEIS 35 12</t>
  </si>
  <si>
    <t>Mariana CENTO E TRINTA E SEIS 35 13</t>
  </si>
  <si>
    <t>Mariana CENTO E TRINTA E SEIS 40 5</t>
  </si>
  <si>
    <t>Mariana CENTO E TRINTA E SEIS 45 6</t>
  </si>
  <si>
    <t>Mariana CENTO E TRINTA E SEIS 56 18</t>
  </si>
  <si>
    <t>Mariana CENTO E TRINTA E SEIS 60 2</t>
  </si>
  <si>
    <t>Nova Era Acrescimo CENTO E TRINTA E SEIS 2 002E</t>
  </si>
  <si>
    <t>Nova Era Acrescimo CENTO E TRINTA E SEIS 7 15</t>
  </si>
  <si>
    <t>Nova Era Acrescimo CENTO E TRINTA E SEIS 7 16</t>
  </si>
  <si>
    <t>Nova Era CENTO E TRINTA E SEIS 13 3</t>
  </si>
  <si>
    <t>Nova Era CENTO E TRINTA E SEIS 26 11</t>
  </si>
  <si>
    <t>Nova Era CENTO E TRINTA E SEIS 26 6</t>
  </si>
  <si>
    <t>Nova Era CENTO E TRINTA E SEIS 26 7</t>
  </si>
  <si>
    <t>Nova Era CENTO E TRINTA E SEIS 29 16</t>
  </si>
  <si>
    <t>Nova Era CENTO E TRINTA E SEIS 30 12</t>
  </si>
  <si>
    <t>Nova Era CENTO E TRINTA E SEIS 33 1</t>
  </si>
  <si>
    <t>Nova Era CENTO E TRINTA E SEIS 33 2</t>
  </si>
  <si>
    <t>Nova Era CENTO E TRINTA E SEIS 33 21</t>
  </si>
  <si>
    <t>Nova Era CENTO E TRINTA E SEIS 33 22</t>
  </si>
  <si>
    <t>Nova Era CENTO E TRINTA E SEIS 33 3</t>
  </si>
  <si>
    <t>Nova Era CENTO E TRINTA E SEIS 50 1</t>
  </si>
  <si>
    <t>Parque das Nacoes CENTO E TRINTA E SEIS 89 8</t>
  </si>
  <si>
    <t>Retiro do Bosque CENTO E TRINTA E SEIS 26 22</t>
  </si>
  <si>
    <t>Retiro do Bosque CENTO E TRINTA E SEIS 26 23</t>
  </si>
  <si>
    <t>Rosa CENTO E TRINTA E SEIS 27 10</t>
  </si>
  <si>
    <t>Rosa CENTO E TRINTA E SEIS 28 23</t>
  </si>
  <si>
    <t>Rosa CENTO E TRINTA E SEIS 38 4</t>
  </si>
  <si>
    <t>Rosa CENTO E TRINTA E SEIS 38 5</t>
  </si>
  <si>
    <t>Rosa CENTO E TRINTA E SEIS 39 2</t>
  </si>
  <si>
    <t>Rosa CENTO E TRINTA E SEIS 39 3</t>
  </si>
  <si>
    <t>Rosa CENTO E TRINTA E SEIS 39 4</t>
  </si>
  <si>
    <t>Rosa CENTO E TRINTA E SEIS 39 5</t>
  </si>
  <si>
    <t>Rosa CENTO E TRINTA E SEIS 39 6</t>
  </si>
  <si>
    <t>Rosa CENTO E TRINTA E SEIS 39 7</t>
  </si>
  <si>
    <t>Sitios Santa Luzia CENTO E TRINTA E SEIS CHC 080A</t>
  </si>
  <si>
    <t>dos Afonsos CENTO E TRINTA E SEIS 91 7</t>
  </si>
  <si>
    <t>Cidade Satelite São Luiz Rua Gonçalves Dias 32</t>
  </si>
  <si>
    <t>Jardim Maranata Rua Betel 4</t>
  </si>
  <si>
    <t>Papillon Park Rua L-9 3</t>
  </si>
  <si>
    <t>Vila Delfiori Rua Dante Alighiere 2039</t>
  </si>
  <si>
    <t>Vila Delfiori Rua Aristóteles Qd.33 Lt.11</t>
  </si>
  <si>
    <t>Cidade Satelite São Luiz Rua Vasco Dos Réis 365</t>
  </si>
  <si>
    <t>Cidade Satelite São Luiz Rua Leopoldo De Bulhoes 1</t>
  </si>
  <si>
    <t>Papillon Park Rua L-12 Qd.5</t>
  </si>
  <si>
    <t>Cidade Satelite São Luiz Rua Moisés Santana 100</t>
  </si>
  <si>
    <t>Vila Delfiori Rua Arquimedes 21</t>
  </si>
  <si>
    <t>Jardim Maranata Rua Ebenezer 635</t>
  </si>
  <si>
    <t>Cidade Satelite São Luiz Rua Artur De Azevedo Qd.100</t>
  </si>
  <si>
    <t>Cidade Satelite São Luiz Rua João Teixeira Alves 129</t>
  </si>
  <si>
    <t xml:space="preserve">  </t>
  </si>
  <si>
    <t>TR09</t>
  </si>
  <si>
    <t>221833</t>
  </si>
  <si>
    <t>221834</t>
  </si>
  <si>
    <t>TR28</t>
  </si>
  <si>
    <t>223598</t>
  </si>
  <si>
    <t>223599</t>
  </si>
  <si>
    <t>68506</t>
  </si>
  <si>
    <t>68507</t>
  </si>
  <si>
    <t>68505</t>
  </si>
  <si>
    <t>68504</t>
  </si>
  <si>
    <t>68503</t>
  </si>
  <si>
    <t>31A</t>
  </si>
  <si>
    <t>223484</t>
  </si>
  <si>
    <t>223458</t>
  </si>
  <si>
    <t>223460</t>
  </si>
  <si>
    <t>223459</t>
  </si>
  <si>
    <t>25-set-26</t>
  </si>
  <si>
    <t>26-set-26</t>
  </si>
  <si>
    <t>27-set-26</t>
  </si>
  <si>
    <t>28-set-26</t>
  </si>
  <si>
    <t>29-set-26</t>
  </si>
  <si>
    <t>30-set-26</t>
  </si>
  <si>
    <t>1-out-26</t>
  </si>
  <si>
    <t>2-out-26</t>
  </si>
  <si>
    <t>3-out-26</t>
  </si>
  <si>
    <t>4-out-26</t>
  </si>
  <si>
    <t>5-out-26</t>
  </si>
  <si>
    <t>6-out-26</t>
  </si>
  <si>
    <t>7-out-26</t>
  </si>
  <si>
    <t>8-out-26</t>
  </si>
  <si>
    <t>9-out-26</t>
  </si>
  <si>
    <t>10-out-26</t>
  </si>
  <si>
    <t>11-out-26</t>
  </si>
  <si>
    <t>12-out-26</t>
  </si>
  <si>
    <t>13-out-26</t>
  </si>
  <si>
    <t>14-out-26</t>
  </si>
  <si>
    <t>15-out-26</t>
  </si>
  <si>
    <t>16-out-26</t>
  </si>
  <si>
    <t>17-out-26</t>
  </si>
  <si>
    <t>18-out-26</t>
  </si>
  <si>
    <t>19-out-26</t>
  </si>
  <si>
    <t>20-out-26</t>
  </si>
  <si>
    <t>21-out-26</t>
  </si>
  <si>
    <t>22-out-26</t>
  </si>
  <si>
    <t>23-out-26</t>
  </si>
  <si>
    <t>24-out-26</t>
  </si>
  <si>
    <t>68520</t>
  </si>
  <si>
    <t>68523</t>
  </si>
  <si>
    <t>68522</t>
  </si>
  <si>
    <t>68519</t>
  </si>
  <si>
    <t>68518</t>
  </si>
  <si>
    <t>68514</t>
  </si>
  <si>
    <t>68516</t>
  </si>
  <si>
    <t>68517</t>
  </si>
  <si>
    <t>68515</t>
  </si>
  <si>
    <t>68528</t>
  </si>
  <si>
    <t>68527</t>
  </si>
  <si>
    <t>68526</t>
  </si>
  <si>
    <t>68525</t>
  </si>
  <si>
    <t>68524</t>
  </si>
  <si>
    <t>68508</t>
  </si>
  <si>
    <t>68509</t>
  </si>
  <si>
    <t>68510</t>
  </si>
  <si>
    <t>68511</t>
  </si>
  <si>
    <t>68512</t>
  </si>
  <si>
    <t>68513</t>
  </si>
  <si>
    <t>67750</t>
  </si>
  <si>
    <t>67670</t>
  </si>
  <si>
    <t>67671</t>
  </si>
  <si>
    <t>67751</t>
  </si>
  <si>
    <t>68347</t>
  </si>
  <si>
    <t>66816</t>
  </si>
  <si>
    <t>66817</t>
  </si>
  <si>
    <t>66818</t>
  </si>
  <si>
    <t>66760</t>
  </si>
  <si>
    <t>66761</t>
  </si>
  <si>
    <t>66762</t>
  </si>
  <si>
    <t>4599</t>
  </si>
  <si>
    <t>4598</t>
  </si>
  <si>
    <t>4597</t>
  </si>
  <si>
    <t>4596</t>
  </si>
  <si>
    <t>4615</t>
  </si>
  <si>
    <t>4614</t>
  </si>
  <si>
    <t>4631</t>
  </si>
  <si>
    <t>4641</t>
  </si>
  <si>
    <t>4642</t>
  </si>
  <si>
    <t>4638</t>
  </si>
  <si>
    <t>4637</t>
  </si>
  <si>
    <t>4636</t>
  </si>
  <si>
    <t>4630</t>
  </si>
  <si>
    <t>4430</t>
  </si>
  <si>
    <t>36352</t>
  </si>
  <si>
    <t>36348</t>
  </si>
  <si>
    <t>36544</t>
  </si>
  <si>
    <t>35807</t>
  </si>
  <si>
    <t>35806</t>
  </si>
  <si>
    <t>35805</t>
  </si>
  <si>
    <t>35804</t>
  </si>
  <si>
    <t>35803</t>
  </si>
  <si>
    <t>35802</t>
  </si>
  <si>
    <t>35801</t>
  </si>
  <si>
    <t>35115</t>
  </si>
  <si>
    <t>35114</t>
  </si>
  <si>
    <t>35113</t>
  </si>
  <si>
    <t>35438</t>
  </si>
  <si>
    <t>35439</t>
  </si>
  <si>
    <t>35460</t>
  </si>
  <si>
    <t>35459</t>
  </si>
  <si>
    <t>35119</t>
  </si>
  <si>
    <t>35120</t>
  </si>
  <si>
    <t>35121</t>
  </si>
  <si>
    <t>35135</t>
  </si>
  <si>
    <t>35134</t>
  </si>
  <si>
    <t>35133</t>
  </si>
  <si>
    <t>35130</t>
  </si>
  <si>
    <t>07</t>
  </si>
  <si>
    <t>556407</t>
  </si>
  <si>
    <t>06</t>
  </si>
  <si>
    <t>556406</t>
  </si>
  <si>
    <t>36223</t>
  </si>
  <si>
    <t>36570</t>
  </si>
  <si>
    <t>546425</t>
  </si>
  <si>
    <t>3871</t>
  </si>
  <si>
    <t>3872</t>
  </si>
  <si>
    <t>3778</t>
  </si>
  <si>
    <t>3779</t>
  </si>
  <si>
    <t>3780</t>
  </si>
  <si>
    <t>3781</t>
  </si>
  <si>
    <t>3877</t>
  </si>
  <si>
    <t>3888</t>
  </si>
  <si>
    <t>3887</t>
  </si>
  <si>
    <t>3881</t>
  </si>
  <si>
    <t>35556</t>
  </si>
  <si>
    <t>36558</t>
  </si>
  <si>
    <t>36559</t>
  </si>
  <si>
    <t>36560</t>
  </si>
  <si>
    <t>36382</t>
  </si>
  <si>
    <t>36381</t>
  </si>
  <si>
    <t>4174</t>
  </si>
  <si>
    <t>4173</t>
  </si>
  <si>
    <t>554097</t>
  </si>
  <si>
    <t>4425</t>
  </si>
  <si>
    <t>3990</t>
  </si>
  <si>
    <t>4163</t>
  </si>
  <si>
    <t>4162</t>
  </si>
  <si>
    <t>4161</t>
  </si>
  <si>
    <t>3657</t>
  </si>
  <si>
    <t>3658</t>
  </si>
  <si>
    <t>3659</t>
  </si>
  <si>
    <t>68625</t>
  </si>
  <si>
    <t>68623</t>
  </si>
  <si>
    <t>68605</t>
  </si>
  <si>
    <t>256075</t>
  </si>
  <si>
    <t>66791</t>
  </si>
  <si>
    <t>66792</t>
  </si>
  <si>
    <t>66793</t>
  </si>
  <si>
    <t>66829</t>
  </si>
  <si>
    <t>66828</t>
  </si>
  <si>
    <t>66827</t>
  </si>
  <si>
    <t>66826</t>
  </si>
  <si>
    <t>66824</t>
  </si>
  <si>
    <t>66823</t>
  </si>
  <si>
    <t>66822</t>
  </si>
  <si>
    <t>66821</t>
  </si>
  <si>
    <t>66820</t>
  </si>
  <si>
    <t>66825</t>
  </si>
  <si>
    <t>68477</t>
  </si>
  <si>
    <t>57A</t>
  </si>
  <si>
    <t>13894</t>
  </si>
  <si>
    <t>60A</t>
  </si>
  <si>
    <t>14280</t>
  </si>
  <si>
    <t>14281</t>
  </si>
  <si>
    <t>72A</t>
  </si>
  <si>
    <t>13688</t>
  </si>
  <si>
    <t>69A</t>
  </si>
  <si>
    <t>13668</t>
  </si>
  <si>
    <t>13689</t>
  </si>
  <si>
    <t>13676</t>
  </si>
  <si>
    <t>223483</t>
  </si>
  <si>
    <t>223631</t>
  </si>
  <si>
    <t>223630</t>
  </si>
  <si>
    <t>223620</t>
  </si>
  <si>
    <t>223621</t>
  </si>
  <si>
    <t>223622</t>
  </si>
  <si>
    <t>223623</t>
  </si>
  <si>
    <t>223629</t>
  </si>
  <si>
    <t>223628</t>
  </si>
  <si>
    <t>222198</t>
  </si>
  <si>
    <t>222197</t>
  </si>
  <si>
    <t>222570</t>
  </si>
  <si>
    <t>222342</t>
  </si>
  <si>
    <t>222343</t>
  </si>
  <si>
    <t>222345</t>
  </si>
  <si>
    <t>222183</t>
  </si>
  <si>
    <t>222196</t>
  </si>
  <si>
    <t>222195</t>
  </si>
  <si>
    <t>222194</t>
  </si>
  <si>
    <t>222335</t>
  </si>
  <si>
    <t>222336</t>
  </si>
  <si>
    <t>222334</t>
  </si>
  <si>
    <t>222145</t>
  </si>
  <si>
    <t>222144</t>
  </si>
  <si>
    <t>222249</t>
  </si>
  <si>
    <t>222250</t>
  </si>
  <si>
    <t>222251</t>
  </si>
  <si>
    <t>222230</t>
  </si>
  <si>
    <t>222229</t>
  </si>
  <si>
    <t>222228</t>
  </si>
  <si>
    <t>36550</t>
  </si>
  <si>
    <t>36549</t>
  </si>
  <si>
    <t>36548</t>
  </si>
  <si>
    <t>37034</t>
  </si>
  <si>
    <t>37036</t>
  </si>
  <si>
    <t>37035</t>
  </si>
  <si>
    <t>552948</t>
  </si>
  <si>
    <t>36577</t>
  </si>
  <si>
    <t>552947</t>
  </si>
  <si>
    <t>36997</t>
  </si>
  <si>
    <t>36996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</si>
  <si>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</si>
  <si>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</si>
  <si>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</si>
  <si>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</si>
  <si>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</si>
  <si>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</si>
  <si>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</si>
  <si>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</si>
  <si>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37029</t>
  </si>
  <si>
    <t>37030</t>
  </si>
  <si>
    <t>37018</t>
  </si>
  <si>
    <t>37044</t>
  </si>
  <si>
    <t>37043</t>
  </si>
  <si>
    <t>37041</t>
  </si>
  <si>
    <t>5043</t>
  </si>
  <si>
    <t>37040</t>
  </si>
  <si>
    <t>37039</t>
  </si>
  <si>
    <t>37037</t>
  </si>
  <si>
    <t>68655</t>
  </si>
  <si>
    <t>68474</t>
  </si>
  <si>
    <t>68550</t>
  </si>
  <si>
    <t>68551</t>
  </si>
  <si>
    <t>68549</t>
  </si>
  <si>
    <t>68539</t>
  </si>
  <si>
    <t>68541</t>
  </si>
  <si>
    <t>68540</t>
  </si>
  <si>
    <t>68543</t>
  </si>
  <si>
    <t>68542</t>
  </si>
  <si>
    <t>68544</t>
  </si>
  <si>
    <t>68577</t>
  </si>
  <si>
    <t>68576</t>
  </si>
  <si>
    <t>68468</t>
  </si>
  <si>
    <t>68467</t>
  </si>
  <si>
    <t>66846</t>
  </si>
  <si>
    <t>66847</t>
  </si>
  <si>
    <t>222560</t>
  </si>
  <si>
    <t>222559</t>
  </si>
  <si>
    <t>222558</t>
  </si>
  <si>
    <t>222351</t>
  </si>
  <si>
    <t>222352</t>
  </si>
  <si>
    <t>222354</t>
  </si>
  <si>
    <t>222355</t>
  </si>
  <si>
    <t>222358</t>
  </si>
  <si>
    <t>222357</t>
  </si>
  <si>
    <t>222356</t>
  </si>
  <si>
    <t>222561</t>
  </si>
  <si>
    <t>222679</t>
  </si>
  <si>
    <t>222593</t>
  </si>
  <si>
    <t>222590</t>
  </si>
  <si>
    <t>222588</t>
  </si>
  <si>
    <t>222589</t>
  </si>
  <si>
    <t>222252</t>
  </si>
  <si>
    <t>222225</t>
  </si>
  <si>
    <t>221831</t>
  </si>
  <si>
    <t>221931</t>
  </si>
  <si>
    <t>221921</t>
  </si>
  <si>
    <t>221922</t>
  </si>
  <si>
    <t>221923</t>
  </si>
  <si>
    <t>221920</t>
  </si>
  <si>
    <t>222201</t>
  </si>
  <si>
    <t>222366</t>
  </si>
  <si>
    <t>222365</t>
  </si>
  <si>
    <t>222364</t>
  </si>
  <si>
    <t>223235</t>
  </si>
  <si>
    <t>223234</t>
  </si>
  <si>
    <t>223233</t>
  </si>
  <si>
    <t>223232</t>
  </si>
  <si>
    <t>222156</t>
  </si>
  <si>
    <t>222152</t>
  </si>
  <si>
    <t>222169</t>
  </si>
  <si>
    <t>222166</t>
  </si>
  <si>
    <t>222177</t>
  </si>
  <si>
    <t>222696</t>
  </si>
  <si>
    <t>222191</t>
  </si>
  <si>
    <t>221835</t>
  </si>
  <si>
    <t>223600</t>
  </si>
  <si>
    <t>545838</t>
  </si>
  <si>
    <t>223547</t>
  </si>
  <si>
    <t>Rua Dos Limoeiros</t>
  </si>
  <si>
    <t>Rua Domingos Povoa Borges</t>
  </si>
  <si>
    <t>Qd.26 Lt.03</t>
  </si>
  <si>
    <t>Rua Valter De Jesus</t>
  </si>
  <si>
    <t>Jardim Boa Esperança</t>
  </si>
  <si>
    <t>Rua C9</t>
  </si>
  <si>
    <t>156-184</t>
  </si>
  <si>
    <t>Cidade Satelite São Luiz Rua Gilberto Freire 152</t>
  </si>
  <si>
    <t>Colina Azul Av. Flamingo 156-184</t>
  </si>
  <si>
    <t>Colina Azul Rua Cardeal 679</t>
  </si>
  <si>
    <t>Conj. Cruzeiro Do Sul Rua Dos Limoeiros 13</t>
  </si>
  <si>
    <t>Jardim Boa Esperança Rua C9 1750</t>
  </si>
  <si>
    <t>Jardim Dom Bosco Rua Domingos Povoa Borges 376</t>
  </si>
  <si>
    <t>Jardim Dom Bosco Rua Valter De Jesus 183</t>
  </si>
  <si>
    <t>Nova Brasilia Av. Graça Aranha Qd.26 Lt.03</t>
  </si>
  <si>
    <t>Rua Alfonsus Guimarães</t>
  </si>
  <si>
    <t>Residencial Campos Eliseos</t>
  </si>
  <si>
    <t>Rua Bastilha</t>
  </si>
  <si>
    <t>Jardim Cristal</t>
  </si>
  <si>
    <t>Setor Fabrício</t>
  </si>
  <si>
    <t>Rua Ônix</t>
  </si>
  <si>
    <t>Av. Zoroastro Artiaga</t>
  </si>
  <si>
    <t>Comendador Walmor</t>
  </si>
  <si>
    <t>Rua Anapolina</t>
  </si>
  <si>
    <t>Rua Ouro</t>
  </si>
  <si>
    <t>Qd.35 Lt.9</t>
  </si>
  <si>
    <t>Rua Vírgulino F. De Morais</t>
  </si>
  <si>
    <t>Av. Dr. Epitacio Saraiva Da Cruz</t>
  </si>
  <si>
    <t>Conj. Bela Morada</t>
  </si>
  <si>
    <t>Rua L-11</t>
  </si>
  <si>
    <t>Av. Rosalia Povoa</t>
  </si>
  <si>
    <t>Rua Adelia</t>
  </si>
  <si>
    <t>Rua Monte Carlo</t>
  </si>
  <si>
    <t>Jardim Nova Era</t>
  </si>
  <si>
    <t>Av. Monteiro Lobato</t>
  </si>
  <si>
    <t>Rua Jaraguá</t>
  </si>
  <si>
    <t>Sexta-Feira</t>
  </si>
  <si>
    <t>Noturno</t>
  </si>
  <si>
    <t>Rua Lia</t>
  </si>
  <si>
    <t>Papillon Park</t>
  </si>
  <si>
    <t>Rua H016</t>
  </si>
  <si>
    <t>Cidade Vera Cruz</t>
  </si>
  <si>
    <t>Jardim Tropical</t>
  </si>
  <si>
    <t>Avenida Boa Esperança</t>
  </si>
  <si>
    <t>Jardim Buriti Sereno</t>
  </si>
  <si>
    <t>Avenida Vinte e Um de Abril</t>
  </si>
  <si>
    <t>Setor Pontal Sul</t>
  </si>
  <si>
    <t>Avenida Rita Campos</t>
  </si>
  <si>
    <t>Serra Dourada 2</t>
  </si>
  <si>
    <t>Setor Santo André</t>
  </si>
  <si>
    <t>Rua do Cravo</t>
  </si>
  <si>
    <t>Jardim dos Buritis</t>
  </si>
  <si>
    <t>Sábado</t>
  </si>
  <si>
    <t>Avenida Cel. Eduardo A. Barros</t>
  </si>
  <si>
    <t>Loteamento Expansul</t>
  </si>
  <si>
    <t>Vila Alzira</t>
  </si>
  <si>
    <t>Conjunto Cruzeiro do Sul</t>
  </si>
  <si>
    <t>Jardim Riviera Sul</t>
  </si>
  <si>
    <t>Rua H34</t>
  </si>
  <si>
    <t>Conjunto Estrela do Sul</t>
  </si>
  <si>
    <t>Domingo</t>
  </si>
  <si>
    <t>Rua João Batista De Tôledo</t>
  </si>
  <si>
    <t>Centro</t>
  </si>
  <si>
    <t>LIMPEZA DE FEIRAS</t>
  </si>
  <si>
    <t>Avenida Adalberto Ferreira Setor Santo André</t>
  </si>
  <si>
    <t>CAMINHÃO PIPA</t>
  </si>
  <si>
    <t>Avenida Anchieta Setor Pontal Sul</t>
  </si>
  <si>
    <t>Avenida Boa Esperança Jardim Buriti Sereno</t>
  </si>
  <si>
    <t>Avenida Rita Campos Serra Dourada 2</t>
  </si>
  <si>
    <t>Avenida Tropical Jardim Tropical</t>
  </si>
  <si>
    <t>Avenida Vinte e Um de Abril Jardim Tiradentes</t>
  </si>
  <si>
    <t>Rua H016 Cidade Vera Cruz</t>
  </si>
  <si>
    <t>Rua Lia Papillon Park</t>
  </si>
  <si>
    <t>Rua Sacramento Setor dos Afonsos</t>
  </si>
  <si>
    <t>Rua do Cravo Jardim dos Buritis</t>
  </si>
  <si>
    <t>Avenida Atlântica Jardim Riviera Sul</t>
  </si>
  <si>
    <t>Avenida Cel. Eduardo A. Barros Loteamento Expansul</t>
  </si>
  <si>
    <t>Rua Araruama Vila Alzira</t>
  </si>
  <si>
    <t>Rua H34 Conjunto Estrela do Sul</t>
  </si>
  <si>
    <t>Rua Panamá Setor Pontal Sul</t>
  </si>
  <si>
    <t>Rua do Canavial Conjunto Cruzeiro do Sul</t>
  </si>
  <si>
    <t>141</t>
  </si>
  <si>
    <t>142</t>
  </si>
  <si>
    <t>143</t>
  </si>
  <si>
    <t>170</t>
  </si>
  <si>
    <t>171</t>
  </si>
  <si>
    <t>172</t>
  </si>
  <si>
    <t>175</t>
  </si>
  <si>
    <t>176</t>
  </si>
  <si>
    <t>177</t>
  </si>
  <si>
    <t>183</t>
  </si>
  <si>
    <t>197</t>
  </si>
  <si>
    <t>198</t>
  </si>
  <si>
    <t>199</t>
  </si>
  <si>
    <t>200</t>
  </si>
  <si>
    <t>207</t>
  </si>
  <si>
    <t>208</t>
  </si>
  <si>
    <t>209</t>
  </si>
  <si>
    <t>210</t>
  </si>
  <si>
    <t>211</t>
  </si>
  <si>
    <t>323</t>
  </si>
  <si>
    <t>324</t>
  </si>
  <si>
    <t>325</t>
  </si>
  <si>
    <t>326</t>
  </si>
  <si>
    <t>328</t>
  </si>
  <si>
    <t>333</t>
  </si>
  <si>
    <t>334</t>
  </si>
  <si>
    <t>335</t>
  </si>
  <si>
    <t>336</t>
  </si>
  <si>
    <t>337</t>
  </si>
  <si>
    <t>338</t>
  </si>
  <si>
    <t>339</t>
  </si>
  <si>
    <t>340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</si>
  <si>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</si>
  <si>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</si>
  <si>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</si>
  <si>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</si>
  <si>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</si>
  <si>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</si>
  <si>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</si>
  <si>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</si>
  <si>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</si>
  <si>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</si>
  <si>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</si>
  <si>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</si>
  <si>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</si>
  <si>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</si>
  <si>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</si>
  <si>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</si>
  <si>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</si>
  <si>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</si>
  <si>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</si>
  <si>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</si>
  <si>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</si>
  <si>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375</t>
  </si>
  <si>
    <t>376</t>
  </si>
  <si>
    <t>377</t>
  </si>
  <si>
    <t>378</t>
  </si>
  <si>
    <t>379</t>
  </si>
  <si>
    <t>Rua João Batista De Tôledo Centro</t>
  </si>
  <si>
    <t>Cidade Satelite São Luiz Av. Zoroastro Artiaga 207</t>
  </si>
  <si>
    <t>Cidade Satelite São Luiz Rua Alfonsus Guimarães 1</t>
  </si>
  <si>
    <t xml:space="preserve">Cidade Satelite São Luiz Rua L-11 </t>
  </si>
  <si>
    <t>Comendador Walmor Rua Anapolina 325</t>
  </si>
  <si>
    <t>Comendador Walmor Rua Jaraguá 5</t>
  </si>
  <si>
    <t>Conj. Bela Morada Rua Adelia 2</t>
  </si>
  <si>
    <t>Conj. Bela Morada Rua Milene 6</t>
  </si>
  <si>
    <t>Jardim Cristal Rua Guaporé 12000</t>
  </si>
  <si>
    <t>Jardim Dom Bosco Av. Dr. Epitacio Saraiva Da Cruz 1108</t>
  </si>
  <si>
    <t>Jardim Dom Bosco Av. Rosalia Povoa 3</t>
  </si>
  <si>
    <t>Jardim Dom Bosco Rua Domingos Povoa Borges 480</t>
  </si>
  <si>
    <t>Jardim Dom Bosco Rua Vírgulino F. De Morais 21</t>
  </si>
  <si>
    <t>Jardim Nova Era Av. Monteiro Lobato 13</t>
  </si>
  <si>
    <t>Jardim Nova Era Rua Saldanha Marinho 1056</t>
  </si>
  <si>
    <t>Residencial Campos Eliseos Rua Bastilha 164</t>
  </si>
  <si>
    <t>Residencial Campos Eliseos Rua Monte Carlo 123</t>
  </si>
  <si>
    <t>Setor Fabrício Rua Ouro Qd.35 Lt.9</t>
  </si>
  <si>
    <t>Setor Fabrício Rua Ônix 380</t>
  </si>
  <si>
    <t>32</t>
  </si>
  <si>
    <t>39</t>
  </si>
  <si>
    <t>47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</si>
  <si>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</si>
  <si>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</si>
  <si>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</si>
  <si>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</si>
  <si>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</si>
  <si>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</si>
  <si>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</si>
  <si>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</si>
  <si>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</si>
  <si>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</si>
  <si>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</si>
  <si>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</si>
  <si>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</si>
  <si>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</si>
  <si>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66</t>
  </si>
  <si>
    <t>67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</si>
  <si>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</si>
  <si>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</si>
  <si>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</si>
  <si>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</si>
  <si>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</si>
  <si>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</si>
  <si>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</si>
  <si>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</si>
  <si>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</si>
  <si>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</si>
  <si>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</si>
  <si>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</si>
  <si>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</si>
  <si>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</si>
  <si>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</si>
  <si>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88</t>
  </si>
  <si>
    <t>90</t>
  </si>
  <si>
    <t>91</t>
  </si>
  <si>
    <t>92</t>
  </si>
  <si>
    <t>93</t>
  </si>
  <si>
    <t>94</t>
  </si>
  <si>
    <t>35998</t>
  </si>
  <si>
    <t>35997</t>
  </si>
  <si>
    <t>36388</t>
  </si>
  <si>
    <t>36390</t>
  </si>
  <si>
    <t>221664</t>
  </si>
  <si>
    <t>221665</t>
  </si>
  <si>
    <t>221666</t>
  </si>
  <si>
    <t>221663</t>
  </si>
  <si>
    <t>221662</t>
  </si>
  <si>
    <t>221661</t>
  </si>
  <si>
    <t>466339</t>
  </si>
  <si>
    <t>466340</t>
  </si>
  <si>
    <t>221674</t>
  </si>
  <si>
    <t>221685</t>
  </si>
  <si>
    <t>221673</t>
  </si>
  <si>
    <t>221672</t>
  </si>
  <si>
    <t>221671</t>
  </si>
  <si>
    <t>221670</t>
  </si>
  <si>
    <t>221692</t>
  </si>
  <si>
    <t>221693</t>
  </si>
  <si>
    <t>221694</t>
  </si>
  <si>
    <t>221695</t>
  </si>
  <si>
    <t>221660</t>
  </si>
  <si>
    <t>224179</t>
  </si>
  <si>
    <t>224180</t>
  </si>
  <si>
    <t>224181</t>
  </si>
  <si>
    <t>224182</t>
  </si>
  <si>
    <t>224183</t>
  </si>
  <si>
    <t>36409</t>
  </si>
  <si>
    <t>36016</t>
  </si>
  <si>
    <t>36012</t>
  </si>
  <si>
    <t>36011</t>
  </si>
  <si>
    <t>36010</t>
  </si>
  <si>
    <t>36023</t>
  </si>
  <si>
    <t>AV</t>
  </si>
  <si>
    <t>4626</t>
  </si>
  <si>
    <t>133024</t>
  </si>
  <si>
    <t>132644</t>
  </si>
  <si>
    <t>132643</t>
  </si>
  <si>
    <t>133180</t>
  </si>
  <si>
    <t>133289</t>
  </si>
  <si>
    <t>40045</t>
  </si>
  <si>
    <t>TR30</t>
  </si>
  <si>
    <t>81A</t>
  </si>
  <si>
    <t>131473</t>
  </si>
  <si>
    <t>131471</t>
  </si>
  <si>
    <t>133185</t>
  </si>
  <si>
    <t>133186</t>
  </si>
  <si>
    <t>132651</t>
  </si>
  <si>
    <t>132652</t>
  </si>
  <si>
    <t>88A</t>
  </si>
  <si>
    <t>132885</t>
  </si>
  <si>
    <t>132886</t>
  </si>
  <si>
    <t>132904</t>
  </si>
  <si>
    <t>132882</t>
  </si>
  <si>
    <t>132883</t>
  </si>
  <si>
    <t>132884</t>
  </si>
  <si>
    <t>132591</t>
  </si>
  <si>
    <t>132594</t>
  </si>
  <si>
    <t>132759</t>
  </si>
  <si>
    <t>133236</t>
  </si>
  <si>
    <t>131477</t>
  </si>
  <si>
    <t>131476</t>
  </si>
  <si>
    <t>259762</t>
  </si>
  <si>
    <t>132930</t>
  </si>
  <si>
    <t>132931</t>
  </si>
  <si>
    <t>132932</t>
  </si>
  <si>
    <t>132906</t>
  </si>
  <si>
    <t>132933</t>
  </si>
  <si>
    <t>132905</t>
  </si>
  <si>
    <t>133178</t>
  </si>
  <si>
    <t>66217</t>
  </si>
  <si>
    <t>66213</t>
  </si>
  <si>
    <t>66203</t>
  </si>
  <si>
    <t>66211</t>
  </si>
  <si>
    <t>66201</t>
  </si>
  <si>
    <t>66017</t>
  </si>
  <si>
    <t>66018</t>
  </si>
  <si>
    <t>66019</t>
  </si>
  <si>
    <t>66011</t>
  </si>
  <si>
    <t>66020</t>
  </si>
  <si>
    <t>66012</t>
  </si>
  <si>
    <t>66013</t>
  </si>
  <si>
    <t>66014</t>
  </si>
  <si>
    <t>66200</t>
  </si>
  <si>
    <t>66194</t>
  </si>
  <si>
    <t>66199</t>
  </si>
  <si>
    <t>66198</t>
  </si>
  <si>
    <t>66192</t>
  </si>
  <si>
    <t>66197</t>
  </si>
  <si>
    <t>66191</t>
  </si>
  <si>
    <t>66190</t>
  </si>
  <si>
    <t>66196</t>
  </si>
  <si>
    <t>66189</t>
  </si>
  <si>
    <t>66195</t>
  </si>
  <si>
    <t>66188</t>
  </si>
  <si>
    <t>66187</t>
  </si>
  <si>
    <t>66193</t>
  </si>
  <si>
    <t>00C</t>
  </si>
  <si>
    <t>69480</t>
  </si>
  <si>
    <t>69460</t>
  </si>
  <si>
    <t>00B</t>
  </si>
  <si>
    <t>69498</t>
  </si>
  <si>
    <t>00E</t>
  </si>
  <si>
    <t>69439</t>
  </si>
  <si>
    <t>69130</t>
  </si>
  <si>
    <t>69129</t>
  </si>
  <si>
    <t>69128</t>
  </si>
  <si>
    <t>69127</t>
  </si>
  <si>
    <t>69126</t>
  </si>
  <si>
    <t>69125</t>
  </si>
  <si>
    <t>69390</t>
  </si>
  <si>
    <t>21A</t>
  </si>
  <si>
    <t>14421</t>
  </si>
  <si>
    <t>14422</t>
  </si>
  <si>
    <t>14423</t>
  </si>
  <si>
    <t>14420</t>
  </si>
  <si>
    <t>14206</t>
  </si>
  <si>
    <t>14207</t>
  </si>
  <si>
    <t>14208</t>
  </si>
  <si>
    <t>14209</t>
  </si>
  <si>
    <t>14210</t>
  </si>
  <si>
    <t>13693</t>
  </si>
  <si>
    <t>13694</t>
  </si>
  <si>
    <t>13756</t>
  </si>
  <si>
    <t>13757</t>
  </si>
  <si>
    <t>CHC</t>
  </si>
  <si>
    <t>14385</t>
  </si>
  <si>
    <t>56A</t>
  </si>
  <si>
    <t>13745</t>
  </si>
  <si>
    <t>76685</t>
  </si>
  <si>
    <t>70590</t>
  </si>
  <si>
    <t>70625</t>
  </si>
  <si>
    <t>76484</t>
  </si>
  <si>
    <t>76345</t>
  </si>
  <si>
    <t>76453</t>
  </si>
  <si>
    <t>76483</t>
  </si>
  <si>
    <t>71055</t>
  </si>
  <si>
    <t>70730</t>
  </si>
  <si>
    <t>36004</t>
  </si>
  <si>
    <t>36005</t>
  </si>
  <si>
    <t>36006</t>
  </si>
  <si>
    <t>35669</t>
  </si>
  <si>
    <t>35670</t>
  </si>
  <si>
    <t>35668</t>
  </si>
  <si>
    <t>35667</t>
  </si>
  <si>
    <t>35035</t>
  </si>
  <si>
    <t>35042</t>
  </si>
  <si>
    <t>35037</t>
  </si>
  <si>
    <t>35036</t>
  </si>
  <si>
    <t>35034</t>
  </si>
  <si>
    <t>49A</t>
  </si>
  <si>
    <t>13288</t>
  </si>
  <si>
    <t>222221</t>
  </si>
  <si>
    <t>222222</t>
  </si>
  <si>
    <t>224434</t>
  </si>
  <si>
    <t>224433</t>
  </si>
  <si>
    <t>224429</t>
  </si>
  <si>
    <t>224457</t>
  </si>
  <si>
    <t>224477</t>
  </si>
  <si>
    <t>224456</t>
  </si>
  <si>
    <t>224478</t>
  </si>
  <si>
    <t>224435</t>
  </si>
  <si>
    <t>224417</t>
  </si>
  <si>
    <t>224418</t>
  </si>
  <si>
    <t>224419</t>
  </si>
  <si>
    <t>224197</t>
  </si>
  <si>
    <t>224198</t>
  </si>
  <si>
    <t>224199</t>
  </si>
  <si>
    <t>224075</t>
  </si>
  <si>
    <t>224074</t>
  </si>
  <si>
    <t>224449</t>
  </si>
  <si>
    <t>224458</t>
  </si>
  <si>
    <t>224459</t>
  </si>
  <si>
    <t>224461</t>
  </si>
  <si>
    <t>224462</t>
  </si>
  <si>
    <t>224476</t>
  </si>
  <si>
    <t>224475</t>
  </si>
  <si>
    <t>224466</t>
  </si>
  <si>
    <t>224474</t>
  </si>
  <si>
    <t>224467</t>
  </si>
  <si>
    <t>224470</t>
  </si>
  <si>
    <t>224468</t>
  </si>
  <si>
    <t>224469</t>
  </si>
  <si>
    <t>221680</t>
  </si>
  <si>
    <t>019E</t>
  </si>
  <si>
    <t>468601</t>
  </si>
  <si>
    <t>224050</t>
  </si>
  <si>
    <t>224053</t>
  </si>
  <si>
    <t>224042</t>
  </si>
  <si>
    <t>224043</t>
  </si>
  <si>
    <t>224046</t>
  </si>
  <si>
    <t>224041</t>
  </si>
  <si>
    <t>224662</t>
  </si>
  <si>
    <t>224061</t>
  </si>
  <si>
    <t>224062</t>
  </si>
  <si>
    <t>224073</t>
  </si>
  <si>
    <t>224063</t>
  </si>
  <si>
    <t>224072</t>
  </si>
  <si>
    <t>224064</t>
  </si>
  <si>
    <t>224481</t>
  </si>
  <si>
    <t>224482</t>
  </si>
  <si>
    <t>66853</t>
  </si>
  <si>
    <t>66852</t>
  </si>
  <si>
    <t>66851</t>
  </si>
  <si>
    <t>66850</t>
  </si>
  <si>
    <t>66844</t>
  </si>
  <si>
    <t>66845</t>
  </si>
  <si>
    <t>552315</t>
  </si>
  <si>
    <t>552316</t>
  </si>
  <si>
    <t>018A</t>
  </si>
  <si>
    <t>552317</t>
  </si>
  <si>
    <t>019A</t>
  </si>
  <si>
    <t>552318</t>
  </si>
  <si>
    <t>020A</t>
  </si>
  <si>
    <t>552319</t>
  </si>
  <si>
    <t>552320</t>
  </si>
  <si>
    <t>022A</t>
  </si>
  <si>
    <t>552321</t>
  </si>
  <si>
    <t>023A</t>
  </si>
  <si>
    <t>552322</t>
  </si>
  <si>
    <t>025A</t>
  </si>
  <si>
    <t>552324</t>
  </si>
  <si>
    <t>026A</t>
  </si>
  <si>
    <t>552325</t>
  </si>
  <si>
    <t>024A</t>
  </si>
  <si>
    <t>552323</t>
  </si>
  <si>
    <t>027A</t>
  </si>
  <si>
    <t>552326</t>
  </si>
  <si>
    <t>028A</t>
  </si>
  <si>
    <t>552327</t>
  </si>
  <si>
    <t>029A</t>
  </si>
  <si>
    <t>552328</t>
  </si>
  <si>
    <t>005A</t>
  </si>
  <si>
    <t>552304</t>
  </si>
  <si>
    <t>030A</t>
  </si>
  <si>
    <t>552329</t>
  </si>
  <si>
    <t>004A</t>
  </si>
  <si>
    <t>552303</t>
  </si>
  <si>
    <t>003A</t>
  </si>
  <si>
    <t>552302</t>
  </si>
  <si>
    <t>002A</t>
  </si>
  <si>
    <t>552301</t>
  </si>
  <si>
    <t>001A</t>
  </si>
  <si>
    <t>552300</t>
  </si>
  <si>
    <t>65719</t>
  </si>
  <si>
    <t>65721</t>
  </si>
  <si>
    <t>65720</t>
  </si>
  <si>
    <t>65547</t>
  </si>
  <si>
    <t>65541</t>
  </si>
  <si>
    <t>65540</t>
  </si>
  <si>
    <t>65546</t>
  </si>
  <si>
    <t>65542</t>
  </si>
  <si>
    <t>65539</t>
  </si>
  <si>
    <t>36248</t>
  </si>
  <si>
    <t>37003</t>
  </si>
  <si>
    <t>37002</t>
  </si>
  <si>
    <t>35488</t>
  </si>
  <si>
    <t>35489</t>
  </si>
  <si>
    <t>36554</t>
  </si>
  <si>
    <t>36555</t>
  </si>
  <si>
    <t>35146</t>
  </si>
  <si>
    <t>35147</t>
  </si>
  <si>
    <t>35148</t>
  </si>
  <si>
    <t>35346</t>
  </si>
  <si>
    <t>35145</t>
  </si>
  <si>
    <t>35347</t>
  </si>
  <si>
    <t>35345</t>
  </si>
  <si>
    <t>35348</t>
  </si>
  <si>
    <t>35143</t>
  </si>
  <si>
    <t>35144</t>
  </si>
  <si>
    <t>35349</t>
  </si>
  <si>
    <t>35350</t>
  </si>
  <si>
    <t>35333</t>
  </si>
  <si>
    <t>35334</t>
  </si>
  <si>
    <t>35472</t>
  </si>
  <si>
    <t>35372</t>
  </si>
  <si>
    <t>35495</t>
  </si>
  <si>
    <t>35471</t>
  </si>
  <si>
    <t>35470</t>
  </si>
  <si>
    <t>35149</t>
  </si>
  <si>
    <t>35142</t>
  </si>
  <si>
    <t>35150</t>
  </si>
  <si>
    <t>35141</t>
  </si>
  <si>
    <t>Cardoso</t>
  </si>
  <si>
    <t>Garavelo</t>
  </si>
  <si>
    <t>Aeroporto Sul</t>
  </si>
  <si>
    <t>Buriti Sereno</t>
  </si>
  <si>
    <t>Rua Cel. Manoel Saraiva</t>
  </si>
  <si>
    <t>Marista Sul</t>
  </si>
  <si>
    <t>Qd.4</t>
  </si>
  <si>
    <t>Rua Canes</t>
  </si>
  <si>
    <t>Rua Píres Do Rio</t>
  </si>
  <si>
    <t>Res. Araguaia</t>
  </si>
  <si>
    <t>Rua Sidnei Chaer de Souza</t>
  </si>
  <si>
    <t>Qd.3 Lt.27</t>
  </si>
  <si>
    <t>Segunda-feira</t>
  </si>
  <si>
    <t xml:space="preserve">Rua Aroeira Loteamento </t>
  </si>
  <si>
    <t>Retiro Do Bosque</t>
  </si>
  <si>
    <t>134000</t>
  </si>
  <si>
    <t>133995</t>
  </si>
  <si>
    <t>133717</t>
  </si>
  <si>
    <t>133718</t>
  </si>
  <si>
    <t>133722</t>
  </si>
  <si>
    <t>133713</t>
  </si>
  <si>
    <t>133723</t>
  </si>
  <si>
    <t>133712</t>
  </si>
  <si>
    <t>133721</t>
  </si>
  <si>
    <t>133711</t>
  </si>
  <si>
    <t>133715</t>
  </si>
  <si>
    <t>133716</t>
  </si>
  <si>
    <t>133719</t>
  </si>
  <si>
    <t>133710</t>
  </si>
  <si>
    <t>133720</t>
  </si>
  <si>
    <t>133714</t>
  </si>
  <si>
    <t>134298</t>
  </si>
  <si>
    <t>009E</t>
  </si>
  <si>
    <t>133341</t>
  </si>
  <si>
    <t>133333</t>
  </si>
  <si>
    <t>133334</t>
  </si>
  <si>
    <t>133340</t>
  </si>
  <si>
    <t>133335</t>
  </si>
  <si>
    <t>133339</t>
  </si>
  <si>
    <t>133336</t>
  </si>
  <si>
    <t>133338</t>
  </si>
  <si>
    <t>133337</t>
  </si>
  <si>
    <t>134296</t>
  </si>
  <si>
    <t>134295</t>
  </si>
  <si>
    <t>134299</t>
  </si>
  <si>
    <t>134300</t>
  </si>
  <si>
    <t>134293</t>
  </si>
  <si>
    <t>134294</t>
  </si>
  <si>
    <t>479302</t>
  </si>
  <si>
    <t>133541</t>
  </si>
  <si>
    <t>133512</t>
  </si>
  <si>
    <t>133543</t>
  </si>
  <si>
    <t>133308</t>
  </si>
  <si>
    <t>133309</t>
  </si>
  <si>
    <t>133307</t>
  </si>
  <si>
    <t>133306</t>
  </si>
  <si>
    <t>225079</t>
  </si>
  <si>
    <t>225078</t>
  </si>
  <si>
    <t>225077</t>
  </si>
  <si>
    <t>224644</t>
  </si>
  <si>
    <t>224185</t>
  </si>
  <si>
    <t>224184</t>
  </si>
  <si>
    <t>224442</t>
  </si>
  <si>
    <t>224443</t>
  </si>
  <si>
    <t>224444</t>
  </si>
  <si>
    <t>224445</t>
  </si>
  <si>
    <t>224448</t>
  </si>
  <si>
    <t>224447</t>
  </si>
  <si>
    <t>224446</t>
  </si>
  <si>
    <t>224642</t>
  </si>
  <si>
    <t>224643</t>
  </si>
  <si>
    <t>Goiania Park Sul</t>
  </si>
  <si>
    <t>88510</t>
  </si>
  <si>
    <t>88509</t>
  </si>
  <si>
    <t>88508</t>
  </si>
  <si>
    <t>88507</t>
  </si>
  <si>
    <t>88506</t>
  </si>
  <si>
    <t>88505</t>
  </si>
  <si>
    <t>88504</t>
  </si>
  <si>
    <t>518540</t>
  </si>
  <si>
    <t>88497</t>
  </si>
  <si>
    <t>88498</t>
  </si>
  <si>
    <t>88499</t>
  </si>
  <si>
    <t>88500</t>
  </si>
  <si>
    <t>88501</t>
  </si>
  <si>
    <t>88502</t>
  </si>
  <si>
    <t>88503</t>
  </si>
  <si>
    <t>90098</t>
  </si>
  <si>
    <t>90088</t>
  </si>
  <si>
    <t>90096</t>
  </si>
  <si>
    <t>88470</t>
  </si>
  <si>
    <t>88490</t>
  </si>
  <si>
    <t>88491</t>
  </si>
  <si>
    <t>88492</t>
  </si>
  <si>
    <t>88493</t>
  </si>
  <si>
    <t>88494</t>
  </si>
  <si>
    <t>88495</t>
  </si>
  <si>
    <t>88496</t>
  </si>
  <si>
    <t>88511</t>
  </si>
  <si>
    <t>88512</t>
  </si>
  <si>
    <t>88513</t>
  </si>
  <si>
    <t>88514</t>
  </si>
  <si>
    <t>88515</t>
  </si>
  <si>
    <t>88516</t>
  </si>
  <si>
    <t>88489</t>
  </si>
  <si>
    <t>88968</t>
  </si>
  <si>
    <t>90143</t>
  </si>
  <si>
    <t>88985</t>
  </si>
  <si>
    <t>88986</t>
  </si>
  <si>
    <t>88984</t>
  </si>
  <si>
    <t>88987</t>
  </si>
  <si>
    <t>88988</t>
  </si>
  <si>
    <t>88989</t>
  </si>
  <si>
    <t>88983</t>
  </si>
  <si>
    <t>88990</t>
  </si>
  <si>
    <t>88982</t>
  </si>
  <si>
    <t>134789</t>
  </si>
  <si>
    <t>134126</t>
  </si>
  <si>
    <t>134125</t>
  </si>
  <si>
    <t>134124</t>
  </si>
  <si>
    <t>133701</t>
  </si>
  <si>
    <t>133370</t>
  </si>
  <si>
    <t>88438</t>
  </si>
  <si>
    <t>88439</t>
  </si>
  <si>
    <t>88456</t>
  </si>
  <si>
    <t>88555</t>
  </si>
  <si>
    <t>88517</t>
  </si>
  <si>
    <t>88518</t>
  </si>
  <si>
    <t>88519</t>
  </si>
  <si>
    <t>88520</t>
  </si>
  <si>
    <t>88525</t>
  </si>
  <si>
    <t>88455</t>
  </si>
  <si>
    <t>88442</t>
  </si>
  <si>
    <t>88454</t>
  </si>
  <si>
    <t>88453</t>
  </si>
  <si>
    <t>88445</t>
  </si>
  <si>
    <t>88451</t>
  </si>
  <si>
    <t>88450</t>
  </si>
  <si>
    <t>88449</t>
  </si>
  <si>
    <t>88447</t>
  </si>
  <si>
    <t>88448</t>
  </si>
  <si>
    <t>90155</t>
  </si>
  <si>
    <t>36260</t>
  </si>
  <si>
    <t>36259</t>
  </si>
  <si>
    <t>36258</t>
  </si>
  <si>
    <t>36257</t>
  </si>
  <si>
    <t>36256</t>
  </si>
  <si>
    <t>36263</t>
  </si>
  <si>
    <t>36264</t>
  </si>
  <si>
    <t>4473</t>
  </si>
  <si>
    <t>4474</t>
  </si>
  <si>
    <t>35699</t>
  </si>
  <si>
    <t>010E</t>
  </si>
  <si>
    <t>522427</t>
  </si>
  <si>
    <t>4446</t>
  </si>
  <si>
    <t>4447</t>
  </si>
  <si>
    <t>4450</t>
  </si>
  <si>
    <t>4451</t>
  </si>
  <si>
    <t>4264</t>
  </si>
  <si>
    <t>4263</t>
  </si>
  <si>
    <t>4267</t>
  </si>
  <si>
    <t>4268</t>
  </si>
  <si>
    <t>4266</t>
  </si>
  <si>
    <t>4265</t>
  </si>
  <si>
    <t>4261</t>
  </si>
  <si>
    <t>4260</t>
  </si>
  <si>
    <t>4333</t>
  </si>
  <si>
    <t>4326</t>
  </si>
  <si>
    <t>4323</t>
  </si>
  <si>
    <t>4439</t>
  </si>
  <si>
    <t>4438</t>
  </si>
  <si>
    <t>35690</t>
  </si>
  <si>
    <t>35691</t>
  </si>
  <si>
    <t>35693</t>
  </si>
  <si>
    <t>35482</t>
  </si>
  <si>
    <t>35684</t>
  </si>
  <si>
    <t>35512</t>
  </si>
  <si>
    <t>35513</t>
  </si>
  <si>
    <t>35706</t>
  </si>
  <si>
    <t>35717</t>
  </si>
  <si>
    <t>35709</t>
  </si>
  <si>
    <t>35484</t>
  </si>
  <si>
    <t>35705</t>
  </si>
  <si>
    <t>014A</t>
  </si>
  <si>
    <t>554101</t>
  </si>
  <si>
    <t>90173</t>
  </si>
  <si>
    <t>70628</t>
  </si>
  <si>
    <t>70629</t>
  </si>
  <si>
    <t>70619</t>
  </si>
  <si>
    <t>70620</t>
  </si>
  <si>
    <t>70621</t>
  </si>
  <si>
    <t>70622</t>
  </si>
  <si>
    <t>70623</t>
  </si>
  <si>
    <t>70624</t>
  </si>
  <si>
    <t>76908</t>
  </si>
  <si>
    <t>76909</t>
  </si>
  <si>
    <t>76910</t>
  </si>
  <si>
    <t>100</t>
  </si>
  <si>
    <t>76686</t>
  </si>
  <si>
    <t>76308</t>
  </si>
  <si>
    <t>76309</t>
  </si>
  <si>
    <t>224635</t>
  </si>
  <si>
    <t>224636</t>
  </si>
  <si>
    <t>224353</t>
  </si>
  <si>
    <t>224354</t>
  </si>
  <si>
    <t>224352</t>
  </si>
  <si>
    <t>224351</t>
  </si>
  <si>
    <t>223994</t>
  </si>
  <si>
    <t>223995</t>
  </si>
  <si>
    <t>223996</t>
  </si>
  <si>
    <t>223986</t>
  </si>
  <si>
    <t>223985</t>
  </si>
  <si>
    <t>223984</t>
  </si>
  <si>
    <t>224867</t>
  </si>
  <si>
    <t>225074</t>
  </si>
  <si>
    <t>224805</t>
  </si>
  <si>
    <t>225071</t>
  </si>
  <si>
    <t>225062</t>
  </si>
  <si>
    <t>224816</t>
  </si>
  <si>
    <t>224817</t>
  </si>
  <si>
    <t>224379</t>
  </si>
  <si>
    <t>224378</t>
  </si>
  <si>
    <t>224322</t>
  </si>
  <si>
    <t>224323</t>
  </si>
  <si>
    <t>224341</t>
  </si>
  <si>
    <t>224540</t>
  </si>
  <si>
    <t>224001</t>
  </si>
  <si>
    <t>223979</t>
  </si>
  <si>
    <t>223980</t>
  </si>
  <si>
    <t>224131</t>
  </si>
  <si>
    <t>223998</t>
  </si>
  <si>
    <t>223999</t>
  </si>
  <si>
    <t>224663</t>
  </si>
  <si>
    <t>224664</t>
  </si>
  <si>
    <t>224155</t>
  </si>
  <si>
    <t>224820</t>
  </si>
  <si>
    <t>224821</t>
  </si>
  <si>
    <t>224163</t>
  </si>
  <si>
    <t>224360</t>
  </si>
  <si>
    <t>224362</t>
  </si>
  <si>
    <t>224368</t>
  </si>
  <si>
    <t>223825</t>
  </si>
  <si>
    <t>223833</t>
  </si>
  <si>
    <t>016B</t>
  </si>
  <si>
    <t>557951</t>
  </si>
  <si>
    <t>557950</t>
  </si>
  <si>
    <t>224811</t>
  </si>
  <si>
    <t>Rua Aroeira Loteamento  Retiro Do Bosque</t>
  </si>
  <si>
    <t>Comendador Walmor Rua Jaraguá 11</t>
  </si>
  <si>
    <t>Jardim Dom Bosco Rua Cel. Manoel Saraiva 12</t>
  </si>
  <si>
    <t>Jardim Nova Era Rua Felipe Camarão 1288</t>
  </si>
  <si>
    <t xml:space="preserve">Jardim Nova Era Rua Gonçalves Dias </t>
  </si>
  <si>
    <t>Jardim Nova Era Rua Píres Do Rio 893</t>
  </si>
  <si>
    <t>Marista Sul Rua 6 Qd.4</t>
  </si>
  <si>
    <t>Residencial Campos Eliseos Rua Bastilha 439</t>
  </si>
  <si>
    <t>Residencial Campos Eliseos Rua Canes 480</t>
  </si>
  <si>
    <t>Res. Araguaia, Rua Sidnei Chaer de Souza, Qd.3 Lt.27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</si>
  <si>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</si>
  <si>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</si>
  <si>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</si>
  <si>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</si>
  <si>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</si>
  <si>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</si>
  <si>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</si>
  <si>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</si>
  <si>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</si>
  <si>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</si>
  <si>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</si>
  <si>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</si>
  <si>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</si>
  <si>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</si>
  <si>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</si>
  <si>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</si>
  <si>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</si>
  <si>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</si>
  <si>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</si>
  <si>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</si>
  <si>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</si>
  <si>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</si>
  <si>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</si>
  <si>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</si>
  <si>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</si>
  <si>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</si>
  <si>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95</t>
  </si>
  <si>
    <t>96</t>
  </si>
  <si>
    <t>97</t>
  </si>
  <si>
    <t>98</t>
  </si>
  <si>
    <t>99</t>
  </si>
  <si>
    <t>Rua Zacarias Alves Lima</t>
  </si>
  <si>
    <t>Alameda Das Hortensias</t>
  </si>
  <si>
    <t>Qd.5</t>
  </si>
  <si>
    <t>Jardins Viena</t>
  </si>
  <si>
    <t>Sitios Santa Luzia</t>
  </si>
  <si>
    <t>89855</t>
  </si>
  <si>
    <t>89877</t>
  </si>
  <si>
    <t>89876</t>
  </si>
  <si>
    <t>89856</t>
  </si>
  <si>
    <t>89867</t>
  </si>
  <si>
    <t>89866</t>
  </si>
  <si>
    <t>89864</t>
  </si>
  <si>
    <t>89865</t>
  </si>
  <si>
    <t>90172</t>
  </si>
  <si>
    <t>252507</t>
  </si>
  <si>
    <t>90159</t>
  </si>
  <si>
    <t>90158</t>
  </si>
  <si>
    <t>90157</t>
  </si>
  <si>
    <t>90160</t>
  </si>
  <si>
    <t>90150</t>
  </si>
  <si>
    <t>90161</t>
  </si>
  <si>
    <t>90153</t>
  </si>
  <si>
    <t>90152</t>
  </si>
  <si>
    <t>90162</t>
  </si>
  <si>
    <t>90149</t>
  </si>
  <si>
    <t>90163</t>
  </si>
  <si>
    <t>90148</t>
  </si>
  <si>
    <t>90183</t>
  </si>
  <si>
    <t>90184</t>
  </si>
  <si>
    <t>90164</t>
  </si>
  <si>
    <t>90166</t>
  </si>
  <si>
    <t>90118</t>
  </si>
  <si>
    <t>90624</t>
  </si>
  <si>
    <t>89840</t>
  </si>
  <si>
    <t>90202</t>
  </si>
  <si>
    <t>90201</t>
  </si>
  <si>
    <t>90200</t>
  </si>
  <si>
    <t>90199</t>
  </si>
  <si>
    <t>90191</t>
  </si>
  <si>
    <t>90192</t>
  </si>
  <si>
    <t>90193</t>
  </si>
  <si>
    <t>90194</t>
  </si>
  <si>
    <t>90196</t>
  </si>
  <si>
    <t>90195</t>
  </si>
  <si>
    <t>89852</t>
  </si>
  <si>
    <t>041L</t>
  </si>
  <si>
    <t>550448</t>
  </si>
  <si>
    <t>041M</t>
  </si>
  <si>
    <t>550449</t>
  </si>
  <si>
    <t>134861</t>
  </si>
  <si>
    <t>134860</t>
  </si>
  <si>
    <t>134859</t>
  </si>
  <si>
    <t>134858</t>
  </si>
  <si>
    <t>134856</t>
  </si>
  <si>
    <t>134857</t>
  </si>
  <si>
    <t>188459</t>
  </si>
  <si>
    <t>188526</t>
  </si>
  <si>
    <t>188527</t>
  </si>
  <si>
    <t>186153</t>
  </si>
  <si>
    <t>K36</t>
  </si>
  <si>
    <t>188554</t>
  </si>
  <si>
    <t>188553</t>
  </si>
  <si>
    <t>188552</t>
  </si>
  <si>
    <t>188551</t>
  </si>
  <si>
    <t>K34</t>
  </si>
  <si>
    <t>188504</t>
  </si>
  <si>
    <t>K33</t>
  </si>
  <si>
    <t>187948</t>
  </si>
  <si>
    <t>187947</t>
  </si>
  <si>
    <t>187946</t>
  </si>
  <si>
    <t>187942</t>
  </si>
  <si>
    <t>187940</t>
  </si>
  <si>
    <t>134392</t>
  </si>
  <si>
    <t>134391</t>
  </si>
  <si>
    <t>134390</t>
  </si>
  <si>
    <t>134389</t>
  </si>
  <si>
    <t>134388</t>
  </si>
  <si>
    <t>472486</t>
  </si>
  <si>
    <t>137959</t>
  </si>
  <si>
    <t>137960</t>
  </si>
  <si>
    <t>137957</t>
  </si>
  <si>
    <t>137956</t>
  </si>
  <si>
    <t>041C</t>
  </si>
  <si>
    <t>550440</t>
  </si>
  <si>
    <t>041B</t>
  </si>
  <si>
    <t>550439</t>
  </si>
  <si>
    <t>137947</t>
  </si>
  <si>
    <t>126572</t>
  </si>
  <si>
    <t>224547</t>
  </si>
  <si>
    <t>224604</t>
  </si>
  <si>
    <t>224761</t>
  </si>
  <si>
    <t>224762</t>
  </si>
  <si>
    <t>224790</t>
  </si>
  <si>
    <t>225030</t>
  </si>
  <si>
    <t>224605</t>
  </si>
  <si>
    <t>224127</t>
  </si>
  <si>
    <t>224039</t>
  </si>
  <si>
    <t>224038</t>
  </si>
  <si>
    <t>224037</t>
  </si>
  <si>
    <t>224036</t>
  </si>
  <si>
    <t>224035</t>
  </si>
  <si>
    <t>CHC4</t>
  </si>
  <si>
    <t>004G</t>
  </si>
  <si>
    <t>259864</t>
  </si>
  <si>
    <t>224648</t>
  </si>
  <si>
    <t>224841</t>
  </si>
  <si>
    <t>224840</t>
  </si>
  <si>
    <t>224647</t>
  </si>
  <si>
    <t>224639</t>
  </si>
  <si>
    <t>224640</t>
  </si>
  <si>
    <t>224641</t>
  </si>
  <si>
    <t>4238</t>
  </si>
  <si>
    <t>3765</t>
  </si>
  <si>
    <t>3894</t>
  </si>
  <si>
    <t>3893</t>
  </si>
  <si>
    <t>3892</t>
  </si>
  <si>
    <t>3891</t>
  </si>
  <si>
    <t>4068</t>
  </si>
  <si>
    <t>3944</t>
  </si>
  <si>
    <t>3945</t>
  </si>
  <si>
    <t>3946</t>
  </si>
  <si>
    <t>3947</t>
  </si>
  <si>
    <t>4535</t>
  </si>
  <si>
    <t>4497</t>
  </si>
  <si>
    <t>3943</t>
  </si>
  <si>
    <t>4534</t>
  </si>
  <si>
    <t>146380</t>
  </si>
  <si>
    <t>146382</t>
  </si>
  <si>
    <t>146383</t>
  </si>
  <si>
    <t>146328</t>
  </si>
  <si>
    <t>146499</t>
  </si>
  <si>
    <t>146498</t>
  </si>
  <si>
    <t>146497</t>
  </si>
  <si>
    <t>146317</t>
  </si>
  <si>
    <t>146318</t>
  </si>
  <si>
    <t>146517</t>
  </si>
  <si>
    <t>146516</t>
  </si>
  <si>
    <t>224998</t>
  </si>
  <si>
    <t>225018</t>
  </si>
  <si>
    <t>224543</t>
  </si>
  <si>
    <t>224932</t>
  </si>
  <si>
    <t>224933</t>
  </si>
  <si>
    <t>224934</t>
  </si>
  <si>
    <t>224935</t>
  </si>
  <si>
    <t>224567</t>
  </si>
  <si>
    <t>224542</t>
  </si>
  <si>
    <t>225027</t>
  </si>
  <si>
    <t>224288</t>
  </si>
  <si>
    <t>224289</t>
  </si>
  <si>
    <t>225010</t>
  </si>
  <si>
    <t>225009</t>
  </si>
  <si>
    <t>224591</t>
  </si>
  <si>
    <t>146327</t>
  </si>
  <si>
    <t>146360</t>
  </si>
  <si>
    <t>146450</t>
  </si>
  <si>
    <t>224968</t>
  </si>
  <si>
    <t>220379</t>
  </si>
  <si>
    <t>224988</t>
  </si>
  <si>
    <t>224986</t>
  </si>
  <si>
    <t>224952</t>
  </si>
  <si>
    <t>021E</t>
  </si>
  <si>
    <t>224951</t>
  </si>
  <si>
    <t>224947</t>
  </si>
  <si>
    <t>224958</t>
  </si>
  <si>
    <t>224286</t>
  </si>
  <si>
    <t>224553</t>
  </si>
  <si>
    <t>224526</t>
  </si>
  <si>
    <t>224554</t>
  </si>
  <si>
    <t>90635</t>
  </si>
  <si>
    <t>90670</t>
  </si>
  <si>
    <t>90636</t>
  </si>
  <si>
    <t>90637</t>
  </si>
  <si>
    <t>90292</t>
  </si>
  <si>
    <t>90262</t>
  </si>
  <si>
    <t>90263</t>
  </si>
  <si>
    <t>90264</t>
  </si>
  <si>
    <t>90265</t>
  </si>
  <si>
    <t>88553</t>
  </si>
  <si>
    <t>90615</t>
  </si>
  <si>
    <t>90145</t>
  </si>
  <si>
    <t>90146</t>
  </si>
  <si>
    <t>91071</t>
  </si>
  <si>
    <t>91072</t>
  </si>
  <si>
    <t>91073</t>
  </si>
  <si>
    <t>91074</t>
  </si>
  <si>
    <t>91070</t>
  </si>
  <si>
    <t>91069</t>
  </si>
  <si>
    <t>91082</t>
  </si>
  <si>
    <t>91067</t>
  </si>
  <si>
    <t>90308</t>
  </si>
  <si>
    <t>90307</t>
  </si>
  <si>
    <t>90306</t>
  </si>
  <si>
    <t>90296</t>
  </si>
  <si>
    <t>90295</t>
  </si>
  <si>
    <t>90297</t>
  </si>
  <si>
    <t>90298</t>
  </si>
  <si>
    <t>90299</t>
  </si>
  <si>
    <t>90300</t>
  </si>
  <si>
    <t>90301</t>
  </si>
  <si>
    <t>015A</t>
  </si>
  <si>
    <t>554099</t>
  </si>
  <si>
    <t>4235</t>
  </si>
  <si>
    <t>4236</t>
  </si>
  <si>
    <t>4270</t>
  </si>
  <si>
    <t>4273</t>
  </si>
  <si>
    <t>4271</t>
  </si>
  <si>
    <t>4272</t>
  </si>
  <si>
    <t>554098</t>
  </si>
  <si>
    <t>4093</t>
  </si>
  <si>
    <t>011A</t>
  </si>
  <si>
    <t>4108</t>
  </si>
  <si>
    <t>4090</t>
  </si>
  <si>
    <t>009A</t>
  </si>
  <si>
    <t>4106</t>
  </si>
  <si>
    <t>4092</t>
  </si>
  <si>
    <t>4107</t>
  </si>
  <si>
    <t>4091</t>
  </si>
  <si>
    <t>Rua Topázio</t>
  </si>
  <si>
    <t>Rua Catalão</t>
  </si>
  <si>
    <t>Rua Bretanha</t>
  </si>
  <si>
    <t>Rua Moisés Olegário De Jesus</t>
  </si>
  <si>
    <t>Vila Maria</t>
  </si>
  <si>
    <t>Av. Odorico Neri</t>
  </si>
  <si>
    <t>Av. R-009</t>
  </si>
  <si>
    <t>Rua Malaquita</t>
  </si>
  <si>
    <t>Jardim Mont Serrat</t>
  </si>
  <si>
    <t>Av. Dos Buritis</t>
  </si>
  <si>
    <t>Terça-Feira</t>
  </si>
  <si>
    <t xml:space="preserve">Colina Azul </t>
  </si>
  <si>
    <t xml:space="preserve">vila Maria </t>
  </si>
  <si>
    <t>Rua wilton pinheiro de lima</t>
  </si>
  <si>
    <t xml:space="preserve">Setor dos afonsos </t>
  </si>
  <si>
    <t xml:space="preserve">Avenida Jandiai </t>
  </si>
  <si>
    <t>Cidade vera cruz</t>
  </si>
  <si>
    <t xml:space="preserve">Avenida V1 </t>
  </si>
  <si>
    <t>Mansões Paraiso</t>
  </si>
  <si>
    <t>Avenida Senador Antonio Ramos Calado</t>
  </si>
  <si>
    <t xml:space="preserve">Parque Ibirapuera  </t>
  </si>
  <si>
    <t xml:space="preserve">Jardim alto paraíso </t>
  </si>
  <si>
    <t>Rua Nossa senhora de Guadalupe</t>
  </si>
  <si>
    <t xml:space="preserve">setor aeroporto sul </t>
  </si>
  <si>
    <t xml:space="preserve">Avenida segunda avenida </t>
  </si>
  <si>
    <t xml:space="preserve"> Parque rio das pedras </t>
  </si>
  <si>
    <t xml:space="preserve"> Parque rio das pedras  Avenida Mestre Elviro Cabral</t>
  </si>
  <si>
    <t xml:space="preserve">Cidade vera cruz Avenida V1 </t>
  </si>
  <si>
    <t>Colina Azul  Avenida Dom Fernando Gomes dos Santos</t>
  </si>
  <si>
    <t>Jardim alto paraíso  Rua Nossa senhora de Guadalupe</t>
  </si>
  <si>
    <t>Mansões Paraiso Avenida Senador Antonio Ramos Calado</t>
  </si>
  <si>
    <t>Parque Ibirapuera   Avenida C</t>
  </si>
  <si>
    <t xml:space="preserve">Setor dos afonsos  Avenida Jandiai </t>
  </si>
  <si>
    <t xml:space="preserve">setor aeroporto sul  Avenida segunda avenida </t>
  </si>
  <si>
    <t>vila Maria  Rua wilton pinheiro de lima</t>
  </si>
  <si>
    <t>Comendador Walmor Rua Catalão 152</t>
  </si>
  <si>
    <t>Comendador Walmor Rua Rio Verde 1</t>
  </si>
  <si>
    <t>Comendador Walmor Rua Rio Verde 17970</t>
  </si>
  <si>
    <t>Jardim Buriti Sereno Rua Ribeirão Preto 1</t>
  </si>
  <si>
    <t>Jardim Dom Bosco Rua Moisés Olegário De Jesus 200</t>
  </si>
  <si>
    <t>Jardim Dom Bosco Rua Zacarias Alves Lima 662</t>
  </si>
  <si>
    <t>Jardim Mont Serrat Av. Dos Buritis 1184</t>
  </si>
  <si>
    <t>Jardim Nova Era Rua Gonçalves Dias 2090</t>
  </si>
  <si>
    <t>Jardim Nova Era Rua José Bonifácio 1019</t>
  </si>
  <si>
    <t>Residencial Campos Eliseos Av. R-009 174</t>
  </si>
  <si>
    <t>Residencial Campos Eliseos Rua Bretanha 1</t>
  </si>
  <si>
    <t>Residencial Campos Eliseos Rua Canes 433</t>
  </si>
  <si>
    <t>Setor Fabrício Rua Malaquita 196</t>
  </si>
  <si>
    <t>Setor Fabrício Rua Topázio 139</t>
  </si>
  <si>
    <t>Vila Alzira Rua Igarapé 148</t>
  </si>
  <si>
    <t>Vila Maria Av. Odorico Neri 1113</t>
  </si>
  <si>
    <t>Jardins Viena, Alameda Das Hortensias, Qd.5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</si>
  <si>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</si>
  <si>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</si>
  <si>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</si>
  <si>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</si>
  <si>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</si>
  <si>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</si>
  <si>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</si>
  <si>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</si>
  <si>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</si>
  <si>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</si>
  <si>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</si>
  <si>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</si>
  <si>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</si>
  <si>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</si>
  <si>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162</t>
  </si>
  <si>
    <t>163</t>
  </si>
  <si>
    <t>164</t>
  </si>
  <si>
    <t>165</t>
  </si>
  <si>
    <t>166</t>
  </si>
  <si>
    <t>167</t>
  </si>
  <si>
    <t>168</t>
  </si>
  <si>
    <t>169</t>
  </si>
  <si>
    <t>173</t>
  </si>
  <si>
    <t>174</t>
  </si>
  <si>
    <t>178</t>
  </si>
  <si>
    <t>179</t>
  </si>
  <si>
    <t>180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</si>
  <si>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</si>
  <si>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</si>
  <si>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</si>
  <si>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</si>
  <si>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</si>
  <si>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</si>
  <si>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</si>
  <si>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</si>
  <si>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</si>
  <si>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</si>
  <si>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Av. Ribeirão Preto</t>
  </si>
  <si>
    <t>Rua Edemar Oderdenge</t>
  </si>
  <si>
    <t>Rua X-28</t>
  </si>
  <si>
    <t>Rua Vila Nova</t>
  </si>
  <si>
    <t>Lt.30</t>
  </si>
  <si>
    <t>Rua Maria Ferreira Leal</t>
  </si>
  <si>
    <t>Comendador Walmor Rua Catalão 142</t>
  </si>
  <si>
    <t>Comendador Walmor Rua Edemar Oderdenge 1</t>
  </si>
  <si>
    <t>Comendador Walmor Rua Goiás 2</t>
  </si>
  <si>
    <t>Comendador Walmor Rua Goiás 6</t>
  </si>
  <si>
    <t>Comendador Walmor Rua Topázio 9489</t>
  </si>
  <si>
    <t>Comendador Walmor Rua Vila Nova Lt.30</t>
  </si>
  <si>
    <t>Jardim Dom Bosco Rua Maria Ferreira Leal 104</t>
  </si>
  <si>
    <t>Jardim Dom Bosco Rua Zacarias Alves Lima 352</t>
  </si>
  <si>
    <t>Jardim Nova Era Av. Monteiro Lobato 50</t>
  </si>
  <si>
    <t>Jardim Nova Era Av. Ribeirão Preto 370</t>
  </si>
  <si>
    <t>Jardim Nova Era Rua São Jorge 50</t>
  </si>
  <si>
    <t>Jardim Nova Era Rua São Miguel 1</t>
  </si>
  <si>
    <t>Residencial Campos Eliseos Rua Bastilha 220</t>
  </si>
  <si>
    <t>Sitios Santa Luzia Rua X-28 794</t>
  </si>
  <si>
    <t>201</t>
  </si>
  <si>
    <t>202</t>
  </si>
  <si>
    <t>203</t>
  </si>
  <si>
    <t>204</t>
  </si>
  <si>
    <t>205</t>
  </si>
  <si>
    <t>206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</si>
  <si>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</si>
  <si>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</si>
  <si>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</si>
  <si>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</si>
  <si>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</si>
  <si>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</si>
  <si>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</si>
  <si>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</si>
  <si>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</si>
  <si>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</si>
  <si>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</si>
  <si>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</si>
  <si>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</si>
  <si>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236</t>
  </si>
  <si>
    <t>237</t>
  </si>
  <si>
    <t>240</t>
  </si>
  <si>
    <t>241</t>
  </si>
  <si>
    <t>242</t>
  </si>
  <si>
    <t>243</t>
  </si>
  <si>
    <t>244</t>
  </si>
  <si>
    <t>245</t>
  </si>
  <si>
    <t>246</t>
  </si>
  <si>
    <t>247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</si>
  <si>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</si>
  <si>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</si>
  <si>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</si>
  <si>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</si>
  <si>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</si>
  <si>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</si>
  <si>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</si>
  <si>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</si>
  <si>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</si>
  <si>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</si>
  <si>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</si>
  <si>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</si>
  <si>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</si>
  <si>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</si>
  <si>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</si>
  <si>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</si>
  <si>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</si>
  <si>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</si>
  <si>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</si>
  <si>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</si>
  <si>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</si>
  <si>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</si>
  <si>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</si>
  <si>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</si>
  <si>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</si>
  <si>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</si>
  <si>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</si>
  <si>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</si>
  <si>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</si>
  <si>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</si>
  <si>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</si>
  <si>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</si>
  <si>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Av. Quarta Avenida</t>
  </si>
  <si>
    <t>Lt.20</t>
  </si>
  <si>
    <t>Quarta-Feira</t>
  </si>
  <si>
    <t>Rua Arara</t>
  </si>
  <si>
    <t>Jardim das Acácias</t>
  </si>
  <si>
    <t>Avenida Mineira</t>
  </si>
  <si>
    <t>Avenida V7</t>
  </si>
  <si>
    <t>Conjunto Vera Cruz</t>
  </si>
  <si>
    <t>Setor Garavelo Residencial Park</t>
  </si>
  <si>
    <t>Avenida 8</t>
  </si>
  <si>
    <t>Parque das Nações</t>
  </si>
  <si>
    <t>Bairro Independência Mansões</t>
  </si>
  <si>
    <t>Avenida Atlântida</t>
  </si>
  <si>
    <t>Bairro Independência</t>
  </si>
  <si>
    <t>Avenida Monte Carlo</t>
  </si>
  <si>
    <t>Avenida 8 Jardim Tiradentes</t>
  </si>
  <si>
    <t>Avenida Arão de Souza Bairro Independência Mansões</t>
  </si>
  <si>
    <t>Avenida Atlântida Bairro Independência</t>
  </si>
  <si>
    <t>Avenida Líbano Parque das Nações</t>
  </si>
  <si>
    <t>Avenida Mineira Jardim Nova Era</t>
  </si>
  <si>
    <t>Avenida Monte Carlo Jardim Olímpico</t>
  </si>
  <si>
    <t>Avenida V7 Conjunto Vera Cruz</t>
  </si>
  <si>
    <t>Avenida da Fraternidade Setor Garavelo Residencial Park</t>
  </si>
  <si>
    <t>Rua Arara Jardim das Acácias</t>
  </si>
  <si>
    <t>Aeroporto Sul, Av. Quarta Avenida, Lt.20</t>
  </si>
  <si>
    <t>Rua Provença</t>
  </si>
  <si>
    <t>2c</t>
  </si>
  <si>
    <t>Rua José Lins Do Rêgo</t>
  </si>
  <si>
    <t>54968</t>
  </si>
  <si>
    <t>54967</t>
  </si>
  <si>
    <t>54965</t>
  </si>
  <si>
    <t>54964</t>
  </si>
  <si>
    <t>54963</t>
  </si>
  <si>
    <t>54962</t>
  </si>
  <si>
    <t>91032</t>
  </si>
  <si>
    <t>91033</t>
  </si>
  <si>
    <t>91034</t>
  </si>
  <si>
    <t>90288</t>
  </si>
  <si>
    <t>90267</t>
  </si>
  <si>
    <t>90208</t>
  </si>
  <si>
    <t>90207</t>
  </si>
  <si>
    <t>90206</t>
  </si>
  <si>
    <t>90205</t>
  </si>
  <si>
    <t>88478</t>
  </si>
  <si>
    <t>91045</t>
  </si>
  <si>
    <t>90653</t>
  </si>
  <si>
    <t>88411</t>
  </si>
  <si>
    <t>88473</t>
  </si>
  <si>
    <t>88474</t>
  </si>
  <si>
    <t>90271</t>
  </si>
  <si>
    <t>90272</t>
  </si>
  <si>
    <t>91040</t>
  </si>
  <si>
    <t>91051</t>
  </si>
  <si>
    <t>91052</t>
  </si>
  <si>
    <t>91053</t>
  </si>
  <si>
    <t>QUINHAO</t>
  </si>
  <si>
    <t>523024</t>
  </si>
  <si>
    <t>472482</t>
  </si>
  <si>
    <t>Area Verde</t>
  </si>
  <si>
    <t>36B</t>
  </si>
  <si>
    <t>87560</t>
  </si>
  <si>
    <t>87561</t>
  </si>
  <si>
    <t>87599</t>
  </si>
  <si>
    <t>87554</t>
  </si>
  <si>
    <t>87553</t>
  </si>
  <si>
    <t>87552</t>
  </si>
  <si>
    <t>87958</t>
  </si>
  <si>
    <t>87959</t>
  </si>
  <si>
    <t>87960</t>
  </si>
  <si>
    <t>87961</t>
  </si>
  <si>
    <t>87962</t>
  </si>
  <si>
    <t>87979</t>
  </si>
  <si>
    <t>87978</t>
  </si>
  <si>
    <t>87489</t>
  </si>
  <si>
    <t>87488</t>
  </si>
  <si>
    <t>87487</t>
  </si>
  <si>
    <t>33839</t>
  </si>
  <si>
    <t>33838</t>
  </si>
  <si>
    <t>33836</t>
  </si>
  <si>
    <t>33837</t>
  </si>
  <si>
    <t>33849</t>
  </si>
  <si>
    <t>33826</t>
  </si>
  <si>
    <t>33835</t>
  </si>
  <si>
    <t>88461</t>
  </si>
  <si>
    <t>95914</t>
  </si>
  <si>
    <t>33651</t>
  </si>
  <si>
    <t>95915</t>
  </si>
  <si>
    <t>95911</t>
  </si>
  <si>
    <t>95912</t>
  </si>
  <si>
    <t>95932</t>
  </si>
  <si>
    <t>87558</t>
  </si>
  <si>
    <t>95931</t>
  </si>
  <si>
    <t>95916</t>
  </si>
  <si>
    <t>95918</t>
  </si>
  <si>
    <t>95917</t>
  </si>
  <si>
    <t>95929</t>
  </si>
  <si>
    <t>87530</t>
  </si>
  <si>
    <t>87997</t>
  </si>
  <si>
    <t>87998</t>
  </si>
  <si>
    <t>87999</t>
  </si>
  <si>
    <t>88000</t>
  </si>
  <si>
    <t>87957</t>
  </si>
  <si>
    <t>33820</t>
  </si>
  <si>
    <t>33821</t>
  </si>
  <si>
    <t>33822</t>
  </si>
  <si>
    <t>33850</t>
  </si>
  <si>
    <t>88416</t>
  </si>
  <si>
    <t>87956</t>
  </si>
  <si>
    <t>36A</t>
  </si>
  <si>
    <t>94798</t>
  </si>
  <si>
    <t>94808</t>
  </si>
  <si>
    <t>95927</t>
  </si>
  <si>
    <t>94807</t>
  </si>
  <si>
    <t>95926</t>
  </si>
  <si>
    <t>94806</t>
  </si>
  <si>
    <t>94805</t>
  </si>
  <si>
    <t>88005</t>
  </si>
  <si>
    <t>87987</t>
  </si>
  <si>
    <t>87588</t>
  </si>
  <si>
    <t>87589</t>
  </si>
  <si>
    <t>88363</t>
  </si>
  <si>
    <t>4815</t>
  </si>
  <si>
    <t>4816</t>
  </si>
  <si>
    <t>4817</t>
  </si>
  <si>
    <t>4814</t>
  </si>
  <si>
    <t>4813</t>
  </si>
  <si>
    <t>4819</t>
  </si>
  <si>
    <t>4812</t>
  </si>
  <si>
    <t>4820</t>
  </si>
  <si>
    <t>4811</t>
  </si>
  <si>
    <t>4821</t>
  </si>
  <si>
    <t>4810</t>
  </si>
  <si>
    <t>4809</t>
  </si>
  <si>
    <t>4822</t>
  </si>
  <si>
    <t>4823</t>
  </si>
  <si>
    <t>4824</t>
  </si>
  <si>
    <t>4825</t>
  </si>
  <si>
    <t>4805</t>
  </si>
  <si>
    <t>4804</t>
  </si>
  <si>
    <t>4818</t>
  </si>
  <si>
    <t>4807</t>
  </si>
  <si>
    <t>4808</t>
  </si>
  <si>
    <t>4806</t>
  </si>
  <si>
    <t>142204</t>
  </si>
  <si>
    <t>186080</t>
  </si>
  <si>
    <t>186079</t>
  </si>
  <si>
    <t>K32</t>
  </si>
  <si>
    <t>187705</t>
  </si>
  <si>
    <t>187704</t>
  </si>
  <si>
    <t>187702</t>
  </si>
  <si>
    <t>187701</t>
  </si>
  <si>
    <t>K24</t>
  </si>
  <si>
    <t>187084</t>
  </si>
  <si>
    <t>187085</t>
  </si>
  <si>
    <t>187086</t>
  </si>
  <si>
    <t>K03</t>
  </si>
  <si>
    <t>186056</t>
  </si>
  <si>
    <t>186055</t>
  </si>
  <si>
    <t>186054</t>
  </si>
  <si>
    <t>K14</t>
  </si>
  <si>
    <t>186644</t>
  </si>
  <si>
    <t>186645</t>
  </si>
  <si>
    <t>K02</t>
  </si>
  <si>
    <t>185990</t>
  </si>
  <si>
    <t>186041</t>
  </si>
  <si>
    <t>125600</t>
  </si>
  <si>
    <t>FISC. VAGNELSON</t>
  </si>
  <si>
    <t>FISC. CLEBER</t>
  </si>
  <si>
    <t>FISC. JEAN</t>
  </si>
  <si>
    <t>SANTOS</t>
  </si>
  <si>
    <t>FISC. ISRAEL</t>
  </si>
  <si>
    <t>FISC. TIAGO SILVA</t>
  </si>
  <si>
    <t>FISC. SAMUEL</t>
  </si>
  <si>
    <t>FISC. LUCIMAR</t>
  </si>
  <si>
    <t>Cidade Satelite São Luiz Rua José Lins Do Rêgo 161</t>
  </si>
  <si>
    <t>Residencial Campos Eliseos Rua Provença 2c</t>
  </si>
  <si>
    <t>Jardim Olimpico</t>
  </si>
  <si>
    <t>Av. Santa Rita</t>
  </si>
  <si>
    <t>Qd.07 Lt.04</t>
  </si>
  <si>
    <t>Rua X-50</t>
  </si>
  <si>
    <t>Rua Oderdenge</t>
  </si>
  <si>
    <t>Rua Canea</t>
  </si>
  <si>
    <t>Qd.32</t>
  </si>
  <si>
    <t>145859</t>
  </si>
  <si>
    <t>23A</t>
  </si>
  <si>
    <t>255376</t>
  </si>
  <si>
    <t>255378</t>
  </si>
  <si>
    <t>495521</t>
  </si>
  <si>
    <t>139278</t>
  </si>
  <si>
    <t>87455</t>
  </si>
  <si>
    <t>87456</t>
  </si>
  <si>
    <t>258743</t>
  </si>
  <si>
    <t>87457</t>
  </si>
  <si>
    <t>87459</t>
  </si>
  <si>
    <t>87458</t>
  </si>
  <si>
    <t>33270</t>
  </si>
  <si>
    <t>33268</t>
  </si>
  <si>
    <t>33269</t>
  </si>
  <si>
    <t>87454</t>
  </si>
  <si>
    <t>87453</t>
  </si>
  <si>
    <t>87452</t>
  </si>
  <si>
    <t>87451</t>
  </si>
  <si>
    <t>87450</t>
  </si>
  <si>
    <t>87449</t>
  </si>
  <si>
    <t>87448</t>
  </si>
  <si>
    <t>33384</t>
  </si>
  <si>
    <t>33858</t>
  </si>
  <si>
    <t>33856</t>
  </si>
  <si>
    <t>33860</t>
  </si>
  <si>
    <t>33859</t>
  </si>
  <si>
    <t>33863</t>
  </si>
  <si>
    <t>35593</t>
  </si>
  <si>
    <t>35591</t>
  </si>
  <si>
    <t>35590</t>
  </si>
  <si>
    <t>35594</t>
  </si>
  <si>
    <t>35589</t>
  </si>
  <si>
    <t>35595</t>
  </si>
  <si>
    <t>35588</t>
  </si>
  <si>
    <t>35587</t>
  </si>
  <si>
    <t>35586</t>
  </si>
  <si>
    <t>35592</t>
  </si>
  <si>
    <t>255374</t>
  </si>
  <si>
    <t>255375</t>
  </si>
  <si>
    <t>33288</t>
  </si>
  <si>
    <t>33289</t>
  </si>
  <si>
    <t>33290</t>
  </si>
  <si>
    <t>33291</t>
  </si>
  <si>
    <t>87463</t>
  </si>
  <si>
    <t>87462</t>
  </si>
  <si>
    <t>87461</t>
  </si>
  <si>
    <t>87460</t>
  </si>
  <si>
    <t>33304</t>
  </si>
  <si>
    <t>33303</t>
  </si>
  <si>
    <t>33271</t>
  </si>
  <si>
    <t>33302</t>
  </si>
  <si>
    <t>33272</t>
  </si>
  <si>
    <t>33301</t>
  </si>
  <si>
    <t>33273</t>
  </si>
  <si>
    <t>33300</t>
  </si>
  <si>
    <t>33274</t>
  </si>
  <si>
    <t>33299</t>
  </si>
  <si>
    <t>33275</t>
  </si>
  <si>
    <t>33298</t>
  </si>
  <si>
    <t>33276</t>
  </si>
  <si>
    <t>33297</t>
  </si>
  <si>
    <t>33277</t>
  </si>
  <si>
    <t>33278</t>
  </si>
  <si>
    <t>33279</t>
  </si>
  <si>
    <t>33280</t>
  </si>
  <si>
    <t>33281</t>
  </si>
  <si>
    <t>33282</t>
  </si>
  <si>
    <t>33283</t>
  </si>
  <si>
    <t>33292</t>
  </si>
  <si>
    <t>33287</t>
  </si>
  <si>
    <t>33293</t>
  </si>
  <si>
    <t>33294</t>
  </si>
  <si>
    <t>33286</t>
  </si>
  <si>
    <t>33295</t>
  </si>
  <si>
    <t>33285</t>
  </si>
  <si>
    <t>33296</t>
  </si>
  <si>
    <t>33284</t>
  </si>
  <si>
    <t>87464</t>
  </si>
  <si>
    <t>87465</t>
  </si>
  <si>
    <t>87466</t>
  </si>
  <si>
    <t>87467</t>
  </si>
  <si>
    <t>87468</t>
  </si>
  <si>
    <t>S21</t>
  </si>
  <si>
    <t>127492</t>
  </si>
  <si>
    <t>S22</t>
  </si>
  <si>
    <t>127560</t>
  </si>
  <si>
    <t>35527</t>
  </si>
  <si>
    <t>35528</t>
  </si>
  <si>
    <t>35529</t>
  </si>
  <si>
    <t>FISC. SEBASTIÃO</t>
  </si>
  <si>
    <t>FISC. LUIZ ANTHONY</t>
  </si>
  <si>
    <t>Quinta-Feira</t>
  </si>
  <si>
    <t>Jardim das Oliveiras</t>
  </si>
  <si>
    <t>Rua Ednon Pereira</t>
  </si>
  <si>
    <t>Nova Cidade</t>
  </si>
  <si>
    <t>Avenida da Paz</t>
  </si>
  <si>
    <t>Bairro Ilda</t>
  </si>
  <si>
    <t>Avenida José Leandro da Cruz</t>
  </si>
  <si>
    <t>Jardim Luz</t>
  </si>
  <si>
    <t>Avenida Anápolis</t>
  </si>
  <si>
    <t>Vila Brasília</t>
  </si>
  <si>
    <t>Avenida dos Colonizadores</t>
  </si>
  <si>
    <t>Conjunto Planície</t>
  </si>
  <si>
    <t>Rua Dom Celestino Damiano</t>
  </si>
  <si>
    <t>Área Parque Trindade</t>
  </si>
  <si>
    <t>Residencial Caraigas</t>
  </si>
  <si>
    <t>Alameda Geraldino Franco Conjunto Planície</t>
  </si>
  <si>
    <t>Avenida Anápolis Vila Brasília</t>
  </si>
  <si>
    <t>Avenida José Leandro da Cruz Jardim Luz</t>
  </si>
  <si>
    <t>Avenida Turquesa Jardim das Oliveiras</t>
  </si>
  <si>
    <t>Avenida da Paz Setor Garavelo</t>
  </si>
  <si>
    <t>Avenida das Nações Parque das Nações</t>
  </si>
  <si>
    <t>Avenida dos Colonizadores Vila Brasília</t>
  </si>
  <si>
    <t>Rua Dom Celestino Damiano Área Parque Trindade</t>
  </si>
  <si>
    <t>Rua Ednon Pereira Nova Cidade</t>
  </si>
  <si>
    <t>Rua Messias Pinto Bairro Ilda</t>
  </si>
  <si>
    <t>Rua dos Pinheiros Residencial Caraigas</t>
  </si>
  <si>
    <t>Comendador Walmor Rua Oderdenge 257</t>
  </si>
  <si>
    <t>Comendador Walmor Rua Vila Nova 73</t>
  </si>
  <si>
    <t>Jardim Nova Era Av. Graça Aranha Qd.32</t>
  </si>
  <si>
    <t>Jardim Nova Era Rua Gonçalves Dias 50</t>
  </si>
  <si>
    <t>Jardim Nova Era Rua São Miguel 61</t>
  </si>
  <si>
    <t>Jardim Olimpico Av. Santa Rita Qd.07 Lt.04</t>
  </si>
  <si>
    <t>Jardim Olimpico Rua X-50 28</t>
  </si>
  <si>
    <t>Residencial Campos Eliseos Rua Bretanha 2172</t>
  </si>
  <si>
    <t>Residencial Campos Eliseos Rua Canea 43</t>
  </si>
  <si>
    <t>357E</t>
  </si>
  <si>
    <t>487462</t>
  </si>
  <si>
    <t>387</t>
  </si>
  <si>
    <t>148433</t>
  </si>
  <si>
    <t>145834</t>
  </si>
  <si>
    <t>150A</t>
  </si>
  <si>
    <t>139757</t>
  </si>
  <si>
    <t>139389</t>
  </si>
  <si>
    <t>139392</t>
  </si>
  <si>
    <t>139393</t>
  </si>
  <si>
    <t>139314</t>
  </si>
  <si>
    <t>179E</t>
  </si>
  <si>
    <t>516376</t>
  </si>
  <si>
    <t>136200</t>
  </si>
  <si>
    <t>136201</t>
  </si>
  <si>
    <t>136202</t>
  </si>
  <si>
    <t>35A</t>
  </si>
  <si>
    <t>CHC2</t>
  </si>
  <si>
    <t>137350</t>
  </si>
  <si>
    <t>135738</t>
  </si>
  <si>
    <t>146417</t>
  </si>
  <si>
    <t>146418</t>
  </si>
  <si>
    <t>146419</t>
  </si>
  <si>
    <t>145870</t>
  </si>
  <si>
    <t>145869</t>
  </si>
  <si>
    <t>145868</t>
  </si>
  <si>
    <t>146063</t>
  </si>
  <si>
    <t>146062</t>
  </si>
  <si>
    <t>146033</t>
  </si>
  <si>
    <t>146034</t>
  </si>
  <si>
    <t>146039</t>
  </si>
  <si>
    <t>135482</t>
  </si>
  <si>
    <t>135483</t>
  </si>
  <si>
    <t>135566</t>
  </si>
  <si>
    <t>139244</t>
  </si>
  <si>
    <t>139243</t>
  </si>
  <si>
    <t>135597</t>
  </si>
  <si>
    <t>135596</t>
  </si>
  <si>
    <t>135598</t>
  </si>
  <si>
    <t>135599</t>
  </si>
  <si>
    <t>135600</t>
  </si>
  <si>
    <t>135601</t>
  </si>
  <si>
    <t>135595</t>
  </si>
  <si>
    <t>135614</t>
  </si>
  <si>
    <t>135613</t>
  </si>
  <si>
    <t>38749</t>
  </si>
  <si>
    <t>38232</t>
  </si>
  <si>
    <t>38234</t>
  </si>
  <si>
    <t>38233</t>
  </si>
  <si>
    <t>017B</t>
  </si>
  <si>
    <t>38221</t>
  </si>
  <si>
    <t>38205</t>
  </si>
  <si>
    <t>537605</t>
  </si>
  <si>
    <t>38220</t>
  </si>
  <si>
    <t>35197</t>
  </si>
  <si>
    <t>35913</t>
  </si>
  <si>
    <t>37095</t>
  </si>
  <si>
    <t>36816</t>
  </si>
  <si>
    <t>91410</t>
  </si>
  <si>
    <t>91411</t>
  </si>
  <si>
    <t>91871</t>
  </si>
  <si>
    <t>91870</t>
  </si>
  <si>
    <t>91869</t>
  </si>
  <si>
    <t>91868</t>
  </si>
  <si>
    <t>91490</t>
  </si>
  <si>
    <t>91549</t>
  </si>
  <si>
    <t>91550</t>
  </si>
  <si>
    <t>91551</t>
  </si>
  <si>
    <t>91528</t>
  </si>
  <si>
    <t>113A</t>
  </si>
  <si>
    <t>011O</t>
  </si>
  <si>
    <t>38937</t>
  </si>
  <si>
    <t>011P</t>
  </si>
  <si>
    <t>38938</t>
  </si>
  <si>
    <t>011I</t>
  </si>
  <si>
    <t>38931</t>
  </si>
  <si>
    <t>011J</t>
  </si>
  <si>
    <t>38932</t>
  </si>
  <si>
    <t>011R</t>
  </si>
  <si>
    <t>38940</t>
  </si>
  <si>
    <t>011L</t>
  </si>
  <si>
    <t>38933</t>
  </si>
  <si>
    <t>011K</t>
  </si>
  <si>
    <t>38934</t>
  </si>
  <si>
    <t>011M</t>
  </si>
  <si>
    <t>38935</t>
  </si>
  <si>
    <t>011N</t>
  </si>
  <si>
    <t>38936</t>
  </si>
  <si>
    <t>37728</t>
  </si>
  <si>
    <t>37729</t>
  </si>
  <si>
    <t>37730</t>
  </si>
  <si>
    <t>36423</t>
  </si>
  <si>
    <t>35864</t>
  </si>
  <si>
    <t>08B</t>
  </si>
  <si>
    <t>558368</t>
  </si>
  <si>
    <t>08A</t>
  </si>
  <si>
    <t>558367</t>
  </si>
  <si>
    <t>35535</t>
  </si>
  <si>
    <t>36660</t>
  </si>
  <si>
    <t>36305</t>
  </si>
  <si>
    <t>36290</t>
  </si>
  <si>
    <t>36289</t>
  </si>
  <si>
    <t>36288</t>
  </si>
  <si>
    <t>36287</t>
  </si>
  <si>
    <t>36089</t>
  </si>
  <si>
    <t>35530</t>
  </si>
  <si>
    <t>35531</t>
  </si>
  <si>
    <t>35532</t>
  </si>
  <si>
    <t>35526</t>
  </si>
  <si>
    <t>35525</t>
  </si>
  <si>
    <t>37117</t>
  </si>
  <si>
    <t>37116</t>
  </si>
  <si>
    <t>37115</t>
  </si>
  <si>
    <t>37136</t>
  </si>
  <si>
    <t>91457</t>
  </si>
  <si>
    <t>91458</t>
  </si>
  <si>
    <t>91467</t>
  </si>
  <si>
    <t>82472</t>
  </si>
  <si>
    <t>82471</t>
  </si>
  <si>
    <t>82470</t>
  </si>
  <si>
    <t>82469</t>
  </si>
  <si>
    <t>91577</t>
  </si>
  <si>
    <t>91578</t>
  </si>
  <si>
    <t>91553</t>
  </si>
  <si>
    <t>91554</t>
  </si>
  <si>
    <t>91474</t>
  </si>
  <si>
    <t>91473</t>
  </si>
  <si>
    <t>91472</t>
  </si>
  <si>
    <t>91487</t>
  </si>
  <si>
    <t>91486</t>
  </si>
  <si>
    <t>91471</t>
  </si>
  <si>
    <t>91484</t>
  </si>
  <si>
    <t>91483</t>
  </si>
  <si>
    <t>91543</t>
  </si>
  <si>
    <t>91499</t>
  </si>
  <si>
    <t>91500</t>
  </si>
  <si>
    <t>91476</t>
  </si>
  <si>
    <t>91526</t>
  </si>
  <si>
    <t>91508</t>
  </si>
  <si>
    <t>91527</t>
  </si>
  <si>
    <t>91017</t>
  </si>
  <si>
    <t>145881</t>
  </si>
  <si>
    <t>145880</t>
  </si>
  <si>
    <t>145850</t>
  </si>
  <si>
    <t>146556</t>
  </si>
  <si>
    <t>146537</t>
  </si>
  <si>
    <t>146555</t>
  </si>
  <si>
    <t>146554</t>
  </si>
  <si>
    <t>146553</t>
  </si>
  <si>
    <t>146539</t>
  </si>
  <si>
    <t>146540</t>
  </si>
  <si>
    <t>146541</t>
  </si>
  <si>
    <t>146542</t>
  </si>
  <si>
    <t>146543</t>
  </si>
  <si>
    <t>146544</t>
  </si>
  <si>
    <t>146545</t>
  </si>
  <si>
    <t>146546</t>
  </si>
  <si>
    <t>15A</t>
  </si>
  <si>
    <t>145933</t>
  </si>
  <si>
    <t>145966</t>
  </si>
  <si>
    <t>145934</t>
  </si>
  <si>
    <t>145935</t>
  </si>
  <si>
    <t>145979</t>
  </si>
  <si>
    <t>145964</t>
  </si>
  <si>
    <t>145980</t>
  </si>
  <si>
    <t>145981</t>
  </si>
  <si>
    <t>146250</t>
  </si>
  <si>
    <t>146251</t>
  </si>
  <si>
    <t>146252</t>
  </si>
  <si>
    <t>146253</t>
  </si>
  <si>
    <t>227364</t>
  </si>
  <si>
    <t>227383</t>
  </si>
  <si>
    <t>227381</t>
  </si>
  <si>
    <t>227380</t>
  </si>
  <si>
    <t>227379</t>
  </si>
  <si>
    <t>227365</t>
  </si>
  <si>
    <t>227378</t>
  </si>
  <si>
    <t>227377</t>
  </si>
  <si>
    <t>227366</t>
  </si>
  <si>
    <t>227368</t>
  </si>
  <si>
    <t>227369</t>
  </si>
  <si>
    <t>227376</t>
  </si>
  <si>
    <t>227370</t>
  </si>
  <si>
    <t>227371</t>
  </si>
  <si>
    <t>227372</t>
  </si>
  <si>
    <t>227373</t>
  </si>
  <si>
    <t>227375</t>
  </si>
  <si>
    <t>227374</t>
  </si>
  <si>
    <t>146138</t>
  </si>
  <si>
    <t>145837</t>
  </si>
  <si>
    <t>145844</t>
  </si>
  <si>
    <t>145838</t>
  </si>
  <si>
    <t>145843</t>
  </si>
  <si>
    <t>145839</t>
  </si>
  <si>
    <t>145842</t>
  </si>
  <si>
    <t>145841</t>
  </si>
  <si>
    <t>145777</t>
  </si>
  <si>
    <t>145779</t>
  </si>
  <si>
    <t>145780</t>
  </si>
  <si>
    <t>145778</t>
  </si>
  <si>
    <t>145776</t>
  </si>
  <si>
    <t>146018</t>
  </si>
  <si>
    <t>146019</t>
  </si>
  <si>
    <t>33926</t>
  </si>
  <si>
    <t>33934</t>
  </si>
  <si>
    <t>33935</t>
  </si>
  <si>
    <t>33936</t>
  </si>
  <si>
    <t>33923</t>
  </si>
  <si>
    <t>33398</t>
  </si>
  <si>
    <t>33397</t>
  </si>
  <si>
    <t>33396</t>
  </si>
  <si>
    <t>33395</t>
  </si>
  <si>
    <t>33399</t>
  </si>
  <si>
    <t>33937</t>
  </si>
  <si>
    <t>33924</t>
  </si>
  <si>
    <t>33925</t>
  </si>
  <si>
    <t>91860</t>
  </si>
  <si>
    <t>91853</t>
  </si>
  <si>
    <t>91862</t>
  </si>
  <si>
    <t>91847</t>
  </si>
  <si>
    <t>91863</t>
  </si>
  <si>
    <t>91864</t>
  </si>
  <si>
    <t>91865</t>
  </si>
  <si>
    <t>91518</t>
  </si>
  <si>
    <t>91516</t>
  </si>
  <si>
    <t>91517</t>
  </si>
  <si>
    <t>013C</t>
  </si>
  <si>
    <t>558215</t>
  </si>
  <si>
    <t>013B</t>
  </si>
  <si>
    <t>558214</t>
  </si>
  <si>
    <t>013A</t>
  </si>
  <si>
    <t>558213</t>
  </si>
  <si>
    <t>91514</t>
  </si>
  <si>
    <t>91506</t>
  </si>
  <si>
    <t>91022</t>
  </si>
  <si>
    <t>91024</t>
  </si>
  <si>
    <t>91858</t>
  </si>
  <si>
    <t>91856</t>
  </si>
  <si>
    <t>91857</t>
  </si>
  <si>
    <t>91859</t>
  </si>
  <si>
    <t>FISC. TIAGO</t>
  </si>
  <si>
    <t>Av. 28 De Abril</t>
  </si>
  <si>
    <t>Qd.29</t>
  </si>
  <si>
    <t>Av. Nova Era</t>
  </si>
  <si>
    <t>Rua Dr. Odilon Macedo</t>
  </si>
  <si>
    <t>Garavelo Residencial Park</t>
  </si>
  <si>
    <t>Qd.33</t>
  </si>
  <si>
    <t>Rua Luiz Ferreira Leal</t>
  </si>
  <si>
    <t>Rua Moacir Camilo Nascimento</t>
  </si>
  <si>
    <t xml:space="preserve">Garavelo  </t>
  </si>
  <si>
    <t>Independência</t>
  </si>
  <si>
    <t>Rua 53</t>
  </si>
  <si>
    <t>Rua L-17</t>
  </si>
  <si>
    <t>Av. Viléla</t>
  </si>
  <si>
    <t>Rua Terezinha Leal Povoa</t>
  </si>
  <si>
    <t>Rua 34C</t>
  </si>
  <si>
    <t>Rua Lenor Artiaga Povoa</t>
  </si>
  <si>
    <t>Qd.12</t>
  </si>
  <si>
    <t xml:space="preserve">Goiania Park Sul Av. 28 De Abril </t>
  </si>
  <si>
    <t>Garavelo   Rua 18-C 3</t>
  </si>
  <si>
    <t>Garavelo   Rua 19-C 21</t>
  </si>
  <si>
    <t>Garavelo Residencial Park Rua 16-C 91</t>
  </si>
  <si>
    <t>Garavelo Residencial Park Rua 5-E Qd.33</t>
  </si>
  <si>
    <t>Garavelo Rua 30-C 80</t>
  </si>
  <si>
    <t>Garavelo Rua 34C 117</t>
  </si>
  <si>
    <t>Independência Rua 53 182</t>
  </si>
  <si>
    <t>Jardim Dom Bosco Rua Dr. Odilon Macedo 207</t>
  </si>
  <si>
    <t>Jardim Dom Bosco Rua Lenor Artiaga Povoa 110</t>
  </si>
  <si>
    <t>Jardim Dom Bosco Rua Luiz Ferreira Leal 146</t>
  </si>
  <si>
    <t>Jardim Dom Bosco Rua Maria Ferreira Leal 75</t>
  </si>
  <si>
    <t>Jardim Dom Bosco Rua Moacir Camilo Nascimento 685</t>
  </si>
  <si>
    <t>Jardim Dom Bosco Rua Terezinha Leal Povoa 2</t>
  </si>
  <si>
    <t>Jardim Nova Era Av. Nova Era 371</t>
  </si>
  <si>
    <t>Jardim Nova Era Av. Viléla 355</t>
  </si>
  <si>
    <t>Jardim Nova Era Rua Silva Bueno Qd.12</t>
  </si>
  <si>
    <t>Jardim Nova Era Rua São Jorge Qd.29</t>
  </si>
  <si>
    <t>Papillon Park Rua L-17 232</t>
  </si>
  <si>
    <t>Residencial Campos Eliseos Rua Provença 45</t>
  </si>
  <si>
    <t>522667</t>
  </si>
  <si>
    <t>39057</t>
  </si>
  <si>
    <t>39056</t>
  </si>
  <si>
    <t>39055</t>
  </si>
  <si>
    <t>146646</t>
  </si>
  <si>
    <t>146647</t>
  </si>
  <si>
    <t>146609</t>
  </si>
  <si>
    <t>146610</t>
  </si>
  <si>
    <t>146611</t>
  </si>
  <si>
    <t>149261</t>
  </si>
  <si>
    <t>149245</t>
  </si>
  <si>
    <t>149246</t>
  </si>
  <si>
    <t>149247</t>
  </si>
  <si>
    <t>149248</t>
  </si>
  <si>
    <t>146261</t>
  </si>
  <si>
    <t>146262</t>
  </si>
  <si>
    <t>146277</t>
  </si>
  <si>
    <t>149236</t>
  </si>
  <si>
    <t>149264</t>
  </si>
  <si>
    <t>149263</t>
  </si>
  <si>
    <t>149262</t>
  </si>
  <si>
    <t>149260</t>
  </si>
  <si>
    <t>146049</t>
  </si>
  <si>
    <t>146223</t>
  </si>
  <si>
    <t>146222</t>
  </si>
  <si>
    <t>146224</t>
  </si>
  <si>
    <t>146225</t>
  </si>
  <si>
    <t>146226</t>
  </si>
  <si>
    <t>146054</t>
  </si>
  <si>
    <t>146037</t>
  </si>
  <si>
    <t>146038</t>
  </si>
  <si>
    <t>146045</t>
  </si>
  <si>
    <t>146047</t>
  </si>
  <si>
    <t>145726</t>
  </si>
  <si>
    <t>144647</t>
  </si>
  <si>
    <t>145725</t>
  </si>
  <si>
    <t>145066</t>
  </si>
  <si>
    <t>145408</t>
  </si>
  <si>
    <t>145448</t>
  </si>
  <si>
    <t>145708</t>
  </si>
  <si>
    <t>145697</t>
  </si>
  <si>
    <t>145281</t>
  </si>
  <si>
    <t>145282</t>
  </si>
  <si>
    <t>144901</t>
  </si>
  <si>
    <t>144900</t>
  </si>
  <si>
    <t>144887</t>
  </si>
  <si>
    <t>93367</t>
  </si>
  <si>
    <t>93397</t>
  </si>
  <si>
    <t>92304</t>
  </si>
  <si>
    <t>92307</t>
  </si>
  <si>
    <t>92314</t>
  </si>
  <si>
    <t>92315</t>
  </si>
  <si>
    <t>92296</t>
  </si>
  <si>
    <t>92297</t>
  </si>
  <si>
    <t>92298</t>
  </si>
  <si>
    <t>92299</t>
  </si>
  <si>
    <t>92300</t>
  </si>
  <si>
    <t>92302</t>
  </si>
  <si>
    <t>92303</t>
  </si>
  <si>
    <t>92317</t>
  </si>
  <si>
    <t>92318</t>
  </si>
  <si>
    <t>92319</t>
  </si>
  <si>
    <t>91587</t>
  </si>
  <si>
    <t>91586</t>
  </si>
  <si>
    <t>93388</t>
  </si>
  <si>
    <t>93389</t>
  </si>
  <si>
    <t>93390</t>
  </si>
  <si>
    <t>92557</t>
  </si>
  <si>
    <t>92545</t>
  </si>
  <si>
    <t>92558</t>
  </si>
  <si>
    <t>92544</t>
  </si>
  <si>
    <t>92559</t>
  </si>
  <si>
    <t>92542</t>
  </si>
  <si>
    <t>92541</t>
  </si>
  <si>
    <t>92540</t>
  </si>
  <si>
    <t>92240</t>
  </si>
  <si>
    <t>92239</t>
  </si>
  <si>
    <t>92238</t>
  </si>
  <si>
    <t>92237</t>
  </si>
  <si>
    <t>92233</t>
  </si>
  <si>
    <t>92234</t>
  </si>
  <si>
    <t>92236</t>
  </si>
  <si>
    <t>92235</t>
  </si>
  <si>
    <t>94101</t>
  </si>
  <si>
    <t>94102</t>
  </si>
  <si>
    <t>94100</t>
  </si>
  <si>
    <t>94205</t>
  </si>
  <si>
    <t>93376</t>
  </si>
  <si>
    <t>92621</t>
  </si>
  <si>
    <t>92622</t>
  </si>
  <si>
    <t>92623</t>
  </si>
  <si>
    <t>92626</t>
  </si>
  <si>
    <t>92604</t>
  </si>
  <si>
    <t>91911</t>
  </si>
  <si>
    <t>91910</t>
  </si>
  <si>
    <t>91897</t>
  </si>
  <si>
    <t>91593</t>
  </si>
  <si>
    <t>91592</t>
  </si>
  <si>
    <t>91591</t>
  </si>
  <si>
    <t>91562</t>
  </si>
  <si>
    <t>91597</t>
  </si>
  <si>
    <t>91898</t>
  </si>
  <si>
    <t>94197</t>
  </si>
  <si>
    <t>94214</t>
  </si>
  <si>
    <t>94099</t>
  </si>
  <si>
    <t>94052</t>
  </si>
  <si>
    <t>94053</t>
  </si>
  <si>
    <t>91555</t>
  </si>
  <si>
    <t>91556</t>
  </si>
  <si>
    <t>91837</t>
  </si>
  <si>
    <t>91839</t>
  </si>
  <si>
    <t>91828</t>
  </si>
  <si>
    <t>91826</t>
  </si>
  <si>
    <t>91825</t>
  </si>
  <si>
    <t>92243</t>
  </si>
  <si>
    <t>92244</t>
  </si>
  <si>
    <t>92246</t>
  </si>
  <si>
    <t>92245</t>
  </si>
  <si>
    <t>92247</t>
  </si>
  <si>
    <t>92242</t>
  </si>
  <si>
    <t>92248</t>
  </si>
  <si>
    <t>92241</t>
  </si>
  <si>
    <t>92249</t>
  </si>
  <si>
    <t>92250</t>
  </si>
  <si>
    <t>92251</t>
  </si>
  <si>
    <t>256055</t>
  </si>
  <si>
    <t>91835</t>
  </si>
  <si>
    <t>91834</t>
  </si>
  <si>
    <t>91833</t>
  </si>
  <si>
    <t>91832</t>
  </si>
  <si>
    <t>548293</t>
  </si>
  <si>
    <t>548294</t>
  </si>
  <si>
    <t>146754</t>
  </si>
  <si>
    <t>146755</t>
  </si>
  <si>
    <t>146747</t>
  </si>
  <si>
    <t>146748</t>
  </si>
  <si>
    <t>146749</t>
  </si>
  <si>
    <t>146663</t>
  </si>
  <si>
    <t>146662</t>
  </si>
  <si>
    <t>146658</t>
  </si>
  <si>
    <t>146657</t>
  </si>
  <si>
    <t>146550</t>
  </si>
  <si>
    <t>146551</t>
  </si>
  <si>
    <t>146549</t>
  </si>
  <si>
    <t>146656</t>
  </si>
  <si>
    <t>146649</t>
  </si>
  <si>
    <t>146655</t>
  </si>
  <si>
    <t>146650</t>
  </si>
  <si>
    <t>146651</t>
  </si>
  <si>
    <t>146652</t>
  </si>
  <si>
    <t>146654</t>
  </si>
  <si>
    <t>149240</t>
  </si>
  <si>
    <t>149237</t>
  </si>
  <si>
    <t>149241</t>
  </si>
  <si>
    <t>149242</t>
  </si>
  <si>
    <t>146712</t>
  </si>
  <si>
    <t>149243</t>
  </si>
  <si>
    <t>149244</t>
  </si>
  <si>
    <t>146664</t>
  </si>
  <si>
    <t>146671</t>
  </si>
  <si>
    <t>146670</t>
  </si>
  <si>
    <t>146288</t>
  </si>
  <si>
    <t>146287</t>
  </si>
  <si>
    <t>146744</t>
  </si>
  <si>
    <t>146745</t>
  </si>
  <si>
    <t>146742</t>
  </si>
  <si>
    <t>146743</t>
  </si>
  <si>
    <t>146640</t>
  </si>
  <si>
    <t>146641</t>
  </si>
  <si>
    <t>146642</t>
  </si>
  <si>
    <t>146602</t>
  </si>
  <si>
    <t>146601</t>
  </si>
  <si>
    <t>146600</t>
  </si>
  <si>
    <t>146599</t>
  </si>
  <si>
    <t>146616</t>
  </si>
  <si>
    <t>146617</t>
  </si>
  <si>
    <t>146618</t>
  </si>
  <si>
    <t>146619</t>
  </si>
  <si>
    <t>146620</t>
  </si>
  <si>
    <t>146735</t>
  </si>
  <si>
    <t>161568</t>
  </si>
  <si>
    <t>149258</t>
  </si>
  <si>
    <t>149257</t>
  </si>
  <si>
    <t>149256</t>
  </si>
  <si>
    <t>149255</t>
  </si>
  <si>
    <t>149254</t>
  </si>
  <si>
    <t>146210</t>
  </si>
  <si>
    <t>146209</t>
  </si>
  <si>
    <t>146208</t>
  </si>
  <si>
    <t>146207</t>
  </si>
  <si>
    <t>92530</t>
  </si>
  <si>
    <t>92593</t>
  </si>
  <si>
    <t>92594</t>
  </si>
  <si>
    <t>92595</t>
  </si>
  <si>
    <t>92596</t>
  </si>
  <si>
    <t>92591</t>
  </si>
  <si>
    <t>92598</t>
  </si>
  <si>
    <t>92583</t>
  </si>
  <si>
    <t>92582</t>
  </si>
  <si>
    <t>91570</t>
  </si>
  <si>
    <t>91890</t>
  </si>
  <si>
    <t>91913</t>
  </si>
  <si>
    <t>91568</t>
  </si>
  <si>
    <t>91891</t>
  </si>
  <si>
    <t>91565</t>
  </si>
  <si>
    <t>91567</t>
  </si>
  <si>
    <t>91892</t>
  </si>
  <si>
    <t>91566</t>
  </si>
  <si>
    <t>91893</t>
  </si>
  <si>
    <t>91582</t>
  </si>
  <si>
    <t>91600</t>
  </si>
  <si>
    <t>91581</t>
  </si>
  <si>
    <t>91580</t>
  </si>
  <si>
    <t>92276</t>
  </si>
  <si>
    <t>92277</t>
  </si>
  <si>
    <t>91904</t>
  </si>
  <si>
    <t>91908</t>
  </si>
  <si>
    <t>92531</t>
  </si>
  <si>
    <t>92520</t>
  </si>
  <si>
    <t>92521</t>
  </si>
  <si>
    <t>92529</t>
  </si>
  <si>
    <t>92528</t>
  </si>
  <si>
    <t>92527</t>
  </si>
  <si>
    <t>92526</t>
  </si>
  <si>
    <t>92525</t>
  </si>
  <si>
    <t>92523</t>
  </si>
  <si>
    <t>92522</t>
  </si>
  <si>
    <t>92267</t>
  </si>
  <si>
    <t>92268</t>
  </si>
  <si>
    <t>92271</t>
  </si>
  <si>
    <t>39060</t>
  </si>
  <si>
    <t>39059</t>
  </si>
  <si>
    <t>39058</t>
  </si>
  <si>
    <t>36505</t>
  </si>
  <si>
    <t>36502</t>
  </si>
  <si>
    <t>36500</t>
  </si>
  <si>
    <t>36504</t>
  </si>
  <si>
    <t>36503</t>
  </si>
  <si>
    <t>36501</t>
  </si>
  <si>
    <t>Vila Brasilia</t>
  </si>
  <si>
    <t>Rua Paraguassu</t>
  </si>
  <si>
    <t>Qd.113</t>
  </si>
  <si>
    <t>Qd.45</t>
  </si>
  <si>
    <t>Av. Democratas</t>
  </si>
  <si>
    <t>Rua Cap. José Francisco Povoa</t>
  </si>
  <si>
    <t>Residencial Park São Garavelo</t>
  </si>
  <si>
    <t>Av. Lago Dos Cisnes</t>
  </si>
  <si>
    <t>Rua Gen. Luiz Camargo</t>
  </si>
  <si>
    <t>Jardim Cristalino</t>
  </si>
  <si>
    <t>Qd. C4</t>
  </si>
  <si>
    <t>Conde Dos Arcos</t>
  </si>
  <si>
    <t>Rua Mucuri</t>
  </si>
  <si>
    <t>Mansões Paraíso</t>
  </si>
  <si>
    <t>Rua J-68</t>
  </si>
  <si>
    <t>Lt.6</t>
  </si>
  <si>
    <t>Conde Dos Arcos, Rua Mucuri</t>
  </si>
  <si>
    <t>Jardim Cristalino, Rua Guarani, Qd. C4</t>
  </si>
  <si>
    <t>Mansões Paraíso, Rua J-68, Lt.6</t>
  </si>
  <si>
    <t>Conj. Bela Morada Rua Rômulo Macedo 1782</t>
  </si>
  <si>
    <t>Garavelo Av. Democratas 169</t>
  </si>
  <si>
    <t>Garavelo Rua 7-E 4</t>
  </si>
  <si>
    <t>Independência Rua 52 16</t>
  </si>
  <si>
    <t>Jardim Dom Bosco Av. Dr. Epitacio Saraiva Da Cruz 672</t>
  </si>
  <si>
    <t>Jardim Dom Bosco Rua Cap. José Francisco Povoa 01/05/2026 00:00:00</t>
  </si>
  <si>
    <t>Jardim Dom Bosco Rua Gen. Luiz Camargo 1</t>
  </si>
  <si>
    <t>Jardim Dom Bosco Rua Lenor Artiaga Povoa 1</t>
  </si>
  <si>
    <t>Jardim Dom Bosco Rua Moacir Camilo Nascimento 924</t>
  </si>
  <si>
    <t>Jardim Nova Era Rua Silva Bueno 12</t>
  </si>
  <si>
    <t>Jardim Nova Era Rua Uberaba 1397</t>
  </si>
  <si>
    <t>Jardim Tropical Av. Lago Dos Cisnes 465</t>
  </si>
  <si>
    <t>Residencial Campos Eliseos Rua Provença Qd.45</t>
  </si>
  <si>
    <t>Residencial Park São Garavelo Rua 6-E 42</t>
  </si>
  <si>
    <t>Vila Brasilia Rua Paraguassu Qd.113</t>
  </si>
  <si>
    <t>Mansões Paraíso, Rua J-68</t>
  </si>
  <si>
    <t>Vila São Tomaz</t>
  </si>
  <si>
    <t xml:space="preserve">Serra Dourada 2 </t>
  </si>
  <si>
    <t>Qd.8</t>
  </si>
  <si>
    <t>Jardim Maranata</t>
  </si>
  <si>
    <t>Av. Neuza De Jesus Macedo</t>
  </si>
  <si>
    <t>Rua Prof. Alfeu Da Veiga Jardim</t>
  </si>
  <si>
    <t>Dos Afonsos</t>
  </si>
  <si>
    <t>Av. Mineira</t>
  </si>
  <si>
    <t>Rua Marselha</t>
  </si>
  <si>
    <t>Residencial Alva Luz</t>
  </si>
  <si>
    <t>Alameda A-1</t>
  </si>
  <si>
    <t>Pontal Sul</t>
  </si>
  <si>
    <t>Av. Liverpool</t>
  </si>
  <si>
    <t>Rua Prof. Alfeu Ramos São Jubá</t>
  </si>
  <si>
    <t>Dos Afonsos Av. Mineira 528</t>
  </si>
  <si>
    <t>Independência Rua 62 123</t>
  </si>
  <si>
    <t>Jardim Dom Bosco Av. Dr. Epitacio Saraiva Da Cruz 1117</t>
  </si>
  <si>
    <t>Jardim Dom Bosco Rua Cap. José Francisco Povoa 243</t>
  </si>
  <si>
    <t>Jardim Dom Bosco Rua Prof. Alfeu Da Veiga Jardim 222</t>
  </si>
  <si>
    <t>Jardim Luz Rua Mossoró 30</t>
  </si>
  <si>
    <t>Jardim Maranata Av. Neuza De Jesus Macedo 2</t>
  </si>
  <si>
    <t>Jardim Maranata Rua Prof. Alfeu Ramos São Jubá 6</t>
  </si>
  <si>
    <t>Jardim Nova Era  Av. Viléla Qd.8</t>
  </si>
  <si>
    <t>Pontal Sul Av. Liverpool 3</t>
  </si>
  <si>
    <t xml:space="preserve">Residencial Alva Luz Alameda A-1 </t>
  </si>
  <si>
    <t>Residencial Campos Eliseos Av. R-009 2</t>
  </si>
  <si>
    <t>Residencial Campos Eliseos Rua Marselha 43</t>
  </si>
  <si>
    <t>Serra Dourada 2  Rua Calixto Moreira 10</t>
  </si>
  <si>
    <t>Vila São Tomaz Rua Narayola 411</t>
  </si>
  <si>
    <t>Vila São Tomaz Rua Uberlândia 395</t>
  </si>
  <si>
    <t>143216</t>
  </si>
  <si>
    <t>143486</t>
  </si>
  <si>
    <t>143177</t>
  </si>
  <si>
    <t>143524</t>
  </si>
  <si>
    <t>143876</t>
  </si>
  <si>
    <t>255372</t>
  </si>
  <si>
    <t>143731</t>
  </si>
  <si>
    <t>143203</t>
  </si>
  <si>
    <t>143239</t>
  </si>
  <si>
    <t>143291</t>
  </si>
  <si>
    <t>144216</t>
  </si>
  <si>
    <t>144152</t>
  </si>
  <si>
    <t>144373</t>
  </si>
  <si>
    <t>145461</t>
  </si>
  <si>
    <t>145462</t>
  </si>
  <si>
    <t>145496</t>
  </si>
  <si>
    <t>144774</t>
  </si>
  <si>
    <t>144854</t>
  </si>
  <si>
    <t>144112</t>
  </si>
  <si>
    <t>252384</t>
  </si>
  <si>
    <t>144692</t>
  </si>
  <si>
    <t>144784</t>
  </si>
  <si>
    <t>140714</t>
  </si>
  <si>
    <t>141015</t>
  </si>
  <si>
    <t>140655</t>
  </si>
  <si>
    <t>143515</t>
  </si>
  <si>
    <t>143777</t>
  </si>
  <si>
    <t>143505</t>
  </si>
  <si>
    <t>143846</t>
  </si>
  <si>
    <t>008B</t>
  </si>
  <si>
    <t>559265</t>
  </si>
  <si>
    <t>008A</t>
  </si>
  <si>
    <t>559264</t>
  </si>
  <si>
    <t>143940</t>
  </si>
  <si>
    <t>150384</t>
  </si>
  <si>
    <t>150385</t>
  </si>
  <si>
    <t>150386</t>
  </si>
  <si>
    <t>150391</t>
  </si>
  <si>
    <t>150392</t>
  </si>
  <si>
    <t>150393</t>
  </si>
  <si>
    <t>150456</t>
  </si>
  <si>
    <t>150455</t>
  </si>
  <si>
    <t>150454</t>
  </si>
  <si>
    <t>150453</t>
  </si>
  <si>
    <t>150448</t>
  </si>
  <si>
    <t>150447</t>
  </si>
  <si>
    <t>150436</t>
  </si>
  <si>
    <t>150446</t>
  </si>
  <si>
    <t>150496</t>
  </si>
  <si>
    <t>150394</t>
  </si>
  <si>
    <t>145745</t>
  </si>
  <si>
    <t>146720</t>
  </si>
  <si>
    <t>146721</t>
  </si>
  <si>
    <t>146722</t>
  </si>
  <si>
    <t>146723</t>
  </si>
  <si>
    <t>146724</t>
  </si>
  <si>
    <t>146725</t>
  </si>
  <si>
    <t>150030</t>
  </si>
  <si>
    <t>150029</t>
  </si>
  <si>
    <t>150028</t>
  </si>
  <si>
    <t>150025</t>
  </si>
  <si>
    <t>150024</t>
  </si>
  <si>
    <t>150023</t>
  </si>
  <si>
    <t>150363</t>
  </si>
  <si>
    <t>150341</t>
  </si>
  <si>
    <t>150381</t>
  </si>
  <si>
    <t>150342</t>
  </si>
  <si>
    <t>150343</t>
  </si>
  <si>
    <t>94008</t>
  </si>
  <si>
    <t>94007</t>
  </si>
  <si>
    <t>94006</t>
  </si>
  <si>
    <t>94005</t>
  </si>
  <si>
    <t>94003</t>
  </si>
  <si>
    <t>94002</t>
  </si>
  <si>
    <t>94001</t>
  </si>
  <si>
    <t>93999</t>
  </si>
  <si>
    <t>93326</t>
  </si>
  <si>
    <t>93325</t>
  </si>
  <si>
    <t>93324</t>
  </si>
  <si>
    <t>93322</t>
  </si>
  <si>
    <t>93323</t>
  </si>
  <si>
    <t>93307</t>
  </si>
  <si>
    <t>93306</t>
  </si>
  <si>
    <t>78314</t>
  </si>
  <si>
    <t>93333</t>
  </si>
  <si>
    <t>93334</t>
  </si>
  <si>
    <t>93338</t>
  </si>
  <si>
    <t>93329</t>
  </si>
  <si>
    <t>93358</t>
  </si>
  <si>
    <t>93360</t>
  </si>
  <si>
    <t>94034</t>
  </si>
  <si>
    <t>94035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</si>
  <si>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</si>
  <si>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</si>
  <si>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</si>
  <si>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</si>
  <si>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</si>
  <si>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</si>
  <si>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</si>
  <si>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</si>
  <si>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78506</t>
  </si>
  <si>
    <t>78505</t>
  </si>
  <si>
    <t>78503</t>
  </si>
  <si>
    <t>78502</t>
  </si>
  <si>
    <t>94104</t>
  </si>
  <si>
    <t>94105</t>
  </si>
  <si>
    <t>94106</t>
  </si>
  <si>
    <t>94090</t>
  </si>
  <si>
    <t>92564</t>
  </si>
  <si>
    <t>92563</t>
  </si>
  <si>
    <t>92562</t>
  </si>
  <si>
    <t>92561</t>
  </si>
  <si>
    <t>93345</t>
  </si>
  <si>
    <t>93346</t>
  </si>
  <si>
    <t>93364</t>
  </si>
  <si>
    <t>93366</t>
  </si>
  <si>
    <t>94096</t>
  </si>
  <si>
    <t>94097</t>
  </si>
  <si>
    <t>94093</t>
  </si>
  <si>
    <t>94095</t>
  </si>
  <si>
    <t>94094</t>
  </si>
  <si>
    <t>92560</t>
  </si>
  <si>
    <t>91796</t>
  </si>
  <si>
    <t>91800</t>
  </si>
  <si>
    <t>91797</t>
  </si>
  <si>
    <t>91798</t>
  </si>
  <si>
    <t>91799</t>
  </si>
  <si>
    <t>92208</t>
  </si>
  <si>
    <t>91818</t>
  </si>
  <si>
    <t>92211</t>
  </si>
  <si>
    <t>92210</t>
  </si>
  <si>
    <t>91810</t>
  </si>
  <si>
    <t>91801</t>
  </si>
  <si>
    <t>91802</t>
  </si>
  <si>
    <t>91805</t>
  </si>
  <si>
    <t>91806</t>
  </si>
  <si>
    <t>91807</t>
  </si>
  <si>
    <t>92198</t>
  </si>
  <si>
    <t>92199</t>
  </si>
  <si>
    <t>91808</t>
  </si>
  <si>
    <t>92197</t>
  </si>
  <si>
    <t>91819</t>
  </si>
  <si>
    <t>150565</t>
  </si>
  <si>
    <t>150561</t>
  </si>
  <si>
    <t>150557</t>
  </si>
  <si>
    <t>150559</t>
  </si>
  <si>
    <t>150560</t>
  </si>
  <si>
    <t>150110</t>
  </si>
  <si>
    <t>150111</t>
  </si>
  <si>
    <t>150113</t>
  </si>
  <si>
    <t>150099</t>
  </si>
  <si>
    <t>150100</t>
  </si>
  <si>
    <t>150095</t>
  </si>
  <si>
    <t>150094</t>
  </si>
  <si>
    <t>150093</t>
  </si>
  <si>
    <t>150114</t>
  </si>
  <si>
    <t>150361</t>
  </si>
  <si>
    <t>150367</t>
  </si>
  <si>
    <t>150368</t>
  </si>
  <si>
    <t>150357</t>
  </si>
  <si>
    <t>150406</t>
  </si>
  <si>
    <t>150407</t>
  </si>
  <si>
    <t>150421</t>
  </si>
  <si>
    <t>150417</t>
  </si>
  <si>
    <t>150416</t>
  </si>
  <si>
    <t>150483</t>
  </si>
  <si>
    <t>150409</t>
  </si>
  <si>
    <t>150355</t>
  </si>
  <si>
    <t>150410</t>
  </si>
  <si>
    <t>150351</t>
  </si>
  <si>
    <t>150350</t>
  </si>
  <si>
    <t>150382</t>
  </si>
  <si>
    <t>146759</t>
  </si>
  <si>
    <t>150506</t>
  </si>
  <si>
    <t>150505</t>
  </si>
  <si>
    <t>150514</t>
  </si>
  <si>
    <t>150515</t>
  </si>
  <si>
    <t>150509</t>
  </si>
  <si>
    <t>150507</t>
  </si>
  <si>
    <t>150508</t>
  </si>
  <si>
    <t>150366</t>
  </si>
  <si>
    <t>150359</t>
  </si>
  <si>
    <t>150358</t>
  </si>
  <si>
    <t>150356</t>
  </si>
  <si>
    <t>145792</t>
  </si>
  <si>
    <t>145793</t>
  </si>
  <si>
    <t>145791</t>
  </si>
  <si>
    <t>145790</t>
  </si>
  <si>
    <t>146769</t>
  </si>
  <si>
    <t>146768</t>
  </si>
  <si>
    <t>146767</t>
  </si>
  <si>
    <t>146766</t>
  </si>
  <si>
    <t>146765</t>
  </si>
  <si>
    <t>146764</t>
  </si>
  <si>
    <t>146763</t>
  </si>
  <si>
    <t>78226</t>
  </si>
  <si>
    <t>78212</t>
  </si>
  <si>
    <t>93298</t>
  </si>
  <si>
    <t>93297</t>
  </si>
  <si>
    <t>78206</t>
  </si>
  <si>
    <t>78215</t>
  </si>
  <si>
    <t>93316</t>
  </si>
  <si>
    <t>78214</t>
  </si>
  <si>
    <t>78213</t>
  </si>
  <si>
    <t>92532</t>
  </si>
  <si>
    <t>92533</t>
  </si>
  <si>
    <t>78184</t>
  </si>
  <si>
    <t>92534</t>
  </si>
  <si>
    <t>92535</t>
  </si>
  <si>
    <t>78179</t>
  </si>
  <si>
    <t>92536</t>
  </si>
  <si>
    <t>78178</t>
  </si>
  <si>
    <t>92537</t>
  </si>
  <si>
    <t>78189</t>
  </si>
  <si>
    <t>78175</t>
  </si>
  <si>
    <t>78174</t>
  </si>
  <si>
    <t>78173</t>
  </si>
  <si>
    <t>78172</t>
  </si>
  <si>
    <t>78171</t>
  </si>
  <si>
    <t>92223</t>
  </si>
  <si>
    <t>92190</t>
  </si>
  <si>
    <t>92191</t>
  </si>
  <si>
    <t>92186</t>
  </si>
  <si>
    <t>92185</t>
  </si>
  <si>
    <t>92184</t>
  </si>
  <si>
    <t>92192</t>
  </si>
  <si>
    <t>92222</t>
  </si>
  <si>
    <t>92224</t>
  </si>
  <si>
    <t>92226</t>
  </si>
  <si>
    <t>92230</t>
  </si>
  <si>
    <t>92183</t>
  </si>
  <si>
    <t>92232</t>
  </si>
  <si>
    <t>92216</t>
  </si>
  <si>
    <t>Rua Leonor Artiaga Povoa</t>
  </si>
  <si>
    <t>Rua 8-E</t>
  </si>
  <si>
    <t>Qd.63 Lt.18</t>
  </si>
  <si>
    <t>Lago Das Garças</t>
  </si>
  <si>
    <t>Rua Francisco Da Cruz Macedo</t>
  </si>
  <si>
    <t>Rua 113</t>
  </si>
  <si>
    <t>Qd.61 Lt.12</t>
  </si>
  <si>
    <t>Residencial Village Garavelo</t>
  </si>
  <si>
    <t>Rua Grenoble</t>
  </si>
  <si>
    <t>Alameda A-7</t>
  </si>
  <si>
    <t>Rua Maria Celi Da Cruz Macedo</t>
  </si>
  <si>
    <t>Rua J-42</t>
  </si>
  <si>
    <t>Cardoso Continuação</t>
  </si>
  <si>
    <t>Av. 5</t>
  </si>
  <si>
    <t>Lt.18</t>
  </si>
  <si>
    <t>Bela Morada</t>
  </si>
  <si>
    <t>Qd.24 Lt.05</t>
  </si>
  <si>
    <t>546281</t>
  </si>
  <si>
    <t>546282</t>
  </si>
  <si>
    <t>546283</t>
  </si>
  <si>
    <t>546284</t>
  </si>
  <si>
    <t>546280</t>
  </si>
  <si>
    <t>546285</t>
  </si>
  <si>
    <t>546279</t>
  </si>
  <si>
    <t>546286</t>
  </si>
  <si>
    <t>546278</t>
  </si>
  <si>
    <t>546277</t>
  </si>
  <si>
    <t>546287</t>
  </si>
  <si>
    <t>546276</t>
  </si>
  <si>
    <t>546288</t>
  </si>
  <si>
    <t>546275</t>
  </si>
  <si>
    <t>546289</t>
  </si>
  <si>
    <t>546274</t>
  </si>
  <si>
    <t>031A</t>
  </si>
  <si>
    <t>546290</t>
  </si>
  <si>
    <t>546273</t>
  </si>
  <si>
    <t>032A</t>
  </si>
  <si>
    <t>546291</t>
  </si>
  <si>
    <t>546272</t>
  </si>
  <si>
    <t>033A</t>
  </si>
  <si>
    <t>546292</t>
  </si>
  <si>
    <t>012A</t>
  </si>
  <si>
    <t>546271</t>
  </si>
  <si>
    <t>034A</t>
  </si>
  <si>
    <t>546293</t>
  </si>
  <si>
    <t>546270</t>
  </si>
  <si>
    <t>035A</t>
  </si>
  <si>
    <t>546294</t>
  </si>
  <si>
    <t>546269</t>
  </si>
  <si>
    <t>036A</t>
  </si>
  <si>
    <t>546295</t>
  </si>
  <si>
    <t>546268</t>
  </si>
  <si>
    <t>037A</t>
  </si>
  <si>
    <t>546296</t>
  </si>
  <si>
    <t>546267</t>
  </si>
  <si>
    <t>038A</t>
  </si>
  <si>
    <t>546297</t>
  </si>
  <si>
    <t>007A</t>
  </si>
  <si>
    <t>546266</t>
  </si>
  <si>
    <t>039A</t>
  </si>
  <si>
    <t>546298</t>
  </si>
  <si>
    <t>006A</t>
  </si>
  <si>
    <t>546265</t>
  </si>
  <si>
    <t>040A</t>
  </si>
  <si>
    <t>546299</t>
  </si>
  <si>
    <t>546264</t>
  </si>
  <si>
    <t>041A</t>
  </si>
  <si>
    <t>546300</t>
  </si>
  <si>
    <t>546263</t>
  </si>
  <si>
    <t>546262</t>
  </si>
  <si>
    <t>043A</t>
  </si>
  <si>
    <t>546302</t>
  </si>
  <si>
    <t>546261</t>
  </si>
  <si>
    <t>044A</t>
  </si>
  <si>
    <t>546303</t>
  </si>
  <si>
    <t>546260</t>
  </si>
  <si>
    <t>045A</t>
  </si>
  <si>
    <t>546304</t>
  </si>
  <si>
    <t>046A</t>
  </si>
  <si>
    <t>546305</t>
  </si>
  <si>
    <t>047A</t>
  </si>
  <si>
    <t>546306</t>
  </si>
  <si>
    <t>048A</t>
  </si>
  <si>
    <t>546307</t>
  </si>
  <si>
    <t>139987</t>
  </si>
  <si>
    <t>133900</t>
  </si>
  <si>
    <t>140022</t>
  </si>
  <si>
    <t>140183</t>
  </si>
  <si>
    <t>140016</t>
  </si>
  <si>
    <t>143861</t>
  </si>
  <si>
    <t>143856</t>
  </si>
  <si>
    <t>143857</t>
  </si>
  <si>
    <t>143859</t>
  </si>
  <si>
    <t>504459</t>
  </si>
  <si>
    <t>504460</t>
  </si>
  <si>
    <t>504461</t>
  </si>
  <si>
    <t>504462</t>
  </si>
  <si>
    <t>140624</t>
  </si>
  <si>
    <t>140050</t>
  </si>
  <si>
    <t>140679</t>
  </si>
  <si>
    <t>150650</t>
  </si>
  <si>
    <t>150673</t>
  </si>
  <si>
    <t>150134</t>
  </si>
  <si>
    <t>150133</t>
  </si>
  <si>
    <t>150669</t>
  </si>
  <si>
    <t>150716</t>
  </si>
  <si>
    <t>150717</t>
  </si>
  <si>
    <t>150718</t>
  </si>
  <si>
    <t>150748</t>
  </si>
  <si>
    <t>150761</t>
  </si>
  <si>
    <t>150762</t>
  </si>
  <si>
    <t>150201</t>
  </si>
  <si>
    <t>150200</t>
  </si>
  <si>
    <t>150209</t>
  </si>
  <si>
    <t>150210</t>
  </si>
  <si>
    <t>150211</t>
  </si>
  <si>
    <t>150769</t>
  </si>
  <si>
    <t>150768</t>
  </si>
  <si>
    <t>150767</t>
  </si>
  <si>
    <t>146591</t>
  </si>
  <si>
    <t>146592</t>
  </si>
  <si>
    <t>146593</t>
  </si>
  <si>
    <t>146594</t>
  </si>
  <si>
    <t>146596</t>
  </si>
  <si>
    <t>146595</t>
  </si>
  <si>
    <t>146563</t>
  </si>
  <si>
    <t>146562</t>
  </si>
  <si>
    <t>146564</t>
  </si>
  <si>
    <t>146565</t>
  </si>
  <si>
    <t>146566</t>
  </si>
  <si>
    <t>146567</t>
  </si>
  <si>
    <t>146568</t>
  </si>
  <si>
    <t>146577</t>
  </si>
  <si>
    <t>146576</t>
  </si>
  <si>
    <t>146569</t>
  </si>
  <si>
    <t>146574</t>
  </si>
  <si>
    <t>137322</t>
  </si>
  <si>
    <t>137321</t>
  </si>
  <si>
    <t>137320</t>
  </si>
  <si>
    <t>78398</t>
  </si>
  <si>
    <t>78408</t>
  </si>
  <si>
    <t>78466</t>
  </si>
  <si>
    <t>78469</t>
  </si>
  <si>
    <t>78467</t>
  </si>
  <si>
    <t>78442</t>
  </si>
  <si>
    <t>78443</t>
  </si>
  <si>
    <t>86844</t>
  </si>
  <si>
    <t>86859</t>
  </si>
  <si>
    <t>86858</t>
  </si>
  <si>
    <t>86845</t>
  </si>
  <si>
    <t>86849</t>
  </si>
  <si>
    <t>86853</t>
  </si>
  <si>
    <t>86854</t>
  </si>
  <si>
    <t>86855</t>
  </si>
  <si>
    <t>86856</t>
  </si>
  <si>
    <t>86857</t>
  </si>
  <si>
    <t>78454</t>
  </si>
  <si>
    <t>78299</t>
  </si>
  <si>
    <t>78298</t>
  </si>
  <si>
    <t>78297</t>
  </si>
  <si>
    <t>78296</t>
  </si>
  <si>
    <t>78289</t>
  </si>
  <si>
    <t>78294</t>
  </si>
  <si>
    <t>78290</t>
  </si>
  <si>
    <t>78291</t>
  </si>
  <si>
    <t>78265</t>
  </si>
  <si>
    <t>78266</t>
  </si>
  <si>
    <t>78267</t>
  </si>
  <si>
    <t>78268</t>
  </si>
  <si>
    <t>78250</t>
  </si>
  <si>
    <t>78251</t>
  </si>
  <si>
    <t>78252</t>
  </si>
  <si>
    <t>78253</t>
  </si>
  <si>
    <t>78357</t>
  </si>
  <si>
    <t>78345</t>
  </si>
  <si>
    <t>78342</t>
  </si>
  <si>
    <t>78353</t>
  </si>
  <si>
    <t>78352</t>
  </si>
  <si>
    <t>78341</t>
  </si>
  <si>
    <t>78338</t>
  </si>
  <si>
    <t>78337</t>
  </si>
  <si>
    <t>78336</t>
  </si>
  <si>
    <t>78334</t>
  </si>
  <si>
    <t>78333</t>
  </si>
  <si>
    <t>78332</t>
  </si>
  <si>
    <t>78306</t>
  </si>
  <si>
    <t>78286</t>
  </si>
  <si>
    <t>78193</t>
  </si>
  <si>
    <t>78194</t>
  </si>
  <si>
    <t>78205</t>
  </si>
  <si>
    <t>78195</t>
  </si>
  <si>
    <t>78204</t>
  </si>
  <si>
    <t>78196</t>
  </si>
  <si>
    <t>78203</t>
  </si>
  <si>
    <t>78202</t>
  </si>
  <si>
    <t>78201</t>
  </si>
  <si>
    <t>78200</t>
  </si>
  <si>
    <t>78198</t>
  </si>
  <si>
    <t>78217</t>
  </si>
  <si>
    <t>78282</t>
  </si>
  <si>
    <t>78278</t>
  </si>
  <si>
    <t>92037</t>
  </si>
  <si>
    <t>92034</t>
  </si>
  <si>
    <t>92033</t>
  </si>
  <si>
    <t>92032</t>
  </si>
  <si>
    <t>92038</t>
  </si>
  <si>
    <t>92039</t>
  </si>
  <si>
    <t>92040</t>
  </si>
  <si>
    <t>92041</t>
  </si>
  <si>
    <t>92042</t>
  </si>
  <si>
    <t>92031</t>
  </si>
  <si>
    <t>92043</t>
  </si>
  <si>
    <t>92030</t>
  </si>
  <si>
    <t>92024</t>
  </si>
  <si>
    <t>92029</t>
  </si>
  <si>
    <t>92028</t>
  </si>
  <si>
    <t>92025</t>
  </si>
  <si>
    <t>92026</t>
  </si>
  <si>
    <t>92027</t>
  </si>
  <si>
    <t>150656</t>
  </si>
  <si>
    <t>150654</t>
  </si>
  <si>
    <t>150653</t>
  </si>
  <si>
    <t>150675</t>
  </si>
  <si>
    <t>150687</t>
  </si>
  <si>
    <t>150686</t>
  </si>
  <si>
    <t>150685</t>
  </si>
  <si>
    <t>150145</t>
  </si>
  <si>
    <t>150175</t>
  </si>
  <si>
    <t>150174</t>
  </si>
  <si>
    <t>150170</t>
  </si>
  <si>
    <t>150173</t>
  </si>
  <si>
    <t>150670</t>
  </si>
  <si>
    <t>147188</t>
  </si>
  <si>
    <t>150660</t>
  </si>
  <si>
    <t>150659</t>
  </si>
  <si>
    <t>150705</t>
  </si>
  <si>
    <t>150706</t>
  </si>
  <si>
    <t>150775</t>
  </si>
  <si>
    <t>150774</t>
  </si>
  <si>
    <t>150773</t>
  </si>
  <si>
    <t>150713</t>
  </si>
  <si>
    <t>150725</t>
  </si>
  <si>
    <t>150724</t>
  </si>
  <si>
    <t>150723</t>
  </si>
  <si>
    <t>150137</t>
  </si>
  <si>
    <t>150180</t>
  </si>
  <si>
    <t>150179</t>
  </si>
  <si>
    <t>150197</t>
  </si>
  <si>
    <t>150194</t>
  </si>
  <si>
    <t>150195</t>
  </si>
  <si>
    <t>150196</t>
  </si>
  <si>
    <t>150527</t>
  </si>
  <si>
    <t>150739</t>
  </si>
  <si>
    <t>150740</t>
  </si>
  <si>
    <t>150760</t>
  </si>
  <si>
    <t>150223</t>
  </si>
  <si>
    <t>150236</t>
  </si>
  <si>
    <t>150235</t>
  </si>
  <si>
    <t>150234</t>
  </si>
  <si>
    <t>150241</t>
  </si>
  <si>
    <t>150240</t>
  </si>
  <si>
    <t>150257</t>
  </si>
  <si>
    <t>150239</t>
  </si>
  <si>
    <t>150258</t>
  </si>
  <si>
    <t>150238</t>
  </si>
  <si>
    <t>134846</t>
  </si>
  <si>
    <t>150237</t>
  </si>
  <si>
    <t>91541</t>
  </si>
  <si>
    <t>78356</t>
  </si>
  <si>
    <t>78344</t>
  </si>
  <si>
    <t>78350</t>
  </si>
  <si>
    <t>78349</t>
  </si>
  <si>
    <t>78330</t>
  </si>
  <si>
    <t>78331</t>
  </si>
  <si>
    <t>78303</t>
  </si>
  <si>
    <t>78302</t>
  </si>
  <si>
    <t>78310</t>
  </si>
  <si>
    <t>78301</t>
  </si>
  <si>
    <t>78312</t>
  </si>
  <si>
    <t>92179</t>
  </si>
  <si>
    <t>78493</t>
  </si>
  <si>
    <t>78494</t>
  </si>
  <si>
    <t>78495</t>
  </si>
  <si>
    <t>91879</t>
  </si>
  <si>
    <t>APM-3</t>
  </si>
  <si>
    <t>150678</t>
  </si>
  <si>
    <t>150680</t>
  </si>
  <si>
    <t>150681</t>
  </si>
  <si>
    <t>APM-4</t>
  </si>
  <si>
    <t>150141</t>
  </si>
  <si>
    <t>150214</t>
  </si>
  <si>
    <t>150215</t>
  </si>
  <si>
    <t>150188</t>
  </si>
  <si>
    <t>150187</t>
  </si>
  <si>
    <t>150535</t>
  </si>
  <si>
    <t>150217</t>
  </si>
  <si>
    <t>150544</t>
  </si>
  <si>
    <t>150230</t>
  </si>
  <si>
    <t>150536</t>
  </si>
  <si>
    <t>150537</t>
  </si>
  <si>
    <t>150538</t>
  </si>
  <si>
    <t>150539</t>
  </si>
  <si>
    <t>Bela Morada Rua Delian Qd.24 Lt.05</t>
  </si>
  <si>
    <t>Cidade Satelite São Luiz Rua Gonçalves Dias 455</t>
  </si>
  <si>
    <t>Conj. Bela Morada Rua Maria Augusta 14</t>
  </si>
  <si>
    <t>Conj. Bela Morada Rua Milene 8163</t>
  </si>
  <si>
    <t>Garavelo Residencial Park Rua 8-E Qd.63 Lt.18</t>
  </si>
  <si>
    <t>Garavelo Rua 43-E 1020</t>
  </si>
  <si>
    <t>Garavelo Rua 7-E 87</t>
  </si>
  <si>
    <t>Garavelo Rua 9-E 72</t>
  </si>
  <si>
    <t>Jardim Dom Bosco Av. Neuza De Jesus Macedo 1604</t>
  </si>
  <si>
    <t>Jardim Dom Bosco Rua Cap. José Francisco Povoa 280</t>
  </si>
  <si>
    <t>Jardim Dom Bosco Rua Francisco Da Cruz Macedo 2</t>
  </si>
  <si>
    <t>Jardim Dom Bosco Rua Leonor Artiaga Povoa 277</t>
  </si>
  <si>
    <t>Jardim Dom Bosco Rua Maria Celi Da Cruz Macedo 267</t>
  </si>
  <si>
    <t>Jardim Dom Bosco Rua Moacir Camilo Nascimento 284</t>
  </si>
  <si>
    <t>Jardim Nova Era Av. Mineira 186</t>
  </si>
  <si>
    <t>Jardim Nova Era Av. Monteiro Lobato 2180</t>
  </si>
  <si>
    <t xml:space="preserve">Jardim Tropical Lago Das Garças </t>
  </si>
  <si>
    <t>Jardim Tropical Rua 100 44</t>
  </si>
  <si>
    <t>Jardim Tropical Rua 113 Qd.61 Lt.12</t>
  </si>
  <si>
    <t>Residencial Alva Luz Alameda A-7 3</t>
  </si>
  <si>
    <t>Residencial Campos Eliseos Rua Provença 200</t>
  </si>
  <si>
    <t>Residencial Village Garavelo Rua Grenoble 50</t>
  </si>
  <si>
    <t>Cardoso Continuação, Av. 5, Lt.18</t>
  </si>
  <si>
    <t>Cardoso Continuação, Rua 22, 624</t>
  </si>
  <si>
    <t>Mansões Paraíso, Rua J-42</t>
  </si>
  <si>
    <t>Qd.74</t>
  </si>
  <si>
    <t>Rua 114</t>
  </si>
  <si>
    <t>Av. São Paulo</t>
  </si>
  <si>
    <t xml:space="preserve">Rua 3 </t>
  </si>
  <si>
    <t>Av. João Goulart Fernandes</t>
  </si>
  <si>
    <t>Rua Valmir Olegário  Cruz</t>
  </si>
  <si>
    <t>Rua Manoel Cabral Da Silva</t>
  </si>
  <si>
    <t>Rua J-20</t>
  </si>
  <si>
    <t>134723</t>
  </si>
  <si>
    <t>134722</t>
  </si>
  <si>
    <t>141725</t>
  </si>
  <si>
    <t>141861</t>
  </si>
  <si>
    <t>141862</t>
  </si>
  <si>
    <t>141794</t>
  </si>
  <si>
    <t>140871</t>
  </si>
  <si>
    <t>140887</t>
  </si>
  <si>
    <t>134394</t>
  </si>
  <si>
    <t>140510</t>
  </si>
  <si>
    <t>150651</t>
  </si>
  <si>
    <t>150652</t>
  </si>
  <si>
    <t>150655</t>
  </si>
  <si>
    <t>51A</t>
  </si>
  <si>
    <t>114594</t>
  </si>
  <si>
    <t>114595</t>
  </si>
  <si>
    <t>114596</t>
  </si>
  <si>
    <t>114597</t>
  </si>
  <si>
    <t>114598</t>
  </si>
  <si>
    <t>114593</t>
  </si>
  <si>
    <t>114599</t>
  </si>
  <si>
    <t>114600</t>
  </si>
  <si>
    <t>114601</t>
  </si>
  <si>
    <t>114602</t>
  </si>
  <si>
    <t>114603</t>
  </si>
  <si>
    <t>114604</t>
  </si>
  <si>
    <t>114577</t>
  </si>
  <si>
    <t>114578</t>
  </si>
  <si>
    <t>114579</t>
  </si>
  <si>
    <t>462672</t>
  </si>
  <si>
    <t>462673</t>
  </si>
  <si>
    <t>462674</t>
  </si>
  <si>
    <t>TR08</t>
  </si>
  <si>
    <t>82550</t>
  </si>
  <si>
    <t>82549</t>
  </si>
  <si>
    <t>82530</t>
  </si>
  <si>
    <t>82531</t>
  </si>
  <si>
    <t>82548</t>
  </si>
  <si>
    <t>82532</t>
  </si>
  <si>
    <t>82547</t>
  </si>
  <si>
    <t>82529</t>
  </si>
  <si>
    <t>82554</t>
  </si>
  <si>
    <t>82534</t>
  </si>
  <si>
    <t>82545</t>
  </si>
  <si>
    <t>82649</t>
  </si>
  <si>
    <t>82650</t>
  </si>
  <si>
    <t>82648</t>
  </si>
  <si>
    <t>82652</t>
  </si>
  <si>
    <t>82647</t>
  </si>
  <si>
    <t>82670</t>
  </si>
  <si>
    <t>82671</t>
  </si>
  <si>
    <t>82646</t>
  </si>
  <si>
    <t>82645</t>
  </si>
  <si>
    <t>82655</t>
  </si>
  <si>
    <t>82644</t>
  </si>
  <si>
    <t>82656</t>
  </si>
  <si>
    <t>82659</t>
  </si>
  <si>
    <t>82658</t>
  </si>
  <si>
    <t>82657</t>
  </si>
  <si>
    <t>78406</t>
  </si>
  <si>
    <t>78401</t>
  </si>
  <si>
    <t>78404</t>
  </si>
  <si>
    <t>78457</t>
  </si>
  <si>
    <t>150063</t>
  </si>
  <si>
    <t>150038</t>
  </si>
  <si>
    <t>150069</t>
  </si>
  <si>
    <t>150149</t>
  </si>
  <si>
    <t>150151</t>
  </si>
  <si>
    <t>150152</t>
  </si>
  <si>
    <t>150153</t>
  </si>
  <si>
    <t>150154</t>
  </si>
  <si>
    <t>150708</t>
  </si>
  <si>
    <t>150709</t>
  </si>
  <si>
    <t>150710</t>
  </si>
  <si>
    <t>150737</t>
  </si>
  <si>
    <t>150736</t>
  </si>
  <si>
    <t>150264</t>
  </si>
  <si>
    <t>150265</t>
  </si>
  <si>
    <t>150266</t>
  </si>
  <si>
    <t>150267</t>
  </si>
  <si>
    <t>150268</t>
  </si>
  <si>
    <t>150269</t>
  </si>
  <si>
    <t>150262</t>
  </si>
  <si>
    <t>150263</t>
  </si>
  <si>
    <t>150523</t>
  </si>
  <si>
    <t>150517</t>
  </si>
  <si>
    <t>150518</t>
  </si>
  <si>
    <t>150519</t>
  </si>
  <si>
    <t>150520</t>
  </si>
  <si>
    <t>150521</t>
  </si>
  <si>
    <t>150522</t>
  </si>
  <si>
    <t>150060</t>
  </si>
  <si>
    <t>150061</t>
  </si>
  <si>
    <t>150062</t>
  </si>
  <si>
    <t>150073</t>
  </si>
  <si>
    <t>150070</t>
  </si>
  <si>
    <t>150072</t>
  </si>
  <si>
    <t>150428</t>
  </si>
  <si>
    <t>150500</t>
  </si>
  <si>
    <t>150501</t>
  </si>
  <si>
    <t>150502</t>
  </si>
  <si>
    <t>001B</t>
  </si>
  <si>
    <t>547612</t>
  </si>
  <si>
    <t>547611</t>
  </si>
  <si>
    <t>462723</t>
  </si>
  <si>
    <t>462720</t>
  </si>
  <si>
    <t>462719</t>
  </si>
  <si>
    <t>462718</t>
  </si>
  <si>
    <t>462714</t>
  </si>
  <si>
    <t>462713</t>
  </si>
  <si>
    <t>462710</t>
  </si>
  <si>
    <t>462711</t>
  </si>
  <si>
    <t>462690</t>
  </si>
  <si>
    <t>141399</t>
  </si>
  <si>
    <t>141396</t>
  </si>
  <si>
    <t>141583</t>
  </si>
  <si>
    <t>141484</t>
  </si>
  <si>
    <t>PRC</t>
  </si>
  <si>
    <t>141538</t>
  </si>
  <si>
    <t>140004</t>
  </si>
  <si>
    <t>82634</t>
  </si>
  <si>
    <t>82635</t>
  </si>
  <si>
    <t>82633</t>
  </si>
  <si>
    <t>82614</t>
  </si>
  <si>
    <t>82629</t>
  </si>
  <si>
    <t>82642</t>
  </si>
  <si>
    <t>82636</t>
  </si>
  <si>
    <t>82637</t>
  </si>
  <si>
    <t>78354</t>
  </si>
  <si>
    <t>114590</t>
  </si>
  <si>
    <t>114589</t>
  </si>
  <si>
    <t>114588</t>
  </si>
  <si>
    <t>114587</t>
  </si>
  <si>
    <t>114592</t>
  </si>
  <si>
    <t>114591</t>
  </si>
  <si>
    <t>114563</t>
  </si>
  <si>
    <t>114562</t>
  </si>
  <si>
    <t>114545</t>
  </si>
  <si>
    <t>114547</t>
  </si>
  <si>
    <t>114548</t>
  </si>
  <si>
    <t>114564</t>
  </si>
  <si>
    <t>114546</t>
  </si>
  <si>
    <t>114565</t>
  </si>
  <si>
    <t>114551</t>
  </si>
  <si>
    <t>114549</t>
  </si>
  <si>
    <t>114559</t>
  </si>
  <si>
    <t>114543</t>
  </si>
  <si>
    <t>114553</t>
  </si>
  <si>
    <t>114554</t>
  </si>
  <si>
    <t>114555</t>
  </si>
  <si>
    <t>114556</t>
  </si>
  <si>
    <t>114557</t>
  </si>
  <si>
    <t>114552</t>
  </si>
  <si>
    <t>114558</t>
  </si>
  <si>
    <t>114550</t>
  </si>
  <si>
    <t>114560</t>
  </si>
  <si>
    <t>114561</t>
  </si>
  <si>
    <t>114566</t>
  </si>
  <si>
    <t>261064</t>
  </si>
  <si>
    <t>114586</t>
  </si>
  <si>
    <t>462670</t>
  </si>
  <si>
    <t>462682</t>
  </si>
  <si>
    <t>463252</t>
  </si>
  <si>
    <t>462685</t>
  </si>
  <si>
    <t>462684</t>
  </si>
  <si>
    <t>486437</t>
  </si>
  <si>
    <t>Garavelo Residencial Park Rua 41-E Qd.74</t>
  </si>
  <si>
    <t>Garavelo Rua 32-E 118</t>
  </si>
  <si>
    <t>Independência Rua 51 91</t>
  </si>
  <si>
    <t>Jardim Dom Bosco Av. João Goulart Fernandes 9215</t>
  </si>
  <si>
    <t>Jardim Dom Bosco Rua Moacir Camilo Nascimento 189</t>
  </si>
  <si>
    <t>Jardim Dom Bosco Rua Valmir Olegário  Cruz 1</t>
  </si>
  <si>
    <t>Jardim Dom Bosco Rua Zacarias Alves Lima 123</t>
  </si>
  <si>
    <t>Jardim Tropical Rua 114 20</t>
  </si>
  <si>
    <t>Residencial Village Garavelo Rua Grenoble 123</t>
  </si>
  <si>
    <t>Vila Maria Av. São Paulo 215</t>
  </si>
  <si>
    <t>Vila Maria Rua 3  101</t>
  </si>
  <si>
    <t>Vila Maria Rua Manoel Cabral Da Silva 999</t>
  </si>
  <si>
    <t>Mansões Paraíso, Rua J-20</t>
  </si>
  <si>
    <t>Feriado</t>
  </si>
  <si>
    <t>Rua H-58</t>
  </si>
  <si>
    <t>Av. 28 De Junho</t>
  </si>
  <si>
    <t>Rua Tarascon</t>
  </si>
  <si>
    <t>Vila ia</t>
  </si>
  <si>
    <t>Jardim Das Acacias</t>
  </si>
  <si>
    <t>Av. 156</t>
  </si>
  <si>
    <t>Rua Rouxinóis</t>
  </si>
  <si>
    <t>Qd.161</t>
  </si>
  <si>
    <t>Rua 132A</t>
  </si>
  <si>
    <t>Qd.10 Lt.34</t>
  </si>
  <si>
    <t>Parque Das Nações</t>
  </si>
  <si>
    <t>Av. Buenos Aíres</t>
  </si>
  <si>
    <t>Qd. 76 Lt.21</t>
  </si>
  <si>
    <t>Av. V-4</t>
  </si>
  <si>
    <t xml:space="preserve">Garavelo Av. 156 </t>
  </si>
  <si>
    <t>Garavelo Rua 18-D Qd.161</t>
  </si>
  <si>
    <t>Garavelo Rua 19-D 62</t>
  </si>
  <si>
    <t>Jardim Das Acacias Rua Gaviões 100</t>
  </si>
  <si>
    <t>Jardim Das Acacias Rua Rouxinóis 82</t>
  </si>
  <si>
    <t>Jardim Tropical Rua 132A Qd.10 Lt.34</t>
  </si>
  <si>
    <t>Parque Das Nações Av. Buenos Aíres 196</t>
  </si>
  <si>
    <t>Parque Das Nações Rua Nova Deli 710</t>
  </si>
  <si>
    <t>Residencial Campos Eliseos Rua Tarascon 182</t>
  </si>
  <si>
    <t>Vila ia Rua Araras 189</t>
  </si>
  <si>
    <t>Cidade Vera Cruz, Av. V-4, 176</t>
  </si>
  <si>
    <t>Cidade Vera Cruz, Rua H-58, 4</t>
  </si>
  <si>
    <t>Colina Azul, Rua Cardeal, Qd. 76 Lt.21</t>
  </si>
  <si>
    <t>Av. Segunda Radial</t>
  </si>
  <si>
    <t>Rua 120</t>
  </si>
  <si>
    <t>CENTO E TRINTA E SEIS</t>
  </si>
  <si>
    <t>82668</t>
  </si>
  <si>
    <t>82667</t>
  </si>
  <si>
    <t>82666</t>
  </si>
  <si>
    <t>82665</t>
  </si>
  <si>
    <t>82094</t>
  </si>
  <si>
    <t>82071</t>
  </si>
  <si>
    <t>82072</t>
  </si>
  <si>
    <t>82093</t>
  </si>
  <si>
    <t>82088</t>
  </si>
  <si>
    <t>82081</t>
  </si>
  <si>
    <t>82087</t>
  </si>
  <si>
    <t>82005</t>
  </si>
  <si>
    <t>82086</t>
  </si>
  <si>
    <t>82082</t>
  </si>
  <si>
    <t>82006</t>
  </si>
  <si>
    <t>82085</t>
  </si>
  <si>
    <t>82007</t>
  </si>
  <si>
    <t>82025</t>
  </si>
  <si>
    <t>82008</t>
  </si>
  <si>
    <t>82083</t>
  </si>
  <si>
    <t>82084</t>
  </si>
  <si>
    <t>82009</t>
  </si>
  <si>
    <t>82010</t>
  </si>
  <si>
    <t>82024</t>
  </si>
  <si>
    <t>82023</t>
  </si>
  <si>
    <t>82011</t>
  </si>
  <si>
    <t>82022</t>
  </si>
  <si>
    <t>82021</t>
  </si>
  <si>
    <t>82020</t>
  </si>
  <si>
    <t>82019</t>
  </si>
  <si>
    <t>82018</t>
  </si>
  <si>
    <t>82012</t>
  </si>
  <si>
    <t>82014</t>
  </si>
  <si>
    <t>82015</t>
  </si>
  <si>
    <t>82016</t>
  </si>
  <si>
    <t>82017</t>
  </si>
  <si>
    <t>187456</t>
  </si>
  <si>
    <t>187455</t>
  </si>
  <si>
    <t>186877</t>
  </si>
  <si>
    <t>186904</t>
  </si>
  <si>
    <t>186896</t>
  </si>
  <si>
    <t>186878</t>
  </si>
  <si>
    <t>186879</t>
  </si>
  <si>
    <t>186880</t>
  </si>
  <si>
    <t>186883</t>
  </si>
  <si>
    <t>186017</t>
  </si>
  <si>
    <t>188141</t>
  </si>
  <si>
    <t>188142</t>
  </si>
  <si>
    <t>186086</t>
  </si>
  <si>
    <t>186085</t>
  </si>
  <si>
    <t>187516</t>
  </si>
  <si>
    <t>186092</t>
  </si>
  <si>
    <t>186084</t>
  </si>
  <si>
    <t>186081</t>
  </si>
  <si>
    <t>188134</t>
  </si>
  <si>
    <t>188135</t>
  </si>
  <si>
    <t>188136</t>
  </si>
  <si>
    <t>188102</t>
  </si>
  <si>
    <t>188103</t>
  </si>
  <si>
    <t>188104</t>
  </si>
  <si>
    <t>188137</t>
  </si>
  <si>
    <t>188132</t>
  </si>
  <si>
    <t>188133</t>
  </si>
  <si>
    <t>82543</t>
  </si>
  <si>
    <t>82542</t>
  </si>
  <si>
    <t>82560</t>
  </si>
  <si>
    <t>82221</t>
  </si>
  <si>
    <t>82220</t>
  </si>
  <si>
    <t>82219</t>
  </si>
  <si>
    <t>82218</t>
  </si>
  <si>
    <t>82210</t>
  </si>
  <si>
    <t>82217</t>
  </si>
  <si>
    <t>82211</t>
  </si>
  <si>
    <t>82216</t>
  </si>
  <si>
    <t>82212</t>
  </si>
  <si>
    <t>82215</t>
  </si>
  <si>
    <t>82213</t>
  </si>
  <si>
    <t>82214</t>
  </si>
  <si>
    <t>43A</t>
  </si>
  <si>
    <t>150828</t>
  </si>
  <si>
    <t>462666</t>
  </si>
  <si>
    <t>112100</t>
  </si>
  <si>
    <t>112099</t>
  </si>
  <si>
    <t>111247</t>
  </si>
  <si>
    <t>462652</t>
  </si>
  <si>
    <t>462696</t>
  </si>
  <si>
    <t>462754</t>
  </si>
  <si>
    <t>462753</t>
  </si>
  <si>
    <t>462751</t>
  </si>
  <si>
    <t>113281</t>
  </si>
  <si>
    <t>113282</t>
  </si>
  <si>
    <t>114268</t>
  </si>
  <si>
    <t>113382</t>
  </si>
  <si>
    <t>116071</t>
  </si>
  <si>
    <t>115495</t>
  </si>
  <si>
    <t>116083</t>
  </si>
  <si>
    <t>116082</t>
  </si>
  <si>
    <t>112384</t>
  </si>
  <si>
    <t>112383</t>
  </si>
  <si>
    <t>112354</t>
  </si>
  <si>
    <t>112382</t>
  </si>
  <si>
    <t>AR01</t>
  </si>
  <si>
    <t>513605</t>
  </si>
  <si>
    <t>111687</t>
  </si>
  <si>
    <t>007E</t>
  </si>
  <si>
    <t>541220</t>
  </si>
  <si>
    <t>116093</t>
  </si>
  <si>
    <t>516617</t>
  </si>
  <si>
    <t>535178</t>
  </si>
  <si>
    <t>535177</t>
  </si>
  <si>
    <t>535176</t>
  </si>
  <si>
    <t>535175</t>
  </si>
  <si>
    <t>APM03</t>
  </si>
  <si>
    <t>535174</t>
  </si>
  <si>
    <t>535179</t>
  </si>
  <si>
    <t>149650</t>
  </si>
  <si>
    <t>149649</t>
  </si>
  <si>
    <t>149648</t>
  </si>
  <si>
    <t>149672</t>
  </si>
  <si>
    <t>149674</t>
  </si>
  <si>
    <t>55A</t>
  </si>
  <si>
    <t>150275</t>
  </si>
  <si>
    <t>150274</t>
  </si>
  <si>
    <t>149673</t>
  </si>
  <si>
    <t>149693</t>
  </si>
  <si>
    <t>149653</t>
  </si>
  <si>
    <t>149654</t>
  </si>
  <si>
    <t>149655</t>
  </si>
  <si>
    <t>149652</t>
  </si>
  <si>
    <t>149656</t>
  </si>
  <si>
    <t>149657</t>
  </si>
  <si>
    <t>149658</t>
  </si>
  <si>
    <t>149669</t>
  </si>
  <si>
    <t>149670</t>
  </si>
  <si>
    <t>150826</t>
  </si>
  <si>
    <t>149619</t>
  </si>
  <si>
    <t>149697</t>
  </si>
  <si>
    <t>149696</t>
  </si>
  <si>
    <t>81898</t>
  </si>
  <si>
    <t>81899</t>
  </si>
  <si>
    <t>81900</t>
  </si>
  <si>
    <t>81947</t>
  </si>
  <si>
    <t>82556</t>
  </si>
  <si>
    <t>82663</t>
  </si>
  <si>
    <t>82679</t>
  </si>
  <si>
    <t>82604</t>
  </si>
  <si>
    <t>82662</t>
  </si>
  <si>
    <t>82661</t>
  </si>
  <si>
    <t>82660</t>
  </si>
  <si>
    <t>82602</t>
  </si>
  <si>
    <t>139767</t>
  </si>
  <si>
    <t>143156</t>
  </si>
  <si>
    <t>142182</t>
  </si>
  <si>
    <t>142136</t>
  </si>
  <si>
    <t>141989</t>
  </si>
  <si>
    <t>141887</t>
  </si>
  <si>
    <t>142142</t>
  </si>
  <si>
    <t>142102</t>
  </si>
  <si>
    <t>142173</t>
  </si>
  <si>
    <t>141885</t>
  </si>
  <si>
    <t>141768</t>
  </si>
  <si>
    <t>141748</t>
  </si>
  <si>
    <t>141747</t>
  </si>
  <si>
    <t>Jardim Buriti Sereno Rua 120 82</t>
  </si>
  <si>
    <t>Cardoso Continuação, Av. Segunda Radial</t>
  </si>
  <si>
    <t>82200</t>
  </si>
  <si>
    <t>82201</t>
  </si>
  <si>
    <t>82199</t>
  </si>
  <si>
    <t>82197</t>
  </si>
  <si>
    <t>82196</t>
  </si>
  <si>
    <t>82195</t>
  </si>
  <si>
    <t>82194</t>
  </si>
  <si>
    <t>82186</t>
  </si>
  <si>
    <t>82187</t>
  </si>
  <si>
    <t>32364</t>
  </si>
  <si>
    <t>32042</t>
  </si>
  <si>
    <t>32363</t>
  </si>
  <si>
    <t>32362</t>
  </si>
  <si>
    <t>32361</t>
  </si>
  <si>
    <t>34351</t>
  </si>
  <si>
    <t>34350</t>
  </si>
  <si>
    <t>34352</t>
  </si>
  <si>
    <t>34349</t>
  </si>
  <si>
    <t>34348</t>
  </si>
  <si>
    <t>34347</t>
  </si>
  <si>
    <t>34354</t>
  </si>
  <si>
    <t>34346</t>
  </si>
  <si>
    <t>34355</t>
  </si>
  <si>
    <t>34357</t>
  </si>
  <si>
    <t>34341</t>
  </si>
  <si>
    <t>31761</t>
  </si>
  <si>
    <t>149624</t>
  </si>
  <si>
    <t>149625</t>
  </si>
  <si>
    <t>149668</t>
  </si>
  <si>
    <t>149667</t>
  </si>
  <si>
    <t>149675</t>
  </si>
  <si>
    <t>149623</t>
  </si>
  <si>
    <t>149631</t>
  </si>
  <si>
    <t>149622</t>
  </si>
  <si>
    <t>149632</t>
  </si>
  <si>
    <t>149633</t>
  </si>
  <si>
    <t>149634</t>
  </si>
  <si>
    <t>149635</t>
  </si>
  <si>
    <t>149636</t>
  </si>
  <si>
    <t>149461</t>
  </si>
  <si>
    <t>149460</t>
  </si>
  <si>
    <t>149459</t>
  </si>
  <si>
    <t>149744</t>
  </si>
  <si>
    <t>149743</t>
  </si>
  <si>
    <t>149733</t>
  </si>
  <si>
    <t>149734</t>
  </si>
  <si>
    <t>149681</t>
  </si>
  <si>
    <t>149458</t>
  </si>
  <si>
    <t>149613</t>
  </si>
  <si>
    <t>149612</t>
  </si>
  <si>
    <t>149540</t>
  </si>
  <si>
    <t>149538</t>
  </si>
  <si>
    <t>149537</t>
  </si>
  <si>
    <t>149725</t>
  </si>
  <si>
    <t>149489</t>
  </si>
  <si>
    <t>149471</t>
  </si>
  <si>
    <t>149472</t>
  </si>
  <si>
    <t>AT</t>
  </si>
  <si>
    <t>APM-6</t>
  </si>
  <si>
    <t>148311</t>
  </si>
  <si>
    <t>138022</t>
  </si>
  <si>
    <t>116661</t>
  </si>
  <si>
    <t>APM-14</t>
  </si>
  <si>
    <t>116662</t>
  </si>
  <si>
    <t>116502</t>
  </si>
  <si>
    <t>116501</t>
  </si>
  <si>
    <t>APM-15</t>
  </si>
  <si>
    <t>116718</t>
  </si>
  <si>
    <t>116719</t>
  </si>
  <si>
    <t>116683</t>
  </si>
  <si>
    <t>116684</t>
  </si>
  <si>
    <t>116539</t>
  </si>
  <si>
    <t>117325</t>
  </si>
  <si>
    <t>116491</t>
  </si>
  <si>
    <t>116492</t>
  </si>
  <si>
    <t>116534</t>
  </si>
  <si>
    <t>116682</t>
  </si>
  <si>
    <t>506986</t>
  </si>
  <si>
    <t>112445</t>
  </si>
  <si>
    <t>91656</t>
  </si>
  <si>
    <t>91655</t>
  </si>
  <si>
    <t>91653</t>
  </si>
  <si>
    <t>91652</t>
  </si>
  <si>
    <t>91647</t>
  </si>
  <si>
    <t>91648</t>
  </si>
  <si>
    <t>91651</t>
  </si>
  <si>
    <t>91645</t>
  </si>
  <si>
    <t>91646</t>
  </si>
  <si>
    <t>91657</t>
  </si>
  <si>
    <t>91658</t>
  </si>
  <si>
    <t>92331</t>
  </si>
  <si>
    <t>92326</t>
  </si>
  <si>
    <t>92329</t>
  </si>
  <si>
    <t>92327</t>
  </si>
  <si>
    <t>92328</t>
  </si>
  <si>
    <t>92332</t>
  </si>
  <si>
    <t>92333</t>
  </si>
  <si>
    <t>92320</t>
  </si>
  <si>
    <t>92321</t>
  </si>
  <si>
    <t>92322</t>
  </si>
  <si>
    <t>92324</t>
  </si>
  <si>
    <t>92323</t>
  </si>
  <si>
    <t>92325</t>
  </si>
  <si>
    <t>91672</t>
  </si>
  <si>
    <t>91644</t>
  </si>
  <si>
    <t>91643</t>
  </si>
  <si>
    <t>91659</t>
  </si>
  <si>
    <t>81991</t>
  </si>
  <si>
    <t>81994</t>
  </si>
  <si>
    <t>81995</t>
  </si>
  <si>
    <t>81996</t>
  </si>
  <si>
    <t>81997</t>
  </si>
  <si>
    <t>81998</t>
  </si>
  <si>
    <t>81999</t>
  </si>
  <si>
    <t>82000</t>
  </si>
  <si>
    <t>82001</t>
  </si>
  <si>
    <t>81920</t>
  </si>
  <si>
    <t>81989</t>
  </si>
  <si>
    <t>81990</t>
  </si>
  <si>
    <t>82004</t>
  </si>
  <si>
    <t>81911</t>
  </si>
  <si>
    <t>81916</t>
  </si>
  <si>
    <t>81917</t>
  </si>
  <si>
    <t>81918</t>
  </si>
  <si>
    <t>81919</t>
  </si>
  <si>
    <t>81921</t>
  </si>
  <si>
    <t>81923</t>
  </si>
  <si>
    <t>81924</t>
  </si>
  <si>
    <t>81925</t>
  </si>
  <si>
    <t>81926</t>
  </si>
  <si>
    <t>81927</t>
  </si>
  <si>
    <t>81928</t>
  </si>
  <si>
    <t>81922</t>
  </si>
  <si>
    <t>81910</t>
  </si>
  <si>
    <t>188328</t>
  </si>
  <si>
    <t>188352</t>
  </si>
  <si>
    <t>188349</t>
  </si>
  <si>
    <t>187542</t>
  </si>
  <si>
    <t>187539</t>
  </si>
  <si>
    <t>187538</t>
  </si>
  <si>
    <t>187537</t>
  </si>
  <si>
    <t>186929</t>
  </si>
  <si>
    <t>186930</t>
  </si>
  <si>
    <t>187852</t>
  </si>
  <si>
    <t>187582</t>
  </si>
  <si>
    <t>187558</t>
  </si>
  <si>
    <t>187835</t>
  </si>
  <si>
    <t>187490</t>
  </si>
  <si>
    <t>186178</t>
  </si>
  <si>
    <t>186157</t>
  </si>
  <si>
    <t>186156</t>
  </si>
  <si>
    <t>188223</t>
  </si>
  <si>
    <t>188222</t>
  </si>
  <si>
    <t>188209</t>
  </si>
  <si>
    <t>188681</t>
  </si>
  <si>
    <t>188267</t>
  </si>
  <si>
    <t>188268</t>
  </si>
  <si>
    <t>187571</t>
  </si>
  <si>
    <t>187865</t>
  </si>
  <si>
    <t>188299</t>
  </si>
  <si>
    <t>188300</t>
  </si>
  <si>
    <t>188166</t>
  </si>
  <si>
    <t>186993</t>
  </si>
  <si>
    <t>186992</t>
  </si>
  <si>
    <t>Rua Pedro R. Da Cruz</t>
  </si>
  <si>
    <t>Rua Ilara</t>
  </si>
  <si>
    <t>Av. 2 Radial</t>
  </si>
  <si>
    <t>Av. 1 Radial</t>
  </si>
  <si>
    <t>Rua 122</t>
  </si>
  <si>
    <t>Rua Hugo Froes</t>
  </si>
  <si>
    <t>Rua 123</t>
  </si>
  <si>
    <t>Av. Central</t>
  </si>
  <si>
    <t>Buriti Sereno Rua 122 1</t>
  </si>
  <si>
    <t>Cardoso Continuação Av. 1 Radial 612</t>
  </si>
  <si>
    <t>Cardoso Continuação Av. 2 Radial 786</t>
  </si>
  <si>
    <t>Independência Rua 51 718</t>
  </si>
  <si>
    <t>Jardim Alto Paraíso Av. Central 1079</t>
  </si>
  <si>
    <t>Jardim Buriti Sereno Rua 123 79</t>
  </si>
  <si>
    <t>Jardim Das Acacias Rua Alfa 1</t>
  </si>
  <si>
    <t>Jardim Das Acacias Rua Hugo Froes 8</t>
  </si>
  <si>
    <t>Jardim Das Acacias Rua Ilara 25</t>
  </si>
  <si>
    <t>Jardim Dom Bosco Av. João Goulart Fernandes 11</t>
  </si>
  <si>
    <t>Jardim Dom Bosco Rua Maria Celi Da Cruz Macedo 142</t>
  </si>
  <si>
    <t>Jardim Dom Bosco Rua Pedro R. Da Cruz 2</t>
  </si>
  <si>
    <t>Jardim Dom Bosco Rua Valmir Olegário  Cruz 292</t>
  </si>
  <si>
    <t>Parque Das Nações Av. Buenos Aíres 17</t>
  </si>
  <si>
    <t>Parque São Jorge</t>
  </si>
  <si>
    <t>Av. Senador Alfredo Nasser</t>
  </si>
  <si>
    <t xml:space="preserve">Av. Dom Pedro </t>
  </si>
  <si>
    <t>Jardim Das Acacias Rua Ilana 100</t>
  </si>
  <si>
    <t>Jardim Buriti Sereno, Av. Dom Pedro , 1</t>
  </si>
  <si>
    <t>Parque São Jorge, Av. Senador Alfredo Nasser</t>
  </si>
  <si>
    <t>Av. Vitalino Furtado Da Silveira</t>
  </si>
  <si>
    <t>Vila Souza</t>
  </si>
  <si>
    <t>Rua Coronel</t>
  </si>
  <si>
    <t>Av. Da Luz</t>
  </si>
  <si>
    <t>Parque Ibirapuera</t>
  </si>
  <si>
    <t>Rua -020</t>
  </si>
  <si>
    <t>254x</t>
  </si>
  <si>
    <t>Av. Boa Esperança</t>
  </si>
  <si>
    <t>Rua Da Consolação</t>
  </si>
  <si>
    <t>Av. Pin</t>
  </si>
  <si>
    <t>Av.  Atlântica</t>
  </si>
  <si>
    <t>Rua Henrique De Bastos Curado</t>
  </si>
  <si>
    <t>Rua Da Alegria</t>
  </si>
  <si>
    <t>Jardim Dos Buritis</t>
  </si>
  <si>
    <t>Av. Das Rosass</t>
  </si>
  <si>
    <t>Qd.16 Lt.22</t>
  </si>
  <si>
    <t>Rua Bolivar</t>
  </si>
  <si>
    <t>149759</t>
  </si>
  <si>
    <t>149760</t>
  </si>
  <si>
    <t>150920</t>
  </si>
  <si>
    <t>150923</t>
  </si>
  <si>
    <t>150924</t>
  </si>
  <si>
    <t>150925</t>
  </si>
  <si>
    <t>150926</t>
  </si>
  <si>
    <t>150927</t>
  </si>
  <si>
    <t>150928</t>
  </si>
  <si>
    <t>150929</t>
  </si>
  <si>
    <t>150930</t>
  </si>
  <si>
    <t>150931</t>
  </si>
  <si>
    <t>147198</t>
  </si>
  <si>
    <t>150838</t>
  </si>
  <si>
    <t>150921</t>
  </si>
  <si>
    <t>124227</t>
  </si>
  <si>
    <t>124226</t>
  </si>
  <si>
    <t>124225</t>
  </si>
  <si>
    <t>124224</t>
  </si>
  <si>
    <t>124223</t>
  </si>
  <si>
    <t>124222</t>
  </si>
  <si>
    <t>124221</t>
  </si>
  <si>
    <t>124220</t>
  </si>
  <si>
    <t>108609</t>
  </si>
  <si>
    <t>108458</t>
  </si>
  <si>
    <t>108473</t>
  </si>
  <si>
    <t>108472</t>
  </si>
  <si>
    <t>108415</t>
  </si>
  <si>
    <t>108495</t>
  </si>
  <si>
    <t>108494</t>
  </si>
  <si>
    <t>108493</t>
  </si>
  <si>
    <t>108492</t>
  </si>
  <si>
    <t>108496</t>
  </si>
  <si>
    <t>108497</t>
  </si>
  <si>
    <t>108491</t>
  </si>
  <si>
    <t>108498</t>
  </si>
  <si>
    <t>108490</t>
  </si>
  <si>
    <t>108489</t>
  </si>
  <si>
    <t>108083</t>
  </si>
  <si>
    <t>108084</t>
  </si>
  <si>
    <t>108468</t>
  </si>
  <si>
    <t>108469</t>
  </si>
  <si>
    <t>108470</t>
  </si>
  <si>
    <t>107891</t>
  </si>
  <si>
    <t>108085</t>
  </si>
  <si>
    <t>108086</t>
  </si>
  <si>
    <t>189123</t>
  </si>
  <si>
    <t>189121</t>
  </si>
  <si>
    <t>189120</t>
  </si>
  <si>
    <t>189119</t>
  </si>
  <si>
    <t>189122</t>
  </si>
  <si>
    <t>187527</t>
  </si>
  <si>
    <t>187518</t>
  </si>
  <si>
    <t>187519</t>
  </si>
  <si>
    <t>187524</t>
  </si>
  <si>
    <t>187525</t>
  </si>
  <si>
    <t>186967</t>
  </si>
  <si>
    <t>186966</t>
  </si>
  <si>
    <t>188185</t>
  </si>
  <si>
    <t>188162</t>
  </si>
  <si>
    <t>189103</t>
  </si>
  <si>
    <t>189105</t>
  </si>
  <si>
    <t>189106</t>
  </si>
  <si>
    <t>189107</t>
  </si>
  <si>
    <t>189111</t>
  </si>
  <si>
    <t>189117</t>
  </si>
  <si>
    <t>189116</t>
  </si>
  <si>
    <t>189115</t>
  </si>
  <si>
    <t>189114</t>
  </si>
  <si>
    <t>150908</t>
  </si>
  <si>
    <t>150909</t>
  </si>
  <si>
    <t>150910</t>
  </si>
  <si>
    <t>150911</t>
  </si>
  <si>
    <t>150905</t>
  </si>
  <si>
    <t>150912</t>
  </si>
  <si>
    <t>150904</t>
  </si>
  <si>
    <t>150903</t>
  </si>
  <si>
    <t>150948</t>
  </si>
  <si>
    <t>150947</t>
  </si>
  <si>
    <t>150946</t>
  </si>
  <si>
    <t>150945</t>
  </si>
  <si>
    <t>150971</t>
  </si>
  <si>
    <t>150935</t>
  </si>
  <si>
    <t>150970</t>
  </si>
  <si>
    <t>150972</t>
  </si>
  <si>
    <t>150934</t>
  </si>
  <si>
    <t>150933</t>
  </si>
  <si>
    <t>150932</t>
  </si>
  <si>
    <t>150866</t>
  </si>
  <si>
    <t>150865</t>
  </si>
  <si>
    <t>148275</t>
  </si>
  <si>
    <t>0B1</t>
  </si>
  <si>
    <t>92630</t>
  </si>
  <si>
    <t>92631</t>
  </si>
  <si>
    <t>4130</t>
  </si>
  <si>
    <t>91938</t>
  </si>
  <si>
    <t>91953</t>
  </si>
  <si>
    <t>91939</t>
  </si>
  <si>
    <t>91940</t>
  </si>
  <si>
    <t>91942</t>
  </si>
  <si>
    <t>91943</t>
  </si>
  <si>
    <t>91941</t>
  </si>
  <si>
    <t>92345</t>
  </si>
  <si>
    <t>92346</t>
  </si>
  <si>
    <t>116660</t>
  </si>
  <si>
    <t>116196</t>
  </si>
  <si>
    <t>117135</t>
  </si>
  <si>
    <t>116164</t>
  </si>
  <si>
    <t>116165</t>
  </si>
  <si>
    <t>116857</t>
  </si>
  <si>
    <t>116850</t>
  </si>
  <si>
    <t>116425</t>
  </si>
  <si>
    <t>116598</t>
  </si>
  <si>
    <t>116621</t>
  </si>
  <si>
    <t>115854</t>
  </si>
  <si>
    <t>115855</t>
  </si>
  <si>
    <t>115856</t>
  </si>
  <si>
    <t>115826</t>
  </si>
  <si>
    <t>115825</t>
  </si>
  <si>
    <t>115784</t>
  </si>
  <si>
    <t>115789</t>
  </si>
  <si>
    <t>115363</t>
  </si>
  <si>
    <t>114805</t>
  </si>
  <si>
    <t>115883</t>
  </si>
  <si>
    <t>115901</t>
  </si>
  <si>
    <t>115907</t>
  </si>
  <si>
    <t>115908</t>
  </si>
  <si>
    <t>116460</t>
  </si>
  <si>
    <t>115935</t>
  </si>
  <si>
    <t>116934</t>
  </si>
  <si>
    <t>117087</t>
  </si>
  <si>
    <t>117086</t>
  </si>
  <si>
    <t>117117</t>
  </si>
  <si>
    <t>117080</t>
  </si>
  <si>
    <t>117079</t>
  </si>
  <si>
    <t>117078</t>
  </si>
  <si>
    <t>117099</t>
  </si>
  <si>
    <t>117095</t>
  </si>
  <si>
    <t>116236</t>
  </si>
  <si>
    <t>116235</t>
  </si>
  <si>
    <t>116219</t>
  </si>
  <si>
    <t>115792</t>
  </si>
  <si>
    <t>115791</t>
  </si>
  <si>
    <t>33011</t>
  </si>
  <si>
    <t>32979</t>
  </si>
  <si>
    <t>32978</t>
  </si>
  <si>
    <t>33022</t>
  </si>
  <si>
    <t>32973</t>
  </si>
  <si>
    <t>32974</t>
  </si>
  <si>
    <t>31124</t>
  </si>
  <si>
    <t>3617</t>
  </si>
  <si>
    <t>3775</t>
  </si>
  <si>
    <t>3776</t>
  </si>
  <si>
    <t>29762</t>
  </si>
  <si>
    <t>29760</t>
  </si>
  <si>
    <t>30957</t>
  </si>
  <si>
    <t>30158</t>
  </si>
  <si>
    <t>30946</t>
  </si>
  <si>
    <t>30943</t>
  </si>
  <si>
    <t>29823</t>
  </si>
  <si>
    <t>29829</t>
  </si>
  <si>
    <t>29830</t>
  </si>
  <si>
    <t>29815</t>
  </si>
  <si>
    <t>30950</t>
  </si>
  <si>
    <t>30949</t>
  </si>
  <si>
    <t>136192</t>
  </si>
  <si>
    <t>142220</t>
  </si>
  <si>
    <t>142261</t>
  </si>
  <si>
    <t>0B5</t>
  </si>
  <si>
    <t>92936</t>
  </si>
  <si>
    <t>92937</t>
  </si>
  <si>
    <t>92938</t>
  </si>
  <si>
    <t>0B7</t>
  </si>
  <si>
    <t>92671</t>
  </si>
  <si>
    <t>92670</t>
  </si>
  <si>
    <t>29010</t>
  </si>
  <si>
    <t>29009</t>
  </si>
  <si>
    <t>29072</t>
  </si>
  <si>
    <t>29071</t>
  </si>
  <si>
    <t>29070</t>
  </si>
  <si>
    <t>29028</t>
  </si>
  <si>
    <t>29027</t>
  </si>
  <si>
    <t>91951</t>
  </si>
  <si>
    <t>91950</t>
  </si>
  <si>
    <t>91948</t>
  </si>
  <si>
    <t>91954</t>
  </si>
  <si>
    <t>91955</t>
  </si>
  <si>
    <t>91956</t>
  </si>
  <si>
    <t>91957</t>
  </si>
  <si>
    <t>29997</t>
  </si>
  <si>
    <t>29998</t>
  </si>
  <si>
    <t>29433</t>
  </si>
  <si>
    <t>29434</t>
  </si>
  <si>
    <t>29420</t>
  </si>
  <si>
    <t>29439</t>
  </si>
  <si>
    <t>29444</t>
  </si>
  <si>
    <t>29445</t>
  </si>
  <si>
    <t>32160</t>
  </si>
  <si>
    <t>32156</t>
  </si>
  <si>
    <t>32149</t>
  </si>
  <si>
    <t>32150</t>
  </si>
  <si>
    <t>138751</t>
  </si>
  <si>
    <t>138752</t>
  </si>
  <si>
    <t>138753</t>
  </si>
  <si>
    <t>139034</t>
  </si>
  <si>
    <t>006E</t>
  </si>
  <si>
    <t>545912</t>
  </si>
  <si>
    <t>33986</t>
  </si>
  <si>
    <t>33987</t>
  </si>
  <si>
    <t>33981</t>
  </si>
  <si>
    <t>33973</t>
  </si>
  <si>
    <t>35-37A</t>
  </si>
  <si>
    <t>546475</t>
  </si>
  <si>
    <t>33974</t>
  </si>
  <si>
    <t>34006</t>
  </si>
  <si>
    <t>33975</t>
  </si>
  <si>
    <t>34005</t>
  </si>
  <si>
    <t>34004</t>
  </si>
  <si>
    <t>34003</t>
  </si>
  <si>
    <t>106669</t>
  </si>
  <si>
    <t>106671</t>
  </si>
  <si>
    <t>Cardoso Continuação Av. 1 Radial 163</t>
  </si>
  <si>
    <t>Goiania Park Sul Av. Pin 555</t>
  </si>
  <si>
    <t>Goiania Park Sul Av. Vitalino Furtado Da Silveira 458</t>
  </si>
  <si>
    <t>Independência Rua 51 374</t>
  </si>
  <si>
    <t>Jardim Buriti Sereno Av. Boa Esperança 3</t>
  </si>
  <si>
    <t>Jardim Buriti Sereno Rua Bolivar 59</t>
  </si>
  <si>
    <t>Jardim Das Acacias Rua Da Consolação 6</t>
  </si>
  <si>
    <t>Jardim Das Acacias Rua Henrique De Bastos Curado 19</t>
  </si>
  <si>
    <t>Jardim Das Acacias Rua Ilana 254x</t>
  </si>
  <si>
    <t>Jardim Das Acacias Rua Ilara 250</t>
  </si>
  <si>
    <t>Jardim Das Acacias Rua Sabiás Qd.4</t>
  </si>
  <si>
    <t>Jardim Dom Bosco Av. Neuza De Jesus Macedo 153</t>
  </si>
  <si>
    <t>Jardim Tropical Av.  Atlântica 2</t>
  </si>
  <si>
    <t>Jardim Tropical Av. Da Luz 24</t>
  </si>
  <si>
    <t>Parque Das Nações Rua Beira Alta 160</t>
  </si>
  <si>
    <t>Parque Ibirapuera Rua -020 1064</t>
  </si>
  <si>
    <t>Vila Souza Rua Coronel 12</t>
  </si>
  <si>
    <t>Vila Souza Rua Da Alegria 168</t>
  </si>
  <si>
    <t>Jardim Dos Buritis, Av. Das Rosass, Qd.16 Lt.22</t>
  </si>
  <si>
    <t>139078</t>
  </si>
  <si>
    <t>480621</t>
  </si>
  <si>
    <t>471037</t>
  </si>
  <si>
    <t>137994</t>
  </si>
  <si>
    <t>138383</t>
  </si>
  <si>
    <t>138382</t>
  </si>
  <si>
    <t>138934</t>
  </si>
  <si>
    <t>33694</t>
  </si>
  <si>
    <t>33693</t>
  </si>
  <si>
    <t>33449</t>
  </si>
  <si>
    <t>33450</t>
  </si>
  <si>
    <t>33472</t>
  </si>
  <si>
    <t>33451</t>
  </si>
  <si>
    <t>33471</t>
  </si>
  <si>
    <t>33452</t>
  </si>
  <si>
    <t>33705</t>
  </si>
  <si>
    <t>33704</t>
  </si>
  <si>
    <t>33703</t>
  </si>
  <si>
    <t>33696</t>
  </si>
  <si>
    <t>33695</t>
  </si>
  <si>
    <t>041E</t>
  </si>
  <si>
    <t>558196</t>
  </si>
  <si>
    <t>33718</t>
  </si>
  <si>
    <t>88127</t>
  </si>
  <si>
    <t>88175</t>
  </si>
  <si>
    <t>88123</t>
  </si>
  <si>
    <t>87609</t>
  </si>
  <si>
    <t>87608</t>
  </si>
  <si>
    <t>33676</t>
  </si>
  <si>
    <t>33721</t>
  </si>
  <si>
    <t>33720</t>
  </si>
  <si>
    <t>33719</t>
  </si>
  <si>
    <t>87756</t>
  </si>
  <si>
    <t>87805</t>
  </si>
  <si>
    <t>33457</t>
  </si>
  <si>
    <t>33744</t>
  </si>
  <si>
    <t>33730</t>
  </si>
  <si>
    <t>538191</t>
  </si>
  <si>
    <t>106601</t>
  </si>
  <si>
    <t>106710</t>
  </si>
  <si>
    <t>106711</t>
  </si>
  <si>
    <t>107066</t>
  </si>
  <si>
    <t>107065</t>
  </si>
  <si>
    <t>107064</t>
  </si>
  <si>
    <t>107063</t>
  </si>
  <si>
    <t>94478</t>
  </si>
  <si>
    <t>94506</t>
  </si>
  <si>
    <t>94507</t>
  </si>
  <si>
    <t>94782</t>
  </si>
  <si>
    <t>94781</t>
  </si>
  <si>
    <t>94775</t>
  </si>
  <si>
    <t>94774</t>
  </si>
  <si>
    <t>94512</t>
  </si>
  <si>
    <t>94511</t>
  </si>
  <si>
    <t>107237</t>
  </si>
  <si>
    <t>90552</t>
  </si>
  <si>
    <t>90553</t>
  </si>
  <si>
    <t>90554</t>
  </si>
  <si>
    <t>150974</t>
  </si>
  <si>
    <t>150955</t>
  </si>
  <si>
    <t>150982</t>
  </si>
  <si>
    <t>150981</t>
  </si>
  <si>
    <t>150980</t>
  </si>
  <si>
    <t>150979</t>
  </si>
  <si>
    <t>150958</t>
  </si>
  <si>
    <t>150978</t>
  </si>
  <si>
    <t>150959</t>
  </si>
  <si>
    <t>150977</t>
  </si>
  <si>
    <t>150976</t>
  </si>
  <si>
    <t>150975</t>
  </si>
  <si>
    <t>29646</t>
  </si>
  <si>
    <t>29651</t>
  </si>
  <si>
    <t>29650</t>
  </si>
  <si>
    <t>30992</t>
  </si>
  <si>
    <t>29647</t>
  </si>
  <si>
    <t>31553</t>
  </si>
  <si>
    <t>31812</t>
  </si>
  <si>
    <t>32161</t>
  </si>
  <si>
    <t>32162</t>
  </si>
  <si>
    <t>32192</t>
  </si>
  <si>
    <t>32191</t>
  </si>
  <si>
    <t>32549</t>
  </si>
  <si>
    <t>32520</t>
  </si>
  <si>
    <t>31962</t>
  </si>
  <si>
    <t>32467</t>
  </si>
  <si>
    <t>34048</t>
  </si>
  <si>
    <t>32457</t>
  </si>
  <si>
    <t>32461</t>
  </si>
  <si>
    <t>32462</t>
  </si>
  <si>
    <t>31977</t>
  </si>
  <si>
    <t>31979</t>
  </si>
  <si>
    <t>33702</t>
  </si>
  <si>
    <t>32897</t>
  </si>
  <si>
    <t>32898</t>
  </si>
  <si>
    <t>32899</t>
  </si>
  <si>
    <t>34047</t>
  </si>
  <si>
    <t>34042</t>
  </si>
  <si>
    <t>34041</t>
  </si>
  <si>
    <t>34037</t>
  </si>
  <si>
    <t>107213</t>
  </si>
  <si>
    <t>107407</t>
  </si>
  <si>
    <t>107382</t>
  </si>
  <si>
    <t>106830</t>
  </si>
  <si>
    <t>106831</t>
  </si>
  <si>
    <t>106832</t>
  </si>
  <si>
    <t>106999</t>
  </si>
  <si>
    <t>107001</t>
  </si>
  <si>
    <t>107002</t>
  </si>
  <si>
    <t>94481</t>
  </si>
  <si>
    <t>94791</t>
  </si>
  <si>
    <t>94346</t>
  </si>
  <si>
    <t>94412</t>
  </si>
  <si>
    <t>90556</t>
  </si>
  <si>
    <t>90557</t>
  </si>
  <si>
    <t>90558</t>
  </si>
  <si>
    <t>463592</t>
  </si>
  <si>
    <t>180355</t>
  </si>
  <si>
    <t>180356</t>
  </si>
  <si>
    <t>02A</t>
  </si>
  <si>
    <t>32258</t>
  </si>
  <si>
    <t>28973</t>
  </si>
  <si>
    <t>28972</t>
  </si>
  <si>
    <t>28963</t>
  </si>
  <si>
    <t>29398</t>
  </si>
  <si>
    <t>29397</t>
  </si>
  <si>
    <t>29396</t>
  </si>
  <si>
    <t>29395</t>
  </si>
  <si>
    <t>29454</t>
  </si>
  <si>
    <t>29455</t>
  </si>
  <si>
    <t>29394</t>
  </si>
  <si>
    <t>29400</t>
  </si>
  <si>
    <t>29399</t>
  </si>
  <si>
    <t>91616</t>
  </si>
  <si>
    <t>91617</t>
  </si>
  <si>
    <t>91083</t>
  </si>
  <si>
    <t>89932</t>
  </si>
  <si>
    <t>89933</t>
  </si>
  <si>
    <t>89934</t>
  </si>
  <si>
    <t>89935</t>
  </si>
  <si>
    <t>89936</t>
  </si>
  <si>
    <t>89903</t>
  </si>
  <si>
    <t>89902</t>
  </si>
  <si>
    <t>89901</t>
  </si>
  <si>
    <t>89900</t>
  </si>
  <si>
    <t>89899</t>
  </si>
  <si>
    <t>255839</t>
  </si>
  <si>
    <t>255840</t>
  </si>
  <si>
    <t>255841</t>
  </si>
  <si>
    <t>255842</t>
  </si>
  <si>
    <t>255843</t>
  </si>
  <si>
    <t>255844</t>
  </si>
  <si>
    <t>200328</t>
  </si>
  <si>
    <t>015E</t>
  </si>
  <si>
    <t>199843</t>
  </si>
  <si>
    <t>199731</t>
  </si>
  <si>
    <t>199761</t>
  </si>
  <si>
    <t>199760</t>
  </si>
  <si>
    <t>199759</t>
  </si>
  <si>
    <t>199764</t>
  </si>
  <si>
    <t>199766</t>
  </si>
  <si>
    <t>198346</t>
  </si>
  <si>
    <t>198351</t>
  </si>
  <si>
    <t>200116</t>
  </si>
  <si>
    <t>200112</t>
  </si>
  <si>
    <t>200110</t>
  </si>
  <si>
    <t>200117</t>
  </si>
  <si>
    <t>200114</t>
  </si>
  <si>
    <t>200111</t>
  </si>
  <si>
    <t>150969</t>
  </si>
  <si>
    <t>150968</t>
  </si>
  <si>
    <t>150962</t>
  </si>
  <si>
    <t>150997</t>
  </si>
  <si>
    <t>150998</t>
  </si>
  <si>
    <t>150995</t>
  </si>
  <si>
    <t>150999</t>
  </si>
  <si>
    <t>150963</t>
  </si>
  <si>
    <t>151000</t>
  </si>
  <si>
    <t>150994</t>
  </si>
  <si>
    <t>151001</t>
  </si>
  <si>
    <t>150993</t>
  </si>
  <si>
    <t>151015</t>
  </si>
  <si>
    <t>151002</t>
  </si>
  <si>
    <t>150992</t>
  </si>
  <si>
    <t>150985</t>
  </si>
  <si>
    <t>151004</t>
  </si>
  <si>
    <t>151003</t>
  </si>
  <si>
    <t>150986</t>
  </si>
  <si>
    <t>150849</t>
  </si>
  <si>
    <t>151017</t>
  </si>
  <si>
    <t>150848</t>
  </si>
  <si>
    <t>151016</t>
  </si>
  <si>
    <t>151019</t>
  </si>
  <si>
    <t>151020</t>
  </si>
  <si>
    <t>151021</t>
  </si>
  <si>
    <t>151014</t>
  </si>
  <si>
    <t>151012</t>
  </si>
  <si>
    <t>151022</t>
  </si>
  <si>
    <t>151011</t>
  </si>
  <si>
    <t>151010</t>
  </si>
  <si>
    <t>FISC. NILVAN</t>
  </si>
  <si>
    <t>Av. Dona Maria Pereira Dias</t>
  </si>
  <si>
    <t>Qd.89</t>
  </si>
  <si>
    <t>Qd.22 Lt.17</t>
  </si>
  <si>
    <t>Rua Da Saudade</t>
  </si>
  <si>
    <t>Av. Lago Dos Patos</t>
  </si>
  <si>
    <t>Jardim Casa Grande</t>
  </si>
  <si>
    <t>Rua Mario De Almeida Borges</t>
  </si>
  <si>
    <t>Independencia</t>
  </si>
  <si>
    <t>Av. Atlantida</t>
  </si>
  <si>
    <t>Jardim Casa Grande Rua Mario De Almeida Borges 5</t>
  </si>
  <si>
    <t>Jardim Tropical Av. Lago Dos Patos 128</t>
  </si>
  <si>
    <t>Parque Das Nações Rua Assunção Qd.22 Lt.17</t>
  </si>
  <si>
    <t>Vila Souza Rua Da Saudade 240</t>
  </si>
  <si>
    <t>Independencia, Av. Atlantida</t>
  </si>
  <si>
    <t>Av. Porto Príncipe</t>
  </si>
  <si>
    <t>Rua R-009</t>
  </si>
  <si>
    <t>871-813</t>
  </si>
  <si>
    <t>Av. Dona Maria Cardoso</t>
  </si>
  <si>
    <t>Jardim Maria Inês</t>
  </si>
  <si>
    <t>Rua Das Margaridas</t>
  </si>
  <si>
    <t xml:space="preserve">Av. Chile </t>
  </si>
  <si>
    <t>Qd.32 Lt.2</t>
  </si>
  <si>
    <t>Av. Benedito Silvestre Toledo</t>
  </si>
  <si>
    <t>29160</t>
  </si>
  <si>
    <t>16A</t>
  </si>
  <si>
    <t>34855</t>
  </si>
  <si>
    <t>535526</t>
  </si>
  <si>
    <t>62614</t>
  </si>
  <si>
    <t>60053</t>
  </si>
  <si>
    <t>60052</t>
  </si>
  <si>
    <t>60051</t>
  </si>
  <si>
    <t>60180</t>
  </si>
  <si>
    <t>60179</t>
  </si>
  <si>
    <t>60178</t>
  </si>
  <si>
    <t>60181</t>
  </si>
  <si>
    <t>60182</t>
  </si>
  <si>
    <t>60176</t>
  </si>
  <si>
    <t>60175</t>
  </si>
  <si>
    <t>60183</t>
  </si>
  <si>
    <t>60174</t>
  </si>
  <si>
    <t>115768</t>
  </si>
  <si>
    <t>115541</t>
  </si>
  <si>
    <t>115242</t>
  </si>
  <si>
    <t>115243</t>
  </si>
  <si>
    <t>115244</t>
  </si>
  <si>
    <t>115279</t>
  </si>
  <si>
    <t>115245</t>
  </si>
  <si>
    <t>115278</t>
  </si>
  <si>
    <t>115246</t>
  </si>
  <si>
    <t>115277</t>
  </si>
  <si>
    <t>115247</t>
  </si>
  <si>
    <t>TR18</t>
  </si>
  <si>
    <t>024E</t>
  </si>
  <si>
    <t>538297</t>
  </si>
  <si>
    <t>60386</t>
  </si>
  <si>
    <t>60385</t>
  </si>
  <si>
    <t>60384</t>
  </si>
  <si>
    <t>60383</t>
  </si>
  <si>
    <t>60404</t>
  </si>
  <si>
    <t>60388</t>
  </si>
  <si>
    <t>60405</t>
  </si>
  <si>
    <t>60387</t>
  </si>
  <si>
    <t>32E</t>
  </si>
  <si>
    <t>535528</t>
  </si>
  <si>
    <t>48662</t>
  </si>
  <si>
    <t>48663</t>
  </si>
  <si>
    <t>48661</t>
  </si>
  <si>
    <t>48664</t>
  </si>
  <si>
    <t>48660</t>
  </si>
  <si>
    <t>48659</t>
  </si>
  <si>
    <t>48658</t>
  </si>
  <si>
    <t>48651</t>
  </si>
  <si>
    <t>48657</t>
  </si>
  <si>
    <t>48652</t>
  </si>
  <si>
    <t>48653</t>
  </si>
  <si>
    <t>48656</t>
  </si>
  <si>
    <t>48655</t>
  </si>
  <si>
    <t>48654</t>
  </si>
  <si>
    <t>50594</t>
  </si>
  <si>
    <t>50593</t>
  </si>
  <si>
    <t>50629</t>
  </si>
  <si>
    <t>50592</t>
  </si>
  <si>
    <t>49675</t>
  </si>
  <si>
    <t>48665</t>
  </si>
  <si>
    <t>48650</t>
  </si>
  <si>
    <t>108511</t>
  </si>
  <si>
    <t>109723</t>
  </si>
  <si>
    <t>109722</t>
  </si>
  <si>
    <t>109720</t>
  </si>
  <si>
    <t>108369</t>
  </si>
  <si>
    <t>108354</t>
  </si>
  <si>
    <t>107860</t>
  </si>
  <si>
    <t>107876</t>
  </si>
  <si>
    <t>552295</t>
  </si>
  <si>
    <t>108658</t>
  </si>
  <si>
    <t>124304</t>
  </si>
  <si>
    <t>124302</t>
  </si>
  <si>
    <t>124301</t>
  </si>
  <si>
    <t>124300</t>
  </si>
  <si>
    <t>124303</t>
  </si>
  <si>
    <t>B13</t>
  </si>
  <si>
    <t>92707</t>
  </si>
  <si>
    <t>92711</t>
  </si>
  <si>
    <t>92658</t>
  </si>
  <si>
    <t>92675</t>
  </si>
  <si>
    <t>92673</t>
  </si>
  <si>
    <t>92659</t>
  </si>
  <si>
    <t>92660</t>
  </si>
  <si>
    <t>92662</t>
  </si>
  <si>
    <t>92664</t>
  </si>
  <si>
    <t>92665</t>
  </si>
  <si>
    <t>92666</t>
  </si>
  <si>
    <t>B10</t>
  </si>
  <si>
    <t>92684</t>
  </si>
  <si>
    <t>92701</t>
  </si>
  <si>
    <t>92699</t>
  </si>
  <si>
    <t>91970</t>
  </si>
  <si>
    <t>91673</t>
  </si>
  <si>
    <t>0B8</t>
  </si>
  <si>
    <t>92957</t>
  </si>
  <si>
    <t>B11</t>
  </si>
  <si>
    <t>92967</t>
  </si>
  <si>
    <t>92968</t>
  </si>
  <si>
    <t>92689</t>
  </si>
  <si>
    <t>0B4</t>
  </si>
  <si>
    <t>92647</t>
  </si>
  <si>
    <t>92648</t>
  </si>
  <si>
    <t>B18</t>
  </si>
  <si>
    <t>92737</t>
  </si>
  <si>
    <t>92719</t>
  </si>
  <si>
    <t>92720</t>
  </si>
  <si>
    <t>91665</t>
  </si>
  <si>
    <t>91960</t>
  </si>
  <si>
    <t>91961</t>
  </si>
  <si>
    <t>91962</t>
  </si>
  <si>
    <t>92341</t>
  </si>
  <si>
    <t>92342</t>
  </si>
  <si>
    <t>60617</t>
  </si>
  <si>
    <t>60616</t>
  </si>
  <si>
    <t>60397</t>
  </si>
  <si>
    <t>60396</t>
  </si>
  <si>
    <t>60395</t>
  </si>
  <si>
    <t>49731</t>
  </si>
  <si>
    <t>49724</t>
  </si>
  <si>
    <t>49723</t>
  </si>
  <si>
    <t>49722</t>
  </si>
  <si>
    <t>11897</t>
  </si>
  <si>
    <t>11896</t>
  </si>
  <si>
    <t>11899</t>
  </si>
  <si>
    <t>11898</t>
  </si>
  <si>
    <t>118A</t>
  </si>
  <si>
    <t>59627</t>
  </si>
  <si>
    <t>59626</t>
  </si>
  <si>
    <t>11734</t>
  </si>
  <si>
    <t>11758</t>
  </si>
  <si>
    <t>11735</t>
  </si>
  <si>
    <t>11757</t>
  </si>
  <si>
    <t>11756</t>
  </si>
  <si>
    <t>11755</t>
  </si>
  <si>
    <t>11754</t>
  </si>
  <si>
    <t>10986</t>
  </si>
  <si>
    <t>011E</t>
  </si>
  <si>
    <t>59615</t>
  </si>
  <si>
    <t>186885</t>
  </si>
  <si>
    <t>109714</t>
  </si>
  <si>
    <t>109417</t>
  </si>
  <si>
    <t>109743</t>
  </si>
  <si>
    <t>109713</t>
  </si>
  <si>
    <t>108364</t>
  </si>
  <si>
    <t>108410</t>
  </si>
  <si>
    <t>108441</t>
  </si>
  <si>
    <t>108439</t>
  </si>
  <si>
    <t>108363</t>
  </si>
  <si>
    <t>108408</t>
  </si>
  <si>
    <t>108409</t>
  </si>
  <si>
    <t>108356</t>
  </si>
  <si>
    <t>107397</t>
  </si>
  <si>
    <t>108412</t>
  </si>
  <si>
    <t>107396</t>
  </si>
  <si>
    <t>107871</t>
  </si>
  <si>
    <t>107873</t>
  </si>
  <si>
    <t>108524</t>
  </si>
  <si>
    <t>108545</t>
  </si>
  <si>
    <t>108546</t>
  </si>
  <si>
    <t>B14</t>
  </si>
  <si>
    <t>92990</t>
  </si>
  <si>
    <t>92989</t>
  </si>
  <si>
    <t>92988</t>
  </si>
  <si>
    <t>92987</t>
  </si>
  <si>
    <t>92686</t>
  </si>
  <si>
    <t>92687</t>
  </si>
  <si>
    <t>92713</t>
  </si>
  <si>
    <t>B17</t>
  </si>
  <si>
    <t>93009</t>
  </si>
  <si>
    <t>93010</t>
  </si>
  <si>
    <t>93011</t>
  </si>
  <si>
    <t>93012</t>
  </si>
  <si>
    <t>92372</t>
  </si>
  <si>
    <t>92366</t>
  </si>
  <si>
    <t>91978</t>
  </si>
  <si>
    <t>91988</t>
  </si>
  <si>
    <t>91991</t>
  </si>
  <si>
    <t>91992</t>
  </si>
  <si>
    <t>91993</t>
  </si>
  <si>
    <t>91994</t>
  </si>
  <si>
    <t>91995</t>
  </si>
  <si>
    <t>91986</t>
  </si>
  <si>
    <t>020E</t>
  </si>
  <si>
    <t>89920</t>
  </si>
  <si>
    <t>88618</t>
  </si>
  <si>
    <t>88619</t>
  </si>
  <si>
    <t>89906</t>
  </si>
  <si>
    <t>89905</t>
  </si>
  <si>
    <t>89904</t>
  </si>
  <si>
    <t>Cardoso Continuação Rua 42 64</t>
  </si>
  <si>
    <t>Colina Azul Av. Chile  Qd.32 Lt.2</t>
  </si>
  <si>
    <t>Independência Av. Benedito Silvestre Toledo 9932</t>
  </si>
  <si>
    <t>Independência Rua 22 162</t>
  </si>
  <si>
    <t>Independência Rua 49 871-813</t>
  </si>
  <si>
    <t>Independência Rua 50 1137</t>
  </si>
  <si>
    <t>Jardim Alto Paraíso Rua Santa Bárbara 96</t>
  </si>
  <si>
    <t>Jardim Alto Paraíso Rua São Jerônimo 25</t>
  </si>
  <si>
    <t>Jardim Dom Bosco Av. Neuza De Jesus Macedo 21</t>
  </si>
  <si>
    <t xml:space="preserve">Jardim Maria Inês Rua Das Margaridas </t>
  </si>
  <si>
    <t>Parque Das Nações Av. Buenos Aíres 341</t>
  </si>
  <si>
    <t>Parque Das Nações Av. Porto Príncipe 27</t>
  </si>
  <si>
    <t>Parque Ibirapuera Rua R-009 484</t>
  </si>
  <si>
    <t>Vila São Tomaz Av. Dona Maria Cardoso 280</t>
  </si>
  <si>
    <t>Vila São Tomaz Rua Uberlândia 882</t>
  </si>
  <si>
    <t>Alameda Do Almeida</t>
  </si>
  <si>
    <t>Jardim Maria Inês, Alameda Do Almeida, 41000</t>
  </si>
  <si>
    <t xml:space="preserve">Nova Cidade </t>
  </si>
  <si>
    <t>Av. Nossa Sra. Das Dores</t>
  </si>
  <si>
    <t>Jardim Florença</t>
  </si>
  <si>
    <t xml:space="preserve">Rua Sardenha </t>
  </si>
  <si>
    <t>Qd.16 Lt.19</t>
  </si>
  <si>
    <t xml:space="preserve">Cardoso  </t>
  </si>
  <si>
    <t>Jardim Alto Paraíso Av. Nossa Sra. Das Dores 134</t>
  </si>
  <si>
    <t>Jardim Alto Paraíso Rua Santa Bárbara 120</t>
  </si>
  <si>
    <t>Jardim Alto Paraíso Rua São Mateus 179</t>
  </si>
  <si>
    <t>Jardim Alto Paraíso Rua São Miguel 105</t>
  </si>
  <si>
    <t>Jardim Florença Rua Sardenha  5</t>
  </si>
  <si>
    <t>Nova Cidade  Av. São Paulo 21</t>
  </si>
  <si>
    <t>Cardoso  , Av. Segunda Radial</t>
  </si>
  <si>
    <t>Jardim Dos Buritis, Av. Das Rosass, Qd.16 Lt.19</t>
  </si>
  <si>
    <t>60068</t>
  </si>
  <si>
    <t>60067</t>
  </si>
  <si>
    <t>60066</t>
  </si>
  <si>
    <t>60403</t>
  </si>
  <si>
    <t>60400</t>
  </si>
  <si>
    <t>60401</t>
  </si>
  <si>
    <t>60402</t>
  </si>
  <si>
    <t>115713</t>
  </si>
  <si>
    <t>115714</t>
  </si>
  <si>
    <t>115725</t>
  </si>
  <si>
    <t>115724</t>
  </si>
  <si>
    <t>115212</t>
  </si>
  <si>
    <t>115211</t>
  </si>
  <si>
    <t>115781</t>
  </si>
  <si>
    <t>535524</t>
  </si>
  <si>
    <t>49665</t>
  </si>
  <si>
    <t>50667</t>
  </si>
  <si>
    <t>50668</t>
  </si>
  <si>
    <t>535525</t>
  </si>
  <si>
    <t>535523</t>
  </si>
  <si>
    <t>47802</t>
  </si>
  <si>
    <t>59572</t>
  </si>
  <si>
    <t>59571</t>
  </si>
  <si>
    <t>11892</t>
  </si>
  <si>
    <t>11891</t>
  </si>
  <si>
    <t>11890</t>
  </si>
  <si>
    <t>11889</t>
  </si>
  <si>
    <t>11893</t>
  </si>
  <si>
    <t>11884</t>
  </si>
  <si>
    <t>11888</t>
  </si>
  <si>
    <t>11885</t>
  </si>
  <si>
    <t>11886</t>
  </si>
  <si>
    <t>11887</t>
  </si>
  <si>
    <t>205597</t>
  </si>
  <si>
    <t>205598</t>
  </si>
  <si>
    <t>205596</t>
  </si>
  <si>
    <t>205595</t>
  </si>
  <si>
    <t>205599</t>
  </si>
  <si>
    <t>205103</t>
  </si>
  <si>
    <t>205092</t>
  </si>
  <si>
    <t>205580</t>
  </si>
  <si>
    <t>003E</t>
  </si>
  <si>
    <t>252974</t>
  </si>
  <si>
    <t>124289</t>
  </si>
  <si>
    <t>47417</t>
  </si>
  <si>
    <t>47418</t>
  </si>
  <si>
    <t>47419</t>
  </si>
  <si>
    <t>47420</t>
  </si>
  <si>
    <t>47411</t>
  </si>
  <si>
    <t>00A</t>
  </si>
  <si>
    <t>69501</t>
  </si>
  <si>
    <t>69522</t>
  </si>
  <si>
    <t>49111</t>
  </si>
  <si>
    <t>488292</t>
  </si>
  <si>
    <t>59516</t>
  </si>
  <si>
    <t>59515</t>
  </si>
  <si>
    <t>59514</t>
  </si>
  <si>
    <t>49129</t>
  </si>
  <si>
    <t>49130</t>
  </si>
  <si>
    <t>49114</t>
  </si>
  <si>
    <t>APM-9</t>
  </si>
  <si>
    <t>106901</t>
  </si>
  <si>
    <t>107107</t>
  </si>
  <si>
    <t>107073</t>
  </si>
  <si>
    <t>107074</t>
  </si>
  <si>
    <t>107075</t>
  </si>
  <si>
    <t>106868</t>
  </si>
  <si>
    <t>106867</t>
  </si>
  <si>
    <t>107104</t>
  </si>
  <si>
    <t>107105</t>
  </si>
  <si>
    <t>107106</t>
  </si>
  <si>
    <t>108526</t>
  </si>
  <si>
    <t>108570</t>
  </si>
  <si>
    <t>108569</t>
  </si>
  <si>
    <t>108294</t>
  </si>
  <si>
    <t>108559</t>
  </si>
  <si>
    <t>108295</t>
  </si>
  <si>
    <t>108296</t>
  </si>
  <si>
    <t>108297</t>
  </si>
  <si>
    <t>142283</t>
  </si>
  <si>
    <t>138376</t>
  </si>
  <si>
    <t>138365</t>
  </si>
  <si>
    <t>255734</t>
  </si>
  <si>
    <t>255740</t>
  </si>
  <si>
    <t>138923</t>
  </si>
  <si>
    <t>136149</t>
  </si>
  <si>
    <t>135638</t>
  </si>
  <si>
    <t>472462</t>
  </si>
  <si>
    <t>472463</t>
  </si>
  <si>
    <t>60371</t>
  </si>
  <si>
    <t>260A</t>
  </si>
  <si>
    <t>139745</t>
  </si>
  <si>
    <t>139744</t>
  </si>
  <si>
    <t>144789</t>
  </si>
  <si>
    <t>142507</t>
  </si>
  <si>
    <t>142509</t>
  </si>
  <si>
    <t>B21</t>
  </si>
  <si>
    <t>92741</t>
  </si>
  <si>
    <t>78931</t>
  </si>
  <si>
    <t>78930</t>
  </si>
  <si>
    <t>79055</t>
  </si>
  <si>
    <t>79056</t>
  </si>
  <si>
    <t>79057</t>
  </si>
  <si>
    <t>79054</t>
  </si>
  <si>
    <t>79024</t>
  </si>
  <si>
    <t>79025</t>
  </si>
  <si>
    <t>79052</t>
  </si>
  <si>
    <t>78761</t>
  </si>
  <si>
    <t>78806</t>
  </si>
  <si>
    <t>78807</t>
  </si>
  <si>
    <t>92443</t>
  </si>
  <si>
    <t>B24</t>
  </si>
  <si>
    <t>93609</t>
  </si>
  <si>
    <t>93621</t>
  </si>
  <si>
    <t>93610</t>
  </si>
  <si>
    <t>93620</t>
  </si>
  <si>
    <t>93619</t>
  </si>
  <si>
    <t>93618</t>
  </si>
  <si>
    <t>B20</t>
  </si>
  <si>
    <t>93038</t>
  </si>
  <si>
    <t>92750</t>
  </si>
  <si>
    <t>92748</t>
  </si>
  <si>
    <t>92377</t>
  </si>
  <si>
    <t>79022</t>
  </si>
  <si>
    <t>78727</t>
  </si>
  <si>
    <t>79000</t>
  </si>
  <si>
    <t>28AB</t>
  </si>
  <si>
    <t>549081</t>
  </si>
  <si>
    <t>79276</t>
  </si>
  <si>
    <t>79007</t>
  </si>
  <si>
    <t>86804</t>
  </si>
  <si>
    <t>79277</t>
  </si>
  <si>
    <t>78854</t>
  </si>
  <si>
    <t>113222</t>
  </si>
  <si>
    <t>113223</t>
  </si>
  <si>
    <t>114779</t>
  </si>
  <si>
    <t>114770</t>
  </si>
  <si>
    <t>114775</t>
  </si>
  <si>
    <t>114776</t>
  </si>
  <si>
    <t>114192</t>
  </si>
  <si>
    <t>114193</t>
  </si>
  <si>
    <t>115200</t>
  </si>
  <si>
    <t>115168</t>
  </si>
  <si>
    <t>115183</t>
  </si>
  <si>
    <t>115180</t>
  </si>
  <si>
    <t>115178</t>
  </si>
  <si>
    <t>115177</t>
  </si>
  <si>
    <t>113542</t>
  </si>
  <si>
    <t>116800</t>
  </si>
  <si>
    <t>116813</t>
  </si>
  <si>
    <t>116812</t>
  </si>
  <si>
    <t>116814</t>
  </si>
  <si>
    <t>115687</t>
  </si>
  <si>
    <t>115686</t>
  </si>
  <si>
    <t>150989</t>
  </si>
  <si>
    <t>150845</t>
  </si>
  <si>
    <t>151036</t>
  </si>
  <si>
    <t>151035</t>
  </si>
  <si>
    <t>151034</t>
  </si>
  <si>
    <t>147743</t>
  </si>
  <si>
    <t>147607</t>
  </si>
  <si>
    <t>107056</t>
  </si>
  <si>
    <t>107077</t>
  </si>
  <si>
    <t>107078</t>
  </si>
  <si>
    <t>107079</t>
  </si>
  <si>
    <t>107080</t>
  </si>
  <si>
    <t>107052</t>
  </si>
  <si>
    <t>107081</t>
  </si>
  <si>
    <t>107051</t>
  </si>
  <si>
    <t>107082</t>
  </si>
  <si>
    <t>107050</t>
  </si>
  <si>
    <t>107083</t>
  </si>
  <si>
    <t>035B</t>
  </si>
  <si>
    <t>541393</t>
  </si>
  <si>
    <t>541392</t>
  </si>
  <si>
    <t>107568</t>
  </si>
  <si>
    <t>107585</t>
  </si>
  <si>
    <t>108291</t>
  </si>
  <si>
    <t>108290</t>
  </si>
  <si>
    <t>108289</t>
  </si>
  <si>
    <t>108288</t>
  </si>
  <si>
    <t>107236</t>
  </si>
  <si>
    <t>B19</t>
  </si>
  <si>
    <t>93559</t>
  </si>
  <si>
    <t>B16</t>
  </si>
  <si>
    <t>93536</t>
  </si>
  <si>
    <t>B22</t>
  </si>
  <si>
    <t>93578</t>
  </si>
  <si>
    <t>93577</t>
  </si>
  <si>
    <t>93563</t>
  </si>
  <si>
    <t>B23</t>
  </si>
  <si>
    <t>93064</t>
  </si>
  <si>
    <t>B25</t>
  </si>
  <si>
    <t>93585</t>
  </si>
  <si>
    <t>78990</t>
  </si>
  <si>
    <t>78991</t>
  </si>
  <si>
    <t>78992</t>
  </si>
  <si>
    <t>78933</t>
  </si>
  <si>
    <t>78901</t>
  </si>
  <si>
    <t>78900</t>
  </si>
  <si>
    <t>79132</t>
  </si>
  <si>
    <t>79131</t>
  </si>
  <si>
    <t>93649</t>
  </si>
  <si>
    <t>93648</t>
  </si>
  <si>
    <t>Av. Oitava Avenida</t>
  </si>
  <si>
    <t>Rua Portugal</t>
  </si>
  <si>
    <t>Rua Brasilia</t>
  </si>
  <si>
    <t>Av. República</t>
  </si>
  <si>
    <t>Aeroporto Sul Av. Oitava Avenida 456</t>
  </si>
  <si>
    <t>Aeroporto Sul Rua Brasilia 545</t>
  </si>
  <si>
    <t>Aeroporto Sul Rua Moscou 27</t>
  </si>
  <si>
    <t>Aeroporto Sul Rua Portugal 7</t>
  </si>
  <si>
    <t>Cardoso Continuação Av. 2 Radial 784</t>
  </si>
  <si>
    <t>Cardoso, Av. Segunda Radial</t>
  </si>
  <si>
    <t>Garavelo, Av. República, 788</t>
  </si>
  <si>
    <t>Rua Buenos Aíres</t>
  </si>
  <si>
    <t>469353</t>
  </si>
  <si>
    <t>255768</t>
  </si>
  <si>
    <t>3787</t>
  </si>
  <si>
    <t>01B</t>
  </si>
  <si>
    <t>5285</t>
  </si>
  <si>
    <t>4059</t>
  </si>
  <si>
    <t>3784</t>
  </si>
  <si>
    <t>106596</t>
  </si>
  <si>
    <t>106592</t>
  </si>
  <si>
    <t>106624</t>
  </si>
  <si>
    <t>106941</t>
  </si>
  <si>
    <t>106940</t>
  </si>
  <si>
    <t>106938</t>
  </si>
  <si>
    <t>106737</t>
  </si>
  <si>
    <t>106935</t>
  </si>
  <si>
    <t>106933</t>
  </si>
  <si>
    <t>107109</t>
  </si>
  <si>
    <t>107110</t>
  </si>
  <si>
    <t>107111</t>
  </si>
  <si>
    <t>107112</t>
  </si>
  <si>
    <t>107086</t>
  </si>
  <si>
    <t>106730</t>
  </si>
  <si>
    <t>106729</t>
  </si>
  <si>
    <t>106918</t>
  </si>
  <si>
    <t>106728</t>
  </si>
  <si>
    <t>106919</t>
  </si>
  <si>
    <t>106726</t>
  </si>
  <si>
    <t>106727</t>
  </si>
  <si>
    <t>106920</t>
  </si>
  <si>
    <t>106927</t>
  </si>
  <si>
    <t>106968</t>
  </si>
  <si>
    <t>106949</t>
  </si>
  <si>
    <t>106966</t>
  </si>
  <si>
    <t>106967</t>
  </si>
  <si>
    <t>106948</t>
  </si>
  <si>
    <t>106947</t>
  </si>
  <si>
    <t>106900</t>
  </si>
  <si>
    <t>136079</t>
  </si>
  <si>
    <t>142194</t>
  </si>
  <si>
    <t>135384</t>
  </si>
  <si>
    <t>135385</t>
  </si>
  <si>
    <t>135462</t>
  </si>
  <si>
    <t>014B</t>
  </si>
  <si>
    <t>545780</t>
  </si>
  <si>
    <t>135114</t>
  </si>
  <si>
    <t>135207</t>
  </si>
  <si>
    <t>135115</t>
  </si>
  <si>
    <t>135116</t>
  </si>
  <si>
    <t>135117</t>
  </si>
  <si>
    <t>139524</t>
  </si>
  <si>
    <t>139545</t>
  </si>
  <si>
    <t>253287</t>
  </si>
  <si>
    <t>139538</t>
  </si>
  <si>
    <t>135168</t>
  </si>
  <si>
    <t>135169</t>
  </si>
  <si>
    <t>117618</t>
  </si>
  <si>
    <t>117748</t>
  </si>
  <si>
    <t>117187</t>
  </si>
  <si>
    <t>117617</t>
  </si>
  <si>
    <t>80A</t>
  </si>
  <si>
    <t>117805</t>
  </si>
  <si>
    <t>117186</t>
  </si>
  <si>
    <t>117185</t>
  </si>
  <si>
    <t>117681</t>
  </si>
  <si>
    <t>117691</t>
  </si>
  <si>
    <t>116998</t>
  </si>
  <si>
    <t>117782</t>
  </si>
  <si>
    <t>117781</t>
  </si>
  <si>
    <t>117033</t>
  </si>
  <si>
    <t>113513</t>
  </si>
  <si>
    <t>113512</t>
  </si>
  <si>
    <t>113514</t>
  </si>
  <si>
    <t>113511</t>
  </si>
  <si>
    <t>113510</t>
  </si>
  <si>
    <t>113509</t>
  </si>
  <si>
    <t>38AB</t>
  </si>
  <si>
    <t>557978</t>
  </si>
  <si>
    <t>39AB</t>
  </si>
  <si>
    <t>557979</t>
  </si>
  <si>
    <t>40AB</t>
  </si>
  <si>
    <t>557980</t>
  </si>
  <si>
    <t>41AB</t>
  </si>
  <si>
    <t>557981</t>
  </si>
  <si>
    <t>042A</t>
  </si>
  <si>
    <t>557982</t>
  </si>
  <si>
    <t>557983</t>
  </si>
  <si>
    <t>113515</t>
  </si>
  <si>
    <t>86836</t>
  </si>
  <si>
    <t>86825</t>
  </si>
  <si>
    <t>79491</t>
  </si>
  <si>
    <t>79492</t>
  </si>
  <si>
    <t>79506</t>
  </si>
  <si>
    <t>79507</t>
  </si>
  <si>
    <t>79493</t>
  </si>
  <si>
    <t>79505</t>
  </si>
  <si>
    <t>78391</t>
  </si>
  <si>
    <t>78390</t>
  </si>
  <si>
    <t>79326</t>
  </si>
  <si>
    <t>79327</t>
  </si>
  <si>
    <t>86870</t>
  </si>
  <si>
    <t>79370</t>
  </si>
  <si>
    <t>79337</t>
  </si>
  <si>
    <t>79336</t>
  </si>
  <si>
    <t>78907</t>
  </si>
  <si>
    <t>78736</t>
  </si>
  <si>
    <t>79112</t>
  </si>
  <si>
    <t>78726</t>
  </si>
  <si>
    <t>78714</t>
  </si>
  <si>
    <t>147807</t>
  </si>
  <si>
    <t>147806</t>
  </si>
  <si>
    <t>147804</t>
  </si>
  <si>
    <t>147805</t>
  </si>
  <si>
    <t>119995</t>
  </si>
  <si>
    <t>119712</t>
  </si>
  <si>
    <t>119713</t>
  </si>
  <si>
    <t>118134</t>
  </si>
  <si>
    <t>117378</t>
  </si>
  <si>
    <t>532890</t>
  </si>
  <si>
    <t>117807</t>
  </si>
  <si>
    <t>117808</t>
  </si>
  <si>
    <t>117183</t>
  </si>
  <si>
    <t>117242</t>
  </si>
  <si>
    <t>117241</t>
  </si>
  <si>
    <t>117902</t>
  </si>
  <si>
    <t>117028</t>
  </si>
  <si>
    <t>117809</t>
  </si>
  <si>
    <t>117810</t>
  </si>
  <si>
    <t>118938</t>
  </si>
  <si>
    <t>117535</t>
  </si>
  <si>
    <t>120066</t>
  </si>
  <si>
    <t>106611</t>
  </si>
  <si>
    <t>106610</t>
  </si>
  <si>
    <t>107093</t>
  </si>
  <si>
    <t>106608</t>
  </si>
  <si>
    <t>106607</t>
  </si>
  <si>
    <t>106606</t>
  </si>
  <si>
    <t>106604</t>
  </si>
  <si>
    <t>106602</t>
  </si>
  <si>
    <t>106959</t>
  </si>
  <si>
    <t>106785</t>
  </si>
  <si>
    <t>106786</t>
  </si>
  <si>
    <t>106787</t>
  </si>
  <si>
    <t>106360</t>
  </si>
  <si>
    <t>106789</t>
  </si>
  <si>
    <t>106790</t>
  </si>
  <si>
    <t>106791</t>
  </si>
  <si>
    <t>106795</t>
  </si>
  <si>
    <t>106796</t>
  </si>
  <si>
    <t>106353</t>
  </si>
  <si>
    <t>107126</t>
  </si>
  <si>
    <t>107124</t>
  </si>
  <si>
    <t>106945</t>
  </si>
  <si>
    <t>106944</t>
  </si>
  <si>
    <t>106943</t>
  </si>
  <si>
    <t>106942</t>
  </si>
  <si>
    <t>107084</t>
  </si>
  <si>
    <t>107042</t>
  </si>
  <si>
    <t>107043</t>
  </si>
  <si>
    <t>107101</t>
  </si>
  <si>
    <t>107098</t>
  </si>
  <si>
    <t>107096</t>
  </si>
  <si>
    <t>86812</t>
  </si>
  <si>
    <t>78915</t>
  </si>
  <si>
    <t>78916</t>
  </si>
  <si>
    <t>79330</t>
  </si>
  <si>
    <t>79332</t>
  </si>
  <si>
    <t>79333</t>
  </si>
  <si>
    <t>79378</t>
  </si>
  <si>
    <t>79377</t>
  </si>
  <si>
    <t>79374</t>
  </si>
  <si>
    <t>79373</t>
  </si>
  <si>
    <t>78904</t>
  </si>
  <si>
    <t>78903</t>
  </si>
  <si>
    <t>79527</t>
  </si>
  <si>
    <t>79528</t>
  </si>
  <si>
    <t>79380</t>
  </si>
  <si>
    <t>79379</t>
  </si>
  <si>
    <t>78720</t>
  </si>
  <si>
    <t>406</t>
  </si>
  <si>
    <t>FISC. MARCELO</t>
  </si>
  <si>
    <t>Aeroporto Sul Rua Buenos Aíres 99</t>
  </si>
  <si>
    <t>Cardoso Continuação Rua 24 35</t>
  </si>
  <si>
    <t>Rua C-9</t>
  </si>
  <si>
    <t>Rua R</t>
  </si>
  <si>
    <t>Chácara São Pedro</t>
  </si>
  <si>
    <t>Av. W-1</t>
  </si>
  <si>
    <t>Av. Jataí</t>
  </si>
  <si>
    <t>553086</t>
  </si>
  <si>
    <t>119451</t>
  </si>
  <si>
    <t>119137</t>
  </si>
  <si>
    <t>119461</t>
  </si>
  <si>
    <t>119458</t>
  </si>
  <si>
    <t>119462</t>
  </si>
  <si>
    <t>119453</t>
  </si>
  <si>
    <t>119465</t>
  </si>
  <si>
    <t>119466</t>
  </si>
  <si>
    <t>119442</t>
  </si>
  <si>
    <t>119443</t>
  </si>
  <si>
    <t>119463</t>
  </si>
  <si>
    <t>119464</t>
  </si>
  <si>
    <t>463654</t>
  </si>
  <si>
    <t>119998</t>
  </si>
  <si>
    <t>118930</t>
  </si>
  <si>
    <t>120000</t>
  </si>
  <si>
    <t>120003</t>
  </si>
  <si>
    <t>01-03B</t>
  </si>
  <si>
    <t>542022</t>
  </si>
  <si>
    <t>120047</t>
  </si>
  <si>
    <t>120048</t>
  </si>
  <si>
    <t>106749</t>
  </si>
  <si>
    <t>106621</t>
  </si>
  <si>
    <t>106620</t>
  </si>
  <si>
    <t>106616</t>
  </si>
  <si>
    <t>106615</t>
  </si>
  <si>
    <t>106759</t>
  </si>
  <si>
    <t>106752</t>
  </si>
  <si>
    <t>105563</t>
  </si>
  <si>
    <t>105610</t>
  </si>
  <si>
    <t>106304</t>
  </si>
  <si>
    <t>106305</t>
  </si>
  <si>
    <t>106307</t>
  </si>
  <si>
    <t>105401</t>
  </si>
  <si>
    <t>105400</t>
  </si>
  <si>
    <t>105411</t>
  </si>
  <si>
    <t>105662</t>
  </si>
  <si>
    <t>105663</t>
  </si>
  <si>
    <t>106345</t>
  </si>
  <si>
    <t>106344</t>
  </si>
  <si>
    <t>106343</t>
  </si>
  <si>
    <t>105916</t>
  </si>
  <si>
    <t>105389</t>
  </si>
  <si>
    <t>105409</t>
  </si>
  <si>
    <t>105410</t>
  </si>
  <si>
    <t>106338</t>
  </si>
  <si>
    <t>106333</t>
  </si>
  <si>
    <t>105388</t>
  </si>
  <si>
    <t>105346</t>
  </si>
  <si>
    <t>105345</t>
  </si>
  <si>
    <t>105861</t>
  </si>
  <si>
    <t>105860</t>
  </si>
  <si>
    <t>29D</t>
  </si>
  <si>
    <t>106231</t>
  </si>
  <si>
    <t>105887</t>
  </si>
  <si>
    <t>105889</t>
  </si>
  <si>
    <t>105885</t>
  </si>
  <si>
    <t>104940</t>
  </si>
  <si>
    <t>105620</t>
  </si>
  <si>
    <t>105619</t>
  </si>
  <si>
    <t>105618</t>
  </si>
  <si>
    <t>105617</t>
  </si>
  <si>
    <t>105613</t>
  </si>
  <si>
    <t>106294</t>
  </si>
  <si>
    <t>78440</t>
  </si>
  <si>
    <t>78680</t>
  </si>
  <si>
    <t>78437</t>
  </si>
  <si>
    <t>78409</t>
  </si>
  <si>
    <t>78691</t>
  </si>
  <si>
    <t>78410</t>
  </si>
  <si>
    <t>78436</t>
  </si>
  <si>
    <t>78435</t>
  </si>
  <si>
    <t>78630</t>
  </si>
  <si>
    <t>78629</t>
  </si>
  <si>
    <t>102252</t>
  </si>
  <si>
    <t>78628</t>
  </si>
  <si>
    <t>78627</t>
  </si>
  <si>
    <t>79435</t>
  </si>
  <si>
    <t>79436</t>
  </si>
  <si>
    <t>79439</t>
  </si>
  <si>
    <t>79440</t>
  </si>
  <si>
    <t>79446</t>
  </si>
  <si>
    <t>79441</t>
  </si>
  <si>
    <t>79427</t>
  </si>
  <si>
    <t>79469</t>
  </si>
  <si>
    <t>86957</t>
  </si>
  <si>
    <t>86956</t>
  </si>
  <si>
    <t>86955</t>
  </si>
  <si>
    <t>86954</t>
  </si>
  <si>
    <t>86953</t>
  </si>
  <si>
    <t>86952</t>
  </si>
  <si>
    <t>86951</t>
  </si>
  <si>
    <t>78616</t>
  </si>
  <si>
    <t>105552</t>
  </si>
  <si>
    <t>106332</t>
  </si>
  <si>
    <t>106331</t>
  </si>
  <si>
    <t>106330</t>
  </si>
  <si>
    <t>106329</t>
  </si>
  <si>
    <t>106328</t>
  </si>
  <si>
    <t>106327</t>
  </si>
  <si>
    <t>106326</t>
  </si>
  <si>
    <t>105652</t>
  </si>
  <si>
    <t>106321</t>
  </si>
  <si>
    <t>106325</t>
  </si>
  <si>
    <t>106324</t>
  </si>
  <si>
    <t>106323</t>
  </si>
  <si>
    <t>106322</t>
  </si>
  <si>
    <t>105661</t>
  </si>
  <si>
    <t>105638</t>
  </si>
  <si>
    <t>105637</t>
  </si>
  <si>
    <t>105909</t>
  </si>
  <si>
    <t>105899</t>
  </si>
  <si>
    <t>105925</t>
  </si>
  <si>
    <t>105898</t>
  </si>
  <si>
    <t>105926</t>
  </si>
  <si>
    <t>105897</t>
  </si>
  <si>
    <t>78708</t>
  </si>
  <si>
    <t>78702</t>
  </si>
  <si>
    <t>79403</t>
  </si>
  <si>
    <t>79412</t>
  </si>
  <si>
    <t>79411</t>
  </si>
  <si>
    <t>79404</t>
  </si>
  <si>
    <t>79405</t>
  </si>
  <si>
    <t>79598</t>
  </si>
  <si>
    <t>79617</t>
  </si>
  <si>
    <t>79599</t>
  </si>
  <si>
    <t>549392</t>
  </si>
  <si>
    <t>549391</t>
  </si>
  <si>
    <t>79587</t>
  </si>
  <si>
    <t>79450</t>
  </si>
  <si>
    <t>79449</t>
  </si>
  <si>
    <t>79490</t>
  </si>
  <si>
    <t>119368</t>
  </si>
  <si>
    <t>119372</t>
  </si>
  <si>
    <t>119373</t>
  </si>
  <si>
    <t>559131</t>
  </si>
  <si>
    <t>006B</t>
  </si>
  <si>
    <t>559132</t>
  </si>
  <si>
    <t>009B</t>
  </si>
  <si>
    <t>559140</t>
  </si>
  <si>
    <t>559139</t>
  </si>
  <si>
    <t>550425</t>
  </si>
  <si>
    <t>534643</t>
  </si>
  <si>
    <t>0G1</t>
  </si>
  <si>
    <t>518291</t>
  </si>
  <si>
    <t>518292</t>
  </si>
  <si>
    <t>148858</t>
  </si>
  <si>
    <t>467613</t>
  </si>
  <si>
    <t>148859</t>
  </si>
  <si>
    <t>147797</t>
  </si>
  <si>
    <t>467531</t>
  </si>
  <si>
    <t>518295</t>
  </si>
  <si>
    <t>148851</t>
  </si>
  <si>
    <t>322E</t>
  </si>
  <si>
    <t>553085</t>
  </si>
  <si>
    <t>345</t>
  </si>
  <si>
    <t>Av. B</t>
  </si>
  <si>
    <t xml:space="preserve">Lt.2 </t>
  </si>
  <si>
    <t>Vila Romana</t>
  </si>
  <si>
    <t>Alameda São Pedro</t>
  </si>
  <si>
    <t>Cardoso Continuação Rua 24 1196</t>
  </si>
  <si>
    <t>Chácara São Pedro Av. Jataí 444</t>
  </si>
  <si>
    <t>Chácara São Pedro Av. W-1 7710</t>
  </si>
  <si>
    <t>Independência Rua 49 3</t>
  </si>
  <si>
    <t>Parque Ibirapuera Rua C-9 248</t>
  </si>
  <si>
    <t>Parque Ibirapuera Rua R 15</t>
  </si>
  <si>
    <t>Parque Ibirapuera Rua R-009 47</t>
  </si>
  <si>
    <t xml:space="preserve">Jardim Tiradentes, Av. B, Lt.2 </t>
  </si>
  <si>
    <t>Jardim Tiradentes, Rua 43, 9</t>
  </si>
  <si>
    <t>Vila Romana, Alameda São Pedro, 17</t>
  </si>
  <si>
    <t>Qd.121</t>
  </si>
  <si>
    <t>37B</t>
  </si>
  <si>
    <t>Av. Juvenal Marquês Soares</t>
  </si>
  <si>
    <t>Boa Esperança</t>
  </si>
  <si>
    <t>Av. C</t>
  </si>
  <si>
    <t>Av. Passo Fundo</t>
  </si>
  <si>
    <t>Qd.122</t>
  </si>
  <si>
    <t>Rua Antônio Lourenço</t>
  </si>
  <si>
    <t>Av. Nossa Sra. Aparecida</t>
  </si>
  <si>
    <t>Central</t>
  </si>
  <si>
    <t>Reseidencial Park São Garavelo</t>
  </si>
  <si>
    <t>Lt.10</t>
  </si>
  <si>
    <t>Lt.4</t>
  </si>
  <si>
    <t>Primavera</t>
  </si>
  <si>
    <t>Alzira</t>
  </si>
  <si>
    <t>Helvecia</t>
  </si>
  <si>
    <t>Brasilia Continuacao</t>
  </si>
  <si>
    <t>Eldorado Continuacao</t>
  </si>
  <si>
    <t>Eldorado Continuacao Segunda Etapa</t>
  </si>
  <si>
    <t>Eldorado</t>
  </si>
  <si>
    <t>Expansul</t>
  </si>
  <si>
    <t>Bela Vista Continuacao</t>
  </si>
  <si>
    <t>Cardoso Continuacao</t>
  </si>
  <si>
    <t>Santos Dumont</t>
  </si>
  <si>
    <t>Real de Goiania</t>
  </si>
  <si>
    <t>Recanto dos Emboabas</t>
  </si>
  <si>
    <t>Villasul</t>
  </si>
  <si>
    <t>Alto Paraiso</t>
  </si>
  <si>
    <t>Santa</t>
  </si>
  <si>
    <t>Nossa Senhora de Lourdes</t>
  </si>
  <si>
    <t>das Acacias</t>
  </si>
  <si>
    <t>Independência 2 Complemento</t>
  </si>
  <si>
    <t>Hayala</t>
  </si>
  <si>
    <t>Independência 3 Complemento</t>
  </si>
  <si>
    <t>Recanto do Cerrado</t>
  </si>
  <si>
    <t>Maria</t>
  </si>
  <si>
    <t>Irmaos Souza</t>
  </si>
  <si>
    <t>Vale do Sol</t>
  </si>
  <si>
    <t>Boa Esperanca</t>
  </si>
  <si>
    <t>Santo Antonio</t>
  </si>
  <si>
    <t>São Pedro</t>
  </si>
  <si>
    <t>dos Buritis</t>
  </si>
  <si>
    <t>Transbrasiliano</t>
  </si>
  <si>
    <t>Trindade</t>
  </si>
  <si>
    <t>Paraiso-Acrescimo</t>
  </si>
  <si>
    <t>Ipanema - 1 Complemento</t>
  </si>
  <si>
    <t>Vale do Sol - Gleba 5</t>
  </si>
  <si>
    <t>Trindade III</t>
  </si>
  <si>
    <t>Trindade II</t>
  </si>
  <si>
    <t>Sao Jorge</t>
  </si>
  <si>
    <t>Olimpico</t>
  </si>
  <si>
    <t>Vale do Sol - Gleba 3</t>
  </si>
  <si>
    <t>Vale do Sol - Gleba 2</t>
  </si>
  <si>
    <t>Flamboyant</t>
  </si>
  <si>
    <t>Colonial Sul</t>
  </si>
  <si>
    <t>Tocantins</t>
  </si>
  <si>
    <t>Papillon Park - Complemento</t>
  </si>
  <si>
    <t>Alvaluz</t>
  </si>
  <si>
    <t>Riviera Sul</t>
  </si>
  <si>
    <t>Jardim Miami</t>
  </si>
  <si>
    <t>Santa Vitoria</t>
  </si>
  <si>
    <t>Veiga Jardim Acrescimo</t>
  </si>
  <si>
    <t>Aldeia do Parque</t>
  </si>
  <si>
    <t>Sitios Santa Luzia - Residencial</t>
  </si>
  <si>
    <t>Veiga Jardim</t>
  </si>
  <si>
    <t>Franco</t>
  </si>
  <si>
    <t>Santo Andre</t>
  </si>
  <si>
    <t>Parque das Nacoes</t>
  </si>
  <si>
    <t>Independencia 1 Com. St. das Mansoes</t>
  </si>
  <si>
    <t>Boa Esperanca Continuacao</t>
  </si>
  <si>
    <t>Veneza</t>
  </si>
  <si>
    <t>Tropical</t>
  </si>
  <si>
    <t>Riviera</t>
  </si>
  <si>
    <t>Rosa</t>
  </si>
  <si>
    <t>Serra Dourada-Terceira Etapa</t>
  </si>
  <si>
    <t>Ipiranga</t>
  </si>
  <si>
    <t>Ipiranga Continuacao</t>
  </si>
  <si>
    <t>Monte Cristo</t>
  </si>
  <si>
    <t>Maria Ines</t>
  </si>
  <si>
    <t>Luz</t>
  </si>
  <si>
    <t>dos Afonsos</t>
  </si>
  <si>
    <t>Sao Tomaz</t>
  </si>
  <si>
    <t>Cristal</t>
  </si>
  <si>
    <t>Rio Grande</t>
  </si>
  <si>
    <t>Nova Era Acrescimo</t>
  </si>
  <si>
    <t>Ibirapuera</t>
  </si>
  <si>
    <t>Cidade Vera Cruz - Cond. Empresarial Village</t>
  </si>
  <si>
    <t>Oliveira</t>
  </si>
  <si>
    <t>78672</t>
  </si>
  <si>
    <t>86963</t>
  </si>
  <si>
    <t>86972</t>
  </si>
  <si>
    <t>78664</t>
  </si>
  <si>
    <t>86938</t>
  </si>
  <si>
    <t>86992</t>
  </si>
  <si>
    <t>86991</t>
  </si>
  <si>
    <t>86990</t>
  </si>
  <si>
    <t>86947</t>
  </si>
  <si>
    <t>86989</t>
  </si>
  <si>
    <t>86988</t>
  </si>
  <si>
    <t>78602</t>
  </si>
  <si>
    <t>78603</t>
  </si>
  <si>
    <t>78604</t>
  </si>
  <si>
    <t>485089</t>
  </si>
  <si>
    <t>78611</t>
  </si>
  <si>
    <t>78612</t>
  </si>
  <si>
    <t>86994</t>
  </si>
  <si>
    <t>86995</t>
  </si>
  <si>
    <t>86996</t>
  </si>
  <si>
    <t>86997</t>
  </si>
  <si>
    <t>86998</t>
  </si>
  <si>
    <t>86999</t>
  </si>
  <si>
    <t>86974</t>
  </si>
  <si>
    <t>343</t>
  </si>
  <si>
    <t>147786</t>
  </si>
  <si>
    <t>0G2</t>
  </si>
  <si>
    <t>148738</t>
  </si>
  <si>
    <t>148739</t>
  </si>
  <si>
    <t>148740</t>
  </si>
  <si>
    <t>489675</t>
  </si>
  <si>
    <t>347</t>
  </si>
  <si>
    <t>147927</t>
  </si>
  <si>
    <t>465270</t>
  </si>
  <si>
    <t>147926</t>
  </si>
  <si>
    <t>147729</t>
  </si>
  <si>
    <t>147728</t>
  </si>
  <si>
    <t>147727</t>
  </si>
  <si>
    <t>147726</t>
  </si>
  <si>
    <t>346</t>
  </si>
  <si>
    <t>147856</t>
  </si>
  <si>
    <t>147855</t>
  </si>
  <si>
    <t>147854</t>
  </si>
  <si>
    <t>147853</t>
  </si>
  <si>
    <t>147852</t>
  </si>
  <si>
    <t>147851</t>
  </si>
  <si>
    <t>119939</t>
  </si>
  <si>
    <t>119938</t>
  </si>
  <si>
    <t>119937</t>
  </si>
  <si>
    <t>559133</t>
  </si>
  <si>
    <t>007B</t>
  </si>
  <si>
    <t>559134</t>
  </si>
  <si>
    <t>559135</t>
  </si>
  <si>
    <t>559136</t>
  </si>
  <si>
    <t>008C</t>
  </si>
  <si>
    <t>559137</t>
  </si>
  <si>
    <t>008D</t>
  </si>
  <si>
    <t>559138</t>
  </si>
  <si>
    <t>119949</t>
  </si>
  <si>
    <t>119952</t>
  </si>
  <si>
    <t>119962</t>
  </si>
  <si>
    <t>106220</t>
  </si>
  <si>
    <t>106562</t>
  </si>
  <si>
    <t>106185</t>
  </si>
  <si>
    <t>106551</t>
  </si>
  <si>
    <t>106193</t>
  </si>
  <si>
    <t>106090</t>
  </si>
  <si>
    <t>106091</t>
  </si>
  <si>
    <t>105578</t>
  </si>
  <si>
    <t>106852</t>
  </si>
  <si>
    <t>106840</t>
  </si>
  <si>
    <t>106853</t>
  </si>
  <si>
    <t>106839</t>
  </si>
  <si>
    <t>106854</t>
  </si>
  <si>
    <t>106855</t>
  </si>
  <si>
    <t>106582</t>
  </si>
  <si>
    <t>106654</t>
  </si>
  <si>
    <t>106655</t>
  </si>
  <si>
    <t>106688</t>
  </si>
  <si>
    <t>106689</t>
  </si>
  <si>
    <t>106678</t>
  </si>
  <si>
    <t>216025</t>
  </si>
  <si>
    <t>215882</t>
  </si>
  <si>
    <t>78880</t>
  </si>
  <si>
    <t>86922</t>
  </si>
  <si>
    <t>78961</t>
  </si>
  <si>
    <t>86978</t>
  </si>
  <si>
    <t>86738</t>
  </si>
  <si>
    <t>86739</t>
  </si>
  <si>
    <t>86740</t>
  </si>
  <si>
    <t>86741</t>
  </si>
  <si>
    <t>86743</t>
  </si>
  <si>
    <t>86748</t>
  </si>
  <si>
    <t>86749</t>
  </si>
  <si>
    <t>86750</t>
  </si>
  <si>
    <t>86751</t>
  </si>
  <si>
    <t>86906</t>
  </si>
  <si>
    <t>86907</t>
  </si>
  <si>
    <t>86908</t>
  </si>
  <si>
    <t>86935</t>
  </si>
  <si>
    <t>86923</t>
  </si>
  <si>
    <t>78422</t>
  </si>
  <si>
    <t>78707</t>
  </si>
  <si>
    <t>78710</t>
  </si>
  <si>
    <t>78711</t>
  </si>
  <si>
    <t>78430</t>
  </si>
  <si>
    <t>216334</t>
  </si>
  <si>
    <t>216046</t>
  </si>
  <si>
    <t>216045</t>
  </si>
  <si>
    <t>216044</t>
  </si>
  <si>
    <t>216034</t>
  </si>
  <si>
    <t>216035</t>
  </si>
  <si>
    <t>216037</t>
  </si>
  <si>
    <t>216038</t>
  </si>
  <si>
    <t>216039</t>
  </si>
  <si>
    <t>148857</t>
  </si>
  <si>
    <t>147373</t>
  </si>
  <si>
    <t>148854</t>
  </si>
  <si>
    <t>148853</t>
  </si>
  <si>
    <t>148852</t>
  </si>
  <si>
    <t>148850</t>
  </si>
  <si>
    <t>518294</t>
  </si>
  <si>
    <t>148848</t>
  </si>
  <si>
    <t>147581</t>
  </si>
  <si>
    <t>147580</t>
  </si>
  <si>
    <t>147579</t>
  </si>
  <si>
    <t>345A</t>
  </si>
  <si>
    <t>148795</t>
  </si>
  <si>
    <t>348</t>
  </si>
  <si>
    <t>147936</t>
  </si>
  <si>
    <t>119365</t>
  </si>
  <si>
    <t>119364</t>
  </si>
  <si>
    <t>119363</t>
  </si>
  <si>
    <t>119334</t>
  </si>
  <si>
    <t>119555</t>
  </si>
  <si>
    <t>119335</t>
  </si>
  <si>
    <t>119352</t>
  </si>
  <si>
    <t>119602</t>
  </si>
  <si>
    <t>119603</t>
  </si>
  <si>
    <t>119609</t>
  </si>
  <si>
    <t>119589</t>
  </si>
  <si>
    <t>119588</t>
  </si>
  <si>
    <t>119587</t>
  </si>
  <si>
    <t>119586</t>
  </si>
  <si>
    <t>119585</t>
  </si>
  <si>
    <t>119584</t>
  </si>
  <si>
    <t>119601</t>
  </si>
  <si>
    <t>119941</t>
  </si>
  <si>
    <t>119816</t>
  </si>
  <si>
    <t>119802</t>
  </si>
  <si>
    <t>119653</t>
  </si>
  <si>
    <t>119650</t>
  </si>
  <si>
    <t>119652</t>
  </si>
  <si>
    <t>119651</t>
  </si>
  <si>
    <t>119965</t>
  </si>
  <si>
    <t>119956</t>
  </si>
  <si>
    <t>Bandeirantes</t>
  </si>
  <si>
    <t>Industrial Aparecida Vice Presidente Jose Alencar</t>
  </si>
  <si>
    <t>Tiradentes</t>
  </si>
  <si>
    <t>Itapoa</t>
  </si>
  <si>
    <t>Recanto dos Pinheiros</t>
  </si>
  <si>
    <t>All Park Polo Empresarial</t>
  </si>
  <si>
    <t>Industrial Vice-Presidente Jose Alencar - Etapa II</t>
  </si>
  <si>
    <t>Polo Empresarial Goias - Etapa VII</t>
  </si>
  <si>
    <t>Polo Empresarial Goias - Etapa VI</t>
  </si>
  <si>
    <t>Polo Empresarial Goias - Etapa XIV</t>
  </si>
  <si>
    <t>Polo Empresarial Goias - Etapa IV</t>
  </si>
  <si>
    <t>Santo Antonio - Conjunto Habitacional Progresso</t>
  </si>
  <si>
    <t>das Esmeralda</t>
  </si>
  <si>
    <t>Brasília Acréscimo</t>
  </si>
  <si>
    <t>Ilda</t>
  </si>
  <si>
    <t>Cristalino</t>
  </si>
  <si>
    <t>Conde dos Arcos Complemento</t>
  </si>
  <si>
    <t>Polo Empresarial Goias - Etapa III</t>
  </si>
  <si>
    <t>Polo Empresarial Goias - Etapa VIII</t>
  </si>
  <si>
    <t>Mont Serrat</t>
  </si>
  <si>
    <t>Nova Era</t>
  </si>
  <si>
    <t>Cruzeiro do Sul</t>
  </si>
  <si>
    <t>Conde dos Arcos</t>
  </si>
  <si>
    <t>Polo Empresarial Goias - Etapa I</t>
  </si>
  <si>
    <t>Polo Empresarial Goias - Etapa IX</t>
  </si>
  <si>
    <t>Brasilia</t>
  </si>
  <si>
    <t>Santo Antonio - Acrescimo</t>
  </si>
  <si>
    <t>Ocidente da Vila Brasilia</t>
  </si>
  <si>
    <t>Ana Rosa</t>
  </si>
  <si>
    <t>Italia</t>
  </si>
  <si>
    <t>Expansul-Complemento</t>
  </si>
  <si>
    <t>DAIAG</t>
  </si>
  <si>
    <t>Industrial Global Park</t>
  </si>
  <si>
    <t>Miramar</t>
  </si>
  <si>
    <t>Adelia</t>
  </si>
  <si>
    <t>Nova Olinda</t>
  </si>
  <si>
    <t>Vera Cruz</t>
  </si>
  <si>
    <t>Cidade Livre</t>
  </si>
  <si>
    <t>Belo Horizonte</t>
  </si>
  <si>
    <t>Iracema</t>
  </si>
  <si>
    <t>Bela Vista</t>
  </si>
  <si>
    <t>Araguaia</t>
  </si>
  <si>
    <t>Araguaia Acrescimo</t>
  </si>
  <si>
    <t>Cidade Satelite Sao Luiz</t>
  </si>
  <si>
    <t>Anhambi</t>
  </si>
  <si>
    <t>das Cascatas</t>
  </si>
  <si>
    <t>Village Garavelo</t>
  </si>
  <si>
    <t>Maria Luiza</t>
  </si>
  <si>
    <t>Centro de Aparecida</t>
  </si>
  <si>
    <t>Jardins Lyon</t>
  </si>
  <si>
    <t>Floresta</t>
  </si>
  <si>
    <t>Santa Cecilia</t>
  </si>
  <si>
    <t>American Park</t>
  </si>
  <si>
    <t>Mansoes Paraiso</t>
  </si>
  <si>
    <t>Cruzeiro do Sul - Acrescimo</t>
  </si>
  <si>
    <t>Palacios</t>
  </si>
  <si>
    <t>Pontal Sul Acrescimo</t>
  </si>
  <si>
    <t>Maranata</t>
  </si>
  <si>
    <t>Polo Empresarial Goias - Etapa X</t>
  </si>
  <si>
    <t>Real Grandeza Segunda Etapa</t>
  </si>
  <si>
    <t>Candido Queiroz</t>
  </si>
  <si>
    <t>Solar Central Park</t>
  </si>
  <si>
    <t>Solar central Park-Continuacao</t>
  </si>
  <si>
    <t>Mariana</t>
  </si>
  <si>
    <t>Solar Garden II</t>
  </si>
  <si>
    <t>Solar Garden I</t>
  </si>
  <si>
    <t>Polo Empresarial Goias</t>
  </si>
  <si>
    <t>Industrial Santo Antonio</t>
  </si>
  <si>
    <t>Marselha</t>
  </si>
  <si>
    <t>Village Garavelo-Continuação</t>
  </si>
  <si>
    <t>Conde dos Arcos - Acrescimo</t>
  </si>
  <si>
    <t>Brasicon I</t>
  </si>
  <si>
    <t>dos Girassois</t>
  </si>
  <si>
    <t>Cidade Vera Cruz - Jardins Monaco</t>
  </si>
  <si>
    <t>Marivania</t>
  </si>
  <si>
    <t>Santos Dumont Acrescimo</t>
  </si>
  <si>
    <t>Sao Joaquim</t>
  </si>
  <si>
    <t>Residencial Storil</t>
  </si>
  <si>
    <t>Residencial Campos Elisios</t>
  </si>
  <si>
    <t>Santa Cecilia 2° Etapa</t>
  </si>
  <si>
    <t>Bandeirantes CENTO E TRINTA E SEIS</t>
  </si>
  <si>
    <t>Alzira CENTO E TRINTA E SEIS 15 10</t>
  </si>
  <si>
    <t>Alzira CENTO E TRINTA E SEIS 15 11</t>
  </si>
  <si>
    <t>Alzira CENTO E TRINTA E SEIS 15 9</t>
  </si>
  <si>
    <t>Brasilia Continuacao CENTO E TRINTA E SEIS 57A 001E</t>
  </si>
  <si>
    <t>Brasilia Continuacao CENTO E TRINTA E SEIS 60A 10</t>
  </si>
  <si>
    <t>Brasilia Continuacao CENTO E TRINTA E SEIS 60A 9</t>
  </si>
  <si>
    <t>Brasilia Continuacao CENTO E TRINTA E SEIS 69A 3</t>
  </si>
  <si>
    <t>Brasilia Continuacao CENTO E TRINTA E SEIS 72A 005E</t>
  </si>
  <si>
    <t>Brasilia Continuacao CENTO E TRINTA E SEIS 72A 17</t>
  </si>
  <si>
    <t>Brasilia Continuacao CENTO E TRINTA E SEIS 72A 4</t>
  </si>
  <si>
    <t>Brasilia Continuacao CENTO E TRINTA E SEIS APM 1</t>
  </si>
  <si>
    <t>Eldorado CENTO E TRINTA E SEIS 33 13</t>
  </si>
  <si>
    <t>Eldorado CENTO E TRINTA E SEIS 34 15</t>
  </si>
  <si>
    <t>Eldorado CENTO E TRINTA E SEIS 35 3</t>
  </si>
  <si>
    <t>Eldorado CENTO E TRINTA E SEIS 35 4</t>
  </si>
  <si>
    <t>Eldorado CENTO E TRINTA E SEIS 35 5</t>
  </si>
  <si>
    <t>Eldorado CENTO E TRINTA E SEIS 35 8</t>
  </si>
  <si>
    <t>Eldorado CENTO E TRINTA E SEIS 37 1</t>
  </si>
  <si>
    <t>Eldorado CENTO E TRINTA E SEIS 37 25</t>
  </si>
  <si>
    <t>Eldorado CENTO E TRINTA E SEIS 37 26</t>
  </si>
  <si>
    <t>Eldorado CENTO E TRINTA E SEIS 37 27</t>
  </si>
  <si>
    <t>Eldorado CENTO E TRINTA E SEIS 37 28</t>
  </si>
  <si>
    <t>Eldorado CENTO E TRINTA E SEIS 37 4</t>
  </si>
  <si>
    <t>Eldorado CENTO E TRINTA E SEIS 37 5</t>
  </si>
  <si>
    <t>Eldorado CENTO E TRINTA E SEIS 37 6</t>
  </si>
  <si>
    <t>Eldorado CENTO E TRINTA E SEIS 40 10</t>
  </si>
  <si>
    <t>Eldorado CENTO E TRINTA E SEIS 40 18</t>
  </si>
  <si>
    <t>Eldorado CENTO E TRINTA E SEIS 40 21</t>
  </si>
  <si>
    <t>Eldorado CENTO E TRINTA E SEIS 40 22</t>
  </si>
  <si>
    <t>Eldorado CENTO E TRINTA E SEIS 40 23</t>
  </si>
  <si>
    <t>Eldorado CENTO E TRINTA E SEIS 40 24</t>
  </si>
  <si>
    <t>Eldorado CENTO E TRINTA E SEIS 40 25</t>
  </si>
  <si>
    <t>Eldorado CENTO E TRINTA E SEIS 40 28</t>
  </si>
  <si>
    <t>Eldorado CENTO E TRINTA E SEIS 40 4</t>
  </si>
  <si>
    <t>Eldorado CENTO E TRINTA E SEIS 41 1</t>
  </si>
  <si>
    <t>Eldorado CENTO E TRINTA E SEIS 41 13</t>
  </si>
  <si>
    <t>Eldorado CENTO E TRINTA E SEIS 41 2</t>
  </si>
  <si>
    <t>Eldorado CENTO E TRINTA E SEIS 41 23</t>
  </si>
  <si>
    <t>Eldorado CENTO E TRINTA E SEIS 41 26</t>
  </si>
  <si>
    <t>Eldorado CENTO E TRINTA E SEIS 41 9</t>
  </si>
  <si>
    <t>Eldorado CENTO E TRINTA E SEIS 42 12</t>
  </si>
  <si>
    <t>Eldorado CENTO E TRINTA E SEIS 42 13</t>
  </si>
  <si>
    <t>Eldorado CENTO E TRINTA E SEIS 42 15</t>
  </si>
  <si>
    <t>Eldorado CENTO E TRINTA E SEIS 42 21</t>
  </si>
  <si>
    <t>Eldorado CENTO E TRINTA E SEIS 42 22</t>
  </si>
  <si>
    <t>Eldorado CENTO E TRINTA E SEIS 42 24</t>
  </si>
  <si>
    <t>Eldorado CENTO E TRINTA E SEIS 42 25</t>
  </si>
  <si>
    <t>Eldorado CENTO E TRINTA E SEIS 42 26</t>
  </si>
  <si>
    <t>Eldorado CENTO E TRINTA E SEIS 42 27</t>
  </si>
  <si>
    <t>Eldorado CENTO E TRINTA E SEIS 42 28</t>
  </si>
  <si>
    <t>Eldorado CENTO E TRINTA E SEIS 42 34</t>
  </si>
  <si>
    <t>Eldorado CENTO E TRINTA E SEIS 42 35</t>
  </si>
  <si>
    <t>Eldorado CENTO E TRINTA E SEIS 42 36</t>
  </si>
  <si>
    <t>Eldorado CENTO E TRINTA E SEIS 42 4</t>
  </si>
  <si>
    <t>Eldorado CENTO E TRINTA E SEIS 42 5</t>
  </si>
  <si>
    <t>Eldorado CENTO E TRINTA E SEIS 42 6</t>
  </si>
  <si>
    <t>Eldorado CENTO E TRINTA E SEIS 43 19</t>
  </si>
  <si>
    <t>Eldorado CENTO E TRINTA E SEIS 43 20</t>
  </si>
  <si>
    <t>Eldorado CENTO E TRINTA E SEIS 43 21</t>
  </si>
  <si>
    <t>Eldorado CENTO E TRINTA E SEIS 43 22</t>
  </si>
  <si>
    <t>Eldorado CENTO E TRINTA E SEIS 43 31</t>
  </si>
  <si>
    <t>Eldorado CENTO E TRINTA E SEIS 44 1</t>
  </si>
  <si>
    <t>Eldorado CENTO E TRINTA E SEIS 44 2</t>
  </si>
  <si>
    <t>Eldorado CENTO E TRINTA E SEIS 44 3</t>
  </si>
  <si>
    <t>Eldorado CENTO E TRINTA E SEIS 44 4</t>
  </si>
  <si>
    <t>Eldorado CENTO E TRINTA E SEIS 45 14</t>
  </si>
  <si>
    <t>Eldorado CENTO E TRINTA E SEIS 45 3</t>
  </si>
  <si>
    <t>Eldorado CENTO E TRINTA E SEIS 45 4</t>
  </si>
  <si>
    <t>Eldorado CENTO E TRINTA E SEIS 45 5</t>
  </si>
  <si>
    <t>Eldorado CENTO E TRINTA E SEIS 45 6</t>
  </si>
  <si>
    <t>Eldorado CENTO E TRINTA E SEIS 46 18</t>
  </si>
  <si>
    <t>Eldorado CENTO E TRINTA E SEIS 46 20</t>
  </si>
  <si>
    <t>Eldorado CENTO E TRINTA E SEIS 46 21</t>
  </si>
  <si>
    <t>Eldorado CENTO E TRINTA E SEIS 46 22</t>
  </si>
  <si>
    <t>Eldorado Continuacao CENTO E TRINTA E SEIS 31A 16</t>
  </si>
  <si>
    <t>Eldorado Continuacao CENTO E TRINTA E SEIS 31A 17</t>
  </si>
  <si>
    <t>Eldorado Continuacao CENTO E TRINTA E SEIS 32A 11</t>
  </si>
  <si>
    <t>Eldorado Continuacao CENTO E TRINTA E SEIS 32A 12</t>
  </si>
  <si>
    <t>Eldorado Continuacao CENTO E TRINTA E SEIS 32A 13</t>
  </si>
  <si>
    <t>Eldorado Continuacao Segunda Etapa CENTO E TRINTA E SEIS 48 7</t>
  </si>
  <si>
    <t>Eldorado Continuacao Segunda Etapa CENTO E TRINTA E SEIS 51 12</t>
  </si>
  <si>
    <t>Eldorado Continuacao Segunda Etapa CENTO E TRINTA E SEIS 51 13</t>
  </si>
  <si>
    <t>Eldorado Continuacao Segunda Etapa CENTO E TRINTA E SEIS 51 14</t>
  </si>
  <si>
    <t>Eldorado Continuacao Segunda Etapa CENTO E TRINTA E SEIS 51 15</t>
  </si>
  <si>
    <t>Eldorado Continuacao Segunda Etapa CENTO E TRINTA E SEIS 51 4</t>
  </si>
  <si>
    <t>Eldorado Continuacao Segunda Etapa CENTO E TRINTA E SEIS 51 5</t>
  </si>
  <si>
    <t>Eldorado Continuacao Segunda Etapa CENTO E TRINTA E SEIS 51 6</t>
  </si>
  <si>
    <t>Eldorado Continuacao Segunda Etapa CENTO E TRINTA E SEIS 51 7</t>
  </si>
  <si>
    <t>Expansul CENTO E TRINTA E SEIS 63 010A</t>
  </si>
  <si>
    <t>Expansul CENTO E TRINTA E SEIS 68 12</t>
  </si>
  <si>
    <t>Expansul CENTO E TRINTA E SEIS 68 13</t>
  </si>
  <si>
    <t>Expansul CENTO E TRINTA E SEIS 68 14</t>
  </si>
  <si>
    <t>Helvecia CENTO E TRINTA E SEIS 18 7</t>
  </si>
  <si>
    <t>Helvecia CENTO E TRINTA E SEIS 19 1</t>
  </si>
  <si>
    <t>Helvecia CENTO E TRINTA E SEIS 19 2</t>
  </si>
  <si>
    <t>Helvecia CENTO E TRINTA E SEIS 20 11</t>
  </si>
  <si>
    <t>Helvecia CENTO E TRINTA E SEIS 20 6</t>
  </si>
  <si>
    <t>Helvecia CENTO E TRINTA E SEIS 21 10</t>
  </si>
  <si>
    <t>Helvecia CENTO E TRINTA E SEIS 21 11</t>
  </si>
  <si>
    <t>Helvecia CENTO E TRINTA E SEIS 21 9</t>
  </si>
  <si>
    <t>Helvecia CENTO E TRINTA E SEIS 22 14</t>
  </si>
  <si>
    <t>Helvecia CENTO E TRINTA E SEIS 22 15</t>
  </si>
  <si>
    <t>Helvecia CENTO E TRINTA E SEIS 22 16</t>
  </si>
  <si>
    <t>Helvecia CENTO E TRINTA E SEIS 22 19</t>
  </si>
  <si>
    <t>Helvecia CENTO E TRINTA E SEIS 22 20</t>
  </si>
  <si>
    <t>Helvecia CENTO E TRINTA E SEIS 22 8</t>
  </si>
  <si>
    <t>Helvecia CENTO E TRINTA E SEIS 22 9</t>
  </si>
  <si>
    <t>Helvecia CENTO E TRINTA E SEIS 23 22</t>
  </si>
  <si>
    <t>Helvecia CENTO E TRINTA E SEIS 23 23</t>
  </si>
  <si>
    <t>Helvecia CENTO E TRINTA E SEIS 23 4</t>
  </si>
  <si>
    <t>Helvecia CENTO E TRINTA E SEIS 23 5</t>
  </si>
  <si>
    <t>Helvecia CENTO E TRINTA E SEIS 23 6</t>
  </si>
  <si>
    <t>Helvecia CENTO E TRINTA E SEIS 23 7</t>
  </si>
  <si>
    <t>Helvecia CENTO E TRINTA E SEIS 24 10</t>
  </si>
  <si>
    <t>Helvecia CENTO E TRINTA E SEIS 24 11</t>
  </si>
  <si>
    <t>Helvecia CENTO E TRINTA E SEIS 24 12</t>
  </si>
  <si>
    <t>Helvecia CENTO E TRINTA E SEIS 24 21</t>
  </si>
  <si>
    <t>Helvecia CENTO E TRINTA E SEIS 24 24</t>
  </si>
  <si>
    <t>Helvecia CENTO E TRINTA E SEIS 24 25</t>
  </si>
  <si>
    <t>Helvecia CENTO E TRINTA E SEIS 24 26</t>
  </si>
  <si>
    <t>Helvecia CENTO E TRINTA E SEIS 24 4</t>
  </si>
  <si>
    <t>Helvecia CENTO E TRINTA E SEIS 24 5</t>
  </si>
  <si>
    <t>Helvecia CENTO E TRINTA E SEIS 24 6</t>
  </si>
  <si>
    <t>Helvecia CENTO E TRINTA E SEIS 25 1</t>
  </si>
  <si>
    <t>Helvecia CENTO E TRINTA E SEIS 25 2</t>
  </si>
  <si>
    <t>Helvecia CENTO E TRINTA E SEIS 25 21</t>
  </si>
  <si>
    <t>Helvecia CENTO E TRINTA E SEIS 25 22</t>
  </si>
  <si>
    <t>Helvecia CENTO E TRINTA E SEIS 27 1</t>
  </si>
  <si>
    <t>Helvecia CENTO E TRINTA E SEIS 38 06</t>
  </si>
  <si>
    <t>Helvecia CENTO E TRINTA E SEIS 38 07</t>
  </si>
  <si>
    <t>Helvecia CENTO E TRINTA E SEIS 38 8</t>
  </si>
  <si>
    <t>Helvecia CENTO E TRINTA E SEIS 38 9</t>
  </si>
  <si>
    <t>Helvecia CENTO E TRINTA E SEIS 39A 7</t>
  </si>
  <si>
    <t>Helvecia CENTO E TRINTA E SEIS 4 4</t>
  </si>
  <si>
    <t>Helvecia CENTO E TRINTA E SEIS 4 5</t>
  </si>
  <si>
    <t>Helvecia CENTO E TRINTA E SEIS 4 6</t>
  </si>
  <si>
    <t>Helvecia CENTO E TRINTA E SEIS 4 7</t>
  </si>
  <si>
    <t>Helvecia CENTO E TRINTA E SEIS 42 4</t>
  </si>
  <si>
    <t>Helvecia CENTO E TRINTA E SEIS 42 5</t>
  </si>
  <si>
    <t>Helvecia CENTO E TRINTA E SEIS 42 6</t>
  </si>
  <si>
    <t>Helvecia CENTO E TRINTA E SEIS 65 001E</t>
  </si>
  <si>
    <t>Helvecia CENTO E TRINTA E SEIS 68 1</t>
  </si>
  <si>
    <t>Helvecia CENTO E TRINTA E SEIS 69 1</t>
  </si>
  <si>
    <t>Helvecia CENTO E TRINTA E SEIS 69 2</t>
  </si>
  <si>
    <t>Helvecia CENTO E TRINTA E SEIS 69 3</t>
  </si>
  <si>
    <t>Helvecia CENTO E TRINTA E SEIS 69 4</t>
  </si>
  <si>
    <t>Helvecia CENTO E TRINTA E SEIS 69 5</t>
  </si>
  <si>
    <t>Helvecia CENTO E TRINTA E SEIS 69 6</t>
  </si>
  <si>
    <t>Helvecia CENTO E TRINTA E SEIS 69 7</t>
  </si>
  <si>
    <t>Helvecia CENTO E TRINTA E SEIS 7 11</t>
  </si>
  <si>
    <t>Helvecia CENTO E TRINTA E SEIS 7 15</t>
  </si>
  <si>
    <t>Helvecia CENTO E TRINTA E SEIS 7 21</t>
  </si>
  <si>
    <t>Helvecia CENTO E TRINTA E SEIS 7 22</t>
  </si>
  <si>
    <t>Helvecia CENTO E TRINTA E SEIS 7 6</t>
  </si>
  <si>
    <t>Helvecia CENTO E TRINTA E SEIS 7 7</t>
  </si>
  <si>
    <t>Helvecia CENTO E TRINTA E SEIS 85 1</t>
  </si>
  <si>
    <t>Helvecia CENTO E TRINTA E SEIS 85 5</t>
  </si>
  <si>
    <t>Helvecia CENTO E TRINTA E SEIS 86 1</t>
  </si>
  <si>
    <t>Helvecia CENTO E TRINTA E SEIS 86 15</t>
  </si>
  <si>
    <t>Helvecia CENTO E TRINTA E SEIS 86 16</t>
  </si>
  <si>
    <t>Helvecia CENTO E TRINTA E SEIS 86 17</t>
  </si>
  <si>
    <t>Helvecia CENTO E TRINTA E SEIS 86 19</t>
  </si>
  <si>
    <t>Helvecia CENTO E TRINTA E SEIS 86 5</t>
  </si>
  <si>
    <t>Helvecia CENTO E TRINTA E SEIS 86 6</t>
  </si>
  <si>
    <t>Helvecia CENTO E TRINTA E SEIS 86 7</t>
  </si>
  <si>
    <t>Helvecia CENTO E TRINTA E SEIS 87 10</t>
  </si>
  <si>
    <t>Helvecia CENTO E TRINTA E SEIS 87 11</t>
  </si>
  <si>
    <t>Helvecia CENTO E TRINTA E SEIS 87 13</t>
  </si>
  <si>
    <t>Helvecia CENTO E TRINTA E SEIS 87 14</t>
  </si>
  <si>
    <t>Helvecia CENTO E TRINTA E SEIS 87 18</t>
  </si>
  <si>
    <t>Helvecia CENTO E TRINTA E SEIS 87 19</t>
  </si>
  <si>
    <t>Helvecia CENTO E TRINTA E SEIS 87 2</t>
  </si>
  <si>
    <t>Helvecia CENTO E TRINTA E SEIS 87 20</t>
  </si>
  <si>
    <t>Helvecia CENTO E TRINTA E SEIS 87 21</t>
  </si>
  <si>
    <t>Helvecia CENTO E TRINTA E SEIS 87 23</t>
  </si>
  <si>
    <t>Helvecia CENTO E TRINTA E SEIS 87 24</t>
  </si>
  <si>
    <t>Helvecia CENTO E TRINTA E SEIS 87 25</t>
  </si>
  <si>
    <t>Helvecia CENTO E TRINTA E SEIS 87 26</t>
  </si>
  <si>
    <t>Helvecia CENTO E TRINTA E SEIS 87 28</t>
  </si>
  <si>
    <t>Helvecia CENTO E TRINTA E SEIS 87 29</t>
  </si>
  <si>
    <t>Helvecia CENTO E TRINTA E SEIS 87 4</t>
  </si>
  <si>
    <t>Helvecia CENTO E TRINTA E SEIS 87 5</t>
  </si>
  <si>
    <t>Helvecia CENTO E TRINTA E SEIS 87 6</t>
  </si>
  <si>
    <t>Helvecia CENTO E TRINTA E SEIS 87 7</t>
  </si>
  <si>
    <t>Helvecia CENTO E TRINTA E SEIS 87 8</t>
  </si>
  <si>
    <t>Helvecia CENTO E TRINTA E SEIS 87 9</t>
  </si>
  <si>
    <t>Helvecia CENTO E TRINTA E SEIS 89 021A</t>
  </si>
  <si>
    <t>Helvecia CENTO E TRINTA E SEIS 89 021B</t>
  </si>
  <si>
    <t>Helvecia CENTO E TRINTA E SEIS 89 1</t>
  </si>
  <si>
    <t>Helvecia CENTO E TRINTA E SEIS 89 2</t>
  </si>
  <si>
    <t>Helvecia CENTO E TRINTA E SEIS AREA 017A</t>
  </si>
  <si>
    <t>Primavera CENTO E TRINTA E SEIS 12 10</t>
  </si>
  <si>
    <t>Primavera CENTO E TRINTA E SEIS 12 9</t>
  </si>
  <si>
    <t>Primavera CENTO E TRINTA E SEIS 18 1</t>
  </si>
  <si>
    <t>Primavera CENTO E TRINTA E SEIS 18 10</t>
  </si>
  <si>
    <t>Primavera CENTO E TRINTA E SEIS 18 2</t>
  </si>
  <si>
    <t>Primavera CENTO E TRINTA E SEIS 18 3</t>
  </si>
  <si>
    <t>Primavera CENTO E TRINTA E SEIS 18 4</t>
  </si>
  <si>
    <t>Primavera CENTO E TRINTA E SEIS 18 5</t>
  </si>
  <si>
    <t>Primavera CENTO E TRINTA E SEIS 18 6</t>
  </si>
  <si>
    <t>Primavera CENTO E TRINTA E SEIS 18 7</t>
  </si>
  <si>
    <t>Primavera CENTO E TRINTA E SEIS 18 8</t>
  </si>
  <si>
    <t>Primavera CENTO E TRINTA E SEIS 18 9</t>
  </si>
  <si>
    <t>Primavera CENTO E TRINTA E SEIS 21 5</t>
  </si>
  <si>
    <t>Primavera CENTO E TRINTA E SEIS 21 6</t>
  </si>
  <si>
    <t>Primavera CENTO E TRINTA E SEIS 23 19</t>
  </si>
  <si>
    <t>Primavera CENTO E TRINTA E SEIS 23 20</t>
  </si>
  <si>
    <t>Primavera CENTO E TRINTA E SEIS 23 21</t>
  </si>
  <si>
    <t>Primavera CENTO E TRINTA E SEIS 26 16</t>
  </si>
  <si>
    <t>Primavera CENTO E TRINTA E SEIS 26 17</t>
  </si>
  <si>
    <t>Primavera CENTO E TRINTA E SEIS 26 18</t>
  </si>
  <si>
    <t>Primavera CENTO E TRINTA E SEIS 27 20</t>
  </si>
  <si>
    <t>Primavera CENTO E TRINTA E SEIS 30 3</t>
  </si>
  <si>
    <t>Primavera CENTO E TRINTA E SEIS 30 4</t>
  </si>
  <si>
    <t>Primavera CENTO E TRINTA E SEIS 31 18</t>
  </si>
  <si>
    <t>Primavera CENTO E TRINTA E SEIS 31 19</t>
  </si>
  <si>
    <t>Primavera CENTO E TRINTA E SEIS 36 3</t>
  </si>
  <si>
    <t>Primavera CENTO E TRINTA E SEIS 36 6</t>
  </si>
  <si>
    <t>Primavera CENTO E TRINTA E SEIS 37 1</t>
  </si>
  <si>
    <t>Primavera CENTO E TRINTA E SEIS 41 1</t>
  </si>
  <si>
    <t>Primavera CENTO E TRINTA E SEIS 41 10</t>
  </si>
  <si>
    <t>Primavera CENTO E TRINTA E SEIS 41 11</t>
  </si>
  <si>
    <t>Primavera CENTO E TRINTA E SEIS 41 12</t>
  </si>
  <si>
    <t>Primavera CENTO E TRINTA E SEIS 41 13</t>
  </si>
  <si>
    <t>Primavera CENTO E TRINTA E SEIS 41 14</t>
  </si>
  <si>
    <t>Primavera CENTO E TRINTA E SEIS 41 15</t>
  </si>
  <si>
    <t>Primavera CENTO E TRINTA E SEIS 41 16</t>
  </si>
  <si>
    <t>Primavera CENTO E TRINTA E SEIS 41 17</t>
  </si>
  <si>
    <t>Primavera CENTO E TRINTA E SEIS 41 18</t>
  </si>
  <si>
    <t>Primavera CENTO E TRINTA E SEIS 41 2</t>
  </si>
  <si>
    <t>Primavera CENTO E TRINTA E SEIS 41 20</t>
  </si>
  <si>
    <t>Primavera CENTO E TRINTA E SEIS 41 21</t>
  </si>
  <si>
    <t>Primavera CENTO E TRINTA E SEIS 41 22</t>
  </si>
  <si>
    <t>Primavera CENTO E TRINTA E SEIS 41 23</t>
  </si>
  <si>
    <t>Primavera CENTO E TRINTA E SEIS 41 24</t>
  </si>
  <si>
    <t>Primavera CENTO E TRINTA E SEIS 41 25</t>
  </si>
  <si>
    <t>Primavera CENTO E TRINTA E SEIS 41 26</t>
  </si>
  <si>
    <t>Primavera CENTO E TRINTA E SEIS 41 3</t>
  </si>
  <si>
    <t>Primavera CENTO E TRINTA E SEIS 41 4</t>
  </si>
  <si>
    <t>Primavera CENTO E TRINTA E SEIS 41 5</t>
  </si>
  <si>
    <t>Primavera CENTO E TRINTA E SEIS 41 6</t>
  </si>
  <si>
    <t>Primavera CENTO E TRINTA E SEIS 41 7</t>
  </si>
  <si>
    <t>Primavera CENTO E TRINTA E SEIS 41 8</t>
  </si>
  <si>
    <t>Primavera CENTO E TRINTA E SEIS 41 9</t>
  </si>
  <si>
    <t>Primavera CENTO E TRINTA E SEIS 42 016A</t>
  </si>
  <si>
    <t>Primavera CENTO E TRINTA E SEIS 42 1</t>
  </si>
  <si>
    <t>Primavera CENTO E TRINTA E SEIS 42 3</t>
  </si>
  <si>
    <t>Primavera CENTO E TRINTA E SEIS 44 10</t>
  </si>
  <si>
    <t>Primavera CENTO E TRINTA E SEIS 44 11</t>
  </si>
  <si>
    <t>Primavera CENTO E TRINTA E SEIS 44 12</t>
  </si>
  <si>
    <t>Primavera CENTO E TRINTA E SEIS 44 13</t>
  </si>
  <si>
    <t>Primavera CENTO E TRINTA E SEIS 44 14</t>
  </si>
  <si>
    <t>Primavera CENTO E TRINTA E SEIS 44 15</t>
  </si>
  <si>
    <t>Primavera CENTO E TRINTA E SEIS 44 20</t>
  </si>
  <si>
    <t>Primavera CENTO E TRINTA E SEIS 44 21</t>
  </si>
  <si>
    <t>Primavera CENTO E TRINTA E SEIS 44 22</t>
  </si>
  <si>
    <t>Primavera CENTO E TRINTA E SEIS 45 17</t>
  </si>
  <si>
    <t>Primavera CENTO E TRINTA E SEIS 45 18</t>
  </si>
  <si>
    <t>Primavera CENTO E TRINTA E SEIS AREA 3</t>
  </si>
  <si>
    <t>All Park Polo Empresarial CENTO E TRINTA E SEIS</t>
  </si>
  <si>
    <t>Industrial Vice-Presidente Jose Alencar - Etapa II CENTO E TRINTA E SEIS</t>
  </si>
  <si>
    <t>Itapoa CENTO E TRINTA E SEIS</t>
  </si>
  <si>
    <t>Recanto dos Pinheiros CENTO E TRINTA E SEIS</t>
  </si>
  <si>
    <t>Alto Paraiso CENTO E TRINTA E SEIS 13 1</t>
  </si>
  <si>
    <t>Alto Paraiso CENTO E TRINTA E SEIS 3 1</t>
  </si>
  <si>
    <t>Alto Paraiso CENTO E TRINTA E SEIS 3 34</t>
  </si>
  <si>
    <t>Alto Paraiso CENTO E TRINTA E SEIS 40 1</t>
  </si>
  <si>
    <t>Alto Paraiso CENTO E TRINTA E SEIS 49 2</t>
  </si>
  <si>
    <t>Alto Paraiso CENTO E TRINTA E SEIS 53 1</t>
  </si>
  <si>
    <t>Alto Paraiso CENTO E TRINTA E SEIS 53 30</t>
  </si>
  <si>
    <t>Alto Paraiso CENTO E TRINTA E SEIS 56 1</t>
  </si>
  <si>
    <t>Alto Paraiso CENTO E TRINTA E SEIS 59 AREA</t>
  </si>
  <si>
    <t>Bela Vista Continuacao CENTO E TRINTA E SEIS 11 7</t>
  </si>
  <si>
    <t>Bela Vista Continuacao CENTO E TRINTA E SEIS 11 8</t>
  </si>
  <si>
    <t>Bela Vista Continuacao CENTO E TRINTA E SEIS 14 1</t>
  </si>
  <si>
    <t>Bela Vista Continuacao CENTO E TRINTA E SEIS 14 2</t>
  </si>
  <si>
    <t>Bela Vista Continuacao CENTO E TRINTA E SEIS 20 1</t>
  </si>
  <si>
    <t>Bela Vista Continuacao CENTO E TRINTA E SEIS 20 4</t>
  </si>
  <si>
    <t>Bela Vista Continuacao CENTO E TRINTA E SEIS 27 1</t>
  </si>
  <si>
    <t>Bela Vista Continuacao CENTO E TRINTA E SEIS 27 2</t>
  </si>
  <si>
    <t>Bela Vista Continuacao CENTO E TRINTA E SEIS 27 25</t>
  </si>
  <si>
    <t>Bela Vista Continuacao CENTO E TRINTA E SEIS 27 26</t>
  </si>
  <si>
    <t>Bela Vista Continuacao CENTO E TRINTA E SEIS 27 27</t>
  </si>
  <si>
    <t>Bela Vista Continuacao CENTO E TRINTA E SEIS 27 28</t>
  </si>
  <si>
    <t>Bela Vista Continuacao CENTO E TRINTA E SEIS 32 12</t>
  </si>
  <si>
    <t>Bela Vista Continuacao CENTO E TRINTA E SEIS 32 13</t>
  </si>
  <si>
    <t>Bela Vista Continuacao CENTO E TRINTA E SEIS 32 5</t>
  </si>
  <si>
    <t>Bela Vista Continuacao CENTO E TRINTA E SEIS 32 7</t>
  </si>
  <si>
    <t>Bela Vista Continuacao CENTO E TRINTA E SEIS 34 17</t>
  </si>
  <si>
    <t>Bela Vista Continuacao CENTO E TRINTA E SEIS 38 1</t>
  </si>
  <si>
    <t>Bela Vista Continuacao CENTO E TRINTA E SEIS 40 17</t>
  </si>
  <si>
    <t>Bela Vista Continuacao CENTO E TRINTA E SEIS 56 2</t>
  </si>
  <si>
    <t>Brasilia Continuacao CENTO E TRINTA E SEIS 49A 1</t>
  </si>
  <si>
    <t>Brasilia Continuacao CENTO E TRINTA E SEIS 56A 001E</t>
  </si>
  <si>
    <t>Brasilia Continuacao CENTO E TRINTA E SEIS 81A 10</t>
  </si>
  <si>
    <t>Brasilia Continuacao CENTO E TRINTA E SEIS 81A 4</t>
  </si>
  <si>
    <t>Brasilia Continuacao CENTO E TRINTA E SEIS 81A 5</t>
  </si>
  <si>
    <t>Brasilia Continuacao CENTO E TRINTA E SEIS 81A 8</t>
  </si>
  <si>
    <t>Brasilia Continuacao CENTO E TRINTA E SEIS 81A 9</t>
  </si>
  <si>
    <t>Brasilia Continuacao CENTO E TRINTA E SEIS 88A 1</t>
  </si>
  <si>
    <t>Brasilia Continuacao CENTO E TRINTA E SEIS 88A 2</t>
  </si>
  <si>
    <t>Brasilia Continuacao CENTO E TRINTA E SEIS 88A 20</t>
  </si>
  <si>
    <t>Brasilia Continuacao CENTO E TRINTA E SEIS 88A 3</t>
  </si>
  <si>
    <t>Brasilia Continuacao CENTO E TRINTA E SEIS 88A 4</t>
  </si>
  <si>
    <t>Brasilia Continuacao CENTO E TRINTA E SEIS 88A 5</t>
  </si>
  <si>
    <t>Cardoso CENTO E TRINTA E SEIS 12 12</t>
  </si>
  <si>
    <t>Cardoso CENTO E TRINTA E SEIS 12 13</t>
  </si>
  <si>
    <t>Cardoso CENTO E TRINTA E SEIS 12 14</t>
  </si>
  <si>
    <t>Cardoso CENTO E TRINTA E SEIS 12 17</t>
  </si>
  <si>
    <t>Cardoso CENTO E TRINTA E SEIS 12 7</t>
  </si>
  <si>
    <t>Cardoso CENTO E TRINTA E SEIS 12 8</t>
  </si>
  <si>
    <t>Cardoso CENTO E TRINTA E SEIS 20 1</t>
  </si>
  <si>
    <t>Cardoso CENTO E TRINTA E SEIS 23 08A</t>
  </si>
  <si>
    <t>Cardoso CENTO E TRINTA E SEIS 23 08B</t>
  </si>
  <si>
    <t>Cardoso CENTO E TRINTA E SEIS 24 21</t>
  </si>
  <si>
    <t>Cardoso CENTO E TRINTA E SEIS 24 3</t>
  </si>
  <si>
    <t>Cardoso CENTO E TRINTA E SEIS 24 4</t>
  </si>
  <si>
    <t>Cardoso CENTO E TRINTA E SEIS 24 5</t>
  </si>
  <si>
    <t>Cardoso CENTO E TRINTA E SEIS 24 6</t>
  </si>
  <si>
    <t>Cardoso CENTO E TRINTA E SEIS 26 16</t>
  </si>
  <si>
    <t>Cardoso CENTO E TRINTA E SEIS 31 16</t>
  </si>
  <si>
    <t>Cardoso CENTO E TRINTA E SEIS 35 7</t>
  </si>
  <si>
    <t>Cardoso CENTO E TRINTA E SEIS 41 10</t>
  </si>
  <si>
    <t>Cardoso CENTO E TRINTA E SEIS 41 8</t>
  </si>
  <si>
    <t>Cardoso CENTO E TRINTA E SEIS 41 9</t>
  </si>
  <si>
    <t>Cardoso CENTO E TRINTA E SEIS 42 18</t>
  </si>
  <si>
    <t>Cardoso CENTO E TRINTA E SEIS AV 4</t>
  </si>
  <si>
    <t>Cardoso Continuacao CENTO E TRINTA E SEIS 113A 011I</t>
  </si>
  <si>
    <t>Cardoso Continuacao CENTO E TRINTA E SEIS 113A 011J</t>
  </si>
  <si>
    <t>Cardoso Continuacao CENTO E TRINTA E SEIS 113A 011K</t>
  </si>
  <si>
    <t>Cardoso Continuacao CENTO E TRINTA E SEIS 113A 011L</t>
  </si>
  <si>
    <t>Cardoso Continuacao CENTO E TRINTA E SEIS 113A 011M</t>
  </si>
  <si>
    <t>Cardoso Continuacao CENTO E TRINTA E SEIS 113A 011N</t>
  </si>
  <si>
    <t>Cardoso Continuacao CENTO E TRINTA E SEIS 113A 011O</t>
  </si>
  <si>
    <t>Cardoso Continuacao CENTO E TRINTA E SEIS 113A 011P</t>
  </si>
  <si>
    <t>Cardoso Continuacao CENTO E TRINTA E SEIS 113A 011R</t>
  </si>
  <si>
    <t>Cardoso Continuacao CENTO E TRINTA E SEIS 116 14</t>
  </si>
  <si>
    <t>Cardoso Continuacao CENTO E TRINTA E SEIS 116 15</t>
  </si>
  <si>
    <t>Cardoso Continuacao CENTO E TRINTA E SEIS 116 16</t>
  </si>
  <si>
    <t>Cardoso Continuacao CENTO E TRINTA E SEIS 64 9</t>
  </si>
  <si>
    <t>Eldorado CENTO E TRINTA E SEIS 38 21</t>
  </si>
  <si>
    <t>Eldorado CENTO E TRINTA E SEIS 47 019E</t>
  </si>
  <si>
    <t>Eldorado CENTO E TRINTA E SEIS 47 1</t>
  </si>
  <si>
    <t>Eldorado CENTO E TRINTA E SEIS 47 11</t>
  </si>
  <si>
    <t>Eldorado CENTO E TRINTA E SEIS 47 12</t>
  </si>
  <si>
    <t>Eldorado CENTO E TRINTA E SEIS 47 13</t>
  </si>
  <si>
    <t>Eldorado CENTO E TRINTA E SEIS 47 14</t>
  </si>
  <si>
    <t>Eldorado CENTO E TRINTA E SEIS 47 15</t>
  </si>
  <si>
    <t>Eldorado CENTO E TRINTA E SEIS 47 16</t>
  </si>
  <si>
    <t>Eldorado CENTO E TRINTA E SEIS 47 2</t>
  </si>
  <si>
    <t>Eldorado CENTO E TRINTA E SEIS 47 29</t>
  </si>
  <si>
    <t>Eldorado CENTO E TRINTA E SEIS 47 3</t>
  </si>
  <si>
    <t>Eldorado CENTO E TRINTA E SEIS 47 37</t>
  </si>
  <si>
    <t>Eldorado CENTO E TRINTA E SEIS 47 38</t>
  </si>
  <si>
    <t>Eldorado CENTO E TRINTA E SEIS 47 4</t>
  </si>
  <si>
    <t>Eldorado CENTO E TRINTA E SEIS 47 45</t>
  </si>
  <si>
    <t>Eldorado CENTO E TRINTA E SEIS 47 46</t>
  </si>
  <si>
    <t>Eldorado CENTO E TRINTA E SEIS 47 47</t>
  </si>
  <si>
    <t>Eldorado CENTO E TRINTA E SEIS 47 48</t>
  </si>
  <si>
    <t>Eldorado CENTO E TRINTA E SEIS 47 5</t>
  </si>
  <si>
    <t>Eldorado CENTO E TRINTA E SEIS 47 6</t>
  </si>
  <si>
    <t>Eldorado CENTO E TRINTA E SEIS 47 7</t>
  </si>
  <si>
    <t>Expansul CENTO E TRINTA E SEIS 71 10</t>
  </si>
  <si>
    <t>Expansul CENTO E TRINTA E SEIS 71 11</t>
  </si>
  <si>
    <t>Expansul CENTO E TRINTA E SEIS 71 19</t>
  </si>
  <si>
    <t>Expansul CENTO E TRINTA E SEIS 71 20</t>
  </si>
  <si>
    <t>Expansul CENTO E TRINTA E SEIS 71 21</t>
  </si>
  <si>
    <t>Expansul CENTO E TRINTA E SEIS 71 22</t>
  </si>
  <si>
    <t>Expansul CENTO E TRINTA E SEIS 71 8</t>
  </si>
  <si>
    <t>Expansul CENTO E TRINTA E SEIS 71 9</t>
  </si>
  <si>
    <t>Expansul CENTO E TRINTA E SEIS 72 1</t>
  </si>
  <si>
    <t>Expansul CENTO E TRINTA E SEIS 72 10</t>
  </si>
  <si>
    <t>Expansul CENTO E TRINTA E SEIS 72 13</t>
  </si>
  <si>
    <t>Expansul CENTO E TRINTA E SEIS 72 2</t>
  </si>
  <si>
    <t>Expansul CENTO E TRINTA E SEIS 72 3</t>
  </si>
  <si>
    <t>Expansul CENTO E TRINTA E SEIS 72 6</t>
  </si>
  <si>
    <t>Expansul CENTO E TRINTA E SEIS 73 4</t>
  </si>
  <si>
    <t>Expansul CENTO E TRINTA E SEIS 73 5</t>
  </si>
  <si>
    <t>Expansul CENTO E TRINTA E SEIS 73 6</t>
  </si>
  <si>
    <t>Expansul CENTO E TRINTA E SEIS 73 7</t>
  </si>
  <si>
    <t>Expansul CENTO E TRINTA E SEIS 73 8</t>
  </si>
  <si>
    <t>Expansul CENTO E TRINTA E SEIS 74 2</t>
  </si>
  <si>
    <t>Expansul CENTO E TRINTA E SEIS 74 3</t>
  </si>
  <si>
    <t>Expansul CENTO E TRINTA E SEIS 74 4</t>
  </si>
  <si>
    <t>Expansul CENTO E TRINTA E SEIS 75 14</t>
  </si>
  <si>
    <t>Expansul CENTO E TRINTA E SEIS 76 14</t>
  </si>
  <si>
    <t>Expansul CENTO E TRINTA E SEIS 76 18</t>
  </si>
  <si>
    <t>Expansul CENTO E TRINTA E SEIS 76 19</t>
  </si>
  <si>
    <t>Expansul CENTO E TRINTA E SEIS 76 2</t>
  </si>
  <si>
    <t>Expansul CENTO E TRINTA E SEIS 76 20</t>
  </si>
  <si>
    <t>Expansul CENTO E TRINTA E SEIS 76 3</t>
  </si>
  <si>
    <t>Expansul CENTO E TRINTA E SEIS 76 4</t>
  </si>
  <si>
    <t>Expansul CENTO E TRINTA E SEIS 77 1</t>
  </si>
  <si>
    <t>Expansul CENTO E TRINTA E SEIS 77 11</t>
  </si>
  <si>
    <t>Expansul CENTO E TRINTA E SEIS 77 12</t>
  </si>
  <si>
    <t>Expansul CENTO E TRINTA E SEIS 77 13</t>
  </si>
  <si>
    <t>Expansul CENTO E TRINTA E SEIS 77 14</t>
  </si>
  <si>
    <t>Expansul CENTO E TRINTA E SEIS 77 15</t>
  </si>
  <si>
    <t>Expansul CENTO E TRINTA E SEIS 77 19</t>
  </si>
  <si>
    <t>Expansul CENTO E TRINTA E SEIS 77 2</t>
  </si>
  <si>
    <t>Expansul CENTO E TRINTA E SEIS 77 20</t>
  </si>
  <si>
    <t>Expansul CENTO E TRINTA E SEIS 77 21</t>
  </si>
  <si>
    <t>Expansul CENTO E TRINTA E SEIS 77 22</t>
  </si>
  <si>
    <t>Expansul CENTO E TRINTA E SEIS 77 23</t>
  </si>
  <si>
    <t>Expansul CENTO E TRINTA E SEIS 77 3</t>
  </si>
  <si>
    <t>Expansul CENTO E TRINTA E SEIS 77 4</t>
  </si>
  <si>
    <t>Expansul CENTO E TRINTA E SEIS 77 6</t>
  </si>
  <si>
    <t>Expansul CENTO E TRINTA E SEIS 77 7</t>
  </si>
  <si>
    <t>Expansul CENTO E TRINTA E SEIS 78 3</t>
  </si>
  <si>
    <t>Expansul CENTO E TRINTA E SEIS 78 4</t>
  </si>
  <si>
    <t>Expansul CENTO E TRINTA E SEIS 79 4</t>
  </si>
  <si>
    <t>Helvecia CENTO E TRINTA E SEIS 22 4</t>
  </si>
  <si>
    <t>Helvecia CENTO E TRINTA E SEIS 27 26</t>
  </si>
  <si>
    <t>Helvecia CENTO E TRINTA E SEIS 28 1</t>
  </si>
  <si>
    <t>Helvecia CENTO E TRINTA E SEIS 28 10</t>
  </si>
  <si>
    <t>Helvecia CENTO E TRINTA E SEIS 28 2</t>
  </si>
  <si>
    <t>Helvecia CENTO E TRINTA E SEIS 28 3</t>
  </si>
  <si>
    <t>Helvecia CENTO E TRINTA E SEIS 28 4</t>
  </si>
  <si>
    <t>Helvecia CENTO E TRINTA E SEIS 28 5</t>
  </si>
  <si>
    <t>Helvecia CENTO E TRINTA E SEIS 28 6</t>
  </si>
  <si>
    <t>Helvecia CENTO E TRINTA E SEIS 28 7</t>
  </si>
  <si>
    <t>Helvecia CENTO E TRINTA E SEIS 28 8</t>
  </si>
  <si>
    <t>Helvecia CENTO E TRINTA E SEIS 28 9</t>
  </si>
  <si>
    <t>Helvecia CENTO E TRINTA E SEIS 29 11</t>
  </si>
  <si>
    <t>Helvecia CENTO E TRINTA E SEIS 29 3</t>
  </si>
  <si>
    <t>Helvecia CENTO E TRINTA E SEIS 29 4</t>
  </si>
  <si>
    <t>Helvecia CENTO E TRINTA E SEIS 29 5</t>
  </si>
  <si>
    <t>Helvecia CENTO E TRINTA E SEIS 29 6</t>
  </si>
  <si>
    <t>Helvecia CENTO E TRINTA E SEIS 30 19</t>
  </si>
  <si>
    <t>Helvecia CENTO E TRINTA E SEIS 31 1</t>
  </si>
  <si>
    <t>Helvecia CENTO E TRINTA E SEIS 31 13</t>
  </si>
  <si>
    <t>Helvecia CENTO E TRINTA E SEIS 31 14</t>
  </si>
  <si>
    <t>Helvecia CENTO E TRINTA E SEIS 31 15</t>
  </si>
  <si>
    <t>Helvecia CENTO E TRINTA E SEIS 31 16</t>
  </si>
  <si>
    <t>Helvecia CENTO E TRINTA E SEIS 31 17</t>
  </si>
  <si>
    <t>Helvecia CENTO E TRINTA E SEIS 31 18</t>
  </si>
  <si>
    <t>Helvecia CENTO E TRINTA E SEIS 31 2</t>
  </si>
  <si>
    <t>Helvecia CENTO E TRINTA E SEIS 32 12</t>
  </si>
  <si>
    <t>Helvecia CENTO E TRINTA E SEIS 32 13</t>
  </si>
  <si>
    <t>Helvecia CENTO E TRINTA E SEIS 32 14</t>
  </si>
  <si>
    <t>Helvecia CENTO E TRINTA E SEIS 32 15</t>
  </si>
  <si>
    <t>Helvecia CENTO E TRINTA E SEIS 33 21</t>
  </si>
  <si>
    <t>Helvecia CENTO E TRINTA E SEIS 33 22</t>
  </si>
  <si>
    <t>Helvecia CENTO E TRINTA E SEIS 33 28</t>
  </si>
  <si>
    <t>Helvecia CENTO E TRINTA E SEIS 33 3</t>
  </si>
  <si>
    <t>Helvecia CENTO E TRINTA E SEIS 33 4</t>
  </si>
  <si>
    <t>Helvecia CENTO E TRINTA E SEIS 33 5</t>
  </si>
  <si>
    <t>Helvecia CENTO E TRINTA E SEIS 36 15</t>
  </si>
  <si>
    <t>Helvecia CENTO E TRINTA E SEIS 36 2</t>
  </si>
  <si>
    <t>Helvecia CENTO E TRINTA E SEIS 36 3</t>
  </si>
  <si>
    <t>Helvecia CENTO E TRINTA E SEIS 36 4</t>
  </si>
  <si>
    <t>Helvecia CENTO E TRINTA E SEIS 36 8</t>
  </si>
  <si>
    <t>Helvecia CENTO E TRINTA E SEIS 37 13</t>
  </si>
  <si>
    <t>Helvecia CENTO E TRINTA E SEIS 37 14</t>
  </si>
  <si>
    <t>Helvecia CENTO E TRINTA E SEIS 37 15</t>
  </si>
  <si>
    <t>Helvecia CENTO E TRINTA E SEIS 37 6</t>
  </si>
  <si>
    <t>Helvecia CENTO E TRINTA E SEIS 37 7</t>
  </si>
  <si>
    <t>Helvecia CENTO E TRINTA E SEIS 38 15</t>
  </si>
  <si>
    <t>Helvecia CENTO E TRINTA E SEIS 38 17</t>
  </si>
  <si>
    <t>Helvecia CENTO E TRINTA E SEIS 39 14</t>
  </si>
  <si>
    <t>Helvecia CENTO E TRINTA E SEIS 86 11</t>
  </si>
  <si>
    <t>Helvecia CENTO E TRINTA E SEIS 86 12</t>
  </si>
  <si>
    <t>Helvecia CENTO E TRINTA E SEIS 89 7</t>
  </si>
  <si>
    <t>Helvecia CENTO E TRINTA E SEIS 89 8</t>
  </si>
  <si>
    <t>Primavera CENTO E TRINTA E SEIS 12 13</t>
  </si>
  <si>
    <t>Primavera CENTO E TRINTA E SEIS 12 14</t>
  </si>
  <si>
    <t>Primavera CENTO E TRINTA E SEIS 12 15</t>
  </si>
  <si>
    <t>Primavera CENTO E TRINTA E SEIS 12 16</t>
  </si>
  <si>
    <t>Primavera CENTO E TRINTA E SEIS 12 7</t>
  </si>
  <si>
    <t>Primavera CENTO E TRINTA E SEIS 12 8</t>
  </si>
  <si>
    <t>Primavera CENTO E TRINTA E SEIS 2 12</t>
  </si>
  <si>
    <t>Primavera CENTO E TRINTA E SEIS 2 13</t>
  </si>
  <si>
    <t>Primavera CENTO E TRINTA E SEIS 2 5</t>
  </si>
  <si>
    <t>Primavera CENTO E TRINTA E SEIS 2 6</t>
  </si>
  <si>
    <t>Primavera CENTO E TRINTA E SEIS 2 7</t>
  </si>
  <si>
    <t>Primavera CENTO E TRINTA E SEIS 2 8</t>
  </si>
  <si>
    <t>Primavera CENTO E TRINTA E SEIS 3 14</t>
  </si>
  <si>
    <t>Primavera CENTO E TRINTA E SEIS 3 15</t>
  </si>
  <si>
    <t>Primavera CENTO E TRINTA E SEIS 3 16</t>
  </si>
  <si>
    <t>Primavera CENTO E TRINTA E SEIS 4 1</t>
  </si>
  <si>
    <t>Primavera CENTO E TRINTA E SEIS 4 11</t>
  </si>
  <si>
    <t>Primavera CENTO E TRINTA E SEIS 4 13</t>
  </si>
  <si>
    <t>Primavera CENTO E TRINTA E SEIS 4 17</t>
  </si>
  <si>
    <t>Primavera CENTO E TRINTA E SEIS 4 3</t>
  </si>
  <si>
    <t>Primavera CENTO E TRINTA E SEIS 6 001A</t>
  </si>
  <si>
    <t>Primavera CENTO E TRINTA E SEIS 6 002A</t>
  </si>
  <si>
    <t>Primavera CENTO E TRINTA E SEIS 6 003A</t>
  </si>
  <si>
    <t>Primavera CENTO E TRINTA E SEIS 6 004A</t>
  </si>
  <si>
    <t>Primavera CENTO E TRINTA E SEIS 6 005A</t>
  </si>
  <si>
    <t>Primavera CENTO E TRINTA E SEIS 6 016A</t>
  </si>
  <si>
    <t>Primavera CENTO E TRINTA E SEIS 6 017A</t>
  </si>
  <si>
    <t>Primavera CENTO E TRINTA E SEIS 6 018A</t>
  </si>
  <si>
    <t>Primavera CENTO E TRINTA E SEIS 6 019A</t>
  </si>
  <si>
    <t>Primavera CENTO E TRINTA E SEIS 6 020A</t>
  </si>
  <si>
    <t>Primavera CENTO E TRINTA E SEIS 6 021A</t>
  </si>
  <si>
    <t>Primavera CENTO E TRINTA E SEIS 6 022A</t>
  </si>
  <si>
    <t>Primavera CENTO E TRINTA E SEIS 6 023A</t>
  </si>
  <si>
    <t>Primavera CENTO E TRINTA E SEIS 6 024A</t>
  </si>
  <si>
    <t>Primavera CENTO E TRINTA E SEIS 6 025A</t>
  </si>
  <si>
    <t>Primavera CENTO E TRINTA E SEIS 6 026A</t>
  </si>
  <si>
    <t>Primavera CENTO E TRINTA E SEIS 6 027A</t>
  </si>
  <si>
    <t>Primavera CENTO E TRINTA E SEIS 6 028A</t>
  </si>
  <si>
    <t>Primavera CENTO E TRINTA E SEIS 6 029A</t>
  </si>
  <si>
    <t>Primavera CENTO E TRINTA E SEIS 6 030A</t>
  </si>
  <si>
    <t>Primavera CENTO E TRINTA E SEIS 7 11</t>
  </si>
  <si>
    <t>Primavera CENTO E TRINTA E SEIS 7 12</t>
  </si>
  <si>
    <t>Primavera CENTO E TRINTA E SEIS 7 13</t>
  </si>
  <si>
    <t>Primavera CENTO E TRINTA E SEIS 7 14</t>
  </si>
  <si>
    <t>Primavera CENTO E TRINTA E SEIS 7 5</t>
  </si>
  <si>
    <t>Primavera CENTO E TRINTA E SEIS 7 6</t>
  </si>
  <si>
    <t>Primavera CENTO E TRINTA E SEIS 7 7</t>
  </si>
  <si>
    <t>Primavera CENTO E TRINTA E SEIS 7 8</t>
  </si>
  <si>
    <t>Primavera CENTO E TRINTA E SEIS 8 1</t>
  </si>
  <si>
    <t>Primavera CENTO E TRINTA E SEIS 8 10</t>
  </si>
  <si>
    <t>Primavera CENTO E TRINTA E SEIS 8 11</t>
  </si>
  <si>
    <t>Primavera CENTO E TRINTA E SEIS 8 12</t>
  </si>
  <si>
    <t>Primavera CENTO E TRINTA E SEIS 8 13</t>
  </si>
  <si>
    <t>Primavera CENTO E TRINTA E SEIS 8 14</t>
  </si>
  <si>
    <t>Primavera CENTO E TRINTA E SEIS 8 2</t>
  </si>
  <si>
    <t>Primavera CENTO E TRINTA E SEIS 8 3</t>
  </si>
  <si>
    <t>Primavera CENTO E TRINTA E SEIS 8 4</t>
  </si>
  <si>
    <t>Primavera CENTO E TRINTA E SEIS 8 5</t>
  </si>
  <si>
    <t>Primavera CENTO E TRINTA E SEIS 8 6</t>
  </si>
  <si>
    <t>Primavera CENTO E TRINTA E SEIS 8 7</t>
  </si>
  <si>
    <t>Primavera CENTO E TRINTA E SEIS 8 8</t>
  </si>
  <si>
    <t>Primavera CENTO E TRINTA E SEIS 8 9</t>
  </si>
  <si>
    <t>Real de Goiania CENTO E TRINTA E SEIS 2 18</t>
  </si>
  <si>
    <t>Real de Goiania CENTO E TRINTA E SEIS 2 19</t>
  </si>
  <si>
    <t>Real de Goiania CENTO E TRINTA E SEIS 2 20</t>
  </si>
  <si>
    <t>Real de Goiania CENTO E TRINTA E SEIS 2 21</t>
  </si>
  <si>
    <t>Real de Goiania CENTO E TRINTA E SEIS 2 22</t>
  </si>
  <si>
    <t>Real de Goiania CENTO E TRINTA E SEIS 2 23</t>
  </si>
  <si>
    <t>Recanto dos Emboabas CENTO E TRINTA E SEIS 8 2</t>
  </si>
  <si>
    <t>Santos Dumont CENTO E TRINTA E SEIS 00B 18</t>
  </si>
  <si>
    <t>Santos Dumont CENTO E TRINTA E SEIS 00C 1</t>
  </si>
  <si>
    <t>Santos Dumont CENTO E TRINTA E SEIS 00C 20</t>
  </si>
  <si>
    <t>Santos Dumont CENTO E TRINTA E SEIS 00E 20</t>
  </si>
  <si>
    <t>Villasul CENTO E TRINTA E SEIS 1 13</t>
  </si>
  <si>
    <t>Villasul CENTO E TRINTA E SEIS 1 14</t>
  </si>
  <si>
    <t>Villasul CENTO E TRINTA E SEIS 1 15</t>
  </si>
  <si>
    <t>Villasul CENTO E TRINTA E SEIS 1 16</t>
  </si>
  <si>
    <t>Villasul CENTO E TRINTA E SEIS 1 17</t>
  </si>
  <si>
    <t>Villasul CENTO E TRINTA E SEIS 21A 10</t>
  </si>
  <si>
    <t>Villasul CENTO E TRINTA E SEIS 21A 11</t>
  </si>
  <si>
    <t>Villasul CENTO E TRINTA E SEIS 21A 21</t>
  </si>
  <si>
    <t>Villasul CENTO E TRINTA E SEIS 21A 22</t>
  </si>
  <si>
    <t>Villasul CENTO E TRINTA E SEIS 22 13</t>
  </si>
  <si>
    <t>Villasul CENTO E TRINTA E SEIS 22 14</t>
  </si>
  <si>
    <t>Villasul CENTO E TRINTA E SEIS 9 3</t>
  </si>
  <si>
    <t>Villasul CENTO E TRINTA E SEIS 9 4</t>
  </si>
  <si>
    <t>Villasul CENTO E TRINTA E SEIS CHC 1</t>
  </si>
  <si>
    <t>Boa Esperanca Continuacao CENTO E TRINTA E SEIS</t>
  </si>
  <si>
    <t>Brasília Acréscimo CENTO E TRINTA E SEIS</t>
  </si>
  <si>
    <t>Cristalino CENTO E TRINTA E SEIS</t>
  </si>
  <si>
    <t>Eldorado CENTO E TRINTA E SEIS</t>
  </si>
  <si>
    <t>Santo Antonio - Conjunto Habitacional Progresso CENTO E TRINTA E SEIS</t>
  </si>
  <si>
    <t>das Esmeralda CENTO E TRINTA E SEIS</t>
  </si>
  <si>
    <t>Alto Paraiso CENTO E TRINTA E SEIS 100 1</t>
  </si>
  <si>
    <t>Alto Paraiso CENTO E TRINTA E SEIS 3 28</t>
  </si>
  <si>
    <t>Alto Paraiso CENTO E TRINTA E SEIS 3 29</t>
  </si>
  <si>
    <t>Alto Paraiso CENTO E TRINTA E SEIS 3 30</t>
  </si>
  <si>
    <t>Alto Paraiso CENTO E TRINTA E SEIS 3 31</t>
  </si>
  <si>
    <t>Alto Paraiso CENTO E TRINTA E SEIS 3 32</t>
  </si>
  <si>
    <t>Alto Paraiso CENTO E TRINTA E SEIS 3 33</t>
  </si>
  <si>
    <t>Alto Paraiso CENTO E TRINTA E SEIS 4 1</t>
  </si>
  <si>
    <t>Alto Paraiso CENTO E TRINTA E SEIS 4 2</t>
  </si>
  <si>
    <t>Alto Paraiso CENTO E TRINTA E SEIS 54 1</t>
  </si>
  <si>
    <t>Alto Paraiso CENTO E TRINTA E SEIS 54 2</t>
  </si>
  <si>
    <t>Alto Paraiso CENTO E TRINTA E SEIS 78 5</t>
  </si>
  <si>
    <t>Alto Paraiso CENTO E TRINTA E SEIS 78 6</t>
  </si>
  <si>
    <t>Alto Paraiso CENTO E TRINTA E SEIS 78 7</t>
  </si>
  <si>
    <t>Bela Vista Continuacao CENTO E TRINTA E SEIS 43 4</t>
  </si>
  <si>
    <t>Bela Vista Continuacao CENTO E TRINTA E SEIS 43 5</t>
  </si>
  <si>
    <t>Bela Vista Continuacao CENTO E TRINTA E SEIS 43 6</t>
  </si>
  <si>
    <t>Bela Vista Continuacao CENTO E TRINTA E SEIS 43 7</t>
  </si>
  <si>
    <t>Bela Vista Continuacao CENTO E TRINTA E SEIS 48 009E</t>
  </si>
  <si>
    <t>Bela Vista Continuacao CENTO E TRINTA E SEIS 48 1</t>
  </si>
  <si>
    <t>Bela Vista Continuacao CENTO E TRINTA E SEIS 48 2</t>
  </si>
  <si>
    <t>Bela Vista Continuacao CENTO E TRINTA E SEIS 48 3</t>
  </si>
  <si>
    <t>Bela Vista Continuacao CENTO E TRINTA E SEIS 48 4</t>
  </si>
  <si>
    <t>Bela Vista Continuacao CENTO E TRINTA E SEIS 48 5</t>
  </si>
  <si>
    <t>Bela Vista Continuacao CENTO E TRINTA E SEIS 48 6</t>
  </si>
  <si>
    <t>Bela Vista Continuacao CENTO E TRINTA E SEIS 48 7</t>
  </si>
  <si>
    <t>Bela Vista Continuacao CENTO E TRINTA E SEIS 48 8</t>
  </si>
  <si>
    <t>Bela Vista Continuacao CENTO E TRINTA E SEIS 55 1</t>
  </si>
  <si>
    <t>Expansul CENTO E TRINTA E SEIS 73 10</t>
  </si>
  <si>
    <t>Expansul CENTO E TRINTA E SEIS 73 9</t>
  </si>
  <si>
    <t>Expansul CENTO E TRINTA E SEIS 75 10</t>
  </si>
  <si>
    <t>Expansul CENTO E TRINTA E SEIS 75 11</t>
  </si>
  <si>
    <t>Expansul CENTO E TRINTA E SEIS 75 12</t>
  </si>
  <si>
    <t>Expansul CENTO E TRINTA E SEIS 75 13</t>
  </si>
  <si>
    <t>Expansul CENTO E TRINTA E SEIS 75 7</t>
  </si>
  <si>
    <t>Expansul CENTO E TRINTA E SEIS 75 8</t>
  </si>
  <si>
    <t>Expansul CENTO E TRINTA E SEIS 75 9</t>
  </si>
  <si>
    <t>Expansul CENTO E TRINTA E SEIS 79 5</t>
  </si>
  <si>
    <t>Expansul CENTO E TRINTA E SEIS 79 6</t>
  </si>
  <si>
    <t>Expansul CENTO E TRINTA E SEIS 80 15</t>
  </si>
  <si>
    <t>Expansul CENTO E TRINTA E SEIS 81 1</t>
  </si>
  <si>
    <t>Expansul CENTO E TRINTA E SEIS 81 10</t>
  </si>
  <si>
    <t>Expansul CENTO E TRINTA E SEIS 81 13</t>
  </si>
  <si>
    <t>Expansul CENTO E TRINTA E SEIS 81 16</t>
  </si>
  <si>
    <t>Expansul CENTO E TRINTA E SEIS 81 17</t>
  </si>
  <si>
    <t>Expansul CENTO E TRINTA E SEIS 81 18</t>
  </si>
  <si>
    <t>Expansul CENTO E TRINTA E SEIS 83 4</t>
  </si>
  <si>
    <t>Expansul CENTO E TRINTA E SEIS 83 5</t>
  </si>
  <si>
    <t>Expansul CENTO E TRINTA E SEIS 83 6</t>
  </si>
  <si>
    <t>Expansul CENTO E TRINTA E SEIS 84 1</t>
  </si>
  <si>
    <t>Expansul CENTO E TRINTA E SEIS 84 2</t>
  </si>
  <si>
    <t>Expansul CENTO E TRINTA E SEIS 84 5</t>
  </si>
  <si>
    <t>Expansul CENTO E TRINTA E SEIS 84 6</t>
  </si>
  <si>
    <t>Expansul CENTO E TRINTA E SEIS 85 016A</t>
  </si>
  <si>
    <t>Expansul CENTO E TRINTA E SEIS 85 016B</t>
  </si>
  <si>
    <t>Expansul CENTO E TRINTA E SEIS 85 15</t>
  </si>
  <si>
    <t>Expansul CENTO E TRINTA E SEIS 85 9</t>
  </si>
  <si>
    <t>Expansul CENTO E TRINTA E SEIS 86 14</t>
  </si>
  <si>
    <t>Expansul CENTO E TRINTA E SEIS 86 24</t>
  </si>
  <si>
    <t>Expansul CENTO E TRINTA E SEIS 86 25</t>
  </si>
  <si>
    <t>Expansul CENTO E TRINTA E SEIS 86 6</t>
  </si>
  <si>
    <t>Expansul CENTO E TRINTA E SEIS 86 8</t>
  </si>
  <si>
    <t>Expansul CENTO E TRINTA E SEIS 88 10</t>
  </si>
  <si>
    <t>Expansul CENTO E TRINTA E SEIS 88 18</t>
  </si>
  <si>
    <t>Goiania Park Sul CENTO E TRINTA E SEIS 10 12</t>
  </si>
  <si>
    <t>Goiania Park Sul CENTO E TRINTA E SEIS 10 20</t>
  </si>
  <si>
    <t>Goiania Park Sul CENTO E TRINTA E SEIS 10 22</t>
  </si>
  <si>
    <t>Goiania Park Sul CENTO E TRINTA E SEIS 12 39</t>
  </si>
  <si>
    <t>Goiania Park Sul CENTO E TRINTA E SEIS 13 12</t>
  </si>
  <si>
    <t>Goiania Park Sul CENTO E TRINTA E SEIS 14 11</t>
  </si>
  <si>
    <t>Goiania Park Sul CENTO E TRINTA E SEIS 22 001E</t>
  </si>
  <si>
    <t>Goiania Park Sul CENTO E TRINTA E SEIS 22 13</t>
  </si>
  <si>
    <t>Goiania Park Sul CENTO E TRINTA E SEIS 22 14</t>
  </si>
  <si>
    <t>Goiania Park Sul CENTO E TRINTA E SEIS 22 15</t>
  </si>
  <si>
    <t>Goiania Park Sul CENTO E TRINTA E SEIS 22 16</t>
  </si>
  <si>
    <t>Goiania Park Sul CENTO E TRINTA E SEIS 22 17</t>
  </si>
  <si>
    <t>Goiania Park Sul CENTO E TRINTA E SEIS 22 18</t>
  </si>
  <si>
    <t>Goiania Park Sul CENTO E TRINTA E SEIS 22 19</t>
  </si>
  <si>
    <t>Goiania Park Sul CENTO E TRINTA E SEIS 22 20</t>
  </si>
  <si>
    <t>Goiania Park Sul CENTO E TRINTA E SEIS 22 21</t>
  </si>
  <si>
    <t>Goiania Park Sul CENTO E TRINTA E SEIS 24 13</t>
  </si>
  <si>
    <t>Goiania Park Sul CENTO E TRINTA E SEIS 25 1</t>
  </si>
  <si>
    <t>Goiania Park Sul CENTO E TRINTA E SEIS 25 2</t>
  </si>
  <si>
    <t>Goiania Park Sul CENTO E TRINTA E SEIS 25 3</t>
  </si>
  <si>
    <t>Goiania Park Sul CENTO E TRINTA E SEIS 25 4</t>
  </si>
  <si>
    <t>Goiania Park Sul CENTO E TRINTA E SEIS 25 9</t>
  </si>
  <si>
    <t>Goiania Park Sul CENTO E TRINTA E SEIS 26 1</t>
  </si>
  <si>
    <t>Goiania Park Sul CENTO E TRINTA E SEIS 26 10</t>
  </si>
  <si>
    <t>Goiania Park Sul CENTO E TRINTA E SEIS 26 11</t>
  </si>
  <si>
    <t>Goiania Park Sul CENTO E TRINTA E SEIS 26 12</t>
  </si>
  <si>
    <t>Goiania Park Sul CENTO E TRINTA E SEIS 26 13</t>
  </si>
  <si>
    <t>Goiania Park Sul CENTO E TRINTA E SEIS 26 14</t>
  </si>
  <si>
    <t>Goiania Park Sul CENTO E TRINTA E SEIS 26 15</t>
  </si>
  <si>
    <t>Goiania Park Sul CENTO E TRINTA E SEIS 26 16</t>
  </si>
  <si>
    <t>Goiania Park Sul CENTO E TRINTA E SEIS 26 17</t>
  </si>
  <si>
    <t>Goiania Park Sul CENTO E TRINTA E SEIS 26 18</t>
  </si>
  <si>
    <t>Goiania Park Sul CENTO E TRINTA E SEIS 26 19</t>
  </si>
  <si>
    <t>Goiania Park Sul CENTO E TRINTA E SEIS 26 2</t>
  </si>
  <si>
    <t>Goiania Park Sul CENTO E TRINTA E SEIS 26 20</t>
  </si>
  <si>
    <t>Goiania Park Sul CENTO E TRINTA E SEIS 26 21</t>
  </si>
  <si>
    <t>Goiania Park Sul CENTO E TRINTA E SEIS 26 22</t>
  </si>
  <si>
    <t>Goiania Park Sul CENTO E TRINTA E SEIS 26 23</t>
  </si>
  <si>
    <t>Goiania Park Sul CENTO E TRINTA E SEIS 26 24</t>
  </si>
  <si>
    <t>Goiania Park Sul CENTO E TRINTA E SEIS 26 25</t>
  </si>
  <si>
    <t>Goiania Park Sul CENTO E TRINTA E SEIS 26 26</t>
  </si>
  <si>
    <t>Goiania Park Sul CENTO E TRINTA E SEIS 26 27</t>
  </si>
  <si>
    <t>Goiania Park Sul CENTO E TRINTA E SEIS 26 28</t>
  </si>
  <si>
    <t>Goiania Park Sul CENTO E TRINTA E SEIS 26 3</t>
  </si>
  <si>
    <t>Goiania Park Sul CENTO E TRINTA E SEIS 26 4</t>
  </si>
  <si>
    <t>Goiania Park Sul CENTO E TRINTA E SEIS 26 5</t>
  </si>
  <si>
    <t>Goiania Park Sul CENTO E TRINTA E SEIS 26 6</t>
  </si>
  <si>
    <t>Goiania Park Sul CENTO E TRINTA E SEIS 26 7</t>
  </si>
  <si>
    <t>Goiania Park Sul CENTO E TRINTA E SEIS 26 8</t>
  </si>
  <si>
    <t>Goiania Park Sul CENTO E TRINTA E SEIS 26 9</t>
  </si>
  <si>
    <t>Goiania Park Sul CENTO E TRINTA E SEIS 27 1</t>
  </si>
  <si>
    <t>Goiania Park Sul CENTO E TRINTA E SEIS 28 15</t>
  </si>
  <si>
    <t>Goiania Park Sul CENTO E TRINTA E SEIS 28 16</t>
  </si>
  <si>
    <t>Goiania Park Sul CENTO E TRINTA E SEIS 28 19</t>
  </si>
  <si>
    <t>Goiania Park Sul CENTO E TRINTA E SEIS 28 22</t>
  </si>
  <si>
    <t>Goiania Park Sul CENTO E TRINTA E SEIS 28 24</t>
  </si>
  <si>
    <t>Goiania Park Sul CENTO E TRINTA E SEIS 28 25</t>
  </si>
  <si>
    <t>Goiania Park Sul CENTO E TRINTA E SEIS 28 26</t>
  </si>
  <si>
    <t>Goiania Park Sul CENTO E TRINTA E SEIS 28 27</t>
  </si>
  <si>
    <t>Goiania Park Sul CENTO E TRINTA E SEIS 28 28</t>
  </si>
  <si>
    <t>Goiania Park Sul CENTO E TRINTA E SEIS 28 30</t>
  </si>
  <si>
    <t>Goiania Park Sul CENTO E TRINTA E SEIS 28 31</t>
  </si>
  <si>
    <t>Goiania Park Sul CENTO E TRINTA E SEIS 28 32</t>
  </si>
  <si>
    <t>Goiania Park Sul CENTO E TRINTA E SEIS 28 33</t>
  </si>
  <si>
    <t>Goiania Park Sul CENTO E TRINTA E SEIS AREA 1</t>
  </si>
  <si>
    <t>Helvecia CENTO E TRINTA E SEIS 12 17</t>
  </si>
  <si>
    <t>Helvecia CENTO E TRINTA E SEIS 12 18</t>
  </si>
  <si>
    <t>Helvecia CENTO E TRINTA E SEIS 13 11</t>
  </si>
  <si>
    <t>Helvecia CENTO E TRINTA E SEIS 13 12</t>
  </si>
  <si>
    <t>Helvecia CENTO E TRINTA E SEIS 13 19</t>
  </si>
  <si>
    <t>Helvecia CENTO E TRINTA E SEIS 13 20</t>
  </si>
  <si>
    <t>Helvecia CENTO E TRINTA E SEIS 13 23</t>
  </si>
  <si>
    <t>Helvecia CENTO E TRINTA E SEIS 13 24</t>
  </si>
  <si>
    <t>Helvecia CENTO E TRINTA E SEIS 15 10</t>
  </si>
  <si>
    <t>Helvecia CENTO E TRINTA E SEIS 15 11</t>
  </si>
  <si>
    <t>Helvecia CENTO E TRINTA E SEIS 15 13</t>
  </si>
  <si>
    <t>Helvecia CENTO E TRINTA E SEIS 15 14</t>
  </si>
  <si>
    <t>Helvecia CENTO E TRINTA E SEIS 15 15</t>
  </si>
  <si>
    <t>Helvecia CENTO E TRINTA E SEIS 15 16</t>
  </si>
  <si>
    <t>Helvecia CENTO E TRINTA E SEIS 15 17</t>
  </si>
  <si>
    <t>Helvecia CENTO E TRINTA E SEIS 15 18</t>
  </si>
  <si>
    <t>Helvecia CENTO E TRINTA E SEIS 3 010E</t>
  </si>
  <si>
    <t>Helvecia CENTO E TRINTA E SEIS 33 15</t>
  </si>
  <si>
    <t>Helvecia CENTO E TRINTA E SEIS 33 17</t>
  </si>
  <si>
    <t>Helvecia CENTO E TRINTA E SEIS 34 14</t>
  </si>
  <si>
    <t>Helvecia CENTO E TRINTA E SEIS 34 15</t>
  </si>
  <si>
    <t>Helvecia CENTO E TRINTA E SEIS 35 10</t>
  </si>
  <si>
    <t>Helvecia CENTO E TRINTA E SEIS 35 12</t>
  </si>
  <si>
    <t>Helvecia CENTO E TRINTA E SEIS 35 3</t>
  </si>
  <si>
    <t>Helvecia CENTO E TRINTA E SEIS 35 9</t>
  </si>
  <si>
    <t>Helvecia CENTO E TRINTA E SEIS 41 12</t>
  </si>
  <si>
    <t>Helvecia CENTO E TRINTA E SEIS 41 2</t>
  </si>
  <si>
    <t>Helvecia CENTO E TRINTA E SEIS 41 20</t>
  </si>
  <si>
    <t>Helvecia CENTO E TRINTA E SEIS 41 8</t>
  </si>
  <si>
    <t>Helvecia CENTO E TRINTA E SEIS 41 9</t>
  </si>
  <si>
    <t>Helvecia CENTO E TRINTA E SEIS 9 13</t>
  </si>
  <si>
    <t>Helvecia CENTO E TRINTA E SEIS 9 3</t>
  </si>
  <si>
    <t>Helvecia CENTO E TRINTA E SEIS 9 6</t>
  </si>
  <si>
    <t>Helvecia CENTO E TRINTA E SEIS AREA 014A</t>
  </si>
  <si>
    <t>Nossa Senhora de Lourdes CENTO E TRINTA E SEIS 14 1</t>
  </si>
  <si>
    <t>Nossa Senhora de Lourdes CENTO E TRINTA E SEIS 14 2</t>
  </si>
  <si>
    <t>Nossa Senhora de Lourdes CENTO E TRINTA E SEIS 14 3</t>
  </si>
  <si>
    <t>Nossa Senhora de Lourdes CENTO E TRINTA E SEIS 14 4</t>
  </si>
  <si>
    <t>Nossa Senhora de Lourdes CENTO E TRINTA E SEIS 14 6</t>
  </si>
  <si>
    <t>Nossa Senhora de Lourdes CENTO E TRINTA E SEIS 14 7</t>
  </si>
  <si>
    <t>Nossa Senhora de Lourdes CENTO E TRINTA E SEIS 14 8</t>
  </si>
  <si>
    <t>Nossa Senhora de Lourdes CENTO E TRINTA E SEIS 35 10</t>
  </si>
  <si>
    <t>Nossa Senhora de Lourdes CENTO E TRINTA E SEIS 35 11</t>
  </si>
  <si>
    <t>Nossa Senhora de Lourdes CENTO E TRINTA E SEIS 35 12</t>
  </si>
  <si>
    <t>Nossa Senhora de Lourdes CENTO E TRINTA E SEIS 37 9</t>
  </si>
  <si>
    <t>Nossa Senhora de Lourdes CENTO E TRINTA E SEIS 40 4</t>
  </si>
  <si>
    <t>Nossa Senhora de Lourdes CENTO E TRINTA E SEIS 41 2</t>
  </si>
  <si>
    <t>Nossa Senhora de Lourdes CENTO E TRINTA E SEIS 41 3</t>
  </si>
  <si>
    <t>Nossa Senhora de Lourdes CENTO E TRINTA E SEIS 41 4</t>
  </si>
  <si>
    <t>Nossa Senhora de Lourdes CENTO E TRINTA E SEIS 9 4</t>
  </si>
  <si>
    <t>Santa CENTO E TRINTA E SEIS 64 1</t>
  </si>
  <si>
    <t>Santa CENTO E TRINTA E SEIS 64 10</t>
  </si>
  <si>
    <t>Santa CENTO E TRINTA E SEIS 64 11</t>
  </si>
  <si>
    <t>Santa CENTO E TRINTA E SEIS 64 12</t>
  </si>
  <si>
    <t>Santa CENTO E TRINTA E SEIS 64 13</t>
  </si>
  <si>
    <t>Santa CENTO E TRINTA E SEIS 64 14</t>
  </si>
  <si>
    <t>Santa CENTO E TRINTA E SEIS 64 2</t>
  </si>
  <si>
    <t>Santa CENTO E TRINTA E SEIS 64 3</t>
  </si>
  <si>
    <t>Santa CENTO E TRINTA E SEIS 64 4</t>
  </si>
  <si>
    <t>Santa CENTO E TRINTA E SEIS 64 5</t>
  </si>
  <si>
    <t>Santa CENTO E TRINTA E SEIS 64 6</t>
  </si>
  <si>
    <t>Santa CENTO E TRINTA E SEIS 64 7</t>
  </si>
  <si>
    <t>Santa CENTO E TRINTA E SEIS 64 8</t>
  </si>
  <si>
    <t>Santa CENTO E TRINTA E SEIS 64 9</t>
  </si>
  <si>
    <t>Santa CENTO E TRINTA E SEIS 67 12</t>
  </si>
  <si>
    <t>Santa CENTO E TRINTA E SEIS 67 8</t>
  </si>
  <si>
    <t>das Acacias CENTO E TRINTA E SEIS 10 15</t>
  </si>
  <si>
    <t>das Acacias CENTO E TRINTA E SEIS 22 18</t>
  </si>
  <si>
    <t>das Acacias CENTO E TRINTA E SEIS 22 19</t>
  </si>
  <si>
    <t>das Acacias CENTO E TRINTA E SEIS 23 1</t>
  </si>
  <si>
    <t>das Acacias CENTO E TRINTA E SEIS 23 2</t>
  </si>
  <si>
    <t>das Acacias CENTO E TRINTA E SEIS 23 3</t>
  </si>
  <si>
    <t>das Acacias CENTO E TRINTA E SEIS 23 4</t>
  </si>
  <si>
    <t>das Acacias CENTO E TRINTA E SEIS 25 11</t>
  </si>
  <si>
    <t>das Acacias CENTO E TRINTA E SEIS 25 3</t>
  </si>
  <si>
    <t>das Acacias CENTO E TRINTA E SEIS 6 18</t>
  </si>
  <si>
    <t>das Acacias CENTO E TRINTA E SEIS 7 17</t>
  </si>
  <si>
    <t>das Acacias CENTO E TRINTA E SEIS 7 18</t>
  </si>
  <si>
    <t>das Acacias CENTO E TRINTA E SEIS 7 19</t>
  </si>
  <si>
    <t>das Acacias CENTO E TRINTA E SEIS 7 2</t>
  </si>
  <si>
    <t>das Acacias CENTO E TRINTA E SEIS 7 21</t>
  </si>
  <si>
    <t>das Acacias CENTO E TRINTA E SEIS 7 22</t>
  </si>
  <si>
    <t>das Acacias CENTO E TRINTA E SEIS 7 24</t>
  </si>
  <si>
    <t>das Acacias CENTO E TRINTA E SEIS 7 3</t>
  </si>
  <si>
    <t>das Acacias CENTO E TRINTA E SEIS 7 7</t>
  </si>
  <si>
    <t>das Acacias CENTO E TRINTA E SEIS 7 8</t>
  </si>
  <si>
    <t>das Acacias CENTO E TRINTA E SEIS 7 9</t>
  </si>
  <si>
    <t>das Acacias CENTO E TRINTA E SEIS 9 1</t>
  </si>
  <si>
    <t>das Acacias CENTO E TRINTA E SEIS 9 19</t>
  </si>
  <si>
    <t>das Acacias CENTO E TRINTA E SEIS 9 2</t>
  </si>
  <si>
    <t>Conde dos Arcos CENTO E TRINTA E SEIS</t>
  </si>
  <si>
    <t>Tocantins CENTO E TRINTA E SEIS</t>
  </si>
  <si>
    <t>Boa Esperanca CENTO E TRINTA E SEIS 69 1</t>
  </si>
  <si>
    <t>Boa Esperanca CENTO E TRINTA E SEIS 69 16</t>
  </si>
  <si>
    <t>Boa Esperanca CENTO E TRINTA E SEIS 69 3</t>
  </si>
  <si>
    <t>Boa Esperanca CENTO E TRINTA E SEIS 69 4</t>
  </si>
  <si>
    <t>Boa Esperanca CENTO E TRINTA E SEIS 69 5</t>
  </si>
  <si>
    <t>Boa Esperanca CENTO E TRINTA E SEIS 69 6</t>
  </si>
  <si>
    <t>Boa Esperanca CENTO E TRINTA E SEIS 69 7</t>
  </si>
  <si>
    <t>Boa Esperanca CENTO E TRINTA E SEIS 69 8</t>
  </si>
  <si>
    <t>Boa Esperanca CENTO E TRINTA E SEIS 70 14</t>
  </si>
  <si>
    <t>Boa Esperanca CENTO E TRINTA E SEIS 70 15</t>
  </si>
  <si>
    <t>Boa Esperanca CENTO E TRINTA E SEIS 70 16</t>
  </si>
  <si>
    <t>Boa Esperanca CENTO E TRINTA E SEIS 70 3</t>
  </si>
  <si>
    <t>Boa Esperanca CENTO E TRINTA E SEIS 70 4</t>
  </si>
  <si>
    <t>Boa Esperanca CENTO E TRINTA E SEIS 70 5</t>
  </si>
  <si>
    <t>Boa Esperanca CENTO E TRINTA E SEIS 70 6</t>
  </si>
  <si>
    <t>Boa Esperanca CENTO E TRINTA E SEIS 70 7</t>
  </si>
  <si>
    <t>Boa Esperanca CENTO E TRINTA E SEIS 70 8</t>
  </si>
  <si>
    <t>Boa Esperanca CENTO E TRINTA E SEIS 70 9</t>
  </si>
  <si>
    <t>Cardoso CENTO E TRINTA E SEIS 3 001E</t>
  </si>
  <si>
    <t>Cardoso CENTO E TRINTA E SEIS 3 27</t>
  </si>
  <si>
    <t>Cardoso CENTO E TRINTA E SEIS 3 28</t>
  </si>
  <si>
    <t>Cardoso CENTO E TRINTA E SEIS 4 009A</t>
  </si>
  <si>
    <t>Cardoso CENTO E TRINTA E SEIS 4 010A</t>
  </si>
  <si>
    <t>Cardoso CENTO E TRINTA E SEIS 4 011A</t>
  </si>
  <si>
    <t>Cardoso CENTO E TRINTA E SEIS 4 10</t>
  </si>
  <si>
    <t>Cardoso CENTO E TRINTA E SEIS 4 11</t>
  </si>
  <si>
    <t>Cardoso CENTO E TRINTA E SEIS 4 12</t>
  </si>
  <si>
    <t>Cardoso CENTO E TRINTA E SEIS 4 9</t>
  </si>
  <si>
    <t>Cardoso CENTO E TRINTA E SEIS 5 7</t>
  </si>
  <si>
    <t>Cardoso CENTO E TRINTA E SEIS 7 1</t>
  </si>
  <si>
    <t>Cardoso CENTO E TRINTA E SEIS 7 36</t>
  </si>
  <si>
    <t>Cardoso CENTO E TRINTA E SEIS 7 37</t>
  </si>
  <si>
    <t>Expansul CENTO E TRINTA E SEIS 83 1</t>
  </si>
  <si>
    <t>Expansul CENTO E TRINTA E SEIS 83 10</t>
  </si>
  <si>
    <t>Expansul CENTO E TRINTA E SEIS 83 2</t>
  </si>
  <si>
    <t>Expansul CENTO E TRINTA E SEIS 83 3</t>
  </si>
  <si>
    <t>Expansul CENTO E TRINTA E SEIS 83 9</t>
  </si>
  <si>
    <t>Expansul CENTO E TRINTA E SEIS 84 25</t>
  </si>
  <si>
    <t>Expansul CENTO E TRINTA E SEIS 84 26</t>
  </si>
  <si>
    <t>Goiania Park Sul CENTO E TRINTA E SEIS 12 14</t>
  </si>
  <si>
    <t>Goiania Park Sul CENTO E TRINTA E SEIS 13 10</t>
  </si>
  <si>
    <t>Goiania Park Sul CENTO E TRINTA E SEIS 13 14</t>
  </si>
  <si>
    <t>Goiania Park Sul CENTO E TRINTA E SEIS 13 15</t>
  </si>
  <si>
    <t>Goiania Park Sul CENTO E TRINTA E SEIS 13 16</t>
  </si>
  <si>
    <t>Goiania Park Sul CENTO E TRINTA E SEIS 13 17</t>
  </si>
  <si>
    <t>Goiania Park Sul CENTO E TRINTA E SEIS 13 18</t>
  </si>
  <si>
    <t>Goiania Park Sul CENTO E TRINTA E SEIS 13 19</t>
  </si>
  <si>
    <t>Goiania Park Sul CENTO E TRINTA E SEIS 13 2</t>
  </si>
  <si>
    <t>Goiania Park Sul CENTO E TRINTA E SEIS 13 20</t>
  </si>
  <si>
    <t>Goiania Park Sul CENTO E TRINTA E SEIS 13 3</t>
  </si>
  <si>
    <t>Goiania Park Sul CENTO E TRINTA E SEIS 13 5</t>
  </si>
  <si>
    <t>Goiania Park Sul CENTO E TRINTA E SEIS 13 6</t>
  </si>
  <si>
    <t>Goiania Park Sul CENTO E TRINTA E SEIS 13 7</t>
  </si>
  <si>
    <t>Goiania Park Sul CENTO E TRINTA E SEIS 13 9</t>
  </si>
  <si>
    <t>Goiania Park Sul CENTO E TRINTA E SEIS 14 1</t>
  </si>
  <si>
    <t>Goiania Park Sul CENTO E TRINTA E SEIS 14 10</t>
  </si>
  <si>
    <t>Goiania Park Sul CENTO E TRINTA E SEIS 14 3</t>
  </si>
  <si>
    <t>Goiania Park Sul CENTO E TRINTA E SEIS 14 9</t>
  </si>
  <si>
    <t>Goiania Park Sul CENTO E TRINTA E SEIS 15 16</t>
  </si>
  <si>
    <t>Goiania Park Sul CENTO E TRINTA E SEIS 15 7</t>
  </si>
  <si>
    <t>Goiania Park Sul CENTO E TRINTA E SEIS 16 15</t>
  </si>
  <si>
    <t>Goiania Park Sul CENTO E TRINTA E SEIS 16 20</t>
  </si>
  <si>
    <t>Goiania Park Sul CENTO E TRINTA E SEIS 16 26</t>
  </si>
  <si>
    <t>Goiania Park Sul CENTO E TRINTA E SEIS 16 27</t>
  </si>
  <si>
    <t>Goiania Park Sul CENTO E TRINTA E SEIS 16 28</t>
  </si>
  <si>
    <t>Goiania Park Sul CENTO E TRINTA E SEIS 16 7</t>
  </si>
  <si>
    <t>Goiania Park Sul CENTO E TRINTA E SEIS 16 8</t>
  </si>
  <si>
    <t>Goiania Park Sul CENTO E TRINTA E SEIS 16 9</t>
  </si>
  <si>
    <t>Goiania Park Sul CENTO E TRINTA E SEIS 17 1</t>
  </si>
  <si>
    <t>Goiania Park Sul CENTO E TRINTA E SEIS 17 19</t>
  </si>
  <si>
    <t>Goiania Park Sul CENTO E TRINTA E SEIS 17 2</t>
  </si>
  <si>
    <t>Goiania Park Sul CENTO E TRINTA E SEIS 17 3</t>
  </si>
  <si>
    <t>Goiania Park Sul CENTO E TRINTA E SEIS 17 36</t>
  </si>
  <si>
    <t>Goiania Park Sul CENTO E TRINTA E SEIS 18 11</t>
  </si>
  <si>
    <t>Goiania Park Sul CENTO E TRINTA E SEIS 18 12</t>
  </si>
  <si>
    <t>Goiania Park Sul CENTO E TRINTA E SEIS 18 2</t>
  </si>
  <si>
    <t>Goiania Park Sul CENTO E TRINTA E SEIS 18 28</t>
  </si>
  <si>
    <t>Goiania Park Sul CENTO E TRINTA E SEIS 18 3</t>
  </si>
  <si>
    <t>Goiania Park Sul CENTO E TRINTA E SEIS 18 32</t>
  </si>
  <si>
    <t>Goiania Park Sul CENTO E TRINTA E SEIS 18 4</t>
  </si>
  <si>
    <t>Goiania Park Sul CENTO E TRINTA E SEIS 18 5</t>
  </si>
  <si>
    <t>Goiania Park Sul CENTO E TRINTA E SEIS 18 7</t>
  </si>
  <si>
    <t>Goiania Park Sul CENTO E TRINTA E SEIS 19 1</t>
  </si>
  <si>
    <t>Goiania Park Sul CENTO E TRINTA E SEIS 19 10</t>
  </si>
  <si>
    <t>Goiania Park Sul CENTO E TRINTA E SEIS 19 11</t>
  </si>
  <si>
    <t>Goiania Park Sul CENTO E TRINTA E SEIS 19 12</t>
  </si>
  <si>
    <t>Goiania Park Sul CENTO E TRINTA E SEIS 19 13</t>
  </si>
  <si>
    <t>Goiania Park Sul CENTO E TRINTA E SEIS 19 14</t>
  </si>
  <si>
    <t>Goiania Park Sul CENTO E TRINTA E SEIS 19 17</t>
  </si>
  <si>
    <t>Goiania Park Sul CENTO E TRINTA E SEIS 19 18</t>
  </si>
  <si>
    <t>Goiania Park Sul CENTO E TRINTA E SEIS 19 19</t>
  </si>
  <si>
    <t>Goiania Park Sul CENTO E TRINTA E SEIS 19 2</t>
  </si>
  <si>
    <t>Goiania Park Sul CENTO E TRINTA E SEIS 19 20</t>
  </si>
  <si>
    <t>Goiania Park Sul CENTO E TRINTA E SEIS 19 23</t>
  </si>
  <si>
    <t>Goiania Park Sul CENTO E TRINTA E SEIS 19 24</t>
  </si>
  <si>
    <t>Goiania Park Sul CENTO E TRINTA E SEIS 19 25</t>
  </si>
  <si>
    <t>Goiania Park Sul CENTO E TRINTA E SEIS 19 26</t>
  </si>
  <si>
    <t>Goiania Park Sul CENTO E TRINTA E SEIS 19 9</t>
  </si>
  <si>
    <t>Goiania Park Sul CENTO E TRINTA E SEIS 20 10</t>
  </si>
  <si>
    <t>Goiania Park Sul CENTO E TRINTA E SEIS 21 1</t>
  </si>
  <si>
    <t>Goiania Park Sul CENTO E TRINTA E SEIS 21 11</t>
  </si>
  <si>
    <t>Goiania Park Sul CENTO E TRINTA E SEIS 21 12</t>
  </si>
  <si>
    <t>Goiania Park Sul CENTO E TRINTA E SEIS 21 13</t>
  </si>
  <si>
    <t>Goiania Park Sul CENTO E TRINTA E SEIS 21 14</t>
  </si>
  <si>
    <t>Goiania Park Sul CENTO E TRINTA E SEIS 21 2</t>
  </si>
  <si>
    <t>Goiania Park Sul CENTO E TRINTA E SEIS 21 23</t>
  </si>
  <si>
    <t>Goiania Park Sul CENTO E TRINTA E SEIS 21 24</t>
  </si>
  <si>
    <t>Goiania Park Sul CENTO E TRINTA E SEIS 24 11</t>
  </si>
  <si>
    <t>Goiania Park Sul CENTO E TRINTA E SEIS 27 4</t>
  </si>
  <si>
    <t>Goiania Park Sul CENTO E TRINTA E SEIS 27 5</t>
  </si>
  <si>
    <t>Goiania Park Sul CENTO E TRINTA E SEIS 27 9</t>
  </si>
  <si>
    <t>Goiania Park Sul CENTO E TRINTA E SEIS 29 13</t>
  </si>
  <si>
    <t>Goiania Park Sul CENTO E TRINTA E SEIS AREA 2</t>
  </si>
  <si>
    <t>Hayala CENTO E TRINTA E SEIS 11 1</t>
  </si>
  <si>
    <t>Helvecia CENTO E TRINTA E SEIS 15 20</t>
  </si>
  <si>
    <t>Helvecia CENTO E TRINTA E SEIS 15 21</t>
  </si>
  <si>
    <t>Helvecia CENTO E TRINTA E SEIS 15 22</t>
  </si>
  <si>
    <t>Helvecia CENTO E TRINTA E SEIS 15 23</t>
  </si>
  <si>
    <t>Helvecia CENTO E TRINTA E SEIS 16 17</t>
  </si>
  <si>
    <t>Helvecia CENTO E TRINTA E SEIS 16 18</t>
  </si>
  <si>
    <t>Helvecia CENTO E TRINTA E SEIS 16 20</t>
  </si>
  <si>
    <t>Helvecia CENTO E TRINTA E SEIS 3 3</t>
  </si>
  <si>
    <t>Helvecia CENTO E TRINTA E SEIS 3 4</t>
  </si>
  <si>
    <t>Helvecia CENTO E TRINTA E SEIS 3 5</t>
  </si>
  <si>
    <t>Helvecia CENTO E TRINTA E SEIS 3 6</t>
  </si>
  <si>
    <t>Helvecia CENTO E TRINTA E SEIS 5 5</t>
  </si>
  <si>
    <t>Helvecia CENTO E TRINTA E SEIS AREA 015A</t>
  </si>
  <si>
    <t>Helvecia CENTO E TRINTA E SEIS AREA 016A</t>
  </si>
  <si>
    <t>Independência 2 Complemento CENTO E TRINTA E SEIS 65 6</t>
  </si>
  <si>
    <t>Independência 2 Complemento CENTO E TRINTA E SEIS 65 7</t>
  </si>
  <si>
    <t>Independência 2 Complemento CENTO E TRINTA E SEIS 66 8</t>
  </si>
  <si>
    <t>Independência 3 Complemento CENTO E TRINTA E SEIS K33 10</t>
  </si>
  <si>
    <t>Independência 3 Complemento CENTO E TRINTA E SEIS K33 11</t>
  </si>
  <si>
    <t>Independência 3 Complemento CENTO E TRINTA E SEIS K33 12</t>
  </si>
  <si>
    <t>Independência 3 Complemento CENTO E TRINTA E SEIS K33 4</t>
  </si>
  <si>
    <t>Independência 3 Complemento CENTO E TRINTA E SEIS K33 6</t>
  </si>
  <si>
    <t>Independência 3 Complemento CENTO E TRINTA E SEIS K34 6</t>
  </si>
  <si>
    <t>Independência 3 Complemento CENTO E TRINTA E SEIS K36 10</t>
  </si>
  <si>
    <t>Independência 3 Complemento CENTO E TRINTA E SEIS K36 7</t>
  </si>
  <si>
    <t>Independência 3 Complemento CENTO E TRINTA E SEIS K36 8</t>
  </si>
  <si>
    <t>Independência 3 Complemento CENTO E TRINTA E SEIS K36 9</t>
  </si>
  <si>
    <t>Irmaos Souza CENTO E TRINTA E SEIS CHC4 004G</t>
  </si>
  <si>
    <t>Maria CENTO E TRINTA E SEIS 63 1</t>
  </si>
  <si>
    <t>Nossa Senhora de Lourdes CENTO E TRINTA E SEIS 24 10</t>
  </si>
  <si>
    <t>Nossa Senhora de Lourdes CENTO E TRINTA E SEIS 24 6</t>
  </si>
  <si>
    <t>Nossa Senhora de Lourdes CENTO E TRINTA E SEIS 24 7</t>
  </si>
  <si>
    <t>Nossa Senhora de Lourdes CENTO E TRINTA E SEIS 24 8</t>
  </si>
  <si>
    <t>Nossa Senhora de Lourdes CENTO E TRINTA E SEIS 24 9</t>
  </si>
  <si>
    <t>Nossa Senhora de Lourdes CENTO E TRINTA E SEIS 27 1</t>
  </si>
  <si>
    <t>Nossa Senhora de Lourdes CENTO E TRINTA E SEIS 27 2</t>
  </si>
  <si>
    <t>Nossa Senhora de Lourdes CENTO E TRINTA E SEIS 27 3</t>
  </si>
  <si>
    <t>Nossa Senhora de Lourdes CENTO E TRINTA E SEIS 27 4</t>
  </si>
  <si>
    <t>Nossa Senhora de Lourdes CENTO E TRINTA E SEIS 27 5</t>
  </si>
  <si>
    <t>Nossa Senhora de Lourdes CENTO E TRINTA E SEIS 27 6</t>
  </si>
  <si>
    <t>Recanto do Cerrado CENTO E TRINTA E SEIS 6 3</t>
  </si>
  <si>
    <t>Sitios Santa Luzia CENTO E TRINTA E SEIS 25 10</t>
  </si>
  <si>
    <t>Sitios Santa Luzia CENTO E TRINTA E SEIS 25 12</t>
  </si>
  <si>
    <t>Sitios Santa Luzia CENTO E TRINTA E SEIS 25 13</t>
  </si>
  <si>
    <t>Sitios Santa Luzia CENTO E TRINTA E SEIS 25 9</t>
  </si>
  <si>
    <t>Sitios Santa Luzia CENTO E TRINTA E SEIS CHC 041B</t>
  </si>
  <si>
    <t>Sitios Santa Luzia CENTO E TRINTA E SEIS CHC 041C</t>
  </si>
  <si>
    <t>Sitios Santa Luzia CENTO E TRINTA E SEIS CHC 041L</t>
  </si>
  <si>
    <t>Sitios Santa Luzia CENTO E TRINTA E SEIS CHC 041M</t>
  </si>
  <si>
    <t>Sitios Santa Luzia CENTO E TRINTA E SEIS CHC 24</t>
  </si>
  <si>
    <t>Vale do Sol CENTO E TRINTA E SEIS 11 20</t>
  </si>
  <si>
    <t>Vale do Sol CENTO E TRINTA E SEIS 14 31</t>
  </si>
  <si>
    <t>Vale do Sol CENTO E TRINTA E SEIS 14 32</t>
  </si>
  <si>
    <t>Vale do Sol CENTO E TRINTA E SEIS 14 33</t>
  </si>
  <si>
    <t>Vale do Sol CENTO E TRINTA E SEIS 16 12</t>
  </si>
  <si>
    <t>Vale do Sol CENTO E TRINTA E SEIS 16 13</t>
  </si>
  <si>
    <t>Vale do Sol CENTO E TRINTA E SEIS 17 16</t>
  </si>
  <si>
    <t>Vale do Sol CENTO E TRINTA E SEIS 17 17</t>
  </si>
  <si>
    <t>Vale do Sol CENTO E TRINTA E SEIS 17 6</t>
  </si>
  <si>
    <t>Vale do Sol CENTO E TRINTA E SEIS 17 7</t>
  </si>
  <si>
    <t>Vale do Sol CENTO E TRINTA E SEIS 2 2</t>
  </si>
  <si>
    <t>Vale do Sol CENTO E TRINTA E SEIS 5 4</t>
  </si>
  <si>
    <t>Vale do Sol CENTO E TRINTA E SEIS 5 6</t>
  </si>
  <si>
    <t>Vale do Sol CENTO E TRINTA E SEIS 5 7</t>
  </si>
  <si>
    <t>das Acacias CENTO E TRINTA E SEIS 10 1</t>
  </si>
  <si>
    <t>das Acacias CENTO E TRINTA E SEIS 10 17</t>
  </si>
  <si>
    <t>das Acacias CENTO E TRINTA E SEIS 10 18</t>
  </si>
  <si>
    <t>das Acacias CENTO E TRINTA E SEIS 10 22</t>
  </si>
  <si>
    <t>das Acacias CENTO E TRINTA E SEIS 10 28</t>
  </si>
  <si>
    <t>das Acacias CENTO E TRINTA E SEIS 11 14</t>
  </si>
  <si>
    <t>das Acacias CENTO E TRINTA E SEIS 11 15</t>
  </si>
  <si>
    <t>das Acacias CENTO E TRINTA E SEIS 12 23</t>
  </si>
  <si>
    <t>das Acacias CENTO E TRINTA E SEIS 13 021E</t>
  </si>
  <si>
    <t>das Acacias CENTO E TRINTA E SEIS 13 18</t>
  </si>
  <si>
    <t>das Acacias CENTO E TRINTA E SEIS 13 23</t>
  </si>
  <si>
    <t>das Acacias CENTO E TRINTA E SEIS 13 29</t>
  </si>
  <si>
    <t>das Acacias CENTO E TRINTA E SEIS 13 3</t>
  </si>
  <si>
    <t>das Acacias CENTO E TRINTA E SEIS 13 4</t>
  </si>
  <si>
    <t>das Acacias CENTO E TRINTA E SEIS 13 5</t>
  </si>
  <si>
    <t>das Acacias CENTO E TRINTA E SEIS 13 6</t>
  </si>
  <si>
    <t>das Acacias CENTO E TRINTA E SEIS 16 7</t>
  </si>
  <si>
    <t>das Acacias CENTO E TRINTA E SEIS 17 7</t>
  </si>
  <si>
    <t>das Acacias CENTO E TRINTA E SEIS 18 13</t>
  </si>
  <si>
    <t>das Acacias CENTO E TRINTA E SEIS 18 15</t>
  </si>
  <si>
    <t>das Acacias CENTO E TRINTA E SEIS 18 25</t>
  </si>
  <si>
    <t>das Acacias CENTO E TRINTA E SEIS 19 13</t>
  </si>
  <si>
    <t>das Acacias CENTO E TRINTA E SEIS 19 22</t>
  </si>
  <si>
    <t>das Acacias CENTO E TRINTA E SEIS 19 25</t>
  </si>
  <si>
    <t>das Acacias CENTO E TRINTA E SEIS 19 4</t>
  </si>
  <si>
    <t>das Acacias CENTO E TRINTA E SEIS 19 5</t>
  </si>
  <si>
    <t>das Acacias CENTO E TRINTA E SEIS 20 1</t>
  </si>
  <si>
    <t>das Acacias CENTO E TRINTA E SEIS 20 14</t>
  </si>
  <si>
    <t>das Acacias CENTO E TRINTA E SEIS 21 19</t>
  </si>
  <si>
    <t>das Acacias CENTO E TRINTA E SEIS 21 20</t>
  </si>
  <si>
    <t>das Acacias CENTO E TRINTA E SEIS 21 6</t>
  </si>
  <si>
    <t>das Acacias CENTO E TRINTA E SEIS 5 1</t>
  </si>
  <si>
    <t>das Acacias CENTO E TRINTA E SEIS 5 3</t>
  </si>
  <si>
    <t>das Acacias CENTO E TRINTA E SEIS 5 4</t>
  </si>
  <si>
    <t>das Acacias CENTO E TRINTA E SEIS 6 14</t>
  </si>
  <si>
    <t>das Acacias CENTO E TRINTA E SEIS 8 33</t>
  </si>
  <si>
    <t>das Acacias CENTO E TRINTA E SEIS 8 34</t>
  </si>
  <si>
    <t>das Acacias CENTO E TRINTA E SEIS 8 35</t>
  </si>
  <si>
    <t>das Acacias CENTO E TRINTA E SEIS 8 36</t>
  </si>
  <si>
    <t>das Acacias CENTO E TRINTA E SEIS 8 37</t>
  </si>
  <si>
    <t>Brasilia Continuacao CENTO E TRINTA E SEIS</t>
  </si>
  <si>
    <t>Ocidente da Vila Brasilia CENTO E TRINTA E SEIS</t>
  </si>
  <si>
    <t>Real de Goiania CENTO E TRINTA E SEIS</t>
  </si>
  <si>
    <t>Santo Antonio - Acrescimo CENTO E TRINTA E SEIS</t>
  </si>
  <si>
    <t>Trindade II CENTO E TRINTA E SEIS</t>
  </si>
  <si>
    <t>Boa Esperanca CENTO E TRINTA E SEIS 75 1</t>
  </si>
  <si>
    <t>Boa Esperanca CENTO E TRINTA E SEIS 75 16</t>
  </si>
  <si>
    <t>Boa Esperanca CENTO E TRINTA E SEIS 75 17</t>
  </si>
  <si>
    <t>Boa Esperanca CENTO E TRINTA E SEIS 75 19</t>
  </si>
  <si>
    <t>Boa Esperanca CENTO E TRINTA E SEIS 75 2</t>
  </si>
  <si>
    <t>Boa Esperanca CENTO E TRINTA E SEIS 75 21</t>
  </si>
  <si>
    <t>Boa Esperanca CENTO E TRINTA E SEIS 75 22</t>
  </si>
  <si>
    <t>Boa Esperanca CENTO E TRINTA E SEIS 75 4</t>
  </si>
  <si>
    <t>Boa Esperanca CENTO E TRINTA E SEIS 75 5</t>
  </si>
  <si>
    <t>Boa Esperanca CENTO E TRINTA E SEIS 75 6</t>
  </si>
  <si>
    <t>Boa Esperanca CENTO E TRINTA E SEIS 75 7</t>
  </si>
  <si>
    <t>Boa Esperanca CENTO E TRINTA E SEIS 75 8</t>
  </si>
  <si>
    <t>Cidade Vera Cruz CENTO E TRINTA E SEIS 214 28</t>
  </si>
  <si>
    <t>Cidade Vera Cruz CENTO E TRINTA E SEIS 214 29</t>
  </si>
  <si>
    <t>Cidade Vera Cruz CENTO E TRINTA E SEIS 214 30</t>
  </si>
  <si>
    <t>Cidade Vera Cruz CENTO E TRINTA E SEIS 214 31</t>
  </si>
  <si>
    <t>Cidade Vera Cruz CENTO E TRINTA E SEIS 214 33</t>
  </si>
  <si>
    <t>Cidade Vera Cruz CENTO E TRINTA E SEIS 214 34</t>
  </si>
  <si>
    <t>Cidade Vera Cruz CENTO E TRINTA E SEIS 40 1</t>
  </si>
  <si>
    <t>Cidade Vera Cruz CENTO E TRINTA E SEIS 40 10</t>
  </si>
  <si>
    <t>Cidade Vera Cruz CENTO E TRINTA E SEIS 40 11</t>
  </si>
  <si>
    <t>Cidade Vera Cruz CENTO E TRINTA E SEIS 40 12</t>
  </si>
  <si>
    <t>Cidade Vera Cruz CENTO E TRINTA E SEIS 40 13</t>
  </si>
  <si>
    <t>Cidade Vera Cruz CENTO E TRINTA E SEIS 40 14</t>
  </si>
  <si>
    <t>Cidade Vera Cruz CENTO E TRINTA E SEIS 40 15</t>
  </si>
  <si>
    <t>Cidade Vera Cruz CENTO E TRINTA E SEIS 40 16</t>
  </si>
  <si>
    <t>Cidade Vera Cruz CENTO E TRINTA E SEIS 40 17</t>
  </si>
  <si>
    <t>Cidade Vera Cruz CENTO E TRINTA E SEIS 40 18</t>
  </si>
  <si>
    <t>Cidade Vera Cruz CENTO E TRINTA E SEIS 40 19</t>
  </si>
  <si>
    <t>Cidade Vera Cruz CENTO E TRINTA E SEIS 40 2</t>
  </si>
  <si>
    <t>Cidade Vera Cruz CENTO E TRINTA E SEIS 40 20</t>
  </si>
  <si>
    <t>Cidade Vera Cruz CENTO E TRINTA E SEIS 40 21</t>
  </si>
  <si>
    <t>Cidade Vera Cruz CENTO E TRINTA E SEIS 40 22</t>
  </si>
  <si>
    <t>Cidade Vera Cruz CENTO E TRINTA E SEIS 40 3</t>
  </si>
  <si>
    <t>Cidade Vera Cruz CENTO E TRINTA E SEIS 40 4</t>
  </si>
  <si>
    <t>Cidade Vera Cruz CENTO E TRINTA E SEIS 40 5</t>
  </si>
  <si>
    <t>Cidade Vera Cruz CENTO E TRINTA E SEIS 40 6</t>
  </si>
  <si>
    <t>Cidade Vera Cruz CENTO E TRINTA E SEIS 40 7</t>
  </si>
  <si>
    <t>Cidade Vera Cruz CENTO E TRINTA E SEIS 40 8</t>
  </si>
  <si>
    <t>Cidade Vera Cruz CENTO E TRINTA E SEIS 40 9</t>
  </si>
  <si>
    <t>Goiania Park Sul CENTO E TRINTA E SEIS 28 38</t>
  </si>
  <si>
    <t>Goiania Park Sul CENTO E TRINTA E SEIS 29 18</t>
  </si>
  <si>
    <t>Goiania Park Sul CENTO E TRINTA E SEIS 32 26</t>
  </si>
  <si>
    <t>Goiania Park Sul CENTO E TRINTA E SEIS 32 27</t>
  </si>
  <si>
    <t>Goiania Park Sul CENTO E TRINTA E SEIS 32 6</t>
  </si>
  <si>
    <t>Goiania Park Sul CENTO E TRINTA E SEIS 34 1</t>
  </si>
  <si>
    <t>Goiania Park Sul CENTO E TRINTA E SEIS 34 11</t>
  </si>
  <si>
    <t>Goiania Park Sul CENTO E TRINTA E SEIS 34 12</t>
  </si>
  <si>
    <t>Goiania Park Sul CENTO E TRINTA E SEIS 34 13</t>
  </si>
  <si>
    <t>Goiania Park Sul CENTO E TRINTA E SEIS 34 14</t>
  </si>
  <si>
    <t>Goiania Park Sul CENTO E TRINTA E SEIS 34 19</t>
  </si>
  <si>
    <t>Goiania Park Sul CENTO E TRINTA E SEIS 35 13</t>
  </si>
  <si>
    <t>Goiania Park Sul CENTO E TRINTA E SEIS 35 2</t>
  </si>
  <si>
    <t>Goiania Park Sul CENTO E TRINTA E SEIS 35 3</t>
  </si>
  <si>
    <t>Goiania Park Sul CENTO E TRINTA E SEIS 36 9</t>
  </si>
  <si>
    <t>Goiania Park Sul CENTO E TRINTA E SEIS 36A 1</t>
  </si>
  <si>
    <t>Goiania Park Sul CENTO E TRINTA E SEIS 36A 10</t>
  </si>
  <si>
    <t>Goiania Park Sul CENTO E TRINTA E SEIS 36A 11</t>
  </si>
  <si>
    <t>Goiania Park Sul CENTO E TRINTA E SEIS 36A 8</t>
  </si>
  <si>
    <t>Goiania Park Sul CENTO E TRINTA E SEIS 36A 9</t>
  </si>
  <si>
    <t>Goiania Park Sul CENTO E TRINTA E SEIS 36B 1</t>
  </si>
  <si>
    <t>Goiania Park Sul CENTO E TRINTA E SEIS 36B 10</t>
  </si>
  <si>
    <t>Goiania Park Sul CENTO E TRINTA E SEIS 36B 2</t>
  </si>
  <si>
    <t>Goiania Park Sul CENTO E TRINTA E SEIS 36B 3</t>
  </si>
  <si>
    <t>Goiania Park Sul CENTO E TRINTA E SEIS 36B 7</t>
  </si>
  <si>
    <t>Goiania Park Sul CENTO E TRINTA E SEIS 36B 9</t>
  </si>
  <si>
    <t>Goiania Park Sul CENTO E TRINTA E SEIS 37 4</t>
  </si>
  <si>
    <t>Goiania Park Sul CENTO E TRINTA E SEIS 39 15</t>
  </si>
  <si>
    <t>Goiania Park Sul CENTO E TRINTA E SEIS 39 16</t>
  </si>
  <si>
    <t>Goiania Park Sul CENTO E TRINTA E SEIS 39 17</t>
  </si>
  <si>
    <t>Goiania Park Sul CENTO E TRINTA E SEIS 39 Area Verde</t>
  </si>
  <si>
    <t>Goiania Park Sul CENTO E TRINTA E SEIS 47 1</t>
  </si>
  <si>
    <t>Goiania Park Sul CENTO E TRINTA E SEIS 47 16</t>
  </si>
  <si>
    <t>Goiania Park Sul CENTO E TRINTA E SEIS 47 17</t>
  </si>
  <si>
    <t>Goiania Park Sul CENTO E TRINTA E SEIS 47 18</t>
  </si>
  <si>
    <t>Goiania Park Sul CENTO E TRINTA E SEIS 47 19</t>
  </si>
  <si>
    <t>Goiania Park Sul CENTO E TRINTA E SEIS 47 2</t>
  </si>
  <si>
    <t>Goiania Park Sul CENTO E TRINTA E SEIS 47 20</t>
  </si>
  <si>
    <t>Goiania Park Sul CENTO E TRINTA E SEIS 47 29</t>
  </si>
  <si>
    <t>Goiania Park Sul CENTO E TRINTA E SEIS 47 3</t>
  </si>
  <si>
    <t>Goiania Park Sul CENTO E TRINTA E SEIS 47 31</t>
  </si>
  <si>
    <t>Goiania Park Sul CENTO E TRINTA E SEIS 47 7</t>
  </si>
  <si>
    <t>Goiania Park Sul CENTO E TRINTA E SEIS 47 Area Verde</t>
  </si>
  <si>
    <t>Goiania Park Sul CENTO E TRINTA E SEIS 9 6</t>
  </si>
  <si>
    <t>Hayala CENTO E TRINTA E SEIS 13 3</t>
  </si>
  <si>
    <t>Hayala CENTO E TRINTA E SEIS 13 4</t>
  </si>
  <si>
    <t>Independência 3 Complemento CENTO E TRINTA E SEIS K02 2</t>
  </si>
  <si>
    <t>Independência 3 Complemento CENTO E TRINTA E SEIS K03 1</t>
  </si>
  <si>
    <t>Independência 3 Complemento CENTO E TRINTA E SEIS K03 14</t>
  </si>
  <si>
    <t>Independência 3 Complemento CENTO E TRINTA E SEIS K03 15</t>
  </si>
  <si>
    <t>Independência 3 Complemento CENTO E TRINTA E SEIS K03 16</t>
  </si>
  <si>
    <t>Independência 3 Complemento CENTO E TRINTA E SEIS K14 20</t>
  </si>
  <si>
    <t>Independência 3 Complemento CENTO E TRINTA E SEIS K14 21</t>
  </si>
  <si>
    <t>Independência 3 Complemento CENTO E TRINTA E SEIS K24 15</t>
  </si>
  <si>
    <t>Independência 3 Complemento CENTO E TRINTA E SEIS K32 16</t>
  </si>
  <si>
    <t>Independência 3 Complemento CENTO E TRINTA E SEIS K32 17</t>
  </si>
  <si>
    <t>Independência 3 Complemento CENTO E TRINTA E SEIS K32 19</t>
  </si>
  <si>
    <t>Independência 3 Complemento CENTO E TRINTA E SEIS K32 20</t>
  </si>
  <si>
    <t>Recanto do Cerrado CENTO E TRINTA E SEIS 5 2</t>
  </si>
  <si>
    <t>Santo Antonio CENTO E TRINTA E SEIS QUINHAO 2</t>
  </si>
  <si>
    <t>São Pedro CENTO E TRINTA E SEIS 36 11</t>
  </si>
  <si>
    <t>Transbrasiliano CENTO E TRINTA E SEIS 11 9</t>
  </si>
  <si>
    <t>Transbrasiliano CENTO E TRINTA E SEIS 21 23</t>
  </si>
  <si>
    <t>dos Buritis CENTO E TRINTA E SEIS 11 17</t>
  </si>
  <si>
    <t>Cidade Livre CENTO E TRINTA E SEIS</t>
  </si>
  <si>
    <t>DAIAG CENTO E TRINTA E SEIS</t>
  </si>
  <si>
    <t>Expansul-Complemento CENTO E TRINTA E SEIS</t>
  </si>
  <si>
    <t>Industrial Global Park CENTO E TRINTA E SEIS</t>
  </si>
  <si>
    <t>Iracema CENTO E TRINTA E SEIS</t>
  </si>
  <si>
    <t>Italia CENTO E TRINTA E SEIS</t>
  </si>
  <si>
    <t>Boa Esperanca CENTO E TRINTA E SEIS 77 10</t>
  </si>
  <si>
    <t>Boa Esperanca CENTO E TRINTA E SEIS 77 13</t>
  </si>
  <si>
    <t>Boa Esperanca CENTO E TRINTA E SEIS 77 6</t>
  </si>
  <si>
    <t>Boa Esperanca CENTO E TRINTA E SEIS 77 8</t>
  </si>
  <si>
    <t>Boa Esperanca CENTO E TRINTA E SEIS 77 9</t>
  </si>
  <si>
    <t>Boa Esperanca CENTO E TRINTA E SEIS 79 1</t>
  </si>
  <si>
    <t>Cardoso CENTO E TRINTA E SEIS 12 10</t>
  </si>
  <si>
    <t>Cardoso CENTO E TRINTA E SEIS 12 11</t>
  </si>
  <si>
    <t>Cardoso CENTO E TRINTA E SEIS 12 9</t>
  </si>
  <si>
    <t>Cidade Vera Cruz CENTO E TRINTA E SEIS 41 1</t>
  </si>
  <si>
    <t>Cidade Vera Cruz CENTO E TRINTA E SEIS 41 10</t>
  </si>
  <si>
    <t>Cidade Vera Cruz CENTO E TRINTA E SEIS 41 2</t>
  </si>
  <si>
    <t>Cidade Vera Cruz CENTO E TRINTA E SEIS 41 3</t>
  </si>
  <si>
    <t>Cidade Vera Cruz CENTO E TRINTA E SEIS 41 4</t>
  </si>
  <si>
    <t>Cidade Vera Cruz CENTO E TRINTA E SEIS 41 5</t>
  </si>
  <si>
    <t>Cidade Vera Cruz CENTO E TRINTA E SEIS 41 6</t>
  </si>
  <si>
    <t>Cidade Vera Cruz CENTO E TRINTA E SEIS 41 7</t>
  </si>
  <si>
    <t>Cidade Vera Cruz CENTO E TRINTA E SEIS 41 8</t>
  </si>
  <si>
    <t>Cidade Vera Cruz CENTO E TRINTA E SEIS 41 9</t>
  </si>
  <si>
    <t>Goiania Park Sul CENTO E TRINTA E SEIS 40 10</t>
  </si>
  <si>
    <t>Goiania Park Sul CENTO E TRINTA E SEIS 40 11</t>
  </si>
  <si>
    <t>Goiania Park Sul CENTO E TRINTA E SEIS 40 12</t>
  </si>
  <si>
    <t>Goiania Park Sul CENTO E TRINTA E SEIS 40 13</t>
  </si>
  <si>
    <t>Goiania Park Sul CENTO E TRINTA E SEIS 40 14</t>
  </si>
  <si>
    <t>Goiania Park Sul CENTO E TRINTA E SEIS 40 15</t>
  </si>
  <si>
    <t>Goiania Park Sul CENTO E TRINTA E SEIS 40 16</t>
  </si>
  <si>
    <t>Goiania Park Sul CENTO E TRINTA E SEIS 40 17</t>
  </si>
  <si>
    <t>Goiania Park Sul CENTO E TRINTA E SEIS 40 18</t>
  </si>
  <si>
    <t>Goiania Park Sul CENTO E TRINTA E SEIS 40 19</t>
  </si>
  <si>
    <t>Goiania Park Sul CENTO E TRINTA E SEIS 40 20</t>
  </si>
  <si>
    <t>Goiania Park Sul CENTO E TRINTA E SEIS 40 21</t>
  </si>
  <si>
    <t>Goiania Park Sul CENTO E TRINTA E SEIS 40 22</t>
  </si>
  <si>
    <t>Goiania Park Sul CENTO E TRINTA E SEIS 40 23</t>
  </si>
  <si>
    <t>Goiania Park Sul CENTO E TRINTA E SEIS 40 24</t>
  </si>
  <si>
    <t>Goiania Park Sul CENTO E TRINTA E SEIS 40 25</t>
  </si>
  <si>
    <t>Goiania Park Sul CENTO E TRINTA E SEIS 40 26</t>
  </si>
  <si>
    <t>Goiania Park Sul CENTO E TRINTA E SEIS 40 5</t>
  </si>
  <si>
    <t>Goiania Park Sul CENTO E TRINTA E SEIS 40 6</t>
  </si>
  <si>
    <t>Goiania Park Sul CENTO E TRINTA E SEIS 40 7</t>
  </si>
  <si>
    <t>Goiania Park Sul CENTO E TRINTA E SEIS 40 8</t>
  </si>
  <si>
    <t>Goiania Park Sul CENTO E TRINTA E SEIS 40 9</t>
  </si>
  <si>
    <t>Goiania Park Sul CENTO E TRINTA E SEIS 40 Area Verde</t>
  </si>
  <si>
    <t>Goiania Park Sul CENTO E TRINTA E SEIS 46 1</t>
  </si>
  <si>
    <t>Goiania Park Sul CENTO E TRINTA E SEIS 46 10</t>
  </si>
  <si>
    <t>Goiania Park Sul CENTO E TRINTA E SEIS 46 11</t>
  </si>
  <si>
    <t>Goiania Park Sul CENTO E TRINTA E SEIS 46 12</t>
  </si>
  <si>
    <t>Goiania Park Sul CENTO E TRINTA E SEIS 46 13</t>
  </si>
  <si>
    <t>Goiania Park Sul CENTO E TRINTA E SEIS 46 14</t>
  </si>
  <si>
    <t>Goiania Park Sul CENTO E TRINTA E SEIS 46 15</t>
  </si>
  <si>
    <t>Goiania Park Sul CENTO E TRINTA E SEIS 46 16</t>
  </si>
  <si>
    <t>Goiania Park Sul CENTO E TRINTA E SEIS 46 17</t>
  </si>
  <si>
    <t>Goiania Park Sul CENTO E TRINTA E SEIS 46 18</t>
  </si>
  <si>
    <t>Goiania Park Sul CENTO E TRINTA E SEIS 46 19</t>
  </si>
  <si>
    <t>Goiania Park Sul CENTO E TRINTA E SEIS 46 2</t>
  </si>
  <si>
    <t>Goiania Park Sul CENTO E TRINTA E SEIS 46 20</t>
  </si>
  <si>
    <t>Goiania Park Sul CENTO E TRINTA E SEIS 46 21</t>
  </si>
  <si>
    <t>Goiania Park Sul CENTO E TRINTA E SEIS 46 22</t>
  </si>
  <si>
    <t>Goiania Park Sul CENTO E TRINTA E SEIS 46 23</t>
  </si>
  <si>
    <t>Goiania Park Sul CENTO E TRINTA E SEIS 46 24</t>
  </si>
  <si>
    <t>Goiania Park Sul CENTO E TRINTA E SEIS 46 25</t>
  </si>
  <si>
    <t>Goiania Park Sul CENTO E TRINTA E SEIS 46 26</t>
  </si>
  <si>
    <t>Goiania Park Sul CENTO E TRINTA E SEIS 46 27</t>
  </si>
  <si>
    <t>Goiania Park Sul CENTO E TRINTA E SEIS 46 28</t>
  </si>
  <si>
    <t>Goiania Park Sul CENTO E TRINTA E SEIS 46 29</t>
  </si>
  <si>
    <t>Goiania Park Sul CENTO E TRINTA E SEIS 46 3</t>
  </si>
  <si>
    <t>Goiania Park Sul CENTO E TRINTA E SEIS 46 30</t>
  </si>
  <si>
    <t>Goiania Park Sul CENTO E TRINTA E SEIS 46 31</t>
  </si>
  <si>
    <t>Goiania Park Sul CENTO E TRINTA E SEIS 46 32</t>
  </si>
  <si>
    <t>Goiania Park Sul CENTO E TRINTA E SEIS 46 33</t>
  </si>
  <si>
    <t>Goiania Park Sul CENTO E TRINTA E SEIS 46 34</t>
  </si>
  <si>
    <t>Goiania Park Sul CENTO E TRINTA E SEIS 46 35</t>
  </si>
  <si>
    <t>Goiania Park Sul CENTO E TRINTA E SEIS 46 36</t>
  </si>
  <si>
    <t>Goiania Park Sul CENTO E TRINTA E SEIS 46 37</t>
  </si>
  <si>
    <t>Goiania Park Sul CENTO E TRINTA E SEIS 46 4</t>
  </si>
  <si>
    <t>Goiania Park Sul CENTO E TRINTA E SEIS 46 5</t>
  </si>
  <si>
    <t>Goiania Park Sul CENTO E TRINTA E SEIS 46 6</t>
  </si>
  <si>
    <t>Goiania Park Sul CENTO E TRINTA E SEIS 46 7</t>
  </si>
  <si>
    <t>Goiania Park Sul CENTO E TRINTA E SEIS 46 8</t>
  </si>
  <si>
    <t>Goiania Park Sul CENTO E TRINTA E SEIS 46 9</t>
  </si>
  <si>
    <t>Goiania Park Sul CENTO E TRINTA E SEIS 46 Area Verde</t>
  </si>
  <si>
    <t>Ipanema - 1 Complemento CENTO E TRINTA E SEIS S22 5</t>
  </si>
  <si>
    <t>Paraiso-Acrescimo CENTO E TRINTA E SEIS S21 11</t>
  </si>
  <si>
    <t>São Pedro CENTO E TRINTA E SEIS CHC 138</t>
  </si>
  <si>
    <t>São Pedro CENTO E TRINTA E SEIS CHC 140</t>
  </si>
  <si>
    <t>Trindade CENTO E TRINTA E SEIS 22 1</t>
  </si>
  <si>
    <t>Trindade CENTO E TRINTA E SEIS 23 1</t>
  </si>
  <si>
    <t>Trindade CENTO E TRINTA E SEIS 23A 1</t>
  </si>
  <si>
    <t>Trindade CENTO E TRINTA E SEIS 25 APM</t>
  </si>
  <si>
    <t>Vale do Sol CENTO E TRINTA E SEIS 7 10</t>
  </si>
  <si>
    <t>Boa Esperanca CENTO E TRINTA E SEIS 06 013A</t>
  </si>
  <si>
    <t>Boa Esperanca CENTO E TRINTA E SEIS 06 013B</t>
  </si>
  <si>
    <t>Boa Esperanca CENTO E TRINTA E SEIS 06 013C</t>
  </si>
  <si>
    <t>Boa Esperanca CENTO E TRINTA E SEIS 06 12</t>
  </si>
  <si>
    <t>Boa Esperanca CENTO E TRINTA E SEIS 12 10</t>
  </si>
  <si>
    <t>Boa Esperanca CENTO E TRINTA E SEIS 12 13</t>
  </si>
  <si>
    <t>Boa Esperanca CENTO E TRINTA E SEIS 12 14</t>
  </si>
  <si>
    <t>Boa Esperanca CENTO E TRINTA E SEIS 12 15</t>
  </si>
  <si>
    <t>Boa Esperanca CENTO E TRINTA E SEIS 12 16</t>
  </si>
  <si>
    <t>Boa Esperanca CENTO E TRINTA E SEIS 12 17</t>
  </si>
  <si>
    <t>Boa Esperanca CENTO E TRINTA E SEIS 12 19</t>
  </si>
  <si>
    <t>Boa Esperanca CENTO E TRINTA E SEIS 12 20</t>
  </si>
  <si>
    <t>Boa Esperanca CENTO E TRINTA E SEIS 12 21</t>
  </si>
  <si>
    <t>Boa Esperanca CENTO E TRINTA E SEIS 12 22</t>
  </si>
  <si>
    <t>Boa Esperanca CENTO E TRINTA E SEIS 12 4</t>
  </si>
  <si>
    <t>Boa Esperanca CENTO E TRINTA E SEIS 13 1</t>
  </si>
  <si>
    <t>Boa Esperanca CENTO E TRINTA E SEIS 13 2</t>
  </si>
  <si>
    <t>Boa Esperanca CENTO E TRINTA E SEIS 13 3</t>
  </si>
  <si>
    <t>Boa Esperanca CENTO E TRINTA E SEIS 13 4</t>
  </si>
  <si>
    <t>Boa Esperanca CENTO E TRINTA E SEIS 2 2</t>
  </si>
  <si>
    <t>Boa Esperanca CENTO E TRINTA E SEIS 2 7</t>
  </si>
  <si>
    <t>Boa Esperanca CENTO E TRINTA E SEIS 2 9</t>
  </si>
  <si>
    <t>Boa Esperanca CENTO E TRINTA E SEIS 4 1</t>
  </si>
  <si>
    <t>Boa Esperanca CENTO E TRINTA E SEIS 4 2</t>
  </si>
  <si>
    <t>Boa Esperanca CENTO E TRINTA E SEIS 4 3</t>
  </si>
  <si>
    <t>Boa Esperanca CENTO E TRINTA E SEIS 4 4</t>
  </si>
  <si>
    <t>Boa Esperanca CENTO E TRINTA E SEIS 5 10</t>
  </si>
  <si>
    <t>Boa Esperanca CENTO E TRINTA E SEIS 5 12</t>
  </si>
  <si>
    <t>Boa Esperanca CENTO E TRINTA E SEIS 5 13</t>
  </si>
  <si>
    <t>Boa Esperanca CENTO E TRINTA E SEIS 5 16</t>
  </si>
  <si>
    <t>Boa Esperanca CENTO E TRINTA E SEIS 5 2</t>
  </si>
  <si>
    <t>Boa Esperanca CENTO E TRINTA E SEIS 5 25</t>
  </si>
  <si>
    <t>Boa Esperanca CENTO E TRINTA E SEIS 5 26</t>
  </si>
  <si>
    <t>Boa Esperanca CENTO E TRINTA E SEIS 5 9</t>
  </si>
  <si>
    <t>Boa Esperanca CENTO E TRINTA E SEIS 6 14</t>
  </si>
  <si>
    <t>Boa Esperanca CENTO E TRINTA E SEIS 6 15</t>
  </si>
  <si>
    <t>Boa Esperanca CENTO E TRINTA E SEIS 6 16</t>
  </si>
  <si>
    <t>Boa Esperanca CENTO E TRINTA E SEIS 6 24</t>
  </si>
  <si>
    <t>Boa Esperanca CENTO E TRINTA E SEIS 6 25</t>
  </si>
  <si>
    <t>Boa Esperanca CENTO E TRINTA E SEIS 6 4</t>
  </si>
  <si>
    <t>Boa Esperanca CENTO E TRINTA E SEIS 6 6</t>
  </si>
  <si>
    <t>Boa Esperanca CENTO E TRINTA E SEIS 7 1</t>
  </si>
  <si>
    <t>Boa Esperanca CENTO E TRINTA E SEIS 7 16</t>
  </si>
  <si>
    <t>Boa Esperanca CENTO E TRINTA E SEIS 7 22</t>
  </si>
  <si>
    <t>Boa Esperanca CENTO E TRINTA E SEIS 7 23</t>
  </si>
  <si>
    <t>Boa Esperanca CENTO E TRINTA E SEIS 7 24</t>
  </si>
  <si>
    <t>Boa Esperanca CENTO E TRINTA E SEIS 73 14</t>
  </si>
  <si>
    <t>Boa Esperanca CENTO E TRINTA E SEIS 73 15</t>
  </si>
  <si>
    <t>Boa Esperanca CENTO E TRINTA E SEIS 73 16</t>
  </si>
  <si>
    <t>Boa Esperanca CENTO E TRINTA E SEIS 73 17</t>
  </si>
  <si>
    <t>Boa Esperanca CENTO E TRINTA E SEIS 73 3</t>
  </si>
  <si>
    <t>Boa Esperanca CENTO E TRINTA E SEIS 73 4</t>
  </si>
  <si>
    <t>Boa Esperanca CENTO E TRINTA E SEIS 73 5</t>
  </si>
  <si>
    <t>Boa Esperanca CENTO E TRINTA E SEIS 73 6</t>
  </si>
  <si>
    <t>Boa Esperanca CENTO E TRINTA E SEIS 79 12</t>
  </si>
  <si>
    <t>Boa Esperanca CENTO E TRINTA E SEIS 79 13</t>
  </si>
  <si>
    <t>Boa Esperanca CENTO E TRINTA E SEIS 79 14</t>
  </si>
  <si>
    <t>Boa Esperanca CENTO E TRINTA E SEIS 79 15</t>
  </si>
  <si>
    <t>Boa Esperanca CENTO E TRINTA E SEIS 79 16</t>
  </si>
  <si>
    <t>Boa Esperanca CENTO E TRINTA E SEIS 8 1</t>
  </si>
  <si>
    <t>Boa Esperanca CENTO E TRINTA E SEIS 8 2</t>
  </si>
  <si>
    <t>Boa Esperanca CENTO E TRINTA E SEIS 8 25</t>
  </si>
  <si>
    <t>Boa Esperanca CENTO E TRINTA E SEIS 8 26</t>
  </si>
  <si>
    <t>Cardoso CENTO E TRINTA E SEIS 16 8</t>
  </si>
  <si>
    <t>Cardoso CENTO E TRINTA E SEIS 22 2</t>
  </si>
  <si>
    <t>Cardoso CENTO E TRINTA E SEIS 30 12</t>
  </si>
  <si>
    <t>Cardoso CENTO E TRINTA E SEIS 40 2</t>
  </si>
  <si>
    <t>Cardoso Continuacao CENTO E TRINTA E SEIS 109 28</t>
  </si>
  <si>
    <t>Cardoso Continuacao CENTO E TRINTA E SEIS 112 001E</t>
  </si>
  <si>
    <t>Cardoso Continuacao CENTO E TRINTA E SEIS 112 017A</t>
  </si>
  <si>
    <t>Cardoso Continuacao CENTO E TRINTA E SEIS 112 017B</t>
  </si>
  <si>
    <t>Cardoso Continuacao CENTO E TRINTA E SEIS 112 15</t>
  </si>
  <si>
    <t>Cardoso Continuacao CENTO E TRINTA E SEIS 113 10</t>
  </si>
  <si>
    <t>Cardoso Continuacao CENTO E TRINTA E SEIS 113 11</t>
  </si>
  <si>
    <t>Cardoso Continuacao CENTO E TRINTA E SEIS 113 9</t>
  </si>
  <si>
    <t>Goiania Park Sul CENTO E TRINTA E SEIS 1 17</t>
  </si>
  <si>
    <t>Goiania Park Sul CENTO E TRINTA E SEIS 1 7</t>
  </si>
  <si>
    <t>Goiania Park Sul CENTO E TRINTA E SEIS 1 8</t>
  </si>
  <si>
    <t>Goiania Park Sul CENTO E TRINTA E SEIS 2 7</t>
  </si>
  <si>
    <t>Goiania Park Sul CENTO E TRINTA E SEIS 2 8</t>
  </si>
  <si>
    <t>Goiania Park Sul CENTO E TRINTA E SEIS 4 18</t>
  </si>
  <si>
    <t>Goiania Park Sul CENTO E TRINTA E SEIS 4 19</t>
  </si>
  <si>
    <t>Goiania Park Sul CENTO E TRINTA E SEIS 4 20</t>
  </si>
  <si>
    <t>Goiania Park Sul CENTO E TRINTA E SEIS 4 21</t>
  </si>
  <si>
    <t>São Pedro CENTO E TRINTA E SEIS 237 1</t>
  </si>
  <si>
    <t>São Pedro CENTO E TRINTA E SEIS 237 2</t>
  </si>
  <si>
    <t>São Pedro CENTO E TRINTA E SEIS 357E APM</t>
  </si>
  <si>
    <t>São Pedro CENTO E TRINTA E SEIS CHC 185</t>
  </si>
  <si>
    <t>São Pedro CENTO E TRINTA E SEIS CHC 387</t>
  </si>
  <si>
    <t>Vale do Sol - Gleba 5 CENTO E TRINTA E SEIS 142 1</t>
  </si>
  <si>
    <t>Vale do Sol - Gleba 5 CENTO E TRINTA E SEIS 142 10</t>
  </si>
  <si>
    <t>Vale do Sol - Gleba 5 CENTO E TRINTA E SEIS 142 11</t>
  </si>
  <si>
    <t>Vale do Sol - Gleba 5 CENTO E TRINTA E SEIS 142 12</t>
  </si>
  <si>
    <t>Vale do Sol - Gleba 5 CENTO E TRINTA E SEIS 142 13</t>
  </si>
  <si>
    <t>Vale do Sol - Gleba 5 CENTO E TRINTA E SEIS 142 14</t>
  </si>
  <si>
    <t>Vale do Sol - Gleba 5 CENTO E TRINTA E SEIS 142 15</t>
  </si>
  <si>
    <t>Vale do Sol - Gleba 5 CENTO E TRINTA E SEIS 142 16</t>
  </si>
  <si>
    <t>Vale do Sol - Gleba 5 CENTO E TRINTA E SEIS 142 17</t>
  </si>
  <si>
    <t>Vale do Sol - Gleba 5 CENTO E TRINTA E SEIS 142 18</t>
  </si>
  <si>
    <t>Vale do Sol - Gleba 5 CENTO E TRINTA E SEIS 142 2</t>
  </si>
  <si>
    <t>Vale do Sol - Gleba 5 CENTO E TRINTA E SEIS 142 20</t>
  </si>
  <si>
    <t>Vale do Sol - Gleba 5 CENTO E TRINTA E SEIS 142 3</t>
  </si>
  <si>
    <t>Vale do Sol - Gleba 5 CENTO E TRINTA E SEIS 142 5</t>
  </si>
  <si>
    <t>Vale do Sol - Gleba 5 CENTO E TRINTA E SEIS 142 6</t>
  </si>
  <si>
    <t>Vale do Sol - Gleba 5 CENTO E TRINTA E SEIS 142 7</t>
  </si>
  <si>
    <t>Vale do Sol - Gleba 5 CENTO E TRINTA E SEIS 142 8</t>
  </si>
  <si>
    <t>Vale do Sol - Gleba 5 CENTO E TRINTA E SEIS 142 9</t>
  </si>
  <si>
    <t>Vale do Sol CENTO E TRINTA E SEIS 10 4</t>
  </si>
  <si>
    <t>Vale do Sol CENTO E TRINTA E SEIS 10 5</t>
  </si>
  <si>
    <t>Vale do Sol CENTO E TRINTA E SEIS 12 5</t>
  </si>
  <si>
    <t>Vale do Sol CENTO E TRINTA E SEIS 15A 1</t>
  </si>
  <si>
    <t>Vale do Sol CENTO E TRINTA E SEIS 15A 2</t>
  </si>
  <si>
    <t>Vale do Sol CENTO E TRINTA E SEIS 15A 3</t>
  </si>
  <si>
    <t>Vale do Sol CENTO E TRINTA E SEIS 15A 32</t>
  </si>
  <si>
    <t>Vale do Sol CENTO E TRINTA E SEIS 15A 34</t>
  </si>
  <si>
    <t>Vale do Sol CENTO E TRINTA E SEIS 18 11</t>
  </si>
  <si>
    <t>Vale do Sol CENTO E TRINTA E SEIS 18 12</t>
  </si>
  <si>
    <t>Vale do Sol CENTO E TRINTA E SEIS 18 13</t>
  </si>
  <si>
    <t>Vale do Sol CENTO E TRINTA E SEIS 21 10</t>
  </si>
  <si>
    <t>Vale do Sol CENTO E TRINTA E SEIS 21 11</t>
  </si>
  <si>
    <t>Vale do Sol CENTO E TRINTA E SEIS 21 12</t>
  </si>
  <si>
    <t>Vale do Sol CENTO E TRINTA E SEIS 21 19</t>
  </si>
  <si>
    <t>Vale do Sol CENTO E TRINTA E SEIS 21 20</t>
  </si>
  <si>
    <t>Vale do Sol CENTO E TRINTA E SEIS 21 21</t>
  </si>
  <si>
    <t>Vale do Sol CENTO E TRINTA E SEIS 21 22</t>
  </si>
  <si>
    <t>Vale do Sol CENTO E TRINTA E SEIS 21 3</t>
  </si>
  <si>
    <t>Vale do Sol CENTO E TRINTA E SEIS 21 5</t>
  </si>
  <si>
    <t>Vale do Sol CENTO E TRINTA E SEIS 21 6</t>
  </si>
  <si>
    <t>Vale do Sol CENTO E TRINTA E SEIS 21 7</t>
  </si>
  <si>
    <t>Vale do Sol CENTO E TRINTA E SEIS 21 8</t>
  </si>
  <si>
    <t>Vale do Sol CENTO E TRINTA E SEIS 21 9</t>
  </si>
  <si>
    <t>Vale do Sol CENTO E TRINTA E SEIS 22 1</t>
  </si>
  <si>
    <t>Vale do Sol CENTO E TRINTA E SEIS 22 2</t>
  </si>
  <si>
    <t>Vale do Sol CENTO E TRINTA E SEIS 22 3</t>
  </si>
  <si>
    <t>Vale do Sol CENTO E TRINTA E SEIS 22 4</t>
  </si>
  <si>
    <t>Vale do Sol CENTO E TRINTA E SEIS 24 13</t>
  </si>
  <si>
    <t>Vale do Sol CENTO E TRINTA E SEIS 24 14</t>
  </si>
  <si>
    <t>Vale do Sol CENTO E TRINTA E SEIS 29 2</t>
  </si>
  <si>
    <t>Vale do Sol CENTO E TRINTA E SEIS 29 3</t>
  </si>
  <si>
    <t>Vale do Sol CENTO E TRINTA E SEIS 29 31</t>
  </si>
  <si>
    <t>Vale do Sol CENTO E TRINTA E SEIS 29 32</t>
  </si>
  <si>
    <t>Vale do Sol CENTO E TRINTA E SEIS 29 8</t>
  </si>
  <si>
    <t>Vale do Sol CENTO E TRINTA E SEIS 30 11</t>
  </si>
  <si>
    <t>Vale do Sol CENTO E TRINTA E SEIS 30 12</t>
  </si>
  <si>
    <t>Vale do Sol CENTO E TRINTA E SEIS 30 13</t>
  </si>
  <si>
    <t>Vale do Sol CENTO E TRINTA E SEIS 30 15</t>
  </si>
  <si>
    <t>Vale do Sol CENTO E TRINTA E SEIS 30 16</t>
  </si>
  <si>
    <t>Vale do Sol CENTO E TRINTA E SEIS 30 17</t>
  </si>
  <si>
    <t>Vale do Sol CENTO E TRINTA E SEIS 30 18</t>
  </si>
  <si>
    <t>Vale do Sol CENTO E TRINTA E SEIS 30 8</t>
  </si>
  <si>
    <t>Vale do Sol CENTO E TRINTA E SEIS 31 3</t>
  </si>
  <si>
    <t>Vale do Sol CENTO E TRINTA E SEIS 31 4</t>
  </si>
  <si>
    <t>Vale do Sol CENTO E TRINTA E SEIS 31 5</t>
  </si>
  <si>
    <t>Vale do Sol CENTO E TRINTA E SEIS 31 6</t>
  </si>
  <si>
    <t>Vale do Sol CENTO E TRINTA E SEIS 31 7</t>
  </si>
  <si>
    <t>Vale do Sol CENTO E TRINTA E SEIS 7 1</t>
  </si>
  <si>
    <t>Vale do Sol CENTO E TRINTA E SEIS 7 19</t>
  </si>
  <si>
    <t>Vale do Sol CENTO E TRINTA E SEIS 7 20</t>
  </si>
  <si>
    <t>Vale do Sol CENTO E TRINTA E SEIS 7 21</t>
  </si>
  <si>
    <t>Vale do Sol CENTO E TRINTA E SEIS 8 17</t>
  </si>
  <si>
    <t>Vale do Sol CENTO E TRINTA E SEIS 8 18</t>
  </si>
  <si>
    <t>Vale do Sol CENTO E TRINTA E SEIS 8 19</t>
  </si>
  <si>
    <t>dos Buritis CENTO E TRINTA E SEIS 1 1</t>
  </si>
  <si>
    <t>dos Buritis CENTO E TRINTA E SEIS 1 19</t>
  </si>
  <si>
    <t>dos Buritis CENTO E TRINTA E SEIS 1 2</t>
  </si>
  <si>
    <t>dos Buritis CENTO E TRINTA E SEIS 1 20</t>
  </si>
  <si>
    <t>dos Buritis CENTO E TRINTA E SEIS 1 3</t>
  </si>
  <si>
    <t>dos Buritis CENTO E TRINTA E SEIS 1 4</t>
  </si>
  <si>
    <t>dos Buritis CENTO E TRINTA E SEIS 1 5</t>
  </si>
  <si>
    <t>dos Buritis CENTO E TRINTA E SEIS 1 6</t>
  </si>
  <si>
    <t>dos Buritis CENTO E TRINTA E SEIS 1 7</t>
  </si>
  <si>
    <t>dos Buritis CENTO E TRINTA E SEIS 2 2</t>
  </si>
  <si>
    <t>dos Buritis CENTO E TRINTA E SEIS 2 3</t>
  </si>
  <si>
    <t>dos Buritis CENTO E TRINTA E SEIS 3 34</t>
  </si>
  <si>
    <t>dos Buritis CENTO E TRINTA E SEIS 35A CHC2</t>
  </si>
  <si>
    <t>dos Buritis CENTO E TRINTA E SEIS 4 26</t>
  </si>
  <si>
    <t>dos Buritis CENTO E TRINTA E SEIS AV 2</t>
  </si>
  <si>
    <t>Boa Esperanca CENTO E TRINTA E SEIS 11 017A</t>
  </si>
  <si>
    <t>Boa Esperanca CENTO E TRINTA E SEIS 11 017B</t>
  </si>
  <si>
    <t>Boa Esperanca CENTO E TRINTA E SEIS 11 13</t>
  </si>
  <si>
    <t>Boa Esperanca CENTO E TRINTA E SEIS 11 14</t>
  </si>
  <si>
    <t>Boa Esperanca CENTO E TRINTA E SEIS 11 15</t>
  </si>
  <si>
    <t>Boa Esperanca CENTO E TRINTA E SEIS 11 16</t>
  </si>
  <si>
    <t>Boa Esperanca CENTO E TRINTA E SEIS 11 18</t>
  </si>
  <si>
    <t>Boa Esperanca CENTO E TRINTA E SEIS 11 20</t>
  </si>
  <si>
    <t>Boa Esperanca CENTO E TRINTA E SEIS 11 6</t>
  </si>
  <si>
    <t>Boa Esperanca CENTO E TRINTA E SEIS 11 7</t>
  </si>
  <si>
    <t>Boa Esperanca CENTO E TRINTA E SEIS 11 9</t>
  </si>
  <si>
    <t>Boa Esperanca CENTO E TRINTA E SEIS 14 1</t>
  </si>
  <si>
    <t>Boa Esperanca CENTO E TRINTA E SEIS 14 15</t>
  </si>
  <si>
    <t>Boa Esperanca CENTO E TRINTA E SEIS 14 19</t>
  </si>
  <si>
    <t>Boa Esperanca CENTO E TRINTA E SEIS 14 2</t>
  </si>
  <si>
    <t>Boa Esperanca CENTO E TRINTA E SEIS 14 21</t>
  </si>
  <si>
    <t>Boa Esperanca CENTO E TRINTA E SEIS 14 22</t>
  </si>
  <si>
    <t>Boa Esperanca CENTO E TRINTA E SEIS 14 24</t>
  </si>
  <si>
    <t>Boa Esperanca CENTO E TRINTA E SEIS 14 3</t>
  </si>
  <si>
    <t>Boa Esperanca CENTO E TRINTA E SEIS 14 4</t>
  </si>
  <si>
    <t>Boa Esperanca CENTO E TRINTA E SEIS 14 8</t>
  </si>
  <si>
    <t>Boa Esperanca CENTO E TRINTA E SEIS 14 9</t>
  </si>
  <si>
    <t>Boa Esperanca CENTO E TRINTA E SEIS 19 1</t>
  </si>
  <si>
    <t>Boa Esperanca CENTO E TRINTA E SEIS 19 10</t>
  </si>
  <si>
    <t>Boa Esperanca CENTO E TRINTA E SEIS 19 11</t>
  </si>
  <si>
    <t>Boa Esperanca CENTO E TRINTA E SEIS 19 12</t>
  </si>
  <si>
    <t>Boa Esperanca CENTO E TRINTA E SEIS 19 13</t>
  </si>
  <si>
    <t>Boa Esperanca CENTO E TRINTA E SEIS 19 14</t>
  </si>
  <si>
    <t>Boa Esperanca CENTO E TRINTA E SEIS 19 15</t>
  </si>
  <si>
    <t>Boa Esperanca CENTO E TRINTA E SEIS 19 16</t>
  </si>
  <si>
    <t>Boa Esperanca CENTO E TRINTA E SEIS 19 17</t>
  </si>
  <si>
    <t>Boa Esperanca CENTO E TRINTA E SEIS 19 18</t>
  </si>
  <si>
    <t>Boa Esperanca CENTO E TRINTA E SEIS 19 19</t>
  </si>
  <si>
    <t>Boa Esperanca CENTO E TRINTA E SEIS 19 2</t>
  </si>
  <si>
    <t>Boa Esperanca CENTO E TRINTA E SEIS 19 20</t>
  </si>
  <si>
    <t>Boa Esperanca CENTO E TRINTA E SEIS 19 3</t>
  </si>
  <si>
    <t>Boa Esperanca CENTO E TRINTA E SEIS 19 4</t>
  </si>
  <si>
    <t>Boa Esperanca CENTO E TRINTA E SEIS 19 5</t>
  </si>
  <si>
    <t>Boa Esperanca CENTO E TRINTA E SEIS 19 6</t>
  </si>
  <si>
    <t>Boa Esperanca CENTO E TRINTA E SEIS 19 7</t>
  </si>
  <si>
    <t>Boa Esperanca CENTO E TRINTA E SEIS 19 8</t>
  </si>
  <si>
    <t>Boa Esperanca CENTO E TRINTA E SEIS 19 9</t>
  </si>
  <si>
    <t>Boa Esperanca CENTO E TRINTA E SEIS 20 16</t>
  </si>
  <si>
    <t>Boa Esperanca CENTO E TRINTA E SEIS 20 17</t>
  </si>
  <si>
    <t>Boa Esperanca CENTO E TRINTA E SEIS 20 20</t>
  </si>
  <si>
    <t>Boa Esperanca CENTO E TRINTA E SEIS 21 3</t>
  </si>
  <si>
    <t>Boa Esperanca CENTO E TRINTA E SEIS 21 4</t>
  </si>
  <si>
    <t>Boa Esperanca CENTO E TRINTA E SEIS 22 1</t>
  </si>
  <si>
    <t>Boa Esperanca CENTO E TRINTA E SEIS 22 12</t>
  </si>
  <si>
    <t>Boa Esperanca CENTO E TRINTA E SEIS 22 19</t>
  </si>
  <si>
    <t>Boa Esperanca CENTO E TRINTA E SEIS 22 2</t>
  </si>
  <si>
    <t>Boa Esperanca CENTO E TRINTA E SEIS 22 20</t>
  </si>
  <si>
    <t>Boa Esperanca CENTO E TRINTA E SEIS 22 22</t>
  </si>
  <si>
    <t>Boa Esperanca CENTO E TRINTA E SEIS 22 23</t>
  </si>
  <si>
    <t>Boa Esperanca CENTO E TRINTA E SEIS 22 24</t>
  </si>
  <si>
    <t>Boa Esperanca CENTO E TRINTA E SEIS 22 3</t>
  </si>
  <si>
    <t>Boa Esperanca CENTO E TRINTA E SEIS 22 4</t>
  </si>
  <si>
    <t>Boa Esperanca CENTO E TRINTA E SEIS 22 5</t>
  </si>
  <si>
    <t>Boa Esperanca CENTO E TRINTA E SEIS 22 7</t>
  </si>
  <si>
    <t>Boa Esperanca CENTO E TRINTA E SEIS 22 8</t>
  </si>
  <si>
    <t>Boa Esperanca CENTO E TRINTA E SEIS 22 9</t>
  </si>
  <si>
    <t>Boa Esperanca CENTO E TRINTA E SEIS 25 1</t>
  </si>
  <si>
    <t>Boa Esperanca CENTO E TRINTA E SEIS 25 10</t>
  </si>
  <si>
    <t>Boa Esperanca CENTO E TRINTA E SEIS 25 11</t>
  </si>
  <si>
    <t>Boa Esperanca CENTO E TRINTA E SEIS 25 12</t>
  </si>
  <si>
    <t>Boa Esperanca CENTO E TRINTA E SEIS 25 2</t>
  </si>
  <si>
    <t>Boa Esperanca CENTO E TRINTA E SEIS 25 3</t>
  </si>
  <si>
    <t>Boa Esperanca CENTO E TRINTA E SEIS 25 4</t>
  </si>
  <si>
    <t>Boa Esperanca CENTO E TRINTA E SEIS 25 6</t>
  </si>
  <si>
    <t>Boa Esperanca CENTO E TRINTA E SEIS 25 7</t>
  </si>
  <si>
    <t>Boa Esperanca CENTO E TRINTA E SEIS 25 8</t>
  </si>
  <si>
    <t>Boa Esperanca CENTO E TRINTA E SEIS 25 9</t>
  </si>
  <si>
    <t>Boa Esperanca CENTO E TRINTA E SEIS 26 1</t>
  </si>
  <si>
    <t>Boa Esperanca CENTO E TRINTA E SEIS 26 18</t>
  </si>
  <si>
    <t>Boa Esperanca CENTO E TRINTA E SEIS 26 19</t>
  </si>
  <si>
    <t>Boa Esperanca CENTO E TRINTA E SEIS 26 2</t>
  </si>
  <si>
    <t>Boa Esperanca CENTO E TRINTA E SEIS 26 20</t>
  </si>
  <si>
    <t>Boa Esperanca CENTO E TRINTA E SEIS 26 3</t>
  </si>
  <si>
    <t>Boa Esperanca CENTO E TRINTA E SEIS 26 5</t>
  </si>
  <si>
    <t>Boa Esperanca CENTO E TRINTA E SEIS 26 6</t>
  </si>
  <si>
    <t>Boa Esperanca CENTO E TRINTA E SEIS 28 1</t>
  </si>
  <si>
    <t>Boa Esperanca CENTO E TRINTA E SEIS 28 10</t>
  </si>
  <si>
    <t>Boa Esperanca CENTO E TRINTA E SEIS 28 12</t>
  </si>
  <si>
    <t>Boa Esperanca CENTO E TRINTA E SEIS 28 13</t>
  </si>
  <si>
    <t>Boa Esperanca CENTO E TRINTA E SEIS 28 14</t>
  </si>
  <si>
    <t>Boa Esperanca CENTO E TRINTA E SEIS 28 15</t>
  </si>
  <si>
    <t>Boa Esperanca CENTO E TRINTA E SEIS 28 17</t>
  </si>
  <si>
    <t>Boa Esperanca CENTO E TRINTA E SEIS 28 2</t>
  </si>
  <si>
    <t>Boa Esperanca CENTO E TRINTA E SEIS 29 1</t>
  </si>
  <si>
    <t>Boa Esperanca CENTO E TRINTA E SEIS 29 18</t>
  </si>
  <si>
    <t>Boa Esperanca CENTO E TRINTA E SEIS 29 19</t>
  </si>
  <si>
    <t>Boa Esperanca CENTO E TRINTA E SEIS 29 20</t>
  </si>
  <si>
    <t>Boa Esperanca CENTO E TRINTA E SEIS 29 23</t>
  </si>
  <si>
    <t>Boa Esperanca CENTO E TRINTA E SEIS 36 1</t>
  </si>
  <si>
    <t>Boa Esperanca CENTO E TRINTA E SEIS 36 10</t>
  </si>
  <si>
    <t>Boa Esperanca CENTO E TRINTA E SEIS 36 22</t>
  </si>
  <si>
    <t>Boa Esperanca CENTO E TRINTA E SEIS 36 23</t>
  </si>
  <si>
    <t>Boa Esperanca CENTO E TRINTA E SEIS 36 24</t>
  </si>
  <si>
    <t>Boa Esperanca CENTO E TRINTA E SEIS 37 7</t>
  </si>
  <si>
    <t>Boa Esperanca CENTO E TRINTA E SEIS 44 11</t>
  </si>
  <si>
    <t>Boa Esperanca CENTO E TRINTA E SEIS 44 12</t>
  </si>
  <si>
    <t>Boa Esperanca CENTO E TRINTA E SEIS 54 10</t>
  </si>
  <si>
    <t>Boa Esperanca CENTO E TRINTA E SEIS 54 11</t>
  </si>
  <si>
    <t>Boa Esperanca CENTO E TRINTA E SEIS 54 12</t>
  </si>
  <si>
    <t>Boa Esperanca CENTO E TRINTA E SEIS 54 13</t>
  </si>
  <si>
    <t>Boa Esperanca CENTO E TRINTA E SEIS 55 1</t>
  </si>
  <si>
    <t>Boa Esperanca CENTO E TRINTA E SEIS 55 18</t>
  </si>
  <si>
    <t>Boa Esperanca CENTO E TRINTA E SEIS 55 9</t>
  </si>
  <si>
    <t>Boa Esperanca CENTO E TRINTA E SEIS 8 10</t>
  </si>
  <si>
    <t>Boa Esperanca CENTO E TRINTA E SEIS 8 13</t>
  </si>
  <si>
    <t>Boa Esperanca CENTO E TRINTA E SEIS 8 14</t>
  </si>
  <si>
    <t>Boa Esperanca CENTO E TRINTA E SEIS 8 15</t>
  </si>
  <si>
    <t>Boa Esperanca CENTO E TRINTA E SEIS 8 16</t>
  </si>
  <si>
    <t>Boa Esperanca CENTO E TRINTA E SEIS 8 18</t>
  </si>
  <si>
    <t>Boa Esperanca CENTO E TRINTA E SEIS 8 3</t>
  </si>
  <si>
    <t>Boa Esperanca CENTO E TRINTA E SEIS 8 4</t>
  </si>
  <si>
    <t>Boa Esperanca CENTO E TRINTA E SEIS 9 13</t>
  </si>
  <si>
    <t>Boa Esperanca CENTO E TRINTA E SEIS 9 14</t>
  </si>
  <si>
    <t>Boa Esperanca CENTO E TRINTA E SEIS 9 15</t>
  </si>
  <si>
    <t>Boa Esperanca CENTO E TRINTA E SEIS 9 19</t>
  </si>
  <si>
    <t>Boa Esperanca CENTO E TRINTA E SEIS 9 2</t>
  </si>
  <si>
    <t>Boa Esperanca CENTO E TRINTA E SEIS 9 22</t>
  </si>
  <si>
    <t>Boa Esperanca CENTO E TRINTA E SEIS 9 3</t>
  </si>
  <si>
    <t>Boa Esperanca CENTO E TRINTA E SEIS 9 4</t>
  </si>
  <si>
    <t>Boa Esperanca CENTO E TRINTA E SEIS 9 8</t>
  </si>
  <si>
    <t>Boa Esperanca CENTO E TRINTA E SEIS 9 9</t>
  </si>
  <si>
    <t>Cardoso CENTO E TRINTA E SEIS 18 1</t>
  </si>
  <si>
    <t>Cardoso CENTO E TRINTA E SEIS 18 2</t>
  </si>
  <si>
    <t>Cardoso CENTO E TRINTA E SEIS 18 3</t>
  </si>
  <si>
    <t>Cardoso CENTO E TRINTA E SEIS 18 4</t>
  </si>
  <si>
    <t>Cardoso CENTO E TRINTA E SEIS 18 5</t>
  </si>
  <si>
    <t>Cardoso CENTO E TRINTA E SEIS 18 6</t>
  </si>
  <si>
    <t>Cardoso Continuacao CENTO E TRINTA E SEIS 108 27</t>
  </si>
  <si>
    <t>Cardoso Continuacao CENTO E TRINTA E SEIS 108 28</t>
  </si>
  <si>
    <t>Cardoso Continuacao CENTO E TRINTA E SEIS 108 29</t>
  </si>
  <si>
    <t>Cardoso Continuacao CENTO E TRINTA E SEIS 108 30</t>
  </si>
  <si>
    <t>Cardoso Continuacao CENTO E TRINTA E SEIS 108 31</t>
  </si>
  <si>
    <t>Cardoso Continuacao CENTO E TRINTA E SEIS 108 32</t>
  </si>
  <si>
    <t>Helvecia CENTO E TRINTA E SEIS 44 001E</t>
  </si>
  <si>
    <t>Helvecia CENTO E TRINTA E SEIS 44 10</t>
  </si>
  <si>
    <t>Helvecia CENTO E TRINTA E SEIS 44 11</t>
  </si>
  <si>
    <t>Helvecia CENTO E TRINTA E SEIS 44 8</t>
  </si>
  <si>
    <t>Helvecia CENTO E TRINTA E SEIS 44 9</t>
  </si>
  <si>
    <t>Helvecia CENTO E TRINTA E SEIS 50 14</t>
  </si>
  <si>
    <t>Helvecia CENTO E TRINTA E SEIS 50 15</t>
  </si>
  <si>
    <t>Trindade CENTO E TRINTA E SEIS 37 1</t>
  </si>
  <si>
    <t>Trindade CENTO E TRINTA E SEIS 45 16</t>
  </si>
  <si>
    <t>Trindade CENTO E TRINTA E SEIS 45 29</t>
  </si>
  <si>
    <t>Trindade CENTO E TRINTA E SEIS 45 30</t>
  </si>
  <si>
    <t>Trindade II CENTO E TRINTA E SEIS 12 AREA</t>
  </si>
  <si>
    <t>Trindade II CENTO E TRINTA E SEIS 2 AREA</t>
  </si>
  <si>
    <t>Trindade II CENTO E TRINTA E SEIS 9 33</t>
  </si>
  <si>
    <t>Trindade II CENTO E TRINTA E SEIS 9 34</t>
  </si>
  <si>
    <t>Trindade III CENTO E TRINTA E SEIS 10 10</t>
  </si>
  <si>
    <t>Trindade III CENTO E TRINTA E SEIS 2 2</t>
  </si>
  <si>
    <t>Trindade III CENTO E TRINTA E SEIS 9 28</t>
  </si>
  <si>
    <t>Trindade III CENTO E TRINTA E SEIS APM 2</t>
  </si>
  <si>
    <t>Trindade III CENTO E TRINTA E SEIS APM 3</t>
  </si>
  <si>
    <t>Vale do Sol CENTO E TRINTA E SEIS 19 11</t>
  </si>
  <si>
    <t>Vale do Sol CENTO E TRINTA E SEIS 19 12</t>
  </si>
  <si>
    <t>Vale do Sol CENTO E TRINTA E SEIS 19 14</t>
  </si>
  <si>
    <t>Vale do Sol CENTO E TRINTA E SEIS 19 15</t>
  </si>
  <si>
    <t>Vale do Sol CENTO E TRINTA E SEIS 19 16</t>
  </si>
  <si>
    <t>Vale do Sol CENTO E TRINTA E SEIS 19 17</t>
  </si>
  <si>
    <t>Vale do Sol CENTO E TRINTA E SEIS 19 19</t>
  </si>
  <si>
    <t>Vale do Sol CENTO E TRINTA E SEIS 19 20</t>
  </si>
  <si>
    <t>Vale do Sol CENTO E TRINTA E SEIS 19 21</t>
  </si>
  <si>
    <t>Vale do Sol CENTO E TRINTA E SEIS 19 22</t>
  </si>
  <si>
    <t>Vale do Sol CENTO E TRINTA E SEIS 19 23</t>
  </si>
  <si>
    <t>Vale do Sol CENTO E TRINTA E SEIS 19 27</t>
  </si>
  <si>
    <t>Vale do Sol CENTO E TRINTA E SEIS 19 28</t>
  </si>
  <si>
    <t>Vale do Sol CENTO E TRINTA E SEIS 19 5</t>
  </si>
  <si>
    <t>Vale do Sol CENTO E TRINTA E SEIS 19 6</t>
  </si>
  <si>
    <t>Vale do Sol CENTO E TRINTA E SEIS 19 7</t>
  </si>
  <si>
    <t>Vale do Sol CENTO E TRINTA E SEIS 20 19</t>
  </si>
  <si>
    <t>Vale do Sol CENTO E TRINTA E SEIS 20 20</t>
  </si>
  <si>
    <t>Vale do Sol CENTO E TRINTA E SEIS 20 21</t>
  </si>
  <si>
    <t>Vale do Sol CENTO E TRINTA E SEIS 20 22</t>
  </si>
  <si>
    <t>Vale do Sol CENTO E TRINTA E SEIS 21 15</t>
  </si>
  <si>
    <t>Vale do Sol CENTO E TRINTA E SEIS 21 16</t>
  </si>
  <si>
    <t>Vale do Sol CENTO E TRINTA E SEIS 21 17</t>
  </si>
  <si>
    <t>Vale do Sol CENTO E TRINTA E SEIS 22 12</t>
  </si>
  <si>
    <t>Vale do Sol CENTO E TRINTA E SEIS 22 13</t>
  </si>
  <si>
    <t>Vale do Sol CENTO E TRINTA E SEIS 23 17</t>
  </si>
  <si>
    <t>Vale do Sol CENTO E TRINTA E SEIS 23 18</t>
  </si>
  <si>
    <t>Vale do Sol CENTO E TRINTA E SEIS 23 19</t>
  </si>
  <si>
    <t>Vale do Sol CENTO E TRINTA E SEIS 23 20</t>
  </si>
  <si>
    <t>Vale do Sol CENTO E TRINTA E SEIS 27 14</t>
  </si>
  <si>
    <t>Vale do Sol CENTO E TRINTA E SEIS 27 15</t>
  </si>
  <si>
    <t>Vale do Sol CENTO E TRINTA E SEIS 27 4</t>
  </si>
  <si>
    <t>Vale do Sol CENTO E TRINTA E SEIS 28 4</t>
  </si>
  <si>
    <t>Vale do Sol CENTO E TRINTA E SEIS 28 5</t>
  </si>
  <si>
    <t>Vale do Sol CENTO E TRINTA E SEIS 28 6</t>
  </si>
  <si>
    <t>Vale do Sol CENTO E TRINTA E SEIS 28 7</t>
  </si>
  <si>
    <t>Vale do Sol CENTO E TRINTA E SEIS 28 8</t>
  </si>
  <si>
    <t>Vale do Sol CENTO E TRINTA E SEIS 29 14</t>
  </si>
  <si>
    <t>Vale do Sol CENTO E TRINTA E SEIS 29 16</t>
  </si>
  <si>
    <t>Vale do Sol CENTO E TRINTA E SEIS 29 18</t>
  </si>
  <si>
    <t>Vale do Sol CENTO E TRINTA E SEIS 29 23</t>
  </si>
  <si>
    <t>Vale do Sol CENTO E TRINTA E SEIS 29 6</t>
  </si>
  <si>
    <t>Vale do Sol CENTO E TRINTA E SEIS 29 7</t>
  </si>
  <si>
    <t>Vale do Sol CENTO E TRINTA E SEIS 32 1</t>
  </si>
  <si>
    <t>Vale do Sol CENTO E TRINTA E SEIS 32 10</t>
  </si>
  <si>
    <t>Vale do Sol CENTO E TRINTA E SEIS 32 11</t>
  </si>
  <si>
    <t>Vale do Sol CENTO E TRINTA E SEIS 32 12</t>
  </si>
  <si>
    <t>Vale do Sol CENTO E TRINTA E SEIS 32 13</t>
  </si>
  <si>
    <t>Vale do Sol CENTO E TRINTA E SEIS 32 19</t>
  </si>
  <si>
    <t>Vale do Sol CENTO E TRINTA E SEIS 32 2</t>
  </si>
  <si>
    <t>Vale do Sol CENTO E TRINTA E SEIS 32 20</t>
  </si>
  <si>
    <t>Vale do Sol CENTO E TRINTA E SEIS 32 21</t>
  </si>
  <si>
    <t>Vale do Sol CENTO E TRINTA E SEIS 32 22</t>
  </si>
  <si>
    <t>Vale do Sol CENTO E TRINTA E SEIS 32 23</t>
  </si>
  <si>
    <t>Vale do Sol CENTO E TRINTA E SEIS 32 25</t>
  </si>
  <si>
    <t>Vale do Sol CENTO E TRINTA E SEIS 32 26</t>
  </si>
  <si>
    <t>Vale do Sol CENTO E TRINTA E SEIS 32 27</t>
  </si>
  <si>
    <t>Vale do Sol CENTO E TRINTA E SEIS 32 28</t>
  </si>
  <si>
    <t>Vale do Sol CENTO E TRINTA E SEIS 32 29</t>
  </si>
  <si>
    <t>Vale do Sol CENTO E TRINTA E SEIS 32 5</t>
  </si>
  <si>
    <t>Vale do Sol CENTO E TRINTA E SEIS 32 6</t>
  </si>
  <si>
    <t>Vale do Sol CENTO E TRINTA E SEIS 32 7</t>
  </si>
  <si>
    <t>Vale do Sol CENTO E TRINTA E SEIS 32 8</t>
  </si>
  <si>
    <t>Vale do Sol CENTO E TRINTA E SEIS 32 9</t>
  </si>
  <si>
    <t>Vale do Sol CENTO E TRINTA E SEIS 32A 1</t>
  </si>
  <si>
    <t>Vale do Sol CENTO E TRINTA E SEIS 32A 7</t>
  </si>
  <si>
    <t>Vale do Sol CENTO E TRINTA E SEIS 32A 8</t>
  </si>
  <si>
    <t>Vale do Sol CENTO E TRINTA E SEIS 33 1</t>
  </si>
  <si>
    <t>Vale do Sol CENTO E TRINTA E SEIS 33 10</t>
  </si>
  <si>
    <t>Vale do Sol CENTO E TRINTA E SEIS 33 11</t>
  </si>
  <si>
    <t>Vale do Sol CENTO E TRINTA E SEIS 33 12</t>
  </si>
  <si>
    <t>Vale do Sol CENTO E TRINTA E SEIS 33 2</t>
  </si>
  <si>
    <t>Vale do Sol CENTO E TRINTA E SEIS 33 3</t>
  </si>
  <si>
    <t>Vale do Sol CENTO E TRINTA E SEIS 33 8</t>
  </si>
  <si>
    <t>Vale do Sol CENTO E TRINTA E SEIS 33 9</t>
  </si>
  <si>
    <t>Vale do Sol CENTO E TRINTA E SEIS 35 11</t>
  </si>
  <si>
    <t>Vale do Sol CENTO E TRINTA E SEIS 36 20</t>
  </si>
  <si>
    <t>Vale do Sol CENTO E TRINTA E SEIS 36 23</t>
  </si>
  <si>
    <t>Vale do Sol CENTO E TRINTA E SEIS 37 10</t>
  </si>
  <si>
    <t>Vale do Sol CENTO E TRINTA E SEIS 37 12</t>
  </si>
  <si>
    <t>Vale do Sol CENTO E TRINTA E SEIS 37 13</t>
  </si>
  <si>
    <t>Vale do Sol CENTO E TRINTA E SEIS 37 14</t>
  </si>
  <si>
    <t>Vale do Sol CENTO E TRINTA E SEIS 37 19</t>
  </si>
  <si>
    <t>Vale do Sol CENTO E TRINTA E SEIS 37 20</t>
  </si>
  <si>
    <t>Vale do Sol CENTO E TRINTA E SEIS 37 7</t>
  </si>
  <si>
    <t>Vale do Sol CENTO E TRINTA E SEIS 37 8</t>
  </si>
  <si>
    <t>Vale do Sol CENTO E TRINTA E SEIS 37 9</t>
  </si>
  <si>
    <t>Cruzeiro do Sul - Acrescimo CENTO E TRINTA E SEIS</t>
  </si>
  <si>
    <t>Floresta CENTO E TRINTA E SEIS</t>
  </si>
  <si>
    <t>Boa Esperanca CENTO E TRINTA E SEIS 10 1</t>
  </si>
  <si>
    <t>Boa Esperanca CENTO E TRINTA E SEIS 10 10</t>
  </si>
  <si>
    <t>Boa Esperanca CENTO E TRINTA E SEIS 10 11</t>
  </si>
  <si>
    <t>Boa Esperanca CENTO E TRINTA E SEIS 10 12</t>
  </si>
  <si>
    <t>Boa Esperanca CENTO E TRINTA E SEIS 10 13</t>
  </si>
  <si>
    <t>Boa Esperanca CENTO E TRINTA E SEIS 10 15</t>
  </si>
  <si>
    <t>Boa Esperanca CENTO E TRINTA E SEIS 10 2</t>
  </si>
  <si>
    <t>Boa Esperanca CENTO E TRINTA E SEIS 10 23</t>
  </si>
  <si>
    <t>Boa Esperanca CENTO E TRINTA E SEIS 10 24</t>
  </si>
  <si>
    <t>Boa Esperanca CENTO E TRINTA E SEIS 10 3</t>
  </si>
  <si>
    <t>Boa Esperanca CENTO E TRINTA E SEIS 10 4</t>
  </si>
  <si>
    <t>Boa Esperanca CENTO E TRINTA E SEIS 10 5</t>
  </si>
  <si>
    <t>Boa Esperanca CENTO E TRINTA E SEIS 10 6</t>
  </si>
  <si>
    <t>Boa Esperanca CENTO E TRINTA E SEIS 10 7</t>
  </si>
  <si>
    <t>Boa Esperanca CENTO E TRINTA E SEIS 16 12</t>
  </si>
  <si>
    <t>Boa Esperanca CENTO E TRINTA E SEIS 16 13</t>
  </si>
  <si>
    <t>Boa Esperanca CENTO E TRINTA E SEIS 16 14</t>
  </si>
  <si>
    <t>Boa Esperanca CENTO E TRINTA E SEIS 16 5</t>
  </si>
  <si>
    <t>Boa Esperanca CENTO E TRINTA E SEIS 16 6</t>
  </si>
  <si>
    <t>Boa Esperanca CENTO E TRINTA E SEIS 16 7</t>
  </si>
  <si>
    <t>Boa Esperanca CENTO E TRINTA E SEIS 16 8</t>
  </si>
  <si>
    <t>Boa Esperanca CENTO E TRINTA E SEIS 17 15</t>
  </si>
  <si>
    <t>Boa Esperanca CENTO E TRINTA E SEIS 17 17</t>
  </si>
  <si>
    <t>Boa Esperanca CENTO E TRINTA E SEIS 17 18</t>
  </si>
  <si>
    <t>Boa Esperanca CENTO E TRINTA E SEIS 17 4</t>
  </si>
  <si>
    <t>Boa Esperanca CENTO E TRINTA E SEIS 17 5</t>
  </si>
  <si>
    <t>Boa Esperanca CENTO E TRINTA E SEIS 17 6</t>
  </si>
  <si>
    <t>Boa Esperanca CENTO E TRINTA E SEIS 18 10</t>
  </si>
  <si>
    <t>Boa Esperanca CENTO E TRINTA E SEIS 18 11</t>
  </si>
  <si>
    <t>Boa Esperanca CENTO E TRINTA E SEIS 18 12</t>
  </si>
  <si>
    <t>Boa Esperanca CENTO E TRINTA E SEIS 18 14</t>
  </si>
  <si>
    <t>Boa Esperanca CENTO E TRINTA E SEIS 18 18</t>
  </si>
  <si>
    <t>Boa Esperanca CENTO E TRINTA E SEIS 18 20</t>
  </si>
  <si>
    <t>Boa Esperanca CENTO E TRINTA E SEIS 18 4</t>
  </si>
  <si>
    <t>Boa Esperanca CENTO E TRINTA E SEIS 23 APM</t>
  </si>
  <si>
    <t>Boa Esperanca CENTO E TRINTA E SEIS 24 1</t>
  </si>
  <si>
    <t>Boa Esperanca CENTO E TRINTA E SEIS 24 13</t>
  </si>
  <si>
    <t>Boa Esperanca CENTO E TRINTA E SEIS 24 18</t>
  </si>
  <si>
    <t>Boa Esperanca CENTO E TRINTA E SEIS 24 2</t>
  </si>
  <si>
    <t>Boa Esperanca CENTO E TRINTA E SEIS 24 3</t>
  </si>
  <si>
    <t>Boa Esperanca CENTO E TRINTA E SEIS 24 4</t>
  </si>
  <si>
    <t>Boa Esperanca CENTO E TRINTA E SEIS 24 7</t>
  </si>
  <si>
    <t>Boa Esperanca CENTO E TRINTA E SEIS 24 8</t>
  </si>
  <si>
    <t>Boa Esperanca CENTO E TRINTA E SEIS 25 13</t>
  </si>
  <si>
    <t>Boa Esperanca CENTO E TRINTA E SEIS 25 14</t>
  </si>
  <si>
    <t>Boa Esperanca CENTO E TRINTA E SEIS 25 15</t>
  </si>
  <si>
    <t>Boa Esperanca CENTO E TRINTA E SEIS 25 16</t>
  </si>
  <si>
    <t>Boa Esperanca CENTO E TRINTA E SEIS 25 17</t>
  </si>
  <si>
    <t>Boa Esperanca CENTO E TRINTA E SEIS 25 18</t>
  </si>
  <si>
    <t>Boa Esperanca CENTO E TRINTA E SEIS 27 1</t>
  </si>
  <si>
    <t>Boa Esperanca CENTO E TRINTA E SEIS 27 2</t>
  </si>
  <si>
    <t>Boa Esperanca CENTO E TRINTA E SEIS 27 3</t>
  </si>
  <si>
    <t>Boa Esperanca CENTO E TRINTA E SEIS 27 4</t>
  </si>
  <si>
    <t>Boa Esperanca CENTO E TRINTA E SEIS 27 5</t>
  </si>
  <si>
    <t>Boa Esperanca CENTO E TRINTA E SEIS 32 1</t>
  </si>
  <si>
    <t>Boa Esperanca CENTO E TRINTA E SEIS 32 10</t>
  </si>
  <si>
    <t>Boa Esperanca CENTO E TRINTA E SEIS 32 21</t>
  </si>
  <si>
    <t>Boa Esperanca CENTO E TRINTA E SEIS 32 7</t>
  </si>
  <si>
    <t>Boa Esperanca CENTO E TRINTA E SEIS 32 8</t>
  </si>
  <si>
    <t>Boa Esperanca CENTO E TRINTA E SEIS 32 9</t>
  </si>
  <si>
    <t>Boa Esperanca CENTO E TRINTA E SEIS 33 1</t>
  </si>
  <si>
    <t>Boa Esperanca CENTO E TRINTA E SEIS 33 10</t>
  </si>
  <si>
    <t>Boa Esperanca CENTO E TRINTA E SEIS 33 11</t>
  </si>
  <si>
    <t>Boa Esperanca CENTO E TRINTA E SEIS 33 2</t>
  </si>
  <si>
    <t>Boa Esperanca CENTO E TRINTA E SEIS 33 20</t>
  </si>
  <si>
    <t>Boa Esperanca CENTO E TRINTA E SEIS 34 13</t>
  </si>
  <si>
    <t>Boa Esperanca CENTO E TRINTA E SEIS 34 14</t>
  </si>
  <si>
    <t>Boa Esperanca CENTO E TRINTA E SEIS 34 18</t>
  </si>
  <si>
    <t>Boa Esperanca CENTO E TRINTA E SEIS 34 2</t>
  </si>
  <si>
    <t>Boa Esperanca CENTO E TRINTA E SEIS 34 3</t>
  </si>
  <si>
    <t>Boa Esperanca CENTO E TRINTA E SEIS 34 4</t>
  </si>
  <si>
    <t>Boa Esperanca CENTO E TRINTA E SEIS 34 5</t>
  </si>
  <si>
    <t>Boa Esperanca CENTO E TRINTA E SEIS 34 6</t>
  </si>
  <si>
    <t>Boa Esperanca CENTO E TRINTA E SEIS 34 9</t>
  </si>
  <si>
    <t>Boa Esperanca CENTO E TRINTA E SEIS 35 15</t>
  </si>
  <si>
    <t>Boa Esperanca CENTO E TRINTA E SEIS 35 17</t>
  </si>
  <si>
    <t>Boa Esperanca CENTO E TRINTA E SEIS 35 2</t>
  </si>
  <si>
    <t>Boa Esperanca CENTO E TRINTA E SEIS 35 21</t>
  </si>
  <si>
    <t>Boa Esperanca CENTO E TRINTA E SEIS 35 23</t>
  </si>
  <si>
    <t>Boa Esperanca CENTO E TRINTA E SEIS 35 3</t>
  </si>
  <si>
    <t>Boa Esperanca CENTO E TRINTA E SEIS 41 2</t>
  </si>
  <si>
    <t>Boa Esperanca CENTO E TRINTA E SEIS 42 10</t>
  </si>
  <si>
    <t>Boa Esperanca CENTO E TRINTA E SEIS 42 11</t>
  </si>
  <si>
    <t>Boa Esperanca CENTO E TRINTA E SEIS 42 12</t>
  </si>
  <si>
    <t>Boa Esperanca CENTO E TRINTA E SEIS 42 13</t>
  </si>
  <si>
    <t>Boa Esperanca CENTO E TRINTA E SEIS 42 4</t>
  </si>
  <si>
    <t>Boa Esperanca CENTO E TRINTA E SEIS 42 6</t>
  </si>
  <si>
    <t>Boa Esperanca CENTO E TRINTA E SEIS 42 7</t>
  </si>
  <si>
    <t>Boa Esperanca CENTO E TRINTA E SEIS 42 8</t>
  </si>
  <si>
    <t>Boa Esperanca CENTO E TRINTA E SEIS 43 16</t>
  </si>
  <si>
    <t>Boa Esperanca CENTO E TRINTA E SEIS 43 17</t>
  </si>
  <si>
    <t>Boa Esperanca CENTO E TRINTA E SEIS 53 10</t>
  </si>
  <si>
    <t>Boa Esperanca CENTO E TRINTA E SEIS 53 16</t>
  </si>
  <si>
    <t>Boa Esperanca CENTO E TRINTA E SEIS 53 17</t>
  </si>
  <si>
    <t>Boa Esperanca CENTO E TRINTA E SEIS 53 18</t>
  </si>
  <si>
    <t>Boa Esperanca CENTO E TRINTA E SEIS 53 19</t>
  </si>
  <si>
    <t>Boa Esperanca CENTO E TRINTA E SEIS 53 20</t>
  </si>
  <si>
    <t>Boa Esperanca CENTO E TRINTA E SEIS 53 21</t>
  </si>
  <si>
    <t>Boa Esperanca CENTO E TRINTA E SEIS 53 22</t>
  </si>
  <si>
    <t>Boa Esperanca CENTO E TRINTA E SEIS 53 23</t>
  </si>
  <si>
    <t>Boa Esperanca CENTO E TRINTA E SEIS 53 6</t>
  </si>
  <si>
    <t>Boa Esperanca CENTO E TRINTA E SEIS 53 7</t>
  </si>
  <si>
    <t>Boa Esperanca CENTO E TRINTA E SEIS 53 9</t>
  </si>
  <si>
    <t>Boa Esperanca CENTO E TRINTA E SEIS 54 1</t>
  </si>
  <si>
    <t>Boa Esperanca CENTO E TRINTA E SEIS 54 15</t>
  </si>
  <si>
    <t>Boa Esperanca CENTO E TRINTA E SEIS 54 16</t>
  </si>
  <si>
    <t>Boa Esperanca CENTO E TRINTA E SEIS 54 17</t>
  </si>
  <si>
    <t>Boa Esperanca CENTO E TRINTA E SEIS 54 4</t>
  </si>
  <si>
    <t>Boa Esperanca CENTO E TRINTA E SEIS 54 5</t>
  </si>
  <si>
    <t>Boa Esperanca CENTO E TRINTA E SEIS 54 6</t>
  </si>
  <si>
    <t>Boa Esperanca CENTO E TRINTA E SEIS 54 7</t>
  </si>
  <si>
    <t>Boa Esperanca CENTO E TRINTA E SEIS 54 8</t>
  </si>
  <si>
    <t>Olimpico CENTO E TRINTA E SEIS 42 1</t>
  </si>
  <si>
    <t>Olimpico CENTO E TRINTA E SEIS 44 13</t>
  </si>
  <si>
    <t>Olimpico CENTO E TRINTA E SEIS 45 25</t>
  </si>
  <si>
    <t>Sao Jorge CENTO E TRINTA E SEIS 1 18</t>
  </si>
  <si>
    <t>Sao Jorge CENTO E TRINTA E SEIS 15 8</t>
  </si>
  <si>
    <t>Sao Jorge CENTO E TRINTA E SEIS 16 12</t>
  </si>
  <si>
    <t>Sao Jorge CENTO E TRINTA E SEIS 17 15</t>
  </si>
  <si>
    <t>Sao Jorge CENTO E TRINTA E SEIS 17 6</t>
  </si>
  <si>
    <t>Sao Jorge CENTO E TRINTA E SEIS 2 13</t>
  </si>
  <si>
    <t>Sao Jorge CENTO E TRINTA E SEIS 25 6</t>
  </si>
  <si>
    <t>Sao Jorge CENTO E TRINTA E SEIS 28 7</t>
  </si>
  <si>
    <t>Sao Jorge CENTO E TRINTA E SEIS 4 4</t>
  </si>
  <si>
    <t>Sao Jorge CENTO E TRINTA E SEIS 5 3</t>
  </si>
  <si>
    <t>Sao Jorge CENTO E TRINTA E SEIS 6 19</t>
  </si>
  <si>
    <t>Sao Jorge CENTO E TRINTA E SEIS CHC 11</t>
  </si>
  <si>
    <t>Trindade CENTO E TRINTA E SEIS 1 1</t>
  </si>
  <si>
    <t>Trindade CENTO E TRINTA E SEIS 10 29</t>
  </si>
  <si>
    <t>Trindade CENTO E TRINTA E SEIS 12 9</t>
  </si>
  <si>
    <t>Trindade CENTO E TRINTA E SEIS 13 008A</t>
  </si>
  <si>
    <t>Trindade CENTO E TRINTA E SEIS 13 008B</t>
  </si>
  <si>
    <t>Trindade CENTO E TRINTA E SEIS 14 13</t>
  </si>
  <si>
    <t>Trindade CENTO E TRINTA E SEIS 2 6</t>
  </si>
  <si>
    <t>Trindade CENTO E TRINTA E SEIS 26 9</t>
  </si>
  <si>
    <t>Trindade CENTO E TRINTA E SEIS 28 AREA</t>
  </si>
  <si>
    <t>Trindade CENTO E TRINTA E SEIS 39 1</t>
  </si>
  <si>
    <t>Trindade CENTO E TRINTA E SEIS 4 18</t>
  </si>
  <si>
    <t>Trindade CENTO E TRINTA E SEIS 41 23</t>
  </si>
  <si>
    <t>Trindade CENTO E TRINTA E SEIS 41 33</t>
  </si>
  <si>
    <t>Trindade CENTO E TRINTA E SEIS 44 7</t>
  </si>
  <si>
    <t>Trindade III CENTO E TRINTA E SEIS 2 15</t>
  </si>
  <si>
    <t>Trindade III CENTO E TRINTA E SEIS 2 16</t>
  </si>
  <si>
    <t>Trindade III CENTO E TRINTA E SEIS 3 16</t>
  </si>
  <si>
    <t>Vale do Sol - Gleba 2 CENTO E TRINTA E SEIS 46 1</t>
  </si>
  <si>
    <t>Vale do Sol - Gleba 2 CENTO E TRINTA E SEIS 46 3</t>
  </si>
  <si>
    <t>Vale do Sol - Gleba 2 CENTO E TRINTA E SEIS 46 4</t>
  </si>
  <si>
    <t>Vale do Sol - Gleba 2 CENTO E TRINTA E SEIS 46 5</t>
  </si>
  <si>
    <t>Vale do Sol - Gleba 2 CENTO E TRINTA E SEIS 46 9</t>
  </si>
  <si>
    <t>Vale do Sol - Gleba 2 CENTO E TRINTA E SEIS 47 11</t>
  </si>
  <si>
    <t>Vale do Sol - Gleba 2 CENTO E TRINTA E SEIS 47 12</t>
  </si>
  <si>
    <t>Vale do Sol - Gleba 2 CENTO E TRINTA E SEIS 47 2</t>
  </si>
  <si>
    <t>Vale do Sol - Gleba 2 CENTO E TRINTA E SEIS 47 3</t>
  </si>
  <si>
    <t>Vale do Sol - Gleba 2 CENTO E TRINTA E SEIS 47 4</t>
  </si>
  <si>
    <t>Vale do Sol - Gleba 2 CENTO E TRINTA E SEIS 47 5</t>
  </si>
  <si>
    <t>Vale do Sol - Gleba 2 CENTO E TRINTA E SEIS 47 6</t>
  </si>
  <si>
    <t>Vale do Sol - Gleba 2 CENTO E TRINTA E SEIS 48 10</t>
  </si>
  <si>
    <t>Vale do Sol - Gleba 2 CENTO E TRINTA E SEIS 48 3</t>
  </si>
  <si>
    <t>Vale do Sol - Gleba 2 CENTO E TRINTA E SEIS 48 4</t>
  </si>
  <si>
    <t>Vale do Sol - Gleba 2 CENTO E TRINTA E SEIS 48 5</t>
  </si>
  <si>
    <t>Vale do Sol - Gleba 2 CENTO E TRINTA E SEIS 48 8</t>
  </si>
  <si>
    <t>Vale do Sol - Gleba 2 CENTO E TRINTA E SEIS 48 9</t>
  </si>
  <si>
    <t>Vale do Sol - Gleba 2 CENTO E TRINTA E SEIS 50 30</t>
  </si>
  <si>
    <t>Vale do Sol - Gleba 2 CENTO E TRINTA E SEIS 50 31</t>
  </si>
  <si>
    <t>Vale do Sol - Gleba 2 CENTO E TRINTA E SEIS 50 32</t>
  </si>
  <si>
    <t>Vale do Sol - Gleba 2 CENTO E TRINTA E SEIS 50 36</t>
  </si>
  <si>
    <t>Vale do Sol - Gleba 2 CENTO E TRINTA E SEIS 50 37</t>
  </si>
  <si>
    <t>Vale do Sol - Gleba 2 CENTO E TRINTA E SEIS 51 10</t>
  </si>
  <si>
    <t>Vale do Sol - Gleba 2 CENTO E TRINTA E SEIS 51 11</t>
  </si>
  <si>
    <t>Vale do Sol - Gleba 2 CENTO E TRINTA E SEIS 51 7</t>
  </si>
  <si>
    <t>Vale do Sol - Gleba 2 CENTO E TRINTA E SEIS 51 8</t>
  </si>
  <si>
    <t>Vale do Sol - Gleba 3 CENTO E TRINTA E SEIS 66 21</t>
  </si>
  <si>
    <t>Vale do Sol - Gleba 3 CENTO E TRINTA E SEIS 66 34</t>
  </si>
  <si>
    <t>Vale do Sol - Gleba 3 CENTO E TRINTA E SEIS 67 15</t>
  </si>
  <si>
    <t>Vale do Sol - Gleba 3 CENTO E TRINTA E SEIS 67 25</t>
  </si>
  <si>
    <t>Vale do Sol - Gleba 3 CENTO E TRINTA E SEIS 67 26</t>
  </si>
  <si>
    <t>Vale do Sol - Gleba 3 CENTO E TRINTA E SEIS 67 27</t>
  </si>
  <si>
    <t>Vale do Sol - Gleba 3 CENTO E TRINTA E SEIS 67 32</t>
  </si>
  <si>
    <t>Vale do Sol - Gleba 3 CENTO E TRINTA E SEIS 67 33</t>
  </si>
  <si>
    <t>Vale do Sol - Gleba 3 CENTO E TRINTA E SEIS 67 34</t>
  </si>
  <si>
    <t>Vale do Sol - Gleba 3 CENTO E TRINTA E SEIS 67 35</t>
  </si>
  <si>
    <t>Vale do Sol - Gleba 3 CENTO E TRINTA E SEIS 68 1</t>
  </si>
  <si>
    <t>Vale do Sol - Gleba 3 CENTO E TRINTA E SEIS 68 10</t>
  </si>
  <si>
    <t>Vale do Sol - Gleba 3 CENTO E TRINTA E SEIS 68 11</t>
  </si>
  <si>
    <t>Vale do Sol - Gleba 3 CENTO E TRINTA E SEIS 68 12</t>
  </si>
  <si>
    <t>Vale do Sol - Gleba 3 CENTO E TRINTA E SEIS 68 13</t>
  </si>
  <si>
    <t>Vale do Sol - Gleba 3 CENTO E TRINTA E SEIS 68 25</t>
  </si>
  <si>
    <t>Vale do Sol - Gleba 3 CENTO E TRINTA E SEIS 68 26</t>
  </si>
  <si>
    <t>Vale do Sol - Gleba 3 CENTO E TRINTA E SEIS 68 28</t>
  </si>
  <si>
    <t>Vale do Sol - Gleba 3 CENTO E TRINTA E SEIS 68 29</t>
  </si>
  <si>
    <t>Vale do Sol - Gleba 3 CENTO E TRINTA E SEIS 68 3</t>
  </si>
  <si>
    <t>Vale do Sol - Gleba 3 CENTO E TRINTA E SEIS 68 35</t>
  </si>
  <si>
    <t>Vale do Sol - Gleba 3 CENTO E TRINTA E SEIS 68 36</t>
  </si>
  <si>
    <t>Vale do Sol - Gleba 3 CENTO E TRINTA E SEIS 68 4</t>
  </si>
  <si>
    <t>Vale do Sol - Gleba 3 CENTO E TRINTA E SEIS 68 41</t>
  </si>
  <si>
    <t>Vale do Sol - Gleba 3 CENTO E TRINTA E SEIS 68 5</t>
  </si>
  <si>
    <t>Vale do Sol - Gleba 3 CENTO E TRINTA E SEIS 69 1</t>
  </si>
  <si>
    <t>Vale do Sol - Gleba 3 CENTO E TRINTA E SEIS 69 10</t>
  </si>
  <si>
    <t>Vale do Sol - Gleba 3 CENTO E TRINTA E SEIS 69 11</t>
  </si>
  <si>
    <t>Vale do Sol - Gleba 3 CENTO E TRINTA E SEIS 69 15</t>
  </si>
  <si>
    <t>Vale do Sol - Gleba 3 CENTO E TRINTA E SEIS 69 16</t>
  </si>
  <si>
    <t>Vale do Sol - Gleba 3 CENTO E TRINTA E SEIS 69 17</t>
  </si>
  <si>
    <t>Vale do Sol - Gleba 3 CENTO E TRINTA E SEIS 69 18</t>
  </si>
  <si>
    <t>Vale do Sol - Gleba 3 CENTO E TRINTA E SEIS 69 19</t>
  </si>
  <si>
    <t>Vale do Sol - Gleba 3 CENTO E TRINTA E SEIS 69 2</t>
  </si>
  <si>
    <t>Vale do Sol - Gleba 3 CENTO E TRINTA E SEIS 69 21</t>
  </si>
  <si>
    <t>Vale do Sol - Gleba 3 CENTO E TRINTA E SEIS 69 23</t>
  </si>
  <si>
    <t>Vale do Sol - Gleba 3 CENTO E TRINTA E SEIS 69 26</t>
  </si>
  <si>
    <t>Vale do Sol - Gleba 3 CENTO E TRINTA E SEIS 69 27</t>
  </si>
  <si>
    <t>Vale do Sol - Gleba 3 CENTO E TRINTA E SEIS 69 28</t>
  </si>
  <si>
    <t>Vale do Sol - Gleba 3 CENTO E TRINTA E SEIS 69 3</t>
  </si>
  <si>
    <t>Vale do Sol - Gleba 3 CENTO E TRINTA E SEIS 69 41</t>
  </si>
  <si>
    <t>Vale do Sol - Gleba 3 CENTO E TRINTA E SEIS 70 10</t>
  </si>
  <si>
    <t>Vale do Sol - Gleba 3 CENTO E TRINTA E SEIS 70 11</t>
  </si>
  <si>
    <t>Vale do Sol - Gleba 3 CENTO E TRINTA E SEIS 70 12</t>
  </si>
  <si>
    <t>Vale do Sol - Gleba 3 CENTO E TRINTA E SEIS 70 9</t>
  </si>
  <si>
    <t>Vale do Sol - Gleba 3 CENTO E TRINTA E SEIS 71 16</t>
  </si>
  <si>
    <t>Vale do Sol CENTO E TRINTA E SEIS 36 4</t>
  </si>
  <si>
    <t>Vale do Sol CENTO E TRINTA E SEIS 36 5</t>
  </si>
  <si>
    <t>Vale do Sol CENTO E TRINTA E SEIS 36 6</t>
  </si>
  <si>
    <t>Vale do Sol CENTO E TRINTA E SEIS 36 7</t>
  </si>
  <si>
    <t>Vale do Sol CENTO E TRINTA E SEIS 36 8</t>
  </si>
  <si>
    <t>Vale do Sol CENTO E TRINTA E SEIS 36 9</t>
  </si>
  <si>
    <t>Vale do Sol CENTO E TRINTA E SEIS 37 24</t>
  </si>
  <si>
    <t>Vale do Sol CENTO E TRINTA E SEIS 37 28</t>
  </si>
  <si>
    <t>Vale do Sol CENTO E TRINTA E SEIS 37 29</t>
  </si>
  <si>
    <t>Vale do Sol CENTO E TRINTA E SEIS 37 30</t>
  </si>
  <si>
    <t>Vale do Sol CENTO E TRINTA E SEIS 37 31</t>
  </si>
  <si>
    <t>Vale do Sol CENTO E TRINTA E SEIS 37 32</t>
  </si>
  <si>
    <t>Vale do Sol CENTO E TRINTA E SEIS 37 33</t>
  </si>
  <si>
    <t>Vale do Sol CENTO E TRINTA E SEIS 37 34</t>
  </si>
  <si>
    <t>Maranata CENTO E TRINTA E SEIS</t>
  </si>
  <si>
    <t>Serra Dourada-Terceira Etapa CENTO E TRINTA E SEIS</t>
  </si>
  <si>
    <t>Boa Esperanca CENTO E TRINTA E SEIS 13 12</t>
  </si>
  <si>
    <t>Boa Esperanca CENTO E TRINTA E SEIS 16 1</t>
  </si>
  <si>
    <t>Boa Esperanca CENTO E TRINTA E SEIS 30 11</t>
  </si>
  <si>
    <t>Boa Esperanca CENTO E TRINTA E SEIS 30 12</t>
  </si>
  <si>
    <t>Boa Esperanca CENTO E TRINTA E SEIS 30 13</t>
  </si>
  <si>
    <t>Boa Esperanca CENTO E TRINTA E SEIS 30 14</t>
  </si>
  <si>
    <t>Boa Esperanca CENTO E TRINTA E SEIS 30 15</t>
  </si>
  <si>
    <t>Boa Esperanca CENTO E TRINTA E SEIS 30 16</t>
  </si>
  <si>
    <t>Boa Esperanca CENTO E TRINTA E SEIS 30 4</t>
  </si>
  <si>
    <t>Boa Esperanca CENTO E TRINTA E SEIS 30 5</t>
  </si>
  <si>
    <t>Boa Esperanca CENTO E TRINTA E SEIS 30 6</t>
  </si>
  <si>
    <t>Boa Esperanca CENTO E TRINTA E SEIS 30 7</t>
  </si>
  <si>
    <t>Boa Esperanca CENTO E TRINTA E SEIS 30 9</t>
  </si>
  <si>
    <t>Boa Esperanca CENTO E TRINTA E SEIS 32 12</t>
  </si>
  <si>
    <t>Boa Esperanca CENTO E TRINTA E SEIS 38 17</t>
  </si>
  <si>
    <t>Boa Esperanca CENTO E TRINTA E SEIS 38 18</t>
  </si>
  <si>
    <t>Boa Esperanca CENTO E TRINTA E SEIS 38 19</t>
  </si>
  <si>
    <t>Boa Esperanca CENTO E TRINTA E SEIS 38 2</t>
  </si>
  <si>
    <t>Boa Esperanca CENTO E TRINTA E SEIS 38 20</t>
  </si>
  <si>
    <t>Boa Esperanca CENTO E TRINTA E SEIS 38 3</t>
  </si>
  <si>
    <t>Boa Esperanca CENTO E TRINTA E SEIS 38 4</t>
  </si>
  <si>
    <t>Boa Esperanca CENTO E TRINTA E SEIS 38 5</t>
  </si>
  <si>
    <t>Boa Esperanca CENTO E TRINTA E SEIS 39 10</t>
  </si>
  <si>
    <t>Boa Esperanca CENTO E TRINTA E SEIS 39 11</t>
  </si>
  <si>
    <t>Boa Esperanca CENTO E TRINTA E SEIS 39 12</t>
  </si>
  <si>
    <t>Boa Esperanca CENTO E TRINTA E SEIS 39 14</t>
  </si>
  <si>
    <t>Boa Esperanca CENTO E TRINTA E SEIS 39 15</t>
  </si>
  <si>
    <t>Boa Esperanca CENTO E TRINTA E SEIS 39 16</t>
  </si>
  <si>
    <t>Boa Esperanca CENTO E TRINTA E SEIS 39 19</t>
  </si>
  <si>
    <t>Boa Esperanca CENTO E TRINTA E SEIS 39 2</t>
  </si>
  <si>
    <t>Boa Esperanca CENTO E TRINTA E SEIS 39 23</t>
  </si>
  <si>
    <t>Boa Esperanca CENTO E TRINTA E SEIS 39 25</t>
  </si>
  <si>
    <t>Boa Esperanca CENTO E TRINTA E SEIS 39 3</t>
  </si>
  <si>
    <t>Boa Esperanca CENTO E TRINTA E SEIS 39 4</t>
  </si>
  <si>
    <t>Boa Esperanca CENTO E TRINTA E SEIS 39 7</t>
  </si>
  <si>
    <t>Boa Esperanca CENTO E TRINTA E SEIS 39 9</t>
  </si>
  <si>
    <t>Boa Esperanca CENTO E TRINTA E SEIS 40 13</t>
  </si>
  <si>
    <t>Boa Esperanca CENTO E TRINTA E SEIS 40 17</t>
  </si>
  <si>
    <t>Boa Esperanca CENTO E TRINTA E SEIS 40 9</t>
  </si>
  <si>
    <t>Boa Esperanca CENTO E TRINTA E SEIS 46 10</t>
  </si>
  <si>
    <t>Boa Esperanca CENTO E TRINTA E SEIS 46 11</t>
  </si>
  <si>
    <t>Boa Esperanca CENTO E TRINTA E SEIS 46 12</t>
  </si>
  <si>
    <t>Boa Esperanca CENTO E TRINTA E SEIS 46 15</t>
  </si>
  <si>
    <t>Boa Esperanca CENTO E TRINTA E SEIS 46 16</t>
  </si>
  <si>
    <t>Boa Esperanca CENTO E TRINTA E SEIS 46 4</t>
  </si>
  <si>
    <t>Boa Esperanca CENTO E TRINTA E SEIS 46 5</t>
  </si>
  <si>
    <t>Boa Esperanca CENTO E TRINTA E SEIS 46 6</t>
  </si>
  <si>
    <t>Boa Esperanca CENTO E TRINTA E SEIS 46 7</t>
  </si>
  <si>
    <t>Boa Esperanca CENTO E TRINTA E SEIS 46 8</t>
  </si>
  <si>
    <t>Boa Esperanca CENTO E TRINTA E SEIS 47 1</t>
  </si>
  <si>
    <t>Boa Esperanca CENTO E TRINTA E SEIS 47 10</t>
  </si>
  <si>
    <t>Boa Esperanca CENTO E TRINTA E SEIS 47 13</t>
  </si>
  <si>
    <t>Boa Esperanca CENTO E TRINTA E SEIS 47 14</t>
  </si>
  <si>
    <t>Boa Esperanca CENTO E TRINTA E SEIS 47 2</t>
  </si>
  <si>
    <t>Boa Esperanca CENTO E TRINTA E SEIS 47 6</t>
  </si>
  <si>
    <t>Boa Esperanca CENTO E TRINTA E SEIS 47 7</t>
  </si>
  <si>
    <t>Boa Esperanca CENTO E TRINTA E SEIS 47 9</t>
  </si>
  <si>
    <t>Boa Esperanca CENTO E TRINTA E SEIS 48 1</t>
  </si>
  <si>
    <t>Boa Esperanca CENTO E TRINTA E SEIS 48 11</t>
  </si>
  <si>
    <t>Boa Esperanca CENTO E TRINTA E SEIS 49 12</t>
  </si>
  <si>
    <t>Boa Esperanca CENTO E TRINTA E SEIS 49 13</t>
  </si>
  <si>
    <t>Boa Esperanca CENTO E TRINTA E SEIS 49 14</t>
  </si>
  <si>
    <t>Boa Esperanca CENTO E TRINTA E SEIS 50 1</t>
  </si>
  <si>
    <t>Boa Esperanca CENTO E TRINTA E SEIS 50 2</t>
  </si>
  <si>
    <t>Boa Esperanca CENTO E TRINTA E SEIS 50 4</t>
  </si>
  <si>
    <t>Boa Esperanca CENTO E TRINTA E SEIS 51 1</t>
  </si>
  <si>
    <t>Boa Esperanca CENTO E TRINTA E SEIS 51 13</t>
  </si>
  <si>
    <t>Boa Esperanca CENTO E TRINTA E SEIS 51 2</t>
  </si>
  <si>
    <t>Boa Esperanca CENTO E TRINTA E SEIS 52 1</t>
  </si>
  <si>
    <t>Boa Esperanca CENTO E TRINTA E SEIS 52 10</t>
  </si>
  <si>
    <t>Boa Esperanca CENTO E TRINTA E SEIS 52 11</t>
  </si>
  <si>
    <t>Boa Esperanca CENTO E TRINTA E SEIS 52 12</t>
  </si>
  <si>
    <t>Boa Esperanca CENTO E TRINTA E SEIS 52 13</t>
  </si>
  <si>
    <t>Boa Esperanca CENTO E TRINTA E SEIS 52 14</t>
  </si>
  <si>
    <t>Boa Esperanca CENTO E TRINTA E SEIS 52 15</t>
  </si>
  <si>
    <t>Boa Esperanca CENTO E TRINTA E SEIS 52 16</t>
  </si>
  <si>
    <t>Boa Esperanca CENTO E TRINTA E SEIS 52 2</t>
  </si>
  <si>
    <t>Boa Esperanca CENTO E TRINTA E SEIS 52 6</t>
  </si>
  <si>
    <t>Boa Esperanca CENTO E TRINTA E SEIS 7 14</t>
  </si>
  <si>
    <t>Colonial Sul CENTO E TRINTA E SEIS 38 1</t>
  </si>
  <si>
    <t>Colonial Sul CENTO E TRINTA E SEIS 38 10</t>
  </si>
  <si>
    <t>Colonial Sul CENTO E TRINTA E SEIS 38 11</t>
  </si>
  <si>
    <t>Colonial Sul CENTO E TRINTA E SEIS 38 14</t>
  </si>
  <si>
    <t>Colonial Sul CENTO E TRINTA E SEIS 38 15</t>
  </si>
  <si>
    <t>Colonial Sul CENTO E TRINTA E SEIS 38 16</t>
  </si>
  <si>
    <t>Colonial Sul CENTO E TRINTA E SEIS 38 17</t>
  </si>
  <si>
    <t>Colonial Sul CENTO E TRINTA E SEIS 38 18</t>
  </si>
  <si>
    <t>Colonial Sul CENTO E TRINTA E SEIS 38 19</t>
  </si>
  <si>
    <t>Colonial Sul CENTO E TRINTA E SEIS 38 2</t>
  </si>
  <si>
    <t>Colonial Sul CENTO E TRINTA E SEIS 38 20</t>
  </si>
  <si>
    <t>Colonial Sul CENTO E TRINTA E SEIS 38 3</t>
  </si>
  <si>
    <t>Colonial Sul CENTO E TRINTA E SEIS 38 4</t>
  </si>
  <si>
    <t>Colonial Sul CENTO E TRINTA E SEIS 38 5</t>
  </si>
  <si>
    <t>Colonial Sul CENTO E TRINTA E SEIS 38 6</t>
  </si>
  <si>
    <t>Colonial Sul CENTO E TRINTA E SEIS 38 7</t>
  </si>
  <si>
    <t>Colonial Sul CENTO E TRINTA E SEIS 38 8</t>
  </si>
  <si>
    <t>Colonial Sul CENTO E TRINTA E SEIS 38 9</t>
  </si>
  <si>
    <t>Flamboyant CENTO E TRINTA E SEIS 15 031A</t>
  </si>
  <si>
    <t>Flamboyant CENTO E TRINTA E SEIS 15 032A</t>
  </si>
  <si>
    <t>Flamboyant CENTO E TRINTA E SEIS 15 033A</t>
  </si>
  <si>
    <t>Flamboyant CENTO E TRINTA E SEIS 15 034A</t>
  </si>
  <si>
    <t>Flamboyant CENTO E TRINTA E SEIS 15 035A</t>
  </si>
  <si>
    <t>Flamboyant CENTO E TRINTA E SEIS 15 036A</t>
  </si>
  <si>
    <t>Flamboyant CENTO E TRINTA E SEIS 15 037A</t>
  </si>
  <si>
    <t>Flamboyant CENTO E TRINTA E SEIS 15 038A</t>
  </si>
  <si>
    <t>Flamboyant CENTO E TRINTA E SEIS 15 039A</t>
  </si>
  <si>
    <t>Flamboyant CENTO E TRINTA E SEIS 15 040A</t>
  </si>
  <si>
    <t>Flamboyant CENTO E TRINTA E SEIS 15 041A</t>
  </si>
  <si>
    <t>Flamboyant CENTO E TRINTA E SEIS 6 10</t>
  </si>
  <si>
    <t>Flamboyant CENTO E TRINTA E SEIS 6 11</t>
  </si>
  <si>
    <t>Flamboyant CENTO E TRINTA E SEIS 6 12</t>
  </si>
  <si>
    <t>Flamboyant CENTO E TRINTA E SEIS 7 11</t>
  </si>
  <si>
    <t>Flamboyant CENTO E TRINTA E SEIS 7 3</t>
  </si>
  <si>
    <t>Flamboyant CENTO E TRINTA E SEIS 7 4</t>
  </si>
  <si>
    <t>Flamboyant CENTO E TRINTA E SEIS 7 5</t>
  </si>
  <si>
    <t>Flamboyant CENTO E TRINTA E SEIS 7 6</t>
  </si>
  <si>
    <t>Flamboyant CENTO E TRINTA E SEIS 7 7</t>
  </si>
  <si>
    <t>Flamboyant CENTO E TRINTA E SEIS 7 8</t>
  </si>
  <si>
    <t>Flamboyant CENTO E TRINTA E SEIS 7 9</t>
  </si>
  <si>
    <t>Olimpico CENTO E TRINTA E SEIS 3 15</t>
  </si>
  <si>
    <t>Olimpico CENTO E TRINTA E SEIS 43 29</t>
  </si>
  <si>
    <t>Olimpico CENTO E TRINTA E SEIS 44 37</t>
  </si>
  <si>
    <t>Olimpico CENTO E TRINTA E SEIS 56 14</t>
  </si>
  <si>
    <t>Olimpico CENTO E TRINTA E SEIS 57 11</t>
  </si>
  <si>
    <t>Olimpico CENTO E TRINTA E SEIS 57 5</t>
  </si>
  <si>
    <t>Olimpico CENTO E TRINTA E SEIS 58 5</t>
  </si>
  <si>
    <t>Olimpico CENTO E TRINTA E SEIS 7 5</t>
  </si>
  <si>
    <t>Vale do Sol - Gleba 2 CENTO E TRINTA E SEIS 42 15</t>
  </si>
  <si>
    <t>Vale do Sol - Gleba 2 CENTO E TRINTA E SEIS 42 27</t>
  </si>
  <si>
    <t>Vale do Sol - Gleba 2 CENTO E TRINTA E SEIS 42 28</t>
  </si>
  <si>
    <t>Vale do Sol - Gleba 2 CENTO E TRINTA E SEIS 42 29</t>
  </si>
  <si>
    <t>Vale do Sol - Gleba 2 CENTO E TRINTA E SEIS 42 34</t>
  </si>
  <si>
    <t>Vale do Sol - Gleba 2 CENTO E TRINTA E SEIS 42 35</t>
  </si>
  <si>
    <t>Vale do Sol - Gleba 2 CENTO E TRINTA E SEIS 42 36</t>
  </si>
  <si>
    <t>Vale do Sol - Gleba 2 CENTO E TRINTA E SEIS 42 40</t>
  </si>
  <si>
    <t>Vale do Sol - Gleba 2 CENTO E TRINTA E SEIS 42 41</t>
  </si>
  <si>
    <t>Vale do Sol - Gleba 2 CENTO E TRINTA E SEIS 42 42</t>
  </si>
  <si>
    <t>Vale do Sol - Gleba 2 CENTO E TRINTA E SEIS 42 6</t>
  </si>
  <si>
    <t>Vale do Sol - Gleba 2 CENTO E TRINTA E SEIS 42 7</t>
  </si>
  <si>
    <t>Vale do Sol - Gleba 2 CENTO E TRINTA E SEIS 43 14</t>
  </si>
  <si>
    <t>Vale do Sol - Gleba 2 CENTO E TRINTA E SEIS 43 17</t>
  </si>
  <si>
    <t>Vale do Sol - Gleba 2 CENTO E TRINTA E SEIS 43 18</t>
  </si>
  <si>
    <t>Vale do Sol - Gleba 2 CENTO E TRINTA E SEIS 43 19</t>
  </si>
  <si>
    <t>Vale do Sol - Gleba 2 CENTO E TRINTA E SEIS 43 24</t>
  </si>
  <si>
    <t>Vale do Sol - Gleba 2 CENTO E TRINTA E SEIS 43 25</t>
  </si>
  <si>
    <t>Vale do Sol - Gleba 2 CENTO E TRINTA E SEIS 43 26</t>
  </si>
  <si>
    <t>Vale do Sol - Gleba 2 CENTO E TRINTA E SEIS 43 6</t>
  </si>
  <si>
    <t>Vale do Sol - Gleba 2 CENTO E TRINTA E SEIS 43 7</t>
  </si>
  <si>
    <t>Vale do Sol - Gleba 2 CENTO E TRINTA E SEIS 44 1</t>
  </si>
  <si>
    <t>Vale do Sol - Gleba 2 CENTO E TRINTA E SEIS 44 12</t>
  </si>
  <si>
    <t>Vale do Sol - Gleba 2 CENTO E TRINTA E SEIS 44 13</t>
  </si>
  <si>
    <t>Vale do Sol - Gleba 2 CENTO E TRINTA E SEIS 44 16</t>
  </si>
  <si>
    <t>Vale do Sol - Gleba 2 CENTO E TRINTA E SEIS 44 18</t>
  </si>
  <si>
    <t>Vale do Sol - Gleba 2 CENTO E TRINTA E SEIS 44 2</t>
  </si>
  <si>
    <t>Vale do Sol - Gleba 2 CENTO E TRINTA E SEIS 44 21</t>
  </si>
  <si>
    <t>Vale do Sol - Gleba 2 CENTO E TRINTA E SEIS 44 23</t>
  </si>
  <si>
    <t>Vale do Sol - Gleba 2 CENTO E TRINTA E SEIS 44 24</t>
  </si>
  <si>
    <t>Vale do Sol - Gleba 2 CENTO E TRINTA E SEIS 44 28</t>
  </si>
  <si>
    <t>Vale do Sol - Gleba 2 CENTO E TRINTA E SEIS 44 29</t>
  </si>
  <si>
    <t>Vale do Sol - Gleba 2 CENTO E TRINTA E SEIS 44 3</t>
  </si>
  <si>
    <t>Vale do Sol - Gleba 2 CENTO E TRINTA E SEIS 44 30</t>
  </si>
  <si>
    <t>Vale do Sol - Gleba 2 CENTO E TRINTA E SEIS 45 16</t>
  </si>
  <si>
    <t>Vale do Sol - Gleba 2 CENTO E TRINTA E SEIS 45 19</t>
  </si>
  <si>
    <t>Vale do Sol - Gleba 2 CENTO E TRINTA E SEIS 45 20</t>
  </si>
  <si>
    <t>Vale do Sol - Gleba 2 CENTO E TRINTA E SEIS 45 22</t>
  </si>
  <si>
    <t>Vale do Sol - Gleba 2 CENTO E TRINTA E SEIS 51 30</t>
  </si>
  <si>
    <t>Vale do Sol - Gleba 2 CENTO E TRINTA E SEIS 51 31</t>
  </si>
  <si>
    <t>Vale do Sol - Gleba 2 CENTO E TRINTA E SEIS 52 1</t>
  </si>
  <si>
    <t>Vale do Sol - Gleba 2 CENTO E TRINTA E SEIS 52 34</t>
  </si>
  <si>
    <t>Vale do Sol - Gleba 2 CENTO E TRINTA E SEIS 52 37</t>
  </si>
  <si>
    <t>Vale do Sol - Gleba 2 CENTO E TRINTA E SEIS 52 38</t>
  </si>
  <si>
    <t>Vale do Sol - Gleba 2 CENTO E TRINTA E SEIS 52 39</t>
  </si>
  <si>
    <t>Vale do Sol - Gleba 2 CENTO E TRINTA E SEIS 52 43</t>
  </si>
  <si>
    <t>Vale do Sol - Gleba 2 CENTO E TRINTA E SEIS 52 44</t>
  </si>
  <si>
    <t>Vale do Sol - Gleba 2 CENTO E TRINTA E SEIS 52 5</t>
  </si>
  <si>
    <t>Vale do Sol - Gleba 2 CENTO E TRINTA E SEIS 52 9</t>
  </si>
  <si>
    <t>Vale do Sol - Gleba 2 CENTO E TRINTA E SEIS 53 11</t>
  </si>
  <si>
    <t>Vale do Sol - Gleba 2 CENTO E TRINTA E SEIS 53 12</t>
  </si>
  <si>
    <t>Vale do Sol - Gleba 2 CENTO E TRINTA E SEIS 53 13</t>
  </si>
  <si>
    <t>Vale do Sol - Gleba 2 CENTO E TRINTA E SEIS 53 14</t>
  </si>
  <si>
    <t>Vale do Sol - Gleba 2 CENTO E TRINTA E SEIS 53 17</t>
  </si>
  <si>
    <t>Vale do Sol - Gleba 2 CENTO E TRINTA E SEIS 53 18</t>
  </si>
  <si>
    <t>Vale do Sol - Gleba 2 CENTO E TRINTA E SEIS 53 26</t>
  </si>
  <si>
    <t>Vale do Sol - Gleba 2 CENTO E TRINTA E SEIS 53 27</t>
  </si>
  <si>
    <t>Vale do Sol - Gleba 2 CENTO E TRINTA E SEIS 53 28</t>
  </si>
  <si>
    <t>Vale do Sol - Gleba 2 CENTO E TRINTA E SEIS 53 31</t>
  </si>
  <si>
    <t>Vale do Sol - Gleba 2 CENTO E TRINTA E SEIS 53 32</t>
  </si>
  <si>
    <t>Vale do Sol - Gleba 2 CENTO E TRINTA E SEIS 53 34</t>
  </si>
  <si>
    <t>Vale do Sol - Gleba 2 CENTO E TRINTA E SEIS 53 4</t>
  </si>
  <si>
    <t>Vale do Sol - Gleba 2 CENTO E TRINTA E SEIS 53 40</t>
  </si>
  <si>
    <t>Vale do Sol - Gleba 2 CENTO E TRINTA E SEIS 53 5</t>
  </si>
  <si>
    <t>Vale do Sol - Gleba 2 CENTO E TRINTA E SEIS 54 11</t>
  </si>
  <si>
    <t>Vale do Sol - Gleba 2 CENTO E TRINTA E SEIS 54 12</t>
  </si>
  <si>
    <t>Vale do Sol - Gleba 2 CENTO E TRINTA E SEIS 54 13</t>
  </si>
  <si>
    <t>Vale do Sol - Gleba 2 CENTO E TRINTA E SEIS 54 14</t>
  </si>
  <si>
    <t>Vale do Sol - Gleba 2 CENTO E TRINTA E SEIS 54 15</t>
  </si>
  <si>
    <t>Vale do Sol - Gleba 2 CENTO E TRINTA E SEIS 54 16</t>
  </si>
  <si>
    <t>Vale do Sol - Gleba 2 CENTO E TRINTA E SEIS 54 17</t>
  </si>
  <si>
    <t>Vale do Sol - Gleba 2 CENTO E TRINTA E SEIS 54 18</t>
  </si>
  <si>
    <t>Vale do Sol - Gleba 2 CENTO E TRINTA E SEIS 54 35</t>
  </si>
  <si>
    <t>Vale do Sol - Gleba 2 CENTO E TRINTA E SEIS 54 36</t>
  </si>
  <si>
    <t>Vale do Sol - Gleba 2 CENTO E TRINTA E SEIS 54 37</t>
  </si>
  <si>
    <t>Vale do Sol - Gleba 2 CENTO E TRINTA E SEIS 54 7</t>
  </si>
  <si>
    <t>Vale do Sol - Gleba 2 CENTO E TRINTA E SEIS 55 11</t>
  </si>
  <si>
    <t>Vale do Sol - Gleba 2 CENTO E TRINTA E SEIS 55 19</t>
  </si>
  <si>
    <t>Vale do Sol - Gleba 2 CENTO E TRINTA E SEIS 55 20</t>
  </si>
  <si>
    <t>Vale do Sol - Gleba 2 CENTO E TRINTA E SEIS 55 22</t>
  </si>
  <si>
    <t>Vale do Sol - Gleba 2 CENTO E TRINTA E SEIS 55 23</t>
  </si>
  <si>
    <t>Vale do Sol - Gleba 2 CENTO E TRINTA E SEIS 55 24</t>
  </si>
  <si>
    <t>Vale do Sol - Gleba 2 CENTO E TRINTA E SEIS 55 29</t>
  </si>
  <si>
    <t>Vale do Sol - Gleba 2 CENTO E TRINTA E SEIS APM APM-3</t>
  </si>
  <si>
    <t>Vale do Sol - Gleba 2 CENTO E TRINTA E SEIS APM APM-4</t>
  </si>
  <si>
    <t>Vale do Sol CENTO E TRINTA E SEIS 20 11</t>
  </si>
  <si>
    <t>Vale do Sol CENTO E TRINTA E SEIS 20 12</t>
  </si>
  <si>
    <t>Vale do Sol CENTO E TRINTA E SEIS 20 13</t>
  </si>
  <si>
    <t>Vale do Sol CENTO E TRINTA E SEIS 20 14</t>
  </si>
  <si>
    <t>Vale do Sol CENTO E TRINTA E SEIS 20 15</t>
  </si>
  <si>
    <t>Vale do Sol CENTO E TRINTA E SEIS 20 16</t>
  </si>
  <si>
    <t>Vale do Sol CENTO E TRINTA E SEIS 34 10</t>
  </si>
  <si>
    <t>Vale do Sol CENTO E TRINTA E SEIS 34 11</t>
  </si>
  <si>
    <t>Vale do Sol CENTO E TRINTA E SEIS 34 16</t>
  </si>
  <si>
    <t>Vale do Sol CENTO E TRINTA E SEIS 34 18</t>
  </si>
  <si>
    <t>Vale do Sol CENTO E TRINTA E SEIS 34 19</t>
  </si>
  <si>
    <t>Vale do Sol CENTO E TRINTA E SEIS 34 4</t>
  </si>
  <si>
    <t>Vale do Sol CENTO E TRINTA E SEIS 34 5</t>
  </si>
  <si>
    <t>Vale do Sol CENTO E TRINTA E SEIS 34 6</t>
  </si>
  <si>
    <t>Vale do Sol CENTO E TRINTA E SEIS 34 7</t>
  </si>
  <si>
    <t>Vale do Sol CENTO E TRINTA E SEIS 34 8</t>
  </si>
  <si>
    <t>Vale do Sol CENTO E TRINTA E SEIS 34 9</t>
  </si>
  <si>
    <t>Alvaluz CENTO E TRINTA E SEIS</t>
  </si>
  <si>
    <t>Real Grandeza Segunda Etapa CENTO E TRINTA E SEIS</t>
  </si>
  <si>
    <t>Solar Central Park CENTO E TRINTA E SEIS</t>
  </si>
  <si>
    <t>Solar central Park-Continuacao CENTO E TRINTA E SEIS</t>
  </si>
  <si>
    <t>Alvaluz CENTO E TRINTA E SEIS 3 001A</t>
  </si>
  <si>
    <t>Alvaluz CENTO E TRINTA E SEIS 3 001B</t>
  </si>
  <si>
    <t>Alvaluz CENTO E TRINTA E SEIS 5 3</t>
  </si>
  <si>
    <t>Alvaluz CENTO E TRINTA E SEIS 5 5</t>
  </si>
  <si>
    <t>Alvaluz CENTO E TRINTA E SEIS 5 6</t>
  </si>
  <si>
    <t>Alvaluz CENTO E TRINTA E SEIS 5 7</t>
  </si>
  <si>
    <t>Alvaluz CENTO E TRINTA E SEIS 6 2</t>
  </si>
  <si>
    <t>Alvaluz CENTO E TRINTA E SEIS 6 3</t>
  </si>
  <si>
    <t>Alvaluz CENTO E TRINTA E SEIS 6 8</t>
  </si>
  <si>
    <t>Alvaluz CENTO E TRINTA E SEIS 7 10</t>
  </si>
  <si>
    <t>Alvaluz CENTO E TRINTA E SEIS 7 12</t>
  </si>
  <si>
    <t>Alvaluz CENTO E TRINTA E SEIS 7 13</t>
  </si>
  <si>
    <t>Alvaluz CENTO E TRINTA E SEIS 7 15</t>
  </si>
  <si>
    <t>Alvaluz CENTO E TRINTA E SEIS 7 16</t>
  </si>
  <si>
    <t>Alvaluz CENTO E TRINTA E SEIS 7 20</t>
  </si>
  <si>
    <t>Alvaluz CENTO E TRINTA E SEIS 7 21</t>
  </si>
  <si>
    <t>Alvaluz CENTO E TRINTA E SEIS 7 22</t>
  </si>
  <si>
    <t>Alvaluz CENTO E TRINTA E SEIS 7 25</t>
  </si>
  <si>
    <t>Alvaluz CENTO E TRINTA E SEIS APM 1</t>
  </si>
  <si>
    <t>Alvaluz CENTO E TRINTA E SEIS APM 2</t>
  </si>
  <si>
    <t>Boa Esperanca CENTO E TRINTA E SEIS 47 11</t>
  </si>
  <si>
    <t>Boa Esperanca CENTO E TRINTA E SEIS 48 4</t>
  </si>
  <si>
    <t>Boa Esperanca CENTO E TRINTA E SEIS 48 7</t>
  </si>
  <si>
    <t>Boa Esperanca CENTO E TRINTA E SEIS 48 9</t>
  </si>
  <si>
    <t>Boa Esperanca CENTO E TRINTA E SEIS 51 16</t>
  </si>
  <si>
    <t>Jardim Miami CENTO E TRINTA E SEIS 10 4</t>
  </si>
  <si>
    <t>Olimpico CENTO E TRINTA E SEIS 00B 4</t>
  </si>
  <si>
    <t>Olimpico CENTO E TRINTA E SEIS 16 1</t>
  </si>
  <si>
    <t>Olimpico CENTO E TRINTA E SEIS 16 2</t>
  </si>
  <si>
    <t>Olimpico CENTO E TRINTA E SEIS 16 56</t>
  </si>
  <si>
    <t>Olimpico CENTO E TRINTA E SEIS 19 2</t>
  </si>
  <si>
    <t>Olimpico CENTO E TRINTA E SEIS 21 5</t>
  </si>
  <si>
    <t>Olimpico CENTO E TRINTA E SEIS 32 11</t>
  </si>
  <si>
    <t>Olimpico CENTO E TRINTA E SEIS 32 27</t>
  </si>
  <si>
    <t>Papillon Park - Complemento CENTO E TRINTA E SEIS 51 24</t>
  </si>
  <si>
    <t>Papillon Park - Complemento CENTO E TRINTA E SEIS 51 25</t>
  </si>
  <si>
    <t>Papillon Park - Complemento CENTO E TRINTA E SEIS 51 26</t>
  </si>
  <si>
    <t>Papillon Park - Complemento CENTO E TRINTA E SEIS 51 27</t>
  </si>
  <si>
    <t>Papillon Park - Complemento CENTO E TRINTA E SEIS 51 28</t>
  </si>
  <si>
    <t>Papillon Park - Complemento CENTO E TRINTA E SEIS 51 29</t>
  </si>
  <si>
    <t>Papillon Park - Complemento CENTO E TRINTA E SEIS 51 30</t>
  </si>
  <si>
    <t>Papillon Park - Complemento CENTO E TRINTA E SEIS 51 31</t>
  </si>
  <si>
    <t>Papillon Park - Complemento CENTO E TRINTA E SEIS 51 32</t>
  </si>
  <si>
    <t>Papillon Park - Complemento CENTO E TRINTA E SEIS 51 33</t>
  </si>
  <si>
    <t>Papillon Park - Complemento CENTO E TRINTA E SEIS 51 34</t>
  </si>
  <si>
    <t>Papillon Park - Complemento CENTO E TRINTA E SEIS 51 35</t>
  </si>
  <si>
    <t>Papillon Park - Complemento CENTO E TRINTA E SEIS 51 36</t>
  </si>
  <si>
    <t>Papillon Park - Complemento CENTO E TRINTA E SEIS 51 37</t>
  </si>
  <si>
    <t>Papillon Park - Complemento CENTO E TRINTA E SEIS 51 38</t>
  </si>
  <si>
    <t>Papillon Park - Complemento CENTO E TRINTA E SEIS 51 39</t>
  </si>
  <si>
    <t>Papillon Park - Complemento CENTO E TRINTA E SEIS 51 40</t>
  </si>
  <si>
    <t>Papillon Park - Complemento CENTO E TRINTA E SEIS 51 41</t>
  </si>
  <si>
    <t>Papillon Park - Complemento CENTO E TRINTA E SEIS 51 42</t>
  </si>
  <si>
    <t>Papillon Park - Complemento CENTO E TRINTA E SEIS 51 43</t>
  </si>
  <si>
    <t>Papillon Park - Complemento CENTO E TRINTA E SEIS 51 44</t>
  </si>
  <si>
    <t>Papillon Park - Complemento CENTO E TRINTA E SEIS 51 45</t>
  </si>
  <si>
    <t>Papillon Park - Complemento CENTO E TRINTA E SEIS 51 46</t>
  </si>
  <si>
    <t>Papillon Park - Complemento CENTO E TRINTA E SEIS 51 47</t>
  </si>
  <si>
    <t>Papillon Park - Complemento CENTO E TRINTA E SEIS 51A 1</t>
  </si>
  <si>
    <t>Papillon Park - Complemento CENTO E TRINTA E SEIS 51A 10</t>
  </si>
  <si>
    <t>Papillon Park - Complemento CENTO E TRINTA E SEIS 51A 11</t>
  </si>
  <si>
    <t>Papillon Park - Complemento CENTO E TRINTA E SEIS 51A 12</t>
  </si>
  <si>
    <t>Papillon Park - Complemento CENTO E TRINTA E SEIS 51A 13</t>
  </si>
  <si>
    <t>Papillon Park - Complemento CENTO E TRINTA E SEIS 51A 14</t>
  </si>
  <si>
    <t>Papillon Park - Complemento CENTO E TRINTA E SEIS 51A 15</t>
  </si>
  <si>
    <t>Papillon Park - Complemento CENTO E TRINTA E SEIS 51A 16</t>
  </si>
  <si>
    <t>Papillon Park - Complemento CENTO E TRINTA E SEIS 51A 17</t>
  </si>
  <si>
    <t>Papillon Park - Complemento CENTO E TRINTA E SEIS 51A 18</t>
  </si>
  <si>
    <t>Papillon Park - Complemento CENTO E TRINTA E SEIS 51A 19</t>
  </si>
  <si>
    <t>Papillon Park - Complemento CENTO E TRINTA E SEIS 51A 2</t>
  </si>
  <si>
    <t>Papillon Park - Complemento CENTO E TRINTA E SEIS 51A 20</t>
  </si>
  <si>
    <t>Papillon Park - Complemento CENTO E TRINTA E SEIS 51A 21</t>
  </si>
  <si>
    <t>Papillon Park - Complemento CENTO E TRINTA E SEIS 51A 22</t>
  </si>
  <si>
    <t>Papillon Park - Complemento CENTO E TRINTA E SEIS 51A 23</t>
  </si>
  <si>
    <t>Papillon Park - Complemento CENTO E TRINTA E SEIS 51A 24</t>
  </si>
  <si>
    <t>Papillon Park - Complemento CENTO E TRINTA E SEIS 51A 25</t>
  </si>
  <si>
    <t>Papillon Park - Complemento CENTO E TRINTA E SEIS 51A 26</t>
  </si>
  <si>
    <t>Papillon Park - Complemento CENTO E TRINTA E SEIS 51A 27</t>
  </si>
  <si>
    <t>Papillon Park - Complemento CENTO E TRINTA E SEIS 51A 28</t>
  </si>
  <si>
    <t>Papillon Park - Complemento CENTO E TRINTA E SEIS 51A 3</t>
  </si>
  <si>
    <t>Riviera Sul CENTO E TRINTA E SEIS 1 13</t>
  </si>
  <si>
    <t>Riviera Sul CENTO E TRINTA E SEIS 1 4</t>
  </si>
  <si>
    <t>Riviera Sul CENTO E TRINTA E SEIS 1 6</t>
  </si>
  <si>
    <t>Riviera Sul CENTO E TRINTA E SEIS 1 7</t>
  </si>
  <si>
    <t>Riviera Sul CENTO E TRINTA E SEIS 1 8</t>
  </si>
  <si>
    <t>Riviera Sul CENTO E TRINTA E SEIS 1 9</t>
  </si>
  <si>
    <t>Riviera Sul CENTO E TRINTA E SEIS 3 11</t>
  </si>
  <si>
    <t>Riviera Sul CENTO E TRINTA E SEIS 3 12</t>
  </si>
  <si>
    <t>Riviera Sul CENTO E TRINTA E SEIS 4 10</t>
  </si>
  <si>
    <t>Riviera Sul CENTO E TRINTA E SEIS 4 13</t>
  </si>
  <si>
    <t>Riviera Sul CENTO E TRINTA E SEIS 4 14</t>
  </si>
  <si>
    <t>Riviera Sul CENTO E TRINTA E SEIS 4 15</t>
  </si>
  <si>
    <t>Riviera Sul CENTO E TRINTA E SEIS 4 16</t>
  </si>
  <si>
    <t>Riviera Sul CENTO E TRINTA E SEIS 4 17</t>
  </si>
  <si>
    <t>Riviera Sul CENTO E TRINTA E SEIS 4 2</t>
  </si>
  <si>
    <t>Riviera Sul CENTO E TRINTA E SEIS 4 3</t>
  </si>
  <si>
    <t>Riviera Sul CENTO E TRINTA E SEIS 4 4</t>
  </si>
  <si>
    <t>Riviera Sul CENTO E TRINTA E SEIS 4 5</t>
  </si>
  <si>
    <t>Riviera Sul CENTO E TRINTA E SEIS 4 6</t>
  </si>
  <si>
    <t>Riviera Sul CENTO E TRINTA E SEIS 4 7</t>
  </si>
  <si>
    <t>Riviera Sul CENTO E TRINTA E SEIS 4 8</t>
  </si>
  <si>
    <t>Riviera Sul CENTO E TRINTA E SEIS 6 10</t>
  </si>
  <si>
    <t>Riviera Sul CENTO E TRINTA E SEIS 6 11</t>
  </si>
  <si>
    <t>Riviera Sul CENTO E TRINTA E SEIS 6 13</t>
  </si>
  <si>
    <t>Riviera Sul CENTO E TRINTA E SEIS 6 8</t>
  </si>
  <si>
    <t>Riviera Sul CENTO E TRINTA E SEIS 6 9</t>
  </si>
  <si>
    <t>Riviera Sul CENTO E TRINTA E SEIS 9 1</t>
  </si>
  <si>
    <t>Riviera Sul CENTO E TRINTA E SEIS 9 14</t>
  </si>
  <si>
    <t>Riviera Sul CENTO E TRINTA E SEIS 9 5</t>
  </si>
  <si>
    <t>Riviera Sul CENTO E TRINTA E SEIS 9 6</t>
  </si>
  <si>
    <t>Riviera Sul CENTO E TRINTA E SEIS 9 7</t>
  </si>
  <si>
    <t>Riviera Sul CENTO E TRINTA E SEIS 9 8</t>
  </si>
  <si>
    <t>Riviera Sul CENTO E TRINTA E SEIS 9 9</t>
  </si>
  <si>
    <t>Tocantins CENTO E TRINTA E SEIS 13 15</t>
  </si>
  <si>
    <t>Tocantins CENTO E TRINTA E SEIS 17 10</t>
  </si>
  <si>
    <t>Tocantins CENTO E TRINTA E SEIS 18 16</t>
  </si>
  <si>
    <t>Tocantins CENTO E TRINTA E SEIS 18 17</t>
  </si>
  <si>
    <t>Tocantins CENTO E TRINTA E SEIS 3 15</t>
  </si>
  <si>
    <t>Tocantins CENTO E TRINTA E SEIS 8 1</t>
  </si>
  <si>
    <t>Tocantins CENTO E TRINTA E SEIS 8 3</t>
  </si>
  <si>
    <t>Tocantins CENTO E TRINTA E SEIS 9 6</t>
  </si>
  <si>
    <t>Tocantins CENTO E TRINTA E SEIS PRC 1</t>
  </si>
  <si>
    <t>Vale do Sol - Gleba 2 CENTO E TRINTA E SEIS 42 3</t>
  </si>
  <si>
    <t>Vale do Sol - Gleba 2 CENTO E TRINTA E SEIS 42 4</t>
  </si>
  <si>
    <t>Vale do Sol - Gleba 2 CENTO E TRINTA E SEIS 43 10</t>
  </si>
  <si>
    <t>Vale do Sol - Gleba 2 CENTO E TRINTA E SEIS 43 11</t>
  </si>
  <si>
    <t>Vale do Sol - Gleba 2 CENTO E TRINTA E SEIS 43 9</t>
  </si>
  <si>
    <t>Vale do Sol - Gleba 2 CENTO E TRINTA E SEIS 45 17</t>
  </si>
  <si>
    <t>Vale do Sol - Gleba 2 CENTO E TRINTA E SEIS 45 18</t>
  </si>
  <si>
    <t>Vale do Sol - Gleba 2 CENTO E TRINTA E SEIS 45 21</t>
  </si>
  <si>
    <t>Vale do Sol - Gleba 2 CENTO E TRINTA E SEIS 49 1</t>
  </si>
  <si>
    <t>Vale do Sol - Gleba 2 CENTO E TRINTA E SEIS 49 23</t>
  </si>
  <si>
    <t>Vale do Sol - Gleba 2 CENTO E TRINTA E SEIS 49 24</t>
  </si>
  <si>
    <t>Vale do Sol - Gleba 2 CENTO E TRINTA E SEIS 49 25</t>
  </si>
  <si>
    <t>Vale do Sol - Gleba 2 CENTO E TRINTA E SEIS 49 26</t>
  </si>
  <si>
    <t>Vale do Sol - Gleba 2 CENTO E TRINTA E SEIS 50 10</t>
  </si>
  <si>
    <t>Vale do Sol - Gleba 2 CENTO E TRINTA E SEIS 50 6</t>
  </si>
  <si>
    <t>Vale do Sol - Gleba 2 CENTO E TRINTA E SEIS 50 7</t>
  </si>
  <si>
    <t>Vale do Sol - Gleba 2 CENTO E TRINTA E SEIS 50 9</t>
  </si>
  <si>
    <t>Vale do Sol - Gleba 2 CENTO E TRINTA E SEIS 52 13</t>
  </si>
  <si>
    <t>Vale do Sol - Gleba 2 CENTO E TRINTA E SEIS 52 15</t>
  </si>
  <si>
    <t>Vale do Sol - Gleba 2 CENTO E TRINTA E SEIS 52 16</t>
  </si>
  <si>
    <t>Vale do Sol - Gleba 2 CENTO E TRINTA E SEIS 52 17</t>
  </si>
  <si>
    <t>Vale do Sol - Gleba 2 CENTO E TRINTA E SEIS 52 18</t>
  </si>
  <si>
    <t>Vale do Sol - Gleba 2 CENTO E TRINTA E SEIS 54 41</t>
  </si>
  <si>
    <t>Vale do Sol - Gleba 2 CENTO E TRINTA E SEIS 54 42</t>
  </si>
  <si>
    <t>Vale do Sol - Gleba 2 CENTO E TRINTA E SEIS 54 43</t>
  </si>
  <si>
    <t>Vale do Sol - Gleba 2 CENTO E TRINTA E SEIS 54 44</t>
  </si>
  <si>
    <t>Vale do Sol - Gleba 2 CENTO E TRINTA E SEIS 54 45</t>
  </si>
  <si>
    <t>Vale do Sol - Gleba 2 CENTO E TRINTA E SEIS 54 46</t>
  </si>
  <si>
    <t>Vale do Sol - Gleba 2 CENTO E TRINTA E SEIS 54 47</t>
  </si>
  <si>
    <t>Vale do Sol - Gleba 2 CENTO E TRINTA E SEIS 54 48</t>
  </si>
  <si>
    <t>Vale do Sol - Gleba 2 CENTO E TRINTA E SEIS 55 1</t>
  </si>
  <si>
    <t>Vale do Sol - Gleba 2 CENTO E TRINTA E SEIS 55 2</t>
  </si>
  <si>
    <t>Vale do Sol - Gleba 2 CENTO E TRINTA E SEIS 55 3</t>
  </si>
  <si>
    <t>Vale do Sol - Gleba 2 CENTO E TRINTA E SEIS 55 4</t>
  </si>
  <si>
    <t>Vale do Sol - Gleba 2 CENTO E TRINTA E SEIS 55 5</t>
  </si>
  <si>
    <t>Vale do Sol - Gleba 2 CENTO E TRINTA E SEIS 55 6</t>
  </si>
  <si>
    <t>Vale do Sol - Gleba 2 CENTO E TRINTA E SEIS 55 7</t>
  </si>
  <si>
    <t>Vale do Sol - Gleba 3 CENTO E TRINTA E SEIS 66 38</t>
  </si>
  <si>
    <t>Vale do Sol - Gleba 3 CENTO E TRINTA E SEIS 66 39</t>
  </si>
  <si>
    <t>Vale do Sol - Gleba 3 CENTO E TRINTA E SEIS 66 40</t>
  </si>
  <si>
    <t>Vale do Sol - Gleba 3 CENTO E TRINTA E SEIS 67 7</t>
  </si>
  <si>
    <t>Industrial Santo Antonio CENTO E TRINTA E SEIS</t>
  </si>
  <si>
    <t>Papillon Park - Complemento CENTO E TRINTA E SEIS</t>
  </si>
  <si>
    <t>Papillon Park CENTO E TRINTA E SEIS</t>
  </si>
  <si>
    <t>Polo Empresarial Goias CENTO E TRINTA E SEIS</t>
  </si>
  <si>
    <t>Solar Garden I CENTO E TRINTA E SEIS</t>
  </si>
  <si>
    <t>Solar Garden II CENTO E TRINTA E SEIS</t>
  </si>
  <si>
    <t>Villasul CENTO E TRINTA E SEIS</t>
  </si>
  <si>
    <t>Aldeia do Parque CENTO E TRINTA E SEIS 20 1</t>
  </si>
  <si>
    <t>Aldeia do Parque CENTO E TRINTA E SEIS 20 2</t>
  </si>
  <si>
    <t>Aldeia do Parque CENTO E TRINTA E SEIS 20 3</t>
  </si>
  <si>
    <t>Aldeia do Parque CENTO E TRINTA E SEIS 20 4</t>
  </si>
  <si>
    <t>Aldeia do Parque CENTO E TRINTA E SEIS 20 5</t>
  </si>
  <si>
    <t>Aldeia do Parque CENTO E TRINTA E SEIS 20 APM03</t>
  </si>
  <si>
    <t>Alvaluz CENTO E TRINTA E SEIS 4 12</t>
  </si>
  <si>
    <t>Alvaluz CENTO E TRINTA E SEIS 4 26</t>
  </si>
  <si>
    <t>Alvaluz CENTO E TRINTA E SEIS 6 14</t>
  </si>
  <si>
    <t>Alvaluz CENTO E TRINTA E SEIS 8 26</t>
  </si>
  <si>
    <t>Alvaluz CENTO E TRINTA E SEIS 8 28</t>
  </si>
  <si>
    <t>Alvaluz CENTO E TRINTA E SEIS 8 29</t>
  </si>
  <si>
    <t>Goiania Park Sul CENTO E TRINTA E SEIS 101 10</t>
  </si>
  <si>
    <t>Goiania Park Sul CENTO E TRINTA E SEIS 101 11</t>
  </si>
  <si>
    <t>Goiania Park Sul CENTO E TRINTA E SEIS 101 12</t>
  </si>
  <si>
    <t>Goiania Park Sul CENTO E TRINTA E SEIS 101 13</t>
  </si>
  <si>
    <t>Goiania Park Sul CENTO E TRINTA E SEIS 101 14</t>
  </si>
  <si>
    <t>Goiania Park Sul CENTO E TRINTA E SEIS 101 15</t>
  </si>
  <si>
    <t>Goiania Park Sul CENTO E TRINTA E SEIS 101 16</t>
  </si>
  <si>
    <t>Goiania Park Sul CENTO E TRINTA E SEIS 101 17</t>
  </si>
  <si>
    <t>Goiania Park Sul CENTO E TRINTA E SEIS 101 18</t>
  </si>
  <si>
    <t>Goiania Park Sul CENTO E TRINTA E SEIS 101 19</t>
  </si>
  <si>
    <t>Goiania Park Sul CENTO E TRINTA E SEIS 101 20</t>
  </si>
  <si>
    <t>Goiania Park Sul CENTO E TRINTA E SEIS 101 9</t>
  </si>
  <si>
    <t>Goiania Park Sul CENTO E TRINTA E SEIS 77 19</t>
  </si>
  <si>
    <t>Goiania Park Sul CENTO E TRINTA E SEIS 82 21</t>
  </si>
  <si>
    <t>Goiania Park Sul CENTO E TRINTA E SEIS 82 22</t>
  </si>
  <si>
    <t>Goiania Park Sul CENTO E TRINTA E SEIS 82 23</t>
  </si>
  <si>
    <t>Goiania Park Sul CENTO E TRINTA E SEIS 84 1</t>
  </si>
  <si>
    <t>Goiania Park Sul CENTO E TRINTA E SEIS 84 10</t>
  </si>
  <si>
    <t>Goiania Park Sul CENTO E TRINTA E SEIS 84 11</t>
  </si>
  <si>
    <t>Goiania Park Sul CENTO E TRINTA E SEIS 84 12</t>
  </si>
  <si>
    <t>Goiania Park Sul CENTO E TRINTA E SEIS 84 13</t>
  </si>
  <si>
    <t>Goiania Park Sul CENTO E TRINTA E SEIS 84 14</t>
  </si>
  <si>
    <t>Goiania Park Sul CENTO E TRINTA E SEIS 84 15</t>
  </si>
  <si>
    <t>Goiania Park Sul CENTO E TRINTA E SEIS 84 16</t>
  </si>
  <si>
    <t>Goiania Park Sul CENTO E TRINTA E SEIS 84 17</t>
  </si>
  <si>
    <t>Goiania Park Sul CENTO E TRINTA E SEIS 84 18</t>
  </si>
  <si>
    <t>Goiania Park Sul CENTO E TRINTA E SEIS 84 19</t>
  </si>
  <si>
    <t>Goiania Park Sul CENTO E TRINTA E SEIS 84 2</t>
  </si>
  <si>
    <t>Goiania Park Sul CENTO E TRINTA E SEIS 84 20</t>
  </si>
  <si>
    <t>Goiania Park Sul CENTO E TRINTA E SEIS 84 3</t>
  </si>
  <si>
    <t>Goiania Park Sul CENTO E TRINTA E SEIS 84 4</t>
  </si>
  <si>
    <t>Goiania Park Sul CENTO E TRINTA E SEIS 84 5</t>
  </si>
  <si>
    <t>Goiania Park Sul CENTO E TRINTA E SEIS 84 6</t>
  </si>
  <si>
    <t>Goiania Park Sul CENTO E TRINTA E SEIS 84 7</t>
  </si>
  <si>
    <t>Goiania Park Sul CENTO E TRINTA E SEIS 84 8</t>
  </si>
  <si>
    <t>Goiania Park Sul CENTO E TRINTA E SEIS 84 9</t>
  </si>
  <si>
    <t>Goiania Park Sul CENTO E TRINTA E SEIS 85 1</t>
  </si>
  <si>
    <t>Goiania Park Sul CENTO E TRINTA E SEIS 85 11</t>
  </si>
  <si>
    <t>Goiania Park Sul CENTO E TRINTA E SEIS 85 12</t>
  </si>
  <si>
    <t>Goiania Park Sul CENTO E TRINTA E SEIS 85 13</t>
  </si>
  <si>
    <t>Goiania Park Sul CENTO E TRINTA E SEIS 85 14</t>
  </si>
  <si>
    <t>Goiania Park Sul CENTO E TRINTA E SEIS 85 15</t>
  </si>
  <si>
    <t>Goiania Park Sul CENTO E TRINTA E SEIS 85 16</t>
  </si>
  <si>
    <t>Goiania Park Sul CENTO E TRINTA E SEIS 85 17</t>
  </si>
  <si>
    <t>Goiania Park Sul CENTO E TRINTA E SEIS 85 18</t>
  </si>
  <si>
    <t>Goiania Park Sul CENTO E TRINTA E SEIS 85 2</t>
  </si>
  <si>
    <t>Goiania Park Sul CENTO E TRINTA E SEIS 85 23</t>
  </si>
  <si>
    <t>Goiania Park Sul CENTO E TRINTA E SEIS 85 24</t>
  </si>
  <si>
    <t>Hayala CENTO E TRINTA E SEIS 13 10</t>
  </si>
  <si>
    <t>Hayala CENTO E TRINTA E SEIS 13 16</t>
  </si>
  <si>
    <t>Hayala CENTO E TRINTA E SEIS 13 5</t>
  </si>
  <si>
    <t>Hayala CENTO E TRINTA E SEIS 13 8</t>
  </si>
  <si>
    <t>Hayala CENTO E TRINTA E SEIS 13 9</t>
  </si>
  <si>
    <t>Hayala CENTO E TRINTA E SEIS 14 7</t>
  </si>
  <si>
    <t>Hayala CENTO E TRINTA E SEIS 15 18</t>
  </si>
  <si>
    <t>Hayala CENTO E TRINTA E SEIS 15 19</t>
  </si>
  <si>
    <t>Hayala CENTO E TRINTA E SEIS 15 20</t>
  </si>
  <si>
    <t>Hayala CENTO E TRINTA E SEIS 15 21</t>
  </si>
  <si>
    <t>Hayala CENTO E TRINTA E SEIS 15 24</t>
  </si>
  <si>
    <t>Hayala CENTO E TRINTA E SEIS 16 11</t>
  </si>
  <si>
    <t>Hayala CENTO E TRINTA E SEIS 16 19</t>
  </si>
  <si>
    <t>Hayala CENTO E TRINTA E SEIS 20 34</t>
  </si>
  <si>
    <t>Hayala CENTO E TRINTA E SEIS 22 8</t>
  </si>
  <si>
    <t>Hayala CENTO E TRINTA E SEIS 22 9</t>
  </si>
  <si>
    <t>Hayala CENTO E TRINTA E SEIS 23 16</t>
  </si>
  <si>
    <t>Hayala CENTO E TRINTA E SEIS 23 17</t>
  </si>
  <si>
    <t>Hayala CENTO E TRINTA E SEIS 23 18</t>
  </si>
  <si>
    <t>Hayala CENTO E TRINTA E SEIS 24 16</t>
  </si>
  <si>
    <t>Hayala CENTO E TRINTA E SEIS 24 17</t>
  </si>
  <si>
    <t>Hayala CENTO E TRINTA E SEIS 24 18</t>
  </si>
  <si>
    <t>Hayala CENTO E TRINTA E SEIS 24 19</t>
  </si>
  <si>
    <t>Hayala CENTO E TRINTA E SEIS 24 20</t>
  </si>
  <si>
    <t>Hayala CENTO E TRINTA E SEIS 24 21</t>
  </si>
  <si>
    <t>Hayala CENTO E TRINTA E SEIS 24 25</t>
  </si>
  <si>
    <t>Hayala CENTO E TRINTA E SEIS 24 26</t>
  </si>
  <si>
    <t>Papillon Park - Complemento CENTO E TRINTA E SEIS 37 31</t>
  </si>
  <si>
    <t>Papillon Park - Complemento CENTO E TRINTA E SEIS 37 32</t>
  </si>
  <si>
    <t>Papillon Park - Complemento CENTO E TRINTA E SEIS 60 4</t>
  </si>
  <si>
    <t>Papillon Park - Complemento CENTO E TRINTA E SEIS 62 7</t>
  </si>
  <si>
    <t>Papillon Park CENTO E TRINTA E SEIS 14 7</t>
  </si>
  <si>
    <t>Papillon Park CENTO E TRINTA E SEIS 14 8</t>
  </si>
  <si>
    <t>Papillon Park CENTO E TRINTA E SEIS 15 1</t>
  </si>
  <si>
    <t>Papillon Park CENTO E TRINTA E SEIS 18 007E</t>
  </si>
  <si>
    <t>Papillon Park CENTO E TRINTA E SEIS 18 6</t>
  </si>
  <si>
    <t>Papillon Park CENTO E TRINTA E SEIS 19 40</t>
  </si>
  <si>
    <t>Papillon Park CENTO E TRINTA E SEIS 3 28</t>
  </si>
  <si>
    <t>Papillon Park CENTO E TRINTA E SEIS 4 29</t>
  </si>
  <si>
    <t>Papillon Park CENTO E TRINTA E SEIS 4 3</t>
  </si>
  <si>
    <t>Papillon Park CENTO E TRINTA E SEIS 4 30</t>
  </si>
  <si>
    <t>Papillon Park CENTO E TRINTA E SEIS 4 31</t>
  </si>
  <si>
    <t>Papillon Park CENTO E TRINTA E SEIS 8 29</t>
  </si>
  <si>
    <t>Papillon Park CENTO E TRINTA E SEIS 9 11</t>
  </si>
  <si>
    <t>Papillon Park CENTO E TRINTA E SEIS 9 12</t>
  </si>
  <si>
    <t>Riviera Sul CENTO E TRINTA E SEIS 1 1</t>
  </si>
  <si>
    <t>Riviera Sul CENTO E TRINTA E SEIS 1 15</t>
  </si>
  <si>
    <t>Riviera Sul CENTO E TRINTA E SEIS 1 19</t>
  </si>
  <si>
    <t>Riviera Sul CENTO E TRINTA E SEIS 1 2</t>
  </si>
  <si>
    <t>Riviera Sul CENTO E TRINTA E SEIS 2 6</t>
  </si>
  <si>
    <t>Riviera Sul CENTO E TRINTA E SEIS 2 8</t>
  </si>
  <si>
    <t>Riviera Sul CENTO E TRINTA E SEIS 3 1</t>
  </si>
  <si>
    <t>Riviera Sul CENTO E TRINTA E SEIS 3 2</t>
  </si>
  <si>
    <t>Riviera Sul CENTO E TRINTA E SEIS 3 20</t>
  </si>
  <si>
    <t>Riviera Sul CENTO E TRINTA E SEIS 3 3</t>
  </si>
  <si>
    <t>Riviera Sul CENTO E TRINTA E SEIS 3 4</t>
  </si>
  <si>
    <t>Riviera Sul CENTO E TRINTA E SEIS 3 6</t>
  </si>
  <si>
    <t>Riviera Sul CENTO E TRINTA E SEIS 3 7</t>
  </si>
  <si>
    <t>Riviera Sul CENTO E TRINTA E SEIS 3 8</t>
  </si>
  <si>
    <t>Riviera Sul CENTO E TRINTA E SEIS 3 9</t>
  </si>
  <si>
    <t>Santa Vitoria CENTO E TRINTA E SEIS 1 AR01</t>
  </si>
  <si>
    <t>Sitios Santa Luzia - Residencial CENTO E TRINTA E SEIS 44 9</t>
  </si>
  <si>
    <t>Sitios Santa Luzia - Residencial CENTO E TRINTA E SEIS 45 14</t>
  </si>
  <si>
    <t>Sitios Santa Luzia - Residencial CENTO E TRINTA E SEIS 45 20</t>
  </si>
  <si>
    <t>Sitios Santa Luzia - Residencial CENTO E TRINTA E SEIS 46 1</t>
  </si>
  <si>
    <t>Sitios Santa Luzia - Residencial CENTO E TRINTA E SEIS 48 25</t>
  </si>
  <si>
    <t>Sitios Santa Luzia - Residencial CENTO E TRINTA E SEIS 50 9</t>
  </si>
  <si>
    <t>Sitios Santa Luzia - Residencial CENTO E TRINTA E SEIS AREA 3</t>
  </si>
  <si>
    <t>Sitios Santa Luzia CENTO E TRINTA E SEIS CHC 187</t>
  </si>
  <si>
    <t>Sitios Santa Luzia CENTO E TRINTA E SEIS CHC 188</t>
  </si>
  <si>
    <t>Tocantins CENTO E TRINTA E SEIS 14 2</t>
  </si>
  <si>
    <t>Tocantins CENTO E TRINTA E SEIS 14 23</t>
  </si>
  <si>
    <t>Tocantins CENTO E TRINTA E SEIS 14 3</t>
  </si>
  <si>
    <t>Tocantins CENTO E TRINTA E SEIS 50 7</t>
  </si>
  <si>
    <t>Vale do Sol - Gleba 2 CENTO E TRINTA E SEIS 43A 1</t>
  </si>
  <si>
    <t>Vale do Sol - Gleba 2 CENTO E TRINTA E SEIS 43A 3</t>
  </si>
  <si>
    <t>Vale do Sol - Gleba 2 CENTO E TRINTA E SEIS 55A 5</t>
  </si>
  <si>
    <t>Vale do Sol - Gleba 2 CENTO E TRINTA E SEIS 55A 6</t>
  </si>
  <si>
    <t>Vale do Sol - Gleba 2 CENTO E TRINTA E SEIS 60 8</t>
  </si>
  <si>
    <t>Vale do Sol - Gleba 2 CENTO E TRINTA E SEIS 61 10</t>
  </si>
  <si>
    <t>Vale do Sol - Gleba 2 CENTO E TRINTA E SEIS 61 11</t>
  </si>
  <si>
    <t>Vale do Sol - Gleba 2 CENTO E TRINTA E SEIS 61 13</t>
  </si>
  <si>
    <t>Vale do Sol - Gleba 2 CENTO E TRINTA E SEIS 61 14</t>
  </si>
  <si>
    <t>Vale do Sol - Gleba 2 CENTO E TRINTA E SEIS 61 15</t>
  </si>
  <si>
    <t>Vale do Sol - Gleba 2 CENTO E TRINTA E SEIS 61 16</t>
  </si>
  <si>
    <t>Vale do Sol - Gleba 2 CENTO E TRINTA E SEIS 61 17</t>
  </si>
  <si>
    <t>Vale do Sol - Gleba 2 CENTO E TRINTA E SEIS 61 18</t>
  </si>
  <si>
    <t>Vale do Sol - Gleba 2 CENTO E TRINTA E SEIS 61 19</t>
  </si>
  <si>
    <t>Vale do Sol - Gleba 2 CENTO E TRINTA E SEIS 61 9</t>
  </si>
  <si>
    <t>Vale do Sol - Gleba 2 CENTO E TRINTA E SEIS 62 3</t>
  </si>
  <si>
    <t>Vale do Sol - Gleba 2 CENTO E TRINTA E SEIS 62 4</t>
  </si>
  <si>
    <t>Vale do Sol - Gleba 2 CENTO E TRINTA E SEIS 62 6</t>
  </si>
  <si>
    <t>Vale do Sol - Gleba 2 CENTO E TRINTA E SEIS 62 7</t>
  </si>
  <si>
    <t>Vale do Sol - Gleba 2 CENTO E TRINTA E SEIS 62 8</t>
  </si>
  <si>
    <t>Vale do Sol - Gleba 2 CENTO E TRINTA E SEIS 63 18</t>
  </si>
  <si>
    <t>Vale do Sol - Gleba 2 CENTO E TRINTA E SEIS 63 21</t>
  </si>
  <si>
    <t>Vale do Sol - Gleba 2 CENTO E TRINTA E SEIS 63 22</t>
  </si>
  <si>
    <t>Veiga Jardim Acrescimo CENTO E TRINTA E SEIS AREA 001A</t>
  </si>
  <si>
    <t>Village Garavelo-Continuação CENTO E TRINTA E SEIS</t>
  </si>
  <si>
    <t>Boa Esperanca CENTO E TRINTA E SEIS 56 1</t>
  </si>
  <si>
    <t>Boa Esperanca CENTO E TRINTA E SEIS 56 10</t>
  </si>
  <si>
    <t>Boa Esperanca CENTO E TRINTA E SEIS 56 12</t>
  </si>
  <si>
    <t>Boa Esperanca CENTO E TRINTA E SEIS 56 13</t>
  </si>
  <si>
    <t>Boa Esperanca CENTO E TRINTA E SEIS 56 14</t>
  </si>
  <si>
    <t>Boa Esperanca CENTO E TRINTA E SEIS 56 2</t>
  </si>
  <si>
    <t>Boa Esperanca CENTO E TRINTA E SEIS 56 3</t>
  </si>
  <si>
    <t>Boa Esperanca CENTO E TRINTA E SEIS 56 4</t>
  </si>
  <si>
    <t>Boa Esperanca CENTO E TRINTA E SEIS 56 5</t>
  </si>
  <si>
    <t>Boa Esperanca CENTO E TRINTA E SEIS 56 6</t>
  </si>
  <si>
    <t>Boa Esperanca CENTO E TRINTA E SEIS 56 7</t>
  </si>
  <si>
    <t>Boa Esperanca CENTO E TRINTA E SEIS 56 8</t>
  </si>
  <si>
    <t>Boa Esperanca CENTO E TRINTA E SEIS 56 9</t>
  </si>
  <si>
    <t>Boa Esperanca CENTO E TRINTA E SEIS 65 1</t>
  </si>
  <si>
    <t>Boa Esperanca CENTO E TRINTA E SEIS 65 10</t>
  </si>
  <si>
    <t>Boa Esperanca CENTO E TRINTA E SEIS 65 11</t>
  </si>
  <si>
    <t>Boa Esperanca CENTO E TRINTA E SEIS 65 13</t>
  </si>
  <si>
    <t>Boa Esperanca CENTO E TRINTA E SEIS 65 14</t>
  </si>
  <si>
    <t>Boa Esperanca CENTO E TRINTA E SEIS 65 15</t>
  </si>
  <si>
    <t>Boa Esperanca CENTO E TRINTA E SEIS 65 16</t>
  </si>
  <si>
    <t>Boa Esperanca CENTO E TRINTA E SEIS 65 17</t>
  </si>
  <si>
    <t>Boa Esperanca CENTO E TRINTA E SEIS 65 2</t>
  </si>
  <si>
    <t>Boa Esperanca CENTO E TRINTA E SEIS 65 3</t>
  </si>
  <si>
    <t>Boa Esperanca CENTO E TRINTA E SEIS 65 4</t>
  </si>
  <si>
    <t>Boa Esperanca CENTO E TRINTA E SEIS 65 5</t>
  </si>
  <si>
    <t>Boa Esperanca CENTO E TRINTA E SEIS 65 6</t>
  </si>
  <si>
    <t>Boa Esperanca CENTO E TRINTA E SEIS 65 9</t>
  </si>
  <si>
    <t>Boa Esperanca CENTO E TRINTA E SEIS 66 13</t>
  </si>
  <si>
    <t>Buriti Sereno CENTO E TRINTA E SEIS 194 27</t>
  </si>
  <si>
    <t>Buriti Sereno CENTO E TRINTA E SEIS 197 3</t>
  </si>
  <si>
    <t>Buriti Sereno CENTO E TRINTA E SEIS 197 4</t>
  </si>
  <si>
    <t>Buriti Sereno CENTO E TRINTA E SEIS 197 5</t>
  </si>
  <si>
    <t>Buriti Sereno CENTO E TRINTA E SEIS 197 6</t>
  </si>
  <si>
    <t>Buriti Sereno CENTO E TRINTA E SEIS 197 7</t>
  </si>
  <si>
    <t>Buriti Sereno CENTO E TRINTA E SEIS 72 10</t>
  </si>
  <si>
    <t>Buriti Sereno CENTO E TRINTA E SEIS 72 11</t>
  </si>
  <si>
    <t>Buriti Sereno CENTO E TRINTA E SEIS 72 12</t>
  </si>
  <si>
    <t>Buriti Sereno CENTO E TRINTA E SEIS 72 13</t>
  </si>
  <si>
    <t>Buriti Sereno CENTO E TRINTA E SEIS 72 14</t>
  </si>
  <si>
    <t>Buriti Sereno CENTO E TRINTA E SEIS 72 16</t>
  </si>
  <si>
    <t>Buriti Sereno CENTO E TRINTA E SEIS 72 17</t>
  </si>
  <si>
    <t>Buriti Sereno CENTO E TRINTA E SEIS 72 19</t>
  </si>
  <si>
    <t>Buriti Sereno CENTO E TRINTA E SEIS 72 3</t>
  </si>
  <si>
    <t>Buriti Sereno CENTO E TRINTA E SEIS 72 8</t>
  </si>
  <si>
    <t>Buriti Sereno CENTO E TRINTA E SEIS 72 9</t>
  </si>
  <si>
    <t>Goiania Park Sul CENTO E TRINTA E SEIS 100 1</t>
  </si>
  <si>
    <t>Goiania Park Sul CENTO E TRINTA E SEIS 100 10</t>
  </si>
  <si>
    <t>Goiania Park Sul CENTO E TRINTA E SEIS 100 11</t>
  </si>
  <si>
    <t>Goiania Park Sul CENTO E TRINTA E SEIS 100 12</t>
  </si>
  <si>
    <t>Goiania Park Sul CENTO E TRINTA E SEIS 100 14</t>
  </si>
  <si>
    <t>Goiania Park Sul CENTO E TRINTA E SEIS 100 15</t>
  </si>
  <si>
    <t>Goiania Park Sul CENTO E TRINTA E SEIS 100 16</t>
  </si>
  <si>
    <t>Goiania Park Sul CENTO E TRINTA E SEIS 100 2</t>
  </si>
  <si>
    <t>Goiania Park Sul CENTO E TRINTA E SEIS 100 9</t>
  </si>
  <si>
    <t>Goiania Park Sul CENTO E TRINTA E SEIS 83 1</t>
  </si>
  <si>
    <t>Goiania Park Sul CENTO E TRINTA E SEIS 83 10</t>
  </si>
  <si>
    <t>Goiania Park Sul CENTO E TRINTA E SEIS 83 11</t>
  </si>
  <si>
    <t>Goiania Park Sul CENTO E TRINTA E SEIS 83 12</t>
  </si>
  <si>
    <t>Goiania Park Sul CENTO E TRINTA E SEIS 83 13</t>
  </si>
  <si>
    <t>Goiania Park Sul CENTO E TRINTA E SEIS 83 14</t>
  </si>
  <si>
    <t>Goiania Park Sul CENTO E TRINTA E SEIS 83 15</t>
  </si>
  <si>
    <t>Goiania Park Sul CENTO E TRINTA E SEIS 83 16</t>
  </si>
  <si>
    <t>Goiania Park Sul CENTO E TRINTA E SEIS 83 17</t>
  </si>
  <si>
    <t>Goiania Park Sul CENTO E TRINTA E SEIS 83 18</t>
  </si>
  <si>
    <t>Goiania Park Sul CENTO E TRINTA E SEIS 83 19</t>
  </si>
  <si>
    <t>Goiania Park Sul CENTO E TRINTA E SEIS 83 2</t>
  </si>
  <si>
    <t>Goiania Park Sul CENTO E TRINTA E SEIS 83 7</t>
  </si>
  <si>
    <t>Goiania Park Sul CENTO E TRINTA E SEIS 83 8</t>
  </si>
  <si>
    <t>Goiania Park Sul CENTO E TRINTA E SEIS 83 9</t>
  </si>
  <si>
    <t>Goiania Park Sul CENTO E TRINTA E SEIS 86 1</t>
  </si>
  <si>
    <t>Goiania Park Sul CENTO E TRINTA E SEIS 86 10</t>
  </si>
  <si>
    <t>Goiania Park Sul CENTO E TRINTA E SEIS 86 11</t>
  </si>
  <si>
    <t>Goiania Park Sul CENTO E TRINTA E SEIS 86 12</t>
  </si>
  <si>
    <t>Goiania Park Sul CENTO E TRINTA E SEIS 86 13</t>
  </si>
  <si>
    <t>Goiania Park Sul CENTO E TRINTA E SEIS 86 16</t>
  </si>
  <si>
    <t>Goiania Park Sul CENTO E TRINTA E SEIS 86 2</t>
  </si>
  <si>
    <t>Goiania Park Sul CENTO E TRINTA E SEIS 86 3</t>
  </si>
  <si>
    <t>Goiania Park Sul CENTO E TRINTA E SEIS 86 6</t>
  </si>
  <si>
    <t>Goiania Park Sul CENTO E TRINTA E SEIS 86 7</t>
  </si>
  <si>
    <t>Goiania Park Sul CENTO E TRINTA E SEIS 86 8</t>
  </si>
  <si>
    <t>Goiania Park Sul CENTO E TRINTA E SEIS 86 9</t>
  </si>
  <si>
    <t>Hayala CENTO E TRINTA E SEIS 11 26</t>
  </si>
  <si>
    <t>Hayala CENTO E TRINTA E SEIS 11 4</t>
  </si>
  <si>
    <t>Hayala CENTO E TRINTA E SEIS 11 5</t>
  </si>
  <si>
    <t>Hayala CENTO E TRINTA E SEIS 18 18</t>
  </si>
  <si>
    <t>Hayala CENTO E TRINTA E SEIS 18 19</t>
  </si>
  <si>
    <t>Hayala CENTO E TRINTA E SEIS 19 4</t>
  </si>
  <si>
    <t>Hayala CENTO E TRINTA E SEIS 2 1</t>
  </si>
  <si>
    <t>Hayala CENTO E TRINTA E SEIS 2 14</t>
  </si>
  <si>
    <t>Hayala CENTO E TRINTA E SEIS 20 7</t>
  </si>
  <si>
    <t>Hayala CENTO E TRINTA E SEIS 25 18</t>
  </si>
  <si>
    <t>Hayala CENTO E TRINTA E SEIS 27 1</t>
  </si>
  <si>
    <t>Hayala CENTO E TRINTA E SEIS 27 14</t>
  </si>
  <si>
    <t>Hayala CENTO E TRINTA E SEIS 27 15</t>
  </si>
  <si>
    <t>Hayala CENTO E TRINTA E SEIS 28 7</t>
  </si>
  <si>
    <t>Hayala CENTO E TRINTA E SEIS 3 28</t>
  </si>
  <si>
    <t>Hayala CENTO E TRINTA E SEIS 3 29</t>
  </si>
  <si>
    <t>Hayala CENTO E TRINTA E SEIS 4 5</t>
  </si>
  <si>
    <t>Hayala CENTO E TRINTA E SEIS 4 6</t>
  </si>
  <si>
    <t>Hayala CENTO E TRINTA E SEIS 5 15</t>
  </si>
  <si>
    <t>Hayala CENTO E TRINTA E SEIS 5 2</t>
  </si>
  <si>
    <t>Hayala CENTO E TRINTA E SEIS 5 26</t>
  </si>
  <si>
    <t>Hayala CENTO E TRINTA E SEIS 7 13</t>
  </si>
  <si>
    <t>Hayala CENTO E TRINTA E SEIS 7 14</t>
  </si>
  <si>
    <t>Hayala CENTO E TRINTA E SEIS 8 11</t>
  </si>
  <si>
    <t>Hayala CENTO E TRINTA E SEIS 8 6</t>
  </si>
  <si>
    <t>Hayala CENTO E TRINTA E SEIS 8 7</t>
  </si>
  <si>
    <t>Hayala CENTO E TRINTA E SEIS 8 8</t>
  </si>
  <si>
    <t>Independência 2 Complemento CENTO E TRINTA E SEIS 91 28</t>
  </si>
  <si>
    <t>Independência 2 Complemento CENTO E TRINTA E SEIS 92 20</t>
  </si>
  <si>
    <t>Independência 2 Complemento CENTO E TRINTA E SEIS 92 23</t>
  </si>
  <si>
    <t>Papillon Park - Complemento CENTO E TRINTA E SEIS 57 5</t>
  </si>
  <si>
    <t>Papillon Park CENTO E TRINTA E SEIS 32 AREA</t>
  </si>
  <si>
    <t>Sitios Santa Luzia CENTO E TRINTA E SEIS CHC 81</t>
  </si>
  <si>
    <t>São Pedro CENTO E TRINTA E SEIS CHC 356</t>
  </si>
  <si>
    <t>Vale do Sol - Gleba 2 CENTO E TRINTA E SEIS 58 15</t>
  </si>
  <si>
    <t>Vale do Sol - Gleba 2 CENTO E TRINTA E SEIS 58 16</t>
  </si>
  <si>
    <t>Vale do Sol - Gleba 2 CENTO E TRINTA E SEIS 58 2</t>
  </si>
  <si>
    <t>Vale do Sol - Gleba 2 CENTO E TRINTA E SEIS 58 3</t>
  </si>
  <si>
    <t>Vale do Sol - Gleba 2 CENTO E TRINTA E SEIS 58 33</t>
  </si>
  <si>
    <t>Vale do Sol - Gleba 2 CENTO E TRINTA E SEIS 58 4</t>
  </si>
  <si>
    <t>Vale do Sol - Gleba 2 CENTO E TRINTA E SEIS 58 5</t>
  </si>
  <si>
    <t>Vale do Sol - Gleba 2 CENTO E TRINTA E SEIS 59 1</t>
  </si>
  <si>
    <t>Vale do Sol - Gleba 2 CENTO E TRINTA E SEIS 59 2</t>
  </si>
  <si>
    <t>Vale do Sol - Gleba 2 CENTO E TRINTA E SEIS 59 4</t>
  </si>
  <si>
    <t>Vale do Sol - Gleba 2 CENTO E TRINTA E SEIS 60 1</t>
  </si>
  <si>
    <t>Vale do Sol - Gleba 2 CENTO E TRINTA E SEIS 60 11</t>
  </si>
  <si>
    <t>Vale do Sol - Gleba 2 CENTO E TRINTA E SEIS 60 12</t>
  </si>
  <si>
    <t>Vale do Sol - Gleba 2 CENTO E TRINTA E SEIS 60 13</t>
  </si>
  <si>
    <t>Vale do Sol - Gleba 2 CENTO E TRINTA E SEIS 60 14</t>
  </si>
  <si>
    <t>Vale do Sol - Gleba 2 CENTO E TRINTA E SEIS 60 2</t>
  </si>
  <si>
    <t>Vale do Sol - Gleba 2 CENTO E TRINTA E SEIS 60 20</t>
  </si>
  <si>
    <t>Vale do Sol - Gleba 2 CENTO E TRINTA E SEIS 60 21</t>
  </si>
  <si>
    <t>Vale do Sol - Gleba 2 CENTO E TRINTA E SEIS 60 22</t>
  </si>
  <si>
    <t>Vale do Sol - Gleba 2 CENTO E TRINTA E SEIS 60 23</t>
  </si>
  <si>
    <t>Vale do Sol - Gleba 2 CENTO E TRINTA E SEIS 60 24</t>
  </si>
  <si>
    <t>Vale do Sol - Gleba 2 CENTO E TRINTA E SEIS 60 25</t>
  </si>
  <si>
    <t>Vale do Sol - Gleba 2 CENTO E TRINTA E SEIS 62 1</t>
  </si>
  <si>
    <t>Vale do Sol - Gleba 2 CENTO E TRINTA E SEIS 62 2</t>
  </si>
  <si>
    <t>Vale do Sol - Gleba 2 CENTO E TRINTA E SEIS 62 9</t>
  </si>
  <si>
    <t>Vale do Sol - Gleba 2 CENTO E TRINTA E SEIS 63 6</t>
  </si>
  <si>
    <t>Vale do Sol - Gleba 2 CENTO E TRINTA E SEIS 64 1</t>
  </si>
  <si>
    <t>Vale do Sol - Gleba 2 CENTO E TRINTA E SEIS 64 10</t>
  </si>
  <si>
    <t>Vale do Sol - Gleba 2 CENTO E TRINTA E SEIS 64 19</t>
  </si>
  <si>
    <t>Vale do Sol - Gleba 2 CENTO E TRINTA E SEIS 64 20</t>
  </si>
  <si>
    <t>Vale do Sol - Gleba 2 CENTO E TRINTA E SEIS 64 9</t>
  </si>
  <si>
    <t>Vale do Sol - Gleba 2 CENTO E TRINTA E SEIS APM 1</t>
  </si>
  <si>
    <t>Vale do Sol - Gleba 2 CENTO E TRINTA E SEIS AT APM-6</t>
  </si>
  <si>
    <t>Veiga Jardim CENTO E TRINTA E SEIS 127 2</t>
  </si>
  <si>
    <t>Veiga Jardim CENTO E TRINTA E SEIS 53 20</t>
  </si>
  <si>
    <t>Veiga Jardim CENTO E TRINTA E SEIS 53 21</t>
  </si>
  <si>
    <t>Veiga Jardim CENTO E TRINTA E SEIS 54 13</t>
  </si>
  <si>
    <t>Veiga Jardim CENTO E TRINTA E SEIS 54 14</t>
  </si>
  <si>
    <t>Veiga Jardim CENTO E TRINTA E SEIS 54 23</t>
  </si>
  <si>
    <t>Veiga Jardim CENTO E TRINTA E SEIS 54 24</t>
  </si>
  <si>
    <t>Veiga Jardim CENTO E TRINTA E SEIS 59 16</t>
  </si>
  <si>
    <t>Veiga Jardim CENTO E TRINTA E SEIS 59 21</t>
  </si>
  <si>
    <t>Veiga Jardim CENTO E TRINTA E SEIS 60 1</t>
  </si>
  <si>
    <t>Veiga Jardim CENTO E TRINTA E SEIS 60 2</t>
  </si>
  <si>
    <t>Veiga Jardim CENTO E TRINTA E SEIS 60 3</t>
  </si>
  <si>
    <t>Veiga Jardim CENTO E TRINTA E SEIS 60 37</t>
  </si>
  <si>
    <t>Veiga Jardim CENTO E TRINTA E SEIS 60 38</t>
  </si>
  <si>
    <t>Brasicon I CENTO E TRINTA E SEIS</t>
  </si>
  <si>
    <t>Boa Esperanca CENTO E TRINTA E SEIS 57 12</t>
  </si>
  <si>
    <t>Boa Esperanca CENTO E TRINTA E SEIS 57 13</t>
  </si>
  <si>
    <t>Boa Esperanca CENTO E TRINTA E SEIS 61 1</t>
  </si>
  <si>
    <t>Boa Esperanca CENTO E TRINTA E SEIS 61 11</t>
  </si>
  <si>
    <t>Boa Esperanca CENTO E TRINTA E SEIS 61 13</t>
  </si>
  <si>
    <t>Boa Esperanca CENTO E TRINTA E SEIS 61 14</t>
  </si>
  <si>
    <t>Boa Esperanca CENTO E TRINTA E SEIS 61 16</t>
  </si>
  <si>
    <t>Boa Esperanca CENTO E TRINTA E SEIS 61 2</t>
  </si>
  <si>
    <t>Boa Esperanca CENTO E TRINTA E SEIS 61 3</t>
  </si>
  <si>
    <t>Boa Esperanca CENTO E TRINTA E SEIS 61 4</t>
  </si>
  <si>
    <t>Boa Esperanca CENTO E TRINTA E SEIS 61 5</t>
  </si>
  <si>
    <t>Boa Esperanca CENTO E TRINTA E SEIS 61 6</t>
  </si>
  <si>
    <t>Boa Esperanca CENTO E TRINTA E SEIS 62 1</t>
  </si>
  <si>
    <t>Boa Esperanca CENTO E TRINTA E SEIS 62 2</t>
  </si>
  <si>
    <t>Boa Esperanca CENTO E TRINTA E SEIS 62 3</t>
  </si>
  <si>
    <t>Boa Esperanca CENTO E TRINTA E SEIS 62 4</t>
  </si>
  <si>
    <t>Boa Esperanca Continuacao CENTO E TRINTA E SEIS 0B1 3</t>
  </si>
  <si>
    <t>Boa Esperanca Continuacao CENTO E TRINTA E SEIS 0B1 4</t>
  </si>
  <si>
    <t>Boa Esperanca Continuacao CENTO E TRINTA E SEIS 0B5 18</t>
  </si>
  <si>
    <t>Boa Esperanca Continuacao CENTO E TRINTA E SEIS 0B5 19</t>
  </si>
  <si>
    <t>Boa Esperanca Continuacao CENTO E TRINTA E SEIS 0B5 20</t>
  </si>
  <si>
    <t>Boa Esperanca Continuacao CENTO E TRINTA E SEIS 0B7 13</t>
  </si>
  <si>
    <t>Boa Esperanca Continuacao CENTO E TRINTA E SEIS 0B7 14</t>
  </si>
  <si>
    <t>Buriti Sereno CENTO E TRINTA E SEIS 111 23</t>
  </si>
  <si>
    <t>Buriti Sereno CENTO E TRINTA E SEIS 134 29</t>
  </si>
  <si>
    <t>Buriti Sereno CENTO E TRINTA E SEIS 134 31</t>
  </si>
  <si>
    <t>Buriti Sereno CENTO E TRINTA E SEIS 135 25</t>
  </si>
  <si>
    <t>Buriti Sereno CENTO E TRINTA E SEIS 135 28</t>
  </si>
  <si>
    <t>Buriti Sereno CENTO E TRINTA E SEIS 135 31</t>
  </si>
  <si>
    <t>Buriti Sereno CENTO E TRINTA E SEIS 135 32</t>
  </si>
  <si>
    <t>Buriti Sereno CENTO E TRINTA E SEIS 135 39</t>
  </si>
  <si>
    <t>Buriti Sereno CENTO E TRINTA E SEIS 136 10</t>
  </si>
  <si>
    <t>Buriti Sereno CENTO E TRINTA E SEIS 137 18</t>
  </si>
  <si>
    <t>Buriti Sereno CENTO E TRINTA E SEIS 137 26</t>
  </si>
  <si>
    <t>Buriti Sereno CENTO E TRINTA E SEIS 137 32</t>
  </si>
  <si>
    <t>Buriti Sereno CENTO E TRINTA E SEIS 137 33</t>
  </si>
  <si>
    <t>Buriti Sereno CENTO E TRINTA E SEIS 146 27</t>
  </si>
  <si>
    <t>Buriti Sereno CENTO E TRINTA E SEIS 146 40</t>
  </si>
  <si>
    <t>Buriti Sereno CENTO E TRINTA E SEIS 146 41</t>
  </si>
  <si>
    <t>Buriti Sereno CENTO E TRINTA E SEIS 146 46</t>
  </si>
  <si>
    <t>Buriti Sereno CENTO E TRINTA E SEIS 146 51</t>
  </si>
  <si>
    <t>Buriti Sereno CENTO E TRINTA E SEIS 146 52</t>
  </si>
  <si>
    <t>Buriti Sereno CENTO E TRINTA E SEIS 166 1</t>
  </si>
  <si>
    <t>Buriti Sereno CENTO E TRINTA E SEIS 166 2</t>
  </si>
  <si>
    <t>Buriti Sereno CENTO E TRINTA E SEIS 71 1</t>
  </si>
  <si>
    <t>Buriti Sereno CENTO E TRINTA E SEIS 71 14</t>
  </si>
  <si>
    <t>Buriti Sereno CENTO E TRINTA E SEIS 71 15</t>
  </si>
  <si>
    <t>Buriti Sereno CENTO E TRINTA E SEIS 71 2</t>
  </si>
  <si>
    <t>Buriti Sereno CENTO E TRINTA E SEIS 71 3</t>
  </si>
  <si>
    <t>Buriti Sereno CENTO E TRINTA E SEIS 71 31</t>
  </si>
  <si>
    <t>Buriti Sereno CENTO E TRINTA E SEIS 71 32</t>
  </si>
  <si>
    <t>Buriti Sereno CENTO E TRINTA E SEIS 71 33</t>
  </si>
  <si>
    <t>Buriti Sereno CENTO E TRINTA E SEIS 71 34</t>
  </si>
  <si>
    <t>Buriti Sereno CENTO E TRINTA E SEIS 71 35-37A</t>
  </si>
  <si>
    <t>Buriti Sereno CENTO E TRINTA E SEIS 71 9</t>
  </si>
  <si>
    <t>Buriti Sereno CENTO E TRINTA E SEIS 83 31</t>
  </si>
  <si>
    <t>Buriti Sereno CENTO E TRINTA E SEIS 83 32</t>
  </si>
  <si>
    <t>Buriti Sereno CENTO E TRINTA E SEIS 83 38</t>
  </si>
  <si>
    <t>Buriti Sereno CENTO E TRINTA E SEIS 83 42</t>
  </si>
  <si>
    <t>Buriti Sereno CENTO E TRINTA E SEIS 84 1</t>
  </si>
  <si>
    <t>Buriti Sereno CENTO E TRINTA E SEIS 84 2</t>
  </si>
  <si>
    <t>Buriti Sereno CENTO E TRINTA E SEIS 84 39</t>
  </si>
  <si>
    <t>Buriti Sereno CENTO E TRINTA E SEIS 84 50</t>
  </si>
  <si>
    <t>Buriti Sereno CENTO E TRINTA E SEIS 84 6</t>
  </si>
  <si>
    <t>Buriti Sereno CENTO E TRINTA E SEIS 84 7</t>
  </si>
  <si>
    <t>Cidade Vera Cruz CENTO E TRINTA E SEIS 15 6</t>
  </si>
  <si>
    <t>Franco CENTO E TRINTA E SEIS 1 8</t>
  </si>
  <si>
    <t>Franco CENTO E TRINTA E SEIS 1 9</t>
  </si>
  <si>
    <t>Franco CENTO E TRINTA E SEIS 2 7</t>
  </si>
  <si>
    <t>Franco CENTO E TRINTA E SEIS 2 8</t>
  </si>
  <si>
    <t>Franco CENTO E TRINTA E SEIS 4 15</t>
  </si>
  <si>
    <t>Franco CENTO E TRINTA E SEIS 4 16</t>
  </si>
  <si>
    <t>Franco CENTO E TRINTA E SEIS 4 17</t>
  </si>
  <si>
    <t>Franco CENTO E TRINTA E SEIS 4 20</t>
  </si>
  <si>
    <t>Franco CENTO E TRINTA E SEIS 4 21</t>
  </si>
  <si>
    <t>Franco CENTO E TRINTA E SEIS 4 22</t>
  </si>
  <si>
    <t>Franco CENTO E TRINTA E SEIS 4 23</t>
  </si>
  <si>
    <t>Franco CENTO E TRINTA E SEIS 4 24</t>
  </si>
  <si>
    <t>Franco CENTO E TRINTA E SEIS 4 32</t>
  </si>
  <si>
    <t>Franco CENTO E TRINTA E SEIS 4 33</t>
  </si>
  <si>
    <t>Franco CENTO E TRINTA E SEIS 5 1</t>
  </si>
  <si>
    <t>Franco CENTO E TRINTA E SEIS 5 10</t>
  </si>
  <si>
    <t>Franco CENTO E TRINTA E SEIS 5 11</t>
  </si>
  <si>
    <t>Franco CENTO E TRINTA E SEIS 5 12</t>
  </si>
  <si>
    <t>Franco CENTO E TRINTA E SEIS 5 13</t>
  </si>
  <si>
    <t>Franco CENTO E TRINTA E SEIS 5 2</t>
  </si>
  <si>
    <t>Franco CENTO E TRINTA E SEIS 5 23</t>
  </si>
  <si>
    <t>Franco CENTO E TRINTA E SEIS 5 24</t>
  </si>
  <si>
    <t>Franco CENTO E TRINTA E SEIS 5 25</t>
  </si>
  <si>
    <t>Franco CENTO E TRINTA E SEIS 5 26</t>
  </si>
  <si>
    <t>Franco CENTO E TRINTA E SEIS 5 3</t>
  </si>
  <si>
    <t>Franco CENTO E TRINTA E SEIS 5 4</t>
  </si>
  <si>
    <t>Franco CENTO E TRINTA E SEIS 5 5</t>
  </si>
  <si>
    <t>Franco CENTO E TRINTA E SEIS 5 6</t>
  </si>
  <si>
    <t>Franco CENTO E TRINTA E SEIS 5 7</t>
  </si>
  <si>
    <t>Franco CENTO E TRINTA E SEIS 5 8</t>
  </si>
  <si>
    <t>Franco CENTO E TRINTA E SEIS 5 9</t>
  </si>
  <si>
    <t>Franco CENTO E TRINTA E SEIS 6 16</t>
  </si>
  <si>
    <t>Franco CENTO E TRINTA E SEIS 6 17</t>
  </si>
  <si>
    <t>Franco CENTO E TRINTA E SEIS 6 18</t>
  </si>
  <si>
    <t>Garavelo CENTO E TRINTA E SEIS 152 38</t>
  </si>
  <si>
    <t>Garavelo CENTO E TRINTA E SEIS 152 39</t>
  </si>
  <si>
    <t>Garavelo CENTO E TRINTA E SEIS 152 40</t>
  </si>
  <si>
    <t>Garavelo CENTO E TRINTA E SEIS 168 31</t>
  </si>
  <si>
    <t>Garavelo CENTO E TRINTA E SEIS 168 32</t>
  </si>
  <si>
    <t>Garavelo CENTO E TRINTA E SEIS 168 49</t>
  </si>
  <si>
    <t>Garavelo CENTO E TRINTA E SEIS 168 50</t>
  </si>
  <si>
    <t>Hayala CENTO E TRINTA E SEIS 10 11</t>
  </si>
  <si>
    <t>Hayala CENTO E TRINTA E SEIS 10 12</t>
  </si>
  <si>
    <t>Hayala CENTO E TRINTA E SEIS 25 14</t>
  </si>
  <si>
    <t>Hayala CENTO E TRINTA E SEIS 26 7</t>
  </si>
  <si>
    <t>Hayala CENTO E TRINTA E SEIS 9 1</t>
  </si>
  <si>
    <t>Hayala CENTO E TRINTA E SEIS 9 10</t>
  </si>
  <si>
    <t>Hayala CENTO E TRINTA E SEIS 9 2</t>
  </si>
  <si>
    <t>Hayala CENTO E TRINTA E SEIS 9 7</t>
  </si>
  <si>
    <t>Hayala CENTO E TRINTA E SEIS 9 8</t>
  </si>
  <si>
    <t>Helvecia CENTO E TRINTA E SEIS 116 1</t>
  </si>
  <si>
    <t>Helvecia CENTO E TRINTA E SEIS 4 1</t>
  </si>
  <si>
    <t>Helvecia CENTO E TRINTA E SEIS 4 2</t>
  </si>
  <si>
    <t>Helvecia CENTO E TRINTA E SEIS 47 7</t>
  </si>
  <si>
    <t>Independencia 1 Com. St. das Mansoes CENTO E TRINTA E SEIS 87 1</t>
  </si>
  <si>
    <t>Independencia 1 Com. St. das Mansoes CENTO E TRINTA E SEIS 87 12</t>
  </si>
  <si>
    <t>Independencia 1 Com. St. das Mansoes CENTO E TRINTA E SEIS 87 13</t>
  </si>
  <si>
    <t>Independencia 1 Com. St. das Mansoes CENTO E TRINTA E SEIS 87 14</t>
  </si>
  <si>
    <t>Independencia 1 Com. St. das Mansoes CENTO E TRINTA E SEIS 87 15</t>
  </si>
  <si>
    <t>Independencia 1 Com. St. das Mansoes CENTO E TRINTA E SEIS 87 3</t>
  </si>
  <si>
    <t>Independencia 1 Com. St. das Mansoes CENTO E TRINTA E SEIS 87 4</t>
  </si>
  <si>
    <t>Independencia 1 Com. St. das Mansoes CENTO E TRINTA E SEIS 87 5</t>
  </si>
  <si>
    <t>Independencia 1 Com. St. das Mansoes CENTO E TRINTA E SEIS 87 9</t>
  </si>
  <si>
    <t>Independência 2 Complemento CENTO E TRINTA E SEIS 88 1</t>
  </si>
  <si>
    <t>Independência 2 Complemento CENTO E TRINTA E SEIS 88 2</t>
  </si>
  <si>
    <t>Independência 2 Complemento CENTO E TRINTA E SEIS 88 3</t>
  </si>
  <si>
    <t>Independência 2 Complemento CENTO E TRINTA E SEIS 88 4</t>
  </si>
  <si>
    <t>Independência 2 Complemento CENTO E TRINTA E SEIS 88 5</t>
  </si>
  <si>
    <t>Parque das Nacoes CENTO E TRINTA E SEIS 12 006E</t>
  </si>
  <si>
    <t>Parque das Nacoes CENTO E TRINTA E SEIS 42 2</t>
  </si>
  <si>
    <t>Parque das Nacoes CENTO E TRINTA E SEIS 69 7</t>
  </si>
  <si>
    <t>Parque das Nacoes CENTO E TRINTA E SEIS 70 11</t>
  </si>
  <si>
    <t>Parque das Nacoes CENTO E TRINTA E SEIS 70 12</t>
  </si>
  <si>
    <t>Parque das Nacoes CENTO E TRINTA E SEIS 70 13</t>
  </si>
  <si>
    <t>Parque das Nacoes CENTO E TRINTA E SEIS 70 14</t>
  </si>
  <si>
    <t>Parque das Nacoes CENTO E TRINTA E SEIS 81 10</t>
  </si>
  <si>
    <t>Parque das Nacoes CENTO E TRINTA E SEIS 81 11</t>
  </si>
  <si>
    <t>Parque das Nacoes CENTO E TRINTA E SEIS 81 12</t>
  </si>
  <si>
    <t>Parque das Nacoes CENTO E TRINTA E SEIS 81 13</t>
  </si>
  <si>
    <t>Parque das Nacoes CENTO E TRINTA E SEIS 81 14</t>
  </si>
  <si>
    <t>Parque das Nacoes CENTO E TRINTA E SEIS 81 15</t>
  </si>
  <si>
    <t>Parque das Nacoes CENTO E TRINTA E SEIS 81 16</t>
  </si>
  <si>
    <t>Parque das Nacoes CENTO E TRINTA E SEIS 81 17</t>
  </si>
  <si>
    <t>Parque das Nacoes CENTO E TRINTA E SEIS 81 18</t>
  </si>
  <si>
    <t>Parque das Nacoes CENTO E TRINTA E SEIS 81 9</t>
  </si>
  <si>
    <t>Parque das Nacoes CENTO E TRINTA E SEIS 82 2</t>
  </si>
  <si>
    <t>Parque das Nacoes CENTO E TRINTA E SEIS 82 3</t>
  </si>
  <si>
    <t>Parque das Nacoes CENTO E TRINTA E SEIS 82 4</t>
  </si>
  <si>
    <t>Parque das Nacoes CENTO E TRINTA E SEIS 82 6</t>
  </si>
  <si>
    <t>Parque das Nacoes CENTO E TRINTA E SEIS 82 7</t>
  </si>
  <si>
    <t>Parque das Nacoes CENTO E TRINTA E SEIS 83 16</t>
  </si>
  <si>
    <t>Parque das Nacoes CENTO E TRINTA E SEIS 84 5</t>
  </si>
  <si>
    <t>Parque das Nacoes CENTO E TRINTA E SEIS APM 1</t>
  </si>
  <si>
    <t>Santo Andre CENTO E TRINTA E SEIS 1 1</t>
  </si>
  <si>
    <t>Santo Andre CENTO E TRINTA E SEIS 1 2</t>
  </si>
  <si>
    <t>Santo Andre CENTO E TRINTA E SEIS 1 3</t>
  </si>
  <si>
    <t>Santo Andre CENTO E TRINTA E SEIS 1 4</t>
  </si>
  <si>
    <t>Santo Andre CENTO E TRINTA E SEIS 1 5</t>
  </si>
  <si>
    <t>Santo Andre CENTO E TRINTA E SEIS 1 6</t>
  </si>
  <si>
    <t>Santo Andre CENTO E TRINTA E SEIS 1 7</t>
  </si>
  <si>
    <t>Santo Andre CENTO E TRINTA E SEIS 1 8</t>
  </si>
  <si>
    <t>Sitios Santa Luzia - Residencial CENTO E TRINTA E SEIS 37 9</t>
  </si>
  <si>
    <t>Sitios Santa Luzia - Residencial CENTO E TRINTA E SEIS 39 9</t>
  </si>
  <si>
    <t>Sitios Santa Luzia CENTO E TRINTA E SEIS 105 1</t>
  </si>
  <si>
    <t>Sitios Santa Luzia CENTO E TRINTA E SEIS 105 2</t>
  </si>
  <si>
    <t>Sitios Santa Luzia CENTO E TRINTA E SEIS 105 3</t>
  </si>
  <si>
    <t>Sitios Santa Luzia CENTO E TRINTA E SEIS 113 13</t>
  </si>
  <si>
    <t>Sitios Santa Luzia CENTO E TRINTA E SEIS 127 2</t>
  </si>
  <si>
    <t>Sitios Santa Luzia CENTO E TRINTA E SEIS 127 3</t>
  </si>
  <si>
    <t>Sitios Santa Luzia CENTO E TRINTA E SEIS 127 5</t>
  </si>
  <si>
    <t>Sitios Santa Luzia CENTO E TRINTA E SEIS 149 8</t>
  </si>
  <si>
    <t>Sitios Santa Luzia CENTO E TRINTA E SEIS 152 10</t>
  </si>
  <si>
    <t>Sitios Santa Luzia CENTO E TRINTA E SEIS 155 APM</t>
  </si>
  <si>
    <t>Sitios Santa Luzia CENTO E TRINTA E SEIS CHC 135</t>
  </si>
  <si>
    <t>São Pedro CENTO E TRINTA E SEIS 33 13</t>
  </si>
  <si>
    <t>São Pedro CENTO E TRINTA E SEIS CHC 336</t>
  </si>
  <si>
    <t>Vale do Sol - Gleba 2 CENTO E TRINTA E SEIS 65 15</t>
  </si>
  <si>
    <t>Vale do Sol - Gleba 2 CENTO E TRINTA E SEIS 65 16</t>
  </si>
  <si>
    <t>Veiga Jardim CENTO E TRINTA E SEIS 28 11</t>
  </si>
  <si>
    <t>Veiga Jardim CENTO E TRINTA E SEIS 28 12</t>
  </si>
  <si>
    <t>Veiga Jardim CENTO E TRINTA E SEIS 28 4</t>
  </si>
  <si>
    <t>Veiga Jardim CENTO E TRINTA E SEIS 28 9</t>
  </si>
  <si>
    <t>Veiga Jardim CENTO E TRINTA E SEIS 29 34</t>
  </si>
  <si>
    <t>Veiga Jardim CENTO E TRINTA E SEIS 29 35</t>
  </si>
  <si>
    <t>Veiga Jardim CENTO E TRINTA E SEIS 29 36</t>
  </si>
  <si>
    <t>Veiga Jardim CENTO E TRINTA E SEIS 29 5</t>
  </si>
  <si>
    <t>Veiga Jardim CENTO E TRINTA E SEIS 29 6</t>
  </si>
  <si>
    <t>Veiga Jardim CENTO E TRINTA E SEIS 30 21</t>
  </si>
  <si>
    <t>Veiga Jardim CENTO E TRINTA E SEIS 30 22</t>
  </si>
  <si>
    <t>Veiga Jardim CENTO E TRINTA E SEIS 30 5</t>
  </si>
  <si>
    <t>Veiga Jardim CENTO E TRINTA E SEIS 31 28</t>
  </si>
  <si>
    <t>Veiga Jardim CENTO E TRINTA E SEIS 32 27</t>
  </si>
  <si>
    <t>Veiga Jardim CENTO E TRINTA E SEIS 32 28</t>
  </si>
  <si>
    <t>Veiga Jardim CENTO E TRINTA E SEIS 33 1</t>
  </si>
  <si>
    <t>Veiga Jardim CENTO E TRINTA E SEIS 33 10</t>
  </si>
  <si>
    <t>Veiga Jardim CENTO E TRINTA E SEIS 33 18</t>
  </si>
  <si>
    <t>Veiga Jardim CENTO E TRINTA E SEIS 33 2</t>
  </si>
  <si>
    <t>Veiga Jardim CENTO E TRINTA E SEIS 33 22</t>
  </si>
  <si>
    <t>Veiga Jardim CENTO E TRINTA E SEIS 33 3</t>
  </si>
  <si>
    <t>Veiga Jardim CENTO E TRINTA E SEIS 33 39</t>
  </si>
  <si>
    <t>Veiga Jardim CENTO E TRINTA E SEIS 33 9</t>
  </si>
  <si>
    <t>Veiga Jardim CENTO E TRINTA E SEIS 34 13</t>
  </si>
  <si>
    <t>Veiga Jardim CENTO E TRINTA E SEIS 34 20</t>
  </si>
  <si>
    <t>Veiga Jardim CENTO E TRINTA E SEIS 36 22</t>
  </si>
  <si>
    <t>Veiga Jardim CENTO E TRINTA E SEIS 38 21</t>
  </si>
  <si>
    <t>Veiga Jardim CENTO E TRINTA E SEIS 40 14</t>
  </si>
  <si>
    <t>Veiga Jardim CENTO E TRINTA E SEIS 42 8</t>
  </si>
  <si>
    <t>Veiga Jardim CENTO E TRINTA E SEIS 45 10</t>
  </si>
  <si>
    <t>Veiga Jardim CENTO E TRINTA E SEIS 45 11</t>
  </si>
  <si>
    <t>Veiga Jardim CENTO E TRINTA E SEIS 45 4</t>
  </si>
  <si>
    <t>Veiga Jardim CENTO E TRINTA E SEIS 47 18</t>
  </si>
  <si>
    <t>Veiga Jardim CENTO E TRINTA E SEIS 48 1</t>
  </si>
  <si>
    <t>Veiga Jardim CENTO E TRINTA E SEIS 48 24</t>
  </si>
  <si>
    <t>Veiga Jardim CENTO E TRINTA E SEIS 50 17</t>
  </si>
  <si>
    <t>Veiga Jardim CENTO E TRINTA E SEIS 52 1</t>
  </si>
  <si>
    <t>Veiga Jardim CENTO E TRINTA E SEIS 53 19</t>
  </si>
  <si>
    <t>Veiga Jardim CENTO E TRINTA E SEIS 56 14</t>
  </si>
  <si>
    <t>Marivania CENTO E TRINTA E SEIS</t>
  </si>
  <si>
    <t>Buriti Sereno CENTO E TRINTA E SEIS 105 1</t>
  </si>
  <si>
    <t>Buriti Sereno CENTO E TRINTA E SEIS 105 2</t>
  </si>
  <si>
    <t>Buriti Sereno CENTO E TRINTA E SEIS 105 31</t>
  </si>
  <si>
    <t>Buriti Sereno CENTO E TRINTA E SEIS 105 32</t>
  </si>
  <si>
    <t>Buriti Sereno CENTO E TRINTA E SEIS 116 11</t>
  </si>
  <si>
    <t>Buriti Sereno CENTO E TRINTA E SEIS 116 12</t>
  </si>
  <si>
    <t>Buriti Sereno CENTO E TRINTA E SEIS 116 17</t>
  </si>
  <si>
    <t>Buriti Sereno CENTO E TRINTA E SEIS 116 7</t>
  </si>
  <si>
    <t>Buriti Sereno CENTO E TRINTA E SEIS 123 33</t>
  </si>
  <si>
    <t>Buriti Sereno CENTO E TRINTA E SEIS 123 34</t>
  </si>
  <si>
    <t>Buriti Sereno CENTO E TRINTA E SEIS 123 35</t>
  </si>
  <si>
    <t>Buriti Sereno CENTO E TRINTA E SEIS 146 1</t>
  </si>
  <si>
    <t>Buriti Sereno CENTO E TRINTA E SEIS 146 2</t>
  </si>
  <si>
    <t>Buriti Sereno CENTO E TRINTA E SEIS 146 3</t>
  </si>
  <si>
    <t>Buriti Sereno CENTO E TRINTA E SEIS 146 4</t>
  </si>
  <si>
    <t>Buriti Sereno CENTO E TRINTA E SEIS 146 5</t>
  </si>
  <si>
    <t>Buriti Sereno CENTO E TRINTA E SEIS 146 6</t>
  </si>
  <si>
    <t>Buriti Sereno CENTO E TRINTA E SEIS 146 61</t>
  </si>
  <si>
    <t>Buriti Sereno CENTO E TRINTA E SEIS 146 62</t>
  </si>
  <si>
    <t>Buriti Sereno CENTO E TRINTA E SEIS 146 7</t>
  </si>
  <si>
    <t>Buriti Sereno CENTO E TRINTA E SEIS 26 2</t>
  </si>
  <si>
    <t>Buriti Sereno CENTO E TRINTA E SEIS 26 3</t>
  </si>
  <si>
    <t>Buriti Sereno CENTO E TRINTA E SEIS 26 4</t>
  </si>
  <si>
    <t>Buriti Sereno CENTO E TRINTA E SEIS 26 6</t>
  </si>
  <si>
    <t>Buriti Sereno CENTO E TRINTA E SEIS 26 7</t>
  </si>
  <si>
    <t>Buriti Sereno CENTO E TRINTA E SEIS 26 8</t>
  </si>
  <si>
    <t>Buriti Sereno CENTO E TRINTA E SEIS 273 1</t>
  </si>
  <si>
    <t>Buriti Sereno CENTO E TRINTA E SEIS 273 50</t>
  </si>
  <si>
    <t>Buriti Sereno CENTO E TRINTA E SEIS 31 2</t>
  </si>
  <si>
    <t>Buriti Sereno CENTO E TRINTA E SEIS 31 55</t>
  </si>
  <si>
    <t>Buriti Sereno CENTO E TRINTA E SEIS 31 6</t>
  </si>
  <si>
    <t>Buriti Sereno CENTO E TRINTA E SEIS 48 10</t>
  </si>
  <si>
    <t>Buriti Sereno CENTO E TRINTA E SEIS 48 11</t>
  </si>
  <si>
    <t>Buriti Sereno CENTO E TRINTA E SEIS 48 40</t>
  </si>
  <si>
    <t>Buriti Sereno CENTO E TRINTA E SEIS 48 41</t>
  </si>
  <si>
    <t>Buriti Sereno CENTO E TRINTA E SEIS 48 42</t>
  </si>
  <si>
    <t>Buriti Sereno CENTO E TRINTA E SEIS 48 43</t>
  </si>
  <si>
    <t>Buriti Sereno CENTO E TRINTA E SEIS 48 44</t>
  </si>
  <si>
    <t>Buriti Sereno CENTO E TRINTA E SEIS 48 7</t>
  </si>
  <si>
    <t>Buriti Sereno CENTO E TRINTA E SEIS 48 8</t>
  </si>
  <si>
    <t>Buriti Sereno CENTO E TRINTA E SEIS 48 9</t>
  </si>
  <si>
    <t>Buriti Sereno CENTO E TRINTA E SEIS 63 1</t>
  </si>
  <si>
    <t>Buriti Sereno CENTO E TRINTA E SEIS 63 2</t>
  </si>
  <si>
    <t>Buriti Sereno CENTO E TRINTA E SEIS 65 041E</t>
  </si>
  <si>
    <t>Buriti Sereno CENTO E TRINTA E SEIS 65 1</t>
  </si>
  <si>
    <t>Buriti Sereno CENTO E TRINTA E SEIS 65 18</t>
  </si>
  <si>
    <t>Buriti Sereno CENTO E TRINTA E SEIS 65 19</t>
  </si>
  <si>
    <t>Buriti Sereno CENTO E TRINTA E SEIS 65 20</t>
  </si>
  <si>
    <t>Buriti Sereno CENTO E TRINTA E SEIS 65 21</t>
  </si>
  <si>
    <t>Buriti Sereno CENTO E TRINTA E SEIS 65 27</t>
  </si>
  <si>
    <t>Buriti Sereno CENTO E TRINTA E SEIS 65 28</t>
  </si>
  <si>
    <t>Buriti Sereno CENTO E TRINTA E SEIS 65 29</t>
  </si>
  <si>
    <t>Buriti Sereno CENTO E TRINTA E SEIS 65 30</t>
  </si>
  <si>
    <t>Buriti Sereno CENTO E TRINTA E SEIS 65 43</t>
  </si>
  <si>
    <t>Buriti Sereno CENTO E TRINTA E SEIS 65 44</t>
  </si>
  <si>
    <t>Buriti Sereno CENTO E TRINTA E SEIS 65 45</t>
  </si>
  <si>
    <t>Buriti Sereno CENTO E TRINTA E SEIS 65 46</t>
  </si>
  <si>
    <t>Buriti Sereno CENTO E TRINTA E SEIS 66 006E</t>
  </si>
  <si>
    <t>Buriti Sereno CENTO E TRINTA E SEIS 66 22</t>
  </si>
  <si>
    <t>Buriti Sereno CENTO E TRINTA E SEIS 66 8</t>
  </si>
  <si>
    <t>Buriti Sereno CENTO E TRINTA E SEIS 67 12</t>
  </si>
  <si>
    <t>Buriti Sereno CENTO E TRINTA E SEIS 67 26</t>
  </si>
  <si>
    <t>Buriti Sereno CENTO E TRINTA E SEIS 67 27</t>
  </si>
  <si>
    <t>Buriti Sereno CENTO E TRINTA E SEIS 67 4</t>
  </si>
  <si>
    <t>Buriti Sereno CENTO E TRINTA E SEIS 67 5</t>
  </si>
  <si>
    <t>Buriti Sereno CENTO E TRINTA E SEIS 67 6</t>
  </si>
  <si>
    <t>Buriti Sereno CENTO E TRINTA E SEIS 67 7</t>
  </si>
  <si>
    <t>Buriti Sereno CENTO E TRINTA E SEIS 77 1</t>
  </si>
  <si>
    <t>Buriti Sereno CENTO E TRINTA E SEIS 77 30</t>
  </si>
  <si>
    <t>Buriti Sereno CENTO E TRINTA E SEIS 79 1</t>
  </si>
  <si>
    <t>Buriti Sereno CENTO E TRINTA E SEIS 79 16</t>
  </si>
  <si>
    <t>Buriti Sereno CENTO E TRINTA E SEIS 79 18</t>
  </si>
  <si>
    <t>Buriti Sereno CENTO E TRINTA E SEIS 8 16</t>
  </si>
  <si>
    <t>Buriti Sereno CENTO E TRINTA E SEIS 8 17</t>
  </si>
  <si>
    <t>Buriti Sereno CENTO E TRINTA E SEIS 9 1</t>
  </si>
  <si>
    <t>Buriti Sereno CENTO E TRINTA E SEIS 95 16</t>
  </si>
  <si>
    <t>Buriti Sereno CENTO E TRINTA E SEIS 95 20</t>
  </si>
  <si>
    <t>Buriti Sereno CENTO E TRINTA E SEIS 95 21</t>
  </si>
  <si>
    <t>Buriti Sereno CENTO E TRINTA E SEIS 95 26</t>
  </si>
  <si>
    <t>Buriti Sereno CENTO E TRINTA E SEIS 95 27</t>
  </si>
  <si>
    <t>Cardoso CENTO E TRINTA E SEIS 01B 63</t>
  </si>
  <si>
    <t>Cardoso CENTO E TRINTA E SEIS 3 25</t>
  </si>
  <si>
    <t>Cardoso CENTO E TRINTA E SEIS 3 26</t>
  </si>
  <si>
    <t>Cardoso Continuacao CENTO E TRINTA E SEIS 16A 8</t>
  </si>
  <si>
    <t>Cidade Vera Cruz - Cond. Empresarial Village CENTO E TRINTA E SEIS 5 2</t>
  </si>
  <si>
    <t>Franco CENTO E TRINTA E SEIS 6 1</t>
  </si>
  <si>
    <t>Franco CENTO E TRINTA E SEIS 6 14</t>
  </si>
  <si>
    <t>Franco CENTO E TRINTA E SEIS 6 15</t>
  </si>
  <si>
    <t>Franco CENTO E TRINTA E SEIS 6 20</t>
  </si>
  <si>
    <t>Franco CENTO E TRINTA E SEIS 6 21</t>
  </si>
  <si>
    <t>Franco CENTO E TRINTA E SEIS 6 22</t>
  </si>
  <si>
    <t>Franco CENTO E TRINTA E SEIS 6 23</t>
  </si>
  <si>
    <t>Franco CENTO E TRINTA E SEIS 6 24</t>
  </si>
  <si>
    <t>Franco CENTO E TRINTA E SEIS 6 25</t>
  </si>
  <si>
    <t>Franco CENTO E TRINTA E SEIS 6 26</t>
  </si>
  <si>
    <t>Franco CENTO E TRINTA E SEIS 6 27</t>
  </si>
  <si>
    <t>Franco CENTO E TRINTA E SEIS 6 28</t>
  </si>
  <si>
    <t>Franco CENTO E TRINTA E SEIS 6 4</t>
  </si>
  <si>
    <t>Franco CENTO E TRINTA E SEIS 6 5</t>
  </si>
  <si>
    <t>Franco CENTO E TRINTA E SEIS 6 8</t>
  </si>
  <si>
    <t>Franco CENTO E TRINTA E SEIS 6 9</t>
  </si>
  <si>
    <t>Franco CENTO E TRINTA E SEIS 7 10</t>
  </si>
  <si>
    <t>Franco CENTO E TRINTA E SEIS 7 11</t>
  </si>
  <si>
    <t>Franco CENTO E TRINTA E SEIS 7 12</t>
  </si>
  <si>
    <t>Franco CENTO E TRINTA E SEIS 7 13</t>
  </si>
  <si>
    <t>Franco CENTO E TRINTA E SEIS 7 15</t>
  </si>
  <si>
    <t>Franco CENTO E TRINTA E SEIS 7 16</t>
  </si>
  <si>
    <t>Franco CENTO E TRINTA E SEIS 7 17</t>
  </si>
  <si>
    <t>Franco CENTO E TRINTA E SEIS 7 18</t>
  </si>
  <si>
    <t>Franco CENTO E TRINTA E SEIS 7 19</t>
  </si>
  <si>
    <t>Franco CENTO E TRINTA E SEIS 7 20</t>
  </si>
  <si>
    <t>Franco CENTO E TRINTA E SEIS 7 21</t>
  </si>
  <si>
    <t>Franco CENTO E TRINTA E SEIS 7 22</t>
  </si>
  <si>
    <t>Franco CENTO E TRINTA E SEIS 7 3</t>
  </si>
  <si>
    <t>Franco CENTO E TRINTA E SEIS 7 4</t>
  </si>
  <si>
    <t>Franco CENTO E TRINTA E SEIS 8 6</t>
  </si>
  <si>
    <t>Franco CENTO E TRINTA E SEIS 8 7</t>
  </si>
  <si>
    <t>Franco CENTO E TRINTA E SEIS 9 10</t>
  </si>
  <si>
    <t>Franco CENTO E TRINTA E SEIS 9 12</t>
  </si>
  <si>
    <t>Franco CENTO E TRINTA E SEIS 9 13</t>
  </si>
  <si>
    <t>Franco CENTO E TRINTA E SEIS 9 14</t>
  </si>
  <si>
    <t>Franco CENTO E TRINTA E SEIS 9 15</t>
  </si>
  <si>
    <t>Franco CENTO E TRINTA E SEIS 9 3</t>
  </si>
  <si>
    <t>Franco CENTO E TRINTA E SEIS 9 4</t>
  </si>
  <si>
    <t>Franco CENTO E TRINTA E SEIS 9 5</t>
  </si>
  <si>
    <t>Franco CENTO E TRINTA E SEIS 9 7</t>
  </si>
  <si>
    <t>Franco CENTO E TRINTA E SEIS 9 8</t>
  </si>
  <si>
    <t>Franco CENTO E TRINTA E SEIS 9 9</t>
  </si>
  <si>
    <t>Garavelo CENTO E TRINTA E SEIS 162 20</t>
  </si>
  <si>
    <t>Garavelo CENTO E TRINTA E SEIS 166 22</t>
  </si>
  <si>
    <t>Garavelo CENTO E TRINTA E SEIS 166 31</t>
  </si>
  <si>
    <t>Garavelo CENTO E TRINTA E SEIS 166 32</t>
  </si>
  <si>
    <t>Helvecia CENTO E TRINTA E SEIS 1 5</t>
  </si>
  <si>
    <t>Helvecia CENTO E TRINTA E SEIS 4 10</t>
  </si>
  <si>
    <t>Independencia 1 Com. St. das Mansoes CENTO E TRINTA E SEIS CHC 001A</t>
  </si>
  <si>
    <t>Ipiranga CENTO E TRINTA E SEIS 1 015E</t>
  </si>
  <si>
    <t>Ipiranga CENTO E TRINTA E SEIS 3 17</t>
  </si>
  <si>
    <t>Ipiranga CENTO E TRINTA E SEIS 3 18</t>
  </si>
  <si>
    <t>Ipiranga CENTO E TRINTA E SEIS 3 19</t>
  </si>
  <si>
    <t>Ipiranga CENTO E TRINTA E SEIS 3 22</t>
  </si>
  <si>
    <t>Ipiranga CENTO E TRINTA E SEIS 3 24</t>
  </si>
  <si>
    <t>Ipiranga CENTO E TRINTA E SEIS 4 8</t>
  </si>
  <si>
    <t>Ipiranga Continuacao CENTO E TRINTA E SEIS 23 10</t>
  </si>
  <si>
    <t>Ipiranga Continuacao CENTO E TRINTA E SEIS 23 5</t>
  </si>
  <si>
    <t>Monte Cristo CENTO E TRINTA E SEIS 1 36</t>
  </si>
  <si>
    <t>Monte Cristo CENTO E TRINTA E SEIS 1 37</t>
  </si>
  <si>
    <t>Monte Cristo CENTO E TRINTA E SEIS 1 38</t>
  </si>
  <si>
    <t>Monte Cristo CENTO E TRINTA E SEIS 1 39</t>
  </si>
  <si>
    <t>Monte Cristo CENTO E TRINTA E SEIS 1 40</t>
  </si>
  <si>
    <t>Monte Cristo CENTO E TRINTA E SEIS 1 41</t>
  </si>
  <si>
    <t>Parque das Nacoes CENTO E TRINTA E SEIS 38 12</t>
  </si>
  <si>
    <t>Parque das Nacoes CENTO E TRINTA E SEIS 43 15</t>
  </si>
  <si>
    <t>Parque das Nacoes CENTO E TRINTA E SEIS 43 16</t>
  </si>
  <si>
    <t>Parque das Nacoes CENTO E TRINTA E SEIS 49 2</t>
  </si>
  <si>
    <t>Parque das Nacoes CENTO E TRINTA E SEIS 49 3</t>
  </si>
  <si>
    <t>Parque das Nacoes CENTO E TRINTA E SEIS 49 4</t>
  </si>
  <si>
    <t>Parque das Nacoes CENTO E TRINTA E SEIS 52 1</t>
  </si>
  <si>
    <t>Parque das Nacoes CENTO E TRINTA E SEIS 52 3</t>
  </si>
  <si>
    <t>Parque das Nacoes CENTO E TRINTA E SEIS 52 4</t>
  </si>
  <si>
    <t>Parque das Nacoes CENTO E TRINTA E SEIS 53 21</t>
  </si>
  <si>
    <t>Parque das Nacoes CENTO E TRINTA E SEIS 53 22</t>
  </si>
  <si>
    <t>Parque das Nacoes CENTO E TRINTA E SEIS 53 23</t>
  </si>
  <si>
    <t>Parque das Nacoes CENTO E TRINTA E SEIS 53 24</t>
  </si>
  <si>
    <t>Parque das Nacoes CENTO E TRINTA E SEIS 59 1</t>
  </si>
  <si>
    <t>Parque das Nacoes CENTO E TRINTA E SEIS 60 9</t>
  </si>
  <si>
    <t>Parque das Nacoes CENTO E TRINTA E SEIS 66 1</t>
  </si>
  <si>
    <t>Parque das Nacoes CENTO E TRINTA E SEIS 66 26</t>
  </si>
  <si>
    <t>Riviera CENTO E TRINTA E SEIS 14 29</t>
  </si>
  <si>
    <t>Riviera CENTO E TRINTA E SEIS 14 30</t>
  </si>
  <si>
    <t>Rosa CENTO E TRINTA E SEIS 95 1</t>
  </si>
  <si>
    <t>Serra Dourada-Terceira Etapa CENTO E TRINTA E SEIS 4 16</t>
  </si>
  <si>
    <t>Tropical CENTO E TRINTA E SEIS 02A 5</t>
  </si>
  <si>
    <t>Tropical CENTO E TRINTA E SEIS 10 4</t>
  </si>
  <si>
    <t>Tropical CENTO E TRINTA E SEIS 12 55</t>
  </si>
  <si>
    <t>Tropical CENTO E TRINTA E SEIS 12 56</t>
  </si>
  <si>
    <t>Tropical CENTO E TRINTA E SEIS 13 1</t>
  </si>
  <si>
    <t>Tropical CENTO E TRINTA E SEIS 13 2</t>
  </si>
  <si>
    <t>Tropical CENTO E TRINTA E SEIS 6 11</t>
  </si>
  <si>
    <t>Tropical CENTO E TRINTA E SEIS 7 7</t>
  </si>
  <si>
    <t>Veneza CENTO E TRINTA E SEIS 13 1</t>
  </si>
  <si>
    <t>Veneza CENTO E TRINTA E SEIS 13 29</t>
  </si>
  <si>
    <t>Veneza CENTO E TRINTA E SEIS 13 30</t>
  </si>
  <si>
    <t>Veneza CENTO E TRINTA E SEIS 17 11</t>
  </si>
  <si>
    <t>Veneza CENTO E TRINTA E SEIS 17 20</t>
  </si>
  <si>
    <t>Veneza CENTO E TRINTA E SEIS 17 4</t>
  </si>
  <si>
    <t>Veneza CENTO E TRINTA E SEIS 5 2</t>
  </si>
  <si>
    <t>Luz CENTO E TRINTA E SEIS 42 024E</t>
  </si>
  <si>
    <t>Luz CENTO E TRINTA E SEIS 42 1</t>
  </si>
  <si>
    <t>Luz CENTO E TRINTA E SEIS 42 2</t>
  </si>
  <si>
    <t>Luz CENTO E TRINTA E SEIS 42 22</t>
  </si>
  <si>
    <t>Luz CENTO E TRINTA E SEIS 42 23</t>
  </si>
  <si>
    <t>Luz CENTO E TRINTA E SEIS 42 3</t>
  </si>
  <si>
    <t>Luz CENTO E TRINTA E SEIS 42 4</t>
  </si>
  <si>
    <t>Luz CENTO E TRINTA E SEIS 42 5</t>
  </si>
  <si>
    <t>Luz CENTO E TRINTA E SEIS 42 6</t>
  </si>
  <si>
    <t>Luz CENTO E TRINTA E SEIS 43 AREA</t>
  </si>
  <si>
    <t>Luz CENTO E TRINTA E SEIS 44 10</t>
  </si>
  <si>
    <t>Luz CENTO E TRINTA E SEIS 44 11</t>
  </si>
  <si>
    <t>Luz CENTO E TRINTA E SEIS 44 12</t>
  </si>
  <si>
    <t>Luz CENTO E TRINTA E SEIS 44 13</t>
  </si>
  <si>
    <t>Luz CENTO E TRINTA E SEIS 44 14</t>
  </si>
  <si>
    <t>Luz CENTO E TRINTA E SEIS 44 5</t>
  </si>
  <si>
    <t>Luz CENTO E TRINTA E SEIS 44 6</t>
  </si>
  <si>
    <t>Luz CENTO E TRINTA E SEIS 44 7</t>
  </si>
  <si>
    <t>Luz CENTO E TRINTA E SEIS 44 9</t>
  </si>
  <si>
    <t>Maria Ines CENTO E TRINTA E SEIS 32E AREA</t>
  </si>
  <si>
    <t>Maria Ines CENTO E TRINTA E SEIS 38 AREA</t>
  </si>
  <si>
    <t>Veiga Jardim CENTO E TRINTA E SEIS 14 34</t>
  </si>
  <si>
    <t>Veiga Jardim CENTO E TRINTA E SEIS 15 42</t>
  </si>
  <si>
    <t>Veiga Jardim CENTO E TRINTA E SEIS 16 1</t>
  </si>
  <si>
    <t>Veiga Jardim CENTO E TRINTA E SEIS 16 2</t>
  </si>
  <si>
    <t>Veiga Jardim CENTO E TRINTA E SEIS 16 3</t>
  </si>
  <si>
    <t>Veiga Jardim CENTO E TRINTA E SEIS 16 36</t>
  </si>
  <si>
    <t>Veiga Jardim CENTO E TRINTA E SEIS 16 37</t>
  </si>
  <si>
    <t>Veiga Jardim CENTO E TRINTA E SEIS 16 38</t>
  </si>
  <si>
    <t>Veiga Jardim CENTO E TRINTA E SEIS 16 4</t>
  </si>
  <si>
    <t>Veiga Jardim CENTO E TRINTA E SEIS 16 5</t>
  </si>
  <si>
    <t>Veiga Jardim CENTO E TRINTA E SEIS 16 6</t>
  </si>
  <si>
    <t>Santos Dumont Acrescimo CENTO E TRINTA E SEIS</t>
  </si>
  <si>
    <t>Sao Joaquim CENTO E TRINTA E SEIS</t>
  </si>
  <si>
    <t>Boa Esperanca CENTO E TRINTA E SEIS 57 8</t>
  </si>
  <si>
    <t>Boa Esperanca CENTO E TRINTA E SEIS 57 9</t>
  </si>
  <si>
    <t>Boa Esperanca CENTO E TRINTA E SEIS 59 11</t>
  </si>
  <si>
    <t>Boa Esperanca CENTO E TRINTA E SEIS 59 5</t>
  </si>
  <si>
    <t>Boa Esperanca CENTO E TRINTA E SEIS 62 7</t>
  </si>
  <si>
    <t>Boa Esperanca CENTO E TRINTA E SEIS 62 8</t>
  </si>
  <si>
    <t>Boa Esperanca CENTO E TRINTA E SEIS 62 9</t>
  </si>
  <si>
    <t>Boa Esperanca CENTO E TRINTA E SEIS 63 1</t>
  </si>
  <si>
    <t>Boa Esperanca CENTO E TRINTA E SEIS 63 9</t>
  </si>
  <si>
    <t>Boa Esperanca CENTO E TRINTA E SEIS 64 1</t>
  </si>
  <si>
    <t>Boa Esperanca CENTO E TRINTA E SEIS 64 10</t>
  </si>
  <si>
    <t>Boa Esperanca CENTO E TRINTA E SEIS 64 3</t>
  </si>
  <si>
    <t>Boa Esperanca CENTO E TRINTA E SEIS 64 6</t>
  </si>
  <si>
    <t>Boa Esperanca CENTO E TRINTA E SEIS 64 7</t>
  </si>
  <si>
    <t>Boa Esperanca CENTO E TRINTA E SEIS 64 8</t>
  </si>
  <si>
    <t>Boa Esperanca CENTO E TRINTA E SEIS 64 9</t>
  </si>
  <si>
    <t>Boa Esperanca CENTO E TRINTA E SEIS 66 6</t>
  </si>
  <si>
    <t>Boa Esperanca CENTO E TRINTA E SEIS 67 1</t>
  </si>
  <si>
    <t>Boa Esperanca Continuacao CENTO E TRINTA E SEIS 0B4 6</t>
  </si>
  <si>
    <t>Boa Esperanca Continuacao CENTO E TRINTA E SEIS 0B4 7</t>
  </si>
  <si>
    <t>Boa Esperanca Continuacao CENTO E TRINTA E SEIS 0B7 1</t>
  </si>
  <si>
    <t>Boa Esperanca Continuacao CENTO E TRINTA E SEIS 0B7 16</t>
  </si>
  <si>
    <t>Boa Esperanca Continuacao CENTO E TRINTA E SEIS 0B7 18</t>
  </si>
  <si>
    <t>Boa Esperanca Continuacao CENTO E TRINTA E SEIS 0B7 2</t>
  </si>
  <si>
    <t>Boa Esperanca Continuacao CENTO E TRINTA E SEIS 0B7 3</t>
  </si>
  <si>
    <t>Boa Esperanca Continuacao CENTO E TRINTA E SEIS 0B7 5</t>
  </si>
  <si>
    <t>Boa Esperanca Continuacao CENTO E TRINTA E SEIS 0B7 7</t>
  </si>
  <si>
    <t>Boa Esperanca Continuacao CENTO E TRINTA E SEIS 0B7 8</t>
  </si>
  <si>
    <t>Boa Esperanca Continuacao CENTO E TRINTA E SEIS 0B7 9</t>
  </si>
  <si>
    <t>Boa Esperanca Continuacao CENTO E TRINTA E SEIS 0B8 11</t>
  </si>
  <si>
    <t>Boa Esperanca Continuacao CENTO E TRINTA E SEIS B10 11</t>
  </si>
  <si>
    <t>Boa Esperanca Continuacao CENTO E TRINTA E SEIS B10 12</t>
  </si>
  <si>
    <t>Boa Esperanca Continuacao CENTO E TRINTA E SEIS B10 14</t>
  </si>
  <si>
    <t>Boa Esperanca Continuacao CENTO E TRINTA E SEIS B10 9</t>
  </si>
  <si>
    <t>Boa Esperanca Continuacao CENTO E TRINTA E SEIS B11 1</t>
  </si>
  <si>
    <t>Boa Esperanca Continuacao CENTO E TRINTA E SEIS B11 2</t>
  </si>
  <si>
    <t>Boa Esperanca Continuacao CENTO E TRINTA E SEIS B13 12</t>
  </si>
  <si>
    <t>Boa Esperanca Continuacao CENTO E TRINTA E SEIS B13 16</t>
  </si>
  <si>
    <t>Boa Esperanca Continuacao CENTO E TRINTA E SEIS B13 18</t>
  </si>
  <si>
    <t>Boa Esperanca Continuacao CENTO E TRINTA E SEIS B13 4</t>
  </si>
  <si>
    <t>Boa Esperanca Continuacao CENTO E TRINTA E SEIS B13 6</t>
  </si>
  <si>
    <t>Boa Esperanca Continuacao CENTO E TRINTA E SEIS B14 1</t>
  </si>
  <si>
    <t>Boa Esperanca Continuacao CENTO E TRINTA E SEIS B14 2</t>
  </si>
  <si>
    <t>Boa Esperanca Continuacao CENTO E TRINTA E SEIS B14 3</t>
  </si>
  <si>
    <t>Boa Esperanca Continuacao CENTO E TRINTA E SEIS B14 4</t>
  </si>
  <si>
    <t>Boa Esperanca Continuacao CENTO E TRINTA E SEIS B17 1</t>
  </si>
  <si>
    <t>Boa Esperanca Continuacao CENTO E TRINTA E SEIS B17 2</t>
  </si>
  <si>
    <t>Boa Esperanca Continuacao CENTO E TRINTA E SEIS B17 3</t>
  </si>
  <si>
    <t>Boa Esperanca Continuacao CENTO E TRINTA E SEIS B17 4</t>
  </si>
  <si>
    <t>Boa Esperanca Continuacao CENTO E TRINTA E SEIS B18 2</t>
  </si>
  <si>
    <t>Boa Esperanca Continuacao CENTO E TRINTA E SEIS B18 20</t>
  </si>
  <si>
    <t>Boa Esperanca Continuacao CENTO E TRINTA E SEIS B18 3</t>
  </si>
  <si>
    <t>Buriti Sereno CENTO E TRINTA E SEIS 48 020E</t>
  </si>
  <si>
    <t>Buriti Sereno CENTO E TRINTA E SEIS 48 12</t>
  </si>
  <si>
    <t>Buriti Sereno CENTO E TRINTA E SEIS 48 13</t>
  </si>
  <si>
    <t>Buriti Sereno CENTO E TRINTA E SEIS 48 14</t>
  </si>
  <si>
    <t>Buriti Sereno CENTO E TRINTA E SEIS 49 24</t>
  </si>
  <si>
    <t>Buriti Sereno CENTO E TRINTA E SEIS 49 25</t>
  </si>
  <si>
    <t>Cristal CENTO E TRINTA E SEIS 41 12</t>
  </si>
  <si>
    <t>Cristal CENTO E TRINTA E SEIS 41 2</t>
  </si>
  <si>
    <t>Cristal CENTO E TRINTA E SEIS 43 10</t>
  </si>
  <si>
    <t>Cristal CENTO E TRINTA E SEIS 43 11</t>
  </si>
  <si>
    <t>Cristal CENTO E TRINTA E SEIS 43 7</t>
  </si>
  <si>
    <t>Cristal CENTO E TRINTA E SEIS 43 8</t>
  </si>
  <si>
    <t>Cristal CENTO E TRINTA E SEIS 43 9</t>
  </si>
  <si>
    <t>Cristal CENTO E TRINTA E SEIS 45 003E</t>
  </si>
  <si>
    <t>Hayala CENTO E TRINTA E SEIS 15 26</t>
  </si>
  <si>
    <t>Luz CENTO E TRINTA E SEIS 19 10</t>
  </si>
  <si>
    <t>Luz CENTO E TRINTA E SEIS 19 11</t>
  </si>
  <si>
    <t>Luz CENTO E TRINTA E SEIS 19 12</t>
  </si>
  <si>
    <t>Luz CENTO E TRINTA E SEIS 25 17</t>
  </si>
  <si>
    <t>Luz CENTO E TRINTA E SEIS 26 15</t>
  </si>
  <si>
    <t>Luz CENTO E TRINTA E SEIS 26 5</t>
  </si>
  <si>
    <t>Luz CENTO E TRINTA E SEIS 29 25</t>
  </si>
  <si>
    <t>Luz CENTO E TRINTA E SEIS 29 26</t>
  </si>
  <si>
    <t>Luz CENTO E TRINTA E SEIS 33 13</t>
  </si>
  <si>
    <t>Luz CENTO E TRINTA E SEIS 33 4</t>
  </si>
  <si>
    <t>Luz CENTO E TRINTA E SEIS 33 5</t>
  </si>
  <si>
    <t>Luz CENTO E TRINTA E SEIS 33 6</t>
  </si>
  <si>
    <t>Luz CENTO E TRINTA E SEIS 38 1</t>
  </si>
  <si>
    <t>Luz CENTO E TRINTA E SEIS 38 10</t>
  </si>
  <si>
    <t>Luz CENTO E TRINTA E SEIS 38 11</t>
  </si>
  <si>
    <t>Luz CENTO E TRINTA E SEIS 38 12</t>
  </si>
  <si>
    <t>Luz CENTO E TRINTA E SEIS 38 13</t>
  </si>
  <si>
    <t>Luz CENTO E TRINTA E SEIS 38 14</t>
  </si>
  <si>
    <t>Luz CENTO E TRINTA E SEIS 38 15</t>
  </si>
  <si>
    <t>Luz CENTO E TRINTA E SEIS 38 16</t>
  </si>
  <si>
    <t>Luz CENTO E TRINTA E SEIS 38 2</t>
  </si>
  <si>
    <t>Luz CENTO E TRINTA E SEIS 38 3</t>
  </si>
  <si>
    <t>Luz CENTO E TRINTA E SEIS 38 4</t>
  </si>
  <si>
    <t>Luz CENTO E TRINTA E SEIS 38 5</t>
  </si>
  <si>
    <t>Luz CENTO E TRINTA E SEIS 38 6</t>
  </si>
  <si>
    <t>Luz CENTO E TRINTA E SEIS 38 7</t>
  </si>
  <si>
    <t>Luz CENTO E TRINTA E SEIS 38 8</t>
  </si>
  <si>
    <t>Luz CENTO E TRINTA E SEIS 38 9</t>
  </si>
  <si>
    <t>Luz CENTO E TRINTA E SEIS 40 5</t>
  </si>
  <si>
    <t>Luz CENTO E TRINTA E SEIS 40 6</t>
  </si>
  <si>
    <t>Luz CENTO E TRINTA E SEIS 42 13</t>
  </si>
  <si>
    <t>Luz CENTO E TRINTA E SEIS 42 14</t>
  </si>
  <si>
    <t>Luz CENTO E TRINTA E SEIS 42 15</t>
  </si>
  <si>
    <t>Luz CENTO E TRINTA E SEIS 42 19</t>
  </si>
  <si>
    <t>Luz CENTO E TRINTA E SEIS 42 20</t>
  </si>
  <si>
    <t>Luz CENTO E TRINTA E SEIS 42 21</t>
  </si>
  <si>
    <t>Luz CENTO E TRINTA E SEIS 46 20</t>
  </si>
  <si>
    <t>Luz CENTO E TRINTA E SEIS 46 21</t>
  </si>
  <si>
    <t>Luz CENTO E TRINTA E SEIS 46 22</t>
  </si>
  <si>
    <t>Luz CENTO E TRINTA E SEIS 56 1</t>
  </si>
  <si>
    <t>Luz CENTO E TRINTA E SEIS 56 10</t>
  </si>
  <si>
    <t>Luz CENTO E TRINTA E SEIS 56 7</t>
  </si>
  <si>
    <t>Luz CENTO E TRINTA E SEIS 56 8</t>
  </si>
  <si>
    <t>Luz CENTO E TRINTA E SEIS 56 9</t>
  </si>
  <si>
    <t>Luz CENTO E TRINTA E SEIS 57 1</t>
  </si>
  <si>
    <t>Luz CENTO E TRINTA E SEIS 57 2</t>
  </si>
  <si>
    <t>Luz CENTO E TRINTA E SEIS 58 011E</t>
  </si>
  <si>
    <t>Luz CENTO E TRINTA E SEIS 60 4</t>
  </si>
  <si>
    <t>Luz CENTO E TRINTA E SEIS 60 5</t>
  </si>
  <si>
    <t>Luz CENTO E TRINTA E SEIS 60 6</t>
  </si>
  <si>
    <t>Luz CENTO E TRINTA E SEIS 61 1</t>
  </si>
  <si>
    <t>Luz CENTO E TRINTA E SEIS 61 10</t>
  </si>
  <si>
    <t>Luz CENTO E TRINTA E SEIS 61 2</t>
  </si>
  <si>
    <t>Luz CENTO E TRINTA E SEIS 61 3</t>
  </si>
  <si>
    <t>Luz CENTO E TRINTA E SEIS 61 4</t>
  </si>
  <si>
    <t>Luz CENTO E TRINTA E SEIS 61 5</t>
  </si>
  <si>
    <t>Luz CENTO E TRINTA E SEIS 61 6</t>
  </si>
  <si>
    <t>Luz CENTO E TRINTA E SEIS 61 7</t>
  </si>
  <si>
    <t>Luz CENTO E TRINTA E SEIS 61 8</t>
  </si>
  <si>
    <t>Luz CENTO E TRINTA E SEIS 61 9</t>
  </si>
  <si>
    <t>Maria Ines CENTO E TRINTA E SEIS 37 1</t>
  </si>
  <si>
    <t>Maria Ines CENTO E TRINTA E SEIS 37 2</t>
  </si>
  <si>
    <t>Maria Ines CENTO E TRINTA E SEIS 37 3</t>
  </si>
  <si>
    <t>Nova Era Acrescimo CENTO E TRINTA E SEIS 18 1</t>
  </si>
  <si>
    <t>Nova Era Acrescimo CENTO E TRINTA E SEIS 18 15</t>
  </si>
  <si>
    <t>Nova Era Acrescimo CENTO E TRINTA E SEIS 18 16</t>
  </si>
  <si>
    <t>Nova Era Acrescimo CENTO E TRINTA E SEIS 19 16</t>
  </si>
  <si>
    <t>Nova Era Acrescimo CENTO E TRINTA E SEIS 19 17</t>
  </si>
  <si>
    <t>Nova Era Acrescimo CENTO E TRINTA E SEIS 6 22</t>
  </si>
  <si>
    <t>Nova Era Acrescimo CENTO E TRINTA E SEIS 6 23</t>
  </si>
  <si>
    <t>Nova Era Acrescimo CENTO E TRINTA E SEIS 6 24</t>
  </si>
  <si>
    <t>Parque das Nacoes CENTO E TRINTA E SEIS 66 15</t>
  </si>
  <si>
    <t>Parque das Nacoes CENTO E TRINTA E SEIS 66 16</t>
  </si>
  <si>
    <t>Parque das Nacoes CENTO E TRINTA E SEIS 68 002A</t>
  </si>
  <si>
    <t>Parque das Nacoes CENTO E TRINTA E SEIS 68 17</t>
  </si>
  <si>
    <t>Parque das Nacoes CENTO E TRINTA E SEIS 68 29</t>
  </si>
  <si>
    <t>Parque das Nacoes CENTO E TRINTA E SEIS 68 31</t>
  </si>
  <si>
    <t>Parque das Nacoes CENTO E TRINTA E SEIS 68 34</t>
  </si>
  <si>
    <t>Parque das Nacoes CENTO E TRINTA E SEIS 76 1</t>
  </si>
  <si>
    <t>Parque das Nacoes CENTO E TRINTA E SEIS 76 2</t>
  </si>
  <si>
    <t>Parque das Nacoes CENTO E TRINTA E SEIS 77 1</t>
  </si>
  <si>
    <t>Parque das Nacoes CENTO E TRINTA E SEIS 78 9</t>
  </si>
  <si>
    <t>Parque das Nacoes CENTO E TRINTA E SEIS 80 20</t>
  </si>
  <si>
    <t>Parque das Nacoes CENTO E TRINTA E SEIS 84 2</t>
  </si>
  <si>
    <t>Parque das Nacoes CENTO E TRINTA E SEIS 84 27</t>
  </si>
  <si>
    <t>Parque das Nacoes CENTO E TRINTA E SEIS 84 29</t>
  </si>
  <si>
    <t>Parque das Nacoes CENTO E TRINTA E SEIS 85 31</t>
  </si>
  <si>
    <t>Parque das Nacoes CENTO E TRINTA E SEIS 85 32</t>
  </si>
  <si>
    <t>Parque das Nacoes CENTO E TRINTA E SEIS 86 1</t>
  </si>
  <si>
    <t>Parque das Nacoes CENTO E TRINTA E SEIS 86 10</t>
  </si>
  <si>
    <t>Parque das Nacoes CENTO E TRINTA E SEIS 86 11</t>
  </si>
  <si>
    <t>Parque das Nacoes CENTO E TRINTA E SEIS 86 16</t>
  </si>
  <si>
    <t>Parque das Nacoes CENTO E TRINTA E SEIS 86 3</t>
  </si>
  <si>
    <t>Parque das Nacoes CENTO E TRINTA E SEIS 87 15</t>
  </si>
  <si>
    <t>Parque das Nacoes CENTO E TRINTA E SEIS 90 13</t>
  </si>
  <si>
    <t>Parque das Nacoes CENTO E TRINTA E SEIS 90 14</t>
  </si>
  <si>
    <t>Parque das Nacoes CENTO E TRINTA E SEIS 90 20</t>
  </si>
  <si>
    <t>Parque das Nacoes CENTO E TRINTA E SEIS 90 22</t>
  </si>
  <si>
    <t>Parque das Nacoes CENTO E TRINTA E SEIS 90 23</t>
  </si>
  <si>
    <t>Parque das Nacoes CENTO E TRINTA E SEIS 90 43</t>
  </si>
  <si>
    <t>Parque das Nacoes CENTO E TRINTA E SEIS AREA 1</t>
  </si>
  <si>
    <t>Rio Grande CENTO E TRINTA E SEIS 42 10</t>
  </si>
  <si>
    <t>Santo Andre CENTO E TRINTA E SEIS 2 1</t>
  </si>
  <si>
    <t>Santo Andre CENTO E TRINTA E SEIS 2 2</t>
  </si>
  <si>
    <t>Santo Andre CENTO E TRINTA E SEIS 2 3</t>
  </si>
  <si>
    <t>Santo Andre CENTO E TRINTA E SEIS 2 4</t>
  </si>
  <si>
    <t>Santo Andre CENTO E TRINTA E SEIS 2 5</t>
  </si>
  <si>
    <t>Santo Andre CENTO E TRINTA E SEIS 4 8</t>
  </si>
  <si>
    <t>Santos Dumont CENTO E TRINTA E SEIS 00A 1</t>
  </si>
  <si>
    <t>Santos Dumont CENTO E TRINTA E SEIS 00A 22</t>
  </si>
  <si>
    <t>Sao Tomaz CENTO E TRINTA E SEIS 51 3</t>
  </si>
  <si>
    <t>Veiga Jardim CENTO E TRINTA E SEIS 13 10</t>
  </si>
  <si>
    <t>Veiga Jardim CENTO E TRINTA E SEIS 13 11</t>
  </si>
  <si>
    <t>Veiga Jardim CENTO E TRINTA E SEIS 13 21</t>
  </si>
  <si>
    <t>Veiga Jardim CENTO E TRINTA E SEIS 13 22</t>
  </si>
  <si>
    <t>Veiga Jardim CENTO E TRINTA E SEIS 17 8</t>
  </si>
  <si>
    <t>Veiga Jardim CENTO E TRINTA E SEIS 17 9</t>
  </si>
  <si>
    <t>Veiga Jardim CENTO E TRINTA E SEIS 28 1</t>
  </si>
  <si>
    <t>dos Afonsos CENTO E TRINTA E SEIS 114 001E</t>
  </si>
  <si>
    <t>dos Afonsos CENTO E TRINTA E SEIS 117 1</t>
  </si>
  <si>
    <t>dos Afonsos CENTO E TRINTA E SEIS 117 2</t>
  </si>
  <si>
    <t>dos Afonsos CENTO E TRINTA E SEIS 117 22</t>
  </si>
  <si>
    <t>dos Afonsos CENTO E TRINTA E SEIS 117 23</t>
  </si>
  <si>
    <t>dos Afonsos CENTO E TRINTA E SEIS 117 24</t>
  </si>
  <si>
    <t>dos Afonsos CENTO E TRINTA E SEIS 117 25</t>
  </si>
  <si>
    <t>dos Afonsos CENTO E TRINTA E SEIS 117 26</t>
  </si>
  <si>
    <t>dos Afonsos CENTO E TRINTA E SEIS 118A 4</t>
  </si>
  <si>
    <t>dos Afonsos CENTO E TRINTA E SEIS 118A 5</t>
  </si>
  <si>
    <t>dos Afonsos CENTO E TRINTA E SEIS 46 6</t>
  </si>
  <si>
    <t>dos Afonsos CENTO E TRINTA E SEIS 46 7</t>
  </si>
  <si>
    <t>dos Afonsos CENTO E TRINTA E SEIS 60 3</t>
  </si>
  <si>
    <t>Boa Esperanca CENTO E TRINTA E SEIS 60 2</t>
  </si>
  <si>
    <t>Boa Esperanca Continuacao CENTO E TRINTA E SEIS B16 4</t>
  </si>
  <si>
    <t>Boa Esperanca Continuacao CENTO E TRINTA E SEIS B19 10</t>
  </si>
  <si>
    <t>Boa Esperanca Continuacao CENTO E TRINTA E SEIS B20 005E</t>
  </si>
  <si>
    <t>Boa Esperanca Continuacao CENTO E TRINTA E SEIS B21 1</t>
  </si>
  <si>
    <t>Boa Esperanca Continuacao CENTO E TRINTA E SEIS B21 10</t>
  </si>
  <si>
    <t>Boa Esperanca Continuacao CENTO E TRINTA E SEIS B21 8</t>
  </si>
  <si>
    <t>Boa Esperanca Continuacao CENTO E TRINTA E SEIS B22 1</t>
  </si>
  <si>
    <t>Boa Esperanca Continuacao CENTO E TRINTA E SEIS B22 15</t>
  </si>
  <si>
    <t>Boa Esperanca Continuacao CENTO E TRINTA E SEIS B22 16</t>
  </si>
  <si>
    <t>Boa Esperanca Continuacao CENTO E TRINTA E SEIS B23 8</t>
  </si>
  <si>
    <t>Boa Esperanca Continuacao CENTO E TRINTA E SEIS B24 14</t>
  </si>
  <si>
    <t>Boa Esperanca Continuacao CENTO E TRINTA E SEIS B24 15</t>
  </si>
  <si>
    <t>Boa Esperanca Continuacao CENTO E TRINTA E SEIS B24 16</t>
  </si>
  <si>
    <t>Boa Esperanca Continuacao CENTO E TRINTA E SEIS B24 17</t>
  </si>
  <si>
    <t>Boa Esperanca Continuacao CENTO E TRINTA E SEIS B24 5</t>
  </si>
  <si>
    <t>Boa Esperanca Continuacao CENTO E TRINTA E SEIS B24 6</t>
  </si>
  <si>
    <t>Boa Esperanca Continuacao CENTO E TRINTA E SEIS B25 1</t>
  </si>
  <si>
    <t>Colonial Sul CENTO E TRINTA E SEIS 25 12</t>
  </si>
  <si>
    <t>Colonial Sul CENTO E TRINTA E SEIS 25 13</t>
  </si>
  <si>
    <t>Colonial Sul CENTO E TRINTA E SEIS 35 11</t>
  </si>
  <si>
    <t>Flamboyant CENTO E TRINTA E SEIS 13 10</t>
  </si>
  <si>
    <t>Flamboyant CENTO E TRINTA E SEIS 13 8</t>
  </si>
  <si>
    <t>Franco CENTO E TRINTA E SEIS 10 12</t>
  </si>
  <si>
    <t>Franco CENTO E TRINTA E SEIS 10 13</t>
  </si>
  <si>
    <t>Franco CENTO E TRINTA E SEIS 10 14</t>
  </si>
  <si>
    <t>Franco CENTO E TRINTA E SEIS 7 7</t>
  </si>
  <si>
    <t>Franco CENTO E TRINTA E SEIS 8 3</t>
  </si>
  <si>
    <t>Ibirapuera CENTO E TRINTA E SEIS 13 1</t>
  </si>
  <si>
    <t>Ibirapuera CENTO E TRINTA E SEIS 13 2</t>
  </si>
  <si>
    <t>Ibirapuera CENTO E TRINTA E SEIS 13 29</t>
  </si>
  <si>
    <t>Ibirapuera CENTO E TRINTA E SEIS 13 31</t>
  </si>
  <si>
    <t>Ibirapuera CENTO E TRINTA E SEIS 13 32</t>
  </si>
  <si>
    <t>Ibirapuera CENTO E TRINTA E SEIS 13 33</t>
  </si>
  <si>
    <t>Ibirapuera CENTO E TRINTA E SEIS 13 34</t>
  </si>
  <si>
    <t>Ibirapuera CENTO E TRINTA E SEIS 14 1</t>
  </si>
  <si>
    <t>Ibirapuera CENTO E TRINTA E SEIS 16 21</t>
  </si>
  <si>
    <t>Ibirapuera CENTO E TRINTA E SEIS 18 1</t>
  </si>
  <si>
    <t>Ibirapuera CENTO E TRINTA E SEIS 18 11</t>
  </si>
  <si>
    <t>Ibirapuera CENTO E TRINTA E SEIS 18 18</t>
  </si>
  <si>
    <t>Ibirapuera CENTO E TRINTA E SEIS 18 2</t>
  </si>
  <si>
    <t>Ibirapuera CENTO E TRINTA E SEIS 18 3</t>
  </si>
  <si>
    <t>Ibirapuera CENTO E TRINTA E SEIS 18 33</t>
  </si>
  <si>
    <t>Ibirapuera CENTO E TRINTA E SEIS 24 1</t>
  </si>
  <si>
    <t>Ibirapuera CENTO E TRINTA E SEIS 24 2</t>
  </si>
  <si>
    <t>Ibirapuera CENTO E TRINTA E SEIS 24 31</t>
  </si>
  <si>
    <t>Ibirapuera CENTO E TRINTA E SEIS 24 32</t>
  </si>
  <si>
    <t>Ibirapuera CENTO E TRINTA E SEIS 24 34</t>
  </si>
  <si>
    <t>Ibirapuera CENTO E TRINTA E SEIS 29 1</t>
  </si>
  <si>
    <t>Ibirapuera CENTO E TRINTA E SEIS 3 16</t>
  </si>
  <si>
    <t>Ibirapuera CENTO E TRINTA E SEIS 3 17</t>
  </si>
  <si>
    <t>Ibirapuera CENTO E TRINTA E SEIS 4 14</t>
  </si>
  <si>
    <t>Ibirapuera CENTO E TRINTA E SEIS 7 6</t>
  </si>
  <si>
    <t>Ibirapuera CENTO E TRINTA E SEIS 7 7</t>
  </si>
  <si>
    <t>Ibirapuera CENTO E TRINTA E SEIS 8 24</t>
  </si>
  <si>
    <t>Ibirapuera CENTO E TRINTA E SEIS 8 25</t>
  </si>
  <si>
    <t>Ibirapuera CENTO E TRINTA E SEIS 8 28AB</t>
  </si>
  <si>
    <t>Luz CENTO E TRINTA E SEIS 41 1</t>
  </si>
  <si>
    <t>Parque das Nacoes CENTO E TRINTA E SEIS 47 1</t>
  </si>
  <si>
    <t>Parque das Nacoes CENTO E TRINTA E SEIS 48 3</t>
  </si>
  <si>
    <t>Parque das Nacoes CENTO E TRINTA E SEIS 48 4</t>
  </si>
  <si>
    <t>Parque das Nacoes CENTO E TRINTA E SEIS 53 10</t>
  </si>
  <si>
    <t>Parque das Nacoes CENTO E TRINTA E SEIS 53 14</t>
  </si>
  <si>
    <t>Parque das Nacoes CENTO E TRINTA E SEIS 53 31</t>
  </si>
  <si>
    <t>Parque das Nacoes CENTO E TRINTA E SEIS 53 32</t>
  </si>
  <si>
    <t>Parque das Nacoes CENTO E TRINTA E SEIS 53 33</t>
  </si>
  <si>
    <t>Parque das Nacoes CENTO E TRINTA E SEIS 53 35</t>
  </si>
  <si>
    <t>Parque das Nacoes CENTO E TRINTA E SEIS 53 36</t>
  </si>
  <si>
    <t>Parque das Nacoes CENTO E TRINTA E SEIS 53 37</t>
  </si>
  <si>
    <t>Parque das Nacoes CENTO E TRINTA E SEIS 53 38</t>
  </si>
  <si>
    <t>Parque das Nacoes CENTO E TRINTA E SEIS 53 39</t>
  </si>
  <si>
    <t>Parque das Nacoes CENTO E TRINTA E SEIS 53 40</t>
  </si>
  <si>
    <t>Parque das Nacoes CENTO E TRINTA E SEIS 53 41</t>
  </si>
  <si>
    <t>Parque das Nacoes CENTO E TRINTA E SEIS 53 8</t>
  </si>
  <si>
    <t>Parque das Nacoes CENTO E TRINTA E SEIS 53 9</t>
  </si>
  <si>
    <t>Parque das Nacoes CENTO E TRINTA E SEIS 54 20</t>
  </si>
  <si>
    <t>Parque das Nacoes CENTO E TRINTA E SEIS 54 21</t>
  </si>
  <si>
    <t>Parque das Nacoes CENTO E TRINTA E SEIS 54 22</t>
  </si>
  <si>
    <t>Parque das Nacoes CENTO E TRINTA E SEIS 54 23</t>
  </si>
  <si>
    <t>Parque das Nacoes CENTO E TRINTA E SEIS 60 8</t>
  </si>
  <si>
    <t>Parque das Nacoes CENTO E TRINTA E SEIS 73 1</t>
  </si>
  <si>
    <t>Parque das Nacoes CENTO E TRINTA E SEIS 73 10</t>
  </si>
  <si>
    <t>Parque das Nacoes CENTO E TRINTA E SEIS 73 2</t>
  </si>
  <si>
    <t>Parque das Nacoes CENTO E TRINTA E SEIS 73 3</t>
  </si>
  <si>
    <t>Parque das Nacoes CENTO E TRINTA E SEIS 73 4</t>
  </si>
  <si>
    <t>Parque das Nacoes CENTO E TRINTA E SEIS 73 7</t>
  </si>
  <si>
    <t>Parque das Nacoes CENTO E TRINTA E SEIS 73 8</t>
  </si>
  <si>
    <t>Parque das Nacoes CENTO E TRINTA E SEIS 73 9</t>
  </si>
  <si>
    <t>Parque das Nacoes CENTO E TRINTA E SEIS 74 035A</t>
  </si>
  <si>
    <t>Parque das Nacoes CENTO E TRINTA E SEIS 74 035B</t>
  </si>
  <si>
    <t>Parque das Nacoes CENTO E TRINTA E SEIS 74 19</t>
  </si>
  <si>
    <t>Parque das Nacoes CENTO E TRINTA E SEIS 74 2</t>
  </si>
  <si>
    <t>Parque das Nacoes CENTO E TRINTA E SEIS 75 1</t>
  </si>
  <si>
    <t>Parque das Nacoes CENTO E TRINTA E SEIS 75 11</t>
  </si>
  <si>
    <t>Parque das Nacoes CENTO E TRINTA E SEIS 75 12</t>
  </si>
  <si>
    <t>Parque das Nacoes CENTO E TRINTA E SEIS 77 3</t>
  </si>
  <si>
    <t>Recanto do Cerrado CENTO E TRINTA E SEIS 2 2</t>
  </si>
  <si>
    <t>Recanto do Cerrado CENTO E TRINTA E SEIS 2 3</t>
  </si>
  <si>
    <t>Sitios Santa Luzia - Residencial CENTO E TRINTA E SEIS 24 22</t>
  </si>
  <si>
    <t>Sitios Santa Luzia - Residencial CENTO E TRINTA E SEIS 34 13</t>
  </si>
  <si>
    <t>Sitios Santa Luzia CENTO E TRINTA E SEIS 204 13</t>
  </si>
  <si>
    <t>Sitios Santa Luzia CENTO E TRINTA E SEIS 204 7</t>
  </si>
  <si>
    <t>Sitios Santa Luzia CENTO E TRINTA E SEIS 208 7</t>
  </si>
  <si>
    <t>Sitios Santa Luzia CENTO E TRINTA E SEIS 212 10</t>
  </si>
  <si>
    <t>São Pedro CENTO E TRINTA E SEIS 260A 15</t>
  </si>
  <si>
    <t>São Pedro CENTO E TRINTA E SEIS 260A 16</t>
  </si>
  <si>
    <t>São Pedro CENTO E TRINTA E SEIS 41 3</t>
  </si>
  <si>
    <t>São Pedro CENTO E TRINTA E SEIS CHC 339</t>
  </si>
  <si>
    <t>Trindade CENTO E TRINTA E SEIS 42 1</t>
  </si>
  <si>
    <t>Veiga Jardim CENTO E TRINTA E SEIS 10 11</t>
  </si>
  <si>
    <t>Veiga Jardim CENTO E TRINTA E SEIS 10 12</t>
  </si>
  <si>
    <t>Veiga Jardim CENTO E TRINTA E SEIS 10 14</t>
  </si>
  <si>
    <t>Veiga Jardim CENTO E TRINTA E SEIS 10 17</t>
  </si>
  <si>
    <t>Veiga Jardim CENTO E TRINTA E SEIS 10 2</t>
  </si>
  <si>
    <t>Veiga Jardim CENTO E TRINTA E SEIS 10 34</t>
  </si>
  <si>
    <t>Veiga Jardim CENTO E TRINTA E SEIS 119 2</t>
  </si>
  <si>
    <t>Veiga Jardim CENTO E TRINTA E SEIS 119 3</t>
  </si>
  <si>
    <t>Veiga Jardim CENTO E TRINTA E SEIS 119 4</t>
  </si>
  <si>
    <t>Veiga Jardim CENTO E TRINTA E SEIS 120 1</t>
  </si>
  <si>
    <t>Veiga Jardim CENTO E TRINTA E SEIS 122 3</t>
  </si>
  <si>
    <t>Veiga Jardim CENTO E TRINTA E SEIS 122 4</t>
  </si>
  <si>
    <t>Veiga Jardim CENTO E TRINTA E SEIS 19 23</t>
  </si>
  <si>
    <t>Veiga Jardim CENTO E TRINTA E SEIS 19 28</t>
  </si>
  <si>
    <t>Veiga Jardim CENTO E TRINTA E SEIS 19 29</t>
  </si>
  <si>
    <t>Veiga Jardim CENTO E TRINTA E SEIS 19 32</t>
  </si>
  <si>
    <t>Veiga Jardim CENTO E TRINTA E SEIS 2 1</t>
  </si>
  <si>
    <t>Veiga Jardim CENTO E TRINTA E SEIS 2 2</t>
  </si>
  <si>
    <t>Veiga Jardim CENTO E TRINTA E SEIS 20 16</t>
  </si>
  <si>
    <t>Veiga Jardim CENTO E TRINTA E SEIS 20 17</t>
  </si>
  <si>
    <t>Veiga Jardim CENTO E TRINTA E SEIS 5 2</t>
  </si>
  <si>
    <t>Ibirapuera CENTO E TRINTA E SEIS 19 19</t>
  </si>
  <si>
    <t>Ibirapuera CENTO E TRINTA E SEIS 19 22</t>
  </si>
  <si>
    <t>Ibirapuera CENTO E TRINTA E SEIS 19 23</t>
  </si>
  <si>
    <t>Ibirapuera CENTO E TRINTA E SEIS 19 26</t>
  </si>
  <si>
    <t>Ibirapuera CENTO E TRINTA E SEIS 19 27</t>
  </si>
  <si>
    <t>Ibirapuera CENTO E TRINTA E SEIS 19 28</t>
  </si>
  <si>
    <t>Ibirapuera CENTO E TRINTA E SEIS 19 29</t>
  </si>
  <si>
    <t>Ibirapuera CENTO E TRINTA E SEIS 20 1</t>
  </si>
  <si>
    <t>Ibirapuera CENTO E TRINTA E SEIS 20 2</t>
  </si>
  <si>
    <t>Ibirapuera CENTO E TRINTA E SEIS 22 1</t>
  </si>
  <si>
    <t>Ibirapuera CENTO E TRINTA E SEIS 22 15</t>
  </si>
  <si>
    <t>Ibirapuera CENTO E TRINTA E SEIS 22 16</t>
  </si>
  <si>
    <t>Ibirapuera CENTO E TRINTA E SEIS 22 17</t>
  </si>
  <si>
    <t>Ibirapuera CENTO E TRINTA E SEIS 22 2</t>
  </si>
  <si>
    <t>Ibirapuera CENTO E TRINTA E SEIS 22 3</t>
  </si>
  <si>
    <t>Ibirapuera CENTO E TRINTA E SEIS 23 10</t>
  </si>
  <si>
    <t>Ibirapuera CENTO E TRINTA E SEIS 23 13</t>
  </si>
  <si>
    <t>Ibirapuera CENTO E TRINTA E SEIS 23 15</t>
  </si>
  <si>
    <t>Ibirapuera CENTO E TRINTA E SEIS 23 16</t>
  </si>
  <si>
    <t>Ibirapuera CENTO E TRINTA E SEIS 23 19</t>
  </si>
  <si>
    <t>Ibirapuera CENTO E TRINTA E SEIS 23 20</t>
  </si>
  <si>
    <t>Ibirapuera CENTO E TRINTA E SEIS 23 9</t>
  </si>
  <si>
    <t>Ibirapuera CENTO E TRINTA E SEIS 24 16</t>
  </si>
  <si>
    <t>Ibirapuera CENTO E TRINTA E SEIS 24 17</t>
  </si>
  <si>
    <t>Ibirapuera CENTO E TRINTA E SEIS 24 4</t>
  </si>
  <si>
    <t>Ibirapuera CENTO E TRINTA E SEIS 24 5</t>
  </si>
  <si>
    <t>Ibirapuera CENTO E TRINTA E SEIS 24 8</t>
  </si>
  <si>
    <t>Ibirapuera CENTO E TRINTA E SEIS 28 5</t>
  </si>
  <si>
    <t>Ibirapuera CENTO E TRINTA E SEIS 29 10</t>
  </si>
  <si>
    <t>Ibirapuera CENTO E TRINTA E SEIS 30 1</t>
  </si>
  <si>
    <t>Ibirapuera CENTO E TRINTA E SEIS 30 13</t>
  </si>
  <si>
    <t>Ibirapuera CENTO E TRINTA E SEIS 30 7</t>
  </si>
  <si>
    <t>Ibirapuera CENTO E TRINTA E SEIS 31 33</t>
  </si>
  <si>
    <t>Ibirapuera CENTO E TRINTA E SEIS 31 34</t>
  </si>
  <si>
    <t>Ibirapuera CENTO E TRINTA E SEIS 32 19</t>
  </si>
  <si>
    <t>Ibirapuera CENTO E TRINTA E SEIS 32 30</t>
  </si>
  <si>
    <t>Ibirapuera CENTO E TRINTA E SEIS 32 6</t>
  </si>
  <si>
    <t>Ibirapuera CENTO E TRINTA E SEIS 8 5</t>
  </si>
  <si>
    <t>Parque das Nacoes CENTO E TRINTA E SEIS 36 14</t>
  </si>
  <si>
    <t>Parque das Nacoes CENTO E TRINTA E SEIS 36 7</t>
  </si>
  <si>
    <t>Parque das Nacoes CENTO E TRINTA E SEIS 37 1</t>
  </si>
  <si>
    <t>Parque das Nacoes CENTO E TRINTA E SEIS 37 10</t>
  </si>
  <si>
    <t>Parque das Nacoes CENTO E TRINTA E SEIS 37 23</t>
  </si>
  <si>
    <t>Parque das Nacoes CENTO E TRINTA E SEIS 37 3</t>
  </si>
  <si>
    <t>Parque das Nacoes CENTO E TRINTA E SEIS 37 5</t>
  </si>
  <si>
    <t>Parque das Nacoes CENTO E TRINTA E SEIS 37 6</t>
  </si>
  <si>
    <t>Parque das Nacoes CENTO E TRINTA E SEIS 37 7</t>
  </si>
  <si>
    <t>Parque das Nacoes CENTO E TRINTA E SEIS 37 9</t>
  </si>
  <si>
    <t>Parque das Nacoes CENTO E TRINTA E SEIS 38 3</t>
  </si>
  <si>
    <t>Parque das Nacoes CENTO E TRINTA E SEIS 38 7</t>
  </si>
  <si>
    <t>Parque das Nacoes CENTO E TRINTA E SEIS 44 14</t>
  </si>
  <si>
    <t>Parque das Nacoes CENTO E TRINTA E SEIS 44 3</t>
  </si>
  <si>
    <t>Parque das Nacoes CENTO E TRINTA E SEIS 44 4</t>
  </si>
  <si>
    <t>Parque das Nacoes CENTO E TRINTA E SEIS 44 5</t>
  </si>
  <si>
    <t>Parque das Nacoes CENTO E TRINTA E SEIS 44 6</t>
  </si>
  <si>
    <t>Parque das Nacoes CENTO E TRINTA E SEIS 44 7</t>
  </si>
  <si>
    <t>Parque das Nacoes CENTO E TRINTA E SEIS 45 16</t>
  </si>
  <si>
    <t>Parque das Nacoes CENTO E TRINTA E SEIS 45 17</t>
  </si>
  <si>
    <t>Parque das Nacoes CENTO E TRINTA E SEIS 45 18</t>
  </si>
  <si>
    <t>Parque das Nacoes CENTO E TRINTA E SEIS 45 20</t>
  </si>
  <si>
    <t>Parque das Nacoes CENTO E TRINTA E SEIS 45 21</t>
  </si>
  <si>
    <t>Parque das Nacoes CENTO E TRINTA E SEIS 45 22</t>
  </si>
  <si>
    <t>Parque das Nacoes CENTO E TRINTA E SEIS 45 26</t>
  </si>
  <si>
    <t>Parque das Nacoes CENTO E TRINTA E SEIS 45 27</t>
  </si>
  <si>
    <t>Parque das Nacoes CENTO E TRINTA E SEIS 46 1</t>
  </si>
  <si>
    <t>Parque das Nacoes CENTO E TRINTA E SEIS 46 18</t>
  </si>
  <si>
    <t>Parque das Nacoes CENTO E TRINTA E SEIS 46 2</t>
  </si>
  <si>
    <t>Parque das Nacoes CENTO E TRINTA E SEIS 46 25</t>
  </si>
  <si>
    <t>Parque das Nacoes CENTO E TRINTA E SEIS 46 26</t>
  </si>
  <si>
    <t>Parque das Nacoes CENTO E TRINTA E SEIS 46 27</t>
  </si>
  <si>
    <t>Parque das Nacoes CENTO E TRINTA E SEIS 46 3</t>
  </si>
  <si>
    <t>Parque das Nacoes CENTO E TRINTA E SEIS 46 4</t>
  </si>
  <si>
    <t>Parque das Nacoes CENTO E TRINTA E SEIS 46 6</t>
  </si>
  <si>
    <t>Parque das Nacoes CENTO E TRINTA E SEIS 46 7</t>
  </si>
  <si>
    <t>Parque das Nacoes CENTO E TRINTA E SEIS 46 8</t>
  </si>
  <si>
    <t>Parque das Nacoes CENTO E TRINTA E SEIS 47 17</t>
  </si>
  <si>
    <t>Parque das Nacoes CENTO E TRINTA E SEIS 47 18</t>
  </si>
  <si>
    <t>Parque das Nacoes CENTO E TRINTA E SEIS 47 19</t>
  </si>
  <si>
    <t>Parque das Nacoes CENTO E TRINTA E SEIS 47 26</t>
  </si>
  <si>
    <t>Parque das Nacoes CENTO E TRINTA E SEIS 47 32</t>
  </si>
  <si>
    <t>Parque das Nacoes CENTO E TRINTA E SEIS 47 34</t>
  </si>
  <si>
    <t>Parque das Nacoes CENTO E TRINTA E SEIS 47 37</t>
  </si>
  <si>
    <t>Parque das Nacoes CENTO E TRINTA E SEIS 47 39</t>
  </si>
  <si>
    <t>Parque das Nacoes CENTO E TRINTA E SEIS 47 40</t>
  </si>
  <si>
    <t>Parque das Nacoes CENTO E TRINTA E SEIS 48 36</t>
  </si>
  <si>
    <t>Parque das Nacoes CENTO E TRINTA E SEIS 53 1</t>
  </si>
  <si>
    <t>Parque das Nacoes CENTO E TRINTA E SEIS 53 2</t>
  </si>
  <si>
    <t>Parque das Nacoes CENTO E TRINTA E SEIS 53 42</t>
  </si>
  <si>
    <t>Parque das Nacoes CENTO E TRINTA E SEIS 54 12</t>
  </si>
  <si>
    <t>Parque das Nacoes CENTO E TRINTA E SEIS 54 14</t>
  </si>
  <si>
    <t>Parque das Nacoes CENTO E TRINTA E SEIS 54 17</t>
  </si>
  <si>
    <t>Parque das Nacoes CENTO E TRINTA E SEIS 54 2</t>
  </si>
  <si>
    <t>Parque das Nacoes CENTO E TRINTA E SEIS 54 25</t>
  </si>
  <si>
    <t>Parque das Nacoes CENTO E TRINTA E SEIS 54 26</t>
  </si>
  <si>
    <t>Parque das Nacoes CENTO E TRINTA E SEIS 54 27</t>
  </si>
  <si>
    <t>Parque das Nacoes CENTO E TRINTA E SEIS 54 28</t>
  </si>
  <si>
    <t>Parque das Nacoes CENTO E TRINTA E SEIS 54 9</t>
  </si>
  <si>
    <t>Parque das Nacoes CENTO E TRINTA E SEIS 55 10</t>
  </si>
  <si>
    <t>Parque das Nacoes CENTO E TRINTA E SEIS 55 8</t>
  </si>
  <si>
    <t>Sitios Santa Luzia - Residencial CENTO E TRINTA E SEIS 11 1</t>
  </si>
  <si>
    <t>Sitios Santa Luzia - Residencial CENTO E TRINTA E SEIS 11 2</t>
  </si>
  <si>
    <t>Sitios Santa Luzia - Residencial CENTO E TRINTA E SEIS 19 2</t>
  </si>
  <si>
    <t>Sitios Santa Luzia - Residencial CENTO E TRINTA E SEIS 20 014B</t>
  </si>
  <si>
    <t>Sitios Santa Luzia - Residencial CENTO E TRINTA E SEIS 30 14</t>
  </si>
  <si>
    <t>Sitios Santa Luzia - Residencial CENTO E TRINTA E SEIS 36 1</t>
  </si>
  <si>
    <t>Sitios Santa Luzia - Residencial CENTO E TRINTA E SEIS 4 1</t>
  </si>
  <si>
    <t>Sitios Santa Luzia - Residencial CENTO E TRINTA E SEIS 4 2</t>
  </si>
  <si>
    <t>Sitios Santa Luzia - Residencial CENTO E TRINTA E SEIS 4 3</t>
  </si>
  <si>
    <t>Sitios Santa Luzia - Residencial CENTO E TRINTA E SEIS 4 4</t>
  </si>
  <si>
    <t>Sitios Santa Luzia - Residencial CENTO E TRINTA E SEIS 8 4</t>
  </si>
  <si>
    <t>Sitios Santa Luzia - Residencial CENTO E TRINTA E SEIS 9 1</t>
  </si>
  <si>
    <t>Sitios Santa Luzia - Residencial CENTO E TRINTA E SEIS 9 2</t>
  </si>
  <si>
    <t>São Pedro CENTO E TRINTA E SEIS 163 15</t>
  </si>
  <si>
    <t>São Pedro CENTO E TRINTA E SEIS 168 11</t>
  </si>
  <si>
    <t>São Pedro CENTO E TRINTA E SEIS 169 4</t>
  </si>
  <si>
    <t>São Pedro CENTO E TRINTA E SEIS 332 16</t>
  </si>
  <si>
    <t>São Pedro CENTO E TRINTA E SEIS 332 17</t>
  </si>
  <si>
    <t>São Pedro CENTO E TRINTA E SEIS 332 18</t>
  </si>
  <si>
    <t>São Pedro CENTO E TRINTA E SEIS 332 19</t>
  </si>
  <si>
    <t>São Pedro CENTO E TRINTA E SEIS CHC 170</t>
  </si>
  <si>
    <t>São Pedro CENTO E TRINTA E SEIS CHC 318</t>
  </si>
  <si>
    <t>São Pedro CENTO E TRINTA E SEIS CHC 319</t>
  </si>
  <si>
    <t>Veiga Jardim CENTO E TRINTA E SEIS 106 1</t>
  </si>
  <si>
    <t>Veiga Jardim CENTO E TRINTA E SEIS 106 2</t>
  </si>
  <si>
    <t>Veiga Jardim CENTO E TRINTA E SEIS 107 5</t>
  </si>
  <si>
    <t>Veiga Jardim CENTO E TRINTA E SEIS 108 1</t>
  </si>
  <si>
    <t>Veiga Jardim CENTO E TRINTA E SEIS 113 6</t>
  </si>
  <si>
    <t>Veiga Jardim CENTO E TRINTA E SEIS 4 042A</t>
  </si>
  <si>
    <t>Veiga Jardim CENTO E TRINTA E SEIS 4 043A</t>
  </si>
  <si>
    <t>Veiga Jardim CENTO E TRINTA E SEIS 4 31</t>
  </si>
  <si>
    <t>Veiga Jardim CENTO E TRINTA E SEIS 4 32</t>
  </si>
  <si>
    <t>Veiga Jardim CENTO E TRINTA E SEIS 4 33</t>
  </si>
  <si>
    <t>Veiga Jardim CENTO E TRINTA E SEIS 4 34</t>
  </si>
  <si>
    <t>Veiga Jardim CENTO E TRINTA E SEIS 4 35</t>
  </si>
  <si>
    <t>Veiga Jardim CENTO E TRINTA E SEIS 4 36</t>
  </si>
  <si>
    <t>Veiga Jardim CENTO E TRINTA E SEIS 4 37</t>
  </si>
  <si>
    <t>Veiga Jardim CENTO E TRINTA E SEIS 4 38AB</t>
  </si>
  <si>
    <t>Veiga Jardim CENTO E TRINTA E SEIS 4 39AB</t>
  </si>
  <si>
    <t>Veiga Jardim CENTO E TRINTA E SEIS 4 40AB</t>
  </si>
  <si>
    <t>Veiga Jardim CENTO E TRINTA E SEIS 4 41AB</t>
  </si>
  <si>
    <t>Veiga Jardim CENTO E TRINTA E SEIS 62 15</t>
  </si>
  <si>
    <t>Veiga Jardim CENTO E TRINTA E SEIS 62 16</t>
  </si>
  <si>
    <t>Veiga Jardim CENTO E TRINTA E SEIS 63 10</t>
  </si>
  <si>
    <t>Veiga Jardim CENTO E TRINTA E SEIS 64 10</t>
  </si>
  <si>
    <t>Veiga Jardim CENTO E TRINTA E SEIS 64 9</t>
  </si>
  <si>
    <t>Veiga Jardim CENTO E TRINTA E SEIS 65 19</t>
  </si>
  <si>
    <t>Veiga Jardim CENTO E TRINTA E SEIS 66 10</t>
  </si>
  <si>
    <t>Veiga Jardim CENTO E TRINTA E SEIS 66 11</t>
  </si>
  <si>
    <t>Veiga Jardim CENTO E TRINTA E SEIS 66 7</t>
  </si>
  <si>
    <t>Veiga Jardim CENTO E TRINTA E SEIS 66 9</t>
  </si>
  <si>
    <t>Veiga Jardim CENTO E TRINTA E SEIS 67 1</t>
  </si>
  <si>
    <t>Veiga Jardim CENTO E TRINTA E SEIS 67 31</t>
  </si>
  <si>
    <t>Veiga Jardim CENTO E TRINTA E SEIS 67 36</t>
  </si>
  <si>
    <t>Veiga Jardim CENTO E TRINTA E SEIS 73 10</t>
  </si>
  <si>
    <t>Veiga Jardim CENTO E TRINTA E SEIS 73 20</t>
  </si>
  <si>
    <t>Veiga Jardim CENTO E TRINTA E SEIS 75 15</t>
  </si>
  <si>
    <t>Veiga Jardim CENTO E TRINTA E SEIS 75 16</t>
  </si>
  <si>
    <t>Veiga Jardim CENTO E TRINTA E SEIS 80A 2</t>
  </si>
  <si>
    <t>Veiga Jardim CENTO E TRINTA E SEIS 80A 4</t>
  </si>
  <si>
    <t>Veiga Jardim CENTO E TRINTA E SEIS 80A 5</t>
  </si>
  <si>
    <t>Veiga Jardim CENTO E TRINTA E SEIS 80A 6</t>
  </si>
  <si>
    <t>Veiga Jardim CENTO E TRINTA E SEIS 80A 7</t>
  </si>
  <si>
    <t>Veiga Jardim CENTO E TRINTA E SEIS 86 27</t>
  </si>
  <si>
    <t>Veiga Jardim CENTO E TRINTA E SEIS 91 014A</t>
  </si>
  <si>
    <t>Veiga Jardim CENTO E TRINTA E SEIS 91 8</t>
  </si>
  <si>
    <t>Veiga Jardim CENTO E TRINTA E SEIS 96 7</t>
  </si>
  <si>
    <t>Nova Cidade CENTO E TRINTA E SEIS</t>
  </si>
  <si>
    <t>Santa Cecilia 2° Etapa CENTO E TRINTA E SEIS</t>
  </si>
  <si>
    <t>Sitios Santa Luzia - Residencial CENTO E TRINTA E SEIS</t>
  </si>
  <si>
    <t>Ibirapuera CENTO E TRINTA E SEIS 1 22</t>
  </si>
  <si>
    <t>Ibirapuera CENTO E TRINTA E SEIS 1 3</t>
  </si>
  <si>
    <t>Ibirapuera CENTO E TRINTA E SEIS 1 4</t>
  </si>
  <si>
    <t>Ibirapuera CENTO E TRINTA E SEIS 10 016A</t>
  </si>
  <si>
    <t>Ibirapuera CENTO E TRINTA E SEIS 10 016B</t>
  </si>
  <si>
    <t>Ibirapuera CENTO E TRINTA E SEIS 10 17</t>
  </si>
  <si>
    <t>Ibirapuera CENTO E TRINTA E SEIS 12 18</t>
  </si>
  <si>
    <t>Ibirapuera CENTO E TRINTA E SEIS 12 19</t>
  </si>
  <si>
    <t>Ibirapuera CENTO E TRINTA E SEIS 12 20</t>
  </si>
  <si>
    <t>Ibirapuera CENTO E TRINTA E SEIS 12 26</t>
  </si>
  <si>
    <t>Ibirapuera CENTO E TRINTA E SEIS 12 27</t>
  </si>
  <si>
    <t>Ibirapuera CENTO E TRINTA E SEIS 2 14</t>
  </si>
  <si>
    <t>Ibirapuera CENTO E TRINTA E SEIS 2 34</t>
  </si>
  <si>
    <t>Ibirapuera CENTO E TRINTA E SEIS 45 19</t>
  </si>
  <si>
    <t>Ibirapuera CENTO E TRINTA E SEIS 45 30</t>
  </si>
  <si>
    <t>Ibirapuera CENTO E TRINTA E SEIS 45 36</t>
  </si>
  <si>
    <t>Ibirapuera CENTO E TRINTA E SEIS 45 8</t>
  </si>
  <si>
    <t>Ibirapuera CENTO E TRINTA E SEIS 46 17</t>
  </si>
  <si>
    <t>Ibirapuera CENTO E TRINTA E SEIS 46 28</t>
  </si>
  <si>
    <t>Ibirapuera CENTO E TRINTA E SEIS 46 29</t>
  </si>
  <si>
    <t>Ibirapuera CENTO E TRINTA E SEIS 46 30</t>
  </si>
  <si>
    <t>Ibirapuera CENTO E TRINTA E SEIS 46 31</t>
  </si>
  <si>
    <t>Ibirapuera CENTO E TRINTA E SEIS 46 32</t>
  </si>
  <si>
    <t>Ibirapuera CENTO E TRINTA E SEIS 47 15</t>
  </si>
  <si>
    <t>Ibirapuera CENTO E TRINTA E SEIS 47 16</t>
  </si>
  <si>
    <t>Ibirapuera CENTO E TRINTA E SEIS 47 17</t>
  </si>
  <si>
    <t>Ibirapuera CENTO E TRINTA E SEIS 47 18</t>
  </si>
  <si>
    <t>Ibirapuera CENTO E TRINTA E SEIS 47 19</t>
  </si>
  <si>
    <t>Ibirapuera CENTO E TRINTA E SEIS 47 20</t>
  </si>
  <si>
    <t>Ibirapuera CENTO E TRINTA E SEIS 47 21</t>
  </si>
  <si>
    <t>Ibirapuera CENTO E TRINTA E SEIS 50 1</t>
  </si>
  <si>
    <t>Ibirapuera CENTO E TRINTA E SEIS 50 2</t>
  </si>
  <si>
    <t>Ibirapuera CENTO E TRINTA E SEIS 50 27</t>
  </si>
  <si>
    <t>Ibirapuera CENTO E TRINTA E SEIS 50 28</t>
  </si>
  <si>
    <t>Ibirapuera CENTO E TRINTA E SEIS 50 29</t>
  </si>
  <si>
    <t>Ibirapuera CENTO E TRINTA E SEIS 50 31</t>
  </si>
  <si>
    <t>Ibirapuera CENTO E TRINTA E SEIS 9 14</t>
  </si>
  <si>
    <t>Ibirapuera CENTO E TRINTA E SEIS 9 15</t>
  </si>
  <si>
    <t>Ibirapuera CENTO E TRINTA E SEIS 9 18</t>
  </si>
  <si>
    <t>Ibirapuera CENTO E TRINTA E SEIS 9 19</t>
  </si>
  <si>
    <t>Ibirapuera CENTO E TRINTA E SEIS 9 20</t>
  </si>
  <si>
    <t>Ibirapuera CENTO E TRINTA E SEIS 9 25</t>
  </si>
  <si>
    <t>Ibirapuera CENTO E TRINTA E SEIS 9 28</t>
  </si>
  <si>
    <t>Ibirapuera CENTO E TRINTA E SEIS 9 29</t>
  </si>
  <si>
    <t>Ibirapuera CENTO E TRINTA E SEIS 9 6</t>
  </si>
  <si>
    <t>Oliveira CENTO E TRINTA E SEIS 120 13</t>
  </si>
  <si>
    <t>Parque das Nacoes CENTO E TRINTA E SEIS 13 12</t>
  </si>
  <si>
    <t>Parque das Nacoes CENTO E TRINTA E SEIS 13 13</t>
  </si>
  <si>
    <t>Parque das Nacoes CENTO E TRINTA E SEIS 15 15</t>
  </si>
  <si>
    <t>Parque das Nacoes CENTO E TRINTA E SEIS 15 4</t>
  </si>
  <si>
    <t>Parque das Nacoes CENTO E TRINTA E SEIS 16 18</t>
  </si>
  <si>
    <t>Parque das Nacoes CENTO E TRINTA E SEIS 16 27</t>
  </si>
  <si>
    <t>Parque das Nacoes CENTO E TRINTA E SEIS 16 28</t>
  </si>
  <si>
    <t>Parque das Nacoes CENTO E TRINTA E SEIS 16 29</t>
  </si>
  <si>
    <t>Parque das Nacoes CENTO E TRINTA E SEIS 16 3</t>
  </si>
  <si>
    <t>Parque das Nacoes CENTO E TRINTA E SEIS 16 4</t>
  </si>
  <si>
    <t>Parque das Nacoes CENTO E TRINTA E SEIS 17 16</t>
  </si>
  <si>
    <t>Parque das Nacoes CENTO E TRINTA E SEIS 17 17</t>
  </si>
  <si>
    <t>Parque das Nacoes CENTO E TRINTA E SEIS 17 25</t>
  </si>
  <si>
    <t>Parque das Nacoes CENTO E TRINTA E SEIS 17 26</t>
  </si>
  <si>
    <t>Parque das Nacoes CENTO E TRINTA E SEIS 17 27</t>
  </si>
  <si>
    <t>Parque das Nacoes CENTO E TRINTA E SEIS 17 4</t>
  </si>
  <si>
    <t>Parque das Nacoes CENTO E TRINTA E SEIS 17 5</t>
  </si>
  <si>
    <t>Parque das Nacoes CENTO E TRINTA E SEIS 18 10</t>
  </si>
  <si>
    <t>Parque das Nacoes CENTO E TRINTA E SEIS 18 11</t>
  </si>
  <si>
    <t>Parque das Nacoes CENTO E TRINTA E SEIS 18 12</t>
  </si>
  <si>
    <t>Parque das Nacoes CENTO E TRINTA E SEIS 18 2</t>
  </si>
  <si>
    <t>Parque das Nacoes CENTO E TRINTA E SEIS 18 5</t>
  </si>
  <si>
    <t>Parque das Nacoes CENTO E TRINTA E SEIS 18 9</t>
  </si>
  <si>
    <t>Parque das Nacoes CENTO E TRINTA E SEIS 19 10</t>
  </si>
  <si>
    <t>Parque das Nacoes CENTO E TRINTA E SEIS 19 11</t>
  </si>
  <si>
    <t>Parque das Nacoes CENTO E TRINTA E SEIS 19 8</t>
  </si>
  <si>
    <t>Parque das Nacoes CENTO E TRINTA E SEIS 2 15</t>
  </si>
  <si>
    <t>Parque das Nacoes CENTO E TRINTA E SEIS 29D 4</t>
  </si>
  <si>
    <t>Parque das Nacoes CENTO E TRINTA E SEIS 32 15</t>
  </si>
  <si>
    <t>Parque das Nacoes CENTO E TRINTA E SEIS 32 16</t>
  </si>
  <si>
    <t>Parque das Nacoes CENTO E TRINTA E SEIS 32 18</t>
  </si>
  <si>
    <t>Parque das Nacoes CENTO E TRINTA E SEIS 32 5</t>
  </si>
  <si>
    <t>Parque das Nacoes CENTO E TRINTA E SEIS 33 10</t>
  </si>
  <si>
    <t>Parque das Nacoes CENTO E TRINTA E SEIS 33 11</t>
  </si>
  <si>
    <t>Parque das Nacoes CENTO E TRINTA E SEIS 33 12</t>
  </si>
  <si>
    <t>Parque das Nacoes CENTO E TRINTA E SEIS 33 13</t>
  </si>
  <si>
    <t>Parque das Nacoes CENTO E TRINTA E SEIS 33 2</t>
  </si>
  <si>
    <t>Parque das Nacoes CENTO E TRINTA E SEIS 33 3</t>
  </si>
  <si>
    <t>Parque das Nacoes CENTO E TRINTA E SEIS 33 4</t>
  </si>
  <si>
    <t>Parque das Nacoes CENTO E TRINTA E SEIS 33 5</t>
  </si>
  <si>
    <t>Parque das Nacoes CENTO E TRINTA E SEIS 33 6</t>
  </si>
  <si>
    <t>Parque das Nacoes CENTO E TRINTA E SEIS 33 7</t>
  </si>
  <si>
    <t>Parque das Nacoes CENTO E TRINTA E SEIS 33 8</t>
  </si>
  <si>
    <t>Parque das Nacoes CENTO E TRINTA E SEIS 33 9</t>
  </si>
  <si>
    <t>Parque das Nacoes CENTO E TRINTA E SEIS 34 1</t>
  </si>
  <si>
    <t>Parque das Nacoes CENTO E TRINTA E SEIS 34 13</t>
  </si>
  <si>
    <t>Parque das Nacoes CENTO E TRINTA E SEIS 34 2</t>
  </si>
  <si>
    <t>Parque das Nacoes CENTO E TRINTA E SEIS 34 20</t>
  </si>
  <si>
    <t>Parque das Nacoes CENTO E TRINTA E SEIS 34 29</t>
  </si>
  <si>
    <t>Parque das Nacoes CENTO E TRINTA E SEIS 34 3</t>
  </si>
  <si>
    <t>Parque das Nacoes CENTO E TRINTA E SEIS 34 30</t>
  </si>
  <si>
    <t>Parque das Nacoes CENTO E TRINTA E SEIS 35 1</t>
  </si>
  <si>
    <t>Parque das Nacoes CENTO E TRINTA E SEIS 35 11</t>
  </si>
  <si>
    <t>Parque das Nacoes CENTO E TRINTA E SEIS 35 12</t>
  </si>
  <si>
    <t>Parque das Nacoes CENTO E TRINTA E SEIS 35 13</t>
  </si>
  <si>
    <t>Parque das Nacoes CENTO E TRINTA E SEIS 35 6</t>
  </si>
  <si>
    <t>Parque das Nacoes CENTO E TRINTA E SEIS 37 14</t>
  </si>
  <si>
    <t>Parque das Nacoes CENTO E TRINTA E SEIS 37 15</t>
  </si>
  <si>
    <t>Parque das Nacoes CENTO E TRINTA E SEIS 37 19</t>
  </si>
  <si>
    <t>Parque das Nacoes CENTO E TRINTA E SEIS 37 20</t>
  </si>
  <si>
    <t>Parque das Nacoes CENTO E TRINTA E SEIS 44 26</t>
  </si>
  <si>
    <t>Parque das Nacoes CENTO E TRINTA E SEIS 44 29</t>
  </si>
  <si>
    <t>Parque das Nacoes CENTO E TRINTA E SEIS 44 36</t>
  </si>
  <si>
    <t>Parque das Nacoes CENTO E TRINTA E SEIS 5 5</t>
  </si>
  <si>
    <t>Parque das Nacoes CENTO E TRINTA E SEIS 5 6</t>
  </si>
  <si>
    <t>São Pedro CENTO E TRINTA E SEIS 0G1 12</t>
  </si>
  <si>
    <t>São Pedro CENTO E TRINTA E SEIS 0G1 14</t>
  </si>
  <si>
    <t>São Pedro CENTO E TRINTA E SEIS 0G1 16</t>
  </si>
  <si>
    <t>São Pedro CENTO E TRINTA E SEIS 0G1 18</t>
  </si>
  <si>
    <t>São Pedro CENTO E TRINTA E SEIS 0G1 20</t>
  </si>
  <si>
    <t>São Pedro CENTO E TRINTA E SEIS 0G1 24</t>
  </si>
  <si>
    <t>São Pedro CENTO E TRINTA E SEIS 0G1 25</t>
  </si>
  <si>
    <t>São Pedro CENTO E TRINTA E SEIS 0G1 26</t>
  </si>
  <si>
    <t>São Pedro CENTO E TRINTA E SEIS 332 9</t>
  </si>
  <si>
    <t>São Pedro CENTO E TRINTA E SEIS CHC 322E</t>
  </si>
  <si>
    <t>São Pedro CENTO E TRINTA E SEIS CHC APM</t>
  </si>
  <si>
    <t>Veiga Jardim CENTO E TRINTA E SEIS 108 4</t>
  </si>
  <si>
    <t>Veiga Jardim CENTO E TRINTA E SEIS 108 6</t>
  </si>
  <si>
    <t>Veiga Jardim CENTO E TRINTA E SEIS 108 9</t>
  </si>
  <si>
    <t>Veiga Jardim CENTO E TRINTA E SEIS 110 1</t>
  </si>
  <si>
    <t>Veiga Jardim CENTO E TRINTA E SEIS 110 2</t>
  </si>
  <si>
    <t>Veiga Jardim CENTO E TRINTA E SEIS 71 01-03B</t>
  </si>
  <si>
    <t>Veiga Jardim CENTO E TRINTA E SEIS 95 20</t>
  </si>
  <si>
    <t>Veiga Jardim CENTO E TRINTA E SEIS AREA 1</t>
  </si>
  <si>
    <t>Boa Esperança Av. C 21</t>
  </si>
  <si>
    <t>Cardoso Continuação Rua 42 196</t>
  </si>
  <si>
    <t>Central Rua Antônio Barbosa Sandoval 437</t>
  </si>
  <si>
    <t>Cidade Livre  Rua Goiás 1</t>
  </si>
  <si>
    <t>Colina Azul Rua Cardeal 1001</t>
  </si>
  <si>
    <t>Jardim Alto Paraíso Av. Central Qd.122</t>
  </si>
  <si>
    <t>Jardim Alto Paraíso Rua São Nicolau 230</t>
  </si>
  <si>
    <t>Jardim Cristal Av. Passo Fundo 150</t>
  </si>
  <si>
    <t>Vila Souza Av. Nossa Sra. Aparecida 675</t>
  </si>
  <si>
    <t>Vila Souza Rua Antônio Lourenço 288</t>
  </si>
  <si>
    <t>Cardoso Continuação Av. 2 Radial 216</t>
  </si>
  <si>
    <t>Independência Av. Juvenal Marquês Soares 144</t>
  </si>
  <si>
    <t>Independência Rua 35 37B</t>
  </si>
  <si>
    <t>Jardim Alto Paraíso Rua São Jerônimo Qd.121</t>
  </si>
  <si>
    <t>Central, Rua São Francisco, Lt.10</t>
  </si>
  <si>
    <t>Jardim Tropical, Rua 103, 588</t>
  </si>
  <si>
    <t>Reseidencial Park São Garavelo, Rua 31, 120</t>
  </si>
  <si>
    <t>Vila Souza, Av. Nossa Sra. Aparecida, Lt.4</t>
  </si>
  <si>
    <t>Ibirapuera CENTO E TRINTA E SEIS 45 35</t>
  </si>
  <si>
    <t>Ibirapuera CENTO E TRINTA E SEIS 45 38</t>
  </si>
  <si>
    <t>Ibirapuera CENTO E TRINTA E SEIS 45 39</t>
  </si>
  <si>
    <t>Ibirapuera CENTO E TRINTA E SEIS 46 12</t>
  </si>
  <si>
    <t>Ibirapuera CENTO E TRINTA E SEIS 46 13</t>
  </si>
  <si>
    <t>Ibirapuera CENTO E TRINTA E SEIS 46 2</t>
  </si>
  <si>
    <t>Ibirapuera CENTO E TRINTA E SEIS 46 3</t>
  </si>
  <si>
    <t>Ibirapuera CENTO E TRINTA E SEIS 46 4</t>
  </si>
  <si>
    <t>Ibirapuera CENTO E TRINTA E SEIS 46 5</t>
  </si>
  <si>
    <t>Ibirapuera CENTO E TRINTA E SEIS 47 11</t>
  </si>
  <si>
    <t>Ibirapuera CENTO E TRINTA E SEIS 47 2</t>
  </si>
  <si>
    <t>Ibirapuera CENTO E TRINTA E SEIS 48 16</t>
  </si>
  <si>
    <t>Ibirapuera CENTO E TRINTA E SEIS 48 17</t>
  </si>
  <si>
    <t>Ibirapuera CENTO E TRINTA E SEIS 48 18</t>
  </si>
  <si>
    <t>Ibirapuera CENTO E TRINTA E SEIS 48 19</t>
  </si>
  <si>
    <t>Ibirapuera CENTO E TRINTA E SEIS 48 2</t>
  </si>
  <si>
    <t>Ibirapuera CENTO E TRINTA E SEIS 48 20</t>
  </si>
  <si>
    <t>Ibirapuera CENTO E TRINTA E SEIS 48 22</t>
  </si>
  <si>
    <t>Ibirapuera CENTO E TRINTA E SEIS 48 23</t>
  </si>
  <si>
    <t>Ibirapuera CENTO E TRINTA E SEIS 48 24</t>
  </si>
  <si>
    <t>Ibirapuera CENTO E TRINTA E SEIS 48 25</t>
  </si>
  <si>
    <t>Ibirapuera CENTO E TRINTA E SEIS 48 26</t>
  </si>
  <si>
    <t>Ibirapuera CENTO E TRINTA E SEIS 48 27</t>
  </si>
  <si>
    <t>Ibirapuera CENTO E TRINTA E SEIS 48 6</t>
  </si>
  <si>
    <t>Ibirapuera CENTO E TRINTA E SEIS 49 10</t>
  </si>
  <si>
    <t>Ibirapuera CENTO E TRINTA E SEIS 49 2</t>
  </si>
  <si>
    <t>Ibirapuera CENTO E TRINTA E SEIS 49 7</t>
  </si>
  <si>
    <t>Ibirapuera CENTO E TRINTA E SEIS 49 8</t>
  </si>
  <si>
    <t>Ibirapuera CENTO E TRINTA E SEIS 49 9</t>
  </si>
  <si>
    <t>Ibirapuera CENTO E TRINTA E SEIS 49A 1</t>
  </si>
  <si>
    <t>Ibirapuera CENTO E TRINTA E SEIS 49A 2</t>
  </si>
  <si>
    <t>Ibirapuera CENTO E TRINTA E SEIS 49A 3</t>
  </si>
  <si>
    <t>Ibirapuera CENTO E TRINTA E SEIS 49A 4</t>
  </si>
  <si>
    <t>Ibirapuera CENTO E TRINTA E SEIS 50 14</t>
  </si>
  <si>
    <t>Ibirapuera CENTO E TRINTA E SEIS 50 22</t>
  </si>
  <si>
    <t>Ibirapuera CENTO E TRINTA E SEIS 51 14</t>
  </si>
  <si>
    <t>Ibirapuera CENTO E TRINTA E SEIS 54 1</t>
  </si>
  <si>
    <t>Ibirapuera CENTO E TRINTA E SEIS 54 APM</t>
  </si>
  <si>
    <t>Ibirapuera CENTO E TRINTA E SEIS 55 1</t>
  </si>
  <si>
    <t>Ibirapuera CENTO E TRINTA E SEIS 55 17</t>
  </si>
  <si>
    <t>Ibirapuera CENTO E TRINTA E SEIS 55 18</t>
  </si>
  <si>
    <t>Ibirapuera CENTO E TRINTA E SEIS 55 2</t>
  </si>
  <si>
    <t>Ibirapuera CENTO E TRINTA E SEIS 55 3</t>
  </si>
  <si>
    <t>Ibirapuera CENTO E TRINTA E SEIS 55 30</t>
  </si>
  <si>
    <t>Ibirapuera CENTO E TRINTA E SEIS 56 1</t>
  </si>
  <si>
    <t>Ibirapuera CENTO E TRINTA E SEIS 56 10</t>
  </si>
  <si>
    <t>Ibirapuera CENTO E TRINTA E SEIS 57 14</t>
  </si>
  <si>
    <t>Ibirapuera CENTO E TRINTA E SEIS 57 22</t>
  </si>
  <si>
    <t>Marista Sul CENTO E TRINTA E SEIS 22 22</t>
  </si>
  <si>
    <t>Marista Sul CENTO E TRINTA E SEIS 24 10</t>
  </si>
  <si>
    <t>Marista Sul CENTO E TRINTA E SEIS 24 12</t>
  </si>
  <si>
    <t>Marista Sul CENTO E TRINTA E SEIS 24 13</t>
  </si>
  <si>
    <t>Marista Sul CENTO E TRINTA E SEIS 24 14</t>
  </si>
  <si>
    <t>Marista Sul CENTO E TRINTA E SEIS 24 19</t>
  </si>
  <si>
    <t>Marista Sul CENTO E TRINTA E SEIS 24 20</t>
  </si>
  <si>
    <t>Marista Sul CENTO E TRINTA E SEIS 24 21</t>
  </si>
  <si>
    <t>Marista Sul CENTO E TRINTA E SEIS 24 9</t>
  </si>
  <si>
    <t>Marista Sul CENTO E TRINTA E SEIS 25 1</t>
  </si>
  <si>
    <t>Marista Sul CENTO E TRINTA E SEIS 26 18</t>
  </si>
  <si>
    <t>Oliveira CENTO E TRINTA E SEIS 103 16</t>
  </si>
  <si>
    <t>Oliveira CENTO E TRINTA E SEIS 103 3</t>
  </si>
  <si>
    <t>Oliveira CENTO E TRINTA E SEIS 105 16</t>
  </si>
  <si>
    <t>Oliveira CENTO E TRINTA E SEIS 115 27</t>
  </si>
  <si>
    <t>Oliveira CENTO E TRINTA E SEIS 115 38</t>
  </si>
  <si>
    <t>Oliveira CENTO E TRINTA E SEIS 115 39</t>
  </si>
  <si>
    <t>Parque das Nacoes CENTO E TRINTA E SEIS 11 7</t>
  </si>
  <si>
    <t>Parque das Nacoes CENTO E TRINTA E SEIS 11 8</t>
  </si>
  <si>
    <t>Parque das Nacoes CENTO E TRINTA E SEIS 24 19</t>
  </si>
  <si>
    <t>Parque das Nacoes CENTO E TRINTA E SEIS 26 5</t>
  </si>
  <si>
    <t>Parque das Nacoes CENTO E TRINTA E SEIS 27 15</t>
  </si>
  <si>
    <t>Parque das Nacoes CENTO E TRINTA E SEIS 28 25</t>
  </si>
  <si>
    <t>Parque das Nacoes CENTO E TRINTA E SEIS 39 5</t>
  </si>
  <si>
    <t>Parque das Nacoes CENTO E TRINTA E SEIS 40 9</t>
  </si>
  <si>
    <t>Parque das Nacoes CENTO E TRINTA E SEIS 41 25</t>
  </si>
  <si>
    <t>Parque das Nacoes CENTO E TRINTA E SEIS 41 26</t>
  </si>
  <si>
    <t>Parque das Nacoes CENTO E TRINTA E SEIS 42 11</t>
  </si>
  <si>
    <t>Parque das Nacoes CENTO E TRINTA E SEIS 42 21</t>
  </si>
  <si>
    <t>Parque das Nacoes CENTO E TRINTA E SEIS 42 22</t>
  </si>
  <si>
    <t>Parque das Nacoes CENTO E TRINTA E SEIS 49 11</t>
  </si>
  <si>
    <t>Parque das Nacoes CENTO E TRINTA E SEIS 49 12</t>
  </si>
  <si>
    <t>Parque das Nacoes CENTO E TRINTA E SEIS 49 24</t>
  </si>
  <si>
    <t>Parque das Nacoes CENTO E TRINTA E SEIS 49 25</t>
  </si>
  <si>
    <t>Parque das Nacoes CENTO E TRINTA E SEIS 49 26</t>
  </si>
  <si>
    <t>Parque das Nacoes CENTO E TRINTA E SEIS 49 27</t>
  </si>
  <si>
    <t>Parque das Nacoes CENTO E TRINTA E SEIS 8 1</t>
  </si>
  <si>
    <t>São Pedro CENTO E TRINTA E SEIS 0G1 10</t>
  </si>
  <si>
    <t>São Pedro CENTO E TRINTA E SEIS 0G1 11</t>
  </si>
  <si>
    <t>São Pedro CENTO E TRINTA E SEIS 0G1 13</t>
  </si>
  <si>
    <t>São Pedro CENTO E TRINTA E SEIS 0G1 15</t>
  </si>
  <si>
    <t>São Pedro CENTO E TRINTA E SEIS 0G1 17</t>
  </si>
  <si>
    <t>São Pedro CENTO E TRINTA E SEIS 0G1 22</t>
  </si>
  <si>
    <t>São Pedro CENTO E TRINTA E SEIS 0G1 8</t>
  </si>
  <si>
    <t>São Pedro CENTO E TRINTA E SEIS 0G2 27</t>
  </si>
  <si>
    <t>São Pedro CENTO E TRINTA E SEIS 0G2 28</t>
  </si>
  <si>
    <t>São Pedro CENTO E TRINTA E SEIS 0G2 29</t>
  </si>
  <si>
    <t>São Pedro CENTO E TRINTA E SEIS 345 4</t>
  </si>
  <si>
    <t>São Pedro CENTO E TRINTA E SEIS 345 5</t>
  </si>
  <si>
    <t>São Pedro CENTO E TRINTA E SEIS 345 6</t>
  </si>
  <si>
    <t>São Pedro CENTO E TRINTA E SEIS 345 7</t>
  </si>
  <si>
    <t>São Pedro CENTO E TRINTA E SEIS 345A 1</t>
  </si>
  <si>
    <t>São Pedro CENTO E TRINTA E SEIS 346 36</t>
  </si>
  <si>
    <t>São Pedro CENTO E TRINTA E SEIS 346 37</t>
  </si>
  <si>
    <t>São Pedro CENTO E TRINTA E SEIS 346 38</t>
  </si>
  <si>
    <t>São Pedro CENTO E TRINTA E SEIS 346 39</t>
  </si>
  <si>
    <t>São Pedro CENTO E TRINTA E SEIS 346 40</t>
  </si>
  <si>
    <t>São Pedro CENTO E TRINTA E SEIS 346 41</t>
  </si>
  <si>
    <t>São Pedro CENTO E TRINTA E SEIS 347 12</t>
  </si>
  <si>
    <t>São Pedro CENTO E TRINTA E SEIS 347 13</t>
  </si>
  <si>
    <t>São Pedro CENTO E TRINTA E SEIS 347 14</t>
  </si>
  <si>
    <t>São Pedro CENTO E TRINTA E SEIS 406 10</t>
  </si>
  <si>
    <t>São Pedro CENTO E TRINTA E SEIS 406 8</t>
  </si>
  <si>
    <t>São Pedro CENTO E TRINTA E SEIS 406 9</t>
  </si>
  <si>
    <t>São Pedro CENTO E TRINTA E SEIS CHC 315</t>
  </si>
  <si>
    <t>São Pedro CENTO E TRINTA E SEIS CHC 327</t>
  </si>
  <si>
    <t>São Pedro CENTO E TRINTA E SEIS CHC 343</t>
  </si>
  <si>
    <t>São Pedro CENTO E TRINTA E SEIS CHC 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</si>
</sst>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d"/>
    <numFmt numFmtId="165" formatCode="[$-416]d\-mmm\-yy;@"/>
    <numFmt numFmtId="166" formatCode="0.000"/>
    <numFmt numFmtId="167" formatCode="_(* #,##0.00_);_(* \(#,##0.00\);_(* &quot;-&quot;??_);_(@_)"/>
    <numFmt numFmtId="168" formatCode="0.00000"/>
    <numFmt numFmtId="169" formatCode="0.0"/>
    <numFmt numFmtId="170" formatCode="dd/mm/yy;@"/>
    <numFmt numFmtId="171" formatCode="[$-F800]dddd\,\ mmmm\ dd\,\ yyyy"/>
    <numFmt numFmtId="172" formatCode="[$-416]dddd"/>
    <numFmt numFmtId="173" formatCode="dd/mm/yy"/>
    <numFmt numFmtId="174" formatCode="_ &quot;R$ &quot;* #,##0.00_ ;_ &quot;R$ &quot;* \-#,##0.00_ ;_ &quot;R$ &quot;* &quot;-&quot;??_ ;_ @_ "/>
    <numFmt numFmtId="175" formatCode="00"/>
    <numFmt numFmtId="176" formatCode="_(* #,##0_);_(* \(#,##0\);_(* &quot;-&quot;??_);_(@_)"/>
  </numFmts>
  <fonts count="4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0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0"/>
      <name val="Times New Roman"/>
      <family val="1"/>
    </font>
    <font>
      <sz val="14"/>
      <color theme="0"/>
      <name val="Arial"/>
      <family val="2"/>
    </font>
    <font>
      <sz val="14"/>
      <name val="Times New Roman"/>
      <family val="1"/>
    </font>
    <font>
      <b/>
      <sz val="10"/>
      <color theme="1"/>
      <name val="Arial"/>
      <family val="2"/>
    </font>
    <font>
      <b/>
      <sz val="12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9"/>
      <color rgb="FF000000"/>
      <name val="Ebrima"/>
    </font>
    <font>
      <sz val="11"/>
      <color theme="1"/>
      <name val="Aptos Narrow"/>
      <family val="2"/>
      <scheme val="minor"/>
    </font>
    <font>
      <sz val="9"/>
      <color theme="1"/>
      <name val="Ebrima"/>
    </font>
    <font>
      <b/>
      <sz val="12"/>
      <name val="Aptos Narrow"/>
      <family val="2"/>
    </font>
    <font>
      <sz val="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u/>
      <sz val="10"/>
      <color indexed="12"/>
      <name val="Arial"/>
      <family val="2"/>
    </font>
    <font>
      <sz val="11"/>
      <color rgb="FF000000"/>
      <name val="Carlito"/>
    </font>
  </fonts>
  <fills count="3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2">
    <xf numFmtId="0" fontId="0" fillId="0" borderId="0"/>
    <xf numFmtId="0" fontId="1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168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4" fillId="0" borderId="0"/>
    <xf numFmtId="44" fontId="1" fillId="0" borderId="0" applyFont="0" applyFill="0" applyBorder="0" applyAlignment="0" applyProtection="0"/>
    <xf numFmtId="0" fontId="26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58" applyNumberFormat="0" applyFill="0" applyAlignment="0" applyProtection="0"/>
    <xf numFmtId="0" fontId="33" fillId="0" borderId="59" applyNumberFormat="0" applyFill="0" applyAlignment="0" applyProtection="0"/>
    <xf numFmtId="0" fontId="34" fillId="0" borderId="60" applyNumberFormat="0" applyFill="0" applyAlignment="0" applyProtection="0"/>
    <xf numFmtId="0" fontId="34" fillId="0" borderId="0" applyNumberFormat="0" applyFill="0" applyBorder="0" applyAlignment="0" applyProtection="0"/>
    <xf numFmtId="0" fontId="35" fillId="8" borderId="0" applyNumberFormat="0" applyBorder="0" applyAlignment="0" applyProtection="0"/>
    <xf numFmtId="0" fontId="36" fillId="9" borderId="0" applyNumberFormat="0" applyBorder="0" applyAlignment="0" applyProtection="0"/>
    <xf numFmtId="0" fontId="37" fillId="11" borderId="61" applyNumberFormat="0" applyAlignment="0" applyProtection="0"/>
    <xf numFmtId="0" fontId="38" fillId="12" borderId="62" applyNumberFormat="0" applyAlignment="0" applyProtection="0"/>
    <xf numFmtId="0" fontId="39" fillId="12" borderId="61" applyNumberFormat="0" applyAlignment="0" applyProtection="0"/>
    <xf numFmtId="0" fontId="40" fillId="0" borderId="63" applyNumberFormat="0" applyFill="0" applyAlignment="0" applyProtection="0"/>
    <xf numFmtId="0" fontId="41" fillId="13" borderId="64" applyNumberFormat="0" applyAlignment="0" applyProtection="0"/>
    <xf numFmtId="0" fontId="42" fillId="0" borderId="0" applyNumberFormat="0" applyFill="0" applyBorder="0" applyAlignment="0" applyProtection="0"/>
    <xf numFmtId="0" fontId="1" fillId="14" borderId="65" applyNumberFormat="0" applyFont="0" applyAlignment="0" applyProtection="0"/>
    <xf numFmtId="0" fontId="43" fillId="0" borderId="0" applyNumberFormat="0" applyFill="0" applyBorder="0" applyAlignment="0" applyProtection="0"/>
    <xf numFmtId="0" fontId="2" fillId="0" borderId="66" applyNumberFormat="0" applyFill="0" applyAlignment="0" applyProtection="0"/>
    <xf numFmtId="0" fontId="4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5" fillId="10" borderId="0" applyNumberFormat="0" applyBorder="0" applyAlignment="0" applyProtection="0"/>
    <xf numFmtId="0" fontId="44" fillId="18" borderId="0" applyNumberFormat="0" applyBorder="0" applyAlignment="0" applyProtection="0"/>
    <xf numFmtId="0" fontId="44" fillId="22" borderId="0" applyNumberFormat="0" applyBorder="0" applyAlignment="0" applyProtection="0"/>
    <xf numFmtId="0" fontId="44" fillId="26" borderId="0" applyNumberFormat="0" applyBorder="0" applyAlignment="0" applyProtection="0"/>
    <xf numFmtId="0" fontId="44" fillId="30" borderId="0" applyNumberFormat="0" applyBorder="0" applyAlignment="0" applyProtection="0"/>
    <xf numFmtId="0" fontId="44" fillId="34" borderId="0" applyNumberFormat="0" applyBorder="0" applyAlignment="0" applyProtection="0"/>
    <xf numFmtId="0" fontId="44" fillId="38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76" fontId="3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</cellStyleXfs>
  <cellXfs count="327">
    <xf numFmtId="0" fontId="0" fillId="0" borderId="0" xfId="0"/>
    <xf numFmtId="0" fontId="5" fillId="0" borderId="0" xfId="1" applyFont="1" applyAlignment="1">
      <alignment vertical="center" wrapText="1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justify" vertical="center" wrapText="1"/>
    </xf>
    <xf numFmtId="0" fontId="5" fillId="0" borderId="10" xfId="1" applyFont="1" applyBorder="1" applyAlignment="1">
      <alignment vertical="center" wrapText="1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2" fillId="0" borderId="10" xfId="1" applyFont="1" applyBorder="1" applyAlignment="1">
      <alignment vertical="center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justify" vertical="center"/>
    </xf>
    <xf numFmtId="0" fontId="4" fillId="0" borderId="0" xfId="1" applyFont="1" applyAlignment="1">
      <alignment vertical="center"/>
    </xf>
    <xf numFmtId="0" fontId="4" fillId="0" borderId="31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5" fillId="0" borderId="0" xfId="0" applyFont="1"/>
    <xf numFmtId="0" fontId="3" fillId="0" borderId="0" xfId="2"/>
    <xf numFmtId="0" fontId="3" fillId="0" borderId="2" xfId="1" applyFont="1" applyBorder="1" applyAlignment="1">
      <alignment horizontal="center" vertical="center" wrapText="1"/>
    </xf>
    <xf numFmtId="0" fontId="3" fillId="0" borderId="0" xfId="2" applyAlignment="1">
      <alignment vertical="center"/>
    </xf>
    <xf numFmtId="43" fontId="3" fillId="0" borderId="0" xfId="2" applyNumberFormat="1"/>
    <xf numFmtId="0" fontId="3" fillId="0" borderId="5" xfId="2" applyBorder="1"/>
    <xf numFmtId="0" fontId="3" fillId="0" borderId="3" xfId="2" applyBorder="1"/>
    <xf numFmtId="0" fontId="3" fillId="0" borderId="11" xfId="2" applyBorder="1"/>
    <xf numFmtId="2" fontId="3" fillId="0" borderId="0" xfId="2" applyNumberFormat="1"/>
    <xf numFmtId="0" fontId="1" fillId="0" borderId="0" xfId="1"/>
    <xf numFmtId="0" fontId="4" fillId="0" borderId="0" xfId="1" applyFont="1" applyAlignment="1">
      <alignment vertical="top" wrapText="1"/>
    </xf>
    <xf numFmtId="14" fontId="4" fillId="0" borderId="0" xfId="1" applyNumberFormat="1" applyFont="1" applyAlignment="1">
      <alignment vertical="center" wrapText="1"/>
    </xf>
    <xf numFmtId="0" fontId="4" fillId="0" borderId="0" xfId="1" applyFont="1" applyAlignment="1">
      <alignment horizontal="center" vertical="center"/>
    </xf>
    <xf numFmtId="14" fontId="4" fillId="0" borderId="0" xfId="1" applyNumberFormat="1" applyFont="1" applyAlignment="1">
      <alignment vertical="center"/>
    </xf>
    <xf numFmtId="0" fontId="3" fillId="0" borderId="29" xfId="1" applyFont="1" applyBorder="1" applyAlignment="1">
      <alignment vertical="center" wrapText="1"/>
    </xf>
    <xf numFmtId="0" fontId="3" fillId="0" borderId="10" xfId="2" applyBorder="1"/>
    <xf numFmtId="43" fontId="3" fillId="0" borderId="10" xfId="2" applyNumberFormat="1" applyBorder="1" applyAlignment="1">
      <alignment wrapText="1"/>
    </xf>
    <xf numFmtId="0" fontId="6" fillId="0" borderId="0" xfId="2" applyFont="1" applyAlignment="1">
      <alignment horizontal="center" vertical="center"/>
    </xf>
    <xf numFmtId="0" fontId="12" fillId="0" borderId="31" xfId="1" applyFont="1" applyBorder="1" applyAlignment="1">
      <alignment horizontal="left" vertical="center"/>
    </xf>
    <xf numFmtId="0" fontId="12" fillId="0" borderId="31" xfId="1" applyFont="1" applyBorder="1" applyAlignment="1">
      <alignment vertical="center" wrapText="1"/>
    </xf>
    <xf numFmtId="14" fontId="12" fillId="0" borderId="31" xfId="1" applyNumberFormat="1" applyFont="1" applyBorder="1" applyAlignment="1">
      <alignment horizontal="left" vertical="center" wrapText="1"/>
    </xf>
    <xf numFmtId="0" fontId="11" fillId="0" borderId="31" xfId="1" applyFont="1" applyBorder="1" applyAlignment="1">
      <alignment horizontal="center" vertical="center" wrapText="1"/>
    </xf>
    <xf numFmtId="0" fontId="1" fillId="0" borderId="29" xfId="1" applyBorder="1"/>
    <xf numFmtId="0" fontId="1" fillId="0" borderId="31" xfId="1" applyBorder="1"/>
    <xf numFmtId="0" fontId="1" fillId="0" borderId="14" xfId="1" applyBorder="1" applyAlignment="1">
      <alignment horizontal="left" indent="1"/>
    </xf>
    <xf numFmtId="0" fontId="1" fillId="0" borderId="14" xfId="1" applyBorder="1" applyAlignment="1">
      <alignment horizontal="center"/>
    </xf>
    <xf numFmtId="0" fontId="19" fillId="0" borderId="14" xfId="1" applyFont="1" applyBorder="1" applyAlignment="1">
      <alignment horizontal="left"/>
    </xf>
    <xf numFmtId="0" fontId="19" fillId="0" borderId="14" xfId="1" applyFont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14" fontId="12" fillId="0" borderId="0" xfId="1" applyNumberFormat="1" applyFont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0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2" fillId="4" borderId="17" xfId="1" applyFont="1" applyFill="1" applyBorder="1" applyAlignment="1">
      <alignment horizontal="center" vertical="center"/>
    </xf>
    <xf numFmtId="0" fontId="1" fillId="0" borderId="2" xfId="1" applyBorder="1"/>
    <xf numFmtId="0" fontId="1" fillId="0" borderId="10" xfId="1" applyBorder="1"/>
    <xf numFmtId="0" fontId="11" fillId="0" borderId="10" xfId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horizontal="left" vertical="center" wrapText="1"/>
    </xf>
    <xf numFmtId="14" fontId="1" fillId="0" borderId="0" xfId="1" applyNumberFormat="1"/>
    <xf numFmtId="0" fontId="6" fillId="0" borderId="7" xfId="2" applyFont="1" applyBorder="1" applyAlignment="1">
      <alignment horizontal="center" vertical="center"/>
    </xf>
    <xf numFmtId="0" fontId="0" fillId="0" borderId="0" xfId="1" applyFont="1"/>
    <xf numFmtId="0" fontId="4" fillId="0" borderId="10" xfId="1" applyFont="1" applyBorder="1" applyAlignment="1">
      <alignment vertical="center"/>
    </xf>
    <xf numFmtId="0" fontId="3" fillId="0" borderId="10" xfId="1" applyFont="1" applyBorder="1" applyAlignment="1">
      <alignment horizontal="center" vertical="center" wrapText="1"/>
    </xf>
    <xf numFmtId="0" fontId="13" fillId="0" borderId="0" xfId="1" applyFont="1"/>
    <xf numFmtId="0" fontId="2" fillId="4" borderId="14" xfId="1" applyFont="1" applyFill="1" applyBorder="1" applyAlignment="1">
      <alignment horizontal="center" vertical="center"/>
    </xf>
    <xf numFmtId="0" fontId="3" fillId="0" borderId="7" xfId="2" applyBorder="1"/>
    <xf numFmtId="0" fontId="16" fillId="0" borderId="10" xfId="2" applyFont="1" applyBorder="1" applyAlignment="1">
      <alignment vertical="center"/>
    </xf>
    <xf numFmtId="0" fontId="16" fillId="0" borderId="10" xfId="2" applyFont="1" applyBorder="1" applyAlignment="1">
      <alignment horizontal="center" vertical="center"/>
    </xf>
    <xf numFmtId="0" fontId="18" fillId="0" borderId="10" xfId="2" applyFont="1" applyBorder="1" applyAlignment="1">
      <alignment vertical="center"/>
    </xf>
    <xf numFmtId="0" fontId="5" fillId="0" borderId="10" xfId="1" applyFont="1" applyBorder="1" applyAlignment="1">
      <alignment horizontal="justify" vertical="center" wrapText="1"/>
    </xf>
    <xf numFmtId="2" fontId="2" fillId="0" borderId="14" xfId="2" applyNumberFormat="1" applyFont="1" applyBorder="1" applyAlignment="1">
      <alignment horizontal="center" vertical="center"/>
    </xf>
    <xf numFmtId="2" fontId="2" fillId="0" borderId="17" xfId="2" applyNumberFormat="1" applyFont="1" applyBorder="1" applyAlignment="1">
      <alignment horizontal="center" vertical="center"/>
    </xf>
    <xf numFmtId="164" fontId="2" fillId="2" borderId="12" xfId="3" applyNumberFormat="1" applyFont="1" applyFill="1" applyBorder="1" applyAlignment="1">
      <alignment horizontal="center" vertical="center"/>
    </xf>
    <xf numFmtId="0" fontId="21" fillId="0" borderId="0" xfId="2" applyFont="1"/>
    <xf numFmtId="0" fontId="21" fillId="0" borderId="0" xfId="2" applyFont="1" applyAlignment="1">
      <alignment vertical="center" wrapText="1"/>
    </xf>
    <xf numFmtId="0" fontId="21" fillId="0" borderId="0" xfId="2" applyFont="1" applyAlignment="1">
      <alignment vertical="center"/>
    </xf>
    <xf numFmtId="166" fontId="21" fillId="0" borderId="14" xfId="2" applyNumberFormat="1" applyFont="1" applyBorder="1" applyAlignment="1">
      <alignment horizontal="center" vertical="center"/>
    </xf>
    <xf numFmtId="166" fontId="21" fillId="0" borderId="17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8" fillId="0" borderId="0" xfId="2" applyFont="1"/>
    <xf numFmtId="0" fontId="8" fillId="0" borderId="0" xfId="2" applyFont="1" applyAlignment="1">
      <alignment vertical="center" wrapText="1"/>
    </xf>
    <xf numFmtId="0" fontId="3" fillId="0" borderId="0" xfId="2" applyAlignment="1">
      <alignment horizontal="center" vertical="center"/>
    </xf>
    <xf numFmtId="0" fontId="3" fillId="0" borderId="0" xfId="1" applyFont="1" applyAlignment="1">
      <alignment horizontal="justify" vertical="center"/>
    </xf>
    <xf numFmtId="14" fontId="4" fillId="0" borderId="10" xfId="1" applyNumberFormat="1" applyFont="1" applyBorder="1" applyAlignment="1">
      <alignment vertical="center"/>
    </xf>
    <xf numFmtId="0" fontId="3" fillId="0" borderId="0" xfId="2" applyAlignment="1">
      <alignment horizontal="center"/>
    </xf>
    <xf numFmtId="0" fontId="1" fillId="0" borderId="1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9" xfId="1" applyBorder="1" applyAlignment="1">
      <alignment horizontal="center"/>
    </xf>
    <xf numFmtId="0" fontId="13" fillId="0" borderId="10" xfId="1" applyFont="1" applyBorder="1"/>
    <xf numFmtId="2" fontId="1" fillId="0" borderId="0" xfId="1" applyNumberFormat="1"/>
    <xf numFmtId="0" fontId="3" fillId="0" borderId="1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4" xfId="2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70" fontId="0" fillId="0" borderId="14" xfId="0" applyNumberFormat="1" applyBorder="1" applyAlignment="1">
      <alignment horizontal="center" vertical="center" wrapText="1"/>
    </xf>
    <xf numFmtId="0" fontId="1" fillId="0" borderId="14" xfId="1" applyBorder="1"/>
    <xf numFmtId="0" fontId="3" fillId="0" borderId="38" xfId="1" applyFont="1" applyBorder="1" applyAlignment="1">
      <alignment vertical="center" wrapText="1"/>
    </xf>
    <xf numFmtId="0" fontId="4" fillId="0" borderId="31" xfId="1" applyFont="1" applyBorder="1" applyAlignment="1">
      <alignment vertical="center" wrapText="1"/>
    </xf>
    <xf numFmtId="14" fontId="4" fillId="0" borderId="31" xfId="1" applyNumberFormat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39" xfId="1" applyFont="1" applyBorder="1" applyAlignment="1">
      <alignment vertical="center" wrapText="1"/>
    </xf>
    <xf numFmtId="0" fontId="3" fillId="0" borderId="43" xfId="2" applyBorder="1" applyAlignment="1">
      <alignment vertical="center"/>
    </xf>
    <xf numFmtId="0" fontId="1" fillId="0" borderId="5" xfId="1" applyBorder="1"/>
    <xf numFmtId="14" fontId="0" fillId="0" borderId="14" xfId="0" applyNumberFormat="1" applyBorder="1" applyAlignment="1">
      <alignment horizontal="center" vertical="center" wrapText="1"/>
    </xf>
    <xf numFmtId="2" fontId="1" fillId="0" borderId="31" xfId="1" applyNumberFormat="1" applyBorder="1"/>
    <xf numFmtId="2" fontId="11" fillId="0" borderId="39" xfId="1" applyNumberFormat="1" applyFont="1" applyBorder="1" applyAlignment="1">
      <alignment horizontal="center" vertical="center" wrapText="1"/>
    </xf>
    <xf numFmtId="0" fontId="3" fillId="0" borderId="41" xfId="1" applyFont="1" applyBorder="1" applyAlignment="1">
      <alignment vertical="center" wrapText="1"/>
    </xf>
    <xf numFmtId="14" fontId="13" fillId="0" borderId="0" xfId="1" applyNumberFormat="1" applyFont="1" applyAlignment="1">
      <alignment horizontal="left"/>
    </xf>
    <xf numFmtId="0" fontId="19" fillId="0" borderId="36" xfId="1" applyFont="1" applyBorder="1"/>
    <xf numFmtId="0" fontId="19" fillId="0" borderId="37" xfId="1" applyFont="1" applyBorder="1"/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1" fillId="0" borderId="0" xfId="1" applyAlignment="1">
      <alignment horizontal="center"/>
    </xf>
    <xf numFmtId="0" fontId="3" fillId="0" borderId="4" xfId="2" applyBorder="1" applyAlignment="1">
      <alignment horizontal="center"/>
    </xf>
    <xf numFmtId="2" fontId="12" fillId="0" borderId="31" xfId="1" applyNumberFormat="1" applyFont="1" applyBorder="1" applyAlignment="1">
      <alignment horizontal="left" vertical="center"/>
    </xf>
    <xf numFmtId="0" fontId="1" fillId="0" borderId="27" xfId="1" applyBorder="1"/>
    <xf numFmtId="0" fontId="1" fillId="0" borderId="36" xfId="1" applyBorder="1"/>
    <xf numFmtId="2" fontId="1" fillId="0" borderId="37" xfId="1" applyNumberFormat="1" applyBorder="1"/>
    <xf numFmtId="0" fontId="1" fillId="0" borderId="43" xfId="1" applyBorder="1"/>
    <xf numFmtId="0" fontId="0" fillId="0" borderId="46" xfId="0" applyBorder="1" applyAlignment="1">
      <alignment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6" xfId="0" applyBorder="1" applyAlignment="1">
      <alignment horizontal="left" vertical="center" wrapText="1"/>
    </xf>
    <xf numFmtId="0" fontId="3" fillId="0" borderId="34" xfId="1" applyFont="1" applyBorder="1" applyAlignment="1">
      <alignment vertical="center" wrapText="1"/>
    </xf>
    <xf numFmtId="0" fontId="4" fillId="0" borderId="31" xfId="1" applyFont="1" applyBorder="1" applyAlignment="1">
      <alignment vertical="top" wrapText="1"/>
    </xf>
    <xf numFmtId="0" fontId="3" fillId="0" borderId="31" xfId="1" applyFont="1" applyBorder="1" applyAlignment="1">
      <alignment horizontal="justify" vertical="center" wrapText="1"/>
    </xf>
    <xf numFmtId="0" fontId="4" fillId="0" borderId="0" xfId="1" applyFont="1" applyAlignment="1">
      <alignment horizontal="justify" vertical="center"/>
    </xf>
    <xf numFmtId="0" fontId="1" fillId="0" borderId="0" xfId="1" applyAlignment="1">
      <alignment wrapText="1"/>
    </xf>
    <xf numFmtId="0" fontId="3" fillId="0" borderId="34" xfId="1" applyFont="1" applyBorder="1" applyAlignment="1">
      <alignment horizontal="center" vertical="center" wrapText="1"/>
    </xf>
    <xf numFmtId="0" fontId="15" fillId="0" borderId="43" xfId="0" applyFont="1" applyBorder="1"/>
    <xf numFmtId="0" fontId="4" fillId="0" borderId="43" xfId="1" applyFont="1" applyBorder="1" applyAlignment="1">
      <alignment horizontal="left" vertical="center"/>
    </xf>
    <xf numFmtId="0" fontId="3" fillId="0" borderId="29" xfId="1" applyFont="1" applyBorder="1" applyAlignment="1">
      <alignment horizontal="center" vertical="center" wrapText="1"/>
    </xf>
    <xf numFmtId="14" fontId="4" fillId="0" borderId="0" xfId="1" applyNumberFormat="1" applyFont="1" applyAlignment="1">
      <alignment horizontal="left" vertical="center" wrapText="1"/>
    </xf>
    <xf numFmtId="0" fontId="16" fillId="0" borderId="38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3" fillId="0" borderId="29" xfId="2" applyBorder="1" applyAlignment="1">
      <alignment horizontal="center" vertical="center"/>
    </xf>
    <xf numFmtId="0" fontId="3" fillId="0" borderId="36" xfId="2" applyBorder="1"/>
    <xf numFmtId="43" fontId="3" fillId="0" borderId="36" xfId="2" applyNumberFormat="1" applyBorder="1"/>
    <xf numFmtId="43" fontId="3" fillId="0" borderId="36" xfId="2" applyNumberFormat="1" applyBorder="1" applyAlignment="1">
      <alignment wrapText="1"/>
    </xf>
    <xf numFmtId="0" fontId="4" fillId="0" borderId="2" xfId="1" applyFont="1" applyBorder="1" applyAlignment="1">
      <alignment vertical="center" wrapText="1"/>
    </xf>
    <xf numFmtId="0" fontId="2" fillId="0" borderId="0" xfId="1" applyFont="1" applyAlignment="1">
      <alignment horizontal="right"/>
    </xf>
    <xf numFmtId="2" fontId="0" fillId="0" borderId="14" xfId="0" applyNumberFormat="1" applyBorder="1" applyAlignment="1">
      <alignment horizontal="center" vertical="center" wrapText="1"/>
    </xf>
    <xf numFmtId="0" fontId="3" fillId="0" borderId="43" xfId="2" applyBorder="1" applyAlignment="1">
      <alignment horizontal="center" vertical="center"/>
    </xf>
    <xf numFmtId="0" fontId="2" fillId="4" borderId="19" xfId="1" applyFont="1" applyFill="1" applyBorder="1" applyAlignment="1">
      <alignment horizontal="center" vertical="center" wrapText="1"/>
    </xf>
    <xf numFmtId="0" fontId="2" fillId="4" borderId="23" xfId="1" applyFont="1" applyFill="1" applyBorder="1" applyAlignment="1">
      <alignment horizontal="center" vertical="center" wrapText="1"/>
    </xf>
    <xf numFmtId="0" fontId="1" fillId="0" borderId="14" xfId="7" applyBorder="1" applyAlignment="1">
      <alignment horizontal="center" vertical="center"/>
    </xf>
    <xf numFmtId="0" fontId="1" fillId="0" borderId="14" xfId="7" applyBorder="1" applyAlignment="1">
      <alignment horizontal="center"/>
    </xf>
    <xf numFmtId="166" fontId="1" fillId="0" borderId="14" xfId="7" applyNumberFormat="1" applyBorder="1" applyAlignment="1">
      <alignment horizontal="center"/>
    </xf>
    <xf numFmtId="0" fontId="2" fillId="4" borderId="21" xfId="1" applyFont="1" applyFill="1" applyBorder="1" applyAlignment="1">
      <alignment horizontal="center" vertical="center" wrapText="1"/>
    </xf>
    <xf numFmtId="1" fontId="11" fillId="0" borderId="0" xfId="2" applyNumberFormat="1" applyFont="1" applyAlignment="1">
      <alignment horizontal="center" vertical="center"/>
    </xf>
    <xf numFmtId="14" fontId="0" fillId="0" borderId="0" xfId="0" applyNumberFormat="1"/>
    <xf numFmtId="165" fontId="3" fillId="0" borderId="0" xfId="2" applyNumberFormat="1"/>
    <xf numFmtId="1" fontId="11" fillId="0" borderId="0" xfId="2" applyNumberFormat="1" applyFont="1" applyAlignment="1">
      <alignment horizontal="center" vertical="center" wrapText="1"/>
    </xf>
    <xf numFmtId="4" fontId="1" fillId="0" borderId="31" xfId="1" applyNumberFormat="1" applyBorder="1" applyAlignment="1">
      <alignment horizontal="center"/>
    </xf>
    <xf numFmtId="171" fontId="4" fillId="0" borderId="0" xfId="1" applyNumberFormat="1" applyFont="1" applyAlignment="1">
      <alignment vertical="center" wrapText="1"/>
    </xf>
    <xf numFmtId="171" fontId="4" fillId="0" borderId="0" xfId="1" applyNumberFormat="1" applyFont="1" applyAlignment="1">
      <alignment vertical="center"/>
    </xf>
    <xf numFmtId="171" fontId="3" fillId="0" borderId="0" xfId="1" applyNumberFormat="1" applyFont="1" applyAlignment="1">
      <alignment horizontal="justify" vertical="center" wrapText="1"/>
    </xf>
    <xf numFmtId="171" fontId="4" fillId="0" borderId="0" xfId="1" applyNumberFormat="1" applyFont="1" applyAlignment="1">
      <alignment vertical="top" wrapText="1"/>
    </xf>
    <xf numFmtId="171" fontId="5" fillId="0" borderId="0" xfId="1" applyNumberFormat="1" applyFont="1" applyAlignment="1">
      <alignment vertical="center" wrapText="1"/>
    </xf>
    <xf numFmtId="171" fontId="6" fillId="0" borderId="0" xfId="2" applyNumberFormat="1" applyFont="1" applyAlignment="1">
      <alignment horizontal="center" vertical="center"/>
    </xf>
    <xf numFmtId="171" fontId="1" fillId="0" borderId="0" xfId="1" applyNumberFormat="1"/>
    <xf numFmtId="0" fontId="2" fillId="4" borderId="31" xfId="1" applyFont="1" applyFill="1" applyBorder="1" applyAlignment="1">
      <alignment horizontal="center" vertical="center"/>
    </xf>
    <xf numFmtId="0" fontId="2" fillId="4" borderId="25" xfId="1" applyFont="1" applyFill="1" applyBorder="1" applyAlignment="1">
      <alignment horizontal="center" vertical="center"/>
    </xf>
    <xf numFmtId="2" fontId="2" fillId="4" borderId="29" xfId="1" applyNumberFormat="1" applyFont="1" applyFill="1" applyBorder="1" applyAlignment="1">
      <alignment horizontal="center" vertical="center"/>
    </xf>
    <xf numFmtId="0" fontId="2" fillId="4" borderId="31" xfId="1" applyFont="1" applyFill="1" applyBorder="1" applyAlignment="1">
      <alignment horizontal="center" vertical="center" wrapText="1"/>
    </xf>
    <xf numFmtId="0" fontId="2" fillId="4" borderId="25" xfId="1" applyFont="1" applyFill="1" applyBorder="1" applyAlignment="1">
      <alignment horizontal="center" vertical="center" wrapText="1"/>
    </xf>
    <xf numFmtId="2" fontId="2" fillId="4" borderId="29" xfId="1" applyNumberFormat="1" applyFont="1" applyFill="1" applyBorder="1" applyAlignment="1">
      <alignment horizontal="center" vertical="center" wrapText="1"/>
    </xf>
    <xf numFmtId="0" fontId="0" fillId="2" borderId="44" xfId="10" applyFont="1" applyFill="1" applyBorder="1" applyAlignment="1">
      <alignment horizontal="center" vertical="center"/>
    </xf>
    <xf numFmtId="14" fontId="0" fillId="2" borderId="29" xfId="10" applyNumberFormat="1" applyFont="1" applyFill="1" applyBorder="1" applyAlignment="1">
      <alignment horizontal="center" vertical="center"/>
    </xf>
    <xf numFmtId="0" fontId="0" fillId="2" borderId="29" xfId="10" applyFont="1" applyFill="1" applyBorder="1" applyAlignment="1">
      <alignment horizontal="center" vertical="center"/>
    </xf>
    <xf numFmtId="0" fontId="0" fillId="2" borderId="29" xfId="10" applyFont="1" applyFill="1" applyBorder="1" applyAlignment="1">
      <alignment horizontal="center" vertical="center" wrapText="1"/>
    </xf>
    <xf numFmtId="0" fontId="2" fillId="4" borderId="29" xfId="1" applyFont="1" applyFill="1" applyBorder="1" applyAlignment="1">
      <alignment horizontal="center" vertical="center"/>
    </xf>
    <xf numFmtId="0" fontId="2" fillId="2" borderId="12" xfId="2" applyFont="1" applyFill="1" applyBorder="1" applyAlignment="1">
      <alignment horizontal="center" vertical="center" wrapText="1"/>
    </xf>
    <xf numFmtId="170" fontId="0" fillId="0" borderId="30" xfId="0" applyNumberForma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2" fontId="21" fillId="0" borderId="14" xfId="2" applyNumberFormat="1" applyFont="1" applyBorder="1" applyAlignment="1">
      <alignment horizontal="center" vertical="center"/>
    </xf>
    <xf numFmtId="0" fontId="2" fillId="2" borderId="55" xfId="2" applyFont="1" applyFill="1" applyBorder="1" applyAlignment="1">
      <alignment horizontal="center" vertical="center" wrapText="1"/>
    </xf>
    <xf numFmtId="0" fontId="1" fillId="0" borderId="30" xfId="2" applyFont="1" applyBorder="1" applyAlignment="1">
      <alignment horizontal="center" vertical="center"/>
    </xf>
    <xf numFmtId="0" fontId="1" fillId="0" borderId="56" xfId="2" applyFont="1" applyBorder="1" applyAlignment="1">
      <alignment horizontal="center" vertical="center"/>
    </xf>
    <xf numFmtId="2" fontId="2" fillId="0" borderId="41" xfId="2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 wrapText="1"/>
    </xf>
    <xf numFmtId="172" fontId="0" fillId="0" borderId="14" xfId="1" applyNumberFormat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0" fontId="2" fillId="4" borderId="37" xfId="1" applyFont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/>
    </xf>
    <xf numFmtId="0" fontId="2" fillId="4" borderId="27" xfId="1" applyFont="1" applyFill="1" applyBorder="1" applyAlignment="1">
      <alignment horizontal="center" vertical="center"/>
    </xf>
    <xf numFmtId="0" fontId="7" fillId="2" borderId="57" xfId="2" applyFont="1" applyFill="1" applyBorder="1" applyAlignment="1">
      <alignment horizontal="center" vertical="center" wrapText="1"/>
    </xf>
    <xf numFmtId="0" fontId="9" fillId="5" borderId="41" xfId="2" applyFont="1" applyFill="1" applyBorder="1" applyAlignment="1">
      <alignment horizontal="center" vertical="center"/>
    </xf>
    <xf numFmtId="166" fontId="3" fillId="5" borderId="41" xfId="2" applyNumberFormat="1" applyFill="1" applyBorder="1" applyAlignment="1">
      <alignment horizontal="center" vertical="center"/>
    </xf>
    <xf numFmtId="2" fontId="2" fillId="5" borderId="41" xfId="2" applyNumberFormat="1" applyFont="1" applyFill="1" applyBorder="1" applyAlignment="1">
      <alignment horizontal="center" vertical="center"/>
    </xf>
    <xf numFmtId="1" fontId="3" fillId="5" borderId="41" xfId="2" applyNumberFormat="1" applyFill="1" applyBorder="1" applyAlignment="1">
      <alignment horizontal="center" vertical="center"/>
    </xf>
    <xf numFmtId="0" fontId="9" fillId="0" borderId="41" xfId="2" applyFont="1" applyBorder="1" applyAlignment="1">
      <alignment horizontal="center" vertical="center"/>
    </xf>
    <xf numFmtId="166" fontId="3" fillId="0" borderId="41" xfId="2" applyNumberFormat="1" applyBorder="1" applyAlignment="1">
      <alignment horizontal="center" vertical="center"/>
    </xf>
    <xf numFmtId="1" fontId="3" fillId="0" borderId="41" xfId="2" applyNumberFormat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  <xf numFmtId="0" fontId="10" fillId="5" borderId="43" xfId="2" applyFont="1" applyFill="1" applyBorder="1" applyAlignment="1">
      <alignment horizontal="center" vertical="center"/>
    </xf>
    <xf numFmtId="0" fontId="10" fillId="0" borderId="43" xfId="2" applyFont="1" applyBorder="1" applyAlignment="1">
      <alignment horizontal="center" vertical="center"/>
    </xf>
    <xf numFmtId="2" fontId="17" fillId="3" borderId="14" xfId="4" applyNumberFormat="1" applyFont="1" applyFill="1" applyBorder="1" applyAlignment="1">
      <alignment horizontal="center" vertical="center"/>
    </xf>
    <xf numFmtId="165" fontId="28" fillId="2" borderId="33" xfId="1" applyNumberFormat="1" applyFont="1" applyFill="1" applyBorder="1" applyAlignment="1">
      <alignment horizontal="center" vertical="center" textRotation="90" wrapText="1"/>
    </xf>
    <xf numFmtId="165" fontId="8" fillId="0" borderId="0" xfId="2" applyNumberFormat="1" applyFont="1" applyAlignment="1">
      <alignment vertical="center" wrapText="1"/>
    </xf>
    <xf numFmtId="0" fontId="21" fillId="0" borderId="14" xfId="2" applyFont="1" applyBorder="1" applyAlignment="1">
      <alignment horizontal="center" vertical="center"/>
    </xf>
    <xf numFmtId="2" fontId="1" fillId="0" borderId="40" xfId="1" applyNumberFormat="1" applyBorder="1" applyAlignment="1">
      <alignment horizontal="right"/>
    </xf>
    <xf numFmtId="4" fontId="2" fillId="0" borderId="0" xfId="1" applyNumberFormat="1" applyFont="1"/>
    <xf numFmtId="2" fontId="1" fillId="0" borderId="36" xfId="1" applyNumberFormat="1" applyBorder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21" fillId="3" borderId="14" xfId="4" applyNumberFormat="1" applyFont="1" applyFill="1" applyBorder="1" applyAlignment="1">
      <alignment horizontal="center" vertical="center"/>
    </xf>
    <xf numFmtId="43" fontId="29" fillId="0" borderId="0" xfId="20" applyFont="1" applyAlignment="1">
      <alignment horizontal="center" vertical="center" wrapText="1"/>
    </xf>
    <xf numFmtId="0" fontId="0" fillId="3" borderId="14" xfId="10" applyFont="1" applyFill="1" applyBorder="1" applyAlignment="1">
      <alignment horizontal="center" vertical="center"/>
    </xf>
    <xf numFmtId="14" fontId="25" fillId="3" borderId="48" xfId="15" applyNumberFormat="1" applyFont="1" applyFill="1" applyBorder="1" applyAlignment="1">
      <alignment horizontal="center" vertical="center"/>
    </xf>
    <xf numFmtId="0" fontId="25" fillId="3" borderId="49" xfId="15" applyFont="1" applyFill="1" applyBorder="1" applyAlignment="1">
      <alignment horizontal="center" vertical="center"/>
    </xf>
    <xf numFmtId="0" fontId="1" fillId="3" borderId="29" xfId="1" applyFill="1" applyBorder="1"/>
    <xf numFmtId="0" fontId="1" fillId="3" borderId="0" xfId="1" applyFill="1"/>
    <xf numFmtId="0" fontId="1" fillId="3" borderId="31" xfId="1" applyFill="1" applyBorder="1"/>
    <xf numFmtId="14" fontId="25" fillId="6" borderId="50" xfId="0" applyNumberFormat="1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/>
    </xf>
    <xf numFmtId="0" fontId="0" fillId="6" borderId="44" xfId="10" applyFont="1" applyFill="1" applyBorder="1" applyAlignment="1">
      <alignment horizontal="center" vertical="center"/>
    </xf>
    <xf numFmtId="0" fontId="25" fillId="7" borderId="51" xfId="0" applyFont="1" applyFill="1" applyBorder="1" applyAlignment="1">
      <alignment horizontal="center" vertical="center"/>
    </xf>
    <xf numFmtId="0" fontId="0" fillId="7" borderId="44" xfId="1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/>
    </xf>
    <xf numFmtId="0" fontId="25" fillId="7" borderId="53" xfId="0" applyFont="1" applyFill="1" applyBorder="1" applyAlignment="1">
      <alignment horizontal="center" vertical="center"/>
    </xf>
    <xf numFmtId="0" fontId="25" fillId="7" borderId="54" xfId="0" applyFont="1" applyFill="1" applyBorder="1" applyAlignment="1">
      <alignment horizontal="center" vertical="center"/>
    </xf>
    <xf numFmtId="0" fontId="0" fillId="7" borderId="30" xfId="10" applyFont="1" applyFill="1" applyBorder="1" applyAlignment="1">
      <alignment horizontal="center" vertical="center"/>
    </xf>
    <xf numFmtId="0" fontId="0" fillId="6" borderId="14" xfId="10" applyFont="1" applyFill="1" applyBorder="1" applyAlignment="1">
      <alignment horizontal="center" vertical="center"/>
    </xf>
    <xf numFmtId="14" fontId="25" fillId="6" borderId="48" xfId="15" applyNumberFormat="1" applyFont="1" applyFill="1" applyBorder="1" applyAlignment="1">
      <alignment horizontal="center" vertical="center"/>
    </xf>
    <xf numFmtId="0" fontId="25" fillId="6" borderId="49" xfId="15" applyFont="1" applyFill="1" applyBorder="1" applyAlignment="1">
      <alignment horizontal="center" vertical="center"/>
    </xf>
    <xf numFmtId="0" fontId="4" fillId="0" borderId="31" xfId="1" applyFont="1" applyBorder="1" applyAlignment="1">
      <alignment horizontal="left" vertical="center"/>
    </xf>
    <xf numFmtId="14" fontId="4" fillId="0" borderId="31" xfId="1" applyNumberFormat="1" applyFont="1" applyBorder="1" applyAlignment="1">
      <alignment horizontal="left" vertical="center"/>
    </xf>
    <xf numFmtId="0" fontId="4" fillId="0" borderId="31" xfId="1" applyFont="1" applyBorder="1" applyAlignment="1">
      <alignment horizontal="left" vertical="top" wrapText="1"/>
    </xf>
    <xf numFmtId="0" fontId="5" fillId="0" borderId="31" xfId="1" applyFont="1" applyBorder="1" applyAlignment="1">
      <alignment horizontal="left" vertical="center" wrapText="1"/>
    </xf>
    <xf numFmtId="165" fontId="30" fillId="2" borderId="14" xfId="231" applyNumberFormat="1" applyFont="1" applyFill="1" applyBorder="1" applyAlignment="1">
      <alignment horizontal="center" vertical="center" textRotation="90" wrapText="1"/>
    </xf>
    <xf numFmtId="165" fontId="30" fillId="2" borderId="20" xfId="1" applyNumberFormat="1" applyFont="1" applyFill="1" applyBorder="1" applyAlignment="1">
      <alignment horizontal="center" vertical="center" textRotation="90" wrapText="1"/>
    </xf>
    <xf numFmtId="14" fontId="27" fillId="7" borderId="41" xfId="15" applyNumberFormat="1" applyFont="1" applyFill="1" applyBorder="1" applyAlignment="1">
      <alignment horizontal="center" vertical="center"/>
    </xf>
    <xf numFmtId="0" fontId="25" fillId="7" borderId="52" xfId="15" applyFont="1" applyFill="1" applyBorder="1" applyAlignment="1">
      <alignment horizontal="center" vertical="center"/>
    </xf>
    <xf numFmtId="0" fontId="25" fillId="7" borderId="51" xfId="15" applyFont="1" applyFill="1" applyBorder="1" applyAlignment="1">
      <alignment horizontal="center" vertical="center"/>
    </xf>
    <xf numFmtId="0" fontId="0" fillId="0" borderId="14" xfId="1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172" fontId="0" fillId="0" borderId="46" xfId="1" applyNumberFormat="1" applyFont="1" applyBorder="1" applyAlignment="1">
      <alignment horizontal="center" vertical="center"/>
    </xf>
    <xf numFmtId="0" fontId="0" fillId="0" borderId="46" xfId="1" applyFont="1" applyBorder="1" applyAlignment="1">
      <alignment horizontal="center" vertical="center" wrapText="1"/>
    </xf>
    <xf numFmtId="173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0" xfId="0" applyBorder="1" applyAlignment="1">
      <alignment horizontal="center"/>
    </xf>
    <xf numFmtId="173" fontId="0" fillId="0" borderId="0" xfId="0" applyNumberFormat="1"/>
    <xf numFmtId="164" fontId="28" fillId="2" borderId="12" xfId="3" applyNumberFormat="1" applyFont="1" applyFill="1" applyBorder="1" applyAlignment="1">
      <alignment horizontal="center" vertical="center"/>
    </xf>
    <xf numFmtId="164" fontId="28" fillId="2" borderId="45" xfId="3" applyNumberFormat="1" applyFont="1" applyFill="1" applyBorder="1" applyAlignment="1">
      <alignment horizontal="center" vertical="center"/>
    </xf>
    <xf numFmtId="165" fontId="28" fillId="2" borderId="14" xfId="231" applyNumberFormat="1" applyFont="1" applyFill="1" applyBorder="1" applyAlignment="1">
      <alignment horizontal="center" vertical="center" textRotation="90" wrapText="1"/>
    </xf>
    <xf numFmtId="165" fontId="28" fillId="2" borderId="40" xfId="231" applyNumberFormat="1" applyFont="1" applyFill="1" applyBorder="1" applyAlignment="1">
      <alignment horizontal="center" vertical="center" textRotation="90" wrapText="1"/>
    </xf>
    <xf numFmtId="173" fontId="0" fillId="0" borderId="2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 wrapText="1"/>
    </xf>
    <xf numFmtId="43" fontId="0" fillId="0" borderId="0" xfId="20" applyFont="1"/>
    <xf numFmtId="1" fontId="0" fillId="0" borderId="0" xfId="0" applyNumberFormat="1"/>
    <xf numFmtId="0" fontId="0" fillId="0" borderId="14" xfId="0" quotePrefix="1" applyBorder="1" applyAlignment="1">
      <alignment horizontal="center" vertical="center" wrapText="1"/>
    </xf>
    <xf numFmtId="173" fontId="0" fillId="0" borderId="0" xfId="0" applyNumberFormat="1" applyAlignment="1">
      <alignment horizontal="center" vertical="center"/>
    </xf>
    <xf numFmtId="0" fontId="25" fillId="7" borderId="52" xfId="1" applyFont="1" applyFill="1" applyBorder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0" fontId="12" fillId="0" borderId="43" xfId="1" applyFont="1" applyBorder="1" applyAlignment="1">
      <alignment horizontal="left" vertical="center" wrapText="1"/>
    </xf>
    <xf numFmtId="0" fontId="12" fillId="0" borderId="42" xfId="1" applyFont="1" applyBorder="1" applyAlignment="1">
      <alignment horizontal="left" vertical="center" wrapText="1"/>
    </xf>
    <xf numFmtId="14" fontId="4" fillId="0" borderId="0" xfId="1" applyNumberFormat="1" applyFont="1" applyAlignment="1">
      <alignment horizontal="center" vertical="center"/>
    </xf>
    <xf numFmtId="0" fontId="20" fillId="0" borderId="22" xfId="2" applyFont="1" applyBorder="1" applyAlignment="1">
      <alignment horizontal="center" vertical="center"/>
    </xf>
    <xf numFmtId="0" fontId="2" fillId="2" borderId="12" xfId="1" applyFont="1" applyFill="1" applyBorder="1" applyAlignment="1">
      <alignment horizontal="center" vertical="center"/>
    </xf>
    <xf numFmtId="0" fontId="12" fillId="0" borderId="35" xfId="1" applyFont="1" applyBorder="1" applyAlignment="1">
      <alignment horizontal="left" vertical="center" wrapText="1"/>
    </xf>
    <xf numFmtId="0" fontId="2" fillId="2" borderId="34" xfId="1" applyFont="1" applyFill="1" applyBorder="1" applyAlignment="1">
      <alignment horizontal="center" vertical="center"/>
    </xf>
    <xf numFmtId="0" fontId="2" fillId="2" borderId="43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0" fillId="0" borderId="28" xfId="2" applyFont="1" applyBorder="1" applyAlignment="1">
      <alignment horizontal="center" vertical="center"/>
    </xf>
    <xf numFmtId="0" fontId="20" fillId="0" borderId="32" xfId="2" applyFont="1" applyBorder="1" applyAlignment="1">
      <alignment horizontal="center" vertical="center"/>
    </xf>
    <xf numFmtId="0" fontId="20" fillId="0" borderId="30" xfId="2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43" fontId="4" fillId="0" borderId="14" xfId="1" applyNumberFormat="1" applyFont="1" applyBorder="1" applyAlignment="1">
      <alignment horizontal="center" vertical="center" wrapText="1"/>
    </xf>
    <xf numFmtId="43" fontId="4" fillId="0" borderId="15" xfId="1" applyNumberFormat="1" applyFont="1" applyBorder="1" applyAlignment="1">
      <alignment horizontal="center" vertical="center" wrapText="1"/>
    </xf>
    <xf numFmtId="0" fontId="4" fillId="0" borderId="43" xfId="1" applyFont="1" applyBorder="1" applyAlignment="1">
      <alignment horizontal="left" vertical="center" wrapText="1"/>
    </xf>
    <xf numFmtId="0" fontId="6" fillId="0" borderId="24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166" fontId="1" fillId="0" borderId="46" xfId="7" applyNumberFormat="1" applyBorder="1" applyAlignment="1">
      <alignment vertical="center"/>
    </xf>
    <xf numFmtId="166" fontId="1" fillId="0" borderId="25" xfId="7" applyNumberFormat="1" applyBorder="1" applyAlignment="1">
      <alignment vertical="center"/>
    </xf>
    <xf numFmtId="166" fontId="1" fillId="0" borderId="20" xfId="7" applyNumberFormat="1" applyBorder="1" applyAlignment="1">
      <alignment vertical="center"/>
    </xf>
    <xf numFmtId="0" fontId="12" fillId="0" borderId="0" xfId="1" applyFont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21" fillId="0" borderId="28" xfId="2" applyFont="1" applyBorder="1" applyAlignment="1">
      <alignment horizontal="center"/>
    </xf>
    <xf numFmtId="0" fontId="21" fillId="0" borderId="30" xfId="2" applyFont="1" applyBorder="1" applyAlignment="1">
      <alignment horizont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left" vertical="center" wrapText="1"/>
    </xf>
    <xf numFmtId="0" fontId="12" fillId="0" borderId="3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43" fontId="3" fillId="0" borderId="0" xfId="2" applyNumberFormat="1" applyAlignment="1">
      <alignment horizontal="center"/>
    </xf>
    <xf numFmtId="0" fontId="6" fillId="0" borderId="6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4" fontId="4" fillId="0" borderId="10" xfId="1" applyNumberFormat="1" applyFont="1" applyBorder="1" applyAlignment="1">
      <alignment horizontal="left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43" fontId="4" fillId="0" borderId="17" xfId="1" applyNumberFormat="1" applyFont="1" applyBorder="1" applyAlignment="1">
      <alignment horizontal="center" vertical="center" wrapText="1"/>
    </xf>
    <xf numFmtId="43" fontId="4" fillId="0" borderId="18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2" fillId="0" borderId="29" xfId="1" applyFont="1" applyBorder="1" applyAlignment="1">
      <alignment horizontal="right"/>
    </xf>
    <xf numFmtId="0" fontId="2" fillId="0" borderId="0" xfId="1" applyFont="1" applyAlignment="1">
      <alignment horizontal="right"/>
    </xf>
    <xf numFmtId="0" fontId="2" fillId="0" borderId="41" xfId="1" applyFont="1" applyBorder="1" applyAlignment="1">
      <alignment horizontal="right"/>
    </xf>
    <xf numFmtId="0" fontId="2" fillId="0" borderId="43" xfId="1" applyFont="1" applyBorder="1" applyAlignment="1">
      <alignment horizontal="right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12" fillId="0" borderId="44" xfId="1" applyFont="1" applyBorder="1" applyAlignment="1">
      <alignment horizontal="left" vertical="center" wrapText="1"/>
    </xf>
    <xf numFmtId="0" fontId="20" fillId="0" borderId="24" xfId="2" applyFont="1" applyBorder="1" applyAlignment="1">
      <alignment horizontal="center" vertical="center"/>
    </xf>
    <xf numFmtId="0" fontId="20" fillId="0" borderId="7" xfId="2" applyFont="1" applyBorder="1" applyAlignment="1">
      <alignment horizontal="center" vertical="center"/>
    </xf>
    <xf numFmtId="0" fontId="20" fillId="0" borderId="47" xfId="2" applyFont="1" applyBorder="1" applyAlignment="1">
      <alignment horizontal="center" vertical="center"/>
    </xf>
    <xf numFmtId="0" fontId="2" fillId="2" borderId="14" xfId="1" applyFont="1" applyFill="1" applyBorder="1" applyAlignment="1">
      <alignment horizontal="center" vertical="center"/>
    </xf>
    <xf numFmtId="0" fontId="0" fillId="0" borderId="0" xfId="0" applyNumberFormat="1"/>
  </cellXfs>
  <cellStyles count="232">
    <cellStyle name="20% - Ênfase1" xfId="38" builtinId="30" customBuiltin="1"/>
    <cellStyle name="20% - Ênfase2" xfId="41" builtinId="34" customBuiltin="1"/>
    <cellStyle name="20% - Ênfase3" xfId="44" builtinId="38" customBuiltin="1"/>
    <cellStyle name="20% - Ênfase4" xfId="47" builtinId="42" customBuiltin="1"/>
    <cellStyle name="20% - Ênfase5" xfId="50" builtinId="46" customBuiltin="1"/>
    <cellStyle name="20% - Ênfase6" xfId="53" builtinId="50" customBuiltin="1"/>
    <cellStyle name="40% - Ênfase1" xfId="39" builtinId="31" customBuiltin="1"/>
    <cellStyle name="40% - Ênfase2" xfId="42" builtinId="35" customBuiltin="1"/>
    <cellStyle name="40% - Ênfase3" xfId="45" builtinId="39" customBuiltin="1"/>
    <cellStyle name="40% - Ênfase4" xfId="48" builtinId="43" customBuiltin="1"/>
    <cellStyle name="40% - Ênfase5" xfId="51" builtinId="47" customBuiltin="1"/>
    <cellStyle name="40% - Ênfase6" xfId="54" builtinId="51" customBuiltin="1"/>
    <cellStyle name="60% - Ênfase1 2" xfId="60" xr:uid="{9C0AFEE8-298F-4AAD-8BD8-65199016B342}"/>
    <cellStyle name="60% - Ênfase2 2" xfId="61" xr:uid="{2BAD2239-3E0D-433A-884F-6A0B36886644}"/>
    <cellStyle name="60% - Ênfase3 2" xfId="62" xr:uid="{B8EE523F-BB3E-4469-8A8B-0B36E4CF6566}"/>
    <cellStyle name="60% - Ênfase4 2" xfId="63" xr:uid="{F064C77E-351A-40E2-A8BB-9CB7D5EFCBCB}"/>
    <cellStyle name="60% - Ênfase5 2" xfId="64" xr:uid="{8DAF850B-2D69-4AE5-AF3D-87029968ECEE}"/>
    <cellStyle name="60% - Ênfase6 2" xfId="65" xr:uid="{89A840BA-4C3D-4096-9C69-E75088EDD3CD}"/>
    <cellStyle name="Bom" xfId="26" builtinId="26" customBuiltin="1"/>
    <cellStyle name="Cálculo" xfId="30" builtinId="22" customBuiltin="1"/>
    <cellStyle name="Célula de Verificação" xfId="32" builtinId="23" customBuiltin="1"/>
    <cellStyle name="Célula Vinculada" xfId="31" builtinId="24" customBuiltin="1"/>
    <cellStyle name="Ênfase1" xfId="37" builtinId="29" customBuiltin="1"/>
    <cellStyle name="Ênfase2" xfId="40" builtinId="33" customBuiltin="1"/>
    <cellStyle name="Ênfase3" xfId="43" builtinId="37" customBuiltin="1"/>
    <cellStyle name="Ênfase4" xfId="46" builtinId="41" customBuiltin="1"/>
    <cellStyle name="Ênfase5" xfId="49" builtinId="45" customBuiltin="1"/>
    <cellStyle name="Ênfase6" xfId="52" builtinId="49" customBuiltin="1"/>
    <cellStyle name="Entrada" xfId="28" builtinId="20" customBuiltin="1"/>
    <cellStyle name="Hiperlink 2" xfId="110" xr:uid="{DAE2078B-2A50-44A9-A91A-E54C3C48B988}"/>
    <cellStyle name="Moeda 2" xfId="6" xr:uid="{C7D00ACD-DCA2-4825-9B96-66E8E614F208}"/>
    <cellStyle name="Moeda 2 2" xfId="109" xr:uid="{535EDFD7-ABEC-4F50-B65C-46E5DBBF7333}"/>
    <cellStyle name="Moeda 3" xfId="14" xr:uid="{AB0623D3-8DFB-4103-AB4F-57CCB66E4855}"/>
    <cellStyle name="Moeda 3 2" xfId="105" xr:uid="{675A7A09-D977-49F6-AE1B-2F80E8C7E6D6}"/>
    <cellStyle name="Moeda 4" xfId="16" xr:uid="{4F09D819-DB3B-480F-BA80-FDD8CEF2AB86}"/>
    <cellStyle name="Moeda 5" xfId="18" xr:uid="{1A50A632-98AE-4E32-9BF3-616AB83040FC}"/>
    <cellStyle name="Neutro 2" xfId="59" xr:uid="{6C1DDF73-A8E0-4739-9AC0-1F38996139A9}"/>
    <cellStyle name="Normal" xfId="0" builtinId="0"/>
    <cellStyle name="Normal 2" xfId="11" xr:uid="{2C552B02-BDF8-4918-8FDB-55E06D360CFB}"/>
    <cellStyle name="Normal 2 2" xfId="56" xr:uid="{1BD1B4E8-8F4C-43EA-A42C-9249C447B917}"/>
    <cellStyle name="Normal 2 2 2" xfId="7" xr:uid="{623C3B2A-ACC6-4C9F-8B04-C4E01AED018E}"/>
    <cellStyle name="Normal 2 3" xfId="5" xr:uid="{FEA241C3-7741-4115-BA90-E89C43C14A19}"/>
    <cellStyle name="Normal 3" xfId="15" xr:uid="{67D733D4-D79E-4D7C-B520-FBD5C6D33BC7}"/>
    <cellStyle name="Normal 3 2" xfId="108" xr:uid="{7802DDE6-E480-472F-8CDE-F75CFD93BAA9}"/>
    <cellStyle name="Normal 3 3 2" xfId="104" xr:uid="{C95A34D7-D6BC-47B9-AD74-C11DEE860903}"/>
    <cellStyle name="Normal 3 3 2 3" xfId="1" xr:uid="{741B5F06-E06F-4E05-A972-FB287DEE6F3F}"/>
    <cellStyle name="Normal 3 3 2 3 3" xfId="231" xr:uid="{89CF113C-B457-482E-A4AF-A9730C139BE3}"/>
    <cellStyle name="Normal 4" xfId="10" xr:uid="{AC97C47D-8C58-4110-8CB6-1B3F2972CA8D}"/>
    <cellStyle name="Normal 4 2" xfId="2" xr:uid="{720318CF-0C68-495E-AFD2-24D85A71F6A7}"/>
    <cellStyle name="Normal 5" xfId="17" xr:uid="{734A1718-35CB-48BA-BF2F-69634EFEC953}"/>
    <cellStyle name="Nota" xfId="34" builtinId="10" customBuiltin="1"/>
    <cellStyle name="Porcentagem 2" xfId="13" xr:uid="{2E53E360-7654-47A1-B69A-73B58AB3F1C7}"/>
    <cellStyle name="Porcentagem 3" xfId="107" xr:uid="{A7F29EAE-75CB-4281-964D-6AFFC11077D6}"/>
    <cellStyle name="Ruim" xfId="27" builtinId="27" customBuiltin="1"/>
    <cellStyle name="Saída" xfId="29" builtinId="21" customBuiltin="1"/>
    <cellStyle name="Separador de milhares 2 2 2" xfId="4" xr:uid="{A4576EA3-A86C-4AE4-B210-F99DE7889F7A}"/>
    <cellStyle name="Separador de milhares 3 3" xfId="106" xr:uid="{073F1DD4-8C56-4C77-A257-E8F40B9CC79A}"/>
    <cellStyle name="Separador de milhares 3 3 2" xfId="3" xr:uid="{B660E427-E0BD-4689-A2DE-1B6FD520DA92}"/>
    <cellStyle name="Texto de Aviso" xfId="33" builtinId="11" customBuiltin="1"/>
    <cellStyle name="Texto Explicativo" xfId="35" builtinId="53" customBuiltin="1"/>
    <cellStyle name="Título" xfId="21" builtinId="15" customBuiltin="1"/>
    <cellStyle name="Título 1" xfId="22" builtinId="16" customBuiltin="1"/>
    <cellStyle name="Título 2" xfId="23" builtinId="17" customBuiltin="1"/>
    <cellStyle name="Título 3" xfId="24" builtinId="18" customBuiltin="1"/>
    <cellStyle name="Título 4" xfId="25" builtinId="19" customBuiltin="1"/>
    <cellStyle name="Total" xfId="36" builtinId="25" customBuiltin="1"/>
    <cellStyle name="Vírgula" xfId="20" builtinId="3"/>
    <cellStyle name="Vírgula 10" xfId="111" xr:uid="{AB9E2198-D1B3-40E4-A837-BED1353E2407}"/>
    <cellStyle name="Vírgula 10 2" xfId="191" xr:uid="{4304BC6A-2D96-430D-8C39-ABBD9832A28C}"/>
    <cellStyle name="Vírgula 11" xfId="151" xr:uid="{79391D35-277A-4B08-9124-D8F8CA499C69}"/>
    <cellStyle name="Vírgula 12" xfId="55" xr:uid="{B9C35A59-0C9C-40C4-AD9A-32D565F99610}"/>
    <cellStyle name="Vírgula 2" xfId="8" xr:uid="{2144C6C5-456D-418B-AE2B-751408A0CA2D}"/>
    <cellStyle name="Vírgula 2 10" xfId="57" xr:uid="{944B1E57-40EA-49A2-95DA-F9A316C58158}"/>
    <cellStyle name="Vírgula 2 2" xfId="67" xr:uid="{FA560BD8-F4A8-4908-B9B5-CBA4F4CB6011}"/>
    <cellStyle name="Vírgula 2 2 2" xfId="72" xr:uid="{DE0C4FAB-8955-4152-8B81-6720F1961BEA}"/>
    <cellStyle name="Vírgula 2 2 2 2" xfId="97" xr:uid="{5A28213B-34E8-415B-9D28-E012C79F7558}"/>
    <cellStyle name="Vírgula 2 2 2 2 2" xfId="144" xr:uid="{2AB5BA45-6E11-4C3A-A90B-46A9B27415FA}"/>
    <cellStyle name="Vírgula 2 2 2 2 2 2" xfId="224" xr:uid="{4BE2424A-CB32-4CAC-AFF5-D8ED55938751}"/>
    <cellStyle name="Vírgula 2 2 2 2 3" xfId="184" xr:uid="{7F89584C-271E-4969-9F65-FE4ABACACDC5}"/>
    <cellStyle name="Vírgula 2 2 2 3" xfId="87" xr:uid="{4131F0AC-6634-43D9-BBC6-1AFAA24282DA}"/>
    <cellStyle name="Vírgula 2 2 2 3 2" xfId="134" xr:uid="{9E355D22-D02F-4C9B-B8FA-CAA041C8076E}"/>
    <cellStyle name="Vírgula 2 2 2 3 2 2" xfId="214" xr:uid="{CC36A644-27E2-4548-8D67-B3FB64443238}"/>
    <cellStyle name="Vírgula 2 2 2 3 3" xfId="174" xr:uid="{77B04102-2B8F-4C42-B120-4ED9C761504A}"/>
    <cellStyle name="Vírgula 2 2 2 4" xfId="119" xr:uid="{3B90FA1A-80D6-4027-AA81-75C235199683}"/>
    <cellStyle name="Vírgula 2 2 2 4 2" xfId="199" xr:uid="{CB79326F-EB30-4D84-8818-A010E832EE96}"/>
    <cellStyle name="Vírgula 2 2 2 5" xfId="159" xr:uid="{F96AC63C-2CB5-4A95-A176-9B4DE237F541}"/>
    <cellStyle name="Vírgula 2 2 3" xfId="92" xr:uid="{C9214669-4FA1-4A10-A0D8-0D6685ED5A0D}"/>
    <cellStyle name="Vírgula 2 2 3 2" xfId="139" xr:uid="{89F4C35B-7473-400C-A548-51A745797C24}"/>
    <cellStyle name="Vírgula 2 2 3 2 2" xfId="219" xr:uid="{D72152DC-5764-470A-BF44-2492C1A8650D}"/>
    <cellStyle name="Vírgula 2 2 3 3" xfId="179" xr:uid="{70A64535-2E91-414E-851D-D62EDD77D893}"/>
    <cellStyle name="Vírgula 2 2 4" xfId="82" xr:uid="{9201F3AD-ED3B-43BC-837D-84CFF4038A6F}"/>
    <cellStyle name="Vírgula 2 2 4 2" xfId="129" xr:uid="{766CE00F-9DEE-46C1-9B45-06A1120CF46A}"/>
    <cellStyle name="Vírgula 2 2 4 2 2" xfId="209" xr:uid="{88061436-ABD7-478A-8120-F1A2F91B7ACB}"/>
    <cellStyle name="Vírgula 2 2 4 3" xfId="169" xr:uid="{C1AAF11D-62D0-4559-98EB-D54155B1EAD1}"/>
    <cellStyle name="Vírgula 2 2 5" xfId="102" xr:uid="{CB4BB82A-E2AA-4D04-A288-E4D8458ED828}"/>
    <cellStyle name="Vírgula 2 2 5 2" xfId="149" xr:uid="{B5904ABB-C38B-4992-BBE1-725159C49FE9}"/>
    <cellStyle name="Vírgula 2 2 5 2 2" xfId="229" xr:uid="{A20C8322-48A1-49A7-BE75-A2C68A95EC08}"/>
    <cellStyle name="Vírgula 2 2 5 3" xfId="189" xr:uid="{3688F973-858A-4B90-8760-8AC97E88562F}"/>
    <cellStyle name="Vírgula 2 2 6" xfId="77" xr:uid="{9C09B969-4792-4A92-8018-86D550E91B2B}"/>
    <cellStyle name="Vírgula 2 2 6 2" xfId="124" xr:uid="{B6D35FC9-9FB1-4796-ADCA-CBFDAF98EC1D}"/>
    <cellStyle name="Vírgula 2 2 6 2 2" xfId="204" xr:uid="{B7D3062E-DDCB-4680-815D-6EFBA45182BF}"/>
    <cellStyle name="Vírgula 2 2 6 3" xfId="164" xr:uid="{3EB2D312-28F9-4652-AD12-196C2B386667}"/>
    <cellStyle name="Vírgula 2 2 7" xfId="114" xr:uid="{AD45D6E6-6377-484A-B045-8829A92ACE44}"/>
    <cellStyle name="Vírgula 2 2 7 2" xfId="194" xr:uid="{BF98DB9E-F324-4AC4-AAA1-578F1B2291FF}"/>
    <cellStyle name="Vírgula 2 2 8" xfId="154" xr:uid="{4A5C4526-8A81-4459-9D0A-73F9E1450FEC}"/>
    <cellStyle name="Vírgula 2 3" xfId="70" xr:uid="{005F3B7E-2526-4FC1-945B-94EC3036A678}"/>
    <cellStyle name="Vírgula 2 3 2" xfId="95" xr:uid="{B1CAEFBC-6B1D-4D7E-8C5D-24BD0D90468B}"/>
    <cellStyle name="Vírgula 2 3 2 2" xfId="142" xr:uid="{B362444D-E57F-4AD0-B7BC-60FA1BA673F8}"/>
    <cellStyle name="Vírgula 2 3 2 2 2" xfId="222" xr:uid="{6CB9E16B-52E0-48FE-B1F4-1B86F9C545CE}"/>
    <cellStyle name="Vírgula 2 3 2 3" xfId="182" xr:uid="{5AD90DBF-0B5D-48DC-81F8-4F3CB75D7AE9}"/>
    <cellStyle name="Vírgula 2 3 3" xfId="85" xr:uid="{344F05B2-7E6F-46E9-A90F-B14F799CE51D}"/>
    <cellStyle name="Vírgula 2 3 3 2" xfId="132" xr:uid="{1C721EC2-D425-49C4-A2F1-FC0375E0B338}"/>
    <cellStyle name="Vírgula 2 3 3 2 2" xfId="212" xr:uid="{2535F6A9-675B-43EE-95AF-40FD9E352AA8}"/>
    <cellStyle name="Vírgula 2 3 3 3" xfId="172" xr:uid="{2AC5E83D-D164-43AC-9FCC-ABF6825A3E26}"/>
    <cellStyle name="Vírgula 2 3 4" xfId="117" xr:uid="{BE1EDD06-AF94-4DD9-9FF1-C9E67856D8DE}"/>
    <cellStyle name="Vírgula 2 3 4 2" xfId="197" xr:uid="{EBB9CE2F-45D4-4FE7-8792-C886FF5AE581}"/>
    <cellStyle name="Vírgula 2 3 5" xfId="157" xr:uid="{BF0371B7-A4B3-4F26-BE14-9573C4CF4620}"/>
    <cellStyle name="Vírgula 2 4" xfId="90" xr:uid="{534C3AC1-69F8-482D-B8D8-607C6DAF014A}"/>
    <cellStyle name="Vírgula 2 4 2" xfId="137" xr:uid="{5E38FC5C-4E1C-44F4-9157-EFAE0EDB89DA}"/>
    <cellStyle name="Vírgula 2 4 2 2" xfId="217" xr:uid="{5131A06B-012A-4756-AE1A-EA205016D7DC}"/>
    <cellStyle name="Vírgula 2 4 3" xfId="177" xr:uid="{31401182-0297-4C71-937C-ED6F13B618D7}"/>
    <cellStyle name="Vírgula 2 5" xfId="80" xr:uid="{132FAA96-D429-415E-B0FA-B6719AEB5453}"/>
    <cellStyle name="Vírgula 2 5 2" xfId="127" xr:uid="{AFA7A3FB-8149-4F00-9883-C317741B0780}"/>
    <cellStyle name="Vírgula 2 5 2 2" xfId="207" xr:uid="{1372C292-8C14-4312-924F-5352359C01A0}"/>
    <cellStyle name="Vírgula 2 5 3" xfId="167" xr:uid="{C5E562D3-2171-40B7-8D73-06FE7E252D1B}"/>
    <cellStyle name="Vírgula 2 6" xfId="100" xr:uid="{7CC92FCF-21E5-49BE-A459-B7F27C18415E}"/>
    <cellStyle name="Vírgula 2 6 2" xfId="147" xr:uid="{97C976B6-2C47-48EF-9761-331E11D6A6FF}"/>
    <cellStyle name="Vírgula 2 6 2 2" xfId="227" xr:uid="{FDCF4F52-3899-4DAC-BE80-DF415EC2AA9D}"/>
    <cellStyle name="Vírgula 2 6 3" xfId="187" xr:uid="{3ED00805-7F27-455C-AF27-8A82952AD6DB}"/>
    <cellStyle name="Vírgula 2 7" xfId="75" xr:uid="{3C2437CC-047F-442B-BDF4-381B52A5A0A8}"/>
    <cellStyle name="Vírgula 2 7 2" xfId="122" xr:uid="{F13E436A-C764-4F00-8E47-37D0EEE971A0}"/>
    <cellStyle name="Vírgula 2 7 2 2" xfId="202" xr:uid="{65130BF0-D4DB-4949-BA6B-C53A11B9ABDD}"/>
    <cellStyle name="Vírgula 2 7 3" xfId="162" xr:uid="{A2FA2BCB-9B3E-4320-9FC6-FB420024801C}"/>
    <cellStyle name="Vírgula 2 8" xfId="112" xr:uid="{49BB0EF3-3665-4ACC-A60A-362A214FAB39}"/>
    <cellStyle name="Vírgula 2 8 2" xfId="192" xr:uid="{E3312318-2794-4964-AE27-5264B784A1DB}"/>
    <cellStyle name="Vírgula 2 9" xfId="152" xr:uid="{036A315B-50FE-4E4F-BCC4-5455E11F51C6}"/>
    <cellStyle name="Vírgula 3" xfId="12" xr:uid="{1B3274D5-E984-43FA-89CA-CD9BEC6BCBC6}"/>
    <cellStyle name="Vírgula 3 2" xfId="68" xr:uid="{782D9FA2-D53C-415C-8BCB-D138421E3CD2}"/>
    <cellStyle name="Vírgula 3 2 2" xfId="9" xr:uid="{3CBAF83F-F6A9-444A-88CD-9A7A7E6732DD}"/>
    <cellStyle name="Vírgula 3 2 2 2" xfId="98" xr:uid="{099DD19B-1EE0-43F6-AE0E-C59B4D12ABC4}"/>
    <cellStyle name="Vírgula 3 2 2 2 2" xfId="145" xr:uid="{F2CE5D5E-3899-4278-924E-F0881F618DB7}"/>
    <cellStyle name="Vírgula 3 2 2 2 2 2" xfId="225" xr:uid="{39C97922-D2C9-441B-8AA6-BB99647EDEBB}"/>
    <cellStyle name="Vírgula 3 2 2 2 3" xfId="185" xr:uid="{AFCBF1F4-7380-4CD7-9442-752E2ED5DC1C}"/>
    <cellStyle name="Vírgula 3 2 2 3" xfId="88" xr:uid="{8F018713-C11E-4E97-96AA-FDFEF7167A19}"/>
    <cellStyle name="Vírgula 3 2 2 3 2" xfId="135" xr:uid="{EE54018A-4A4B-45D6-87CB-2DEF3B42B50E}"/>
    <cellStyle name="Vírgula 3 2 2 3 2 2" xfId="215" xr:uid="{40488C8D-7BAA-4A08-BB5C-690726F69533}"/>
    <cellStyle name="Vírgula 3 2 2 3 3" xfId="175" xr:uid="{E9489038-F961-4D0E-B8EB-9BFEF2ED4E6A}"/>
    <cellStyle name="Vírgula 3 2 2 4" xfId="120" xr:uid="{33E27894-ACAF-473C-8C2D-2EA39028954A}"/>
    <cellStyle name="Vírgula 3 2 2 4 2" xfId="200" xr:uid="{BD58CFE9-5973-4B08-A0B5-570D3C10FEEC}"/>
    <cellStyle name="Vírgula 3 2 2 5" xfId="160" xr:uid="{DC86235B-34BC-4599-BAF4-62E83CE41831}"/>
    <cellStyle name="Vírgula 3 2 2 6" xfId="73" xr:uid="{99F1E5C2-D8BF-4583-8B26-4C0D4371FF6F}"/>
    <cellStyle name="Vírgula 3 2 3" xfId="93" xr:uid="{5659E3CC-B7AA-432B-A5C7-32104E3A5FF9}"/>
    <cellStyle name="Vírgula 3 2 3 2" xfId="140" xr:uid="{B49D6233-CB97-4C41-A231-514D3D4CB249}"/>
    <cellStyle name="Vírgula 3 2 3 2 2" xfId="220" xr:uid="{DA0D6FA9-FCF7-4BE6-A03F-8A9D66361FAC}"/>
    <cellStyle name="Vírgula 3 2 3 3" xfId="180" xr:uid="{6FADB3D2-7473-4EC8-8569-9523165CAB2E}"/>
    <cellStyle name="Vírgula 3 2 4" xfId="83" xr:uid="{09182939-8C4D-4579-8289-F4D772996B13}"/>
    <cellStyle name="Vírgula 3 2 4 2" xfId="130" xr:uid="{C4B8CB35-5B03-4D59-9841-DC58A33A5A18}"/>
    <cellStyle name="Vírgula 3 2 4 2 2" xfId="210" xr:uid="{C9A67157-F648-40D0-8BCC-F03CC453FFE5}"/>
    <cellStyle name="Vírgula 3 2 4 3" xfId="170" xr:uid="{5141D702-38E4-4967-B2C3-3D59960AFE07}"/>
    <cellStyle name="Vírgula 3 2 5" xfId="103" xr:uid="{4E843151-9E2D-4247-9A69-E9A50858D924}"/>
    <cellStyle name="Vírgula 3 2 5 2" xfId="150" xr:uid="{A74A3648-1383-4B5E-B7C8-8E1E1498EA9A}"/>
    <cellStyle name="Vírgula 3 2 5 2 2" xfId="230" xr:uid="{FE36672A-FF19-4B8A-8410-8B1217DD1D48}"/>
    <cellStyle name="Vírgula 3 2 5 3" xfId="190" xr:uid="{DBF9E069-65F0-49B3-B436-5E3ECE25BF61}"/>
    <cellStyle name="Vírgula 3 2 6" xfId="78" xr:uid="{E0851535-4E07-49F6-AFEF-009DF81FE4FF}"/>
    <cellStyle name="Vírgula 3 2 6 2" xfId="125" xr:uid="{9FA97E12-EB28-462E-AE2F-24ED8DE93CF5}"/>
    <cellStyle name="Vírgula 3 2 6 2 2" xfId="205" xr:uid="{1137AAD9-3DF2-48AE-B5CC-BC1A62D55111}"/>
    <cellStyle name="Vírgula 3 2 6 3" xfId="165" xr:uid="{06CEA182-DA24-4A8E-9DB9-0A66CDC92184}"/>
    <cellStyle name="Vírgula 3 2 7" xfId="115" xr:uid="{B2C6B677-A9EA-4E26-BA8D-DD3EAF1D448D}"/>
    <cellStyle name="Vírgula 3 2 7 2" xfId="195" xr:uid="{B0796841-E098-410E-83E9-DDA1FD32BE7E}"/>
    <cellStyle name="Vírgula 3 2 8" xfId="155" xr:uid="{3097526D-8478-4D9F-ABD2-94BACEADC8E6}"/>
    <cellStyle name="Vírgula 3 3" xfId="58" xr:uid="{6C6500DD-F302-479B-94CD-D24F0FD1A552}"/>
    <cellStyle name="Vírgula 4" xfId="19" xr:uid="{0475F184-8C36-465F-9921-BC6B90F6B3AB}"/>
    <cellStyle name="Vírgula 4 2" xfId="71" xr:uid="{7B54CB6C-8AF8-4DD1-9BA5-CC8D8D5E3A1E}"/>
    <cellStyle name="Vírgula 4 2 2" xfId="96" xr:uid="{F8C6919B-C992-4936-A118-B09825E5AED8}"/>
    <cellStyle name="Vírgula 4 2 2 2" xfId="143" xr:uid="{F27D5E53-F67D-49F0-A86D-A5E813D8F436}"/>
    <cellStyle name="Vírgula 4 2 2 2 2" xfId="223" xr:uid="{9A23FB08-6F8A-45AB-93F8-5C7FC913ABFB}"/>
    <cellStyle name="Vírgula 4 2 2 3" xfId="183" xr:uid="{77B23754-6992-4E4E-82C3-462A8997BAC7}"/>
    <cellStyle name="Vírgula 4 2 3" xfId="86" xr:uid="{D39F9934-1233-4BAF-AC60-180CD947ACA9}"/>
    <cellStyle name="Vírgula 4 2 3 2" xfId="133" xr:uid="{431E4CA2-17A8-45AA-9079-0DEA0CA5F097}"/>
    <cellStyle name="Vírgula 4 2 3 2 2" xfId="213" xr:uid="{BC8392A2-0EA2-49A6-BE59-627D4C5D20FB}"/>
    <cellStyle name="Vírgula 4 2 3 3" xfId="173" xr:uid="{476BFF92-EA3B-4E52-A64B-EE40AFC81A94}"/>
    <cellStyle name="Vírgula 4 2 4" xfId="118" xr:uid="{336CF78D-B1B6-416F-B6FB-1BE5930E90E8}"/>
    <cellStyle name="Vírgula 4 2 4 2" xfId="198" xr:uid="{7D395DC9-F453-4FBE-9662-981FAFFD9316}"/>
    <cellStyle name="Vírgula 4 2 5" xfId="158" xr:uid="{871A5462-AF85-4139-BBB6-7A9BE416A00D}"/>
    <cellStyle name="Vírgula 4 3" xfId="91" xr:uid="{9CC816CA-FC1A-42EF-B032-962606FD2423}"/>
    <cellStyle name="Vírgula 4 3 2" xfId="138" xr:uid="{F77CB825-8F61-449B-AC47-7723F3B25A15}"/>
    <cellStyle name="Vírgula 4 3 2 2" xfId="218" xr:uid="{34499817-0507-4043-8F7D-1EA5A67DCC93}"/>
    <cellStyle name="Vírgula 4 3 3" xfId="178" xr:uid="{5246948E-360B-40BA-A8D5-9F326A7330DA}"/>
    <cellStyle name="Vírgula 4 4" xfId="81" xr:uid="{6DC886DB-5ECB-4DDB-AC35-64D3BE7A26EC}"/>
    <cellStyle name="Vírgula 4 4 2" xfId="128" xr:uid="{BE9A6961-E3BC-4503-BC6D-00CE2F253426}"/>
    <cellStyle name="Vírgula 4 4 2 2" xfId="208" xr:uid="{2D949A3E-B29E-415B-AE38-1A30066D4232}"/>
    <cellStyle name="Vírgula 4 4 3" xfId="168" xr:uid="{8111F7FC-98F2-4992-8507-B7A34B84B372}"/>
    <cellStyle name="Vírgula 4 5" xfId="101" xr:uid="{6ADABE34-CAEE-49FE-A453-13BCA46D0200}"/>
    <cellStyle name="Vírgula 4 5 2" xfId="148" xr:uid="{DB08F606-C882-4F73-A50B-CEE5F9E32FBD}"/>
    <cellStyle name="Vírgula 4 5 2 2" xfId="228" xr:uid="{2B9BA7D8-EBE3-4E26-95B9-08D514A6E143}"/>
    <cellStyle name="Vírgula 4 5 3" xfId="188" xr:uid="{0DC53E3F-190A-4265-9798-B5DCCFD1BDF1}"/>
    <cellStyle name="Vírgula 4 6" xfId="76" xr:uid="{0506A4A9-CF2E-4211-BDE8-F7FD7AA61B8B}"/>
    <cellStyle name="Vírgula 4 6 2" xfId="123" xr:uid="{4C24E1AE-16B8-4B79-85FF-616E4FD2EC5C}"/>
    <cellStyle name="Vírgula 4 6 2 2" xfId="203" xr:uid="{A7B0926F-AA64-4475-B987-E5CBA0F74536}"/>
    <cellStyle name="Vírgula 4 6 3" xfId="163" xr:uid="{E850404D-51E9-45D1-9B87-C85EB42B2D9A}"/>
    <cellStyle name="Vírgula 4 7" xfId="113" xr:uid="{649D27F7-7EEB-443D-B27E-55D7182D4006}"/>
    <cellStyle name="Vírgula 4 7 2" xfId="193" xr:uid="{974F513E-2734-4101-A25A-D0B28F148795}"/>
    <cellStyle name="Vírgula 4 8" xfId="153" xr:uid="{530F12E2-32F5-4F5A-8E22-EB29831C682D}"/>
    <cellStyle name="Vírgula 4 9" xfId="66" xr:uid="{543B90DA-D845-4293-A55D-EEA01E631495}"/>
    <cellStyle name="Vírgula 5" xfId="69" xr:uid="{1D7C5396-F296-4ECE-9A9C-7B08750C8973}"/>
    <cellStyle name="Vírgula 5 2" xfId="94" xr:uid="{5E413ACA-AFFF-46A1-93F0-42D54EB0C5E7}"/>
    <cellStyle name="Vírgula 5 2 2" xfId="141" xr:uid="{2E45E1BB-B6E6-4376-9977-3D8163EC00D3}"/>
    <cellStyle name="Vírgula 5 2 2 2" xfId="221" xr:uid="{0BC36A47-8590-4704-A1AB-0A586A4B28BE}"/>
    <cellStyle name="Vírgula 5 2 3" xfId="181" xr:uid="{1AC71BF9-76E5-40FE-B2B4-4D5FB73E2B01}"/>
    <cellStyle name="Vírgula 5 3" xfId="84" xr:uid="{B9DA1339-F9B3-4F5B-BD8A-88E6D3840105}"/>
    <cellStyle name="Vírgula 5 3 2" xfId="131" xr:uid="{8A8D88FA-1316-4BAC-8EE6-E922F0CF23A3}"/>
    <cellStyle name="Vírgula 5 3 2 2" xfId="211" xr:uid="{150679D3-4D4A-4009-97A7-B749EF794D31}"/>
    <cellStyle name="Vírgula 5 3 3" xfId="171" xr:uid="{FA46C814-F732-4F3A-A990-AA8389B87314}"/>
    <cellStyle name="Vírgula 5 4" xfId="116" xr:uid="{005F0183-B078-427A-B9E1-EDDF16176140}"/>
    <cellStyle name="Vírgula 5 4 2" xfId="196" xr:uid="{102FC932-731C-49D5-9184-21087BEFCE29}"/>
    <cellStyle name="Vírgula 5 5" xfId="156" xr:uid="{BF6CF8B2-ECD0-45F0-A7AA-38C27785A6F9}"/>
    <cellStyle name="Vírgula 6" xfId="89" xr:uid="{22210794-D411-4206-B991-11C4C89E8E22}"/>
    <cellStyle name="Vírgula 6 2" xfId="136" xr:uid="{6C26EE06-D0FD-4E31-B0FB-3FFDD346FBD2}"/>
    <cellStyle name="Vírgula 6 2 2" xfId="216" xr:uid="{5EA97BCD-6B97-422E-ADD8-13A41CE4900D}"/>
    <cellStyle name="Vírgula 6 3" xfId="176" xr:uid="{6B58A624-6D01-4FAB-B165-C2435C8C52A3}"/>
    <cellStyle name="Vírgula 7" xfId="79" xr:uid="{3D71E007-A38B-4FA0-A9DF-C031271AF195}"/>
    <cellStyle name="Vírgula 7 2" xfId="126" xr:uid="{D2A56E99-F150-43FD-AD01-D140F11E16E7}"/>
    <cellStyle name="Vírgula 7 2 2" xfId="206" xr:uid="{1CA9CBFE-6820-4FDC-9274-032B8B261539}"/>
    <cellStyle name="Vírgula 7 3" xfId="166" xr:uid="{5BC5E007-4993-49FA-A4C3-EE4DDA5803CA}"/>
    <cellStyle name="Vírgula 8" xfId="99" xr:uid="{8A1CEB46-7D19-44AA-A517-945847031638}"/>
    <cellStyle name="Vírgula 8 2" xfId="146" xr:uid="{57D4B195-A04A-4EC3-9574-C2934823A583}"/>
    <cellStyle name="Vírgula 8 2 2" xfId="226" xr:uid="{A8E07876-D0A4-454F-BCD5-4DAD272B2B80}"/>
    <cellStyle name="Vírgula 8 3" xfId="186" xr:uid="{C87756D3-A3EF-4270-BAE1-5AEBDDB31C50}"/>
    <cellStyle name="Vírgula 9" xfId="74" xr:uid="{79AE4473-C876-4C11-B82E-A304B0B19837}"/>
    <cellStyle name="Vírgula 9 2" xfId="121" xr:uid="{78969556-7A2B-4856-B6DA-120D73BD07A5}"/>
    <cellStyle name="Vírgula 9 2 2" xfId="201" xr:uid="{F7396D25-058C-4F64-853F-39EEEF7D052D}"/>
    <cellStyle name="Vírgula 9 3" xfId="161" xr:uid="{6D74D8D1-577F-437D-ABCF-6F8018CD27A6}"/>
  </cellStyles>
  <dxfs count="1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  <dxf>
      <font>
        <color theme="4" tint="-0.499984740745262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indexed="12"/>
        </patternFill>
      </fill>
    </dxf>
    <dxf>
      <fill>
        <patternFill>
          <bgColor indexed="12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73" formatCode="dd/mm/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fill>
        <patternFill patternType="solid">
          <fgColor theme="4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fill>
        <patternFill patternType="solid">
          <fgColor theme="4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fill>
        <patternFill patternType="solid">
          <fgColor theme="4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fill>
        <patternFill patternType="solid">
          <fgColor theme="4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Ebrima"/>
        <scheme val="none"/>
      </font>
      <numFmt numFmtId="19" formatCode="dd/mm/yyyy"/>
      <fill>
        <patternFill patternType="solid">
          <fgColor theme="4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Ebrima"/>
        <scheme val="none"/>
      </font>
      <fill>
        <patternFill patternType="solid">
          <fgColor theme="4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2" formatCode="[$-416]dd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77" formatCode="dd\-mm\-yyyy;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19" formatCode="dd/mm/yyyy"/>
    </dxf>
    <dxf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3" formatCode="dd/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left style="medium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165" formatCode="[$-416]d\-mmm\-yy;@"/>
      <fill>
        <patternFill patternType="solid">
          <fgColor indexed="64"/>
          <bgColor theme="9" tint="0.59999389629810485"/>
        </patternFill>
      </fill>
      <alignment horizontal="center" vertical="center" textRotation="9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416]d\-mmm\-yy;@"/>
      <fill>
        <patternFill patternType="solid">
          <fgColor indexed="64"/>
          <bgColor theme="9" tint="0.59999389629810485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0" formatCode="dd/mm/yy;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 val="0"/>
        <i val="0"/>
        <strike val="0"/>
        <color theme="1"/>
      </font>
      <fill>
        <patternFill>
          <bgColor theme="0" tint="-0.24994659260841701"/>
        </patternFill>
      </fill>
      <border>
        <bottom style="medium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vertical style="thin">
          <color auto="1"/>
        </vertic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 defaultTableStyle="TableStyleMedium2" defaultPivotStyle="PivotStyleLight16">
    <tableStyle name="DADOS-style" pivot="0" count="3" xr9:uid="{E6859553-43B6-467F-A6B3-84AB08E3DDD0}">
      <tableStyleElement type="headerRow" dxfId="179"/>
      <tableStyleElement type="firstRowStripe" dxfId="178"/>
      <tableStyleElement type="secondRowStripe" dxfId="177"/>
    </tableStyle>
    <tableStyle name="POSTO INTERNO-style" pivot="0" count="3" xr9:uid="{1C4BA377-FEC0-45F3-9D65-BAAE4CC45B4B}">
      <tableStyleElement type="headerRow" dxfId="176"/>
      <tableStyleElement type="firstRowStripe" dxfId="175"/>
      <tableStyleElement type="secondRowStripe" dxfId="174"/>
    </tableStyle>
    <tableStyle name="COMBOIO-style" pivot="0" count="3" xr9:uid="{E44D1C62-F487-4053-B5A7-09561B6F543A}">
      <tableStyleElement type="headerRow" dxfId="173"/>
      <tableStyleElement type="firstRowStripe" dxfId="172"/>
      <tableStyleElement type="secondRowStripe" dxfId="171"/>
    </tableStyle>
    <tableStyle name="Estilo de Tabela 1" pivot="0" count="1" xr9:uid="{8A44F603-1FEF-49CB-AB93-E4530CAF2C91}">
      <tableStyleElement type="wholeTable" dxfId="170"/>
    </tableStyle>
    <tableStyle name="Tabela BDO" pivot="0" count="7" xr9:uid="{61B7E7F5-942A-4800-BBA6-041D8BA9A5FA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secondRowStripe" dxfId="163"/>
    </tableStyle>
  </tableStyles>
  <colors>
    <mruColors>
      <color rgb="FFF09A9A"/>
      <color rgb="FFEB7979"/>
      <color rgb="FFF67E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125122</xdr:colOff>
      <xdr:row>1</xdr:row>
      <xdr:rowOff>156836</xdr:rowOff>
    </xdr:from>
    <xdr:to>
      <xdr:col>1</xdr:col>
      <xdr:colOff>3075587</xdr:colOff>
      <xdr:row>7</xdr:row>
      <xdr:rowOff>179916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5E28EA-E97D-4CD1-AF85-29E7925A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289" y="336753"/>
          <a:ext cx="2950465" cy="2055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190500</xdr:rowOff>
    </xdr:from>
    <xdr:to>
      <xdr:col>2</xdr:col>
      <xdr:colOff>1203145</xdr:colOff>
      <xdr:row>5</xdr:row>
      <xdr:rowOff>149154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9C3AD46-114D-461F-8703-F93FE09B08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388" r="12292"/>
        <a:stretch/>
      </xdr:blipFill>
      <xdr:spPr>
        <a:xfrm>
          <a:off x="1170214" y="353786"/>
          <a:ext cx="2408466" cy="2272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56029</xdr:rowOff>
    </xdr:from>
    <xdr:to>
      <xdr:col>2</xdr:col>
      <xdr:colOff>1985443</xdr:colOff>
      <xdr:row>5</xdr:row>
      <xdr:rowOff>110377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58486C2-3C3D-4274-9862-38415F4D2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191" y="56029"/>
          <a:ext cx="2579771" cy="17481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1</xdr:row>
      <xdr:rowOff>190500</xdr:rowOff>
    </xdr:from>
    <xdr:to>
      <xdr:col>3</xdr:col>
      <xdr:colOff>1317148</xdr:colOff>
      <xdr:row>4</xdr:row>
      <xdr:rowOff>266698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9825D69-681D-445F-B86B-EFE142148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361950"/>
          <a:ext cx="3467803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191059</xdr:colOff>
      <xdr:row>1</xdr:row>
      <xdr:rowOff>151838</xdr:rowOff>
    </xdr:from>
    <xdr:to>
      <xdr:col>1</xdr:col>
      <xdr:colOff>1710690</xdr:colOff>
      <xdr:row>5</xdr:row>
      <xdr:rowOff>18932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BC4A47B-EFDD-4D57-A9A2-E45DB3E43F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88" r="11825"/>
        <a:stretch/>
      </xdr:blipFill>
      <xdr:spPr>
        <a:xfrm>
          <a:off x="800659" y="342338"/>
          <a:ext cx="1504391" cy="140442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420893</xdr:colOff>
      <xdr:row>1</xdr:row>
      <xdr:rowOff>471766</xdr:rowOff>
    </xdr:from>
    <xdr:to>
      <xdr:col>1</xdr:col>
      <xdr:colOff>2057400</xdr:colOff>
      <xdr:row>5</xdr:row>
      <xdr:rowOff>209802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2A29E0-C4E3-4EB3-9FF8-45A3AE09D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218" r="12431"/>
        <a:stretch/>
      </xdr:blipFill>
      <xdr:spPr>
        <a:xfrm>
          <a:off x="1045733" y="654646"/>
          <a:ext cx="1636507" cy="148682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213950</xdr:colOff>
      <xdr:row>1</xdr:row>
      <xdr:rowOff>133348</xdr:rowOff>
    </xdr:from>
    <xdr:to>
      <xdr:col>3</xdr:col>
      <xdr:colOff>21500</xdr:colOff>
      <xdr:row>7</xdr:row>
      <xdr:rowOff>114780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76FB1B-B692-4657-881A-5AF7F5842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550" y="333373"/>
          <a:ext cx="2719750" cy="19721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213950</xdr:colOff>
      <xdr:row>1</xdr:row>
      <xdr:rowOff>133348</xdr:rowOff>
    </xdr:from>
    <xdr:to>
      <xdr:col>2</xdr:col>
      <xdr:colOff>1009650</xdr:colOff>
      <xdr:row>7</xdr:row>
      <xdr:rowOff>114780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754753-2485-468B-B267-795616414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794" y="323848"/>
          <a:ext cx="2862625" cy="19578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471125</xdr:colOff>
      <xdr:row>1</xdr:row>
      <xdr:rowOff>182879</xdr:rowOff>
    </xdr:from>
    <xdr:to>
      <xdr:col>2</xdr:col>
      <xdr:colOff>736442</xdr:colOff>
      <xdr:row>7</xdr:row>
      <xdr:rowOff>53821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EB589E-22A2-4668-8463-F304DF3B7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0725" y="373379"/>
          <a:ext cx="2294142" cy="169021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190137</xdr:colOff>
      <xdr:row>1</xdr:row>
      <xdr:rowOff>115488</xdr:rowOff>
    </xdr:from>
    <xdr:to>
      <xdr:col>2</xdr:col>
      <xdr:colOff>2249467</xdr:colOff>
      <xdr:row>7</xdr:row>
      <xdr:rowOff>113108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9CF539-2D34-49C9-8E3F-C7BC4C1B5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0078" y="294782"/>
          <a:ext cx="2860103" cy="19586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61C2C315-7FEA-43D0-A7E9-205C07937066}" autoFormatId="16" applyNumberFormats="0" applyBorderFormats="0" applyFontFormats="0" applyPatternFormats="0" applyAlignmentFormats="0" applyWidthHeightFormats="0">
  <queryTableRefresh nextId="9">
    <queryTableFields count="7">
      <queryTableField id="1" name="SERVIÇO" tableColumnId="1"/>
      <queryTableField id="2" name="DATA" tableColumnId="2"/>
      <queryTableField id="3" name="LOCAL" tableColumnId="3"/>
      <queryTableField id="4" name="TIPO DE EQUIPAMENTO" tableColumnId="4"/>
      <queryTableField id="5" name="UNIDADE" tableColumnId="5"/>
      <queryTableField id="6" name="QUANTIDADE" tableColumnId="6"/>
      <queryTableField id="7" name="OBSERVAÇÃ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FAE6447-D4ED-493F-BEAB-FF38CC476A3F}" autoFormatId="16" applyNumberFormats="0" applyBorderFormats="0" applyFontFormats="0" applyPatternFormats="0" applyAlignmentFormats="0" applyWidthHeightFormats="0">
  <queryTableRefresh nextId="15">
    <queryTableFields count="7">
      <queryTableField id="1" name="SERVIÇO" tableColumnId="1"/>
      <queryTableField id="2" name="DATA" tableColumnId="2"/>
      <queryTableField id="3" name="LOCAL" tableColumnId="3"/>
      <queryTableField id="4" name="TIPO DE EQUIPAMENTO" tableColumnId="4"/>
      <queryTableField id="5" name="UNIDADE" tableColumnId="5"/>
      <queryTableField id="6" name="QUANTIDADE" tableColumnId="6"/>
      <queryTableField id="7" name="OBSERVAÇÃO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344CD4B7-79D3-46DD-B09D-90D380928E09}" autoFormatId="16" applyNumberFormats="0" applyBorderFormats="0" applyFontFormats="0" applyPatternFormats="0" applyAlignmentFormats="0" applyWidthHeightFormats="0">
  <queryTableRefresh nextId="13">
    <queryTableFields count="7">
      <queryTableField id="8" name="SERVIÇO" tableColumnId="7"/>
      <queryTableField id="4" name="DATA" tableColumnId="4"/>
      <queryTableField id="1" name="LOCAL" tableColumnId="1"/>
      <queryTableField id="5" name="TIPO DE EQUIPAMENTO" tableColumnId="5"/>
      <queryTableField id="6" name="UNIDADE" tableColumnId="6"/>
      <queryTableField id="3" name="QUANTIDADE" tableColumnId="3"/>
      <queryTableField id="2" name="OBSERVAÇÃO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88E6BE0C-9545-47A5-ACC0-FDB7FF60100A}" autoFormatId="16" applyNumberFormats="0" applyBorderFormats="0" applyFontFormats="0" applyPatternFormats="0" applyAlignmentFormats="0" applyWidthHeightFormats="0">
  <queryTableRefresh nextId="8">
    <queryTableFields count="7">
      <queryTableField id="1" name="SERVIÇO" tableColumnId="1"/>
      <queryTableField id="2" name="DATA" tableColumnId="2"/>
      <queryTableField id="3" name="LOCAL" tableColumnId="3"/>
      <queryTableField id="4" name="TIPO DE EQUIPAMENTO" tableColumnId="4"/>
      <queryTableField id="5" name="UNIDADE" tableColumnId="5"/>
      <queryTableField id="6" name="QUANTIDADE" tableColumnId="6"/>
      <queryTableField id="7" name="OBSERVAÇÃO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F9B4CCF1-E239-446F-AFFE-67CD213EF45C}" autoFormatId="16" applyNumberFormats="0" applyBorderFormats="0" applyFontFormats="0" applyPatternFormats="0" applyAlignmentFormats="0" applyWidthHeightFormats="0">
  <queryTableRefresh nextId="14">
    <queryTableFields count="7">
      <queryTableField id="6" name="SERVIÇO" tableColumnId="6"/>
      <queryTableField id="1" name="DATA" tableColumnId="1"/>
      <queryTableField id="7" name="LOCAL" tableColumnId="7"/>
      <queryTableField id="8" name="TIPO DE EQUIPAMENTO" tableColumnId="8"/>
      <queryTableField id="5" name="UNIDADE" tableColumnId="5"/>
      <queryTableField id="4" name="QUANTIDADE" tableColumnId="4"/>
      <queryTableField id="9" name="OBSERVAÇÃO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4235D626-F461-48A9-A959-59AC4199C941}" autoFormatId="16" applyNumberFormats="0" applyBorderFormats="0" applyFontFormats="0" applyPatternFormats="0" applyAlignmentFormats="0" applyWidthHeightFormats="0">
  <queryTableRefresh nextId="10">
    <queryTableFields count="7">
      <queryTableField id="1" name="SERVIÇO" tableColumnId="1"/>
      <queryTableField id="8" name="DATA" tableColumnId="2"/>
      <queryTableField id="3" name="LOCAL" tableColumnId="3"/>
      <queryTableField id="4" name="TIPO DE EQUIPAMENTO" tableColumnId="4"/>
      <queryTableField id="5" name="UNIDADE" tableColumnId="5"/>
      <queryTableField id="6" name="QUANTIDADE" tableColumnId="6"/>
      <queryTableField id="7" name="OBSERVAÇÃO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5195CAEE-FD48-4951-BE74-3A3F8EB864BA}" autoFormatId="16" applyNumberFormats="0" applyBorderFormats="0" applyFontFormats="0" applyPatternFormats="0" applyAlignmentFormats="0" applyWidthHeightFormats="0">
  <queryTableRefresh nextId="9">
    <queryTableFields count="7">
      <queryTableField id="3" name="SERVIÇO" tableColumnId="3"/>
      <queryTableField id="1" name="DATA" tableColumnId="1"/>
      <queryTableField id="2" name="LOCAL" tableColumnId="2"/>
      <queryTableField id="4" name="TIPO DE EQUIPAMENTO" tableColumnId="4"/>
      <queryTableField id="5" name="UNIDADE" tableColumnId="5"/>
      <queryTableField id="6" name="QUANTIDADE" tableColumnId="6"/>
      <queryTableField id="7" name="OBSERVAÇÃO" tableColumnId="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C26E8ADC-65D8-46A9-A258-EB318607B4E9}" autoFormatId="16" applyNumberFormats="0" applyBorderFormats="0" applyFontFormats="0" applyPatternFormats="0" applyAlignmentFormats="0" applyWidthHeightFormats="0">
  <queryTableRefresh nextId="8">
    <queryTableFields count="7">
      <queryTableField id="1" name="SERVIÇO" tableColumnId="1"/>
      <queryTableField id="2" name="DATA" tableColumnId="2"/>
      <queryTableField id="3" name="LOCAL" tableColumnId="3"/>
      <queryTableField id="4" name="TIPO DE EQUIPAMENTO" tableColumnId="4"/>
      <queryTableField id="5" name="UNIDADE" tableColumnId="5"/>
      <queryTableField id="6" name="QUANTIDADE" tableColumnId="6"/>
      <queryTableField id="7" name="OBSERVAÇÃ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BE7EBF-8C40-4844-B079-F3DC2B06CECF}" name="TabelaVarreçãoMec" displayName="TabelaVarreçãoMec" ref="A1:G38" tableType="queryTable" totalsRowShown="0">
  <autoFilter ref="A1:G38" xr:uid="{BFBE7EBF-8C40-4844-B079-F3DC2B06CECF}"/>
  <tableColumns count="7">
    <tableColumn id="1" xr3:uid="{E474D655-DC64-420A-B171-E0326F842CC1}" uniqueName="1" name="SERVIÇO" queryTableFieldId="1" dataDxfId="154"/>
    <tableColumn id="2" xr3:uid="{433D996E-70B0-40AB-BF0E-01E662536B7D}" uniqueName="2" name="DATA" queryTableFieldId="2" dataDxfId="153"/>
    <tableColumn id="3" xr3:uid="{C3247CE1-F972-4C4D-8B95-E872CDC4A68C}" uniqueName="3" name="LOCAL" queryTableFieldId="3" dataDxfId="152"/>
    <tableColumn id="4" xr3:uid="{2ACDCCBE-C302-4709-A061-16DCFE671501}" uniqueName="4" name="TIPO DE EQUIPAMENTO" queryTableFieldId="4" dataDxfId="151"/>
    <tableColumn id="5" xr3:uid="{3E18BA15-EEED-4407-9500-B907291123CF}" uniqueName="5" name="UNIDADE" queryTableFieldId="5" dataDxfId="150"/>
    <tableColumn id="6" xr3:uid="{B742CBA1-120F-44EF-B489-103955CBFC35}" uniqueName="6" name="QUANTIDADE" queryTableFieldId="6" dataDxfId="149"/>
    <tableColumn id="7" xr3:uid="{B5C22193-1EEA-4BE8-96D2-7294DBDCE386}" uniqueName="7" name="OBSERVAÇÃO" queryTableFieldId="7" dataDxfId="14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265916B-F592-460B-A116-1CF905217C47}" name="CONSOLIDADO" displayName="CONSOLIDADO" ref="A1:G7681" tableType="queryTable" totalsRowShown="0">
  <autoFilter ref="A1:G7681" xr:uid="{E265916B-F592-460B-A116-1CF905217C47}"/>
  <tableColumns count="7">
    <tableColumn id="1" xr3:uid="{2EABBFB1-A056-4985-983B-DFCEA84F0D92}" uniqueName="1" name="SERVIÇO" queryTableFieldId="1" dataDxfId="6"/>
    <tableColumn id="2" xr3:uid="{15EFC80A-7790-49D3-BBA6-A0896E2EE950}" uniqueName="2" name="DATA" queryTableFieldId="2" dataDxfId="5"/>
    <tableColumn id="3" xr3:uid="{C288E816-F615-499C-8CDD-589D9B17CD35}" uniqueName="3" name="LOCAL" queryTableFieldId="3" dataDxfId="4"/>
    <tableColumn id="4" xr3:uid="{848EFCA7-C9E4-46AE-8998-520D0F911C69}" uniqueName="4" name="TIPO DE EQUIPAMENTO" queryTableFieldId="4" dataDxfId="3"/>
    <tableColumn id="5" xr3:uid="{3A2B6066-CC5C-41E9-B951-AD9C1B899BB5}" uniqueName="5" name="UNIDADE" queryTableFieldId="5" dataDxfId="2"/>
    <tableColumn id="6" xr3:uid="{97A10145-F221-4E1E-B89D-511DF0F69A99}" uniqueName="6" name="QUANTIDADE" queryTableFieldId="6" dataDxfId="1"/>
    <tableColumn id="7" xr3:uid="{D8D05085-FDB3-4B8F-81E2-E1A54F08C0DD}" uniqueName="7" name="OBSERVAÇÃO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A879B5D-4514-489B-B775-4355700E2A4B}" name="Tabela10" displayName="Tabela10" ref="B10:AK24" totalsRowShown="0" headerRowDxfId="147" dataDxfId="145" headerRowBorderDxfId="146" tableBorderDxfId="144" totalsRowBorderDxfId="143" headerRowCellStyle="Normal 3 3 2 3" dataCellStyle="Separador de milhares 2 2 2">
  <autoFilter ref="B10:AK24" xr:uid="{2A879B5D-4514-489B-B775-4355700E2A4B}"/>
  <tableColumns count="36">
    <tableColumn id="1" xr3:uid="{2C84FB6D-5148-44CE-BDC8-8BB37C9C6781}" name="LOCAL" dataDxfId="142" dataCellStyle="Normal 4 2"/>
    <tableColumn id="2" xr3:uid="{2B4CD6D3-977B-4947-8427-95C1FC60C750}" name="FREQUENCIA" dataDxfId="141" dataCellStyle="Normal 4 2"/>
    <tableColumn id="3" xr3:uid="{C734272A-4036-436F-8F06-48752F42B91F}" name="COMP SARJETA (KM)" dataDxfId="140" dataCellStyle="Normal 4 2">
      <calculatedColumnFormula>VLOOKUP(B11,'Vias p Setor'!B:F,2,FALSE)</calculatedColumnFormula>
    </tableColumn>
    <tableColumn id="4" xr3:uid="{0209A7C5-C418-4259-9E03-1BBB20FC3D8D}" name="TOTAL KM POR MÊS" dataDxfId="139" dataCellStyle="Normal 4 2">
      <calculatedColumnFormula>F11*D11</calculatedColumnFormula>
    </tableColumn>
    <tableColumn id="5" xr3:uid="{C2A578B5-2FB8-4A35-AFF7-99E11EB0FDBD}" name="NÚMERO DE EXECUÇÕES" dataDxfId="138" dataCellStyle="Normal 4 2">
      <calculatedColumnFormula>SUM(G11:AJ11)</calculatedColumnFormula>
    </tableColumn>
    <tableColumn id="6" xr3:uid="{E998E5B4-9A83-424A-86BB-B5FB4E1EE8E4}" name="25-set-26" dataDxfId="137" dataCellStyle="Separador de milhares 2 2 2"/>
    <tableColumn id="7" xr3:uid="{543A448B-6DC9-46EB-B969-F981591B8D6A}" name="26-set-26" dataDxfId="136" dataCellStyle="Separador de milhares 2 2 2"/>
    <tableColumn id="8" xr3:uid="{AE8DAA34-22B6-4BAA-8F8D-170135FCC101}" name="27-set-26" dataDxfId="135" dataCellStyle="Separador de milhares 2 2 2"/>
    <tableColumn id="9" xr3:uid="{2A71D363-8071-4CA1-9A55-52FDF7525E26}" name="28-set-26" dataDxfId="134" dataCellStyle="Separador de milhares 2 2 2"/>
    <tableColumn id="10" xr3:uid="{E03C6A9F-645A-4191-8E02-4B69E6EABDD6}" name="29-set-26" dataDxfId="133" dataCellStyle="Separador de milhares 2 2 2"/>
    <tableColumn id="11" xr3:uid="{ACD1D07C-DEDC-4F9F-B9B9-A813E9F4AB28}" name="30-set-26" dataDxfId="132" dataCellStyle="Separador de milhares 2 2 2"/>
    <tableColumn id="12" xr3:uid="{2C41D6F9-4B8C-4113-A040-7F9F6E4D8023}" name="1-out-26" dataDxfId="131" dataCellStyle="Separador de milhares 2 2 2"/>
    <tableColumn id="13" xr3:uid="{ECDE134D-1C27-4A70-989E-BCC6369EFB4D}" name="2-out-26" dataDxfId="130" dataCellStyle="Separador de milhares 2 2 2"/>
    <tableColumn id="14" xr3:uid="{AEEEF873-D3FB-4191-A2AB-BC1FE6293037}" name="3-out-26" dataDxfId="129" dataCellStyle="Separador de milhares 2 2 2"/>
    <tableColumn id="15" xr3:uid="{DDC41242-E944-477F-A754-ED9FAA8E0CC1}" name="4-out-26" dataDxfId="128" dataCellStyle="Separador de milhares 2 2 2"/>
    <tableColumn id="16" xr3:uid="{7EF60DB1-3AEC-401F-A28F-C2C949DD389D}" name="5-out-26" dataDxfId="127" dataCellStyle="Separador de milhares 2 2 2"/>
    <tableColumn id="17" xr3:uid="{B1F3D3DF-A03D-4134-AB7B-5AE7F4855148}" name="6-out-26" dataDxfId="126" dataCellStyle="Separador de milhares 2 2 2"/>
    <tableColumn id="18" xr3:uid="{674A8270-AE16-4CA8-96AB-722FF443F5EC}" name="7-out-26" dataDxfId="125" dataCellStyle="Separador de milhares 2 2 2"/>
    <tableColumn id="19" xr3:uid="{021A02E9-0B33-46B5-A9B6-CF4E280E7121}" name="8-out-26" dataDxfId="124" dataCellStyle="Separador de milhares 2 2 2"/>
    <tableColumn id="20" xr3:uid="{B6D17E8B-B291-445D-B2CA-5145BF636BA3}" name="9-out-26" dataDxfId="123" dataCellStyle="Separador de milhares 2 2 2"/>
    <tableColumn id="21" xr3:uid="{1A6A67D2-9FEC-45EA-A643-06C4F94A3AB0}" name="10-out-26" dataDxfId="122" dataCellStyle="Separador de milhares 2 2 2"/>
    <tableColumn id="22" xr3:uid="{F3BED917-3D84-431B-BC67-5B0AFA1D4318}" name="11-out-26" dataDxfId="121" dataCellStyle="Separador de milhares 2 2 2"/>
    <tableColumn id="23" xr3:uid="{7605FEEE-7ACA-4FC7-872B-3A9FF8DD6963}" name="12-out-26" dataDxfId="120" dataCellStyle="Separador de milhares 2 2 2"/>
    <tableColumn id="24" xr3:uid="{58F839C8-131B-4837-8F69-157B8A5F5059}" name="13-out-26" dataDxfId="119" dataCellStyle="Separador de milhares 2 2 2"/>
    <tableColumn id="25" xr3:uid="{E0DCEE82-1EDF-4B2E-99F2-F49257CB08E5}" name="14-out-26" dataDxfId="118" dataCellStyle="Separador de milhares 2 2 2"/>
    <tableColumn id="26" xr3:uid="{78ED4335-8FAF-4EAC-8905-2ED6EE2A6279}" name="15-out-26" dataDxfId="117" dataCellStyle="Separador de milhares 2 2 2"/>
    <tableColumn id="27" xr3:uid="{93A5755E-450E-4E08-9330-2EC93A2E1AF3}" name="16-out-26" dataDxfId="116" dataCellStyle="Separador de milhares 2 2 2"/>
    <tableColumn id="28" xr3:uid="{96BB6666-1770-4C48-906E-2A3B8F2A7018}" name="17-out-26" dataDxfId="115" dataCellStyle="Separador de milhares 2 2 2"/>
    <tableColumn id="29" xr3:uid="{F55F59E2-7EED-4CCD-BA9E-A15482318281}" name="18-out-26" dataDxfId="114" dataCellStyle="Separador de milhares 2 2 2"/>
    <tableColumn id="30" xr3:uid="{88099C27-E951-43C7-AEC6-4AB8ED1F79D8}" name="19-out-26" dataDxfId="113" dataCellStyle="Separador de milhares 2 2 2"/>
    <tableColumn id="31" xr3:uid="{EB82EC5A-0FE3-4A61-A736-BD0D6C5F0DFD}" name="20-out-26" dataDxfId="112" dataCellStyle="Separador de milhares 2 2 2"/>
    <tableColumn id="32" xr3:uid="{901ECE98-0215-4067-85C3-110ACB48846D}" name="21-out-26" dataDxfId="111" dataCellStyle="Separador de milhares 2 2 2"/>
    <tableColumn id="33" xr3:uid="{2935C7FC-01DB-440A-A0B7-477C13DB759B}" name="22-out-26" dataDxfId="110" dataCellStyle="Separador de milhares 2 2 2"/>
    <tableColumn id="34" xr3:uid="{3A6D7AE1-5B44-4427-B67C-3CE64FE8C115}" name="23-out-26" dataDxfId="109" dataCellStyle="Separador de milhares 2 2 2"/>
    <tableColumn id="35" xr3:uid="{ADEA3CB3-0503-49EC-B6A1-A56078277FEC}" name="24-out-26" dataDxfId="108" dataCellStyle="Separador de milhares 2 2 2"/>
    <tableColumn id="36" xr3:uid="{1C82E5F2-C38B-470E-BA8A-D93CFA5133AC}" name="24-set-26" dataDxfId="107" dataCellStyle="Separador de milhares 2 2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7ADDF38-5148-457A-973E-A40672780EFF}" name="TabelaVarriçãoManual" displayName="TabelaVarriçãoManual" ref="A1:G1988" tableType="queryTable" totalsRowShown="0">
  <autoFilter ref="A1:G1988" xr:uid="{17ADDF38-5148-457A-973E-A40672780EFF}"/>
  <tableColumns count="7">
    <tableColumn id="7" xr3:uid="{BC7493D1-4061-41C2-89BC-0C13820B42E5}" uniqueName="7" name="SERVIÇO" queryTableFieldId="8"/>
    <tableColumn id="4" xr3:uid="{414254BB-2D07-400A-90A9-B56ADD06C213}" uniqueName="4" name="DATA" queryTableFieldId="4" dataDxfId="106"/>
    <tableColumn id="1" xr3:uid="{6E090DF2-1EA0-43CE-AD34-3B600C8A3F61}" uniqueName="1" name="LOCAL" queryTableFieldId="1" dataDxfId="105"/>
    <tableColumn id="5" xr3:uid="{49596B92-1E5B-45A8-8ED1-3E9FAAA92F33}" uniqueName="5" name="TIPO DE EQUIPAMENTO" queryTableFieldId="5"/>
    <tableColumn id="6" xr3:uid="{C5EACCF3-3745-4CE0-A206-FE56BBEA4B89}" uniqueName="6" name="UNIDADE" queryTableFieldId="6"/>
    <tableColumn id="3" xr3:uid="{1ED5F8B6-006A-4E0D-A22A-66F1103E1BE1}" uniqueName="3" name="QUANTIDADE" queryTableFieldId="3" dataDxfId="104"/>
    <tableColumn id="2" xr3:uid="{40856A13-0B77-43A4-AA04-9F8F7787F948}" uniqueName="2" name="OBSERVAÇÃO" queryTableFieldId="2" dataDxfId="10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4D64FDF-B456-4049-A518-744EDBF62B86}" name="Tabela15" displayName="Tabela15" ref="B9:AK405" totalsRowShown="0" headerRowDxfId="102" dataDxfId="101" tableBorderDxfId="100" headerRowCellStyle="Normal 3 3 2 3" dataCellStyle="Separador de milhares 2 2 2">
  <autoFilter ref="B9:AK405" xr:uid="{24D64FDF-B456-4049-A518-744EDBF62B86}"/>
  <tableColumns count="36">
    <tableColumn id="1" xr3:uid="{CE06E1D0-BC52-4890-9CBD-9FDD97D24EC8}" name="SETOR" dataDxfId="99" dataCellStyle="Normal 4 2"/>
    <tableColumn id="2" xr3:uid="{E043E718-1898-4506-B278-BA1517A0CFFE}" name="FREQUÊNCIA" dataDxfId="98" dataCellStyle="Normal 4 2">
      <calculatedColumnFormula>INDEX('Vias Var Man'!$D$12:$D$3949,MATCH('MAPA VARRIÇÃO MANUAL'!B10,'Vias Var Man'!$B$12:$B$3949))</calculatedColumnFormula>
    </tableColumn>
    <tableColumn id="3" xr3:uid="{A1E3326B-3426-46A7-A58D-ECEA645B8E34}" name="COMP SARJETA (KM)" dataDxfId="97" dataCellStyle="Normal 4 2">
      <calculatedColumnFormula>VLOOKUP(B10,'Vias Var Man'!$B$12:$H$3949,7,FALSE)</calculatedColumnFormula>
    </tableColumn>
    <tableColumn id="4" xr3:uid="{43F4E1B0-4B17-4876-BF5A-2AB0E63E2ACE}" name="TOTAL KM POR MÊS" dataDxfId="96" dataCellStyle="Normal 4 2">
      <calculatedColumnFormula>F10*D10</calculatedColumnFormula>
    </tableColumn>
    <tableColumn id="5" xr3:uid="{90AE8AE7-312C-467F-87A6-DF2B62841394}" name="NÚMERO DE EXECUÇÕES" dataDxfId="95" dataCellStyle="Normal 4 2">
      <calculatedColumnFormula>SUM(G10:AK10)</calculatedColumnFormula>
    </tableColumn>
    <tableColumn id="6" xr3:uid="{279FA542-0995-4A9B-8AE2-198546BAF57C}" name="25-set-26" dataDxfId="94" dataCellStyle="Separador de milhares 2 2 2"/>
    <tableColumn id="7" xr3:uid="{B25C584F-40E3-438C-8EE0-6F2FCC5AC4BE}" name="26-set-26" dataDxfId="93" dataCellStyle="Separador de milhares 2 2 2"/>
    <tableColumn id="8" xr3:uid="{3DA6D5C4-0FBD-42EE-ABCA-B6649D28F267}" name="27-set-26" dataDxfId="92" dataCellStyle="Separador de milhares 2 2 2"/>
    <tableColumn id="9" xr3:uid="{70E45494-DE4A-4E19-9158-C843196B705D}" name="28-set-26" dataDxfId="91" dataCellStyle="Separador de milhares 2 2 2"/>
    <tableColumn id="10" xr3:uid="{9B5858BE-B400-42F6-8924-6D3F3825A7CD}" name="29-set-26" dataDxfId="90" dataCellStyle="Separador de milhares 2 2 2"/>
    <tableColumn id="11" xr3:uid="{247746D9-26B7-4014-9B6A-66FC396891D5}" name="30-set-26" dataDxfId="89" dataCellStyle="Separador de milhares 2 2 2"/>
    <tableColumn id="12" xr3:uid="{763904EA-62B2-4C68-88D8-84DCE8869C8D}" name="1-out-26" dataDxfId="88" dataCellStyle="Separador de milhares 2 2 2"/>
    <tableColumn id="13" xr3:uid="{F401DBCD-8B77-43C4-B922-33E1CFEE0233}" name="2-out-26" dataDxfId="87" dataCellStyle="Separador de milhares 2 2 2"/>
    <tableColumn id="14" xr3:uid="{8F5896BF-9C73-461D-BA3A-41AC2FF452D5}" name="3-out-26" dataDxfId="86" dataCellStyle="Separador de milhares 2 2 2"/>
    <tableColumn id="15" xr3:uid="{43762C99-8097-4D37-BCA6-42CC04EE2C72}" name="4-out-26" dataDxfId="85" dataCellStyle="Separador de milhares 2 2 2"/>
    <tableColumn id="16" xr3:uid="{F7F03F98-E834-4260-B7DC-1389C5A7E9E4}" name="5-out-26" dataDxfId="84" dataCellStyle="Separador de milhares 2 2 2"/>
    <tableColumn id="17" xr3:uid="{3BC1345B-E248-4951-BEF6-FAF7FA3F3013}" name="6-out-26" dataDxfId="83" dataCellStyle="Separador de milhares 2 2 2"/>
    <tableColumn id="18" xr3:uid="{C7F07D97-3C0E-4134-AC30-E97E0700A455}" name="7-out-26" dataDxfId="82" dataCellStyle="Separador de milhares 2 2 2"/>
    <tableColumn id="19" xr3:uid="{FC7B19AF-A120-4C91-90BD-C96937D940DF}" name="8-out-26" dataDxfId="81" dataCellStyle="Separador de milhares 2 2 2"/>
    <tableColumn id="20" xr3:uid="{3D10B538-90A5-429C-AE05-27779DA76FAA}" name="9-out-26" dataDxfId="80" dataCellStyle="Separador de milhares 2 2 2"/>
    <tableColumn id="21" xr3:uid="{0E739DCE-5A80-482D-A63D-24A535C5BE54}" name="10-out-26" dataDxfId="79" dataCellStyle="Separador de milhares 2 2 2"/>
    <tableColumn id="22" xr3:uid="{62FCBF43-33C7-4B94-8628-42CBEB024397}" name="11-out-26" dataDxfId="78" dataCellStyle="Separador de milhares 2 2 2"/>
    <tableColumn id="23" xr3:uid="{25B719AF-8D20-4D0A-82AC-F373F2A51EB0}" name="12-out-26" dataDxfId="77" dataCellStyle="Separador de milhares 2 2 2"/>
    <tableColumn id="24" xr3:uid="{A29E75B9-D7FC-485C-975E-E69223375F13}" name="13-out-26" dataDxfId="76" dataCellStyle="Separador de milhares 2 2 2"/>
    <tableColumn id="25" xr3:uid="{316535AB-520F-4599-BA9C-39A681230A1F}" name="14-out-26" dataDxfId="75" dataCellStyle="Separador de milhares 2 2 2"/>
    <tableColumn id="26" xr3:uid="{2C6762EC-7EFC-4175-9B0B-136F7F5669C3}" name="15-out-26" dataDxfId="74" dataCellStyle="Separador de milhares 2 2 2"/>
    <tableColumn id="27" xr3:uid="{AB80D7D5-429B-4C0A-A41A-F56587E8CE9B}" name="16-out-26" dataDxfId="73" dataCellStyle="Separador de milhares 2 2 2"/>
    <tableColumn id="28" xr3:uid="{5FCB1751-E52C-46D4-8759-D79D7B3D0479}" name="17-out-26" dataDxfId="72" dataCellStyle="Separador de milhares 2 2 2"/>
    <tableColumn id="29" xr3:uid="{E4384335-1C8C-4790-9D4E-4B1102514A0D}" name="18-out-26" dataDxfId="71" dataCellStyle="Separador de milhares 2 2 2"/>
    <tableColumn id="30" xr3:uid="{B46B63FC-C82F-45BF-A59F-E45B84111B0C}" name="19-out-26" dataDxfId="70" dataCellStyle="Separador de milhares 2 2 2"/>
    <tableColumn id="31" xr3:uid="{B154FF51-D94F-4DC1-9C18-7B6D3FE2634F}" name="20-out-26" dataDxfId="69" dataCellStyle="Separador de milhares 2 2 2"/>
    <tableColumn id="32" xr3:uid="{D2F5C3EC-32D8-483A-B1D9-0AFAAF948537}" name="21-out-26" dataDxfId="68" dataCellStyle="Separador de milhares 2 2 2"/>
    <tableColumn id="33" xr3:uid="{31C64DD7-C20A-424A-A121-1A8E2A5BF736}" name="22-out-26" dataDxfId="67" dataCellStyle="Separador de milhares 2 2 2"/>
    <tableColumn id="34" xr3:uid="{831D230C-9E83-4199-B303-514FB9960A85}" name="23-out-26" dataDxfId="66" dataCellStyle="Separador de milhares 2 2 2"/>
    <tableColumn id="35" xr3:uid="{CE66FF55-27FF-4358-A633-CAC6753F1550}" name="24-out-26" dataDxfId="65" dataCellStyle="Separador de milhares 2 2 2"/>
    <tableColumn id="36" xr3:uid="{F9E870E2-7A04-4F1F-B77E-6CE7BEE24042}" name="24-set-26" dataDxfId="64" dataCellStyle="Separador de milhares 2 2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5D9BC0-CC37-4690-9A54-64C099B15B3E}" name="TabelaRoçadaMec" displayName="TabelaRoçadaMec" ref="A1:G3592" tableType="queryTable" totalsRowShown="0">
  <autoFilter ref="A1:G3592" xr:uid="{505D9BC0-CC37-4690-9A54-64C099B15B3E}"/>
  <tableColumns count="7">
    <tableColumn id="1" xr3:uid="{4F96C7B2-857D-4060-9111-1C8808755E91}" uniqueName="1" name="SERVIÇO" queryTableFieldId="1"/>
    <tableColumn id="2" xr3:uid="{52A0822F-6FB4-4100-B7EE-47A4BD4D18E4}" uniqueName="2" name="DATA" queryTableFieldId="2" dataDxfId="63"/>
    <tableColumn id="3" xr3:uid="{D57B29F2-3E33-4468-976B-011D7BC5A7E5}" uniqueName="3" name="LOCAL" queryTableFieldId="3"/>
    <tableColumn id="4" xr3:uid="{8249BB62-D809-4723-8767-35EAFB368C8A}" uniqueName="4" name="TIPO DE EQUIPAMENTO" queryTableFieldId="4"/>
    <tableColumn id="5" xr3:uid="{29C69674-7B38-43C0-8669-8AACD19F38B8}" uniqueName="5" name="UNIDADE" queryTableFieldId="5"/>
    <tableColumn id="6" xr3:uid="{05965998-66EB-48E7-980F-D67EC180333D}" uniqueName="6" name="QUANTIDADE" queryTableFieldId="6"/>
    <tableColumn id="7" xr3:uid="{BCB3F80A-9A43-443B-893E-BA9C081E8104}" uniqueName="7" name="OBSERVAÇÃO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29E0FEE-94E2-4ACB-A063-FA6C85795887}" name="Tabela419" displayName="Tabela419" ref="B12:I4810" totalsRowShown="0" headerRowDxfId="62" dataDxfId="61" tableBorderDxfId="60" headerRowCellStyle="Normal 3 3 2 3" dataCellStyle="Normal 3 3 2 3">
  <autoFilter ref="B12:I4810" xr:uid="{529E0FEE-94E2-4ACB-A063-FA6C85795887}"/>
  <tableColumns count="8">
    <tableColumn id="1" xr3:uid="{04F8204F-5A86-4831-A93E-29421DCF8CD1}" name="Dia" dataDxfId="59" dataCellStyle="Normal 3 3 2 3"/>
    <tableColumn id="2" xr3:uid="{8D9408A4-9553-419A-91EA-1FBFBE36BC49}" name="Setor" dataDxfId="58" dataCellStyle="Normal 3 3 2 3"/>
    <tableColumn id="3" xr3:uid="{EB3D5E04-8139-4162-B771-14BAB8E0FADC}" name="Rua" dataDxfId="57" dataCellStyle="Normal 3 3 2 3"/>
    <tableColumn id="9" xr3:uid="{E5578CE9-1A5C-4FEC-8421-13F6F65A5B78}" name="Equipamento" dataDxfId="56" dataCellStyle="Normal 3 3 2 3"/>
    <tableColumn id="4" xr3:uid="{0C2F7E6B-9489-4065-B91E-592109260F88}" name="Área" dataDxfId="55" dataCellStyle="Normal 3 3 2 3"/>
    <tableColumn id="5" xr3:uid="{26352D1C-2130-44CA-9D37-B19A50A133B6}" name="Quadra" dataDxfId="54" dataCellStyle="Normal 3 3 2 3"/>
    <tableColumn id="6" xr3:uid="{DB6447DB-1593-4ED6-8E3D-D48F15D58B9C}" name="Lote" dataDxfId="53" dataCellStyle="Normal 3 3 2 3"/>
    <tableColumn id="7" xr3:uid="{228A2278-60BA-4BB2-979E-D8F0F0FDDB72}" name="Nº Inscrição Imobiliária" dataDxfId="52" dataCellStyle="Normal 3 3 2 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E2952-D263-43EE-90E8-4012C2D666F2}" name="TabelaRoçadaManual" displayName="TabelaRoçadaManual" ref="A1:G1266" tableType="queryTable" totalsRowShown="0">
  <autoFilter ref="A1:G1266" xr:uid="{F6CE2952-D263-43EE-90E8-4012C2D666F2}"/>
  <tableColumns count="7">
    <tableColumn id="6" xr3:uid="{AFC500DB-56E9-4EA2-B6C0-0F531213E328}" uniqueName="6" name="SERVIÇO" queryTableFieldId="6"/>
    <tableColumn id="1" xr3:uid="{29B4E066-ABB8-466E-9726-F4C91B2D5533}" uniqueName="1" name="DATA" queryTableFieldId="1" dataDxfId="51"/>
    <tableColumn id="7" xr3:uid="{FBA433B7-30A6-4167-B5B6-7485A6098DD0}" uniqueName="7" name="LOCAL" queryTableFieldId="7"/>
    <tableColumn id="8" xr3:uid="{095B74DB-7196-4DF8-8DEA-29E4B16709A0}" uniqueName="8" name="TIPO DE EQUIPAMENTO" queryTableFieldId="8"/>
    <tableColumn id="5" xr3:uid="{47A15587-8C03-43BA-9F9C-90F12EC2BAB0}" uniqueName="5" name="UNIDADE" queryTableFieldId="5"/>
    <tableColumn id="4" xr3:uid="{6AEAAADB-00B6-4FCB-8509-D9E9D3B71FBC}" uniqueName="4" name="QUANTIDADE" queryTableFieldId="4"/>
    <tableColumn id="9" xr3:uid="{11E20209-05BE-4DA9-834D-EBD8BAA2E135}" uniqueName="9" name="OBSERVAÇÃO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205C82B-2FE7-4148-97D7-65186E97788E}" name="Tabela120" displayName="Tabela120" ref="B12:F1382" totalsRowShown="0" headerRowDxfId="50" dataDxfId="49" tableBorderDxfId="48" headerRowCellStyle="Normal 3 3 2 3">
  <autoFilter ref="B12:F1382" xr:uid="{9205C82B-2FE7-4148-97D7-65186E97788E}"/>
  <tableColumns count="5">
    <tableColumn id="1" xr3:uid="{2DE87738-38B2-4818-B766-F5A12C5DAA48}" name="DATA" dataDxfId="25"/>
    <tableColumn id="2" xr3:uid="{95E32018-798B-4C2A-B8EE-FD264EAB38C3}" name="SETOR" dataDxfId="24"/>
    <tableColumn id="3" xr3:uid="{2FBCA4FF-459F-415A-B8F8-1C7C434019E9}" name="RUA" dataDxfId="23"/>
    <tableColumn id="4" xr3:uid="{2F6FB9E3-F675-4698-B7A6-6B761570B583}" name="EQUIPAMENTO" dataDxfId="22"/>
    <tableColumn id="5" xr3:uid="{0D57C3B6-01D0-4DB1-A4D3-CFA1A0AFE43A}" name="ÁREA (M²)" dataDxfId="21" dataCellStyle="Normal 3 3 2 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B007AB6-60ED-4B3E-BA5D-E466E4D3F00C}" name="TabelaEntulho" displayName="TabelaEntulho" ref="A1:G186" tableType="queryTable" totalsRowShown="0">
  <autoFilter ref="A1:G186" xr:uid="{5B007AB6-60ED-4B3E-BA5D-E466E4D3F00C}"/>
  <tableColumns count="7">
    <tableColumn id="1" xr3:uid="{8A44730D-2211-4868-9223-FB45794B5979}" uniqueName="1" name="SERVIÇO" queryTableFieldId="1" dataDxfId="47"/>
    <tableColumn id="2" xr3:uid="{6AEFFF5C-CA6F-4324-BE0C-F93ADEDF743F}" uniqueName="2" name="DATA" queryTableFieldId="8" dataDxfId="46"/>
    <tableColumn id="3" xr3:uid="{93748655-7E08-443D-A291-4962DAF5A273}" uniqueName="3" name="LOCAL" queryTableFieldId="3"/>
    <tableColumn id="4" xr3:uid="{1733CF03-2A6F-4F4F-82A9-F5A6709B77FB}" uniqueName="4" name="TIPO DE EQUIPAMENTO" queryTableFieldId="4"/>
    <tableColumn id="5" xr3:uid="{96F75F21-7F68-4C82-B275-A470D32FF565}" uniqueName="5" name="UNIDADE" queryTableFieldId="5"/>
    <tableColumn id="6" xr3:uid="{8C3DBB9F-E67E-4616-8E3A-B1937539458F}" uniqueName="6" name="QUANTIDADE" queryTableFieldId="6"/>
    <tableColumn id="7" xr3:uid="{16C3DE91-35EC-4302-9B4E-9A6C6F976AFD}" uniqueName="7" name="OBSERVAÇÃO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6EDCBA-FAC9-4F6F-8565-863AF6A67893}" name="Tabela5" displayName="Tabela5" ref="B12:F291" totalsRowShown="0" headerRowDxfId="162" dataDxfId="161" tableBorderDxfId="160" headerRowCellStyle="Normal 3 3 2 3">
  <autoFilter ref="B12:F291" xr:uid="{826EDCBA-FAC9-4F6F-8565-863AF6A67893}"/>
  <tableColumns count="5">
    <tableColumn id="1" xr3:uid="{FB1B0012-CCCF-44A9-AE0B-291407421A41}" name="Dia" dataDxfId="159"/>
    <tableColumn id="2" xr3:uid="{F370FB42-204C-40D7-ADAC-50796D8B0339}" name="Setor" dataDxfId="158"/>
    <tableColumn id="3" xr3:uid="{DDC2F393-37EC-43A3-A32C-304220D1C09D}" name="Avenida / Rua" dataDxfId="157"/>
    <tableColumn id="4" xr3:uid="{F3BA8FA9-265A-4F48-8668-FEECBAF2E157}" name="Complemento" dataDxfId="156"/>
    <tableColumn id="5" xr3:uid="{2F140DD7-CF05-4D24-987B-B180DEE52BF6}" name="SERVIÇO" dataDxfId="155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61A2DE-B684-4D12-918C-D477E280AE86}" name="TabelaFeira" displayName="TabelaFeira" ref="A1:G2" tableType="queryTable" insertRow="1" totalsRowShown="0">
  <autoFilter ref="A1:G2" xr:uid="{C461A2DE-B684-4D12-918C-D477E280AE86}"/>
  <tableColumns count="7">
    <tableColumn id="3" xr3:uid="{A8A762AD-C099-4ED1-AC6D-C46FB0FA6355}" uniqueName="3" name="SERVIÇO" queryTableFieldId="3"/>
    <tableColumn id="1" xr3:uid="{E58CF16E-B06C-4C13-8940-46E5A759976C}" uniqueName="1" name="DATA" queryTableFieldId="1" dataDxfId="45"/>
    <tableColumn id="2" xr3:uid="{0B0B2469-D706-4DE0-A05F-BDD69D585660}" uniqueName="2" name="LOCAL" queryTableFieldId="2"/>
    <tableColumn id="4" xr3:uid="{C1D25E37-32DD-4399-BB6E-6467EC73CF8E}" uniqueName="4" name="TIPO DE EQUIPAMENTO" queryTableFieldId="4"/>
    <tableColumn id="5" xr3:uid="{8FAF78DB-AD35-43A4-AA49-7A5C9B0874D2}" uniqueName="5" name="UNIDADE" queryTableFieldId="5"/>
    <tableColumn id="6" xr3:uid="{DA1AE744-F167-4BDF-9A36-A83DB7B07343}" uniqueName="6" name="QUANTIDADE" queryTableFieldId="6"/>
    <tableColumn id="7" xr3:uid="{68C0487F-CC3A-4B0E-B2C4-027091159F62}" uniqueName="7" name="OBSERVAÇÃO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27F82A-313D-4A44-8A09-6BCDA3B3560C}" name="Tabela8" displayName="Tabela8" ref="B11:F232" totalsRowShown="0" headerRowDxfId="44" headerRowBorderDxfId="43" tableBorderDxfId="42" totalsRowBorderDxfId="41" headerRowCellStyle="Normal 3 3 2 3">
  <autoFilter ref="B11:F232" xr:uid="{1027F82A-313D-4A44-8A09-6BCDA3B3560C}"/>
  <tableColumns count="5">
    <tableColumn id="1" xr3:uid="{2DA24DF9-90D1-418C-9435-2358677544CC}" name="DATA" dataDxfId="40"/>
    <tableColumn id="2" xr3:uid="{B3811FDA-6A47-481E-B5BB-7E6A65328489}" name="DIA DA SEMANA" dataDxfId="39" dataCellStyle="Normal 3 3 2 3">
      <calculatedColumnFormula>WEEKDAY(B12)</calculatedColumnFormula>
    </tableColumn>
    <tableColumn id="3" xr3:uid="{E3111297-E552-412D-BABA-24DDC479A045}" name="TURNO" dataDxfId="38"/>
    <tableColumn id="4" xr3:uid="{CD749403-1672-4BA9-BE04-2E4059FA9271}" name="BAIRRO" dataDxfId="37"/>
    <tableColumn id="5" xr3:uid="{EECD2379-87FE-4EA2-A526-1AD33DC8B123}" name="ENDEREÇO" dataDxfId="3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A26889-7B40-41B3-8738-54320AE87E02}" name="TabelaPodaÁrvore" displayName="TabelaPodaÁrvore" ref="A1:G3" tableType="queryTable" totalsRowShown="0">
  <autoFilter ref="A1:G3" xr:uid="{4EA26889-7B40-41B3-8738-54320AE87E02}"/>
  <tableColumns count="7">
    <tableColumn id="1" xr3:uid="{6130B825-5F14-4E7F-9F22-F49B7D5F46B4}" uniqueName="1" name="SERVIÇO" queryTableFieldId="1"/>
    <tableColumn id="2" xr3:uid="{BC80369A-C5D0-4961-AC75-4A32500279F3}" uniqueName="2" name="DATA" queryTableFieldId="2" dataDxfId="35"/>
    <tableColumn id="3" xr3:uid="{CFECDFB9-07AB-44DD-8F94-826213C11A00}" uniqueName="3" name="LOCAL" queryTableFieldId="3"/>
    <tableColumn id="4" xr3:uid="{C1681D8B-0FCE-4802-A54F-21735A255768}" uniqueName="4" name="TIPO DE EQUIPAMENTO" queryTableFieldId="4"/>
    <tableColumn id="5" xr3:uid="{72AF07EC-4DED-43B9-9C06-4B7F291D577D}" uniqueName="5" name="UNIDADE" queryTableFieldId="5"/>
    <tableColumn id="6" xr3:uid="{0C2C304A-56BA-4A65-B9F5-3032DC724075}" uniqueName="6" name="QUANTIDADE" queryTableFieldId="6"/>
    <tableColumn id="7" xr3:uid="{BBDB8C20-9903-4B2F-8E2A-D559E9DC2108}" uniqueName="7" name="OBSERVAÇÃO" queryTableFieldId="7" dataDxfId="3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2999F8-46F7-4657-AB51-7E96821F6271}" name="Tabela6" displayName="Tabela6" ref="B12:F62" totalsRowShown="0" headerRowDxfId="33" dataDxfId="32" tableBorderDxfId="31" headerRowCellStyle="Normal 4">
  <autoFilter ref="B12:F62" xr:uid="{AB2999F8-46F7-4657-AB51-7E96821F6271}"/>
  <tableColumns count="5">
    <tableColumn id="1" xr3:uid="{CFDFAD7A-054D-4330-A09A-4B7479D27D23}" name="DATA" dataDxfId="30"/>
    <tableColumn id="2" xr3:uid="{7501BCE0-632A-48E6-8BF5-3DF9C55DEA88}" name="BAIRRO" dataDxfId="29"/>
    <tableColumn id="3" xr3:uid="{F89ED8C2-57E5-4222-B77E-1BCB73B6361C}" name="AV/RUA" dataDxfId="28"/>
    <tableColumn id="4" xr3:uid="{9EF2A082-B6F5-4017-8238-D3982AB67BCF}" name="COMPLEMENTO" dataDxfId="27"/>
    <tableColumn id="5" xr3:uid="{4D6B20F9-03D0-4D8C-9CE3-146CFD3281EC}" name="OBSERVAÇÃO" dataDxfId="2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1D2C-B179-4D0B-B9CF-72DBA8D3DADF}">
  <sheetPr>
    <tabColor theme="6" tint="0.39997558519241921"/>
  </sheetPr>
  <dimension ref="A1:G38"/>
  <sheetViews>
    <sheetView workbookViewId="0">
      <selection activeCell="K26" sqref="K26"/>
    </sheetView>
  </sheetViews>
  <sheetFormatPr defaultRowHeight="15"/>
  <cols>
    <col min="1" max="1" width="22.5703125" bestFit="1" customWidth="1"/>
    <col min="2" max="2" width="10.42578125" bestFit="1" customWidth="1"/>
    <col min="3" max="3" width="9.28515625" bestFit="1" customWidth="1"/>
    <col min="4" max="4" width="24.5703125" bestFit="1" customWidth="1"/>
    <col min="5" max="5" width="11.7109375" bestFit="1" customWidth="1"/>
    <col min="6" max="6" width="15.42578125" bestFit="1" customWidth="1"/>
    <col min="7" max="7" width="15.85546875" bestFit="1" customWidth="1"/>
    <col min="8" max="8" width="20.85546875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A2" t="s">
        <v>3066</v>
      </c>
      <c r="B2" s="158">
        <v>46290</v>
      </c>
      <c r="C2" t="s">
        <v>53</v>
      </c>
      <c r="D2" t="s">
        <v>3067</v>
      </c>
      <c r="E2" t="s">
        <v>2879</v>
      </c>
      <c r="F2">
        <v>52.869</v>
      </c>
      <c r="G2" t="s">
        <v>47</v>
      </c>
    </row>
    <row r="3" spans="1:7">
      <c r="A3" t="s">
        <v>3066</v>
      </c>
      <c r="B3" s="158">
        <v>46290</v>
      </c>
      <c r="C3" t="s">
        <v>55</v>
      </c>
      <c r="D3" t="s">
        <v>3067</v>
      </c>
      <c r="E3" t="s">
        <v>2879</v>
      </c>
      <c r="F3">
        <v>52.810999999999993</v>
      </c>
      <c r="G3" t="s">
        <v>47</v>
      </c>
    </row>
    <row r="4" spans="1:7">
      <c r="A4" t="s">
        <v>3066</v>
      </c>
      <c r="B4" s="158">
        <v>46290</v>
      </c>
      <c r="C4" t="s">
        <v>57</v>
      </c>
      <c r="D4" t="s">
        <v>3067</v>
      </c>
      <c r="E4" t="s">
        <v>2879</v>
      </c>
      <c r="F4">
        <v>53.756000000000007</v>
      </c>
      <c r="G4" t="s">
        <v>47</v>
      </c>
    </row>
    <row r="5" spans="1:7">
      <c r="A5" t="s">
        <v>3066</v>
      </c>
      <c r="B5" s="158">
        <v>46291</v>
      </c>
      <c r="C5" t="s">
        <v>60</v>
      </c>
      <c r="D5" t="s">
        <v>3067</v>
      </c>
      <c r="E5" t="s">
        <v>2879</v>
      </c>
      <c r="F5">
        <v>49.760999999999996</v>
      </c>
      <c r="G5" t="s">
        <v>48</v>
      </c>
    </row>
    <row r="6" spans="1:7">
      <c r="A6" t="s">
        <v>3066</v>
      </c>
      <c r="B6" s="158">
        <v>46291</v>
      </c>
      <c r="C6" t="s">
        <v>58</v>
      </c>
      <c r="D6" t="s">
        <v>3067</v>
      </c>
      <c r="E6" t="s">
        <v>2879</v>
      </c>
      <c r="F6">
        <v>52.217000000000006</v>
      </c>
      <c r="G6" t="s">
        <v>48</v>
      </c>
    </row>
    <row r="7" spans="1:7">
      <c r="A7" t="s">
        <v>3066</v>
      </c>
      <c r="B7" s="158">
        <v>46293</v>
      </c>
      <c r="C7" t="s">
        <v>53</v>
      </c>
      <c r="D7" t="s">
        <v>3067</v>
      </c>
      <c r="E7" t="s">
        <v>2879</v>
      </c>
      <c r="F7">
        <v>52.869</v>
      </c>
      <c r="G7" t="s">
        <v>47</v>
      </c>
    </row>
    <row r="8" spans="1:7">
      <c r="A8" t="s">
        <v>3066</v>
      </c>
      <c r="B8" s="158">
        <v>46293</v>
      </c>
      <c r="C8" t="s">
        <v>55</v>
      </c>
      <c r="D8" t="s">
        <v>3067</v>
      </c>
      <c r="E8" t="s">
        <v>2879</v>
      </c>
      <c r="F8">
        <v>52.810999999999993</v>
      </c>
      <c r="G8" t="s">
        <v>47</v>
      </c>
    </row>
    <row r="9" spans="1:7">
      <c r="A9" t="s">
        <v>3066</v>
      </c>
      <c r="B9" s="158">
        <v>46293</v>
      </c>
      <c r="C9" t="s">
        <v>57</v>
      </c>
      <c r="D9" t="s">
        <v>3067</v>
      </c>
      <c r="E9" t="s">
        <v>2879</v>
      </c>
      <c r="F9">
        <v>53.756000000000007</v>
      </c>
      <c r="G9" t="s">
        <v>47</v>
      </c>
    </row>
    <row r="10" spans="1:7">
      <c r="A10" t="s">
        <v>3066</v>
      </c>
      <c r="B10" s="158">
        <v>46294</v>
      </c>
      <c r="C10" t="s">
        <v>60</v>
      </c>
      <c r="D10" t="s">
        <v>3067</v>
      </c>
      <c r="E10" t="s">
        <v>2879</v>
      </c>
      <c r="F10">
        <v>49.760999999999996</v>
      </c>
      <c r="G10" t="s">
        <v>48</v>
      </c>
    </row>
    <row r="11" spans="1:7">
      <c r="A11" t="s">
        <v>3066</v>
      </c>
      <c r="B11" s="158">
        <v>46294</v>
      </c>
      <c r="C11" t="s">
        <v>58</v>
      </c>
      <c r="D11" t="s">
        <v>3067</v>
      </c>
      <c r="E11" t="s">
        <v>2879</v>
      </c>
      <c r="F11">
        <v>52.217000000000006</v>
      </c>
      <c r="G11" t="s">
        <v>48</v>
      </c>
    </row>
    <row r="12" spans="1:7">
      <c r="A12" t="s">
        <v>3066</v>
      </c>
      <c r="B12" s="158">
        <v>46295</v>
      </c>
      <c r="C12" t="s">
        <v>53</v>
      </c>
      <c r="D12" t="s">
        <v>3067</v>
      </c>
      <c r="E12" t="s">
        <v>2879</v>
      </c>
      <c r="F12">
        <v>52.869</v>
      </c>
      <c r="G12" t="s">
        <v>47</v>
      </c>
    </row>
    <row r="13" spans="1:7">
      <c r="A13" t="s">
        <v>3066</v>
      </c>
      <c r="B13" s="158">
        <v>46295</v>
      </c>
      <c r="C13" t="s">
        <v>55</v>
      </c>
      <c r="D13" t="s">
        <v>3067</v>
      </c>
      <c r="E13" t="s">
        <v>2879</v>
      </c>
      <c r="F13">
        <v>52.810999999999993</v>
      </c>
      <c r="G13" t="s">
        <v>47</v>
      </c>
    </row>
    <row r="14" spans="1:7">
      <c r="A14" t="s">
        <v>3066</v>
      </c>
      <c r="B14" s="158">
        <v>46295</v>
      </c>
      <c r="C14" t="s">
        <v>57</v>
      </c>
      <c r="D14" t="s">
        <v>3067</v>
      </c>
      <c r="E14" t="s">
        <v>2879</v>
      </c>
      <c r="F14">
        <v>53.756000000000007</v>
      </c>
      <c r="G14" t="s">
        <v>47</v>
      </c>
    </row>
    <row r="15" spans="1:7">
      <c r="A15" t="s">
        <v>3066</v>
      </c>
      <c r="B15" s="158">
        <v>46296</v>
      </c>
      <c r="C15" t="s">
        <v>60</v>
      </c>
      <c r="D15" t="s">
        <v>3067</v>
      </c>
      <c r="E15" t="s">
        <v>2879</v>
      </c>
      <c r="F15">
        <v>49.760999999999996</v>
      </c>
      <c r="G15" t="s">
        <v>48</v>
      </c>
    </row>
    <row r="16" spans="1:7">
      <c r="A16" t="s">
        <v>3066</v>
      </c>
      <c r="B16" s="158">
        <v>46296</v>
      </c>
      <c r="C16" t="s">
        <v>58</v>
      </c>
      <c r="D16" t="s">
        <v>3067</v>
      </c>
      <c r="E16" t="s">
        <v>2879</v>
      </c>
      <c r="F16">
        <v>52.217000000000006</v>
      </c>
      <c r="G16" t="s">
        <v>48</v>
      </c>
    </row>
    <row r="17" spans="1:7">
      <c r="A17" t="s">
        <v>3066</v>
      </c>
      <c r="B17" s="158">
        <v>46297</v>
      </c>
      <c r="C17" t="s">
        <v>53</v>
      </c>
      <c r="D17" t="s">
        <v>3067</v>
      </c>
      <c r="E17" t="s">
        <v>2879</v>
      </c>
      <c r="F17">
        <v>52.869</v>
      </c>
      <c r="G17" t="s">
        <v>47</v>
      </c>
    </row>
    <row r="18" spans="1:7">
      <c r="A18" t="s">
        <v>3066</v>
      </c>
      <c r="B18" s="158">
        <v>46297</v>
      </c>
      <c r="C18" t="s">
        <v>55</v>
      </c>
      <c r="D18" t="s">
        <v>3067</v>
      </c>
      <c r="E18" t="s">
        <v>2879</v>
      </c>
      <c r="F18">
        <v>52.810999999999993</v>
      </c>
      <c r="G18" t="s">
        <v>47</v>
      </c>
    </row>
    <row r="19" spans="1:7">
      <c r="A19" t="s">
        <v>3066</v>
      </c>
      <c r="B19" s="158">
        <v>46297</v>
      </c>
      <c r="C19" t="s">
        <v>57</v>
      </c>
      <c r="D19" t="s">
        <v>3067</v>
      </c>
      <c r="E19" t="s">
        <v>2879</v>
      </c>
      <c r="F19">
        <v>53.756000000000007</v>
      </c>
      <c r="G19" t="s">
        <v>47</v>
      </c>
    </row>
    <row r="20" spans="1:7">
      <c r="A20" t="s">
        <v>3066</v>
      </c>
      <c r="B20" s="158">
        <v>46298</v>
      </c>
      <c r="C20" t="s">
        <v>60</v>
      </c>
      <c r="D20" t="s">
        <v>3067</v>
      </c>
      <c r="E20" t="s">
        <v>2879</v>
      </c>
      <c r="F20">
        <v>49.760999999999996</v>
      </c>
      <c r="G20" t="s">
        <v>48</v>
      </c>
    </row>
    <row r="21" spans="1:7">
      <c r="A21" t="s">
        <v>3066</v>
      </c>
      <c r="B21" s="158">
        <v>46298</v>
      </c>
      <c r="C21" t="s">
        <v>58</v>
      </c>
      <c r="D21" t="s">
        <v>3067</v>
      </c>
      <c r="E21" t="s">
        <v>2879</v>
      </c>
      <c r="F21">
        <v>52.217000000000006</v>
      </c>
      <c r="G21" t="s">
        <v>48</v>
      </c>
    </row>
    <row r="22" spans="1:7">
      <c r="A22" t="s">
        <v>3066</v>
      </c>
      <c r="B22" s="158">
        <v>46300</v>
      </c>
      <c r="C22" t="s">
        <v>53</v>
      </c>
      <c r="D22" t="s">
        <v>3067</v>
      </c>
      <c r="E22" t="s">
        <v>2879</v>
      </c>
      <c r="F22">
        <v>52.869</v>
      </c>
      <c r="G22" t="s">
        <v>47</v>
      </c>
    </row>
    <row r="23" spans="1:7">
      <c r="A23" t="s">
        <v>3066</v>
      </c>
      <c r="B23" s="158">
        <v>46300</v>
      </c>
      <c r="C23" t="s">
        <v>55</v>
      </c>
      <c r="D23" t="s">
        <v>3067</v>
      </c>
      <c r="E23" t="s">
        <v>2879</v>
      </c>
      <c r="F23">
        <v>52.810999999999993</v>
      </c>
      <c r="G23" t="s">
        <v>47</v>
      </c>
    </row>
    <row r="24" spans="1:7">
      <c r="A24" t="s">
        <v>3066</v>
      </c>
      <c r="B24" s="158">
        <v>46300</v>
      </c>
      <c r="C24" t="s">
        <v>57</v>
      </c>
      <c r="D24" t="s">
        <v>3067</v>
      </c>
      <c r="E24" t="s">
        <v>2879</v>
      </c>
      <c r="F24">
        <v>53.756000000000007</v>
      </c>
      <c r="G24" t="s">
        <v>47</v>
      </c>
    </row>
    <row r="25" spans="1:7">
      <c r="A25" t="s">
        <v>3066</v>
      </c>
      <c r="B25" s="158">
        <v>46301</v>
      </c>
      <c r="C25" t="s">
        <v>60</v>
      </c>
      <c r="D25" t="s">
        <v>3067</v>
      </c>
      <c r="E25" t="s">
        <v>2879</v>
      </c>
      <c r="F25">
        <v>49.760999999999996</v>
      </c>
      <c r="G25" t="s">
        <v>48</v>
      </c>
    </row>
    <row r="26" spans="1:7">
      <c r="A26" t="s">
        <v>3066</v>
      </c>
      <c r="B26" s="158">
        <v>46301</v>
      </c>
      <c r="C26" t="s">
        <v>58</v>
      </c>
      <c r="D26" t="s">
        <v>3067</v>
      </c>
      <c r="E26" t="s">
        <v>2879</v>
      </c>
      <c r="F26">
        <v>52.217000000000006</v>
      </c>
      <c r="G26" t="s">
        <v>48</v>
      </c>
    </row>
    <row r="27" spans="1:7">
      <c r="A27" t="s">
        <v>3066</v>
      </c>
      <c r="B27" s="158">
        <v>46302</v>
      </c>
      <c r="C27" t="s">
        <v>53</v>
      </c>
      <c r="D27" t="s">
        <v>3067</v>
      </c>
      <c r="E27" t="s">
        <v>2879</v>
      </c>
      <c r="F27">
        <v>52.869</v>
      </c>
      <c r="G27" t="s">
        <v>47</v>
      </c>
    </row>
    <row r="28" spans="1:7">
      <c r="A28" t="s">
        <v>3066</v>
      </c>
      <c r="B28" s="158">
        <v>46302</v>
      </c>
      <c r="C28" t="s">
        <v>55</v>
      </c>
      <c r="D28" t="s">
        <v>3067</v>
      </c>
      <c r="E28" t="s">
        <v>2879</v>
      </c>
      <c r="F28">
        <v>52.810999999999993</v>
      </c>
      <c r="G28" t="s">
        <v>47</v>
      </c>
    </row>
    <row r="29" spans="1:7">
      <c r="A29" t="s">
        <v>3066</v>
      </c>
      <c r="B29" s="158">
        <v>46302</v>
      </c>
      <c r="C29" t="s">
        <v>57</v>
      </c>
      <c r="D29" t="s">
        <v>3067</v>
      </c>
      <c r="E29" t="s">
        <v>2879</v>
      </c>
      <c r="F29">
        <v>53.756000000000007</v>
      </c>
      <c r="G29" t="s">
        <v>47</v>
      </c>
    </row>
    <row r="30" spans="1:7">
      <c r="A30" t="s">
        <v>3066</v>
      </c>
      <c r="B30" s="158">
        <v>46303</v>
      </c>
      <c r="C30" t="s">
        <v>60</v>
      </c>
      <c r="D30" t="s">
        <v>3067</v>
      </c>
      <c r="E30" t="s">
        <v>2879</v>
      </c>
      <c r="F30">
        <v>49.760999999999996</v>
      </c>
      <c r="G30" t="s">
        <v>48</v>
      </c>
    </row>
    <row r="31" spans="1:7">
      <c r="A31" t="s">
        <v>3066</v>
      </c>
      <c r="B31" s="158">
        <v>46303</v>
      </c>
      <c r="C31" t="s">
        <v>58</v>
      </c>
      <c r="D31" t="s">
        <v>3067</v>
      </c>
      <c r="E31" t="s">
        <v>2879</v>
      </c>
      <c r="F31">
        <v>52.217000000000006</v>
      </c>
      <c r="G31" t="s">
        <v>48</v>
      </c>
    </row>
    <row r="32" spans="1:7">
      <c r="A32" t="s">
        <v>3066</v>
      </c>
      <c r="B32" s="158">
        <v>46304</v>
      </c>
      <c r="C32" t="s">
        <v>53</v>
      </c>
      <c r="D32" t="s">
        <v>3067</v>
      </c>
      <c r="E32" t="s">
        <v>2879</v>
      </c>
      <c r="F32">
        <v>52.869</v>
      </c>
      <c r="G32" t="s">
        <v>47</v>
      </c>
    </row>
    <row r="33" spans="1:7">
      <c r="A33" t="s">
        <v>3066</v>
      </c>
      <c r="B33" s="158">
        <v>46304</v>
      </c>
      <c r="C33" t="s">
        <v>55</v>
      </c>
      <c r="D33" t="s">
        <v>3067</v>
      </c>
      <c r="E33" t="s">
        <v>2879</v>
      </c>
      <c r="F33">
        <v>52.810999999999993</v>
      </c>
      <c r="G33" t="s">
        <v>47</v>
      </c>
    </row>
    <row r="34" spans="1:7">
      <c r="A34" t="s">
        <v>3066</v>
      </c>
      <c r="B34" s="158">
        <v>46304</v>
      </c>
      <c r="C34" t="s">
        <v>57</v>
      </c>
      <c r="D34" t="s">
        <v>3067</v>
      </c>
      <c r="E34" t="s">
        <v>2879</v>
      </c>
      <c r="F34">
        <v>53.756000000000007</v>
      </c>
      <c r="G34" t="s">
        <v>47</v>
      </c>
    </row>
    <row r="35" spans="1:7">
      <c r="A35" t="s">
        <v>3066</v>
      </c>
      <c r="B35" s="158">
        <v>46305</v>
      </c>
      <c r="C35" t="s">
        <v>60</v>
      </c>
      <c r="D35" t="s">
        <v>3067</v>
      </c>
      <c r="E35" t="s">
        <v>2879</v>
      </c>
      <c r="F35">
        <v>49.760999999999996</v>
      </c>
      <c r="G35" t="s">
        <v>48</v>
      </c>
    </row>
    <row r="36" spans="1:7">
      <c r="A36" t="s">
        <v>3066</v>
      </c>
      <c r="B36" s="158">
        <v>46305</v>
      </c>
      <c r="C36" t="s">
        <v>58</v>
      </c>
      <c r="D36" t="s">
        <v>3067</v>
      </c>
      <c r="E36" t="s">
        <v>2879</v>
      </c>
      <c r="F36">
        <v>52.217000000000006</v>
      </c>
      <c r="G36" t="s">
        <v>48</v>
      </c>
    </row>
    <row r="37" spans="1:7">
      <c r="A37" t="s">
        <v>3066</v>
      </c>
      <c r="B37" s="158">
        <v>46308</v>
      </c>
      <c r="C37" t="s">
        <v>60</v>
      </c>
      <c r="D37" t="s">
        <v>3067</v>
      </c>
      <c r="E37" t="s">
        <v>2879</v>
      </c>
      <c r="F37">
        <v>49.760999999999996</v>
      </c>
      <c r="G37" t="s">
        <v>48</v>
      </c>
    </row>
    <row r="38" spans="1:7">
      <c r="A38" t="s">
        <v>3066</v>
      </c>
      <c r="B38" s="158">
        <v>46308</v>
      </c>
      <c r="C38" t="s">
        <v>58</v>
      </c>
      <c r="D38" t="s">
        <v>3067</v>
      </c>
      <c r="E38" t="s">
        <v>2879</v>
      </c>
      <c r="F38">
        <v>52.217000000000006</v>
      </c>
      <c r="G38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2D5CB-6A45-4D64-9A78-3328C616062F}">
  <sheetPr codeName="Planilha13">
    <tabColor theme="6" tint="0.39997558519241921"/>
  </sheetPr>
  <dimension ref="B2:AI487"/>
  <sheetViews>
    <sheetView showGridLines="0" view="pageBreakPreview" topLeftCell="A45" zoomScaleNormal="100" zoomScaleSheetLayoutView="100" workbookViewId="0">
      <selection activeCell="C2" sqref="C2:H6"/>
    </sheetView>
  </sheetViews>
  <sheetFormatPr defaultColWidth="9.140625" defaultRowHeight="15"/>
  <cols>
    <col min="1" max="1" width="9.140625" style="25"/>
    <col min="2" max="2" width="52.7109375" style="25" customWidth="1"/>
    <col min="3" max="3" width="26.140625" style="25" customWidth="1"/>
    <col min="4" max="4" width="33" style="25" customWidth="1"/>
    <col min="5" max="5" width="30.140625" style="25" customWidth="1"/>
    <col min="6" max="7" width="9.140625" style="25"/>
    <col min="8" max="8" width="14.28515625" style="25" customWidth="1"/>
    <col min="9" max="9" width="9.140625" style="25" customWidth="1"/>
    <col min="10" max="10" width="10.42578125" style="25" customWidth="1"/>
    <col min="11" max="15" width="9.140625" style="25" customWidth="1"/>
    <col min="16" max="16384" width="9.140625" style="25"/>
  </cols>
  <sheetData>
    <row r="2" spans="2:35" ht="68.849999999999994" customHeight="1">
      <c r="B2" s="131"/>
      <c r="C2" s="270" t="s">
        <v>391</v>
      </c>
      <c r="D2" s="270"/>
      <c r="E2" s="27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spans="2:35" ht="18">
      <c r="B3" s="30"/>
      <c r="C3" s="8" t="s">
        <v>49</v>
      </c>
      <c r="E3" s="34"/>
      <c r="F3" s="12"/>
      <c r="G3" s="13"/>
      <c r="H3" s="6"/>
      <c r="I3" s="13"/>
      <c r="J3" s="13"/>
      <c r="K3" s="13"/>
      <c r="L3" s="13"/>
      <c r="M3" s="13"/>
      <c r="N3" s="13"/>
      <c r="O3" s="13"/>
      <c r="P3" s="13"/>
      <c r="Q3" s="1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2:35" ht="18">
      <c r="B4" s="30"/>
      <c r="C4" s="8" t="s">
        <v>546</v>
      </c>
      <c r="D4" s="70" t="e">
        <f>#REF!</f>
        <v>#REF!</v>
      </c>
      <c r="E4" s="35"/>
      <c r="F4" s="15"/>
      <c r="G4" s="15"/>
      <c r="H4" s="6"/>
      <c r="I4" s="6"/>
      <c r="J4" s="13"/>
      <c r="K4" s="6"/>
      <c r="L4" s="13"/>
      <c r="M4" s="13"/>
      <c r="N4" s="13"/>
      <c r="O4" s="13"/>
      <c r="P4" s="13"/>
      <c r="Q4" s="1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2:35" ht="18.75">
      <c r="B5" s="30"/>
      <c r="C5" s="8" t="s">
        <v>2</v>
      </c>
      <c r="D5" s="116" t="e">
        <f>#REF!</f>
        <v>#REF!</v>
      </c>
      <c r="E5" s="36"/>
      <c r="F5" s="27"/>
      <c r="G5" s="27"/>
      <c r="H5" s="6"/>
      <c r="I5" s="6"/>
      <c r="J5" s="272"/>
      <c r="K5" s="272"/>
      <c r="L5" s="28"/>
      <c r="M5" s="272"/>
      <c r="N5" s="272"/>
      <c r="O5" s="16"/>
      <c r="P5" s="29"/>
      <c r="Q5" s="29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2:35" ht="18">
      <c r="B6" s="30"/>
      <c r="C6" s="9" t="s">
        <v>1532</v>
      </c>
      <c r="E6" s="37"/>
      <c r="F6" s="15"/>
      <c r="G6" s="15"/>
      <c r="H6" s="26"/>
      <c r="I6" s="26"/>
      <c r="J6" s="26"/>
      <c r="K6" s="26"/>
      <c r="L6" s="26"/>
      <c r="M6" s="26"/>
      <c r="N6" s="26"/>
      <c r="O6" s="26"/>
      <c r="P6" s="26"/>
      <c r="Q6" s="15"/>
      <c r="R6" s="15"/>
      <c r="S6" s="15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 spans="2:35" ht="18">
      <c r="B7" s="30"/>
      <c r="C7" s="9" t="s">
        <v>3</v>
      </c>
      <c r="D7" s="70" t="e">
        <f>#REF!</f>
        <v>#REF!</v>
      </c>
      <c r="E7" s="3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2:35" ht="18">
      <c r="B8" s="30"/>
      <c r="C8" s="9"/>
      <c r="E8" s="3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2:35" ht="23.25">
      <c r="B9" s="279" t="e">
        <f>#REF!</f>
        <v>#REF!</v>
      </c>
      <c r="C9" s="280"/>
      <c r="D9" s="280"/>
      <c r="E9" s="281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</row>
    <row r="10" spans="2:35">
      <c r="B10" s="38"/>
      <c r="E10" s="39"/>
    </row>
    <row r="11" spans="2:35" ht="20.100000000000001" customHeight="1">
      <c r="B11" s="276" t="s">
        <v>392</v>
      </c>
      <c r="C11" s="277"/>
      <c r="D11" s="277"/>
      <c r="E11" s="278"/>
    </row>
    <row r="12" spans="2:35" ht="20.100000000000001" customHeight="1">
      <c r="B12" s="71" t="s">
        <v>558</v>
      </c>
      <c r="C12" s="71" t="s">
        <v>1508</v>
      </c>
      <c r="D12" s="71" t="s">
        <v>66</v>
      </c>
      <c r="E12" s="71" t="s">
        <v>557</v>
      </c>
      <c r="F12" s="67"/>
      <c r="H12" s="67"/>
    </row>
    <row r="13" spans="2:35">
      <c r="B13" s="40" t="s">
        <v>67</v>
      </c>
      <c r="C13" s="41">
        <v>6.2E-2</v>
      </c>
      <c r="D13" s="41">
        <v>1</v>
      </c>
      <c r="E13" s="41" t="s">
        <v>68</v>
      </c>
    </row>
    <row r="14" spans="2:35">
      <c r="B14" s="40" t="s">
        <v>69</v>
      </c>
      <c r="C14" s="41">
        <v>0.104</v>
      </c>
      <c r="D14" s="41">
        <v>1</v>
      </c>
      <c r="E14" s="41" t="s">
        <v>68</v>
      </c>
    </row>
    <row r="15" spans="2:35">
      <c r="B15" s="40" t="s">
        <v>70</v>
      </c>
      <c r="C15" s="41">
        <v>5.8000000000000003E-2</v>
      </c>
      <c r="D15" s="41">
        <v>1</v>
      </c>
      <c r="E15" s="41" t="s">
        <v>68</v>
      </c>
    </row>
    <row r="16" spans="2:35">
      <c r="B16" s="40" t="s">
        <v>71</v>
      </c>
      <c r="C16" s="41">
        <v>7.9000000000000001E-2</v>
      </c>
      <c r="D16" s="41">
        <v>1</v>
      </c>
      <c r="E16" s="41" t="s">
        <v>68</v>
      </c>
    </row>
    <row r="17" spans="2:5">
      <c r="B17" s="40" t="s">
        <v>72</v>
      </c>
      <c r="C17" s="41">
        <v>6.3E-2</v>
      </c>
      <c r="D17" s="41">
        <v>1</v>
      </c>
      <c r="E17" s="41" t="s">
        <v>68</v>
      </c>
    </row>
    <row r="18" spans="2:5">
      <c r="B18" s="40" t="s">
        <v>39</v>
      </c>
      <c r="C18" s="41">
        <v>0.23599999999999999</v>
      </c>
      <c r="D18" s="41">
        <v>1</v>
      </c>
      <c r="E18" s="41" t="s">
        <v>68</v>
      </c>
    </row>
    <row r="19" spans="2:5">
      <c r="B19" s="40" t="s">
        <v>73</v>
      </c>
      <c r="C19" s="41">
        <v>10.161999999999999</v>
      </c>
      <c r="D19" s="41">
        <v>1</v>
      </c>
      <c r="E19" s="41" t="s">
        <v>68</v>
      </c>
    </row>
    <row r="20" spans="2:5">
      <c r="B20" s="40" t="s">
        <v>74</v>
      </c>
      <c r="C20" s="41">
        <v>7.1999999999999995E-2</v>
      </c>
      <c r="D20" s="41">
        <v>1</v>
      </c>
      <c r="E20" s="41" t="s">
        <v>68</v>
      </c>
    </row>
    <row r="21" spans="2:5">
      <c r="B21" s="40" t="s">
        <v>75</v>
      </c>
      <c r="C21" s="41">
        <v>3.13</v>
      </c>
      <c r="D21" s="41">
        <v>1</v>
      </c>
      <c r="E21" s="41" t="s">
        <v>68</v>
      </c>
    </row>
    <row r="22" spans="2:5">
      <c r="B22" s="40" t="s">
        <v>76</v>
      </c>
      <c r="C22" s="41">
        <v>2.6149999999999998</v>
      </c>
      <c r="D22" s="41">
        <v>1</v>
      </c>
      <c r="E22" s="41" t="s">
        <v>68</v>
      </c>
    </row>
    <row r="23" spans="2:5">
      <c r="B23" s="40" t="s">
        <v>77</v>
      </c>
      <c r="C23" s="41">
        <v>0.189</v>
      </c>
      <c r="D23" s="41">
        <v>1</v>
      </c>
      <c r="E23" s="41" t="s">
        <v>68</v>
      </c>
    </row>
    <row r="24" spans="2:5">
      <c r="B24" s="40" t="s">
        <v>78</v>
      </c>
      <c r="C24" s="41">
        <v>0.98299999999999998</v>
      </c>
      <c r="D24" s="41">
        <v>1</v>
      </c>
      <c r="E24" s="41" t="s">
        <v>68</v>
      </c>
    </row>
    <row r="25" spans="2:5">
      <c r="B25" s="40" t="s">
        <v>79</v>
      </c>
      <c r="C25" s="41">
        <v>2.1000000000000001E-2</v>
      </c>
      <c r="D25" s="41">
        <v>1</v>
      </c>
      <c r="E25" s="41" t="s">
        <v>68</v>
      </c>
    </row>
    <row r="26" spans="2:5">
      <c r="B26" s="40" t="s">
        <v>80</v>
      </c>
      <c r="C26" s="41">
        <v>3.08</v>
      </c>
      <c r="D26" s="41">
        <v>1</v>
      </c>
      <c r="E26" s="41" t="s">
        <v>68</v>
      </c>
    </row>
    <row r="27" spans="2:5">
      <c r="B27" s="40" t="s">
        <v>81</v>
      </c>
      <c r="C27" s="41">
        <v>4.2730000000000006</v>
      </c>
      <c r="D27" s="41">
        <v>1</v>
      </c>
      <c r="E27" s="41" t="s">
        <v>68</v>
      </c>
    </row>
    <row r="28" spans="2:5">
      <c r="B28" s="40" t="s">
        <v>82</v>
      </c>
      <c r="C28" s="41">
        <v>2.1549999999999998</v>
      </c>
      <c r="D28" s="41">
        <v>1</v>
      </c>
      <c r="E28" s="41" t="s">
        <v>68</v>
      </c>
    </row>
    <row r="29" spans="2:5">
      <c r="B29" s="40" t="s">
        <v>83</v>
      </c>
      <c r="C29" s="41">
        <v>1.8959999999999999</v>
      </c>
      <c r="D29" s="41">
        <v>1</v>
      </c>
      <c r="E29" s="41" t="s">
        <v>68</v>
      </c>
    </row>
    <row r="30" spans="2:5">
      <c r="B30" s="40" t="s">
        <v>84</v>
      </c>
      <c r="C30" s="41">
        <v>0.57399999999999995</v>
      </c>
      <c r="D30" s="41">
        <v>1</v>
      </c>
      <c r="E30" s="41" t="s">
        <v>68</v>
      </c>
    </row>
    <row r="31" spans="2:5">
      <c r="B31" s="40" t="s">
        <v>85</v>
      </c>
      <c r="C31" s="41">
        <v>2.1000000000000001E-2</v>
      </c>
      <c r="D31" s="41">
        <v>1</v>
      </c>
      <c r="E31" s="41" t="s">
        <v>68</v>
      </c>
    </row>
    <row r="32" spans="2:5">
      <c r="B32" s="40" t="s">
        <v>86</v>
      </c>
      <c r="C32" s="41">
        <v>7.6999999999999999E-2</v>
      </c>
      <c r="D32" s="41">
        <v>1</v>
      </c>
      <c r="E32" s="41" t="s">
        <v>68</v>
      </c>
    </row>
    <row r="33" spans="2:5">
      <c r="B33" s="40" t="s">
        <v>87</v>
      </c>
      <c r="C33" s="41">
        <v>0.13900000000000001</v>
      </c>
      <c r="D33" s="41">
        <v>1</v>
      </c>
      <c r="E33" s="41" t="s">
        <v>68</v>
      </c>
    </row>
    <row r="34" spans="2:5">
      <c r="B34" s="40" t="s">
        <v>88</v>
      </c>
      <c r="C34" s="41">
        <v>0.49299999999999999</v>
      </c>
      <c r="D34" s="41">
        <v>1</v>
      </c>
      <c r="E34" s="41" t="s">
        <v>68</v>
      </c>
    </row>
    <row r="35" spans="2:5">
      <c r="B35" s="40" t="s">
        <v>89</v>
      </c>
      <c r="C35" s="41">
        <v>9.4E-2</v>
      </c>
      <c r="D35" s="41">
        <v>1</v>
      </c>
      <c r="E35" s="41" t="s">
        <v>68</v>
      </c>
    </row>
    <row r="36" spans="2:5">
      <c r="B36" s="40" t="s">
        <v>90</v>
      </c>
      <c r="C36" s="41">
        <v>7.5999999999999998E-2</v>
      </c>
      <c r="D36" s="41">
        <v>1</v>
      </c>
      <c r="E36" s="41" t="s">
        <v>68</v>
      </c>
    </row>
    <row r="37" spans="2:5">
      <c r="B37" s="40" t="s">
        <v>91</v>
      </c>
      <c r="C37" s="41">
        <v>0.214</v>
      </c>
      <c r="D37" s="41">
        <v>1</v>
      </c>
      <c r="E37" s="41" t="s">
        <v>68</v>
      </c>
    </row>
    <row r="38" spans="2:5">
      <c r="B38" s="40" t="s">
        <v>92</v>
      </c>
      <c r="C38" s="41">
        <v>0.19900000000000001</v>
      </c>
      <c r="D38" s="41">
        <v>1</v>
      </c>
      <c r="E38" s="41" t="s">
        <v>68</v>
      </c>
    </row>
    <row r="39" spans="2:5">
      <c r="B39" s="40" t="s">
        <v>93</v>
      </c>
      <c r="C39" s="41">
        <v>0.69499999999999995</v>
      </c>
      <c r="D39" s="41">
        <v>1</v>
      </c>
      <c r="E39" s="41" t="s">
        <v>68</v>
      </c>
    </row>
    <row r="40" spans="2:5">
      <c r="B40" s="40" t="s">
        <v>94</v>
      </c>
      <c r="C40" s="41">
        <v>2.1000000000000001E-2</v>
      </c>
      <c r="D40" s="41">
        <v>1</v>
      </c>
      <c r="E40" s="41" t="s">
        <v>68</v>
      </c>
    </row>
    <row r="41" spans="2:5">
      <c r="B41" s="40" t="s">
        <v>95</v>
      </c>
      <c r="C41" s="41">
        <v>0.11800000000000001</v>
      </c>
      <c r="D41" s="41">
        <v>1</v>
      </c>
      <c r="E41" s="41" t="s">
        <v>68</v>
      </c>
    </row>
    <row r="42" spans="2:5">
      <c r="B42" s="40" t="s">
        <v>96</v>
      </c>
      <c r="C42" s="41">
        <v>5.9000000000000004E-2</v>
      </c>
      <c r="D42" s="41">
        <v>1</v>
      </c>
      <c r="E42" s="41" t="s">
        <v>68</v>
      </c>
    </row>
    <row r="43" spans="2:5">
      <c r="B43" s="40" t="s">
        <v>97</v>
      </c>
      <c r="C43" s="41">
        <v>0.35</v>
      </c>
      <c r="D43" s="41">
        <v>1</v>
      </c>
      <c r="E43" s="41" t="s">
        <v>68</v>
      </c>
    </row>
    <row r="44" spans="2:5">
      <c r="B44" s="40" t="s">
        <v>98</v>
      </c>
      <c r="C44" s="41">
        <v>0.156</v>
      </c>
      <c r="D44" s="41">
        <v>1</v>
      </c>
      <c r="E44" s="41" t="s">
        <v>68</v>
      </c>
    </row>
    <row r="45" spans="2:5">
      <c r="B45" s="40" t="s">
        <v>99</v>
      </c>
      <c r="C45" s="41">
        <v>1.9749999999999999</v>
      </c>
      <c r="D45" s="41">
        <v>1</v>
      </c>
      <c r="E45" s="41" t="s">
        <v>68</v>
      </c>
    </row>
    <row r="46" spans="2:5">
      <c r="B46" s="40" t="s">
        <v>100</v>
      </c>
      <c r="C46" s="41">
        <v>0.06</v>
      </c>
      <c r="D46" s="41">
        <v>1</v>
      </c>
      <c r="E46" s="41" t="s">
        <v>68</v>
      </c>
    </row>
    <row r="47" spans="2:5">
      <c r="B47" s="40" t="s">
        <v>101</v>
      </c>
      <c r="C47" s="41">
        <v>0.32100000000000001</v>
      </c>
      <c r="D47" s="41">
        <v>1</v>
      </c>
      <c r="E47" s="41" t="s">
        <v>68</v>
      </c>
    </row>
    <row r="48" spans="2:5">
      <c r="B48" s="40" t="s">
        <v>31</v>
      </c>
      <c r="C48" s="41">
        <v>3.05</v>
      </c>
      <c r="D48" s="41">
        <v>1</v>
      </c>
      <c r="E48" s="41" t="s">
        <v>68</v>
      </c>
    </row>
    <row r="49" spans="2:5">
      <c r="B49" s="40" t="s">
        <v>102</v>
      </c>
      <c r="C49" s="41">
        <v>2.9579999999999997</v>
      </c>
      <c r="D49" s="41">
        <v>1</v>
      </c>
      <c r="E49" s="41" t="s">
        <v>68</v>
      </c>
    </row>
    <row r="50" spans="2:5">
      <c r="B50" s="40" t="s">
        <v>103</v>
      </c>
      <c r="C50" s="41">
        <v>0.18099999999999999</v>
      </c>
      <c r="D50" s="41">
        <v>1</v>
      </c>
      <c r="E50" s="41" t="s">
        <v>68</v>
      </c>
    </row>
    <row r="51" spans="2:5">
      <c r="B51" s="40" t="s">
        <v>104</v>
      </c>
      <c r="C51" s="41">
        <v>5.2999999999999999E-2</v>
      </c>
      <c r="D51" s="41">
        <v>1</v>
      </c>
      <c r="E51" s="41" t="s">
        <v>68</v>
      </c>
    </row>
    <row r="52" spans="2:5">
      <c r="B52" s="42" t="s">
        <v>51</v>
      </c>
      <c r="C52" s="43">
        <f>SUM(C13:C51)</f>
        <v>41.061999999999998</v>
      </c>
      <c r="D52" s="43"/>
      <c r="E52" s="43"/>
    </row>
    <row r="53" spans="2:5">
      <c r="B53" s="40" t="s">
        <v>105</v>
      </c>
      <c r="C53" s="41">
        <v>5.1999999999999998E-2</v>
      </c>
      <c r="D53" s="41">
        <v>2</v>
      </c>
      <c r="E53" s="41" t="s">
        <v>106</v>
      </c>
    </row>
    <row r="54" spans="2:5">
      <c r="B54" s="40" t="s">
        <v>107</v>
      </c>
      <c r="C54" s="41">
        <v>0.89700000000000002</v>
      </c>
      <c r="D54" s="41">
        <v>2</v>
      </c>
      <c r="E54" s="41" t="s">
        <v>106</v>
      </c>
    </row>
    <row r="55" spans="2:5">
      <c r="B55" s="40" t="s">
        <v>108</v>
      </c>
      <c r="C55" s="41">
        <v>7.2709999999999999</v>
      </c>
      <c r="D55" s="41">
        <v>2</v>
      </c>
      <c r="E55" s="41" t="s">
        <v>106</v>
      </c>
    </row>
    <row r="56" spans="2:5">
      <c r="B56" s="40" t="s">
        <v>109</v>
      </c>
      <c r="C56" s="41">
        <v>1.95</v>
      </c>
      <c r="D56" s="41">
        <v>2</v>
      </c>
      <c r="E56" s="41" t="s">
        <v>106</v>
      </c>
    </row>
    <row r="57" spans="2:5">
      <c r="B57" s="40" t="s">
        <v>110</v>
      </c>
      <c r="C57" s="41">
        <v>8.9009999999999998</v>
      </c>
      <c r="D57" s="41">
        <v>2</v>
      </c>
      <c r="E57" s="41" t="s">
        <v>106</v>
      </c>
    </row>
    <row r="58" spans="2:5">
      <c r="B58" s="40" t="s">
        <v>33</v>
      </c>
      <c r="C58" s="41">
        <v>0.222</v>
      </c>
      <c r="D58" s="41">
        <v>2</v>
      </c>
      <c r="E58" s="41" t="s">
        <v>106</v>
      </c>
    </row>
    <row r="59" spans="2:5">
      <c r="B59" s="40" t="s">
        <v>79</v>
      </c>
      <c r="C59" s="41">
        <v>1.8000000000000002E-2</v>
      </c>
      <c r="D59" s="41">
        <v>2</v>
      </c>
      <c r="E59" s="41" t="s">
        <v>106</v>
      </c>
    </row>
    <row r="60" spans="2:5">
      <c r="B60" s="40" t="s">
        <v>111</v>
      </c>
      <c r="C60" s="41">
        <v>31.344000000000001</v>
      </c>
      <c r="D60" s="41">
        <v>2</v>
      </c>
      <c r="E60" s="41" t="s">
        <v>106</v>
      </c>
    </row>
    <row r="61" spans="2:5">
      <c r="B61" s="40" t="s">
        <v>112</v>
      </c>
      <c r="C61" s="41">
        <v>3.7999999999999999E-2</v>
      </c>
      <c r="D61" s="41">
        <v>2</v>
      </c>
      <c r="E61" s="41" t="s">
        <v>106</v>
      </c>
    </row>
    <row r="62" spans="2:5">
      <c r="B62" s="40" t="s">
        <v>100</v>
      </c>
      <c r="C62" s="41">
        <v>0.05</v>
      </c>
      <c r="D62" s="41">
        <v>2</v>
      </c>
      <c r="E62" s="41" t="s">
        <v>106</v>
      </c>
    </row>
    <row r="63" spans="2:5">
      <c r="B63" s="42" t="s">
        <v>52</v>
      </c>
      <c r="C63" s="43">
        <f>SUM(C53:C62)</f>
        <v>50.742999999999995</v>
      </c>
      <c r="D63" s="43"/>
      <c r="E63" s="43"/>
    </row>
    <row r="64" spans="2:5">
      <c r="B64" s="40" t="s">
        <v>113</v>
      </c>
      <c r="C64" s="41">
        <v>0.90600000000000003</v>
      </c>
      <c r="D64" s="41">
        <v>3</v>
      </c>
      <c r="E64" s="41" t="s">
        <v>114</v>
      </c>
    </row>
    <row r="65" spans="2:5">
      <c r="B65" s="40" t="s">
        <v>105</v>
      </c>
      <c r="C65" s="41">
        <v>8.6999999999999994E-2</v>
      </c>
      <c r="D65" s="41">
        <v>3</v>
      </c>
      <c r="E65" s="41" t="s">
        <v>114</v>
      </c>
    </row>
    <row r="66" spans="2:5">
      <c r="B66" s="40" t="s">
        <v>115</v>
      </c>
      <c r="C66" s="41">
        <v>0.64700000000000002</v>
      </c>
      <c r="D66" s="41">
        <v>3</v>
      </c>
      <c r="E66" s="41" t="s">
        <v>114</v>
      </c>
    </row>
    <row r="67" spans="2:5">
      <c r="B67" s="40" t="s">
        <v>69</v>
      </c>
      <c r="C67" s="41">
        <v>0.13500000000000001</v>
      </c>
      <c r="D67" s="41">
        <v>3</v>
      </c>
      <c r="E67" s="41" t="s">
        <v>114</v>
      </c>
    </row>
    <row r="68" spans="2:5">
      <c r="B68" s="40" t="s">
        <v>107</v>
      </c>
      <c r="C68" s="41">
        <v>5.1999999999999998E-2</v>
      </c>
      <c r="D68" s="41">
        <v>3</v>
      </c>
      <c r="E68" s="41" t="s">
        <v>114</v>
      </c>
    </row>
    <row r="69" spans="2:5">
      <c r="B69" s="40" t="s">
        <v>72</v>
      </c>
      <c r="C69" s="41">
        <v>1.4119999999999999</v>
      </c>
      <c r="D69" s="41">
        <v>3</v>
      </c>
      <c r="E69" s="41" t="s">
        <v>114</v>
      </c>
    </row>
    <row r="70" spans="2:5">
      <c r="B70" s="40" t="s">
        <v>39</v>
      </c>
      <c r="C70" s="41">
        <v>0.86399999999999999</v>
      </c>
      <c r="D70" s="41">
        <v>3</v>
      </c>
      <c r="E70" s="41" t="s">
        <v>114</v>
      </c>
    </row>
    <row r="71" spans="2:5">
      <c r="B71" s="40" t="s">
        <v>44</v>
      </c>
      <c r="C71" s="41">
        <v>3.8919999999999999</v>
      </c>
      <c r="D71" s="41">
        <v>3</v>
      </c>
      <c r="E71" s="41" t="s">
        <v>114</v>
      </c>
    </row>
    <row r="72" spans="2:5">
      <c r="B72" s="40" t="s">
        <v>116</v>
      </c>
      <c r="C72" s="41">
        <v>3.8449999999999998</v>
      </c>
      <c r="D72" s="41">
        <v>3</v>
      </c>
      <c r="E72" s="41" t="s">
        <v>114</v>
      </c>
    </row>
    <row r="73" spans="2:5">
      <c r="B73" s="40" t="s">
        <v>117</v>
      </c>
      <c r="C73" s="41">
        <v>4.9350000000000005</v>
      </c>
      <c r="D73" s="41">
        <v>3</v>
      </c>
      <c r="E73" s="41" t="s">
        <v>114</v>
      </c>
    </row>
    <row r="74" spans="2:5">
      <c r="B74" s="40" t="s">
        <v>118</v>
      </c>
      <c r="C74" s="41">
        <v>1.9039999999999999</v>
      </c>
      <c r="D74" s="41">
        <v>3</v>
      </c>
      <c r="E74" s="41" t="s">
        <v>114</v>
      </c>
    </row>
    <row r="75" spans="2:5">
      <c r="B75" s="40" t="s">
        <v>73</v>
      </c>
      <c r="C75" s="41">
        <v>5.2999999999999999E-2</v>
      </c>
      <c r="D75" s="41">
        <v>3</v>
      </c>
      <c r="E75" s="41" t="s">
        <v>114</v>
      </c>
    </row>
    <row r="76" spans="2:5">
      <c r="B76" s="40" t="s">
        <v>108</v>
      </c>
      <c r="C76" s="41">
        <v>3.1E-2</v>
      </c>
      <c r="D76" s="41">
        <v>3</v>
      </c>
      <c r="E76" s="41" t="s">
        <v>114</v>
      </c>
    </row>
    <row r="77" spans="2:5">
      <c r="B77" s="40" t="s">
        <v>119</v>
      </c>
      <c r="C77" s="41">
        <v>2.3460000000000001</v>
      </c>
      <c r="D77" s="41">
        <v>3</v>
      </c>
      <c r="E77" s="41" t="s">
        <v>114</v>
      </c>
    </row>
    <row r="78" spans="2:5">
      <c r="B78" s="40" t="s">
        <v>110</v>
      </c>
      <c r="C78" s="41">
        <v>0.34499999999999997</v>
      </c>
      <c r="D78" s="41">
        <v>3</v>
      </c>
      <c r="E78" s="41" t="s">
        <v>114</v>
      </c>
    </row>
    <row r="79" spans="2:5">
      <c r="B79" s="40" t="s">
        <v>77</v>
      </c>
      <c r="C79" s="41">
        <v>4.4830000000000005</v>
      </c>
      <c r="D79" s="41">
        <v>3</v>
      </c>
      <c r="E79" s="41" t="s">
        <v>114</v>
      </c>
    </row>
    <row r="80" spans="2:5">
      <c r="B80" s="40" t="s">
        <v>33</v>
      </c>
      <c r="C80" s="41">
        <v>5.431</v>
      </c>
      <c r="D80" s="41">
        <v>3</v>
      </c>
      <c r="E80" s="41" t="s">
        <v>114</v>
      </c>
    </row>
    <row r="81" spans="2:5">
      <c r="B81" s="40" t="s">
        <v>34</v>
      </c>
      <c r="C81" s="41">
        <v>3.04</v>
      </c>
      <c r="D81" s="41">
        <v>3</v>
      </c>
      <c r="E81" s="41" t="s">
        <v>114</v>
      </c>
    </row>
    <row r="82" spans="2:5">
      <c r="B82" s="40" t="s">
        <v>79</v>
      </c>
      <c r="C82" s="41">
        <v>7.69</v>
      </c>
      <c r="D82" s="41">
        <v>3</v>
      </c>
      <c r="E82" s="41" t="s">
        <v>114</v>
      </c>
    </row>
    <row r="83" spans="2:5">
      <c r="B83" s="40" t="s">
        <v>80</v>
      </c>
      <c r="C83" s="41">
        <v>1.4999999999999999E-2</v>
      </c>
      <c r="D83" s="41">
        <v>3</v>
      </c>
      <c r="E83" s="41" t="s">
        <v>114</v>
      </c>
    </row>
    <row r="84" spans="2:5">
      <c r="B84" s="40" t="s">
        <v>81</v>
      </c>
      <c r="C84" s="41">
        <v>9.6109999999999989</v>
      </c>
      <c r="D84" s="41">
        <v>3</v>
      </c>
      <c r="E84" s="41" t="s">
        <v>114</v>
      </c>
    </row>
    <row r="85" spans="2:5">
      <c r="B85" s="40" t="s">
        <v>111</v>
      </c>
      <c r="C85" s="41">
        <v>1.0589999999999999</v>
      </c>
      <c r="D85" s="41">
        <v>3</v>
      </c>
      <c r="E85" s="41" t="s">
        <v>114</v>
      </c>
    </row>
    <row r="86" spans="2:5">
      <c r="B86" s="40" t="s">
        <v>120</v>
      </c>
      <c r="C86" s="41">
        <v>4.2000000000000003E-2</v>
      </c>
      <c r="D86" s="41">
        <v>3</v>
      </c>
      <c r="E86" s="41" t="s">
        <v>114</v>
      </c>
    </row>
    <row r="87" spans="2:5">
      <c r="B87" s="40" t="s">
        <v>121</v>
      </c>
      <c r="C87" s="41">
        <v>2.1000000000000001E-2</v>
      </c>
      <c r="D87" s="41">
        <v>3</v>
      </c>
      <c r="E87" s="41" t="s">
        <v>114</v>
      </c>
    </row>
    <row r="88" spans="2:5">
      <c r="B88" s="40" t="s">
        <v>104</v>
      </c>
      <c r="C88" s="41">
        <v>2.3E-2</v>
      </c>
      <c r="D88" s="41">
        <v>3</v>
      </c>
      <c r="E88" s="41" t="s">
        <v>114</v>
      </c>
    </row>
    <row r="89" spans="2:5">
      <c r="B89" s="42" t="s">
        <v>53</v>
      </c>
      <c r="C89" s="43">
        <f>SUM(C64:C88)</f>
        <v>52.869</v>
      </c>
      <c r="D89" s="43"/>
      <c r="E89" s="43"/>
    </row>
    <row r="90" spans="2:5">
      <c r="B90" s="40" t="s">
        <v>122</v>
      </c>
      <c r="C90" s="41">
        <v>3.016</v>
      </c>
      <c r="D90" s="41">
        <v>4</v>
      </c>
      <c r="E90" s="41" t="s">
        <v>123</v>
      </c>
    </row>
    <row r="91" spans="2:5">
      <c r="B91" s="40" t="s">
        <v>124</v>
      </c>
      <c r="C91" s="41">
        <v>0.18099999999999999</v>
      </c>
      <c r="D91" s="41">
        <v>4</v>
      </c>
      <c r="E91" s="41" t="s">
        <v>123</v>
      </c>
    </row>
    <row r="92" spans="2:5">
      <c r="B92" s="40" t="s">
        <v>125</v>
      </c>
      <c r="C92" s="41">
        <v>0.48799999999999999</v>
      </c>
      <c r="D92" s="41">
        <v>4</v>
      </c>
      <c r="E92" s="41" t="s">
        <v>123</v>
      </c>
    </row>
    <row r="93" spans="2:5">
      <c r="B93" s="40" t="s">
        <v>126</v>
      </c>
      <c r="C93" s="41">
        <v>3.2170000000000001</v>
      </c>
      <c r="D93" s="41">
        <v>4</v>
      </c>
      <c r="E93" s="41" t="s">
        <v>123</v>
      </c>
    </row>
    <row r="94" spans="2:5">
      <c r="B94" s="40" t="s">
        <v>73</v>
      </c>
      <c r="C94" s="41">
        <v>0.246</v>
      </c>
      <c r="D94" s="41">
        <v>4</v>
      </c>
      <c r="E94" s="41" t="s">
        <v>123</v>
      </c>
    </row>
    <row r="95" spans="2:5">
      <c r="B95" s="40" t="s">
        <v>127</v>
      </c>
      <c r="C95" s="41">
        <v>2.2719999999999998</v>
      </c>
      <c r="D95" s="41">
        <v>4</v>
      </c>
      <c r="E95" s="41" t="s">
        <v>123</v>
      </c>
    </row>
    <row r="96" spans="2:5">
      <c r="B96" s="40" t="s">
        <v>74</v>
      </c>
      <c r="C96" s="41">
        <v>8.1039999999999992</v>
      </c>
      <c r="D96" s="41">
        <v>4</v>
      </c>
      <c r="E96" s="41" t="s">
        <v>123</v>
      </c>
    </row>
    <row r="97" spans="2:5">
      <c r="B97" s="40" t="s">
        <v>128</v>
      </c>
      <c r="C97" s="41">
        <v>19.337</v>
      </c>
      <c r="D97" s="41">
        <v>4</v>
      </c>
      <c r="E97" s="41" t="s">
        <v>123</v>
      </c>
    </row>
    <row r="98" spans="2:5">
      <c r="B98" s="40" t="s">
        <v>129</v>
      </c>
      <c r="C98" s="41">
        <v>5.806</v>
      </c>
      <c r="D98" s="41">
        <v>4</v>
      </c>
      <c r="E98" s="41" t="s">
        <v>123</v>
      </c>
    </row>
    <row r="99" spans="2:5">
      <c r="B99" s="40" t="s">
        <v>130</v>
      </c>
      <c r="C99" s="41">
        <v>0.20699999999999999</v>
      </c>
      <c r="D99" s="41">
        <v>4</v>
      </c>
      <c r="E99" s="41" t="s">
        <v>123</v>
      </c>
    </row>
    <row r="100" spans="2:5">
      <c r="B100" s="40" t="s">
        <v>85</v>
      </c>
      <c r="C100" s="41">
        <v>2.2000000000000002E-2</v>
      </c>
      <c r="D100" s="41">
        <v>4</v>
      </c>
      <c r="E100" s="41" t="s">
        <v>123</v>
      </c>
    </row>
    <row r="101" spans="2:5">
      <c r="B101" s="40" t="s">
        <v>131</v>
      </c>
      <c r="C101" s="41">
        <v>4.9000000000000002E-2</v>
      </c>
      <c r="D101" s="41">
        <v>4</v>
      </c>
      <c r="E101" s="41" t="s">
        <v>123</v>
      </c>
    </row>
    <row r="102" spans="2:5">
      <c r="B102" s="40" t="s">
        <v>132</v>
      </c>
      <c r="C102" s="41">
        <v>0.111</v>
      </c>
      <c r="D102" s="41">
        <v>4</v>
      </c>
      <c r="E102" s="41" t="s">
        <v>123</v>
      </c>
    </row>
    <row r="103" spans="2:5">
      <c r="B103" s="40" t="s">
        <v>133</v>
      </c>
      <c r="C103" s="41">
        <v>0.23200000000000001</v>
      </c>
      <c r="D103" s="41">
        <v>4</v>
      </c>
      <c r="E103" s="41" t="s">
        <v>123</v>
      </c>
    </row>
    <row r="104" spans="2:5">
      <c r="B104" s="40" t="s">
        <v>27</v>
      </c>
      <c r="C104" s="41">
        <v>2.6429999999999998</v>
      </c>
      <c r="D104" s="41">
        <v>4</v>
      </c>
      <c r="E104" s="41" t="s">
        <v>123</v>
      </c>
    </row>
    <row r="105" spans="2:5">
      <c r="B105" s="40" t="s">
        <v>134</v>
      </c>
      <c r="C105" s="41">
        <v>3.9569999999999999</v>
      </c>
      <c r="D105" s="41">
        <v>4</v>
      </c>
      <c r="E105" s="41" t="s">
        <v>123</v>
      </c>
    </row>
    <row r="106" spans="2:5">
      <c r="B106" s="40" t="s">
        <v>28</v>
      </c>
      <c r="C106" s="41">
        <v>0.71899999999999997</v>
      </c>
      <c r="D106" s="41">
        <v>4</v>
      </c>
      <c r="E106" s="41" t="s">
        <v>123</v>
      </c>
    </row>
    <row r="107" spans="2:5">
      <c r="B107" s="40" t="s">
        <v>29</v>
      </c>
      <c r="C107" s="41">
        <v>0.67700000000000005</v>
      </c>
      <c r="D107" s="41">
        <v>4</v>
      </c>
      <c r="E107" s="41" t="s">
        <v>123</v>
      </c>
    </row>
    <row r="108" spans="2:5">
      <c r="B108" s="40" t="s">
        <v>135</v>
      </c>
      <c r="C108" s="41">
        <v>2.3E-2</v>
      </c>
      <c r="D108" s="41">
        <v>4</v>
      </c>
      <c r="E108" s="41" t="s">
        <v>123</v>
      </c>
    </row>
    <row r="109" spans="2:5">
      <c r="B109" s="40" t="s">
        <v>136</v>
      </c>
      <c r="C109" s="41">
        <v>0.16900000000000001</v>
      </c>
      <c r="D109" s="41">
        <v>4</v>
      </c>
      <c r="E109" s="41" t="s">
        <v>123</v>
      </c>
    </row>
    <row r="110" spans="2:5">
      <c r="B110" s="42" t="s">
        <v>54</v>
      </c>
      <c r="C110" s="43">
        <f>SUM(C90:C109)</f>
        <v>51.475999999999999</v>
      </c>
      <c r="D110" s="43">
        <v>4</v>
      </c>
      <c r="E110" s="43"/>
    </row>
    <row r="111" spans="2:5">
      <c r="B111" s="40" t="s">
        <v>137</v>
      </c>
      <c r="C111" s="41">
        <v>0.63900000000000001</v>
      </c>
      <c r="D111" s="41">
        <v>5</v>
      </c>
      <c r="E111" s="41" t="s">
        <v>138</v>
      </c>
    </row>
    <row r="112" spans="2:5">
      <c r="B112" s="40" t="s">
        <v>139</v>
      </c>
      <c r="C112" s="41">
        <v>0.47699999999999998</v>
      </c>
      <c r="D112" s="41">
        <v>5</v>
      </c>
      <c r="E112" s="41" t="s">
        <v>138</v>
      </c>
    </row>
    <row r="113" spans="2:5">
      <c r="B113" s="40" t="s">
        <v>140</v>
      </c>
      <c r="C113" s="41">
        <v>5.8000000000000003E-2</v>
      </c>
      <c r="D113" s="41">
        <v>5</v>
      </c>
      <c r="E113" s="41" t="s">
        <v>138</v>
      </c>
    </row>
    <row r="114" spans="2:5">
      <c r="B114" s="40" t="s">
        <v>141</v>
      </c>
      <c r="C114" s="41">
        <v>3.2000000000000001E-2</v>
      </c>
      <c r="D114" s="41">
        <v>5</v>
      </c>
      <c r="E114" s="41" t="s">
        <v>138</v>
      </c>
    </row>
    <row r="115" spans="2:5">
      <c r="B115" s="40" t="s">
        <v>142</v>
      </c>
      <c r="C115" s="41">
        <v>2.9000000000000001E-2</v>
      </c>
      <c r="D115" s="41">
        <v>5</v>
      </c>
      <c r="E115" s="41" t="s">
        <v>138</v>
      </c>
    </row>
    <row r="116" spans="2:5">
      <c r="B116" s="40" t="s">
        <v>143</v>
      </c>
      <c r="C116" s="41">
        <v>11.5</v>
      </c>
      <c r="D116" s="41">
        <v>5</v>
      </c>
      <c r="E116" s="41" t="s">
        <v>138</v>
      </c>
    </row>
    <row r="117" spans="2:5">
      <c r="B117" s="40" t="s">
        <v>144</v>
      </c>
      <c r="C117" s="41">
        <v>14.132999999999999</v>
      </c>
      <c r="D117" s="41">
        <v>5</v>
      </c>
      <c r="E117" s="41" t="s">
        <v>138</v>
      </c>
    </row>
    <row r="118" spans="2:5">
      <c r="B118" s="40" t="s">
        <v>145</v>
      </c>
      <c r="C118" s="41">
        <v>6.99</v>
      </c>
      <c r="D118" s="41">
        <v>5</v>
      </c>
      <c r="E118" s="41" t="s">
        <v>138</v>
      </c>
    </row>
    <row r="119" spans="2:5">
      <c r="B119" s="40" t="s">
        <v>146</v>
      </c>
      <c r="C119" s="41">
        <v>1.0429999999999999</v>
      </c>
      <c r="D119" s="41">
        <v>5</v>
      </c>
      <c r="E119" s="41" t="s">
        <v>138</v>
      </c>
    </row>
    <row r="120" spans="2:5">
      <c r="B120" s="40" t="s">
        <v>128</v>
      </c>
      <c r="C120" s="41">
        <v>0.39900000000000002</v>
      </c>
      <c r="D120" s="41">
        <v>5</v>
      </c>
      <c r="E120" s="41" t="s">
        <v>138</v>
      </c>
    </row>
    <row r="121" spans="2:5">
      <c r="B121" s="40" t="s">
        <v>35</v>
      </c>
      <c r="C121" s="41">
        <v>0.14899999999999999</v>
      </c>
      <c r="D121" s="41">
        <v>5</v>
      </c>
      <c r="E121" s="41" t="s">
        <v>138</v>
      </c>
    </row>
    <row r="122" spans="2:5">
      <c r="B122" s="40" t="s">
        <v>147</v>
      </c>
      <c r="C122" s="41">
        <v>3.427</v>
      </c>
      <c r="D122" s="41">
        <v>5</v>
      </c>
      <c r="E122" s="41" t="s">
        <v>138</v>
      </c>
    </row>
    <row r="123" spans="2:5">
      <c r="B123" s="40" t="s">
        <v>148</v>
      </c>
      <c r="C123" s="41">
        <v>6.7880000000000003</v>
      </c>
      <c r="D123" s="41">
        <v>5</v>
      </c>
      <c r="E123" s="41" t="s">
        <v>138</v>
      </c>
    </row>
    <row r="124" spans="2:5">
      <c r="B124" s="40" t="s">
        <v>149</v>
      </c>
      <c r="C124" s="41">
        <v>7.8E-2</v>
      </c>
      <c r="D124" s="41">
        <v>5</v>
      </c>
      <c r="E124" s="41" t="s">
        <v>138</v>
      </c>
    </row>
    <row r="125" spans="2:5">
      <c r="B125" s="40" t="s">
        <v>150</v>
      </c>
      <c r="C125" s="41">
        <v>9.6000000000000002E-2</v>
      </c>
      <c r="D125" s="41">
        <v>5</v>
      </c>
      <c r="E125" s="41" t="s">
        <v>138</v>
      </c>
    </row>
    <row r="126" spans="2:5">
      <c r="B126" s="40" t="s">
        <v>151</v>
      </c>
      <c r="C126" s="41">
        <v>6.4000000000000001E-2</v>
      </c>
      <c r="D126" s="41">
        <v>5</v>
      </c>
      <c r="E126" s="41" t="s">
        <v>138</v>
      </c>
    </row>
    <row r="127" spans="2:5">
      <c r="B127" s="40" t="s">
        <v>152</v>
      </c>
      <c r="C127" s="41">
        <v>0.159</v>
      </c>
      <c r="D127" s="41">
        <v>5</v>
      </c>
      <c r="E127" s="41" t="s">
        <v>138</v>
      </c>
    </row>
    <row r="128" spans="2:5">
      <c r="B128" s="40" t="s">
        <v>153</v>
      </c>
      <c r="C128" s="41">
        <v>0.28699999999999998</v>
      </c>
      <c r="D128" s="41">
        <v>5</v>
      </c>
      <c r="E128" s="41" t="s">
        <v>138</v>
      </c>
    </row>
    <row r="129" spans="2:5">
      <c r="B129" s="40" t="s">
        <v>154</v>
      </c>
      <c r="C129" s="41">
        <v>0.17699999999999999</v>
      </c>
      <c r="D129" s="41">
        <v>5</v>
      </c>
      <c r="E129" s="41" t="s">
        <v>138</v>
      </c>
    </row>
    <row r="130" spans="2:5">
      <c r="B130" s="40" t="s">
        <v>155</v>
      </c>
      <c r="C130" s="41">
        <v>0.45600000000000002</v>
      </c>
      <c r="D130" s="41">
        <v>5</v>
      </c>
      <c r="E130" s="41" t="s">
        <v>138</v>
      </c>
    </row>
    <row r="131" spans="2:5">
      <c r="B131" s="40" t="s">
        <v>156</v>
      </c>
      <c r="C131" s="41">
        <v>0.28799999999999998</v>
      </c>
      <c r="D131" s="41">
        <v>5</v>
      </c>
      <c r="E131" s="41" t="s">
        <v>138</v>
      </c>
    </row>
    <row r="132" spans="2:5">
      <c r="B132" s="40" t="s">
        <v>157</v>
      </c>
      <c r="C132" s="41">
        <v>3.0000000000000002E-2</v>
      </c>
      <c r="D132" s="41">
        <v>5</v>
      </c>
      <c r="E132" s="41" t="s">
        <v>138</v>
      </c>
    </row>
    <row r="133" spans="2:5">
      <c r="B133" s="40" t="s">
        <v>26</v>
      </c>
      <c r="C133" s="41">
        <v>5.1930000000000005</v>
      </c>
      <c r="D133" s="41">
        <v>5</v>
      </c>
      <c r="E133" s="41" t="s">
        <v>138</v>
      </c>
    </row>
    <row r="134" spans="2:5">
      <c r="B134" s="40" t="s">
        <v>158</v>
      </c>
      <c r="C134" s="41">
        <v>2.2000000000000002E-2</v>
      </c>
      <c r="D134" s="41">
        <v>5</v>
      </c>
      <c r="E134" s="41" t="s">
        <v>138</v>
      </c>
    </row>
    <row r="135" spans="2:5">
      <c r="B135" s="40" t="s">
        <v>159</v>
      </c>
      <c r="C135" s="41">
        <v>0.29699999999999999</v>
      </c>
      <c r="D135" s="41">
        <v>5</v>
      </c>
      <c r="E135" s="41" t="s">
        <v>138</v>
      </c>
    </row>
    <row r="136" spans="2:5">
      <c r="B136" s="42" t="s">
        <v>55</v>
      </c>
      <c r="C136" s="43">
        <f>SUM(C111:C135)</f>
        <v>52.810999999999993</v>
      </c>
      <c r="D136" s="43">
        <v>5</v>
      </c>
      <c r="E136" s="43"/>
    </row>
    <row r="137" spans="2:5">
      <c r="B137" s="40" t="s">
        <v>160</v>
      </c>
      <c r="C137" s="41">
        <v>0.24199999999999999</v>
      </c>
      <c r="D137" s="41">
        <v>6</v>
      </c>
      <c r="E137" s="41" t="s">
        <v>161</v>
      </c>
    </row>
    <row r="138" spans="2:5">
      <c r="B138" s="40" t="s">
        <v>162</v>
      </c>
      <c r="C138" s="41">
        <v>0.113</v>
      </c>
      <c r="D138" s="41">
        <v>6</v>
      </c>
      <c r="E138" s="41" t="s">
        <v>161</v>
      </c>
    </row>
    <row r="139" spans="2:5">
      <c r="B139" s="40" t="s">
        <v>163</v>
      </c>
      <c r="C139" s="41">
        <v>0.222</v>
      </c>
      <c r="D139" s="41">
        <v>6</v>
      </c>
      <c r="E139" s="41" t="s">
        <v>161</v>
      </c>
    </row>
    <row r="140" spans="2:5">
      <c r="B140" s="40" t="s">
        <v>164</v>
      </c>
      <c r="C140" s="41">
        <v>8.4000000000000005E-2</v>
      </c>
      <c r="D140" s="41">
        <v>6</v>
      </c>
      <c r="E140" s="41" t="s">
        <v>161</v>
      </c>
    </row>
    <row r="141" spans="2:5">
      <c r="B141" s="40" t="s">
        <v>165</v>
      </c>
      <c r="C141" s="41">
        <v>0.89900000000000002</v>
      </c>
      <c r="D141" s="41">
        <v>6</v>
      </c>
      <c r="E141" s="41" t="s">
        <v>161</v>
      </c>
    </row>
    <row r="142" spans="2:5">
      <c r="B142" s="40" t="s">
        <v>166</v>
      </c>
      <c r="C142" s="41">
        <v>0.25900000000000001</v>
      </c>
      <c r="D142" s="41">
        <v>6</v>
      </c>
      <c r="E142" s="41" t="s">
        <v>161</v>
      </c>
    </row>
    <row r="143" spans="2:5">
      <c r="B143" s="40" t="s">
        <v>167</v>
      </c>
      <c r="C143" s="41">
        <v>0.251</v>
      </c>
      <c r="D143" s="41">
        <v>6</v>
      </c>
      <c r="E143" s="41" t="s">
        <v>161</v>
      </c>
    </row>
    <row r="144" spans="2:5">
      <c r="B144" s="40" t="s">
        <v>168</v>
      </c>
      <c r="C144" s="41">
        <v>0.79300000000000004</v>
      </c>
      <c r="D144" s="41">
        <v>6</v>
      </c>
      <c r="E144" s="41" t="s">
        <v>161</v>
      </c>
    </row>
    <row r="145" spans="2:5">
      <c r="B145" s="40" t="s">
        <v>169</v>
      </c>
      <c r="C145" s="41">
        <v>0.14699999999999999</v>
      </c>
      <c r="D145" s="41">
        <v>6</v>
      </c>
      <c r="E145" s="41" t="s">
        <v>161</v>
      </c>
    </row>
    <row r="146" spans="2:5">
      <c r="B146" s="40" t="s">
        <v>140</v>
      </c>
      <c r="C146" s="41">
        <v>4.2000000000000003E-2</v>
      </c>
      <c r="D146" s="41">
        <v>6</v>
      </c>
      <c r="E146" s="41" t="s">
        <v>161</v>
      </c>
    </row>
    <row r="147" spans="2:5">
      <c r="B147" s="40" t="s">
        <v>170</v>
      </c>
      <c r="C147" s="41">
        <v>0.02</v>
      </c>
      <c r="D147" s="41">
        <v>6</v>
      </c>
      <c r="E147" s="41" t="s">
        <v>161</v>
      </c>
    </row>
    <row r="148" spans="2:5">
      <c r="B148" s="40" t="s">
        <v>171</v>
      </c>
      <c r="C148" s="41">
        <v>0.45900000000000002</v>
      </c>
      <c r="D148" s="41">
        <v>6</v>
      </c>
      <c r="E148" s="41" t="s">
        <v>161</v>
      </c>
    </row>
    <row r="149" spans="2:5">
      <c r="B149" s="40" t="s">
        <v>172</v>
      </c>
      <c r="C149" s="41">
        <v>0.29699999999999999</v>
      </c>
      <c r="D149" s="41">
        <v>6</v>
      </c>
      <c r="E149" s="41" t="s">
        <v>161</v>
      </c>
    </row>
    <row r="150" spans="2:5">
      <c r="B150" s="40" t="s">
        <v>173</v>
      </c>
      <c r="C150" s="41">
        <v>0.1</v>
      </c>
      <c r="D150" s="41">
        <v>6</v>
      </c>
      <c r="E150" s="41" t="s">
        <v>161</v>
      </c>
    </row>
    <row r="151" spans="2:5">
      <c r="B151" s="40" t="s">
        <v>174</v>
      </c>
      <c r="C151" s="41">
        <v>0.68899999999999995</v>
      </c>
      <c r="D151" s="41">
        <v>6</v>
      </c>
      <c r="E151" s="41" t="s">
        <v>161</v>
      </c>
    </row>
    <row r="152" spans="2:5">
      <c r="B152" s="40" t="s">
        <v>175</v>
      </c>
      <c r="C152" s="41">
        <v>5.5E-2</v>
      </c>
      <c r="D152" s="41">
        <v>6</v>
      </c>
      <c r="E152" s="41" t="s">
        <v>161</v>
      </c>
    </row>
    <row r="153" spans="2:5">
      <c r="B153" s="40" t="s">
        <v>35</v>
      </c>
      <c r="C153" s="41">
        <v>4.75</v>
      </c>
      <c r="D153" s="41">
        <v>6</v>
      </c>
      <c r="E153" s="41" t="s">
        <v>161</v>
      </c>
    </row>
    <row r="154" spans="2:5">
      <c r="B154" s="40" t="s">
        <v>17</v>
      </c>
      <c r="C154" s="41">
        <v>0.14499999999999999</v>
      </c>
      <c r="D154" s="41">
        <v>6</v>
      </c>
      <c r="E154" s="41" t="s">
        <v>161</v>
      </c>
    </row>
    <row r="155" spans="2:5">
      <c r="B155" s="40" t="s">
        <v>176</v>
      </c>
      <c r="C155" s="41">
        <v>4.8340000000000005</v>
      </c>
      <c r="D155" s="41">
        <v>6</v>
      </c>
      <c r="E155" s="41" t="s">
        <v>161</v>
      </c>
    </row>
    <row r="156" spans="2:5">
      <c r="B156" s="40" t="s">
        <v>37</v>
      </c>
      <c r="C156" s="41">
        <v>10.013</v>
      </c>
      <c r="D156" s="41">
        <v>6</v>
      </c>
      <c r="E156" s="41" t="s">
        <v>161</v>
      </c>
    </row>
    <row r="157" spans="2:5">
      <c r="B157" s="40" t="s">
        <v>177</v>
      </c>
      <c r="C157" s="41">
        <v>6.907</v>
      </c>
      <c r="D157" s="41">
        <v>6</v>
      </c>
      <c r="E157" s="41" t="s">
        <v>161</v>
      </c>
    </row>
    <row r="158" spans="2:5">
      <c r="B158" s="40" t="s">
        <v>178</v>
      </c>
      <c r="C158" s="41">
        <v>0.29399999999999998</v>
      </c>
      <c r="D158" s="41">
        <v>6</v>
      </c>
      <c r="E158" s="41" t="s">
        <v>161</v>
      </c>
    </row>
    <row r="159" spans="2:5">
      <c r="B159" s="40" t="s">
        <v>179</v>
      </c>
      <c r="C159" s="41">
        <v>1.4319999999999999</v>
      </c>
      <c r="D159" s="41">
        <v>6</v>
      </c>
      <c r="E159" s="41" t="s">
        <v>161</v>
      </c>
    </row>
    <row r="160" spans="2:5">
      <c r="B160" s="40" t="s">
        <v>180</v>
      </c>
      <c r="C160" s="41">
        <v>5.3360000000000003</v>
      </c>
      <c r="D160" s="41">
        <v>6</v>
      </c>
      <c r="E160" s="41" t="s">
        <v>161</v>
      </c>
    </row>
    <row r="161" spans="2:5">
      <c r="B161" s="40" t="s">
        <v>181</v>
      </c>
      <c r="C161" s="41">
        <v>1.492</v>
      </c>
      <c r="D161" s="41">
        <v>6</v>
      </c>
      <c r="E161" s="41" t="s">
        <v>161</v>
      </c>
    </row>
    <row r="162" spans="2:5">
      <c r="B162" s="40" t="s">
        <v>182</v>
      </c>
      <c r="C162" s="41">
        <v>0.75800000000000001</v>
      </c>
      <c r="D162" s="41">
        <v>6</v>
      </c>
      <c r="E162" s="41" t="s">
        <v>161</v>
      </c>
    </row>
    <row r="163" spans="2:5">
      <c r="B163" s="40" t="s">
        <v>183</v>
      </c>
      <c r="C163" s="41">
        <v>0.20400000000000001</v>
      </c>
      <c r="D163" s="41">
        <v>6</v>
      </c>
      <c r="E163" s="41" t="s">
        <v>161</v>
      </c>
    </row>
    <row r="164" spans="2:5">
      <c r="B164" s="40" t="s">
        <v>184</v>
      </c>
      <c r="C164" s="41">
        <v>1.9E-2</v>
      </c>
      <c r="D164" s="41">
        <v>6</v>
      </c>
      <c r="E164" s="41" t="s">
        <v>161</v>
      </c>
    </row>
    <row r="165" spans="2:5">
      <c r="B165" s="40" t="s">
        <v>185</v>
      </c>
      <c r="C165" s="41">
        <v>0.24399999999999999</v>
      </c>
      <c r="D165" s="41">
        <v>6</v>
      </c>
      <c r="E165" s="41" t="s">
        <v>161</v>
      </c>
    </row>
    <row r="166" spans="2:5">
      <c r="B166" s="40" t="s">
        <v>186</v>
      </c>
      <c r="C166" s="41">
        <v>9.2999999999999999E-2</v>
      </c>
      <c r="D166" s="41">
        <v>6</v>
      </c>
      <c r="E166" s="41" t="s">
        <v>161</v>
      </c>
    </row>
    <row r="167" spans="2:5">
      <c r="B167" s="40" t="s">
        <v>187</v>
      </c>
      <c r="C167" s="41">
        <v>2.4E-2</v>
      </c>
      <c r="D167" s="41">
        <v>6</v>
      </c>
      <c r="E167" s="41" t="s">
        <v>161</v>
      </c>
    </row>
    <row r="168" spans="2:5">
      <c r="B168" s="40" t="s">
        <v>188</v>
      </c>
      <c r="C168" s="41">
        <v>0.38600000000000001</v>
      </c>
      <c r="D168" s="41">
        <v>6</v>
      </c>
      <c r="E168" s="41" t="s">
        <v>161</v>
      </c>
    </row>
    <row r="169" spans="2:5">
      <c r="B169" s="40" t="s">
        <v>189</v>
      </c>
      <c r="C169" s="41">
        <v>8.1000000000000003E-2</v>
      </c>
      <c r="D169" s="41">
        <v>6</v>
      </c>
      <c r="E169" s="41" t="s">
        <v>161</v>
      </c>
    </row>
    <row r="170" spans="2:5">
      <c r="B170" s="40" t="s">
        <v>190</v>
      </c>
      <c r="C170" s="41">
        <v>0.129</v>
      </c>
      <c r="D170" s="41">
        <v>6</v>
      </c>
      <c r="E170" s="41" t="s">
        <v>161</v>
      </c>
    </row>
    <row r="171" spans="2:5">
      <c r="B171" s="40" t="s">
        <v>191</v>
      </c>
      <c r="C171" s="41">
        <v>0.59299999999999997</v>
      </c>
      <c r="D171" s="41">
        <v>6</v>
      </c>
      <c r="E171" s="41" t="s">
        <v>161</v>
      </c>
    </row>
    <row r="172" spans="2:5">
      <c r="B172" s="40" t="s">
        <v>192</v>
      </c>
      <c r="C172" s="41">
        <v>0.32100000000000001</v>
      </c>
      <c r="D172" s="41">
        <v>6</v>
      </c>
      <c r="E172" s="41" t="s">
        <v>161</v>
      </c>
    </row>
    <row r="173" spans="2:5">
      <c r="B173" s="40" t="s">
        <v>193</v>
      </c>
      <c r="C173" s="41">
        <v>0.82</v>
      </c>
      <c r="D173" s="41">
        <v>6</v>
      </c>
      <c r="E173" s="41" t="s">
        <v>161</v>
      </c>
    </row>
    <row r="174" spans="2:5">
      <c r="B174" s="40" t="s">
        <v>194</v>
      </c>
      <c r="C174" s="41">
        <v>8.3000000000000004E-2</v>
      </c>
      <c r="D174" s="41">
        <v>6</v>
      </c>
      <c r="E174" s="41" t="s">
        <v>161</v>
      </c>
    </row>
    <row r="175" spans="2:5">
      <c r="B175" s="40" t="s">
        <v>195</v>
      </c>
      <c r="C175" s="41">
        <v>0.115</v>
      </c>
      <c r="D175" s="41">
        <v>6</v>
      </c>
      <c r="E175" s="41" t="s">
        <v>161</v>
      </c>
    </row>
    <row r="176" spans="2:5">
      <c r="B176" s="40" t="s">
        <v>14</v>
      </c>
      <c r="C176" s="41">
        <v>2.9000000000000001E-2</v>
      </c>
      <c r="D176" s="41">
        <v>6</v>
      </c>
      <c r="E176" s="41" t="s">
        <v>161</v>
      </c>
    </row>
    <row r="177" spans="2:5">
      <c r="B177" s="42" t="s">
        <v>56</v>
      </c>
      <c r="C177" s="43">
        <f>SUM(C137:C176)</f>
        <v>43.774000000000008</v>
      </c>
      <c r="D177" s="43">
        <v>6</v>
      </c>
      <c r="E177" s="43"/>
    </row>
    <row r="178" spans="2:5">
      <c r="B178" s="40" t="s">
        <v>196</v>
      </c>
      <c r="C178" s="41">
        <v>0.24</v>
      </c>
      <c r="D178" s="41">
        <v>7</v>
      </c>
      <c r="E178" s="41" t="s">
        <v>197</v>
      </c>
    </row>
    <row r="179" spans="2:5">
      <c r="B179" s="40" t="s">
        <v>113</v>
      </c>
      <c r="C179" s="41">
        <v>6.0999999999999999E-2</v>
      </c>
      <c r="D179" s="41">
        <v>7</v>
      </c>
      <c r="E179" s="41" t="s">
        <v>197</v>
      </c>
    </row>
    <row r="180" spans="2:5">
      <c r="B180" s="40" t="s">
        <v>198</v>
      </c>
      <c r="C180" s="41">
        <v>0.13200000000000001</v>
      </c>
      <c r="D180" s="41">
        <v>7</v>
      </c>
      <c r="E180" s="41" t="s">
        <v>197</v>
      </c>
    </row>
    <row r="181" spans="2:5">
      <c r="B181" s="40" t="s">
        <v>44</v>
      </c>
      <c r="C181" s="41">
        <v>0.123</v>
      </c>
      <c r="D181" s="41">
        <v>7</v>
      </c>
      <c r="E181" s="41" t="s">
        <v>197</v>
      </c>
    </row>
    <row r="182" spans="2:5">
      <c r="B182" s="40" t="s">
        <v>116</v>
      </c>
      <c r="C182" s="41">
        <v>0.15</v>
      </c>
      <c r="D182" s="41">
        <v>7</v>
      </c>
      <c r="E182" s="41" t="s">
        <v>197</v>
      </c>
    </row>
    <row r="183" spans="2:5">
      <c r="B183" s="40" t="s">
        <v>119</v>
      </c>
      <c r="C183" s="41">
        <v>3.6999999999999998E-2</v>
      </c>
      <c r="D183" s="41">
        <v>7</v>
      </c>
      <c r="E183" s="41" t="s">
        <v>197</v>
      </c>
    </row>
    <row r="184" spans="2:5">
      <c r="B184" s="40" t="s">
        <v>199</v>
      </c>
      <c r="C184" s="41">
        <v>0.26500000000000001</v>
      </c>
      <c r="D184" s="41">
        <v>7</v>
      </c>
      <c r="E184" s="41" t="s">
        <v>197</v>
      </c>
    </row>
    <row r="185" spans="2:5">
      <c r="B185" s="40" t="s">
        <v>200</v>
      </c>
      <c r="C185" s="41">
        <v>3.6000000000000004E-2</v>
      </c>
      <c r="D185" s="41">
        <v>7</v>
      </c>
      <c r="E185" s="41" t="s">
        <v>197</v>
      </c>
    </row>
    <row r="186" spans="2:5">
      <c r="B186" s="40" t="s">
        <v>201</v>
      </c>
      <c r="C186" s="41">
        <v>1.962</v>
      </c>
      <c r="D186" s="41">
        <v>7</v>
      </c>
      <c r="E186" s="41" t="s">
        <v>197</v>
      </c>
    </row>
    <row r="187" spans="2:5">
      <c r="B187" s="40" t="s">
        <v>81</v>
      </c>
      <c r="C187" s="41">
        <v>10.395999999999999</v>
      </c>
      <c r="D187" s="41">
        <v>7</v>
      </c>
      <c r="E187" s="41" t="s">
        <v>197</v>
      </c>
    </row>
    <row r="188" spans="2:5">
      <c r="B188" s="40" t="s">
        <v>177</v>
      </c>
      <c r="C188" s="41">
        <v>0.192</v>
      </c>
      <c r="D188" s="41">
        <v>7</v>
      </c>
      <c r="E188" s="41" t="s">
        <v>197</v>
      </c>
    </row>
    <row r="189" spans="2:5">
      <c r="B189" s="40" t="s">
        <v>202</v>
      </c>
      <c r="C189" s="41">
        <v>0.28399999999999997</v>
      </c>
      <c r="D189" s="41">
        <v>7</v>
      </c>
      <c r="E189" s="41" t="s">
        <v>197</v>
      </c>
    </row>
    <row r="190" spans="2:5">
      <c r="B190" s="40" t="s">
        <v>203</v>
      </c>
      <c r="C190" s="41">
        <v>0.04</v>
      </c>
      <c r="D190" s="41">
        <v>7</v>
      </c>
      <c r="E190" s="41" t="s">
        <v>197</v>
      </c>
    </row>
    <row r="191" spans="2:5">
      <c r="B191" s="40" t="s">
        <v>204</v>
      </c>
      <c r="C191" s="41">
        <v>4.258</v>
      </c>
      <c r="D191" s="41">
        <v>7</v>
      </c>
      <c r="E191" s="41" t="s">
        <v>197</v>
      </c>
    </row>
    <row r="192" spans="2:5">
      <c r="B192" s="40" t="s">
        <v>205</v>
      </c>
      <c r="C192" s="41">
        <v>0.53900000000000003</v>
      </c>
      <c r="D192" s="41">
        <v>7</v>
      </c>
      <c r="E192" s="41" t="s">
        <v>197</v>
      </c>
    </row>
    <row r="193" spans="2:5">
      <c r="B193" s="40" t="s">
        <v>178</v>
      </c>
      <c r="C193" s="41">
        <v>25.222000000000001</v>
      </c>
      <c r="D193" s="41">
        <v>7</v>
      </c>
      <c r="E193" s="41" t="s">
        <v>197</v>
      </c>
    </row>
    <row r="194" spans="2:5">
      <c r="B194" s="40" t="s">
        <v>206</v>
      </c>
      <c r="C194" s="41">
        <v>8.1939999999999991</v>
      </c>
      <c r="D194" s="41">
        <v>7</v>
      </c>
      <c r="E194" s="41" t="s">
        <v>197</v>
      </c>
    </row>
    <row r="195" spans="2:5">
      <c r="B195" s="40" t="s">
        <v>207</v>
      </c>
      <c r="C195" s="41">
        <v>0.313</v>
      </c>
      <c r="D195" s="41">
        <v>7</v>
      </c>
      <c r="E195" s="41" t="s">
        <v>197</v>
      </c>
    </row>
    <row r="196" spans="2:5">
      <c r="B196" s="40" t="s">
        <v>208</v>
      </c>
      <c r="C196" s="41">
        <v>0.38200000000000001</v>
      </c>
      <c r="D196" s="41">
        <v>7</v>
      </c>
      <c r="E196" s="41" t="s">
        <v>197</v>
      </c>
    </row>
    <row r="197" spans="2:5">
      <c r="B197" s="40" t="s">
        <v>94</v>
      </c>
      <c r="C197" s="41">
        <v>0.65100000000000002</v>
      </c>
      <c r="D197" s="41">
        <v>7</v>
      </c>
      <c r="E197" s="41" t="s">
        <v>197</v>
      </c>
    </row>
    <row r="198" spans="2:5">
      <c r="B198" s="40" t="s">
        <v>209</v>
      </c>
      <c r="C198" s="41">
        <v>0.27900000000000003</v>
      </c>
      <c r="D198" s="41">
        <v>7</v>
      </c>
      <c r="E198" s="41" t="s">
        <v>197</v>
      </c>
    </row>
    <row r="199" spans="2:5">
      <c r="B199" s="42" t="s">
        <v>57</v>
      </c>
      <c r="C199" s="43">
        <f>SUM(C178:C198)</f>
        <v>53.756000000000007</v>
      </c>
      <c r="D199" s="43">
        <v>7</v>
      </c>
      <c r="E199" s="43"/>
    </row>
    <row r="200" spans="2:5">
      <c r="B200" s="40" t="s">
        <v>210</v>
      </c>
      <c r="C200" s="41">
        <v>0.35</v>
      </c>
      <c r="D200" s="41">
        <v>8</v>
      </c>
      <c r="E200" s="41" t="s">
        <v>211</v>
      </c>
    </row>
    <row r="201" spans="2:5">
      <c r="B201" s="40" t="s">
        <v>212</v>
      </c>
      <c r="C201" s="41">
        <v>0.77700000000000002</v>
      </c>
      <c r="D201" s="41">
        <v>8</v>
      </c>
      <c r="E201" s="41" t="s">
        <v>211</v>
      </c>
    </row>
    <row r="202" spans="2:5">
      <c r="B202" s="40" t="s">
        <v>213</v>
      </c>
      <c r="C202" s="41">
        <v>0.443</v>
      </c>
      <c r="D202" s="41">
        <v>8</v>
      </c>
      <c r="E202" s="41" t="s">
        <v>211</v>
      </c>
    </row>
    <row r="203" spans="2:5">
      <c r="B203" s="40" t="s">
        <v>107</v>
      </c>
      <c r="C203" s="41">
        <v>0.11600000000000001</v>
      </c>
      <c r="D203" s="41">
        <v>8</v>
      </c>
      <c r="E203" s="41" t="s">
        <v>211</v>
      </c>
    </row>
    <row r="204" spans="2:5">
      <c r="B204" s="40" t="s">
        <v>198</v>
      </c>
      <c r="C204" s="41">
        <v>8.6000000000000007E-2</v>
      </c>
      <c r="D204" s="41">
        <v>8</v>
      </c>
      <c r="E204" s="41" t="s">
        <v>211</v>
      </c>
    </row>
    <row r="205" spans="2:5">
      <c r="B205" s="40" t="s">
        <v>214</v>
      </c>
      <c r="C205" s="41">
        <v>7.9000000000000001E-2</v>
      </c>
      <c r="D205" s="41">
        <v>8</v>
      </c>
      <c r="E205" s="41" t="s">
        <v>211</v>
      </c>
    </row>
    <row r="206" spans="2:5">
      <c r="B206" s="40" t="s">
        <v>173</v>
      </c>
      <c r="C206" s="41">
        <v>0.218</v>
      </c>
      <c r="D206" s="41">
        <v>8</v>
      </c>
      <c r="E206" s="41" t="s">
        <v>211</v>
      </c>
    </row>
    <row r="207" spans="2:5">
      <c r="B207" s="40" t="s">
        <v>215</v>
      </c>
      <c r="C207" s="41">
        <v>4.8620000000000001</v>
      </c>
      <c r="D207" s="41">
        <v>8</v>
      </c>
      <c r="E207" s="41" t="s">
        <v>211</v>
      </c>
    </row>
    <row r="208" spans="2:5">
      <c r="B208" s="40" t="s">
        <v>108</v>
      </c>
      <c r="C208" s="41">
        <v>0.189</v>
      </c>
      <c r="D208" s="41">
        <v>8</v>
      </c>
      <c r="E208" s="41" t="s">
        <v>211</v>
      </c>
    </row>
    <row r="209" spans="2:5">
      <c r="B209" s="40" t="s">
        <v>40</v>
      </c>
      <c r="C209" s="41">
        <v>5.2709999999999999</v>
      </c>
      <c r="D209" s="41">
        <v>8</v>
      </c>
      <c r="E209" s="41" t="s">
        <v>211</v>
      </c>
    </row>
    <row r="210" spans="2:5">
      <c r="B210" s="40" t="s">
        <v>200</v>
      </c>
      <c r="C210" s="41">
        <v>5.9110000000000005</v>
      </c>
      <c r="D210" s="41">
        <v>8</v>
      </c>
      <c r="E210" s="41" t="s">
        <v>211</v>
      </c>
    </row>
    <row r="211" spans="2:5">
      <c r="B211" s="40" t="s">
        <v>110</v>
      </c>
      <c r="C211" s="41">
        <v>7.5999999999999998E-2</v>
      </c>
      <c r="D211" s="41">
        <v>8</v>
      </c>
      <c r="E211" s="41" t="s">
        <v>211</v>
      </c>
    </row>
    <row r="212" spans="2:5">
      <c r="B212" s="40" t="s">
        <v>201</v>
      </c>
      <c r="C212" s="41">
        <v>9.5000000000000001E-2</v>
      </c>
      <c r="D212" s="41">
        <v>8</v>
      </c>
      <c r="E212" s="41" t="s">
        <v>211</v>
      </c>
    </row>
    <row r="213" spans="2:5">
      <c r="B213" s="40" t="s">
        <v>216</v>
      </c>
      <c r="C213" s="41">
        <v>1.1859999999999999</v>
      </c>
      <c r="D213" s="41">
        <v>8</v>
      </c>
      <c r="E213" s="41" t="s">
        <v>211</v>
      </c>
    </row>
    <row r="214" spans="2:5">
      <c r="B214" s="40" t="s">
        <v>217</v>
      </c>
      <c r="C214" s="41">
        <v>8.6999999999999994E-2</v>
      </c>
      <c r="D214" s="41">
        <v>8</v>
      </c>
      <c r="E214" s="41" t="s">
        <v>211</v>
      </c>
    </row>
    <row r="215" spans="2:5">
      <c r="B215" s="40" t="s">
        <v>218</v>
      </c>
      <c r="C215" s="41">
        <v>0.1</v>
      </c>
      <c r="D215" s="41">
        <v>8</v>
      </c>
      <c r="E215" s="41" t="s">
        <v>211</v>
      </c>
    </row>
    <row r="216" spans="2:5">
      <c r="B216" s="40" t="s">
        <v>111</v>
      </c>
      <c r="C216" s="41">
        <v>1.069</v>
      </c>
      <c r="D216" s="41">
        <v>8</v>
      </c>
      <c r="E216" s="41" t="s">
        <v>211</v>
      </c>
    </row>
    <row r="217" spans="2:5">
      <c r="B217" s="40" t="s">
        <v>219</v>
      </c>
      <c r="C217" s="41">
        <v>1.6239999999999999</v>
      </c>
      <c r="D217" s="41">
        <v>8</v>
      </c>
      <c r="E217" s="41" t="s">
        <v>211</v>
      </c>
    </row>
    <row r="218" spans="2:5">
      <c r="B218" s="40" t="s">
        <v>202</v>
      </c>
      <c r="C218" s="41">
        <v>3.9539999999999997</v>
      </c>
      <c r="D218" s="41">
        <v>8</v>
      </c>
      <c r="E218" s="41" t="s">
        <v>211</v>
      </c>
    </row>
    <row r="219" spans="2:5">
      <c r="B219" s="40" t="s">
        <v>203</v>
      </c>
      <c r="C219" s="41">
        <v>6.8140000000000001</v>
      </c>
      <c r="D219" s="41">
        <v>8</v>
      </c>
      <c r="E219" s="41" t="s">
        <v>211</v>
      </c>
    </row>
    <row r="220" spans="2:5">
      <c r="B220" s="40" t="s">
        <v>205</v>
      </c>
      <c r="C220" s="41">
        <v>6.8230000000000004</v>
      </c>
      <c r="D220" s="41">
        <v>8</v>
      </c>
      <c r="E220" s="41" t="s">
        <v>211</v>
      </c>
    </row>
    <row r="221" spans="2:5">
      <c r="B221" s="40" t="s">
        <v>178</v>
      </c>
      <c r="C221" s="41">
        <v>0.26700000000000002</v>
      </c>
      <c r="D221" s="41">
        <v>8</v>
      </c>
      <c r="E221" s="41" t="s">
        <v>211</v>
      </c>
    </row>
    <row r="222" spans="2:5">
      <c r="B222" s="40" t="s">
        <v>206</v>
      </c>
      <c r="C222" s="41">
        <v>0.27</v>
      </c>
      <c r="D222" s="41">
        <v>8</v>
      </c>
      <c r="E222" s="41" t="s">
        <v>211</v>
      </c>
    </row>
    <row r="223" spans="2:5">
      <c r="B223" s="40" t="s">
        <v>220</v>
      </c>
      <c r="C223" s="41">
        <v>0.60699999999999998</v>
      </c>
      <c r="D223" s="41">
        <v>8</v>
      </c>
      <c r="E223" s="41" t="s">
        <v>211</v>
      </c>
    </row>
    <row r="224" spans="2:5">
      <c r="B224" s="40" t="s">
        <v>221</v>
      </c>
      <c r="C224" s="41">
        <v>3.9049999999999998</v>
      </c>
      <c r="D224" s="41">
        <v>8</v>
      </c>
      <c r="E224" s="41" t="s">
        <v>211</v>
      </c>
    </row>
    <row r="225" spans="2:5">
      <c r="B225" s="40" t="s">
        <v>207</v>
      </c>
      <c r="C225" s="41">
        <v>0.36299999999999999</v>
      </c>
      <c r="D225" s="41">
        <v>8</v>
      </c>
      <c r="E225" s="41" t="s">
        <v>211</v>
      </c>
    </row>
    <row r="226" spans="2:5">
      <c r="B226" s="40" t="s">
        <v>222</v>
      </c>
      <c r="C226" s="41">
        <v>0.314</v>
      </c>
      <c r="D226" s="41">
        <v>8</v>
      </c>
      <c r="E226" s="41" t="s">
        <v>211</v>
      </c>
    </row>
    <row r="227" spans="2:5">
      <c r="B227" s="40" t="s">
        <v>223</v>
      </c>
      <c r="C227" s="41">
        <v>0.12</v>
      </c>
      <c r="D227" s="41">
        <v>8</v>
      </c>
      <c r="E227" s="41" t="s">
        <v>211</v>
      </c>
    </row>
    <row r="228" spans="2:5">
      <c r="B228" s="40" t="s">
        <v>224</v>
      </c>
      <c r="C228" s="41">
        <v>0.19700000000000001</v>
      </c>
      <c r="D228" s="41">
        <v>8</v>
      </c>
      <c r="E228" s="41" t="s">
        <v>211</v>
      </c>
    </row>
    <row r="229" spans="2:5">
      <c r="B229" s="40" t="s">
        <v>225</v>
      </c>
      <c r="C229" s="41">
        <v>0.23100000000000001</v>
      </c>
      <c r="D229" s="41">
        <v>8</v>
      </c>
      <c r="E229" s="41" t="s">
        <v>211</v>
      </c>
    </row>
    <row r="230" spans="2:5">
      <c r="B230" s="40" t="s">
        <v>226</v>
      </c>
      <c r="C230" s="41">
        <v>0.11899999999999999</v>
      </c>
      <c r="D230" s="41">
        <v>8</v>
      </c>
      <c r="E230" s="41" t="s">
        <v>211</v>
      </c>
    </row>
    <row r="231" spans="2:5">
      <c r="B231" s="40" t="s">
        <v>227</v>
      </c>
      <c r="C231" s="41">
        <v>0.34899999999999998</v>
      </c>
      <c r="D231" s="41">
        <v>8</v>
      </c>
      <c r="E231" s="41" t="s">
        <v>211</v>
      </c>
    </row>
    <row r="232" spans="2:5">
      <c r="B232" s="40" t="s">
        <v>187</v>
      </c>
      <c r="C232" s="41">
        <v>0.29099999999999998</v>
      </c>
      <c r="D232" s="41">
        <v>8</v>
      </c>
      <c r="E232" s="41" t="s">
        <v>211</v>
      </c>
    </row>
    <row r="233" spans="2:5">
      <c r="B233" s="40" t="s">
        <v>228</v>
      </c>
      <c r="C233" s="41">
        <v>0.47899999999999998</v>
      </c>
      <c r="D233" s="41">
        <v>8</v>
      </c>
      <c r="E233" s="41" t="s">
        <v>211</v>
      </c>
    </row>
    <row r="234" spans="2:5">
      <c r="B234" s="40" t="s">
        <v>229</v>
      </c>
      <c r="C234" s="41">
        <v>0.123</v>
      </c>
      <c r="D234" s="41">
        <v>8</v>
      </c>
      <c r="E234" s="41" t="s">
        <v>211</v>
      </c>
    </row>
    <row r="235" spans="2:5">
      <c r="B235" s="40" t="s">
        <v>230</v>
      </c>
      <c r="C235" s="41">
        <v>0.23699999999999999</v>
      </c>
      <c r="D235" s="41">
        <v>8</v>
      </c>
      <c r="E235" s="41" t="s">
        <v>211</v>
      </c>
    </row>
    <row r="236" spans="2:5">
      <c r="B236" s="40" t="s">
        <v>231</v>
      </c>
      <c r="C236" s="41">
        <v>0.13</v>
      </c>
      <c r="D236" s="41">
        <v>8</v>
      </c>
      <c r="E236" s="41" t="s">
        <v>211</v>
      </c>
    </row>
    <row r="237" spans="2:5">
      <c r="B237" s="40" t="s">
        <v>232</v>
      </c>
      <c r="C237" s="41">
        <v>0.111</v>
      </c>
      <c r="D237" s="41">
        <v>8</v>
      </c>
      <c r="E237" s="41" t="s">
        <v>211</v>
      </c>
    </row>
    <row r="238" spans="2:5">
      <c r="B238" s="40" t="s">
        <v>233</v>
      </c>
      <c r="C238" s="41">
        <v>0.45600000000000002</v>
      </c>
      <c r="D238" s="41">
        <v>8</v>
      </c>
      <c r="E238" s="41" t="s">
        <v>211</v>
      </c>
    </row>
    <row r="239" spans="2:5">
      <c r="B239" s="40" t="s">
        <v>234</v>
      </c>
      <c r="C239" s="41">
        <v>8.7999999999999995E-2</v>
      </c>
      <c r="D239" s="41">
        <v>8</v>
      </c>
      <c r="E239" s="41" t="s">
        <v>211</v>
      </c>
    </row>
    <row r="240" spans="2:5">
      <c r="B240" s="40" t="s">
        <v>235</v>
      </c>
      <c r="C240" s="41">
        <v>0.127</v>
      </c>
      <c r="D240" s="41">
        <v>8</v>
      </c>
      <c r="E240" s="41" t="s">
        <v>211</v>
      </c>
    </row>
    <row r="241" spans="2:5">
      <c r="B241" s="40" t="s">
        <v>32</v>
      </c>
      <c r="C241" s="41">
        <v>2.1619999999999999</v>
      </c>
      <c r="D241" s="41">
        <v>8</v>
      </c>
      <c r="E241" s="41" t="s">
        <v>211</v>
      </c>
    </row>
    <row r="242" spans="2:5">
      <c r="B242" s="40" t="s">
        <v>236</v>
      </c>
      <c r="C242" s="41">
        <v>0.58799999999999997</v>
      </c>
      <c r="D242" s="41">
        <v>8</v>
      </c>
      <c r="E242" s="41" t="s">
        <v>211</v>
      </c>
    </row>
    <row r="243" spans="2:5">
      <c r="B243" s="40" t="s">
        <v>237</v>
      </c>
      <c r="C243" s="41">
        <v>0.159</v>
      </c>
      <c r="D243" s="41">
        <v>8</v>
      </c>
      <c r="E243" s="41" t="s">
        <v>211</v>
      </c>
    </row>
    <row r="244" spans="2:5">
      <c r="B244" s="40" t="s">
        <v>238</v>
      </c>
      <c r="C244" s="41">
        <v>0.39400000000000002</v>
      </c>
      <c r="D244" s="41">
        <v>8</v>
      </c>
      <c r="E244" s="41" t="s">
        <v>211</v>
      </c>
    </row>
    <row r="245" spans="2:5">
      <c r="B245" s="42" t="s">
        <v>58</v>
      </c>
      <c r="C245" s="43">
        <f>SUM(C200:C244)</f>
        <v>52.217000000000006</v>
      </c>
      <c r="D245" s="43">
        <v>8</v>
      </c>
      <c r="E245" s="43"/>
    </row>
    <row r="246" spans="2:5">
      <c r="B246" s="40" t="s">
        <v>239</v>
      </c>
      <c r="C246" s="41">
        <v>1.716</v>
      </c>
      <c r="D246" s="41">
        <v>9</v>
      </c>
      <c r="E246" s="41" t="s">
        <v>240</v>
      </c>
    </row>
    <row r="247" spans="2:5">
      <c r="B247" s="40" t="s">
        <v>241</v>
      </c>
      <c r="C247" s="41">
        <v>7.8E-2</v>
      </c>
      <c r="D247" s="41">
        <v>9</v>
      </c>
      <c r="E247" s="41" t="s">
        <v>240</v>
      </c>
    </row>
    <row r="248" spans="2:5">
      <c r="B248" s="40" t="s">
        <v>242</v>
      </c>
      <c r="C248" s="41">
        <v>0.27400000000000002</v>
      </c>
      <c r="D248" s="41">
        <v>9</v>
      </c>
      <c r="E248" s="41" t="s">
        <v>240</v>
      </c>
    </row>
    <row r="249" spans="2:5">
      <c r="B249" s="40" t="s">
        <v>243</v>
      </c>
      <c r="C249" s="41">
        <v>0.39600000000000002</v>
      </c>
      <c r="D249" s="41">
        <v>9</v>
      </c>
      <c r="E249" s="41" t="s">
        <v>240</v>
      </c>
    </row>
    <row r="250" spans="2:5">
      <c r="B250" s="40" t="s">
        <v>244</v>
      </c>
      <c r="C250" s="41">
        <v>0.21099999999999999</v>
      </c>
      <c r="D250" s="41">
        <v>9</v>
      </c>
      <c r="E250" s="41" t="s">
        <v>240</v>
      </c>
    </row>
    <row r="251" spans="2:5">
      <c r="B251" s="40" t="s">
        <v>245</v>
      </c>
      <c r="C251" s="41">
        <v>8.1000000000000003E-2</v>
      </c>
      <c r="D251" s="41">
        <v>9</v>
      </c>
      <c r="E251" s="41" t="s">
        <v>240</v>
      </c>
    </row>
    <row r="252" spans="2:5">
      <c r="B252" s="40" t="s">
        <v>40</v>
      </c>
      <c r="C252" s="41">
        <v>2.5659999999999998</v>
      </c>
      <c r="D252" s="41">
        <v>9</v>
      </c>
      <c r="E252" s="41" t="s">
        <v>240</v>
      </c>
    </row>
    <row r="253" spans="2:5">
      <c r="B253" s="40" t="s">
        <v>199</v>
      </c>
      <c r="C253" s="41">
        <v>4.2709999999999999</v>
      </c>
      <c r="D253" s="41">
        <v>9</v>
      </c>
      <c r="E253" s="41" t="s">
        <v>240</v>
      </c>
    </row>
    <row r="254" spans="2:5">
      <c r="B254" s="40" t="s">
        <v>246</v>
      </c>
      <c r="C254" s="41">
        <v>0.76500000000000001</v>
      </c>
      <c r="D254" s="41">
        <v>9</v>
      </c>
      <c r="E254" s="41" t="s">
        <v>240</v>
      </c>
    </row>
    <row r="255" spans="2:5">
      <c r="B255" s="40" t="s">
        <v>247</v>
      </c>
      <c r="C255" s="41">
        <v>0.49299999999999999</v>
      </c>
      <c r="D255" s="41">
        <v>9</v>
      </c>
      <c r="E255" s="41" t="s">
        <v>240</v>
      </c>
    </row>
    <row r="256" spans="2:5">
      <c r="B256" s="40" t="s">
        <v>248</v>
      </c>
      <c r="C256" s="41">
        <v>3.532</v>
      </c>
      <c r="D256" s="41">
        <v>9</v>
      </c>
      <c r="E256" s="41" t="s">
        <v>240</v>
      </c>
    </row>
    <row r="257" spans="2:5">
      <c r="B257" s="40" t="s">
        <v>249</v>
      </c>
      <c r="C257" s="41">
        <v>1.0369999999999999</v>
      </c>
      <c r="D257" s="41">
        <v>9</v>
      </c>
      <c r="E257" s="41" t="s">
        <v>240</v>
      </c>
    </row>
    <row r="258" spans="2:5">
      <c r="B258" s="40" t="s">
        <v>174</v>
      </c>
      <c r="C258" s="41">
        <v>0.158</v>
      </c>
      <c r="D258" s="41">
        <v>9</v>
      </c>
      <c r="E258" s="41" t="s">
        <v>240</v>
      </c>
    </row>
    <row r="259" spans="2:5">
      <c r="B259" s="40" t="s">
        <v>250</v>
      </c>
      <c r="C259" s="41">
        <v>0.185</v>
      </c>
      <c r="D259" s="41">
        <v>9</v>
      </c>
      <c r="E259" s="41" t="s">
        <v>240</v>
      </c>
    </row>
    <row r="260" spans="2:5">
      <c r="B260" s="40" t="s">
        <v>251</v>
      </c>
      <c r="C260" s="41">
        <v>2.7450000000000001</v>
      </c>
      <c r="D260" s="41">
        <v>9</v>
      </c>
      <c r="E260" s="41" t="s">
        <v>240</v>
      </c>
    </row>
    <row r="261" spans="2:5">
      <c r="B261" s="40" t="s">
        <v>217</v>
      </c>
      <c r="C261" s="41">
        <v>7.4730000000000008</v>
      </c>
      <c r="D261" s="41">
        <v>9</v>
      </c>
      <c r="E261" s="41" t="s">
        <v>240</v>
      </c>
    </row>
    <row r="262" spans="2:5">
      <c r="B262" s="40" t="s">
        <v>218</v>
      </c>
      <c r="C262" s="41">
        <v>1.7749999999999999</v>
      </c>
      <c r="D262" s="41">
        <v>9</v>
      </c>
      <c r="E262" s="41" t="s">
        <v>240</v>
      </c>
    </row>
    <row r="263" spans="2:5">
      <c r="B263" s="40" t="s">
        <v>176</v>
      </c>
      <c r="C263" s="41">
        <v>0.109</v>
      </c>
      <c r="D263" s="41">
        <v>9</v>
      </c>
      <c r="E263" s="41" t="s">
        <v>240</v>
      </c>
    </row>
    <row r="264" spans="2:5">
      <c r="B264" s="40" t="s">
        <v>252</v>
      </c>
      <c r="C264" s="41">
        <v>8.2000000000000003E-2</v>
      </c>
      <c r="D264" s="41">
        <v>9</v>
      </c>
      <c r="E264" s="41" t="s">
        <v>240</v>
      </c>
    </row>
    <row r="265" spans="2:5">
      <c r="B265" s="40" t="s">
        <v>253</v>
      </c>
      <c r="C265" s="41">
        <v>1.9129999999999998</v>
      </c>
      <c r="D265" s="41">
        <v>9</v>
      </c>
      <c r="E265" s="41" t="s">
        <v>240</v>
      </c>
    </row>
    <row r="266" spans="2:5">
      <c r="B266" s="40" t="s">
        <v>254</v>
      </c>
      <c r="C266" s="41">
        <v>0.81399999999999995</v>
      </c>
      <c r="D266" s="41">
        <v>9</v>
      </c>
      <c r="E266" s="41" t="s">
        <v>240</v>
      </c>
    </row>
    <row r="267" spans="2:5">
      <c r="B267" s="40" t="s">
        <v>111</v>
      </c>
      <c r="C267" s="41">
        <v>1.976</v>
      </c>
      <c r="D267" s="41">
        <v>9</v>
      </c>
      <c r="E267" s="41" t="s">
        <v>240</v>
      </c>
    </row>
    <row r="268" spans="2:5">
      <c r="B268" s="40" t="s">
        <v>180</v>
      </c>
      <c r="C268" s="41">
        <v>0.25900000000000001</v>
      </c>
      <c r="D268" s="41">
        <v>9</v>
      </c>
      <c r="E268" s="41" t="s">
        <v>240</v>
      </c>
    </row>
    <row r="269" spans="2:5">
      <c r="B269" s="40" t="s">
        <v>255</v>
      </c>
      <c r="C269" s="41">
        <v>9.0999999999999998E-2</v>
      </c>
      <c r="D269" s="41">
        <v>9</v>
      </c>
      <c r="E269" s="41" t="s">
        <v>240</v>
      </c>
    </row>
    <row r="270" spans="2:5">
      <c r="B270" s="40" t="s">
        <v>223</v>
      </c>
      <c r="C270" s="41">
        <v>7.4999999999999997E-2</v>
      </c>
      <c r="D270" s="41">
        <v>9</v>
      </c>
      <c r="E270" s="41" t="s">
        <v>240</v>
      </c>
    </row>
    <row r="271" spans="2:5">
      <c r="B271" s="40" t="s">
        <v>256</v>
      </c>
      <c r="C271" s="41">
        <v>0.19</v>
      </c>
      <c r="D271" s="41">
        <v>9</v>
      </c>
      <c r="E271" s="41" t="s">
        <v>240</v>
      </c>
    </row>
    <row r="272" spans="2:5">
      <c r="B272" s="40" t="s">
        <v>257</v>
      </c>
      <c r="C272" s="41">
        <v>9.8000000000000004E-2</v>
      </c>
      <c r="D272" s="41">
        <v>9</v>
      </c>
      <c r="E272" s="41" t="s">
        <v>240</v>
      </c>
    </row>
    <row r="273" spans="2:5">
      <c r="B273" s="40" t="s">
        <v>258</v>
      </c>
      <c r="C273" s="41">
        <v>0.29499999999999998</v>
      </c>
      <c r="D273" s="41">
        <v>9</v>
      </c>
      <c r="E273" s="41" t="s">
        <v>240</v>
      </c>
    </row>
    <row r="274" spans="2:5">
      <c r="B274" s="40" t="s">
        <v>259</v>
      </c>
      <c r="C274" s="41">
        <v>0.29699999999999999</v>
      </c>
      <c r="D274" s="41">
        <v>9</v>
      </c>
      <c r="E274" s="41" t="s">
        <v>240</v>
      </c>
    </row>
    <row r="275" spans="2:5">
      <c r="B275" s="40" t="s">
        <v>260</v>
      </c>
      <c r="C275" s="41">
        <v>0.17899999999999999</v>
      </c>
      <c r="D275" s="41">
        <v>9</v>
      </c>
      <c r="E275" s="41" t="s">
        <v>240</v>
      </c>
    </row>
    <row r="276" spans="2:5">
      <c r="B276" s="40" t="s">
        <v>224</v>
      </c>
      <c r="C276" s="41">
        <v>7.6999999999999999E-2</v>
      </c>
      <c r="D276" s="41">
        <v>9</v>
      </c>
      <c r="E276" s="41" t="s">
        <v>240</v>
      </c>
    </row>
    <row r="277" spans="2:5">
      <c r="B277" s="40" t="s">
        <v>261</v>
      </c>
      <c r="C277" s="41">
        <v>1.1319999999999999</v>
      </c>
      <c r="D277" s="41">
        <v>9</v>
      </c>
      <c r="E277" s="41" t="s">
        <v>240</v>
      </c>
    </row>
    <row r="278" spans="2:5">
      <c r="B278" s="40" t="s">
        <v>262</v>
      </c>
      <c r="C278" s="41">
        <v>0.23400000000000001</v>
      </c>
      <c r="D278" s="41">
        <v>9</v>
      </c>
      <c r="E278" s="41" t="s">
        <v>240</v>
      </c>
    </row>
    <row r="279" spans="2:5">
      <c r="B279" s="40" t="s">
        <v>263</v>
      </c>
      <c r="C279" s="41">
        <v>0.45400000000000001</v>
      </c>
      <c r="D279" s="41">
        <v>9</v>
      </c>
      <c r="E279" s="41" t="s">
        <v>240</v>
      </c>
    </row>
    <row r="280" spans="2:5">
      <c r="B280" s="40" t="s">
        <v>264</v>
      </c>
      <c r="C280" s="41">
        <v>1.1949999999999998</v>
      </c>
      <c r="D280" s="41">
        <v>9</v>
      </c>
      <c r="E280" s="41" t="s">
        <v>240</v>
      </c>
    </row>
    <row r="281" spans="2:5">
      <c r="B281" s="40" t="s">
        <v>265</v>
      </c>
      <c r="C281" s="41">
        <v>0.31</v>
      </c>
      <c r="D281" s="41">
        <v>9</v>
      </c>
      <c r="E281" s="41" t="s">
        <v>240</v>
      </c>
    </row>
    <row r="282" spans="2:5">
      <c r="B282" s="40" t="s">
        <v>266</v>
      </c>
      <c r="C282" s="41">
        <v>3.3000000000000002E-2</v>
      </c>
      <c r="D282" s="41">
        <v>9</v>
      </c>
      <c r="E282" s="41" t="s">
        <v>240</v>
      </c>
    </row>
    <row r="283" spans="2:5">
      <c r="B283" s="40" t="s">
        <v>267</v>
      </c>
      <c r="C283" s="41">
        <v>0.126</v>
      </c>
      <c r="D283" s="41">
        <v>9</v>
      </c>
      <c r="E283" s="41" t="s">
        <v>240</v>
      </c>
    </row>
    <row r="284" spans="2:5">
      <c r="B284" s="40" t="s">
        <v>268</v>
      </c>
      <c r="C284" s="41">
        <v>1.3639999999999999</v>
      </c>
      <c r="D284" s="41">
        <v>9</v>
      </c>
      <c r="E284" s="41" t="s">
        <v>240</v>
      </c>
    </row>
    <row r="285" spans="2:5">
      <c r="B285" s="40" t="s">
        <v>269</v>
      </c>
      <c r="C285" s="41">
        <v>0.14000000000000001</v>
      </c>
      <c r="D285" s="41">
        <v>9</v>
      </c>
      <c r="E285" s="41" t="s">
        <v>240</v>
      </c>
    </row>
    <row r="286" spans="2:5">
      <c r="B286" s="40" t="s">
        <v>270</v>
      </c>
      <c r="C286" s="41">
        <v>8.3000000000000004E-2</v>
      </c>
      <c r="D286" s="41">
        <v>9</v>
      </c>
      <c r="E286" s="41" t="s">
        <v>240</v>
      </c>
    </row>
    <row r="287" spans="2:5">
      <c r="B287" s="40" t="s">
        <v>271</v>
      </c>
      <c r="C287" s="41">
        <v>6.3E-2</v>
      </c>
      <c r="D287" s="41">
        <v>9</v>
      </c>
      <c r="E287" s="41" t="s">
        <v>240</v>
      </c>
    </row>
    <row r="288" spans="2:5">
      <c r="B288" s="40" t="s">
        <v>272</v>
      </c>
      <c r="C288" s="41">
        <v>0.24099999999999999</v>
      </c>
      <c r="D288" s="41">
        <v>9</v>
      </c>
      <c r="E288" s="41" t="s">
        <v>240</v>
      </c>
    </row>
    <row r="289" spans="2:5">
      <c r="B289" s="40" t="s">
        <v>273</v>
      </c>
      <c r="C289" s="41">
        <v>0.35799999999999998</v>
      </c>
      <c r="D289" s="41">
        <v>9</v>
      </c>
      <c r="E289" s="41" t="s">
        <v>240</v>
      </c>
    </row>
    <row r="290" spans="2:5">
      <c r="B290" s="40" t="s">
        <v>274</v>
      </c>
      <c r="C290" s="41">
        <v>3.4279999999999999</v>
      </c>
      <c r="D290" s="41">
        <v>9</v>
      </c>
      <c r="E290" s="41" t="s">
        <v>240</v>
      </c>
    </row>
    <row r="291" spans="2:5">
      <c r="B291" s="40" t="s">
        <v>275</v>
      </c>
      <c r="C291" s="41">
        <v>0.14100000000000001</v>
      </c>
      <c r="D291" s="41">
        <v>9</v>
      </c>
      <c r="E291" s="41" t="s">
        <v>240</v>
      </c>
    </row>
    <row r="292" spans="2:5">
      <c r="B292" s="42" t="s">
        <v>59</v>
      </c>
      <c r="C292" s="43">
        <f>SUM(C246:C291)</f>
        <v>43.512999999999998</v>
      </c>
      <c r="D292" s="43">
        <v>9</v>
      </c>
      <c r="E292" s="43"/>
    </row>
    <row r="293" spans="2:5">
      <c r="B293" s="40" t="s">
        <v>239</v>
      </c>
      <c r="C293" s="41">
        <v>0.55200000000000005</v>
      </c>
      <c r="D293" s="41">
        <v>10</v>
      </c>
      <c r="E293" s="41" t="s">
        <v>276</v>
      </c>
    </row>
    <row r="294" spans="2:5">
      <c r="B294" s="40" t="s">
        <v>277</v>
      </c>
      <c r="C294" s="41">
        <v>0.153</v>
      </c>
      <c r="D294" s="41">
        <v>10</v>
      </c>
      <c r="E294" s="41" t="s">
        <v>276</v>
      </c>
    </row>
    <row r="295" spans="2:5">
      <c r="B295" s="40" t="s">
        <v>278</v>
      </c>
      <c r="C295" s="41">
        <v>0.10100000000000001</v>
      </c>
      <c r="D295" s="41">
        <v>10</v>
      </c>
      <c r="E295" s="41" t="s">
        <v>276</v>
      </c>
    </row>
    <row r="296" spans="2:5">
      <c r="B296" s="40" t="s">
        <v>279</v>
      </c>
      <c r="C296" s="41">
        <v>0.32800000000000001</v>
      </c>
      <c r="D296" s="41">
        <v>10</v>
      </c>
      <c r="E296" s="41" t="s">
        <v>276</v>
      </c>
    </row>
    <row r="297" spans="2:5">
      <c r="B297" s="40" t="s">
        <v>244</v>
      </c>
      <c r="C297" s="41">
        <v>0.152</v>
      </c>
      <c r="D297" s="41">
        <v>10</v>
      </c>
      <c r="E297" s="41" t="s">
        <v>276</v>
      </c>
    </row>
    <row r="298" spans="2:5">
      <c r="B298" s="40" t="s">
        <v>280</v>
      </c>
      <c r="C298" s="41">
        <v>0.108</v>
      </c>
      <c r="D298" s="41">
        <v>10</v>
      </c>
      <c r="E298" s="41" t="s">
        <v>276</v>
      </c>
    </row>
    <row r="299" spans="2:5">
      <c r="B299" s="40" t="s">
        <v>107</v>
      </c>
      <c r="C299" s="41">
        <v>0.47499999999999998</v>
      </c>
      <c r="D299" s="41">
        <v>10</v>
      </c>
      <c r="E299" s="41" t="s">
        <v>276</v>
      </c>
    </row>
    <row r="300" spans="2:5">
      <c r="B300" s="40" t="s">
        <v>8</v>
      </c>
      <c r="C300" s="41">
        <v>1.5509999999999999</v>
      </c>
      <c r="D300" s="41">
        <v>10</v>
      </c>
      <c r="E300" s="41" t="s">
        <v>276</v>
      </c>
    </row>
    <row r="301" spans="2:5">
      <c r="B301" s="40" t="s">
        <v>45</v>
      </c>
      <c r="C301" s="41">
        <v>7.0010000000000003</v>
      </c>
      <c r="D301" s="41">
        <v>10</v>
      </c>
      <c r="E301" s="41" t="s">
        <v>276</v>
      </c>
    </row>
    <row r="302" spans="2:5">
      <c r="B302" s="40" t="s">
        <v>281</v>
      </c>
      <c r="C302" s="41">
        <v>0.40200000000000002</v>
      </c>
      <c r="D302" s="41">
        <v>10</v>
      </c>
      <c r="E302" s="41" t="s">
        <v>276</v>
      </c>
    </row>
    <row r="303" spans="2:5">
      <c r="B303" s="40" t="s">
        <v>9</v>
      </c>
      <c r="C303" s="41">
        <v>0.21299999999999999</v>
      </c>
      <c r="D303" s="41">
        <v>10</v>
      </c>
      <c r="E303" s="41" t="s">
        <v>276</v>
      </c>
    </row>
    <row r="304" spans="2:5">
      <c r="B304" s="40" t="s">
        <v>174</v>
      </c>
      <c r="C304" s="41">
        <v>0.379</v>
      </c>
      <c r="D304" s="41">
        <v>10</v>
      </c>
      <c r="E304" s="41" t="s">
        <v>276</v>
      </c>
    </row>
    <row r="305" spans="2:5">
      <c r="B305" s="40" t="s">
        <v>250</v>
      </c>
      <c r="C305" s="41">
        <v>8.6069999999999993</v>
      </c>
      <c r="D305" s="41">
        <v>10</v>
      </c>
      <c r="E305" s="41" t="s">
        <v>276</v>
      </c>
    </row>
    <row r="306" spans="2:5">
      <c r="B306" s="40" t="s">
        <v>251</v>
      </c>
      <c r="C306" s="41">
        <v>9.2999999999999999E-2</v>
      </c>
      <c r="D306" s="41">
        <v>10</v>
      </c>
      <c r="E306" s="41" t="s">
        <v>276</v>
      </c>
    </row>
    <row r="307" spans="2:5">
      <c r="B307" s="40" t="s">
        <v>11</v>
      </c>
      <c r="C307" s="41">
        <v>3.3089999999999997</v>
      </c>
      <c r="D307" s="41">
        <v>10</v>
      </c>
      <c r="E307" s="41" t="s">
        <v>276</v>
      </c>
    </row>
    <row r="308" spans="2:5">
      <c r="B308" s="40" t="s">
        <v>282</v>
      </c>
      <c r="C308" s="41">
        <v>2.92</v>
      </c>
      <c r="D308" s="41">
        <v>10</v>
      </c>
      <c r="E308" s="41" t="s">
        <v>276</v>
      </c>
    </row>
    <row r="309" spans="2:5">
      <c r="B309" s="40" t="s">
        <v>217</v>
      </c>
      <c r="C309" s="41">
        <v>0.28100000000000003</v>
      </c>
      <c r="D309" s="41">
        <v>10</v>
      </c>
      <c r="E309" s="41" t="s">
        <v>276</v>
      </c>
    </row>
    <row r="310" spans="2:5">
      <c r="B310" s="40" t="s">
        <v>41</v>
      </c>
      <c r="C310" s="41">
        <v>3.552</v>
      </c>
      <c r="D310" s="41">
        <v>10</v>
      </c>
      <c r="E310" s="41" t="s">
        <v>276</v>
      </c>
    </row>
    <row r="311" spans="2:5">
      <c r="B311" s="40" t="s">
        <v>36</v>
      </c>
      <c r="C311" s="41">
        <v>2.298</v>
      </c>
      <c r="D311" s="41">
        <v>10</v>
      </c>
      <c r="E311" s="41" t="s">
        <v>276</v>
      </c>
    </row>
    <row r="312" spans="2:5">
      <c r="B312" s="40" t="s">
        <v>176</v>
      </c>
      <c r="C312" s="41">
        <v>0.45500000000000002</v>
      </c>
      <c r="D312" s="41">
        <v>10</v>
      </c>
      <c r="E312" s="41" t="s">
        <v>276</v>
      </c>
    </row>
    <row r="313" spans="2:5">
      <c r="B313" s="40" t="s">
        <v>254</v>
      </c>
      <c r="C313" s="41">
        <v>9.1999999999999998E-2</v>
      </c>
      <c r="D313" s="41">
        <v>10</v>
      </c>
      <c r="E313" s="41" t="s">
        <v>276</v>
      </c>
    </row>
    <row r="314" spans="2:5">
      <c r="B314" s="40" t="s">
        <v>111</v>
      </c>
      <c r="C314" s="41">
        <v>2.359</v>
      </c>
      <c r="D314" s="41">
        <v>10</v>
      </c>
      <c r="E314" s="41" t="s">
        <v>276</v>
      </c>
    </row>
    <row r="315" spans="2:5">
      <c r="B315" s="40" t="s">
        <v>37</v>
      </c>
      <c r="C315" s="41">
        <v>6.766</v>
      </c>
      <c r="D315" s="41">
        <v>10</v>
      </c>
      <c r="E315" s="41" t="s">
        <v>276</v>
      </c>
    </row>
    <row r="316" spans="2:5">
      <c r="B316" s="40" t="s">
        <v>12</v>
      </c>
      <c r="C316" s="41">
        <v>0.123</v>
      </c>
      <c r="D316" s="41">
        <v>10</v>
      </c>
      <c r="E316" s="41" t="s">
        <v>276</v>
      </c>
    </row>
    <row r="317" spans="2:5">
      <c r="B317" s="40" t="s">
        <v>283</v>
      </c>
      <c r="C317" s="41">
        <v>4.53</v>
      </c>
      <c r="D317" s="41">
        <v>10</v>
      </c>
      <c r="E317" s="41" t="s">
        <v>276</v>
      </c>
    </row>
    <row r="318" spans="2:5">
      <c r="B318" s="40" t="s">
        <v>255</v>
      </c>
      <c r="C318" s="41">
        <v>6.9000000000000006E-2</v>
      </c>
      <c r="D318" s="41">
        <v>10</v>
      </c>
      <c r="E318" s="41" t="s">
        <v>276</v>
      </c>
    </row>
    <row r="319" spans="2:5">
      <c r="B319" s="40" t="s">
        <v>284</v>
      </c>
      <c r="C319" s="41">
        <v>3.4000000000000002E-2</v>
      </c>
      <c r="D319" s="41">
        <v>10</v>
      </c>
      <c r="E319" s="41" t="s">
        <v>276</v>
      </c>
    </row>
    <row r="320" spans="2:5">
      <c r="B320" s="40" t="s">
        <v>285</v>
      </c>
      <c r="C320" s="41">
        <v>0.26300000000000001</v>
      </c>
      <c r="D320" s="41">
        <v>10</v>
      </c>
      <c r="E320" s="41" t="s">
        <v>276</v>
      </c>
    </row>
    <row r="321" spans="2:5">
      <c r="B321" s="40" t="s">
        <v>286</v>
      </c>
      <c r="C321" s="41">
        <v>2.5000000000000001E-2</v>
      </c>
      <c r="D321" s="41">
        <v>10</v>
      </c>
      <c r="E321" s="41" t="s">
        <v>276</v>
      </c>
    </row>
    <row r="322" spans="2:5">
      <c r="B322" s="40" t="s">
        <v>287</v>
      </c>
      <c r="C322" s="41">
        <v>0.22</v>
      </c>
      <c r="D322" s="41">
        <v>10</v>
      </c>
      <c r="E322" s="41" t="s">
        <v>276</v>
      </c>
    </row>
    <row r="323" spans="2:5">
      <c r="B323" s="40" t="s">
        <v>266</v>
      </c>
      <c r="C323" s="41">
        <v>4.9000000000000002E-2</v>
      </c>
      <c r="D323" s="41">
        <v>10</v>
      </c>
      <c r="E323" s="41" t="s">
        <v>276</v>
      </c>
    </row>
    <row r="324" spans="2:5">
      <c r="B324" s="40" t="s">
        <v>288</v>
      </c>
      <c r="C324" s="41">
        <v>2.3E-2</v>
      </c>
      <c r="D324" s="41">
        <v>10</v>
      </c>
      <c r="E324" s="41" t="s">
        <v>276</v>
      </c>
    </row>
    <row r="325" spans="2:5">
      <c r="B325" s="40" t="s">
        <v>10</v>
      </c>
      <c r="C325" s="41">
        <v>0.66900000000000004</v>
      </c>
      <c r="D325" s="41">
        <v>10</v>
      </c>
      <c r="E325" s="41" t="s">
        <v>276</v>
      </c>
    </row>
    <row r="326" spans="2:5">
      <c r="B326" s="40" t="s">
        <v>289</v>
      </c>
      <c r="C326" s="41">
        <v>8.4000000000000005E-2</v>
      </c>
      <c r="D326" s="41">
        <v>10</v>
      </c>
      <c r="E326" s="41" t="s">
        <v>276</v>
      </c>
    </row>
    <row r="327" spans="2:5">
      <c r="B327" s="40" t="s">
        <v>275</v>
      </c>
      <c r="C327" s="41">
        <v>1.5249999999999999</v>
      </c>
      <c r="D327" s="41">
        <v>10</v>
      </c>
      <c r="E327" s="41" t="s">
        <v>276</v>
      </c>
    </row>
    <row r="328" spans="2:5">
      <c r="B328" s="42" t="s">
        <v>60</v>
      </c>
      <c r="C328" s="43">
        <f>SUM(C293:C327)</f>
        <v>49.760999999999996</v>
      </c>
      <c r="D328" s="43">
        <v>10</v>
      </c>
      <c r="E328" s="43"/>
    </row>
    <row r="329" spans="2:5">
      <c r="B329" s="40" t="s">
        <v>290</v>
      </c>
      <c r="C329" s="41">
        <v>3.5509999999999997</v>
      </c>
      <c r="D329" s="41">
        <v>11</v>
      </c>
      <c r="E329" s="41" t="s">
        <v>291</v>
      </c>
    </row>
    <row r="330" spans="2:5">
      <c r="B330" s="40" t="s">
        <v>292</v>
      </c>
      <c r="C330" s="41">
        <v>3.2639999999999998</v>
      </c>
      <c r="D330" s="41">
        <v>11</v>
      </c>
      <c r="E330" s="41" t="s">
        <v>291</v>
      </c>
    </row>
    <row r="331" spans="2:5">
      <c r="B331" s="40" t="s">
        <v>293</v>
      </c>
      <c r="C331" s="41">
        <v>9.7000000000000003E-2</v>
      </c>
      <c r="D331" s="41">
        <v>11</v>
      </c>
      <c r="E331" s="41" t="s">
        <v>291</v>
      </c>
    </row>
    <row r="332" spans="2:5">
      <c r="B332" s="40" t="s">
        <v>294</v>
      </c>
      <c r="C332" s="41">
        <v>1.232</v>
      </c>
      <c r="D332" s="41">
        <v>11</v>
      </c>
      <c r="E332" s="41" t="s">
        <v>291</v>
      </c>
    </row>
    <row r="333" spans="2:5">
      <c r="B333" s="40" t="s">
        <v>295</v>
      </c>
      <c r="C333" s="41">
        <v>0.252</v>
      </c>
      <c r="D333" s="41">
        <v>11</v>
      </c>
      <c r="E333" s="41" t="s">
        <v>291</v>
      </c>
    </row>
    <row r="334" spans="2:5">
      <c r="B334" s="40" t="s">
        <v>107</v>
      </c>
      <c r="C334" s="41">
        <v>1.2549999999999999</v>
      </c>
      <c r="D334" s="41">
        <v>11</v>
      </c>
      <c r="E334" s="41" t="s">
        <v>291</v>
      </c>
    </row>
    <row r="335" spans="2:5">
      <c r="B335" s="40" t="s">
        <v>296</v>
      </c>
      <c r="C335" s="41">
        <v>0.14100000000000001</v>
      </c>
      <c r="D335" s="41">
        <v>11</v>
      </c>
      <c r="E335" s="41" t="s">
        <v>291</v>
      </c>
    </row>
    <row r="336" spans="2:5">
      <c r="B336" s="40" t="s">
        <v>45</v>
      </c>
      <c r="C336" s="41">
        <v>0.36699999999999999</v>
      </c>
      <c r="D336" s="41">
        <v>11</v>
      </c>
      <c r="E336" s="41" t="s">
        <v>291</v>
      </c>
    </row>
    <row r="337" spans="2:5">
      <c r="B337" s="40" t="s">
        <v>297</v>
      </c>
      <c r="C337" s="41">
        <v>6.5460000000000003</v>
      </c>
      <c r="D337" s="41">
        <v>11</v>
      </c>
      <c r="E337" s="41" t="s">
        <v>291</v>
      </c>
    </row>
    <row r="338" spans="2:5">
      <c r="B338" s="40" t="s">
        <v>298</v>
      </c>
      <c r="C338" s="41">
        <v>2.8000000000000001E-2</v>
      </c>
      <c r="D338" s="41">
        <v>11</v>
      </c>
      <c r="E338" s="41" t="s">
        <v>291</v>
      </c>
    </row>
    <row r="339" spans="2:5">
      <c r="B339" s="40" t="s">
        <v>299</v>
      </c>
      <c r="C339" s="41">
        <v>2.488</v>
      </c>
      <c r="D339" s="41">
        <v>11</v>
      </c>
      <c r="E339" s="41" t="s">
        <v>291</v>
      </c>
    </row>
    <row r="340" spans="2:5">
      <c r="B340" s="40" t="s">
        <v>281</v>
      </c>
      <c r="C340" s="41">
        <v>5.1000000000000004E-2</v>
      </c>
      <c r="D340" s="41">
        <v>11</v>
      </c>
      <c r="E340" s="41" t="s">
        <v>291</v>
      </c>
    </row>
    <row r="341" spans="2:5">
      <c r="B341" s="40" t="s">
        <v>300</v>
      </c>
      <c r="C341" s="41">
        <v>4.742</v>
      </c>
      <c r="D341" s="41">
        <v>11</v>
      </c>
      <c r="E341" s="41" t="s">
        <v>291</v>
      </c>
    </row>
    <row r="342" spans="2:5">
      <c r="B342" s="40" t="s">
        <v>301</v>
      </c>
      <c r="C342" s="41">
        <v>4.2390000000000008</v>
      </c>
      <c r="D342" s="41">
        <v>11</v>
      </c>
      <c r="E342" s="41" t="s">
        <v>291</v>
      </c>
    </row>
    <row r="343" spans="2:5">
      <c r="B343" s="40" t="s">
        <v>9</v>
      </c>
      <c r="C343" s="41">
        <v>5.9</v>
      </c>
      <c r="D343" s="41">
        <v>11</v>
      </c>
      <c r="E343" s="41" t="s">
        <v>291</v>
      </c>
    </row>
    <row r="344" spans="2:5">
      <c r="B344" s="40" t="s">
        <v>174</v>
      </c>
      <c r="C344" s="41">
        <v>2.4859999999999998</v>
      </c>
      <c r="D344" s="41">
        <v>11</v>
      </c>
      <c r="E344" s="41" t="s">
        <v>291</v>
      </c>
    </row>
    <row r="345" spans="2:5">
      <c r="B345" s="40" t="s">
        <v>250</v>
      </c>
      <c r="C345" s="41">
        <v>3.4000000000000002E-2</v>
      </c>
      <c r="D345" s="41">
        <v>11</v>
      </c>
      <c r="E345" s="41" t="s">
        <v>291</v>
      </c>
    </row>
    <row r="346" spans="2:5">
      <c r="B346" s="40" t="s">
        <v>128</v>
      </c>
      <c r="C346" s="41">
        <v>3.9419999999999997</v>
      </c>
      <c r="D346" s="41">
        <v>11</v>
      </c>
      <c r="E346" s="41" t="s">
        <v>291</v>
      </c>
    </row>
    <row r="347" spans="2:5">
      <c r="B347" s="40" t="s">
        <v>251</v>
      </c>
      <c r="C347" s="41">
        <v>5.2999999999999999E-2</v>
      </c>
      <c r="D347" s="41">
        <v>11</v>
      </c>
      <c r="E347" s="41" t="s">
        <v>291</v>
      </c>
    </row>
    <row r="348" spans="2:5">
      <c r="B348" s="40" t="s">
        <v>111</v>
      </c>
      <c r="C348" s="41">
        <v>0.47099999999999997</v>
      </c>
      <c r="D348" s="41">
        <v>11</v>
      </c>
      <c r="E348" s="41" t="s">
        <v>291</v>
      </c>
    </row>
    <row r="349" spans="2:5">
      <c r="B349" s="40" t="s">
        <v>112</v>
      </c>
      <c r="C349" s="41">
        <v>0.105</v>
      </c>
      <c r="D349" s="41">
        <v>11</v>
      </c>
      <c r="E349" s="41" t="s">
        <v>291</v>
      </c>
    </row>
    <row r="350" spans="2:5">
      <c r="B350" s="40" t="s">
        <v>12</v>
      </c>
      <c r="C350" s="41">
        <v>2.0720000000000001</v>
      </c>
      <c r="D350" s="41">
        <v>11</v>
      </c>
      <c r="E350" s="41" t="s">
        <v>291</v>
      </c>
    </row>
    <row r="351" spans="2:5">
      <c r="B351" s="40" t="s">
        <v>255</v>
      </c>
      <c r="C351" s="41">
        <v>0.10100000000000001</v>
      </c>
      <c r="D351" s="41">
        <v>11</v>
      </c>
      <c r="E351" s="41" t="s">
        <v>291</v>
      </c>
    </row>
    <row r="352" spans="2:5">
      <c r="B352" s="40" t="s">
        <v>302</v>
      </c>
      <c r="C352" s="41">
        <v>0.125</v>
      </c>
      <c r="D352" s="41">
        <v>11</v>
      </c>
      <c r="E352" s="41" t="s">
        <v>291</v>
      </c>
    </row>
    <row r="353" spans="2:5">
      <c r="B353" s="40" t="s">
        <v>303</v>
      </c>
      <c r="C353" s="41">
        <v>0.45200000000000001</v>
      </c>
      <c r="D353" s="41">
        <v>11</v>
      </c>
      <c r="E353" s="41" t="s">
        <v>291</v>
      </c>
    </row>
    <row r="354" spans="2:5">
      <c r="B354" s="40" t="s">
        <v>257</v>
      </c>
      <c r="C354" s="41">
        <v>0.61</v>
      </c>
      <c r="D354" s="41">
        <v>11</v>
      </c>
      <c r="E354" s="41" t="s">
        <v>291</v>
      </c>
    </row>
    <row r="355" spans="2:5">
      <c r="B355" s="40" t="s">
        <v>304</v>
      </c>
      <c r="C355" s="41">
        <v>9.1999999999999998E-2</v>
      </c>
      <c r="D355" s="41">
        <v>11</v>
      </c>
      <c r="E355" s="41" t="s">
        <v>291</v>
      </c>
    </row>
    <row r="356" spans="2:5">
      <c r="B356" s="40" t="s">
        <v>305</v>
      </c>
      <c r="C356" s="41">
        <v>5.1000000000000004E-2</v>
      </c>
      <c r="D356" s="41">
        <v>11</v>
      </c>
      <c r="E356" s="41" t="s">
        <v>291</v>
      </c>
    </row>
    <row r="357" spans="2:5">
      <c r="B357" s="40" t="s">
        <v>286</v>
      </c>
      <c r="C357" s="41">
        <v>8.3000000000000004E-2</v>
      </c>
      <c r="D357" s="41">
        <v>11</v>
      </c>
      <c r="E357" s="41" t="s">
        <v>291</v>
      </c>
    </row>
    <row r="358" spans="2:5">
      <c r="B358" s="40" t="s">
        <v>306</v>
      </c>
      <c r="C358" s="41">
        <v>5.5E-2</v>
      </c>
      <c r="D358" s="41">
        <v>11</v>
      </c>
      <c r="E358" s="41" t="s">
        <v>291</v>
      </c>
    </row>
    <row r="359" spans="2:5">
      <c r="B359" s="40" t="s">
        <v>307</v>
      </c>
      <c r="C359" s="41">
        <v>0.27</v>
      </c>
      <c r="D359" s="41">
        <v>11</v>
      </c>
      <c r="E359" s="41" t="s">
        <v>291</v>
      </c>
    </row>
    <row r="360" spans="2:5">
      <c r="B360" s="40" t="s">
        <v>308</v>
      </c>
      <c r="C360" s="41">
        <v>0.41099999999999998</v>
      </c>
      <c r="D360" s="41">
        <v>11</v>
      </c>
      <c r="E360" s="41" t="s">
        <v>291</v>
      </c>
    </row>
    <row r="361" spans="2:5">
      <c r="B361" s="40" t="s">
        <v>309</v>
      </c>
      <c r="C361" s="41">
        <v>2.7E-2</v>
      </c>
      <c r="D361" s="41">
        <v>11</v>
      </c>
      <c r="E361" s="41" t="s">
        <v>291</v>
      </c>
    </row>
    <row r="362" spans="2:5">
      <c r="B362" s="40" t="s">
        <v>310</v>
      </c>
      <c r="C362" s="41">
        <v>0.16400000000000001</v>
      </c>
      <c r="D362" s="41">
        <v>11</v>
      </c>
      <c r="E362" s="41" t="s">
        <v>291</v>
      </c>
    </row>
    <row r="363" spans="2:5">
      <c r="B363" s="40" t="s">
        <v>311</v>
      </c>
      <c r="C363" s="41">
        <v>1.2289999999999999</v>
      </c>
      <c r="D363" s="41">
        <v>11</v>
      </c>
      <c r="E363" s="41" t="s">
        <v>291</v>
      </c>
    </row>
    <row r="364" spans="2:5">
      <c r="B364" s="40" t="s">
        <v>275</v>
      </c>
      <c r="C364" s="41">
        <v>5.1999999999999998E-2</v>
      </c>
      <c r="D364" s="41">
        <v>11</v>
      </c>
      <c r="E364" s="41" t="s">
        <v>291</v>
      </c>
    </row>
    <row r="365" spans="2:5">
      <c r="B365" s="42" t="s">
        <v>61</v>
      </c>
      <c r="C365" s="43">
        <f>SUM(C329:C364)</f>
        <v>47.03799999999999</v>
      </c>
      <c r="D365" s="43">
        <v>11</v>
      </c>
      <c r="E365" s="43"/>
    </row>
    <row r="366" spans="2:5">
      <c r="B366" s="40" t="s">
        <v>312</v>
      </c>
      <c r="C366" s="41">
        <v>5.7000000000000002E-2</v>
      </c>
      <c r="D366" s="41">
        <v>12</v>
      </c>
      <c r="E366" s="41" t="s">
        <v>313</v>
      </c>
    </row>
    <row r="367" spans="2:5">
      <c r="B367" s="40" t="s">
        <v>20</v>
      </c>
      <c r="C367" s="41">
        <v>1.996</v>
      </c>
      <c r="D367" s="41">
        <v>12</v>
      </c>
      <c r="E367" s="41" t="s">
        <v>313</v>
      </c>
    </row>
    <row r="368" spans="2:5">
      <c r="B368" s="40" t="s">
        <v>314</v>
      </c>
      <c r="C368" s="41">
        <v>8.3000000000000004E-2</v>
      </c>
      <c r="D368" s="41">
        <v>12</v>
      </c>
      <c r="E368" s="41" t="s">
        <v>313</v>
      </c>
    </row>
    <row r="369" spans="2:5">
      <c r="B369" s="40" t="s">
        <v>315</v>
      </c>
      <c r="C369" s="41">
        <v>7.1999999999999995E-2</v>
      </c>
      <c r="D369" s="41">
        <v>12</v>
      </c>
      <c r="E369" s="41" t="s">
        <v>313</v>
      </c>
    </row>
    <row r="370" spans="2:5">
      <c r="B370" s="40" t="s">
        <v>316</v>
      </c>
      <c r="C370" s="41">
        <v>0.08</v>
      </c>
      <c r="D370" s="41">
        <v>12</v>
      </c>
      <c r="E370" s="41" t="s">
        <v>313</v>
      </c>
    </row>
    <row r="371" spans="2:5">
      <c r="B371" s="40" t="s">
        <v>317</v>
      </c>
      <c r="C371" s="41">
        <v>5.3999999999999999E-2</v>
      </c>
      <c r="D371" s="41">
        <v>12</v>
      </c>
      <c r="E371" s="41" t="s">
        <v>313</v>
      </c>
    </row>
    <row r="372" spans="2:5">
      <c r="B372" s="40" t="s">
        <v>318</v>
      </c>
      <c r="C372" s="41">
        <v>0.55000000000000004</v>
      </c>
      <c r="D372" s="41">
        <v>12</v>
      </c>
      <c r="E372" s="41" t="s">
        <v>313</v>
      </c>
    </row>
    <row r="373" spans="2:5">
      <c r="B373" s="40" t="s">
        <v>319</v>
      </c>
      <c r="C373" s="41">
        <v>7.4999999999999997E-2</v>
      </c>
      <c r="D373" s="41">
        <v>12</v>
      </c>
      <c r="E373" s="41" t="s">
        <v>313</v>
      </c>
    </row>
    <row r="374" spans="2:5">
      <c r="B374" s="40" t="s">
        <v>18</v>
      </c>
      <c r="C374" s="41">
        <v>1.2839999999999998</v>
      </c>
      <c r="D374" s="41">
        <v>12</v>
      </c>
      <c r="E374" s="41" t="s">
        <v>313</v>
      </c>
    </row>
    <row r="375" spans="2:5">
      <c r="B375" s="40" t="s">
        <v>19</v>
      </c>
      <c r="C375" s="41">
        <v>0.76900000000000002</v>
      </c>
      <c r="D375" s="41">
        <v>12</v>
      </c>
      <c r="E375" s="41" t="s">
        <v>313</v>
      </c>
    </row>
    <row r="376" spans="2:5">
      <c r="B376" s="40" t="s">
        <v>42</v>
      </c>
      <c r="C376" s="41">
        <v>0.99399999999999999</v>
      </c>
      <c r="D376" s="41">
        <v>12</v>
      </c>
      <c r="E376" s="41" t="s">
        <v>313</v>
      </c>
    </row>
    <row r="377" spans="2:5">
      <c r="B377" s="40" t="s">
        <v>320</v>
      </c>
      <c r="C377" s="41">
        <v>2.637</v>
      </c>
      <c r="D377" s="41">
        <v>12</v>
      </c>
      <c r="E377" s="41" t="s">
        <v>313</v>
      </c>
    </row>
    <row r="378" spans="2:5">
      <c r="B378" s="40" t="s">
        <v>15</v>
      </c>
      <c r="C378" s="41">
        <v>1.0529999999999999</v>
      </c>
      <c r="D378" s="41">
        <v>12</v>
      </c>
      <c r="E378" s="41" t="s">
        <v>313</v>
      </c>
    </row>
    <row r="379" spans="2:5">
      <c r="B379" s="40" t="s">
        <v>300</v>
      </c>
      <c r="C379" s="41">
        <v>0.51800000000000002</v>
      </c>
      <c r="D379" s="41">
        <v>12</v>
      </c>
      <c r="E379" s="41" t="s">
        <v>313</v>
      </c>
    </row>
    <row r="380" spans="2:5">
      <c r="B380" s="40" t="s">
        <v>16</v>
      </c>
      <c r="C380" s="41">
        <v>1.3129999999999999</v>
      </c>
      <c r="D380" s="41">
        <v>12</v>
      </c>
      <c r="E380" s="41" t="s">
        <v>313</v>
      </c>
    </row>
    <row r="381" spans="2:5">
      <c r="B381" s="40" t="s">
        <v>321</v>
      </c>
      <c r="C381" s="41">
        <v>4.4400000000000004</v>
      </c>
      <c r="D381" s="41">
        <v>12</v>
      </c>
      <c r="E381" s="41" t="s">
        <v>313</v>
      </c>
    </row>
    <row r="382" spans="2:5">
      <c r="B382" s="40" t="s">
        <v>175</v>
      </c>
      <c r="C382" s="41">
        <v>0.40100000000000002</v>
      </c>
      <c r="D382" s="41">
        <v>12</v>
      </c>
      <c r="E382" s="41" t="s">
        <v>313</v>
      </c>
    </row>
    <row r="383" spans="2:5">
      <c r="B383" s="40" t="s">
        <v>17</v>
      </c>
      <c r="C383" s="41">
        <v>3.359</v>
      </c>
      <c r="D383" s="41">
        <v>12</v>
      </c>
      <c r="E383" s="41" t="s">
        <v>313</v>
      </c>
    </row>
    <row r="384" spans="2:5">
      <c r="B384" s="40" t="s">
        <v>322</v>
      </c>
      <c r="C384" s="41">
        <v>2.1139999999999999</v>
      </c>
      <c r="D384" s="41">
        <v>12</v>
      </c>
      <c r="E384" s="41" t="s">
        <v>313</v>
      </c>
    </row>
    <row r="385" spans="2:5">
      <c r="B385" s="40" t="s">
        <v>323</v>
      </c>
      <c r="C385" s="41">
        <v>7.9000000000000001E-2</v>
      </c>
      <c r="D385" s="41">
        <v>12</v>
      </c>
      <c r="E385" s="41" t="s">
        <v>313</v>
      </c>
    </row>
    <row r="386" spans="2:5">
      <c r="B386" s="40" t="s">
        <v>37</v>
      </c>
      <c r="C386" s="41">
        <v>3.0029999999999997</v>
      </c>
      <c r="D386" s="41">
        <v>12</v>
      </c>
      <c r="E386" s="41" t="s">
        <v>313</v>
      </c>
    </row>
    <row r="387" spans="2:5">
      <c r="B387" s="40" t="s">
        <v>112</v>
      </c>
      <c r="C387" s="41">
        <v>12.633999999999999</v>
      </c>
      <c r="D387" s="41">
        <v>12</v>
      </c>
      <c r="E387" s="41" t="s">
        <v>313</v>
      </c>
    </row>
    <row r="388" spans="2:5">
      <c r="B388" s="40" t="s">
        <v>324</v>
      </c>
      <c r="C388" s="41">
        <v>0.55100000000000005</v>
      </c>
      <c r="D388" s="41">
        <v>12</v>
      </c>
      <c r="E388" s="41" t="s">
        <v>313</v>
      </c>
    </row>
    <row r="389" spans="2:5">
      <c r="B389" s="40" t="s">
        <v>302</v>
      </c>
      <c r="C389" s="41">
        <v>0.66600000000000004</v>
      </c>
      <c r="D389" s="41">
        <v>12</v>
      </c>
      <c r="E389" s="41" t="s">
        <v>313</v>
      </c>
    </row>
    <row r="390" spans="2:5">
      <c r="B390" s="40" t="s">
        <v>325</v>
      </c>
      <c r="C390" s="41">
        <v>9.4E-2</v>
      </c>
      <c r="D390" s="41">
        <v>12</v>
      </c>
      <c r="E390" s="41" t="s">
        <v>313</v>
      </c>
    </row>
    <row r="391" spans="2:5">
      <c r="B391" s="40" t="s">
        <v>326</v>
      </c>
      <c r="C391" s="41">
        <v>9.0999999999999998E-2</v>
      </c>
      <c r="D391" s="41">
        <v>12</v>
      </c>
      <c r="E391" s="41" t="s">
        <v>313</v>
      </c>
    </row>
    <row r="392" spans="2:5">
      <c r="B392" s="40" t="s">
        <v>327</v>
      </c>
      <c r="C392" s="41">
        <v>0.21299999999999999</v>
      </c>
      <c r="D392" s="41">
        <v>12</v>
      </c>
      <c r="E392" s="41" t="s">
        <v>313</v>
      </c>
    </row>
    <row r="393" spans="2:5">
      <c r="B393" s="40" t="s">
        <v>328</v>
      </c>
      <c r="C393" s="41">
        <v>0.11600000000000001</v>
      </c>
      <c r="D393" s="41">
        <v>12</v>
      </c>
      <c r="E393" s="41" t="s">
        <v>313</v>
      </c>
    </row>
    <row r="394" spans="2:5">
      <c r="B394" s="40" t="s">
        <v>329</v>
      </c>
      <c r="C394" s="41">
        <v>0.21</v>
      </c>
      <c r="D394" s="41">
        <v>12</v>
      </c>
      <c r="E394" s="41" t="s">
        <v>313</v>
      </c>
    </row>
    <row r="395" spans="2:5">
      <c r="B395" s="40" t="s">
        <v>330</v>
      </c>
      <c r="C395" s="41">
        <v>4.2000000000000003E-2</v>
      </c>
      <c r="D395" s="41">
        <v>12</v>
      </c>
      <c r="E395" s="41" t="s">
        <v>313</v>
      </c>
    </row>
    <row r="396" spans="2:5">
      <c r="B396" s="40" t="s">
        <v>331</v>
      </c>
      <c r="C396" s="41">
        <v>8.2000000000000003E-2</v>
      </c>
      <c r="D396" s="41">
        <v>12</v>
      </c>
      <c r="E396" s="41" t="s">
        <v>313</v>
      </c>
    </row>
    <row r="397" spans="2:5">
      <c r="B397" s="40" t="s">
        <v>153</v>
      </c>
      <c r="C397" s="41">
        <v>7.0000000000000007E-2</v>
      </c>
      <c r="D397" s="41">
        <v>12</v>
      </c>
      <c r="E397" s="41" t="s">
        <v>313</v>
      </c>
    </row>
    <row r="398" spans="2:5">
      <c r="B398" s="40" t="s">
        <v>332</v>
      </c>
      <c r="C398" s="41">
        <v>0.107</v>
      </c>
      <c r="D398" s="41">
        <v>12</v>
      </c>
      <c r="E398" s="41" t="s">
        <v>313</v>
      </c>
    </row>
    <row r="399" spans="2:5">
      <c r="B399" s="40" t="s">
        <v>307</v>
      </c>
      <c r="C399" s="41">
        <v>0.20200000000000001</v>
      </c>
      <c r="D399" s="41">
        <v>12</v>
      </c>
      <c r="E399" s="41" t="s">
        <v>313</v>
      </c>
    </row>
    <row r="400" spans="2:5">
      <c r="B400" s="40" t="s">
        <v>94</v>
      </c>
      <c r="C400" s="41">
        <v>0.38300000000000001</v>
      </c>
      <c r="D400" s="41">
        <v>12</v>
      </c>
      <c r="E400" s="41" t="s">
        <v>313</v>
      </c>
    </row>
    <row r="401" spans="2:5">
      <c r="B401" s="40" t="s">
        <v>333</v>
      </c>
      <c r="C401" s="41">
        <v>0.115</v>
      </c>
      <c r="D401" s="41">
        <v>12</v>
      </c>
      <c r="E401" s="41" t="s">
        <v>313</v>
      </c>
    </row>
    <row r="402" spans="2:5">
      <c r="B402" s="40" t="s">
        <v>334</v>
      </c>
      <c r="C402" s="41">
        <v>0.255</v>
      </c>
      <c r="D402" s="41">
        <v>12</v>
      </c>
      <c r="E402" s="41" t="s">
        <v>313</v>
      </c>
    </row>
    <row r="403" spans="2:5">
      <c r="B403" s="40" t="s">
        <v>335</v>
      </c>
      <c r="C403" s="41">
        <v>7.9000000000000001E-2</v>
      </c>
      <c r="D403" s="41">
        <v>12</v>
      </c>
      <c r="E403" s="41" t="s">
        <v>313</v>
      </c>
    </row>
    <row r="404" spans="2:5">
      <c r="B404" s="40" t="s">
        <v>336</v>
      </c>
      <c r="C404" s="41">
        <v>8.3000000000000004E-2</v>
      </c>
      <c r="D404" s="41">
        <v>12</v>
      </c>
      <c r="E404" s="41" t="s">
        <v>313</v>
      </c>
    </row>
    <row r="405" spans="2:5">
      <c r="B405" s="40" t="s">
        <v>337</v>
      </c>
      <c r="C405" s="41">
        <v>1.367</v>
      </c>
      <c r="D405" s="41">
        <v>12</v>
      </c>
      <c r="E405" s="41" t="s">
        <v>313</v>
      </c>
    </row>
    <row r="406" spans="2:5">
      <c r="B406" s="40" t="s">
        <v>14</v>
      </c>
      <c r="C406" s="41">
        <v>0.79900000000000004</v>
      </c>
      <c r="D406" s="41">
        <v>12</v>
      </c>
      <c r="E406" s="41" t="s">
        <v>313</v>
      </c>
    </row>
    <row r="407" spans="2:5">
      <c r="B407" s="40" t="s">
        <v>338</v>
      </c>
      <c r="C407" s="41">
        <v>0.20899999999999999</v>
      </c>
      <c r="D407" s="41">
        <v>12</v>
      </c>
      <c r="E407" s="41" t="s">
        <v>313</v>
      </c>
    </row>
    <row r="408" spans="2:5">
      <c r="B408" s="40" t="s">
        <v>339</v>
      </c>
      <c r="C408" s="41">
        <v>0.216</v>
      </c>
      <c r="D408" s="41">
        <v>12</v>
      </c>
      <c r="E408" s="41" t="s">
        <v>313</v>
      </c>
    </row>
    <row r="409" spans="2:5">
      <c r="B409" s="42" t="s">
        <v>62</v>
      </c>
      <c r="C409" s="43">
        <f>SUM(C366:C408)</f>
        <v>43.515000000000008</v>
      </c>
      <c r="D409" s="43">
        <v>12</v>
      </c>
      <c r="E409" s="43"/>
    </row>
    <row r="410" spans="2:5">
      <c r="B410" s="40" t="s">
        <v>340</v>
      </c>
      <c r="C410" s="41">
        <v>0.113</v>
      </c>
      <c r="D410" s="41">
        <v>13</v>
      </c>
      <c r="E410" s="41" t="s">
        <v>341</v>
      </c>
    </row>
    <row r="411" spans="2:5">
      <c r="B411" s="40" t="s">
        <v>342</v>
      </c>
      <c r="C411" s="41">
        <v>1.4389999999999998</v>
      </c>
      <c r="D411" s="41">
        <v>13</v>
      </c>
      <c r="E411" s="41" t="s">
        <v>341</v>
      </c>
    </row>
    <row r="412" spans="2:5">
      <c r="B412" s="40" t="s">
        <v>107</v>
      </c>
      <c r="C412" s="41">
        <v>0.13800000000000001</v>
      </c>
      <c r="D412" s="41">
        <v>13</v>
      </c>
      <c r="E412" s="41" t="s">
        <v>341</v>
      </c>
    </row>
    <row r="413" spans="2:5">
      <c r="B413" s="40" t="s">
        <v>343</v>
      </c>
      <c r="C413" s="41">
        <v>0.20599999999999999</v>
      </c>
      <c r="D413" s="41">
        <v>13</v>
      </c>
      <c r="E413" s="41" t="s">
        <v>341</v>
      </c>
    </row>
    <row r="414" spans="2:5">
      <c r="B414" s="40" t="s">
        <v>344</v>
      </c>
      <c r="C414" s="41">
        <v>24.597000000000001</v>
      </c>
      <c r="D414" s="41">
        <v>13</v>
      </c>
      <c r="E414" s="41" t="s">
        <v>341</v>
      </c>
    </row>
    <row r="415" spans="2:5">
      <c r="B415" s="40" t="s">
        <v>345</v>
      </c>
      <c r="C415" s="41">
        <v>8.7999999999999995E-2</v>
      </c>
      <c r="D415" s="41">
        <v>13</v>
      </c>
      <c r="E415" s="41" t="s">
        <v>341</v>
      </c>
    </row>
    <row r="416" spans="2:5">
      <c r="B416" s="40" t="s">
        <v>298</v>
      </c>
      <c r="C416" s="41">
        <v>5.8840000000000003</v>
      </c>
      <c r="D416" s="41">
        <v>13</v>
      </c>
      <c r="E416" s="41" t="s">
        <v>341</v>
      </c>
    </row>
    <row r="417" spans="2:5">
      <c r="B417" s="40" t="s">
        <v>38</v>
      </c>
      <c r="C417" s="41">
        <v>0.40300000000000002</v>
      </c>
      <c r="D417" s="41">
        <v>13</v>
      </c>
      <c r="E417" s="41" t="s">
        <v>341</v>
      </c>
    </row>
    <row r="418" spans="2:5">
      <c r="B418" s="40" t="s">
        <v>346</v>
      </c>
      <c r="C418" s="41">
        <v>3.6879999999999997</v>
      </c>
      <c r="D418" s="41">
        <v>13</v>
      </c>
      <c r="E418" s="41" t="s">
        <v>341</v>
      </c>
    </row>
    <row r="419" spans="2:5">
      <c r="B419" s="40" t="s">
        <v>347</v>
      </c>
      <c r="C419" s="41">
        <v>3.6779999999999999</v>
      </c>
      <c r="D419" s="41">
        <v>13</v>
      </c>
      <c r="E419" s="41" t="s">
        <v>341</v>
      </c>
    </row>
    <row r="420" spans="2:5">
      <c r="B420" s="40" t="s">
        <v>348</v>
      </c>
      <c r="C420" s="41">
        <v>0.29199999999999998</v>
      </c>
      <c r="D420" s="41">
        <v>13</v>
      </c>
      <c r="E420" s="41" t="s">
        <v>341</v>
      </c>
    </row>
    <row r="421" spans="2:5">
      <c r="B421" s="40" t="s">
        <v>112</v>
      </c>
      <c r="C421" s="41">
        <v>0.69699999999999995</v>
      </c>
      <c r="D421" s="41">
        <v>13</v>
      </c>
      <c r="E421" s="41" t="s">
        <v>341</v>
      </c>
    </row>
    <row r="422" spans="2:5">
      <c r="B422" s="40" t="s">
        <v>349</v>
      </c>
      <c r="C422" s="41">
        <v>0.47</v>
      </c>
      <c r="D422" s="41">
        <v>13</v>
      </c>
      <c r="E422" s="41" t="s">
        <v>341</v>
      </c>
    </row>
    <row r="423" spans="2:5">
      <c r="B423" s="40" t="s">
        <v>350</v>
      </c>
      <c r="C423" s="41">
        <v>8.8999999999999996E-2</v>
      </c>
      <c r="D423" s="41">
        <v>13</v>
      </c>
      <c r="E423" s="41" t="s">
        <v>341</v>
      </c>
    </row>
    <row r="424" spans="2:5">
      <c r="B424" s="40" t="s">
        <v>351</v>
      </c>
      <c r="C424" s="41">
        <v>0.23699999999999999</v>
      </c>
      <c r="D424" s="41">
        <v>13</v>
      </c>
      <c r="E424" s="41" t="s">
        <v>341</v>
      </c>
    </row>
    <row r="425" spans="2:5">
      <c r="B425" s="40" t="s">
        <v>352</v>
      </c>
      <c r="C425" s="41">
        <v>6.3E-2</v>
      </c>
      <c r="D425" s="41">
        <v>13</v>
      </c>
      <c r="E425" s="41" t="s">
        <v>341</v>
      </c>
    </row>
    <row r="426" spans="2:5">
      <c r="B426" s="40" t="s">
        <v>353</v>
      </c>
      <c r="C426" s="41">
        <v>8.6000000000000007E-2</v>
      </c>
      <c r="D426" s="41">
        <v>13</v>
      </c>
      <c r="E426" s="41" t="s">
        <v>341</v>
      </c>
    </row>
    <row r="427" spans="2:5">
      <c r="B427" s="40" t="s">
        <v>354</v>
      </c>
      <c r="C427" s="41">
        <v>0.12</v>
      </c>
      <c r="D427" s="41">
        <v>13</v>
      </c>
      <c r="E427" s="41" t="s">
        <v>341</v>
      </c>
    </row>
    <row r="428" spans="2:5">
      <c r="B428" s="40" t="s">
        <v>355</v>
      </c>
      <c r="C428" s="41">
        <v>6.0999999999999999E-2</v>
      </c>
      <c r="D428" s="41">
        <v>13</v>
      </c>
      <c r="E428" s="41" t="s">
        <v>341</v>
      </c>
    </row>
    <row r="429" spans="2:5">
      <c r="B429" s="40" t="s">
        <v>356</v>
      </c>
      <c r="C429" s="41">
        <v>0.05</v>
      </c>
      <c r="D429" s="41">
        <v>13</v>
      </c>
      <c r="E429" s="41" t="s">
        <v>341</v>
      </c>
    </row>
    <row r="430" spans="2:5">
      <c r="B430" s="40" t="s">
        <v>357</v>
      </c>
      <c r="C430" s="41">
        <v>0.04</v>
      </c>
      <c r="D430" s="41">
        <v>13</v>
      </c>
      <c r="E430" s="41" t="s">
        <v>341</v>
      </c>
    </row>
    <row r="431" spans="2:5">
      <c r="B431" s="40" t="s">
        <v>358</v>
      </c>
      <c r="C431" s="41">
        <v>0.13</v>
      </c>
      <c r="D431" s="41">
        <v>13</v>
      </c>
      <c r="E431" s="41" t="s">
        <v>341</v>
      </c>
    </row>
    <row r="432" spans="2:5">
      <c r="B432" s="40" t="s">
        <v>359</v>
      </c>
      <c r="C432" s="41">
        <v>0.186</v>
      </c>
      <c r="D432" s="41">
        <v>13</v>
      </c>
      <c r="E432" s="41" t="s">
        <v>341</v>
      </c>
    </row>
    <row r="433" spans="2:5">
      <c r="B433" s="40" t="s">
        <v>360</v>
      </c>
      <c r="C433" s="41">
        <v>0.104</v>
      </c>
      <c r="D433" s="41">
        <v>13</v>
      </c>
      <c r="E433" s="41" t="s">
        <v>341</v>
      </c>
    </row>
    <row r="434" spans="2:5">
      <c r="B434" s="40" t="s">
        <v>361</v>
      </c>
      <c r="C434" s="41">
        <v>0.17399999999999999</v>
      </c>
      <c r="D434" s="41">
        <v>13</v>
      </c>
      <c r="E434" s="41" t="s">
        <v>341</v>
      </c>
    </row>
    <row r="435" spans="2:5">
      <c r="B435" s="40" t="s">
        <v>24</v>
      </c>
      <c r="C435" s="41">
        <v>2.2999999999999998</v>
      </c>
      <c r="D435" s="41">
        <v>13</v>
      </c>
      <c r="E435" s="41" t="s">
        <v>341</v>
      </c>
    </row>
    <row r="436" spans="2:5">
      <c r="B436" s="40" t="s">
        <v>13</v>
      </c>
      <c r="C436" s="41">
        <v>1.8379999999999999</v>
      </c>
      <c r="D436" s="41">
        <v>13</v>
      </c>
      <c r="E436" s="41" t="s">
        <v>341</v>
      </c>
    </row>
    <row r="437" spans="2:5">
      <c r="B437" s="40" t="s">
        <v>23</v>
      </c>
      <c r="C437" s="41">
        <v>1.71</v>
      </c>
      <c r="D437" s="41">
        <v>13</v>
      </c>
      <c r="E437" s="41" t="s">
        <v>341</v>
      </c>
    </row>
    <row r="438" spans="2:5">
      <c r="B438" s="42" t="s">
        <v>63</v>
      </c>
      <c r="C438" s="43">
        <f>SUM(C410:C437)</f>
        <v>48.881</v>
      </c>
      <c r="D438" s="43">
        <v>13</v>
      </c>
      <c r="E438" s="43"/>
    </row>
    <row r="439" spans="2:5">
      <c r="B439" s="40" t="s">
        <v>290</v>
      </c>
      <c r="C439" s="41">
        <v>1.9E-2</v>
      </c>
      <c r="D439" s="41">
        <v>14</v>
      </c>
      <c r="E439" s="41" t="s">
        <v>362</v>
      </c>
    </row>
    <row r="440" spans="2:5">
      <c r="B440" s="40" t="s">
        <v>340</v>
      </c>
      <c r="C440" s="41">
        <v>1.46</v>
      </c>
      <c r="D440" s="41">
        <v>14</v>
      </c>
      <c r="E440" s="41" t="s">
        <v>362</v>
      </c>
    </row>
    <row r="441" spans="2:5">
      <c r="B441" s="40" t="s">
        <v>294</v>
      </c>
      <c r="C441" s="41">
        <v>0.30199999999999999</v>
      </c>
      <c r="D441" s="41">
        <v>14</v>
      </c>
      <c r="E441" s="41" t="s">
        <v>362</v>
      </c>
    </row>
    <row r="442" spans="2:5">
      <c r="B442" s="40" t="s">
        <v>295</v>
      </c>
      <c r="C442" s="41">
        <v>0.30599999999999999</v>
      </c>
      <c r="D442" s="41">
        <v>14</v>
      </c>
      <c r="E442" s="41" t="s">
        <v>362</v>
      </c>
    </row>
    <row r="443" spans="2:5">
      <c r="B443" s="40" t="s">
        <v>343</v>
      </c>
      <c r="C443" s="41">
        <v>5.734</v>
      </c>
      <c r="D443" s="41">
        <v>14</v>
      </c>
      <c r="E443" s="41" t="s">
        <v>362</v>
      </c>
    </row>
    <row r="444" spans="2:5">
      <c r="B444" s="40" t="s">
        <v>345</v>
      </c>
      <c r="C444" s="41">
        <v>2.5209999999999999</v>
      </c>
      <c r="D444" s="41">
        <v>14</v>
      </c>
      <c r="E444" s="41" t="s">
        <v>362</v>
      </c>
    </row>
    <row r="445" spans="2:5">
      <c r="B445" s="40" t="s">
        <v>298</v>
      </c>
      <c r="C445" s="41">
        <v>0.26</v>
      </c>
      <c r="D445" s="41">
        <v>14</v>
      </c>
      <c r="E445" s="41" t="s">
        <v>362</v>
      </c>
    </row>
    <row r="446" spans="2:5">
      <c r="B446" s="40" t="s">
        <v>38</v>
      </c>
      <c r="C446" s="41">
        <v>6.2770000000000001</v>
      </c>
      <c r="D446" s="41">
        <v>14</v>
      </c>
      <c r="E446" s="41" t="s">
        <v>362</v>
      </c>
    </row>
    <row r="447" spans="2:5">
      <c r="B447" s="40" t="s">
        <v>363</v>
      </c>
      <c r="C447" s="41">
        <v>1.6919999999999999</v>
      </c>
      <c r="D447" s="41">
        <v>14</v>
      </c>
      <c r="E447" s="41" t="s">
        <v>362</v>
      </c>
    </row>
    <row r="448" spans="2:5">
      <c r="B448" s="40" t="s">
        <v>346</v>
      </c>
      <c r="C448" s="41">
        <v>0.22800000000000001</v>
      </c>
      <c r="D448" s="41">
        <v>14</v>
      </c>
      <c r="E448" s="41" t="s">
        <v>362</v>
      </c>
    </row>
    <row r="449" spans="2:5">
      <c r="B449" s="40" t="s">
        <v>364</v>
      </c>
      <c r="C449" s="41">
        <v>1.4319999999999999</v>
      </c>
      <c r="D449" s="41">
        <v>14</v>
      </c>
      <c r="E449" s="41" t="s">
        <v>362</v>
      </c>
    </row>
    <row r="450" spans="2:5">
      <c r="B450" s="40" t="s">
        <v>365</v>
      </c>
      <c r="C450" s="41">
        <v>2.161</v>
      </c>
      <c r="D450" s="41">
        <v>14</v>
      </c>
      <c r="E450" s="41" t="s">
        <v>362</v>
      </c>
    </row>
    <row r="451" spans="2:5">
      <c r="B451" s="40" t="s">
        <v>347</v>
      </c>
      <c r="C451" s="41">
        <v>0.12</v>
      </c>
      <c r="D451" s="41">
        <v>14</v>
      </c>
      <c r="E451" s="41" t="s">
        <v>362</v>
      </c>
    </row>
    <row r="452" spans="2:5">
      <c r="B452" s="40" t="s">
        <v>348</v>
      </c>
      <c r="C452" s="41">
        <v>5.1999999999999998E-2</v>
      </c>
      <c r="D452" s="41">
        <v>14</v>
      </c>
      <c r="E452" s="41" t="s">
        <v>362</v>
      </c>
    </row>
    <row r="453" spans="2:5">
      <c r="B453" s="40" t="s">
        <v>112</v>
      </c>
      <c r="C453" s="41">
        <v>7.0390000000000006</v>
      </c>
      <c r="D453" s="41">
        <v>14</v>
      </c>
      <c r="E453" s="41" t="s">
        <v>362</v>
      </c>
    </row>
    <row r="454" spans="2:5">
      <c r="B454" s="40" t="s">
        <v>366</v>
      </c>
      <c r="C454" s="41">
        <v>2.1779999999999999</v>
      </c>
      <c r="D454" s="41">
        <v>14</v>
      </c>
      <c r="E454" s="41" t="s">
        <v>362</v>
      </c>
    </row>
    <row r="455" spans="2:5">
      <c r="B455" s="40" t="s">
        <v>367</v>
      </c>
      <c r="C455" s="41">
        <v>1.079</v>
      </c>
      <c r="D455" s="41">
        <v>14</v>
      </c>
      <c r="E455" s="41" t="s">
        <v>362</v>
      </c>
    </row>
    <row r="456" spans="2:5">
      <c r="B456" s="40" t="s">
        <v>324</v>
      </c>
      <c r="C456" s="41">
        <v>0.19900000000000001</v>
      </c>
      <c r="D456" s="41">
        <v>14</v>
      </c>
      <c r="E456" s="41" t="s">
        <v>362</v>
      </c>
    </row>
    <row r="457" spans="2:5">
      <c r="B457" s="40" t="s">
        <v>368</v>
      </c>
      <c r="C457" s="41">
        <v>2.431</v>
      </c>
      <c r="D457" s="41">
        <v>14</v>
      </c>
      <c r="E457" s="41" t="s">
        <v>362</v>
      </c>
    </row>
    <row r="458" spans="2:5">
      <c r="B458" s="40" t="s">
        <v>369</v>
      </c>
      <c r="C458" s="41">
        <v>0.11700000000000001</v>
      </c>
      <c r="D458" s="41">
        <v>14</v>
      </c>
      <c r="E458" s="41" t="s">
        <v>362</v>
      </c>
    </row>
    <row r="459" spans="2:5">
      <c r="B459" s="40" t="s">
        <v>370</v>
      </c>
      <c r="C459" s="41">
        <v>0.26100000000000001</v>
      </c>
      <c r="D459" s="41">
        <v>14</v>
      </c>
      <c r="E459" s="41" t="s">
        <v>362</v>
      </c>
    </row>
    <row r="460" spans="2:5">
      <c r="B460" s="40" t="s">
        <v>371</v>
      </c>
      <c r="C460" s="41">
        <v>0.127</v>
      </c>
      <c r="D460" s="41">
        <v>14</v>
      </c>
      <c r="E460" s="41" t="s">
        <v>362</v>
      </c>
    </row>
    <row r="461" spans="2:5">
      <c r="B461" s="40" t="s">
        <v>372</v>
      </c>
      <c r="C461" s="41">
        <v>0.153</v>
      </c>
      <c r="D461" s="41">
        <v>14</v>
      </c>
      <c r="E461" s="41" t="s">
        <v>362</v>
      </c>
    </row>
    <row r="462" spans="2:5">
      <c r="B462" s="40" t="s">
        <v>373</v>
      </c>
      <c r="C462" s="41">
        <v>0.26400000000000001</v>
      </c>
      <c r="D462" s="41">
        <v>14</v>
      </c>
      <c r="E462" s="41" t="s">
        <v>362</v>
      </c>
    </row>
    <row r="463" spans="2:5">
      <c r="B463" s="40" t="s">
        <v>374</v>
      </c>
      <c r="C463" s="41">
        <v>0.20799999999999999</v>
      </c>
      <c r="D463" s="41">
        <v>14</v>
      </c>
      <c r="E463" s="41" t="s">
        <v>362</v>
      </c>
    </row>
    <row r="464" spans="2:5">
      <c r="B464" s="40" t="s">
        <v>350</v>
      </c>
      <c r="C464" s="41">
        <v>0.95</v>
      </c>
      <c r="D464" s="41">
        <v>14</v>
      </c>
      <c r="E464" s="41" t="s">
        <v>362</v>
      </c>
    </row>
    <row r="465" spans="2:5">
      <c r="B465" s="40" t="s">
        <v>375</v>
      </c>
      <c r="C465" s="41">
        <v>0.09</v>
      </c>
      <c r="D465" s="41">
        <v>14</v>
      </c>
      <c r="E465" s="41" t="s">
        <v>362</v>
      </c>
    </row>
    <row r="466" spans="2:5">
      <c r="B466" s="40" t="s">
        <v>328</v>
      </c>
      <c r="C466" s="41">
        <v>5.5E-2</v>
      </c>
      <c r="D466" s="41">
        <v>14</v>
      </c>
      <c r="E466" s="41" t="s">
        <v>362</v>
      </c>
    </row>
    <row r="467" spans="2:5">
      <c r="B467" s="40" t="s">
        <v>376</v>
      </c>
      <c r="C467" s="41">
        <v>0.19900000000000001</v>
      </c>
      <c r="D467" s="41">
        <v>14</v>
      </c>
      <c r="E467" s="41" t="s">
        <v>362</v>
      </c>
    </row>
    <row r="468" spans="2:5">
      <c r="B468" s="40" t="s">
        <v>377</v>
      </c>
      <c r="C468" s="41">
        <v>0.20599999999999999</v>
      </c>
      <c r="D468" s="41">
        <v>14</v>
      </c>
      <c r="E468" s="41" t="s">
        <v>362</v>
      </c>
    </row>
    <row r="469" spans="2:5">
      <c r="B469" s="40" t="s">
        <v>378</v>
      </c>
      <c r="C469" s="41">
        <v>0.106</v>
      </c>
      <c r="D469" s="41">
        <v>14</v>
      </c>
      <c r="E469" s="41" t="s">
        <v>362</v>
      </c>
    </row>
    <row r="470" spans="2:5">
      <c r="B470" s="40" t="s">
        <v>379</v>
      </c>
      <c r="C470" s="41">
        <v>8.7999999999999995E-2</v>
      </c>
      <c r="D470" s="41">
        <v>14</v>
      </c>
      <c r="E470" s="41" t="s">
        <v>362</v>
      </c>
    </row>
    <row r="471" spans="2:5">
      <c r="B471" s="40" t="s">
        <v>380</v>
      </c>
      <c r="C471" s="41">
        <v>0.16300000000000001</v>
      </c>
      <c r="D471" s="41">
        <v>14</v>
      </c>
      <c r="E471" s="41" t="s">
        <v>362</v>
      </c>
    </row>
    <row r="472" spans="2:5">
      <c r="B472" s="40" t="s">
        <v>354</v>
      </c>
      <c r="C472" s="41">
        <v>6.2E-2</v>
      </c>
      <c r="D472" s="41">
        <v>14</v>
      </c>
      <c r="E472" s="41" t="s">
        <v>362</v>
      </c>
    </row>
    <row r="473" spans="2:5">
      <c r="B473" s="40" t="s">
        <v>381</v>
      </c>
      <c r="C473" s="41">
        <v>6.4000000000000001E-2</v>
      </c>
      <c r="D473" s="41">
        <v>14</v>
      </c>
      <c r="E473" s="41" t="s">
        <v>362</v>
      </c>
    </row>
    <row r="474" spans="2:5">
      <c r="B474" s="40" t="s">
        <v>382</v>
      </c>
      <c r="C474" s="41">
        <v>9.6000000000000002E-2</v>
      </c>
      <c r="D474" s="41">
        <v>14</v>
      </c>
      <c r="E474" s="41" t="s">
        <v>362</v>
      </c>
    </row>
    <row r="475" spans="2:5">
      <c r="B475" s="40" t="s">
        <v>383</v>
      </c>
      <c r="C475" s="41">
        <v>9.1999999999999998E-2</v>
      </c>
      <c r="D475" s="41">
        <v>14</v>
      </c>
      <c r="E475" s="41" t="s">
        <v>362</v>
      </c>
    </row>
    <row r="476" spans="2:5">
      <c r="B476" s="40" t="s">
        <v>384</v>
      </c>
      <c r="C476" s="41">
        <v>0.219</v>
      </c>
      <c r="D476" s="41">
        <v>14</v>
      </c>
      <c r="E476" s="41" t="s">
        <v>362</v>
      </c>
    </row>
    <row r="477" spans="2:5">
      <c r="B477" s="40" t="s">
        <v>385</v>
      </c>
      <c r="C477" s="41">
        <v>0.20899999999999999</v>
      </c>
      <c r="D477" s="41">
        <v>14</v>
      </c>
      <c r="E477" s="41" t="s">
        <v>362</v>
      </c>
    </row>
    <row r="478" spans="2:5">
      <c r="B478" s="40" t="s">
        <v>386</v>
      </c>
      <c r="C478" s="41">
        <v>7.1000000000000008E-2</v>
      </c>
      <c r="D478" s="41">
        <v>14</v>
      </c>
      <c r="E478" s="41" t="s">
        <v>362</v>
      </c>
    </row>
    <row r="479" spans="2:5">
      <c r="B479" s="40" t="s">
        <v>22</v>
      </c>
      <c r="C479" s="41">
        <v>1.7349999999999999</v>
      </c>
      <c r="D479" s="41">
        <v>14</v>
      </c>
      <c r="E479" s="41" t="s">
        <v>362</v>
      </c>
    </row>
    <row r="480" spans="2:5">
      <c r="B480" s="40" t="s">
        <v>387</v>
      </c>
      <c r="C480" s="41">
        <v>0.71799999999999997</v>
      </c>
      <c r="D480" s="41">
        <v>14</v>
      </c>
      <c r="E480" s="41" t="s">
        <v>362</v>
      </c>
    </row>
    <row r="481" spans="2:5">
      <c r="B481" s="40" t="s">
        <v>25</v>
      </c>
      <c r="C481" s="41">
        <v>1.3239999999999998</v>
      </c>
      <c r="D481" s="41">
        <v>14</v>
      </c>
      <c r="E481" s="41" t="s">
        <v>362</v>
      </c>
    </row>
    <row r="482" spans="2:5">
      <c r="B482" s="40" t="s">
        <v>388</v>
      </c>
      <c r="C482" s="41">
        <v>0.157</v>
      </c>
      <c r="D482" s="41">
        <v>14</v>
      </c>
      <c r="E482" s="41" t="s">
        <v>362</v>
      </c>
    </row>
    <row r="483" spans="2:5">
      <c r="B483" s="40" t="s">
        <v>23</v>
      </c>
      <c r="C483" s="41">
        <v>3.1E-2</v>
      </c>
      <c r="D483" s="41">
        <v>14</v>
      </c>
      <c r="E483" s="41" t="s">
        <v>362</v>
      </c>
    </row>
    <row r="484" spans="2:5">
      <c r="B484" s="40" t="s">
        <v>389</v>
      </c>
      <c r="C484" s="41">
        <v>0.57599999999999996</v>
      </c>
      <c r="D484" s="41">
        <v>14</v>
      </c>
      <c r="E484" s="41" t="s">
        <v>362</v>
      </c>
    </row>
    <row r="485" spans="2:5">
      <c r="B485" s="40" t="s">
        <v>390</v>
      </c>
      <c r="C485" s="41">
        <v>0.16500000000000001</v>
      </c>
      <c r="D485" s="41">
        <v>14</v>
      </c>
      <c r="E485" s="41" t="s">
        <v>362</v>
      </c>
    </row>
    <row r="486" spans="2:5">
      <c r="B486" s="40" t="s">
        <v>21</v>
      </c>
      <c r="C486" s="41">
        <v>1.64</v>
      </c>
      <c r="D486" s="41">
        <v>14</v>
      </c>
      <c r="E486" s="41" t="s">
        <v>362</v>
      </c>
    </row>
    <row r="487" spans="2:5">
      <c r="B487" s="42" t="s">
        <v>64</v>
      </c>
      <c r="C487" s="43">
        <f>SUM(C439:C486)</f>
        <v>45.635999999999989</v>
      </c>
      <c r="D487" s="117"/>
      <c r="E487" s="118"/>
    </row>
  </sheetData>
  <autoFilter ref="B12:E12" xr:uid="{26B2D5CB-6A45-4D64-9A78-3328C616062F}"/>
  <mergeCells count="5">
    <mergeCell ref="J5:K5"/>
    <mergeCell ref="M5:N5"/>
    <mergeCell ref="C2:E2"/>
    <mergeCell ref="B11:E11"/>
    <mergeCell ref="B9:E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BE323-B9A8-4153-BB39-6F0EE0812BAF}">
  <dimension ref="A1:L7681"/>
  <sheetViews>
    <sheetView tabSelected="1" view="pageBreakPreview" topLeftCell="A7668" zoomScale="115" zoomScaleNormal="100" zoomScaleSheetLayoutView="115" workbookViewId="0">
      <selection activeCell="C7677" sqref="C7677"/>
    </sheetView>
  </sheetViews>
  <sheetFormatPr defaultRowHeight="15"/>
  <cols>
    <col min="1" max="1" width="22.7109375" bestFit="1" customWidth="1"/>
    <col min="2" max="2" width="11.28515625" bestFit="1" customWidth="1"/>
    <col min="3" max="3" width="66.140625" bestFit="1" customWidth="1"/>
    <col min="4" max="4" width="24.5703125" bestFit="1" customWidth="1"/>
    <col min="5" max="5" width="11.7109375" bestFit="1" customWidth="1"/>
    <col min="6" max="6" width="15.42578125" bestFit="1" customWidth="1"/>
    <col min="7" max="7" width="17.7109375" bestFit="1" customWidth="1"/>
    <col min="8" max="8" width="11.7109375" bestFit="1" customWidth="1"/>
    <col min="9" max="9" width="15.42578125" bestFit="1" customWidth="1"/>
    <col min="10" max="10" width="17.7109375" customWidth="1"/>
    <col min="11" max="11" width="20.85546875" bestFit="1" customWidth="1"/>
    <col min="13" max="13" width="16.28515625" bestFit="1" customWidth="1"/>
    <col min="16" max="16" width="14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A2" s="326" t="s">
        <v>3068</v>
      </c>
      <c r="B2" s="158">
        <v>46167</v>
      </c>
      <c r="C2" s="326" t="s">
        <v>3157</v>
      </c>
      <c r="D2" s="326"/>
      <c r="E2" s="326" t="s">
        <v>3070</v>
      </c>
      <c r="F2" s="326">
        <v>1186.908897736575</v>
      </c>
      <c r="G2" s="326" t="s">
        <v>43</v>
      </c>
    </row>
    <row r="3" spans="1:7">
      <c r="A3" s="326" t="s">
        <v>3068</v>
      </c>
      <c r="B3" s="158">
        <v>46167</v>
      </c>
      <c r="C3" s="326" t="s">
        <v>3157</v>
      </c>
      <c r="D3" s="326"/>
      <c r="E3" s="326" t="s">
        <v>3070</v>
      </c>
      <c r="F3" s="326">
        <v>1887.886596965604</v>
      </c>
      <c r="G3" s="326" t="s">
        <v>43</v>
      </c>
    </row>
    <row r="4" spans="1:7">
      <c r="A4" s="326" t="s">
        <v>3068</v>
      </c>
      <c r="B4" s="158">
        <v>46175</v>
      </c>
      <c r="C4" s="326" t="s">
        <v>3087</v>
      </c>
      <c r="D4" s="326"/>
      <c r="E4" s="326" t="s">
        <v>3070</v>
      </c>
      <c r="F4" s="326">
        <v>952.23531548149185</v>
      </c>
      <c r="G4" s="326" t="s">
        <v>43</v>
      </c>
    </row>
    <row r="5" spans="1:7">
      <c r="A5" s="326" t="s">
        <v>3068</v>
      </c>
      <c r="B5" s="158">
        <v>46175</v>
      </c>
      <c r="C5" s="326" t="s">
        <v>3087</v>
      </c>
      <c r="D5" s="326"/>
      <c r="E5" s="326" t="s">
        <v>3070</v>
      </c>
      <c r="F5" s="326">
        <v>1928.5245326315051</v>
      </c>
      <c r="G5" s="326" t="s">
        <v>43</v>
      </c>
    </row>
    <row r="6" spans="1:7">
      <c r="A6" s="326" t="s">
        <v>3068</v>
      </c>
      <c r="B6" s="158">
        <v>46175</v>
      </c>
      <c r="C6" s="326" t="s">
        <v>3087</v>
      </c>
      <c r="D6" s="326"/>
      <c r="E6" s="326" t="s">
        <v>3070</v>
      </c>
      <c r="F6" s="326">
        <v>1970.0996640221531</v>
      </c>
      <c r="G6" s="326" t="s">
        <v>43</v>
      </c>
    </row>
    <row r="7" spans="1:7">
      <c r="A7" s="326" t="s">
        <v>3068</v>
      </c>
      <c r="B7" s="158">
        <v>46175</v>
      </c>
      <c r="C7" s="326" t="s">
        <v>3087</v>
      </c>
      <c r="D7" s="326"/>
      <c r="E7" s="326" t="s">
        <v>3070</v>
      </c>
      <c r="F7" s="326">
        <v>1980.4116641246951</v>
      </c>
      <c r="G7" s="326" t="s">
        <v>43</v>
      </c>
    </row>
    <row r="8" spans="1:7">
      <c r="A8" s="326" t="s">
        <v>3068</v>
      </c>
      <c r="B8" s="158">
        <v>46175</v>
      </c>
      <c r="C8" s="326" t="s">
        <v>3087</v>
      </c>
      <c r="D8" s="326"/>
      <c r="E8" s="326" t="s">
        <v>3070</v>
      </c>
      <c r="F8" s="326">
        <v>2003.5244485220319</v>
      </c>
      <c r="G8" s="326" t="s">
        <v>43</v>
      </c>
    </row>
    <row r="9" spans="1:7">
      <c r="A9" s="326" t="s">
        <v>3068</v>
      </c>
      <c r="B9" s="158">
        <v>46182</v>
      </c>
      <c r="C9" s="326" t="s">
        <v>3071</v>
      </c>
      <c r="D9" s="326"/>
      <c r="E9" s="326" t="s">
        <v>3070</v>
      </c>
      <c r="F9" s="326">
        <v>1232.0562711140519</v>
      </c>
      <c r="G9" s="326" t="s">
        <v>43</v>
      </c>
    </row>
    <row r="10" spans="1:7">
      <c r="A10" s="326" t="s">
        <v>3068</v>
      </c>
      <c r="B10" s="158">
        <v>46182</v>
      </c>
      <c r="C10" s="326" t="s">
        <v>3080</v>
      </c>
      <c r="D10" s="326"/>
      <c r="E10" s="326" t="s">
        <v>3070</v>
      </c>
      <c r="F10" s="326">
        <v>208.7876668772569</v>
      </c>
      <c r="G10" s="326" t="s">
        <v>43</v>
      </c>
    </row>
    <row r="11" spans="1:7">
      <c r="A11" s="326" t="s">
        <v>3068</v>
      </c>
      <c r="B11" s="158">
        <v>46182</v>
      </c>
      <c r="C11" s="326" t="s">
        <v>3080</v>
      </c>
      <c r="D11" s="326"/>
      <c r="E11" s="326" t="s">
        <v>3070</v>
      </c>
      <c r="F11" s="326">
        <v>621.05348703933123</v>
      </c>
      <c r="G11" s="326" t="s">
        <v>43</v>
      </c>
    </row>
    <row r="12" spans="1:7">
      <c r="A12" s="326" t="s">
        <v>3068</v>
      </c>
      <c r="B12" s="158">
        <v>46182</v>
      </c>
      <c r="C12" s="326" t="s">
        <v>3080</v>
      </c>
      <c r="D12" s="326"/>
      <c r="E12" s="326" t="s">
        <v>3070</v>
      </c>
      <c r="F12" s="326">
        <v>893.83746292513024</v>
      </c>
      <c r="G12" s="326" t="s">
        <v>43</v>
      </c>
    </row>
    <row r="13" spans="1:7">
      <c r="A13" s="326" t="s">
        <v>3068</v>
      </c>
      <c r="B13" s="158">
        <v>46182</v>
      </c>
      <c r="C13" s="326" t="s">
        <v>3080</v>
      </c>
      <c r="D13" s="326"/>
      <c r="E13" s="326" t="s">
        <v>3070</v>
      </c>
      <c r="F13" s="326">
        <v>1262.273339068259</v>
      </c>
      <c r="G13" s="326" t="s">
        <v>43</v>
      </c>
    </row>
    <row r="14" spans="1:7">
      <c r="A14" s="326" t="s">
        <v>3068</v>
      </c>
      <c r="B14" s="158">
        <v>46182</v>
      </c>
      <c r="C14" s="326" t="s">
        <v>3080</v>
      </c>
      <c r="D14" s="326"/>
      <c r="E14" s="326" t="s">
        <v>3070</v>
      </c>
      <c r="F14" s="326">
        <v>1449.28362264721</v>
      </c>
      <c r="G14" s="326" t="s">
        <v>43</v>
      </c>
    </row>
    <row r="15" spans="1:7">
      <c r="A15" s="326" t="s">
        <v>3068</v>
      </c>
      <c r="B15" s="158">
        <v>46182</v>
      </c>
      <c r="C15" s="326" t="s">
        <v>3076</v>
      </c>
      <c r="D15" s="326"/>
      <c r="E15" s="326" t="s">
        <v>3070</v>
      </c>
      <c r="F15" s="326">
        <v>1376.4431823274349</v>
      </c>
      <c r="G15" s="326" t="s">
        <v>43</v>
      </c>
    </row>
    <row r="16" spans="1:7">
      <c r="A16" s="326" t="s">
        <v>3068</v>
      </c>
      <c r="B16" s="158">
        <v>46182</v>
      </c>
      <c r="C16" s="326" t="s">
        <v>3076</v>
      </c>
      <c r="D16" s="326"/>
      <c r="E16" s="326" t="s">
        <v>3070</v>
      </c>
      <c r="F16" s="326">
        <v>2362.392399614037</v>
      </c>
      <c r="G16" s="326" t="s">
        <v>43</v>
      </c>
    </row>
    <row r="17" spans="1:7">
      <c r="A17" s="326" t="s">
        <v>3068</v>
      </c>
      <c r="B17" s="158">
        <v>46182</v>
      </c>
      <c r="C17" s="326" t="s">
        <v>3076</v>
      </c>
      <c r="D17" s="326"/>
      <c r="E17" s="326" t="s">
        <v>3070</v>
      </c>
      <c r="F17" s="326">
        <v>2454.8259915670501</v>
      </c>
      <c r="G17" s="326" t="s">
        <v>43</v>
      </c>
    </row>
    <row r="18" spans="1:7">
      <c r="A18" s="326" t="s">
        <v>3068</v>
      </c>
      <c r="B18" s="158">
        <v>46183</v>
      </c>
      <c r="C18" s="326" t="s">
        <v>3071</v>
      </c>
      <c r="D18" s="326"/>
      <c r="E18" s="326" t="s">
        <v>3070</v>
      </c>
      <c r="F18" s="326">
        <v>452.84013701066579</v>
      </c>
      <c r="G18" s="326" t="s">
        <v>43</v>
      </c>
    </row>
    <row r="19" spans="1:7">
      <c r="A19" s="326" t="s">
        <v>3068</v>
      </c>
      <c r="B19" s="158">
        <v>46183</v>
      </c>
      <c r="C19" s="326" t="s">
        <v>3071</v>
      </c>
      <c r="D19" s="326"/>
      <c r="E19" s="326" t="s">
        <v>3070</v>
      </c>
      <c r="F19" s="326">
        <v>491.61959958203079</v>
      </c>
      <c r="G19" s="326" t="s">
        <v>43</v>
      </c>
    </row>
    <row r="20" spans="1:7">
      <c r="A20" s="326" t="s">
        <v>3068</v>
      </c>
      <c r="B20" s="158">
        <v>46183</v>
      </c>
      <c r="C20" s="326" t="s">
        <v>3076</v>
      </c>
      <c r="D20" s="326"/>
      <c r="E20" s="326" t="s">
        <v>3070</v>
      </c>
      <c r="F20" s="326">
        <v>390.26479383777041</v>
      </c>
      <c r="G20" s="326" t="s">
        <v>43</v>
      </c>
    </row>
    <row r="21" spans="1:7">
      <c r="A21" s="326" t="s">
        <v>3068</v>
      </c>
      <c r="B21" s="158">
        <v>46183</v>
      </c>
      <c r="C21" s="326" t="s">
        <v>3076</v>
      </c>
      <c r="D21" s="326"/>
      <c r="E21" s="326" t="s">
        <v>3070</v>
      </c>
      <c r="F21" s="326">
        <v>407.73621720954537</v>
      </c>
      <c r="G21" s="326" t="s">
        <v>43</v>
      </c>
    </row>
    <row r="22" spans="1:7">
      <c r="A22" s="326" t="s">
        <v>3068</v>
      </c>
      <c r="B22" s="158">
        <v>46196</v>
      </c>
      <c r="C22" s="326" t="s">
        <v>3072</v>
      </c>
      <c r="D22" s="326"/>
      <c r="E22" s="326" t="s">
        <v>3070</v>
      </c>
      <c r="F22" s="326">
        <v>1305.5097484816799</v>
      </c>
      <c r="G22" s="326" t="s">
        <v>43</v>
      </c>
    </row>
    <row r="23" spans="1:7">
      <c r="A23" s="326" t="s">
        <v>3062</v>
      </c>
      <c r="B23" s="158">
        <v>46290</v>
      </c>
      <c r="C23" s="326" t="s">
        <v>7176</v>
      </c>
      <c r="D23" s="326" t="s">
        <v>2878</v>
      </c>
      <c r="E23" s="326" t="s">
        <v>2867</v>
      </c>
      <c r="F23" s="326"/>
      <c r="G23" s="326" t="s">
        <v>43</v>
      </c>
    </row>
    <row r="24" spans="1:7">
      <c r="A24" s="326" t="s">
        <v>3062</v>
      </c>
      <c r="B24" s="158">
        <v>46290</v>
      </c>
      <c r="C24" s="326" t="s">
        <v>7177</v>
      </c>
      <c r="D24" s="326" t="s">
        <v>2878</v>
      </c>
      <c r="E24" s="326" t="s">
        <v>2867</v>
      </c>
      <c r="F24" s="326"/>
      <c r="G24" s="326" t="s">
        <v>43</v>
      </c>
    </row>
    <row r="25" spans="1:7">
      <c r="A25" s="326" t="s">
        <v>3062</v>
      </c>
      <c r="B25" s="158">
        <v>46290</v>
      </c>
      <c r="C25" s="326" t="s">
        <v>7178</v>
      </c>
      <c r="D25" s="326" t="s">
        <v>2878</v>
      </c>
      <c r="E25" s="326" t="s">
        <v>2867</v>
      </c>
      <c r="F25" s="326"/>
      <c r="G25" s="326" t="s">
        <v>43</v>
      </c>
    </row>
    <row r="26" spans="1:7">
      <c r="A26" s="326" t="s">
        <v>3062</v>
      </c>
      <c r="B26" s="158">
        <v>46290</v>
      </c>
      <c r="C26" s="326" t="s">
        <v>7179</v>
      </c>
      <c r="D26" s="326" t="s">
        <v>2878</v>
      </c>
      <c r="E26" s="326" t="s">
        <v>2867</v>
      </c>
      <c r="F26" s="326"/>
      <c r="G26" s="326" t="s">
        <v>43</v>
      </c>
    </row>
    <row r="27" spans="1:7">
      <c r="A27" s="326" t="s">
        <v>3062</v>
      </c>
      <c r="B27" s="158">
        <v>46290</v>
      </c>
      <c r="C27" s="326" t="s">
        <v>7180</v>
      </c>
      <c r="D27" s="326" t="s">
        <v>2878</v>
      </c>
      <c r="E27" s="326" t="s">
        <v>2867</v>
      </c>
      <c r="F27" s="326"/>
      <c r="G27" s="326" t="s">
        <v>43</v>
      </c>
    </row>
    <row r="28" spans="1:7">
      <c r="A28" s="326" t="s">
        <v>3062</v>
      </c>
      <c r="B28" s="158">
        <v>46290</v>
      </c>
      <c r="C28" s="326" t="s">
        <v>7181</v>
      </c>
      <c r="D28" s="326" t="s">
        <v>2878</v>
      </c>
      <c r="E28" s="326" t="s">
        <v>2867</v>
      </c>
      <c r="F28" s="326"/>
      <c r="G28" s="326" t="s">
        <v>43</v>
      </c>
    </row>
    <row r="29" spans="1:7">
      <c r="A29" s="326" t="s">
        <v>3062</v>
      </c>
      <c r="B29" s="158">
        <v>46290</v>
      </c>
      <c r="C29" s="326" t="s">
        <v>7182</v>
      </c>
      <c r="D29" s="326" t="s">
        <v>2878</v>
      </c>
      <c r="E29" s="326" t="s">
        <v>2867</v>
      </c>
      <c r="F29" s="326"/>
      <c r="G29" s="326" t="s">
        <v>43</v>
      </c>
    </row>
    <row r="30" spans="1:7">
      <c r="A30" s="326" t="s">
        <v>3062</v>
      </c>
      <c r="B30" s="158">
        <v>46290</v>
      </c>
      <c r="C30" s="326" t="s">
        <v>7183</v>
      </c>
      <c r="D30" s="326" t="s">
        <v>2878</v>
      </c>
      <c r="E30" s="326" t="s">
        <v>2867</v>
      </c>
      <c r="F30" s="326"/>
      <c r="G30" s="326" t="s">
        <v>43</v>
      </c>
    </row>
    <row r="31" spans="1:7">
      <c r="A31" s="326" t="s">
        <v>7232</v>
      </c>
      <c r="B31" s="158">
        <v>46290</v>
      </c>
      <c r="C31" s="326" t="s">
        <v>7233</v>
      </c>
      <c r="D31" s="326" t="s">
        <v>7234</v>
      </c>
      <c r="E31" s="326" t="s">
        <v>2867</v>
      </c>
      <c r="F31" s="326"/>
      <c r="G31" s="326" t="s">
        <v>43</v>
      </c>
    </row>
    <row r="32" spans="1:7">
      <c r="A32" s="326" t="s">
        <v>7232</v>
      </c>
      <c r="B32" s="158">
        <v>46290</v>
      </c>
      <c r="C32" s="326" t="s">
        <v>7235</v>
      </c>
      <c r="D32" s="326" t="s">
        <v>7234</v>
      </c>
      <c r="E32" s="326" t="s">
        <v>2867</v>
      </c>
      <c r="F32" s="326"/>
      <c r="G32" s="326" t="s">
        <v>43</v>
      </c>
    </row>
    <row r="33" spans="1:7">
      <c r="A33" s="326" t="s">
        <v>7232</v>
      </c>
      <c r="B33" s="158">
        <v>46290</v>
      </c>
      <c r="C33" s="326" t="s">
        <v>7236</v>
      </c>
      <c r="D33" s="326" t="s">
        <v>7234</v>
      </c>
      <c r="E33" s="326" t="s">
        <v>2867</v>
      </c>
      <c r="F33" s="326"/>
      <c r="G33" s="326" t="s">
        <v>43</v>
      </c>
    </row>
    <row r="34" spans="1:7">
      <c r="A34" s="326" t="s">
        <v>7232</v>
      </c>
      <c r="B34" s="158">
        <v>46290</v>
      </c>
      <c r="C34" s="326" t="s">
        <v>7237</v>
      </c>
      <c r="D34" s="326" t="s">
        <v>7234</v>
      </c>
      <c r="E34" s="326" t="s">
        <v>2867</v>
      </c>
      <c r="F34" s="326"/>
      <c r="G34" s="326" t="s">
        <v>43</v>
      </c>
    </row>
    <row r="35" spans="1:7">
      <c r="A35" s="326" t="s">
        <v>7232</v>
      </c>
      <c r="B35" s="158">
        <v>46290</v>
      </c>
      <c r="C35" s="326" t="s">
        <v>7238</v>
      </c>
      <c r="D35" s="326" t="s">
        <v>7234</v>
      </c>
      <c r="E35" s="326" t="s">
        <v>2867</v>
      </c>
      <c r="F35" s="326"/>
      <c r="G35" s="326" t="s">
        <v>43</v>
      </c>
    </row>
    <row r="36" spans="1:7">
      <c r="A36" s="326" t="s">
        <v>7232</v>
      </c>
      <c r="B36" s="158">
        <v>46290</v>
      </c>
      <c r="C36" s="326" t="s">
        <v>7239</v>
      </c>
      <c r="D36" s="326" t="s">
        <v>7234</v>
      </c>
      <c r="E36" s="326" t="s">
        <v>2867</v>
      </c>
      <c r="F36" s="326"/>
      <c r="G36" s="326" t="s">
        <v>43</v>
      </c>
    </row>
    <row r="37" spans="1:7">
      <c r="A37" s="326" t="s">
        <v>7232</v>
      </c>
      <c r="B37" s="158">
        <v>46290</v>
      </c>
      <c r="C37" s="326" t="s">
        <v>7240</v>
      </c>
      <c r="D37" s="326" t="s">
        <v>7234</v>
      </c>
      <c r="E37" s="326" t="s">
        <v>2867</v>
      </c>
      <c r="F37" s="326"/>
      <c r="G37" s="326" t="s">
        <v>43</v>
      </c>
    </row>
    <row r="38" spans="1:7">
      <c r="A38" s="326" t="s">
        <v>7232</v>
      </c>
      <c r="B38" s="158">
        <v>46290</v>
      </c>
      <c r="C38" s="326" t="s">
        <v>7241</v>
      </c>
      <c r="D38" s="326" t="s">
        <v>7234</v>
      </c>
      <c r="E38" s="326" t="s">
        <v>2867</v>
      </c>
      <c r="F38" s="326"/>
      <c r="G38" s="326" t="s">
        <v>43</v>
      </c>
    </row>
    <row r="39" spans="1:7">
      <c r="A39" s="326" t="s">
        <v>7232</v>
      </c>
      <c r="B39" s="158">
        <v>46290</v>
      </c>
      <c r="C39" s="326" t="s">
        <v>7242</v>
      </c>
      <c r="D39" s="326" t="s">
        <v>7234</v>
      </c>
      <c r="E39" s="326" t="s">
        <v>2867</v>
      </c>
      <c r="F39" s="326"/>
      <c r="G39" s="326" t="s">
        <v>43</v>
      </c>
    </row>
    <row r="40" spans="1:7">
      <c r="A40" s="326" t="s">
        <v>7232</v>
      </c>
      <c r="B40" s="158">
        <v>46290</v>
      </c>
      <c r="C40" s="326" t="s">
        <v>7243</v>
      </c>
      <c r="D40" s="326" t="s">
        <v>7234</v>
      </c>
      <c r="E40" s="326" t="s">
        <v>2867</v>
      </c>
      <c r="F40" s="326"/>
      <c r="G40" s="326" t="s">
        <v>43</v>
      </c>
    </row>
    <row r="41" spans="1:7">
      <c r="A41" s="326" t="s">
        <v>3068</v>
      </c>
      <c r="B41" s="158">
        <v>46290</v>
      </c>
      <c r="C41" s="326" t="s">
        <v>3182</v>
      </c>
      <c r="D41" s="326"/>
      <c r="E41" s="326" t="s">
        <v>3070</v>
      </c>
      <c r="F41" s="326">
        <v>1207.283186358537</v>
      </c>
      <c r="G41" s="326" t="s">
        <v>43</v>
      </c>
    </row>
    <row r="42" spans="1:7">
      <c r="A42" s="326" t="s">
        <v>3068</v>
      </c>
      <c r="B42" s="158">
        <v>46290</v>
      </c>
      <c r="C42" s="326" t="s">
        <v>11953</v>
      </c>
      <c r="D42" s="326"/>
      <c r="E42" s="326" t="s">
        <v>3070</v>
      </c>
      <c r="F42" s="326">
        <v>208.08570105115359</v>
      </c>
      <c r="G42" s="326" t="s">
        <v>43</v>
      </c>
    </row>
    <row r="43" spans="1:7">
      <c r="A43" s="326" t="s">
        <v>3068</v>
      </c>
      <c r="B43" s="158">
        <v>46290</v>
      </c>
      <c r="C43" s="326" t="s">
        <v>11953</v>
      </c>
      <c r="D43" s="326"/>
      <c r="E43" s="326" t="s">
        <v>3070</v>
      </c>
      <c r="F43" s="326">
        <v>300.0262228441859</v>
      </c>
      <c r="G43" s="326" t="s">
        <v>43</v>
      </c>
    </row>
    <row r="44" spans="1:7">
      <c r="A44" s="326" t="s">
        <v>3068</v>
      </c>
      <c r="B44" s="158">
        <v>46290</v>
      </c>
      <c r="C44" s="326" t="s">
        <v>11953</v>
      </c>
      <c r="D44" s="326"/>
      <c r="E44" s="326" t="s">
        <v>3070</v>
      </c>
      <c r="F44" s="326">
        <v>624.51004095748067</v>
      </c>
      <c r="G44" s="326" t="s">
        <v>43</v>
      </c>
    </row>
    <row r="45" spans="1:7">
      <c r="A45" s="326" t="s">
        <v>3068</v>
      </c>
      <c r="B45" s="158">
        <v>46290</v>
      </c>
      <c r="C45" s="326" t="s">
        <v>11953</v>
      </c>
      <c r="D45" s="326"/>
      <c r="E45" s="326" t="s">
        <v>3070</v>
      </c>
      <c r="F45" s="326">
        <v>928.70568440373336</v>
      </c>
      <c r="G45" s="326" t="s">
        <v>43</v>
      </c>
    </row>
    <row r="46" spans="1:7">
      <c r="A46" s="326" t="s">
        <v>3068</v>
      </c>
      <c r="B46" s="158">
        <v>46290</v>
      </c>
      <c r="C46" s="326" t="s">
        <v>11953</v>
      </c>
      <c r="D46" s="326"/>
      <c r="E46" s="326" t="s">
        <v>3070</v>
      </c>
      <c r="F46" s="326">
        <v>928.70568440373336</v>
      </c>
      <c r="G46" s="326" t="s">
        <v>43</v>
      </c>
    </row>
    <row r="47" spans="1:7">
      <c r="A47" s="326" t="s">
        <v>3068</v>
      </c>
      <c r="B47" s="158">
        <v>46290</v>
      </c>
      <c r="C47" s="326" t="s">
        <v>11953</v>
      </c>
      <c r="D47" s="326"/>
      <c r="E47" s="326" t="s">
        <v>3070</v>
      </c>
      <c r="F47" s="326">
        <v>928.70569838102256</v>
      </c>
      <c r="G47" s="326" t="s">
        <v>43</v>
      </c>
    </row>
    <row r="48" spans="1:7">
      <c r="A48" s="326" t="s">
        <v>3068</v>
      </c>
      <c r="B48" s="158">
        <v>46290</v>
      </c>
      <c r="C48" s="326" t="s">
        <v>11953</v>
      </c>
      <c r="D48" s="326"/>
      <c r="E48" s="326" t="s">
        <v>3070</v>
      </c>
      <c r="F48" s="326">
        <v>1207.8454168606961</v>
      </c>
      <c r="G48" s="326" t="s">
        <v>43</v>
      </c>
    </row>
    <row r="49" spans="1:7">
      <c r="A49" s="326" t="s">
        <v>3068</v>
      </c>
      <c r="B49" s="158">
        <v>46290</v>
      </c>
      <c r="C49" s="326" t="s">
        <v>11953</v>
      </c>
      <c r="D49" s="326"/>
      <c r="E49" s="326" t="s">
        <v>3070</v>
      </c>
      <c r="F49" s="326">
        <v>2330.2555098608141</v>
      </c>
      <c r="G49" s="326" t="s">
        <v>43</v>
      </c>
    </row>
    <row r="50" spans="1:7">
      <c r="A50" s="326" t="s">
        <v>3068</v>
      </c>
      <c r="B50" s="158">
        <v>46290</v>
      </c>
      <c r="C50" s="326" t="s">
        <v>11953</v>
      </c>
      <c r="D50" s="326"/>
      <c r="E50" s="326" t="s">
        <v>3070</v>
      </c>
      <c r="F50" s="326">
        <v>2330.408927250654</v>
      </c>
      <c r="G50" s="326" t="s">
        <v>43</v>
      </c>
    </row>
    <row r="51" spans="1:7">
      <c r="A51" s="326" t="s">
        <v>3068</v>
      </c>
      <c r="B51" s="158">
        <v>46290</v>
      </c>
      <c r="C51" s="326" t="s">
        <v>3103</v>
      </c>
      <c r="D51" s="326"/>
      <c r="E51" s="326" t="s">
        <v>3070</v>
      </c>
      <c r="F51" s="326">
        <v>415.38089707121247</v>
      </c>
      <c r="G51" s="326" t="s">
        <v>43</v>
      </c>
    </row>
    <row r="52" spans="1:7">
      <c r="A52" s="326" t="s">
        <v>3068</v>
      </c>
      <c r="B52" s="158">
        <v>46290</v>
      </c>
      <c r="C52" s="326" t="s">
        <v>3103</v>
      </c>
      <c r="D52" s="326"/>
      <c r="E52" s="326" t="s">
        <v>3070</v>
      </c>
      <c r="F52" s="326">
        <v>493.43772584805271</v>
      </c>
      <c r="G52" s="326" t="s">
        <v>43</v>
      </c>
    </row>
    <row r="53" spans="1:7">
      <c r="A53" s="326" t="s">
        <v>3068</v>
      </c>
      <c r="B53" s="158">
        <v>46290</v>
      </c>
      <c r="C53" s="326" t="s">
        <v>3103</v>
      </c>
      <c r="D53" s="326"/>
      <c r="E53" s="326" t="s">
        <v>3070</v>
      </c>
      <c r="F53" s="326">
        <v>883.67035433399724</v>
      </c>
      <c r="G53" s="326" t="s">
        <v>43</v>
      </c>
    </row>
    <row r="54" spans="1:7">
      <c r="A54" s="326" t="s">
        <v>3068</v>
      </c>
      <c r="B54" s="158">
        <v>46290</v>
      </c>
      <c r="C54" s="326" t="s">
        <v>3103</v>
      </c>
      <c r="D54" s="326"/>
      <c r="E54" s="326" t="s">
        <v>3070</v>
      </c>
      <c r="F54" s="326">
        <v>1113.949555159903</v>
      </c>
      <c r="G54" s="326" t="s">
        <v>43</v>
      </c>
    </row>
    <row r="55" spans="1:7">
      <c r="A55" s="326" t="s">
        <v>3068</v>
      </c>
      <c r="B55" s="158">
        <v>46290</v>
      </c>
      <c r="C55" s="326" t="s">
        <v>3103</v>
      </c>
      <c r="D55" s="326"/>
      <c r="E55" s="326" t="s">
        <v>3070</v>
      </c>
      <c r="F55" s="326">
        <v>1315.8436894988411</v>
      </c>
      <c r="G55" s="326" t="s">
        <v>43</v>
      </c>
    </row>
    <row r="56" spans="1:7">
      <c r="A56" s="326" t="s">
        <v>3068</v>
      </c>
      <c r="B56" s="158">
        <v>46290</v>
      </c>
      <c r="C56" s="326" t="s">
        <v>3103</v>
      </c>
      <c r="D56" s="326"/>
      <c r="E56" s="326" t="s">
        <v>3070</v>
      </c>
      <c r="F56" s="326">
        <v>1366.7873175638961</v>
      </c>
      <c r="G56" s="326" t="s">
        <v>43</v>
      </c>
    </row>
    <row r="57" spans="1:7">
      <c r="A57" s="326" t="s">
        <v>3068</v>
      </c>
      <c r="B57" s="158">
        <v>46290</v>
      </c>
      <c r="C57" s="326" t="s">
        <v>3103</v>
      </c>
      <c r="D57" s="326"/>
      <c r="E57" s="326" t="s">
        <v>3070</v>
      </c>
      <c r="F57" s="326">
        <v>1790.4520978260771</v>
      </c>
      <c r="G57" s="326" t="s">
        <v>43</v>
      </c>
    </row>
    <row r="58" spans="1:7">
      <c r="A58" s="326" t="s">
        <v>3068</v>
      </c>
      <c r="B58" s="158">
        <v>46290</v>
      </c>
      <c r="C58" s="326" t="s">
        <v>3179</v>
      </c>
      <c r="D58" s="326"/>
      <c r="E58" s="326" t="s">
        <v>3070</v>
      </c>
      <c r="F58" s="326">
        <v>1210.1136747556741</v>
      </c>
      <c r="G58" s="326" t="s">
        <v>43</v>
      </c>
    </row>
    <row r="59" spans="1:7">
      <c r="A59" s="326" t="s">
        <v>3068</v>
      </c>
      <c r="B59" s="158">
        <v>46290</v>
      </c>
      <c r="C59" s="326" t="s">
        <v>3179</v>
      </c>
      <c r="D59" s="326"/>
      <c r="E59" s="326" t="s">
        <v>3070</v>
      </c>
      <c r="F59" s="326">
        <v>1365.555010333424</v>
      </c>
      <c r="G59" s="326" t="s">
        <v>43</v>
      </c>
    </row>
    <row r="60" spans="1:7">
      <c r="A60" s="326" t="s">
        <v>3068</v>
      </c>
      <c r="B60" s="158">
        <v>46290</v>
      </c>
      <c r="C60" s="326" t="s">
        <v>3072</v>
      </c>
      <c r="D60" s="326"/>
      <c r="E60" s="326" t="s">
        <v>3070</v>
      </c>
      <c r="F60" s="326">
        <v>2856.6852728039962</v>
      </c>
      <c r="G60" s="326" t="s">
        <v>43</v>
      </c>
    </row>
    <row r="61" spans="1:7">
      <c r="A61" s="326" t="s">
        <v>3068</v>
      </c>
      <c r="B61" s="158">
        <v>46290</v>
      </c>
      <c r="C61" s="326" t="s">
        <v>3074</v>
      </c>
      <c r="D61" s="326"/>
      <c r="E61" s="326" t="s">
        <v>3070</v>
      </c>
      <c r="F61" s="326">
        <v>212.1647503722925</v>
      </c>
      <c r="G61" s="326" t="s">
        <v>43</v>
      </c>
    </row>
    <row r="62" spans="1:7">
      <c r="A62" s="326" t="s">
        <v>3068</v>
      </c>
      <c r="B62" s="158">
        <v>46290</v>
      </c>
      <c r="C62" s="326" t="s">
        <v>3075</v>
      </c>
      <c r="D62" s="326"/>
      <c r="E62" s="326" t="s">
        <v>3070</v>
      </c>
      <c r="F62" s="326">
        <v>204.27657253481451</v>
      </c>
      <c r="G62" s="326" t="s">
        <v>43</v>
      </c>
    </row>
    <row r="63" spans="1:7">
      <c r="A63" s="326" t="s">
        <v>3068</v>
      </c>
      <c r="B63" s="158">
        <v>46290</v>
      </c>
      <c r="C63" s="326" t="s">
        <v>3075</v>
      </c>
      <c r="D63" s="326"/>
      <c r="E63" s="326" t="s">
        <v>3070</v>
      </c>
      <c r="F63" s="326">
        <v>209.31500668785159</v>
      </c>
      <c r="G63" s="326" t="s">
        <v>43</v>
      </c>
    </row>
    <row r="64" spans="1:7">
      <c r="A64" s="326" t="s">
        <v>3068</v>
      </c>
      <c r="B64" s="158">
        <v>46290</v>
      </c>
      <c r="C64" s="326" t="s">
        <v>3075</v>
      </c>
      <c r="D64" s="326"/>
      <c r="E64" s="326" t="s">
        <v>3070</v>
      </c>
      <c r="F64" s="326">
        <v>223.35253304420621</v>
      </c>
      <c r="G64" s="326" t="s">
        <v>43</v>
      </c>
    </row>
    <row r="65" spans="1:7">
      <c r="A65" s="326" t="s">
        <v>3068</v>
      </c>
      <c r="B65" s="158">
        <v>46290</v>
      </c>
      <c r="C65" s="326" t="s">
        <v>3075</v>
      </c>
      <c r="D65" s="326"/>
      <c r="E65" s="326" t="s">
        <v>3070</v>
      </c>
      <c r="F65" s="326">
        <v>268.24622125414322</v>
      </c>
      <c r="G65" s="326" t="s">
        <v>43</v>
      </c>
    </row>
    <row r="66" spans="1:7">
      <c r="A66" s="326" t="s">
        <v>3068</v>
      </c>
      <c r="B66" s="158">
        <v>46290</v>
      </c>
      <c r="C66" s="326" t="s">
        <v>3075</v>
      </c>
      <c r="D66" s="326"/>
      <c r="E66" s="326" t="s">
        <v>3070</v>
      </c>
      <c r="F66" s="326">
        <v>270.15799356170459</v>
      </c>
      <c r="G66" s="326" t="s">
        <v>43</v>
      </c>
    </row>
    <row r="67" spans="1:7">
      <c r="A67" s="326" t="s">
        <v>3068</v>
      </c>
      <c r="B67" s="158">
        <v>46290</v>
      </c>
      <c r="C67" s="326" t="s">
        <v>3075</v>
      </c>
      <c r="D67" s="326"/>
      <c r="E67" s="326" t="s">
        <v>3070</v>
      </c>
      <c r="F67" s="326">
        <v>281.4197510725935</v>
      </c>
      <c r="G67" s="326" t="s">
        <v>43</v>
      </c>
    </row>
    <row r="68" spans="1:7">
      <c r="A68" s="326" t="s">
        <v>3068</v>
      </c>
      <c r="B68" s="158">
        <v>46290</v>
      </c>
      <c r="C68" s="326" t="s">
        <v>3075</v>
      </c>
      <c r="D68" s="326"/>
      <c r="E68" s="326" t="s">
        <v>3070</v>
      </c>
      <c r="F68" s="326">
        <v>317.2205464607905</v>
      </c>
      <c r="G68" s="326" t="s">
        <v>43</v>
      </c>
    </row>
    <row r="69" spans="1:7">
      <c r="A69" s="326" t="s">
        <v>3068</v>
      </c>
      <c r="B69" s="158">
        <v>46290</v>
      </c>
      <c r="C69" s="326" t="s">
        <v>3075</v>
      </c>
      <c r="D69" s="326"/>
      <c r="E69" s="326" t="s">
        <v>3070</v>
      </c>
      <c r="F69" s="326">
        <v>341.09232584290288</v>
      </c>
      <c r="G69" s="326" t="s">
        <v>43</v>
      </c>
    </row>
    <row r="70" spans="1:7">
      <c r="A70" s="326" t="s">
        <v>3068</v>
      </c>
      <c r="B70" s="158">
        <v>46290</v>
      </c>
      <c r="C70" s="326" t="s">
        <v>3075</v>
      </c>
      <c r="D70" s="326"/>
      <c r="E70" s="326" t="s">
        <v>3070</v>
      </c>
      <c r="F70" s="326">
        <v>349.80540228909382</v>
      </c>
      <c r="G70" s="326" t="s">
        <v>43</v>
      </c>
    </row>
    <row r="71" spans="1:7">
      <c r="A71" s="326" t="s">
        <v>3068</v>
      </c>
      <c r="B71" s="158">
        <v>46290</v>
      </c>
      <c r="C71" s="326" t="s">
        <v>3075</v>
      </c>
      <c r="D71" s="326"/>
      <c r="E71" s="326" t="s">
        <v>3070</v>
      </c>
      <c r="F71" s="326">
        <v>388.39068514469551</v>
      </c>
      <c r="G71" s="326" t="s">
        <v>43</v>
      </c>
    </row>
    <row r="72" spans="1:7">
      <c r="A72" s="326" t="s">
        <v>3068</v>
      </c>
      <c r="B72" s="158">
        <v>46290</v>
      </c>
      <c r="C72" s="326" t="s">
        <v>3075</v>
      </c>
      <c r="D72" s="326"/>
      <c r="E72" s="326" t="s">
        <v>3070</v>
      </c>
      <c r="F72" s="326">
        <v>396.66989863364512</v>
      </c>
      <c r="G72" s="326" t="s">
        <v>43</v>
      </c>
    </row>
    <row r="73" spans="1:7">
      <c r="A73" s="326" t="s">
        <v>3068</v>
      </c>
      <c r="B73" s="158">
        <v>46290</v>
      </c>
      <c r="C73" s="326" t="s">
        <v>3075</v>
      </c>
      <c r="D73" s="326"/>
      <c r="E73" s="326" t="s">
        <v>3070</v>
      </c>
      <c r="F73" s="326">
        <v>424.41307665802378</v>
      </c>
      <c r="G73" s="326" t="s">
        <v>43</v>
      </c>
    </row>
    <row r="74" spans="1:7">
      <c r="A74" s="326" t="s">
        <v>3068</v>
      </c>
      <c r="B74" s="158">
        <v>46290</v>
      </c>
      <c r="C74" s="326" t="s">
        <v>3075</v>
      </c>
      <c r="D74" s="326"/>
      <c r="E74" s="326" t="s">
        <v>3070</v>
      </c>
      <c r="F74" s="326">
        <v>426.06474744442681</v>
      </c>
      <c r="G74" s="326" t="s">
        <v>43</v>
      </c>
    </row>
    <row r="75" spans="1:7">
      <c r="A75" s="326" t="s">
        <v>3068</v>
      </c>
      <c r="B75" s="158">
        <v>46290</v>
      </c>
      <c r="C75" s="326" t="s">
        <v>3075</v>
      </c>
      <c r="D75" s="326"/>
      <c r="E75" s="326" t="s">
        <v>3070</v>
      </c>
      <c r="F75" s="326">
        <v>440.46946171964368</v>
      </c>
      <c r="G75" s="326" t="s">
        <v>43</v>
      </c>
    </row>
    <row r="76" spans="1:7">
      <c r="A76" s="326" t="s">
        <v>3068</v>
      </c>
      <c r="B76" s="158">
        <v>46290</v>
      </c>
      <c r="C76" s="326" t="s">
        <v>3075</v>
      </c>
      <c r="D76" s="326"/>
      <c r="E76" s="326" t="s">
        <v>3070</v>
      </c>
      <c r="F76" s="326">
        <v>441.72286670182802</v>
      </c>
      <c r="G76" s="326" t="s">
        <v>43</v>
      </c>
    </row>
    <row r="77" spans="1:7">
      <c r="A77" s="326" t="s">
        <v>3068</v>
      </c>
      <c r="B77" s="158">
        <v>46290</v>
      </c>
      <c r="C77" s="326" t="s">
        <v>3075</v>
      </c>
      <c r="D77" s="326"/>
      <c r="E77" s="326" t="s">
        <v>3070</v>
      </c>
      <c r="F77" s="326">
        <v>445.03209224517082</v>
      </c>
      <c r="G77" s="326" t="s">
        <v>43</v>
      </c>
    </row>
    <row r="78" spans="1:7">
      <c r="A78" s="326" t="s">
        <v>3068</v>
      </c>
      <c r="B78" s="158">
        <v>46290</v>
      </c>
      <c r="C78" s="326" t="s">
        <v>3075</v>
      </c>
      <c r="D78" s="326"/>
      <c r="E78" s="326" t="s">
        <v>3070</v>
      </c>
      <c r="F78" s="326">
        <v>451.52327797142789</v>
      </c>
      <c r="G78" s="326" t="s">
        <v>43</v>
      </c>
    </row>
    <row r="79" spans="1:7">
      <c r="A79" s="326" t="s">
        <v>3068</v>
      </c>
      <c r="B79" s="158">
        <v>46290</v>
      </c>
      <c r="C79" s="326" t="s">
        <v>3075</v>
      </c>
      <c r="D79" s="326"/>
      <c r="E79" s="326" t="s">
        <v>3070</v>
      </c>
      <c r="F79" s="326">
        <v>500.20094672439149</v>
      </c>
      <c r="G79" s="326" t="s">
        <v>43</v>
      </c>
    </row>
    <row r="80" spans="1:7">
      <c r="A80" s="326" t="s">
        <v>3068</v>
      </c>
      <c r="B80" s="158">
        <v>46290</v>
      </c>
      <c r="C80" s="326" t="s">
        <v>3075</v>
      </c>
      <c r="D80" s="326"/>
      <c r="E80" s="326" t="s">
        <v>3070</v>
      </c>
      <c r="F80" s="326">
        <v>515.63420676602982</v>
      </c>
      <c r="G80" s="326" t="s">
        <v>43</v>
      </c>
    </row>
    <row r="81" spans="1:7">
      <c r="A81" s="326" t="s">
        <v>3068</v>
      </c>
      <c r="B81" s="158">
        <v>46290</v>
      </c>
      <c r="C81" s="326" t="s">
        <v>3075</v>
      </c>
      <c r="D81" s="326"/>
      <c r="E81" s="326" t="s">
        <v>3070</v>
      </c>
      <c r="F81" s="326">
        <v>520.27198209310882</v>
      </c>
      <c r="G81" s="326" t="s">
        <v>43</v>
      </c>
    </row>
    <row r="82" spans="1:7">
      <c r="A82" s="326" t="s">
        <v>3068</v>
      </c>
      <c r="B82" s="158">
        <v>46290</v>
      </c>
      <c r="C82" s="326" t="s">
        <v>3075</v>
      </c>
      <c r="D82" s="326"/>
      <c r="E82" s="326" t="s">
        <v>3070</v>
      </c>
      <c r="F82" s="326">
        <v>568.87141795862635</v>
      </c>
      <c r="G82" s="326" t="s">
        <v>43</v>
      </c>
    </row>
    <row r="83" spans="1:7">
      <c r="A83" s="326" t="s">
        <v>3068</v>
      </c>
      <c r="B83" s="158">
        <v>46290</v>
      </c>
      <c r="C83" s="326" t="s">
        <v>3075</v>
      </c>
      <c r="D83" s="326"/>
      <c r="E83" s="326" t="s">
        <v>3070</v>
      </c>
      <c r="F83" s="326">
        <v>583.89724555254725</v>
      </c>
      <c r="G83" s="326" t="s">
        <v>43</v>
      </c>
    </row>
    <row r="84" spans="1:7">
      <c r="A84" s="326" t="s">
        <v>3068</v>
      </c>
      <c r="B84" s="158">
        <v>46290</v>
      </c>
      <c r="C84" s="326" t="s">
        <v>3075</v>
      </c>
      <c r="D84" s="326"/>
      <c r="E84" s="326" t="s">
        <v>3070</v>
      </c>
      <c r="F84" s="326">
        <v>646.89693987005739</v>
      </c>
      <c r="G84" s="326" t="s">
        <v>43</v>
      </c>
    </row>
    <row r="85" spans="1:7">
      <c r="A85" s="326" t="s">
        <v>3068</v>
      </c>
      <c r="B85" s="158">
        <v>46290</v>
      </c>
      <c r="C85" s="326" t="s">
        <v>3075</v>
      </c>
      <c r="D85" s="326"/>
      <c r="E85" s="326" t="s">
        <v>3070</v>
      </c>
      <c r="F85" s="326">
        <v>740.75396050943527</v>
      </c>
      <c r="G85" s="326" t="s">
        <v>43</v>
      </c>
    </row>
    <row r="86" spans="1:7">
      <c r="A86" s="326" t="s">
        <v>3068</v>
      </c>
      <c r="B86" s="158">
        <v>46290</v>
      </c>
      <c r="C86" s="326" t="s">
        <v>3075</v>
      </c>
      <c r="D86" s="326"/>
      <c r="E86" s="326" t="s">
        <v>3070</v>
      </c>
      <c r="F86" s="326">
        <v>742.84295216611099</v>
      </c>
      <c r="G86" s="326" t="s">
        <v>43</v>
      </c>
    </row>
    <row r="87" spans="1:7">
      <c r="A87" s="326" t="s">
        <v>3068</v>
      </c>
      <c r="B87" s="158">
        <v>46290</v>
      </c>
      <c r="C87" s="326" t="s">
        <v>3075</v>
      </c>
      <c r="D87" s="326"/>
      <c r="E87" s="326" t="s">
        <v>3070</v>
      </c>
      <c r="F87" s="326">
        <v>747.16366507981547</v>
      </c>
      <c r="G87" s="326" t="s">
        <v>43</v>
      </c>
    </row>
    <row r="88" spans="1:7">
      <c r="A88" s="326" t="s">
        <v>3068</v>
      </c>
      <c r="B88" s="158">
        <v>46290</v>
      </c>
      <c r="C88" s="326" t="s">
        <v>3075</v>
      </c>
      <c r="D88" s="326"/>
      <c r="E88" s="326" t="s">
        <v>3070</v>
      </c>
      <c r="F88" s="326">
        <v>754.86092923047545</v>
      </c>
      <c r="G88" s="326" t="s">
        <v>43</v>
      </c>
    </row>
    <row r="89" spans="1:7">
      <c r="A89" s="326" t="s">
        <v>3068</v>
      </c>
      <c r="B89" s="158">
        <v>46290</v>
      </c>
      <c r="C89" s="326" t="s">
        <v>3075</v>
      </c>
      <c r="D89" s="326"/>
      <c r="E89" s="326" t="s">
        <v>3070</v>
      </c>
      <c r="F89" s="326">
        <v>890.48556920215924</v>
      </c>
      <c r="G89" s="326" t="s">
        <v>43</v>
      </c>
    </row>
    <row r="90" spans="1:7">
      <c r="A90" s="326" t="s">
        <v>3068</v>
      </c>
      <c r="B90" s="158">
        <v>46290</v>
      </c>
      <c r="C90" s="326" t="s">
        <v>3075</v>
      </c>
      <c r="D90" s="326"/>
      <c r="E90" s="326" t="s">
        <v>3070</v>
      </c>
      <c r="F90" s="326">
        <v>910.22002618611441</v>
      </c>
      <c r="G90" s="326" t="s">
        <v>43</v>
      </c>
    </row>
    <row r="91" spans="1:7">
      <c r="A91" s="326" t="s">
        <v>3068</v>
      </c>
      <c r="B91" s="158">
        <v>46290</v>
      </c>
      <c r="C91" s="326" t="s">
        <v>3075</v>
      </c>
      <c r="D91" s="326"/>
      <c r="E91" s="326" t="s">
        <v>3070</v>
      </c>
      <c r="F91" s="326">
        <v>1212.980289356216</v>
      </c>
      <c r="G91" s="326" t="s">
        <v>43</v>
      </c>
    </row>
    <row r="92" spans="1:7">
      <c r="A92" s="326" t="s">
        <v>3068</v>
      </c>
      <c r="B92" s="158">
        <v>46290</v>
      </c>
      <c r="C92" s="326" t="s">
        <v>3075</v>
      </c>
      <c r="D92" s="326"/>
      <c r="E92" s="326" t="s">
        <v>3070</v>
      </c>
      <c r="F92" s="326">
        <v>1286.2346028131431</v>
      </c>
      <c r="G92" s="326" t="s">
        <v>43</v>
      </c>
    </row>
    <row r="93" spans="1:7">
      <c r="A93" s="326" t="s">
        <v>3068</v>
      </c>
      <c r="B93" s="158">
        <v>46290</v>
      </c>
      <c r="C93" s="326" t="s">
        <v>3075</v>
      </c>
      <c r="D93" s="326"/>
      <c r="E93" s="326" t="s">
        <v>3070</v>
      </c>
      <c r="F93" s="326">
        <v>1375.5525289975051</v>
      </c>
      <c r="G93" s="326" t="s">
        <v>43</v>
      </c>
    </row>
    <row r="94" spans="1:7">
      <c r="A94" s="326" t="s">
        <v>3068</v>
      </c>
      <c r="B94" s="158">
        <v>46290</v>
      </c>
      <c r="C94" s="326" t="s">
        <v>3075</v>
      </c>
      <c r="D94" s="326"/>
      <c r="E94" s="326" t="s">
        <v>3070</v>
      </c>
      <c r="F94" s="326">
        <v>1387.291914517104</v>
      </c>
      <c r="G94" s="326" t="s">
        <v>43</v>
      </c>
    </row>
    <row r="95" spans="1:7">
      <c r="A95" s="326" t="s">
        <v>3068</v>
      </c>
      <c r="B95" s="158">
        <v>46290</v>
      </c>
      <c r="C95" s="326" t="s">
        <v>3075</v>
      </c>
      <c r="D95" s="326"/>
      <c r="E95" s="326" t="s">
        <v>3070</v>
      </c>
      <c r="F95" s="326">
        <v>3722.214197308072</v>
      </c>
      <c r="G95" s="326" t="s">
        <v>43</v>
      </c>
    </row>
    <row r="96" spans="1:7">
      <c r="A96" s="326" t="s">
        <v>3068</v>
      </c>
      <c r="B96" s="158">
        <v>46290</v>
      </c>
      <c r="C96" s="326" t="s">
        <v>3123</v>
      </c>
      <c r="D96" s="326"/>
      <c r="E96" s="326" t="s">
        <v>3070</v>
      </c>
      <c r="F96" s="326">
        <v>902.10193463787436</v>
      </c>
      <c r="G96" s="326" t="s">
        <v>43</v>
      </c>
    </row>
    <row r="97" spans="1:7">
      <c r="A97" s="326" t="s">
        <v>3068</v>
      </c>
      <c r="B97" s="158">
        <v>46290</v>
      </c>
      <c r="C97" s="326" t="s">
        <v>3073</v>
      </c>
      <c r="D97" s="326"/>
      <c r="E97" s="326" t="s">
        <v>3070</v>
      </c>
      <c r="F97" s="326">
        <v>1203.446434897254</v>
      </c>
      <c r="G97" s="326" t="s">
        <v>43</v>
      </c>
    </row>
    <row r="98" spans="1:7">
      <c r="A98" s="326" t="s">
        <v>3068</v>
      </c>
      <c r="B98" s="158">
        <v>46290</v>
      </c>
      <c r="C98" s="326" t="s">
        <v>3073</v>
      </c>
      <c r="D98" s="326"/>
      <c r="E98" s="326" t="s">
        <v>3070</v>
      </c>
      <c r="F98" s="326">
        <v>1693.977877525263</v>
      </c>
      <c r="G98" s="326" t="s">
        <v>43</v>
      </c>
    </row>
    <row r="99" spans="1:7">
      <c r="A99" s="326" t="s">
        <v>3068</v>
      </c>
      <c r="B99" s="158">
        <v>46290</v>
      </c>
      <c r="C99" s="326" t="s">
        <v>3084</v>
      </c>
      <c r="D99" s="326"/>
      <c r="E99" s="326" t="s">
        <v>3070</v>
      </c>
      <c r="F99" s="326">
        <v>570.00462606968358</v>
      </c>
      <c r="G99" s="326" t="s">
        <v>43</v>
      </c>
    </row>
    <row r="100" spans="1:7">
      <c r="A100" s="326" t="s">
        <v>3068</v>
      </c>
      <c r="B100" s="158">
        <v>46290</v>
      </c>
      <c r="C100" s="326" t="s">
        <v>3084</v>
      </c>
      <c r="D100" s="326"/>
      <c r="E100" s="326" t="s">
        <v>3070</v>
      </c>
      <c r="F100" s="326">
        <v>1116.6132011925799</v>
      </c>
      <c r="G100" s="326" t="s">
        <v>43</v>
      </c>
    </row>
    <row r="101" spans="1:7">
      <c r="A101" s="326" t="s">
        <v>3068</v>
      </c>
      <c r="B101" s="158">
        <v>46290</v>
      </c>
      <c r="C101" s="326" t="s">
        <v>3157</v>
      </c>
      <c r="D101" s="326"/>
      <c r="E101" s="326" t="s">
        <v>3070</v>
      </c>
      <c r="F101" s="326">
        <v>73.452956774272025</v>
      </c>
      <c r="G101" s="326" t="s">
        <v>43</v>
      </c>
    </row>
    <row r="102" spans="1:7">
      <c r="A102" s="326" t="s">
        <v>3068</v>
      </c>
      <c r="B102" s="158">
        <v>46290</v>
      </c>
      <c r="C102" s="326" t="s">
        <v>3157</v>
      </c>
      <c r="D102" s="326"/>
      <c r="E102" s="326" t="s">
        <v>3070</v>
      </c>
      <c r="F102" s="326">
        <v>85.317947398871183</v>
      </c>
      <c r="G102" s="326" t="s">
        <v>43</v>
      </c>
    </row>
    <row r="103" spans="1:7">
      <c r="A103" s="326" t="s">
        <v>3068</v>
      </c>
      <c r="B103" s="158">
        <v>46290</v>
      </c>
      <c r="C103" s="326" t="s">
        <v>3157</v>
      </c>
      <c r="D103" s="326"/>
      <c r="E103" s="326" t="s">
        <v>3070</v>
      </c>
      <c r="F103" s="326">
        <v>96.43166243028827</v>
      </c>
      <c r="G103" s="326" t="s">
        <v>43</v>
      </c>
    </row>
    <row r="104" spans="1:7">
      <c r="A104" s="326" t="s">
        <v>3068</v>
      </c>
      <c r="B104" s="158">
        <v>46290</v>
      </c>
      <c r="C104" s="326" t="s">
        <v>3157</v>
      </c>
      <c r="D104" s="326"/>
      <c r="E104" s="326" t="s">
        <v>3070</v>
      </c>
      <c r="F104" s="326">
        <v>105.96674322988839</v>
      </c>
      <c r="G104" s="326" t="s">
        <v>43</v>
      </c>
    </row>
    <row r="105" spans="1:7">
      <c r="A105" s="326" t="s">
        <v>3068</v>
      </c>
      <c r="B105" s="158">
        <v>46290</v>
      </c>
      <c r="C105" s="326" t="s">
        <v>3157</v>
      </c>
      <c r="D105" s="326"/>
      <c r="E105" s="326" t="s">
        <v>3070</v>
      </c>
      <c r="F105" s="326">
        <v>134.1554758194834</v>
      </c>
      <c r="G105" s="326" t="s">
        <v>43</v>
      </c>
    </row>
    <row r="106" spans="1:7">
      <c r="A106" s="326" t="s">
        <v>3068</v>
      </c>
      <c r="B106" s="158">
        <v>46290</v>
      </c>
      <c r="C106" s="326" t="s">
        <v>3157</v>
      </c>
      <c r="D106" s="326"/>
      <c r="E106" s="326" t="s">
        <v>3070</v>
      </c>
      <c r="F106" s="326">
        <v>172.6883955895901</v>
      </c>
      <c r="G106" s="326" t="s">
        <v>43</v>
      </c>
    </row>
    <row r="107" spans="1:7">
      <c r="A107" s="326" t="s">
        <v>3068</v>
      </c>
      <c r="B107" s="158">
        <v>46290</v>
      </c>
      <c r="C107" s="326" t="s">
        <v>3157</v>
      </c>
      <c r="D107" s="326"/>
      <c r="E107" s="326" t="s">
        <v>3070</v>
      </c>
      <c r="F107" s="326">
        <v>240.73969984799621</v>
      </c>
      <c r="G107" s="326" t="s">
        <v>43</v>
      </c>
    </row>
    <row r="108" spans="1:7">
      <c r="A108" s="326" t="s">
        <v>3068</v>
      </c>
      <c r="B108" s="158">
        <v>46290</v>
      </c>
      <c r="C108" s="326" t="s">
        <v>3157</v>
      </c>
      <c r="D108" s="326"/>
      <c r="E108" s="326" t="s">
        <v>3070</v>
      </c>
      <c r="F108" s="326">
        <v>387.27455836348241</v>
      </c>
      <c r="G108" s="326" t="s">
        <v>43</v>
      </c>
    </row>
    <row r="109" spans="1:7">
      <c r="A109" s="326" t="s">
        <v>3068</v>
      </c>
      <c r="B109" s="158">
        <v>46290</v>
      </c>
      <c r="C109" s="326" t="s">
        <v>3157</v>
      </c>
      <c r="D109" s="326"/>
      <c r="E109" s="326" t="s">
        <v>3070</v>
      </c>
      <c r="F109" s="326">
        <v>518.86699398886412</v>
      </c>
      <c r="G109" s="326" t="s">
        <v>43</v>
      </c>
    </row>
    <row r="110" spans="1:7">
      <c r="A110" s="326" t="s">
        <v>3068</v>
      </c>
      <c r="B110" s="158">
        <v>46290</v>
      </c>
      <c r="C110" s="326" t="s">
        <v>3157</v>
      </c>
      <c r="D110" s="326"/>
      <c r="E110" s="326" t="s">
        <v>3070</v>
      </c>
      <c r="F110" s="326">
        <v>588.06125021725893</v>
      </c>
      <c r="G110" s="326" t="s">
        <v>43</v>
      </c>
    </row>
    <row r="111" spans="1:7">
      <c r="A111" s="326" t="s">
        <v>3068</v>
      </c>
      <c r="B111" s="158">
        <v>46290</v>
      </c>
      <c r="C111" s="326" t="s">
        <v>3157</v>
      </c>
      <c r="D111" s="326"/>
      <c r="E111" s="326" t="s">
        <v>3070</v>
      </c>
      <c r="F111" s="326">
        <v>759.51406525215134</v>
      </c>
      <c r="G111" s="326" t="s">
        <v>43</v>
      </c>
    </row>
    <row r="112" spans="1:7">
      <c r="A112" s="326" t="s">
        <v>3068</v>
      </c>
      <c r="B112" s="158">
        <v>46290</v>
      </c>
      <c r="C112" s="326" t="s">
        <v>3157</v>
      </c>
      <c r="D112" s="326"/>
      <c r="E112" s="326" t="s">
        <v>3070</v>
      </c>
      <c r="F112" s="326">
        <v>783.38943897001445</v>
      </c>
      <c r="G112" s="326" t="s">
        <v>43</v>
      </c>
    </row>
    <row r="113" spans="1:7">
      <c r="A113" s="326" t="s">
        <v>3068</v>
      </c>
      <c r="B113" s="158">
        <v>46290</v>
      </c>
      <c r="C113" s="326" t="s">
        <v>3157</v>
      </c>
      <c r="D113" s="326"/>
      <c r="E113" s="326" t="s">
        <v>3070</v>
      </c>
      <c r="F113" s="326">
        <v>879.716069762595</v>
      </c>
      <c r="G113" s="326" t="s">
        <v>43</v>
      </c>
    </row>
    <row r="114" spans="1:7">
      <c r="A114" s="326" t="s">
        <v>3068</v>
      </c>
      <c r="B114" s="158">
        <v>46290</v>
      </c>
      <c r="C114" s="326" t="s">
        <v>3157</v>
      </c>
      <c r="D114" s="326"/>
      <c r="E114" s="326" t="s">
        <v>3070</v>
      </c>
      <c r="F114" s="326">
        <v>1090.6800180627031</v>
      </c>
      <c r="G114" s="326" t="s">
        <v>43</v>
      </c>
    </row>
    <row r="115" spans="1:7">
      <c r="A115" s="326" t="s">
        <v>3204</v>
      </c>
      <c r="B115" s="158">
        <v>46290</v>
      </c>
      <c r="C115" s="326"/>
      <c r="D115" s="326" t="s">
        <v>3034</v>
      </c>
      <c r="E115" s="326" t="s">
        <v>3070</v>
      </c>
      <c r="F115" s="326">
        <v>714.61139316126355</v>
      </c>
      <c r="G115" s="326" t="s">
        <v>43</v>
      </c>
    </row>
    <row r="116" spans="1:7">
      <c r="A116" s="326" t="s">
        <v>3204</v>
      </c>
      <c r="B116" s="158">
        <v>46290</v>
      </c>
      <c r="C116" s="326" t="s">
        <v>11954</v>
      </c>
      <c r="D116" s="326" t="s">
        <v>3045</v>
      </c>
      <c r="E116" s="326" t="s">
        <v>3070</v>
      </c>
      <c r="F116" s="326">
        <v>519.04440842941403</v>
      </c>
      <c r="G116" s="326" t="s">
        <v>43</v>
      </c>
    </row>
    <row r="117" spans="1:7">
      <c r="A117" s="326" t="s">
        <v>3204</v>
      </c>
      <c r="B117" s="158">
        <v>46290</v>
      </c>
      <c r="C117" s="326" t="s">
        <v>11955</v>
      </c>
      <c r="D117" s="326" t="s">
        <v>3045</v>
      </c>
      <c r="E117" s="326" t="s">
        <v>3070</v>
      </c>
      <c r="F117" s="326">
        <v>650.93737117759883</v>
      </c>
      <c r="G117" s="326" t="s">
        <v>43</v>
      </c>
    </row>
    <row r="118" spans="1:7">
      <c r="A118" s="326" t="s">
        <v>3204</v>
      </c>
      <c r="B118" s="158">
        <v>46290</v>
      </c>
      <c r="C118" s="326" t="s">
        <v>11956</v>
      </c>
      <c r="D118" s="326" t="s">
        <v>3045</v>
      </c>
      <c r="E118" s="326" t="s">
        <v>3070</v>
      </c>
      <c r="F118" s="326">
        <v>662.87075874069706</v>
      </c>
      <c r="G118" s="326" t="s">
        <v>43</v>
      </c>
    </row>
    <row r="119" spans="1:7">
      <c r="A119" s="326" t="s">
        <v>3204</v>
      </c>
      <c r="B119" s="158">
        <v>46290</v>
      </c>
      <c r="C119" s="326" t="s">
        <v>11957</v>
      </c>
      <c r="D119" s="326" t="s">
        <v>3044</v>
      </c>
      <c r="E119" s="326" t="s">
        <v>3070</v>
      </c>
      <c r="F119" s="326">
        <v>12600.522223345821</v>
      </c>
      <c r="G119" s="326" t="s">
        <v>43</v>
      </c>
    </row>
    <row r="120" spans="1:7">
      <c r="A120" s="326" t="s">
        <v>3204</v>
      </c>
      <c r="B120" s="158">
        <v>46290</v>
      </c>
      <c r="C120" s="326" t="s">
        <v>11958</v>
      </c>
      <c r="D120" s="326" t="s">
        <v>6875</v>
      </c>
      <c r="E120" s="326" t="s">
        <v>3070</v>
      </c>
      <c r="F120" s="326">
        <v>981.8022748818621</v>
      </c>
      <c r="G120" s="326" t="s">
        <v>43</v>
      </c>
    </row>
    <row r="121" spans="1:7">
      <c r="A121" s="326" t="s">
        <v>3204</v>
      </c>
      <c r="B121" s="158">
        <v>46290</v>
      </c>
      <c r="C121" s="326" t="s">
        <v>11959</v>
      </c>
      <c r="D121" s="326" t="s">
        <v>6875</v>
      </c>
      <c r="E121" s="326" t="s">
        <v>3070</v>
      </c>
      <c r="F121" s="326">
        <v>698.8850235696882</v>
      </c>
      <c r="G121" s="326" t="s">
        <v>43</v>
      </c>
    </row>
    <row r="122" spans="1:7">
      <c r="A122" s="326" t="s">
        <v>3204</v>
      </c>
      <c r="B122" s="158">
        <v>46290</v>
      </c>
      <c r="C122" s="326" t="s">
        <v>11960</v>
      </c>
      <c r="D122" s="326" t="s">
        <v>6875</v>
      </c>
      <c r="E122" s="326" t="s">
        <v>3070</v>
      </c>
      <c r="F122" s="326">
        <v>1067.333873693831</v>
      </c>
      <c r="G122" s="326" t="s">
        <v>43</v>
      </c>
    </row>
    <row r="123" spans="1:7">
      <c r="A123" s="326" t="s">
        <v>3204</v>
      </c>
      <c r="B123" s="158">
        <v>46290</v>
      </c>
      <c r="C123" s="326" t="s">
        <v>11961</v>
      </c>
      <c r="D123" s="326" t="s">
        <v>6875</v>
      </c>
      <c r="E123" s="326" t="s">
        <v>3070</v>
      </c>
      <c r="F123" s="326">
        <v>1926.328223545104</v>
      </c>
      <c r="G123" s="326" t="s">
        <v>43</v>
      </c>
    </row>
    <row r="124" spans="1:7">
      <c r="A124" s="326" t="s">
        <v>3204</v>
      </c>
      <c r="B124" s="158">
        <v>46290</v>
      </c>
      <c r="C124" s="326" t="s">
        <v>11962</v>
      </c>
      <c r="D124" s="326" t="s">
        <v>6875</v>
      </c>
      <c r="E124" s="326" t="s">
        <v>3070</v>
      </c>
      <c r="F124" s="326">
        <v>513.19199033640325</v>
      </c>
      <c r="G124" s="326" t="s">
        <v>43</v>
      </c>
    </row>
    <row r="125" spans="1:7">
      <c r="A125" s="326" t="s">
        <v>3204</v>
      </c>
      <c r="B125" s="158">
        <v>46290</v>
      </c>
      <c r="C125" s="326" t="s">
        <v>11963</v>
      </c>
      <c r="D125" s="326" t="s">
        <v>6875</v>
      </c>
      <c r="E125" s="326" t="s">
        <v>3070</v>
      </c>
      <c r="F125" s="326">
        <v>449.97098489105701</v>
      </c>
      <c r="G125" s="326" t="s">
        <v>43</v>
      </c>
    </row>
    <row r="126" spans="1:7">
      <c r="A126" s="326" t="s">
        <v>3204</v>
      </c>
      <c r="B126" s="158">
        <v>46290</v>
      </c>
      <c r="C126" s="326" t="s">
        <v>11964</v>
      </c>
      <c r="D126" s="326" t="s">
        <v>6875</v>
      </c>
      <c r="E126" s="326" t="s">
        <v>3070</v>
      </c>
      <c r="F126" s="326">
        <v>1362.207618349365</v>
      </c>
      <c r="G126" s="326" t="s">
        <v>43</v>
      </c>
    </row>
    <row r="127" spans="1:7">
      <c r="A127" s="326" t="s">
        <v>3204</v>
      </c>
      <c r="B127" s="158">
        <v>46290</v>
      </c>
      <c r="C127" s="326" t="s">
        <v>11965</v>
      </c>
      <c r="D127" s="326" t="s">
        <v>3044</v>
      </c>
      <c r="E127" s="326" t="s">
        <v>3070</v>
      </c>
      <c r="F127" s="326">
        <v>391.08740067877812</v>
      </c>
      <c r="G127" s="326" t="s">
        <v>43</v>
      </c>
    </row>
    <row r="128" spans="1:7">
      <c r="A128" s="326" t="s">
        <v>3204</v>
      </c>
      <c r="B128" s="158">
        <v>46290</v>
      </c>
      <c r="C128" s="326" t="s">
        <v>11966</v>
      </c>
      <c r="D128" s="326" t="s">
        <v>3036</v>
      </c>
      <c r="E128" s="326" t="s">
        <v>3070</v>
      </c>
      <c r="F128" s="326">
        <v>469.92379481997341</v>
      </c>
      <c r="G128" s="326" t="s">
        <v>43</v>
      </c>
    </row>
    <row r="129" spans="1:7">
      <c r="A129" s="326" t="s">
        <v>3204</v>
      </c>
      <c r="B129" s="158">
        <v>46290</v>
      </c>
      <c r="C129" s="326" t="s">
        <v>11967</v>
      </c>
      <c r="D129" s="326" t="s">
        <v>3044</v>
      </c>
      <c r="E129" s="326" t="s">
        <v>3070</v>
      </c>
      <c r="F129" s="326">
        <v>468.69405745435512</v>
      </c>
      <c r="G129" s="326" t="s">
        <v>43</v>
      </c>
    </row>
    <row r="130" spans="1:7">
      <c r="A130" s="326" t="s">
        <v>3204</v>
      </c>
      <c r="B130" s="158">
        <v>46290</v>
      </c>
      <c r="C130" s="326" t="s">
        <v>11968</v>
      </c>
      <c r="D130" s="326" t="s">
        <v>3044</v>
      </c>
      <c r="E130" s="326" t="s">
        <v>3070</v>
      </c>
      <c r="F130" s="326">
        <v>513.65524681471288</v>
      </c>
      <c r="G130" s="326" t="s">
        <v>43</v>
      </c>
    </row>
    <row r="131" spans="1:7">
      <c r="A131" s="326" t="s">
        <v>3204</v>
      </c>
      <c r="B131" s="158">
        <v>46290</v>
      </c>
      <c r="C131" s="326" t="s">
        <v>11969</v>
      </c>
      <c r="D131" s="326" t="s">
        <v>3044</v>
      </c>
      <c r="E131" s="326" t="s">
        <v>3070</v>
      </c>
      <c r="F131" s="326">
        <v>373.46908206958318</v>
      </c>
      <c r="G131" s="326" t="s">
        <v>43</v>
      </c>
    </row>
    <row r="132" spans="1:7">
      <c r="A132" s="326" t="s">
        <v>3204</v>
      </c>
      <c r="B132" s="158">
        <v>46290</v>
      </c>
      <c r="C132" s="326" t="s">
        <v>11970</v>
      </c>
      <c r="D132" s="326" t="s">
        <v>3044</v>
      </c>
      <c r="E132" s="326" t="s">
        <v>3070</v>
      </c>
      <c r="F132" s="326">
        <v>446.77285270020371</v>
      </c>
      <c r="G132" s="326" t="s">
        <v>43</v>
      </c>
    </row>
    <row r="133" spans="1:7">
      <c r="A133" s="326" t="s">
        <v>3204</v>
      </c>
      <c r="B133" s="158">
        <v>46290</v>
      </c>
      <c r="C133" s="326" t="s">
        <v>11971</v>
      </c>
      <c r="D133" s="326" t="s">
        <v>3044</v>
      </c>
      <c r="E133" s="326" t="s">
        <v>3070</v>
      </c>
      <c r="F133" s="326">
        <v>659.45851972419769</v>
      </c>
      <c r="G133" s="326" t="s">
        <v>43</v>
      </c>
    </row>
    <row r="134" spans="1:7">
      <c r="A134" s="326" t="s">
        <v>3204</v>
      </c>
      <c r="B134" s="158">
        <v>46290</v>
      </c>
      <c r="C134" s="326" t="s">
        <v>11972</v>
      </c>
      <c r="D134" s="326" t="s">
        <v>3039</v>
      </c>
      <c r="E134" s="326" t="s">
        <v>3070</v>
      </c>
      <c r="F134" s="326">
        <v>410.99970916844899</v>
      </c>
      <c r="G134" s="326" t="s">
        <v>43</v>
      </c>
    </row>
    <row r="135" spans="1:7">
      <c r="A135" s="326" t="s">
        <v>3204</v>
      </c>
      <c r="B135" s="158">
        <v>46290</v>
      </c>
      <c r="C135" s="326" t="s">
        <v>11973</v>
      </c>
      <c r="D135" s="326" t="s">
        <v>3039</v>
      </c>
      <c r="E135" s="326" t="s">
        <v>3070</v>
      </c>
      <c r="F135" s="326">
        <v>411.00369834899902</v>
      </c>
      <c r="G135" s="326" t="s">
        <v>43</v>
      </c>
    </row>
    <row r="136" spans="1:7">
      <c r="A136" s="326" t="s">
        <v>3204</v>
      </c>
      <c r="B136" s="158">
        <v>46290</v>
      </c>
      <c r="C136" s="326" t="s">
        <v>11974</v>
      </c>
      <c r="D136" s="326" t="s">
        <v>3039</v>
      </c>
      <c r="E136" s="326" t="s">
        <v>3070</v>
      </c>
      <c r="F136" s="326">
        <v>411.00285503454512</v>
      </c>
      <c r="G136" s="326" t="s">
        <v>43</v>
      </c>
    </row>
    <row r="137" spans="1:7">
      <c r="A137" s="326" t="s">
        <v>3204</v>
      </c>
      <c r="B137" s="158">
        <v>46290</v>
      </c>
      <c r="C137" s="326" t="s">
        <v>11975</v>
      </c>
      <c r="D137" s="326" t="s">
        <v>3044</v>
      </c>
      <c r="E137" s="326" t="s">
        <v>3070</v>
      </c>
      <c r="F137" s="326">
        <v>414.02387621812522</v>
      </c>
      <c r="G137" s="326" t="s">
        <v>43</v>
      </c>
    </row>
    <row r="138" spans="1:7">
      <c r="A138" s="326" t="s">
        <v>3204</v>
      </c>
      <c r="B138" s="158">
        <v>46290</v>
      </c>
      <c r="C138" s="326" t="s">
        <v>11976</v>
      </c>
      <c r="D138" s="326" t="s">
        <v>3039</v>
      </c>
      <c r="E138" s="326" t="s">
        <v>3070</v>
      </c>
      <c r="F138" s="326">
        <v>774.40439273463562</v>
      </c>
      <c r="G138" s="326" t="s">
        <v>43</v>
      </c>
    </row>
    <row r="139" spans="1:7">
      <c r="A139" s="326" t="s">
        <v>3204</v>
      </c>
      <c r="B139" s="158">
        <v>46290</v>
      </c>
      <c r="C139" s="326" t="s">
        <v>11977</v>
      </c>
      <c r="D139" s="326" t="s">
        <v>3039</v>
      </c>
      <c r="E139" s="326" t="s">
        <v>3070</v>
      </c>
      <c r="F139" s="326">
        <v>447.81994190625852</v>
      </c>
      <c r="G139" s="326" t="s">
        <v>43</v>
      </c>
    </row>
    <row r="140" spans="1:7">
      <c r="A140" s="326" t="s">
        <v>3204</v>
      </c>
      <c r="B140" s="158">
        <v>46290</v>
      </c>
      <c r="C140" s="326" t="s">
        <v>11978</v>
      </c>
      <c r="D140" s="326" t="s">
        <v>3039</v>
      </c>
      <c r="E140" s="326" t="s">
        <v>3070</v>
      </c>
      <c r="F140" s="326">
        <v>454.45454469323158</v>
      </c>
      <c r="G140" s="326" t="s">
        <v>43</v>
      </c>
    </row>
    <row r="141" spans="1:7">
      <c r="A141" s="326" t="s">
        <v>3204</v>
      </c>
      <c r="B141" s="158">
        <v>46290</v>
      </c>
      <c r="C141" s="326" t="s">
        <v>11979</v>
      </c>
      <c r="D141" s="326" t="s">
        <v>3039</v>
      </c>
      <c r="E141" s="326" t="s">
        <v>3070</v>
      </c>
      <c r="F141" s="326">
        <v>420.23614491894841</v>
      </c>
      <c r="G141" s="326" t="s">
        <v>43</v>
      </c>
    </row>
    <row r="142" spans="1:7">
      <c r="A142" s="326" t="s">
        <v>3204</v>
      </c>
      <c r="B142" s="158">
        <v>46290</v>
      </c>
      <c r="C142" s="326" t="s">
        <v>11980</v>
      </c>
      <c r="D142" s="326" t="s">
        <v>3036</v>
      </c>
      <c r="E142" s="326" t="s">
        <v>3070</v>
      </c>
      <c r="F142" s="326">
        <v>726.945800925605</v>
      </c>
      <c r="G142" s="326" t="s">
        <v>43</v>
      </c>
    </row>
    <row r="143" spans="1:7">
      <c r="A143" s="326" t="s">
        <v>3204</v>
      </c>
      <c r="B143" s="158">
        <v>46290</v>
      </c>
      <c r="C143" s="326" t="s">
        <v>11981</v>
      </c>
      <c r="D143" s="326" t="s">
        <v>3039</v>
      </c>
      <c r="E143" s="326" t="s">
        <v>3070</v>
      </c>
      <c r="F143" s="326">
        <v>446.3912607319653</v>
      </c>
      <c r="G143" s="326" t="s">
        <v>43</v>
      </c>
    </row>
    <row r="144" spans="1:7">
      <c r="A144" s="326" t="s">
        <v>3204</v>
      </c>
      <c r="B144" s="158">
        <v>46290</v>
      </c>
      <c r="C144" s="326" t="s">
        <v>11982</v>
      </c>
      <c r="D144" s="326" t="s">
        <v>3039</v>
      </c>
      <c r="E144" s="326" t="s">
        <v>3070</v>
      </c>
      <c r="F144" s="326">
        <v>446.39198438450688</v>
      </c>
      <c r="G144" s="326" t="s">
        <v>43</v>
      </c>
    </row>
    <row r="145" spans="1:7">
      <c r="A145" s="326" t="s">
        <v>3204</v>
      </c>
      <c r="B145" s="158">
        <v>46290</v>
      </c>
      <c r="C145" s="326" t="s">
        <v>11983</v>
      </c>
      <c r="D145" s="326" t="s">
        <v>3039</v>
      </c>
      <c r="E145" s="326" t="s">
        <v>3070</v>
      </c>
      <c r="F145" s="326">
        <v>446.39346792921418</v>
      </c>
      <c r="G145" s="326" t="s">
        <v>43</v>
      </c>
    </row>
    <row r="146" spans="1:7">
      <c r="A146" s="326" t="s">
        <v>3204</v>
      </c>
      <c r="B146" s="158">
        <v>46290</v>
      </c>
      <c r="C146" s="326" t="s">
        <v>11984</v>
      </c>
      <c r="D146" s="326" t="s">
        <v>3039</v>
      </c>
      <c r="E146" s="326" t="s">
        <v>3070</v>
      </c>
      <c r="F146" s="326">
        <v>446.39149131625891</v>
      </c>
      <c r="G146" s="326" t="s">
        <v>43</v>
      </c>
    </row>
    <row r="147" spans="1:7">
      <c r="A147" s="326" t="s">
        <v>3204</v>
      </c>
      <c r="B147" s="158">
        <v>46290</v>
      </c>
      <c r="C147" s="326" t="s">
        <v>11985</v>
      </c>
      <c r="D147" s="326" t="s">
        <v>3039</v>
      </c>
      <c r="E147" s="326" t="s">
        <v>3070</v>
      </c>
      <c r="F147" s="326">
        <v>446.3899156935513</v>
      </c>
      <c r="G147" s="326" t="s">
        <v>43</v>
      </c>
    </row>
    <row r="148" spans="1:7">
      <c r="A148" s="326" t="s">
        <v>3204</v>
      </c>
      <c r="B148" s="158">
        <v>46290</v>
      </c>
      <c r="C148" s="326" t="s">
        <v>11986</v>
      </c>
      <c r="D148" s="326" t="s">
        <v>3036</v>
      </c>
      <c r="E148" s="326" t="s">
        <v>3070</v>
      </c>
      <c r="F148" s="326">
        <v>432.50239698495722</v>
      </c>
      <c r="G148" s="326" t="s">
        <v>43</v>
      </c>
    </row>
    <row r="149" spans="1:7">
      <c r="A149" s="326" t="s">
        <v>3204</v>
      </c>
      <c r="B149" s="158">
        <v>46290</v>
      </c>
      <c r="C149" s="326" t="s">
        <v>11987</v>
      </c>
      <c r="D149" s="326" t="s">
        <v>3036</v>
      </c>
      <c r="E149" s="326" t="s">
        <v>3070</v>
      </c>
      <c r="F149" s="326">
        <v>720.55171940778382</v>
      </c>
      <c r="G149" s="326" t="s">
        <v>43</v>
      </c>
    </row>
    <row r="150" spans="1:7">
      <c r="A150" s="326" t="s">
        <v>3204</v>
      </c>
      <c r="B150" s="158">
        <v>46290</v>
      </c>
      <c r="C150" s="326" t="s">
        <v>11988</v>
      </c>
      <c r="D150" s="326" t="s">
        <v>3039</v>
      </c>
      <c r="E150" s="326" t="s">
        <v>3070</v>
      </c>
      <c r="F150" s="326">
        <v>771.9483211687766</v>
      </c>
      <c r="G150" s="326" t="s">
        <v>43</v>
      </c>
    </row>
    <row r="151" spans="1:7">
      <c r="A151" s="326" t="s">
        <v>3204</v>
      </c>
      <c r="B151" s="158">
        <v>46290</v>
      </c>
      <c r="C151" s="326" t="s">
        <v>11989</v>
      </c>
      <c r="D151" s="326" t="s">
        <v>3036</v>
      </c>
      <c r="E151" s="326" t="s">
        <v>3070</v>
      </c>
      <c r="F151" s="326">
        <v>472.34126460179692</v>
      </c>
      <c r="G151" s="326" t="s">
        <v>43</v>
      </c>
    </row>
    <row r="152" spans="1:7">
      <c r="A152" s="326" t="s">
        <v>3204</v>
      </c>
      <c r="B152" s="158">
        <v>46290</v>
      </c>
      <c r="C152" s="326" t="s">
        <v>11990</v>
      </c>
      <c r="D152" s="326" t="s">
        <v>3039</v>
      </c>
      <c r="E152" s="326" t="s">
        <v>3070</v>
      </c>
      <c r="F152" s="326">
        <v>481.13310841354541</v>
      </c>
      <c r="G152" s="326" t="s">
        <v>43</v>
      </c>
    </row>
    <row r="153" spans="1:7">
      <c r="A153" s="326" t="s">
        <v>3204</v>
      </c>
      <c r="B153" s="158">
        <v>46290</v>
      </c>
      <c r="C153" s="326" t="s">
        <v>11991</v>
      </c>
      <c r="D153" s="326" t="s">
        <v>3036</v>
      </c>
      <c r="E153" s="326" t="s">
        <v>3070</v>
      </c>
      <c r="F153" s="326">
        <v>429.37397837266332</v>
      </c>
      <c r="G153" s="326" t="s">
        <v>43</v>
      </c>
    </row>
    <row r="154" spans="1:7">
      <c r="A154" s="326" t="s">
        <v>3204</v>
      </c>
      <c r="B154" s="158">
        <v>46290</v>
      </c>
      <c r="C154" s="326" t="s">
        <v>11992</v>
      </c>
      <c r="D154" s="326" t="s">
        <v>3036</v>
      </c>
      <c r="E154" s="326" t="s">
        <v>3070</v>
      </c>
      <c r="F154" s="326">
        <v>381.56955824047333</v>
      </c>
      <c r="G154" s="326" t="s">
        <v>43</v>
      </c>
    </row>
    <row r="155" spans="1:7">
      <c r="A155" s="326" t="s">
        <v>3204</v>
      </c>
      <c r="B155" s="158">
        <v>46290</v>
      </c>
      <c r="C155" s="326" t="s">
        <v>11993</v>
      </c>
      <c r="D155" s="326" t="s">
        <v>3036</v>
      </c>
      <c r="E155" s="326" t="s">
        <v>3070</v>
      </c>
      <c r="F155" s="326">
        <v>468.69693112373352</v>
      </c>
      <c r="G155" s="326" t="s">
        <v>43</v>
      </c>
    </row>
    <row r="156" spans="1:7">
      <c r="A156" s="326" t="s">
        <v>3204</v>
      </c>
      <c r="B156" s="158">
        <v>46290</v>
      </c>
      <c r="C156" s="326" t="s">
        <v>11994</v>
      </c>
      <c r="D156" s="326" t="s">
        <v>3039</v>
      </c>
      <c r="E156" s="326" t="s">
        <v>3070</v>
      </c>
      <c r="F156" s="326">
        <v>502.82590836286539</v>
      </c>
      <c r="G156" s="326" t="s">
        <v>43</v>
      </c>
    </row>
    <row r="157" spans="1:7">
      <c r="A157" s="326" t="s">
        <v>3204</v>
      </c>
      <c r="B157" s="158">
        <v>46290</v>
      </c>
      <c r="C157" s="326" t="s">
        <v>11995</v>
      </c>
      <c r="D157" s="326" t="s">
        <v>3039</v>
      </c>
      <c r="E157" s="326" t="s">
        <v>3070</v>
      </c>
      <c r="F157" s="326">
        <v>502.82339408621192</v>
      </c>
      <c r="G157" s="326" t="s">
        <v>43</v>
      </c>
    </row>
    <row r="158" spans="1:7">
      <c r="A158" s="326" t="s">
        <v>3204</v>
      </c>
      <c r="B158" s="158">
        <v>46290</v>
      </c>
      <c r="C158" s="326" t="s">
        <v>11996</v>
      </c>
      <c r="D158" s="326" t="s">
        <v>3039</v>
      </c>
      <c r="E158" s="326" t="s">
        <v>3070</v>
      </c>
      <c r="F158" s="326">
        <v>519.70898947864771</v>
      </c>
      <c r="G158" s="326" t="s">
        <v>43</v>
      </c>
    </row>
    <row r="159" spans="1:7">
      <c r="A159" s="326" t="s">
        <v>3204</v>
      </c>
      <c r="B159" s="158">
        <v>46290</v>
      </c>
      <c r="C159" s="326" t="s">
        <v>11997</v>
      </c>
      <c r="D159" s="326" t="s">
        <v>3044</v>
      </c>
      <c r="E159" s="326" t="s">
        <v>3070</v>
      </c>
      <c r="F159" s="326">
        <v>510.45306422188878</v>
      </c>
      <c r="G159" s="326" t="s">
        <v>43</v>
      </c>
    </row>
    <row r="160" spans="1:7">
      <c r="A160" s="326" t="s">
        <v>3204</v>
      </c>
      <c r="B160" s="158">
        <v>46290</v>
      </c>
      <c r="C160" s="326" t="s">
        <v>11998</v>
      </c>
      <c r="D160" s="326" t="s">
        <v>3044</v>
      </c>
      <c r="E160" s="326" t="s">
        <v>3070</v>
      </c>
      <c r="F160" s="326">
        <v>569.99039415642619</v>
      </c>
      <c r="G160" s="326" t="s">
        <v>43</v>
      </c>
    </row>
    <row r="161" spans="1:7">
      <c r="A161" s="326" t="s">
        <v>3204</v>
      </c>
      <c r="B161" s="158">
        <v>46290</v>
      </c>
      <c r="C161" s="326" t="s">
        <v>11999</v>
      </c>
      <c r="D161" s="326" t="s">
        <v>3044</v>
      </c>
      <c r="E161" s="326" t="s">
        <v>3070</v>
      </c>
      <c r="F161" s="326">
        <v>413.6711609531194</v>
      </c>
      <c r="G161" s="326" t="s">
        <v>43</v>
      </c>
    </row>
    <row r="162" spans="1:7">
      <c r="A162" s="326" t="s">
        <v>3204</v>
      </c>
      <c r="B162" s="158">
        <v>46290</v>
      </c>
      <c r="C162" s="326" t="s">
        <v>12000</v>
      </c>
      <c r="D162" s="326" t="s">
        <v>3044</v>
      </c>
      <c r="E162" s="326" t="s">
        <v>3070</v>
      </c>
      <c r="F162" s="326">
        <v>457.06348845735192</v>
      </c>
      <c r="G162" s="326" t="s">
        <v>43</v>
      </c>
    </row>
    <row r="163" spans="1:7">
      <c r="A163" s="326" t="s">
        <v>3204</v>
      </c>
      <c r="B163" s="158">
        <v>46290</v>
      </c>
      <c r="C163" s="326" t="s">
        <v>12001</v>
      </c>
      <c r="D163" s="326" t="s">
        <v>3044</v>
      </c>
      <c r="E163" s="326" t="s">
        <v>3070</v>
      </c>
      <c r="F163" s="326">
        <v>1374.7382095642099</v>
      </c>
      <c r="G163" s="326" t="s">
        <v>43</v>
      </c>
    </row>
    <row r="164" spans="1:7">
      <c r="A164" s="326" t="s">
        <v>3204</v>
      </c>
      <c r="B164" s="158">
        <v>46290</v>
      </c>
      <c r="C164" s="326" t="s">
        <v>12002</v>
      </c>
      <c r="D164" s="326" t="s">
        <v>3044</v>
      </c>
      <c r="E164" s="326" t="s">
        <v>3070</v>
      </c>
      <c r="F164" s="326">
        <v>662.12197178043425</v>
      </c>
      <c r="G164" s="326" t="s">
        <v>43</v>
      </c>
    </row>
    <row r="165" spans="1:7">
      <c r="A165" s="326" t="s">
        <v>3204</v>
      </c>
      <c r="B165" s="158">
        <v>46290</v>
      </c>
      <c r="C165" s="326" t="s">
        <v>12003</v>
      </c>
      <c r="D165" s="326" t="s">
        <v>3044</v>
      </c>
      <c r="E165" s="326" t="s">
        <v>3070</v>
      </c>
      <c r="F165" s="326">
        <v>557.21111157163978</v>
      </c>
      <c r="G165" s="326" t="s">
        <v>43</v>
      </c>
    </row>
    <row r="166" spans="1:7">
      <c r="A166" s="326" t="s">
        <v>3204</v>
      </c>
      <c r="B166" s="158">
        <v>46290</v>
      </c>
      <c r="C166" s="326" t="s">
        <v>12004</v>
      </c>
      <c r="D166" s="326" t="s">
        <v>3036</v>
      </c>
      <c r="E166" s="326" t="s">
        <v>3070</v>
      </c>
      <c r="F166" s="326">
        <v>619.63762866705656</v>
      </c>
      <c r="G166" s="326" t="s">
        <v>43</v>
      </c>
    </row>
    <row r="167" spans="1:7">
      <c r="A167" s="326" t="s">
        <v>3204</v>
      </c>
      <c r="B167" s="158">
        <v>46290</v>
      </c>
      <c r="C167" s="326" t="s">
        <v>12005</v>
      </c>
      <c r="D167" s="326" t="s">
        <v>3036</v>
      </c>
      <c r="E167" s="326" t="s">
        <v>3070</v>
      </c>
      <c r="F167" s="326">
        <v>619.63103786483407</v>
      </c>
      <c r="G167" s="326" t="s">
        <v>43</v>
      </c>
    </row>
    <row r="168" spans="1:7">
      <c r="A168" s="326" t="s">
        <v>3204</v>
      </c>
      <c r="B168" s="158">
        <v>46290</v>
      </c>
      <c r="C168" s="326" t="s">
        <v>12006</v>
      </c>
      <c r="D168" s="326" t="s">
        <v>3036</v>
      </c>
      <c r="E168" s="326" t="s">
        <v>3070</v>
      </c>
      <c r="F168" s="326">
        <v>619.63094973564148</v>
      </c>
      <c r="G168" s="326" t="s">
        <v>43</v>
      </c>
    </row>
    <row r="169" spans="1:7">
      <c r="A169" s="326" t="s">
        <v>3204</v>
      </c>
      <c r="B169" s="158">
        <v>46290</v>
      </c>
      <c r="C169" s="326" t="s">
        <v>12007</v>
      </c>
      <c r="D169" s="326" t="s">
        <v>3039</v>
      </c>
      <c r="E169" s="326" t="s">
        <v>3070</v>
      </c>
      <c r="F169" s="326">
        <v>522.19176892377436</v>
      </c>
      <c r="G169" s="326" t="s">
        <v>43</v>
      </c>
    </row>
    <row r="170" spans="1:7">
      <c r="A170" s="326" t="s">
        <v>3204</v>
      </c>
      <c r="B170" s="158">
        <v>46290</v>
      </c>
      <c r="C170" s="326" t="s">
        <v>12008</v>
      </c>
      <c r="D170" s="326" t="s">
        <v>3039</v>
      </c>
      <c r="E170" s="326" t="s">
        <v>3070</v>
      </c>
      <c r="F170" s="326">
        <v>932.4144629444927</v>
      </c>
      <c r="G170" s="326" t="s">
        <v>43</v>
      </c>
    </row>
    <row r="171" spans="1:7">
      <c r="A171" s="326" t="s">
        <v>3204</v>
      </c>
      <c r="B171" s="158">
        <v>46290</v>
      </c>
      <c r="C171" s="326" t="s">
        <v>12009</v>
      </c>
      <c r="D171" s="326" t="s">
        <v>3039</v>
      </c>
      <c r="E171" s="326" t="s">
        <v>3070</v>
      </c>
      <c r="F171" s="326">
        <v>518.6107457568869</v>
      </c>
      <c r="G171" s="326" t="s">
        <v>43</v>
      </c>
    </row>
    <row r="172" spans="1:7">
      <c r="A172" s="326" t="s">
        <v>3204</v>
      </c>
      <c r="B172" s="158">
        <v>46290</v>
      </c>
      <c r="C172" s="326" t="s">
        <v>12010</v>
      </c>
      <c r="D172" s="326" t="s">
        <v>3044</v>
      </c>
      <c r="E172" s="326" t="s">
        <v>3070</v>
      </c>
      <c r="F172" s="326">
        <v>1135.9925409233549</v>
      </c>
      <c r="G172" s="326" t="s">
        <v>43</v>
      </c>
    </row>
    <row r="173" spans="1:7">
      <c r="A173" s="326" t="s">
        <v>3204</v>
      </c>
      <c r="B173" s="158">
        <v>46290</v>
      </c>
      <c r="C173" s="326" t="s">
        <v>12011</v>
      </c>
      <c r="D173" s="326" t="s">
        <v>3044</v>
      </c>
      <c r="E173" s="326" t="s">
        <v>3070</v>
      </c>
      <c r="F173" s="326">
        <v>473.44528000988072</v>
      </c>
      <c r="G173" s="326" t="s">
        <v>43</v>
      </c>
    </row>
    <row r="174" spans="1:7">
      <c r="A174" s="326" t="s">
        <v>3204</v>
      </c>
      <c r="B174" s="158">
        <v>46290</v>
      </c>
      <c r="C174" s="326" t="s">
        <v>12012</v>
      </c>
      <c r="D174" s="326" t="s">
        <v>3044</v>
      </c>
      <c r="E174" s="326" t="s">
        <v>3070</v>
      </c>
      <c r="F174" s="326">
        <v>490.43141212500632</v>
      </c>
      <c r="G174" s="326" t="s">
        <v>43</v>
      </c>
    </row>
    <row r="175" spans="1:7">
      <c r="A175" s="326" t="s">
        <v>3204</v>
      </c>
      <c r="B175" s="158">
        <v>46290</v>
      </c>
      <c r="C175" s="326" t="s">
        <v>12013</v>
      </c>
      <c r="D175" s="326" t="s">
        <v>3044</v>
      </c>
      <c r="E175" s="326" t="s">
        <v>3070</v>
      </c>
      <c r="F175" s="326">
        <v>514.10423214733601</v>
      </c>
      <c r="G175" s="326" t="s">
        <v>43</v>
      </c>
    </row>
    <row r="176" spans="1:7">
      <c r="A176" s="326" t="s">
        <v>3204</v>
      </c>
      <c r="B176" s="158">
        <v>46290</v>
      </c>
      <c r="C176" s="326" t="s">
        <v>12014</v>
      </c>
      <c r="D176" s="326" t="s">
        <v>3039</v>
      </c>
      <c r="E176" s="326" t="s">
        <v>3070</v>
      </c>
      <c r="F176" s="326">
        <v>457.44230515323579</v>
      </c>
      <c r="G176" s="326" t="s">
        <v>43</v>
      </c>
    </row>
    <row r="177" spans="1:7">
      <c r="A177" s="326" t="s">
        <v>3204</v>
      </c>
      <c r="B177" s="158">
        <v>46290</v>
      </c>
      <c r="C177" s="326" t="s">
        <v>12015</v>
      </c>
      <c r="D177" s="326" t="s">
        <v>3036</v>
      </c>
      <c r="E177" s="326" t="s">
        <v>3070</v>
      </c>
      <c r="F177" s="326">
        <v>702.88860850436322</v>
      </c>
      <c r="G177" s="326" t="s">
        <v>43</v>
      </c>
    </row>
    <row r="178" spans="1:7">
      <c r="A178" s="326" t="s">
        <v>3204</v>
      </c>
      <c r="B178" s="158">
        <v>46290</v>
      </c>
      <c r="C178" s="326" t="s">
        <v>12016</v>
      </c>
      <c r="D178" s="326" t="s">
        <v>3036</v>
      </c>
      <c r="E178" s="326" t="s">
        <v>3070</v>
      </c>
      <c r="F178" s="326">
        <v>455.0522101232782</v>
      </c>
      <c r="G178" s="326" t="s">
        <v>43</v>
      </c>
    </row>
    <row r="179" spans="1:7">
      <c r="A179" s="326" t="s">
        <v>3204</v>
      </c>
      <c r="B179" s="158">
        <v>46290</v>
      </c>
      <c r="C179" s="326" t="s">
        <v>12017</v>
      </c>
      <c r="D179" s="326" t="s">
        <v>3036</v>
      </c>
      <c r="E179" s="326" t="s">
        <v>3070</v>
      </c>
      <c r="F179" s="326">
        <v>459.05054667592049</v>
      </c>
      <c r="G179" s="326" t="s">
        <v>43</v>
      </c>
    </row>
    <row r="180" spans="1:7">
      <c r="A180" s="326" t="s">
        <v>3204</v>
      </c>
      <c r="B180" s="158">
        <v>46290</v>
      </c>
      <c r="C180" s="326" t="s">
        <v>12018</v>
      </c>
      <c r="D180" s="326" t="s">
        <v>3036</v>
      </c>
      <c r="E180" s="326" t="s">
        <v>3070</v>
      </c>
      <c r="F180" s="326">
        <v>826.24681520299055</v>
      </c>
      <c r="G180" s="326" t="s">
        <v>43</v>
      </c>
    </row>
    <row r="181" spans="1:7">
      <c r="A181" s="326" t="s">
        <v>3204</v>
      </c>
      <c r="B181" s="158">
        <v>46290</v>
      </c>
      <c r="C181" s="326" t="s">
        <v>12019</v>
      </c>
      <c r="D181" s="326" t="s">
        <v>3036</v>
      </c>
      <c r="E181" s="326" t="s">
        <v>3070</v>
      </c>
      <c r="F181" s="326">
        <v>820.38371225012816</v>
      </c>
      <c r="G181" s="326" t="s">
        <v>43</v>
      </c>
    </row>
    <row r="182" spans="1:7">
      <c r="A182" s="326" t="s">
        <v>3204</v>
      </c>
      <c r="B182" s="158">
        <v>46290</v>
      </c>
      <c r="C182" s="326" t="s">
        <v>12020</v>
      </c>
      <c r="D182" s="326" t="s">
        <v>3036</v>
      </c>
      <c r="E182" s="326" t="s">
        <v>3070</v>
      </c>
      <c r="F182" s="326">
        <v>531.72728012502193</v>
      </c>
      <c r="G182" s="326" t="s">
        <v>43</v>
      </c>
    </row>
    <row r="183" spans="1:7">
      <c r="A183" s="326" t="s">
        <v>3204</v>
      </c>
      <c r="B183" s="158">
        <v>46290</v>
      </c>
      <c r="C183" s="326" t="s">
        <v>12021</v>
      </c>
      <c r="D183" s="326" t="s">
        <v>3036</v>
      </c>
      <c r="E183" s="326" t="s">
        <v>3070</v>
      </c>
      <c r="F183" s="326">
        <v>839.68575015850365</v>
      </c>
      <c r="G183" s="326" t="s">
        <v>43</v>
      </c>
    </row>
    <row r="184" spans="1:7">
      <c r="A184" s="326" t="s">
        <v>3204</v>
      </c>
      <c r="B184" s="158">
        <v>46290</v>
      </c>
      <c r="C184" s="326" t="s">
        <v>12022</v>
      </c>
      <c r="D184" s="326" t="s">
        <v>3036</v>
      </c>
      <c r="E184" s="326" t="s">
        <v>3070</v>
      </c>
      <c r="F184" s="326">
        <v>499.65267600491637</v>
      </c>
      <c r="G184" s="326" t="s">
        <v>43</v>
      </c>
    </row>
    <row r="185" spans="1:7">
      <c r="A185" s="326" t="s">
        <v>3204</v>
      </c>
      <c r="B185" s="158">
        <v>46290</v>
      </c>
      <c r="C185" s="326" t="s">
        <v>12023</v>
      </c>
      <c r="D185" s="326" t="s">
        <v>3036</v>
      </c>
      <c r="E185" s="326" t="s">
        <v>3070</v>
      </c>
      <c r="F185" s="326">
        <v>497.86182311922312</v>
      </c>
      <c r="G185" s="326" t="s">
        <v>43</v>
      </c>
    </row>
    <row r="186" spans="1:7">
      <c r="A186" s="326" t="s">
        <v>3204</v>
      </c>
      <c r="B186" s="158">
        <v>46290</v>
      </c>
      <c r="C186" s="326" t="s">
        <v>12024</v>
      </c>
      <c r="D186" s="326" t="s">
        <v>3036</v>
      </c>
      <c r="E186" s="326" t="s">
        <v>3070</v>
      </c>
      <c r="F186" s="326">
        <v>574.88195705600083</v>
      </c>
      <c r="G186" s="326" t="s">
        <v>43</v>
      </c>
    </row>
    <row r="187" spans="1:7">
      <c r="A187" s="326" t="s">
        <v>3204</v>
      </c>
      <c r="B187" s="158">
        <v>46290</v>
      </c>
      <c r="C187" s="326" t="s">
        <v>12025</v>
      </c>
      <c r="D187" s="326" t="s">
        <v>3036</v>
      </c>
      <c r="E187" s="326" t="s">
        <v>3070</v>
      </c>
      <c r="F187" s="326">
        <v>477.11075965687633</v>
      </c>
      <c r="G187" s="326" t="s">
        <v>43</v>
      </c>
    </row>
    <row r="188" spans="1:7">
      <c r="A188" s="326" t="s">
        <v>3204</v>
      </c>
      <c r="B188" s="158">
        <v>46290</v>
      </c>
      <c r="C188" s="326" t="s">
        <v>12026</v>
      </c>
      <c r="D188" s="326" t="s">
        <v>3036</v>
      </c>
      <c r="E188" s="326" t="s">
        <v>3070</v>
      </c>
      <c r="F188" s="326">
        <v>748.62394903317909</v>
      </c>
      <c r="G188" s="326" t="s">
        <v>43</v>
      </c>
    </row>
    <row r="189" spans="1:7">
      <c r="A189" s="326" t="s">
        <v>3204</v>
      </c>
      <c r="B189" s="158">
        <v>46290</v>
      </c>
      <c r="C189" s="326" t="s">
        <v>12027</v>
      </c>
      <c r="D189" s="326" t="s">
        <v>3036</v>
      </c>
      <c r="E189" s="326" t="s">
        <v>3070</v>
      </c>
      <c r="F189" s="326">
        <v>436.70632652193308</v>
      </c>
      <c r="G189" s="326" t="s">
        <v>43</v>
      </c>
    </row>
    <row r="190" spans="1:7">
      <c r="A190" s="326" t="s">
        <v>3204</v>
      </c>
      <c r="B190" s="158">
        <v>46290</v>
      </c>
      <c r="C190" s="326" t="s">
        <v>12028</v>
      </c>
      <c r="D190" s="326" t="s">
        <v>3039</v>
      </c>
      <c r="E190" s="326" t="s">
        <v>3070</v>
      </c>
      <c r="F190" s="326">
        <v>737.4808179999236</v>
      </c>
      <c r="G190" s="326" t="s">
        <v>43</v>
      </c>
    </row>
    <row r="191" spans="1:7">
      <c r="A191" s="326" t="s">
        <v>3204</v>
      </c>
      <c r="B191" s="158">
        <v>46290</v>
      </c>
      <c r="C191" s="326" t="s">
        <v>12029</v>
      </c>
      <c r="D191" s="326" t="s">
        <v>3039</v>
      </c>
      <c r="E191" s="326" t="s">
        <v>3070</v>
      </c>
      <c r="F191" s="326">
        <v>485.50455632526428</v>
      </c>
      <c r="G191" s="326" t="s">
        <v>43</v>
      </c>
    </row>
    <row r="192" spans="1:7">
      <c r="A192" s="326" t="s">
        <v>3204</v>
      </c>
      <c r="B192" s="158">
        <v>46290</v>
      </c>
      <c r="C192" s="326" t="s">
        <v>12030</v>
      </c>
      <c r="D192" s="326" t="s">
        <v>3039</v>
      </c>
      <c r="E192" s="326" t="s">
        <v>3070</v>
      </c>
      <c r="F192" s="326">
        <v>533.76139363646507</v>
      </c>
      <c r="G192" s="326" t="s">
        <v>43</v>
      </c>
    </row>
    <row r="193" spans="1:7">
      <c r="A193" s="326" t="s">
        <v>3204</v>
      </c>
      <c r="B193" s="158">
        <v>46290</v>
      </c>
      <c r="C193" s="326" t="s">
        <v>12031</v>
      </c>
      <c r="D193" s="326" t="s">
        <v>3039</v>
      </c>
      <c r="E193" s="326" t="s">
        <v>3070</v>
      </c>
      <c r="F193" s="326">
        <v>578.86305391043425</v>
      </c>
      <c r="G193" s="326" t="s">
        <v>43</v>
      </c>
    </row>
    <row r="194" spans="1:7">
      <c r="A194" s="326" t="s">
        <v>3204</v>
      </c>
      <c r="B194" s="158">
        <v>46290</v>
      </c>
      <c r="C194" s="326" t="s">
        <v>12032</v>
      </c>
      <c r="D194" s="326" t="s">
        <v>3039</v>
      </c>
      <c r="E194" s="326" t="s">
        <v>3070</v>
      </c>
      <c r="F194" s="326">
        <v>898.10467205371242</v>
      </c>
      <c r="G194" s="326" t="s">
        <v>43</v>
      </c>
    </row>
    <row r="195" spans="1:7">
      <c r="A195" s="326" t="s">
        <v>3204</v>
      </c>
      <c r="B195" s="158">
        <v>46290</v>
      </c>
      <c r="C195" s="326" t="s">
        <v>12033</v>
      </c>
      <c r="D195" s="326" t="s">
        <v>3036</v>
      </c>
      <c r="E195" s="326" t="s">
        <v>3070</v>
      </c>
      <c r="F195" s="326">
        <v>626.94166412530467</v>
      </c>
      <c r="G195" s="326" t="s">
        <v>43</v>
      </c>
    </row>
    <row r="196" spans="1:7">
      <c r="A196" s="326" t="s">
        <v>3204</v>
      </c>
      <c r="B196" s="158">
        <v>46290</v>
      </c>
      <c r="C196" s="326" t="s">
        <v>12034</v>
      </c>
      <c r="D196" s="326" t="s">
        <v>3039</v>
      </c>
      <c r="E196" s="326" t="s">
        <v>3070</v>
      </c>
      <c r="F196" s="326">
        <v>661.64202213753015</v>
      </c>
      <c r="G196" s="326" t="s">
        <v>43</v>
      </c>
    </row>
    <row r="197" spans="1:7">
      <c r="A197" s="326" t="s">
        <v>3204</v>
      </c>
      <c r="B197" s="158">
        <v>46290</v>
      </c>
      <c r="C197" s="326" t="s">
        <v>12035</v>
      </c>
      <c r="D197" s="326" t="s">
        <v>3039</v>
      </c>
      <c r="E197" s="326" t="s">
        <v>3070</v>
      </c>
      <c r="F197" s="326">
        <v>537.44248746708035</v>
      </c>
      <c r="G197" s="326" t="s">
        <v>43</v>
      </c>
    </row>
    <row r="198" spans="1:7">
      <c r="A198" s="326" t="s">
        <v>3204</v>
      </c>
      <c r="B198" s="158">
        <v>46290</v>
      </c>
      <c r="C198" s="326" t="s">
        <v>12036</v>
      </c>
      <c r="D198" s="326" t="s">
        <v>3039</v>
      </c>
      <c r="E198" s="326" t="s">
        <v>3070</v>
      </c>
      <c r="F198" s="326">
        <v>537.44623915757984</v>
      </c>
      <c r="G198" s="326" t="s">
        <v>43</v>
      </c>
    </row>
    <row r="199" spans="1:7">
      <c r="A199" s="326" t="s">
        <v>3204</v>
      </c>
      <c r="B199" s="158">
        <v>46290</v>
      </c>
      <c r="C199" s="326" t="s">
        <v>12037</v>
      </c>
      <c r="D199" s="326" t="s">
        <v>3039</v>
      </c>
      <c r="E199" s="326" t="s">
        <v>3070</v>
      </c>
      <c r="F199" s="326">
        <v>826.30409643985331</v>
      </c>
      <c r="G199" s="326" t="s">
        <v>43</v>
      </c>
    </row>
    <row r="200" spans="1:7">
      <c r="A200" s="326" t="s">
        <v>3204</v>
      </c>
      <c r="B200" s="158">
        <v>46290</v>
      </c>
      <c r="C200" s="326" t="s">
        <v>12038</v>
      </c>
      <c r="D200" s="326" t="s">
        <v>3039</v>
      </c>
      <c r="E200" s="326" t="s">
        <v>3070</v>
      </c>
      <c r="F200" s="326">
        <v>462.16678304411471</v>
      </c>
      <c r="G200" s="326" t="s">
        <v>43</v>
      </c>
    </row>
    <row r="201" spans="1:7">
      <c r="A201" s="326" t="s">
        <v>3204</v>
      </c>
      <c r="B201" s="158">
        <v>46290</v>
      </c>
      <c r="C201" s="326" t="s">
        <v>12039</v>
      </c>
      <c r="D201" s="326" t="s">
        <v>3039</v>
      </c>
      <c r="E201" s="326" t="s">
        <v>3070</v>
      </c>
      <c r="F201" s="326">
        <v>463.31075927615171</v>
      </c>
      <c r="G201" s="326" t="s">
        <v>43</v>
      </c>
    </row>
    <row r="202" spans="1:7">
      <c r="A202" s="326" t="s">
        <v>3204</v>
      </c>
      <c r="B202" s="158">
        <v>46290</v>
      </c>
      <c r="C202" s="326" t="s">
        <v>12040</v>
      </c>
      <c r="D202" s="326" t="s">
        <v>3039</v>
      </c>
      <c r="E202" s="326" t="s">
        <v>3070</v>
      </c>
      <c r="F202" s="326">
        <v>463.31343706697231</v>
      </c>
      <c r="G202" s="326" t="s">
        <v>43</v>
      </c>
    </row>
    <row r="203" spans="1:7">
      <c r="A203" s="326" t="s">
        <v>3204</v>
      </c>
      <c r="B203" s="158">
        <v>46290</v>
      </c>
      <c r="C203" s="326" t="s">
        <v>12041</v>
      </c>
      <c r="D203" s="326" t="s">
        <v>3039</v>
      </c>
      <c r="E203" s="326" t="s">
        <v>3070</v>
      </c>
      <c r="F203" s="326">
        <v>463.31539220549172</v>
      </c>
      <c r="G203" s="326" t="s">
        <v>43</v>
      </c>
    </row>
    <row r="204" spans="1:7">
      <c r="A204" s="326" t="s">
        <v>3204</v>
      </c>
      <c r="B204" s="158">
        <v>46290</v>
      </c>
      <c r="C204" s="326" t="s">
        <v>12042</v>
      </c>
      <c r="D204" s="326" t="s">
        <v>3036</v>
      </c>
      <c r="E204" s="326" t="s">
        <v>3070</v>
      </c>
      <c r="F204" s="326">
        <v>206.92613677773619</v>
      </c>
      <c r="G204" s="326" t="s">
        <v>43</v>
      </c>
    </row>
    <row r="205" spans="1:7">
      <c r="A205" s="326" t="s">
        <v>3204</v>
      </c>
      <c r="B205" s="158">
        <v>46290</v>
      </c>
      <c r="C205" s="326" t="s">
        <v>12043</v>
      </c>
      <c r="D205" s="326" t="s">
        <v>3036</v>
      </c>
      <c r="E205" s="326" t="s">
        <v>3070</v>
      </c>
      <c r="F205" s="326">
        <v>591.45140144601464</v>
      </c>
      <c r="G205" s="326" t="s">
        <v>43</v>
      </c>
    </row>
    <row r="206" spans="1:7">
      <c r="A206" s="326" t="s">
        <v>3204</v>
      </c>
      <c r="B206" s="158">
        <v>46290</v>
      </c>
      <c r="C206" s="326" t="s">
        <v>12044</v>
      </c>
      <c r="D206" s="326" t="s">
        <v>3036</v>
      </c>
      <c r="E206" s="326" t="s">
        <v>3070</v>
      </c>
      <c r="F206" s="326">
        <v>602.22196275827446</v>
      </c>
      <c r="G206" s="326" t="s">
        <v>43</v>
      </c>
    </row>
    <row r="207" spans="1:7">
      <c r="A207" s="326" t="s">
        <v>3204</v>
      </c>
      <c r="B207" s="158">
        <v>46290</v>
      </c>
      <c r="C207" s="326" t="s">
        <v>12045</v>
      </c>
      <c r="D207" s="326" t="s">
        <v>3036</v>
      </c>
      <c r="E207" s="326" t="s">
        <v>3070</v>
      </c>
      <c r="F207" s="326">
        <v>386.36254934594041</v>
      </c>
      <c r="G207" s="326" t="s">
        <v>43</v>
      </c>
    </row>
    <row r="208" spans="1:7">
      <c r="A208" s="326" t="s">
        <v>3204</v>
      </c>
      <c r="B208" s="158">
        <v>46290</v>
      </c>
      <c r="C208" s="326" t="s">
        <v>12046</v>
      </c>
      <c r="D208" s="326" t="s">
        <v>3037</v>
      </c>
      <c r="E208" s="326" t="s">
        <v>3070</v>
      </c>
      <c r="F208" s="326">
        <v>594.69717866554856</v>
      </c>
      <c r="G208" s="326" t="s">
        <v>43</v>
      </c>
    </row>
    <row r="209" spans="1:7">
      <c r="A209" s="326" t="s">
        <v>3204</v>
      </c>
      <c r="B209" s="158">
        <v>46290</v>
      </c>
      <c r="C209" s="326" t="s">
        <v>12047</v>
      </c>
      <c r="D209" s="326" t="s">
        <v>3037</v>
      </c>
      <c r="E209" s="326" t="s">
        <v>3070</v>
      </c>
      <c r="F209" s="326">
        <v>868.14297409052961</v>
      </c>
      <c r="G209" s="326" t="s">
        <v>43</v>
      </c>
    </row>
    <row r="210" spans="1:7">
      <c r="A210" s="326" t="s">
        <v>3204</v>
      </c>
      <c r="B210" s="158">
        <v>46290</v>
      </c>
      <c r="C210" s="326" t="s">
        <v>12048</v>
      </c>
      <c r="D210" s="326" t="s">
        <v>3037</v>
      </c>
      <c r="E210" s="326" t="s">
        <v>3070</v>
      </c>
      <c r="F210" s="326">
        <v>719.26433395734057</v>
      </c>
      <c r="G210" s="326" t="s">
        <v>43</v>
      </c>
    </row>
    <row r="211" spans="1:7">
      <c r="A211" s="326" t="s">
        <v>3204</v>
      </c>
      <c r="B211" s="158">
        <v>46290</v>
      </c>
      <c r="C211" s="326" t="s">
        <v>12049</v>
      </c>
      <c r="D211" s="326" t="s">
        <v>6872</v>
      </c>
      <c r="E211" s="326" t="s">
        <v>3070</v>
      </c>
      <c r="F211" s="326">
        <v>1082.0091411424801</v>
      </c>
      <c r="G211" s="326" t="s">
        <v>43</v>
      </c>
    </row>
    <row r="212" spans="1:7">
      <c r="A212" s="326" t="s">
        <v>3204</v>
      </c>
      <c r="B212" s="158">
        <v>46290</v>
      </c>
      <c r="C212" s="326" t="s">
        <v>12050</v>
      </c>
      <c r="D212" s="326" t="s">
        <v>3037</v>
      </c>
      <c r="E212" s="326" t="s">
        <v>3070</v>
      </c>
      <c r="F212" s="326">
        <v>549.97491325065494</v>
      </c>
      <c r="G212" s="326" t="s">
        <v>43</v>
      </c>
    </row>
    <row r="213" spans="1:7">
      <c r="A213" s="326" t="s">
        <v>3204</v>
      </c>
      <c r="B213" s="158">
        <v>46290</v>
      </c>
      <c r="C213" s="326" t="s">
        <v>12051</v>
      </c>
      <c r="D213" s="326" t="s">
        <v>3037</v>
      </c>
      <c r="E213" s="326" t="s">
        <v>3070</v>
      </c>
      <c r="F213" s="326">
        <v>631.88199243973941</v>
      </c>
      <c r="G213" s="326" t="s">
        <v>43</v>
      </c>
    </row>
    <row r="214" spans="1:7">
      <c r="A214" s="326" t="s">
        <v>3204</v>
      </c>
      <c r="B214" s="158">
        <v>46290</v>
      </c>
      <c r="C214" s="326" t="s">
        <v>12052</v>
      </c>
      <c r="D214" s="326" t="s">
        <v>3037</v>
      </c>
      <c r="E214" s="326" t="s">
        <v>3070</v>
      </c>
      <c r="F214" s="326">
        <v>1239.025963777211</v>
      </c>
      <c r="G214" s="326" t="s">
        <v>43</v>
      </c>
    </row>
    <row r="215" spans="1:7">
      <c r="A215" s="326" t="s">
        <v>3204</v>
      </c>
      <c r="B215" s="158">
        <v>46290</v>
      </c>
      <c r="C215" s="326" t="s">
        <v>12053</v>
      </c>
      <c r="D215" s="326" t="s">
        <v>3037</v>
      </c>
      <c r="E215" s="326" t="s">
        <v>3070</v>
      </c>
      <c r="F215" s="326">
        <v>480.59578175586648</v>
      </c>
      <c r="G215" s="326" t="s">
        <v>43</v>
      </c>
    </row>
    <row r="216" spans="1:7">
      <c r="A216" s="326" t="s">
        <v>3204</v>
      </c>
      <c r="B216" s="158">
        <v>46290</v>
      </c>
      <c r="C216" s="326" t="s">
        <v>12054</v>
      </c>
      <c r="D216" s="326" t="s">
        <v>6872</v>
      </c>
      <c r="E216" s="326" t="s">
        <v>3070</v>
      </c>
      <c r="F216" s="326">
        <v>848.40364282019436</v>
      </c>
      <c r="G216" s="326" t="s">
        <v>43</v>
      </c>
    </row>
    <row r="217" spans="1:7">
      <c r="A217" s="326" t="s">
        <v>3204</v>
      </c>
      <c r="B217" s="158">
        <v>46290</v>
      </c>
      <c r="C217" s="326" t="s">
        <v>12055</v>
      </c>
      <c r="D217" s="326" t="s">
        <v>6872</v>
      </c>
      <c r="E217" s="326" t="s">
        <v>3070</v>
      </c>
      <c r="F217" s="326">
        <v>1510.5084035210309</v>
      </c>
      <c r="G217" s="326" t="s">
        <v>43</v>
      </c>
    </row>
    <row r="218" spans="1:7">
      <c r="A218" s="326" t="s">
        <v>3204</v>
      </c>
      <c r="B218" s="158">
        <v>46290</v>
      </c>
      <c r="C218" s="326" t="s">
        <v>12056</v>
      </c>
      <c r="D218" s="326" t="s">
        <v>6872</v>
      </c>
      <c r="E218" s="326" t="s">
        <v>3070</v>
      </c>
      <c r="F218" s="326">
        <v>748.28251864109188</v>
      </c>
      <c r="G218" s="326" t="s">
        <v>43</v>
      </c>
    </row>
    <row r="219" spans="1:7">
      <c r="A219" s="326" t="s">
        <v>3204</v>
      </c>
      <c r="B219" s="158">
        <v>46290</v>
      </c>
      <c r="C219" s="326" t="s">
        <v>12057</v>
      </c>
      <c r="D219" s="326" t="s">
        <v>6872</v>
      </c>
      <c r="E219" s="326" t="s">
        <v>3070</v>
      </c>
      <c r="F219" s="326">
        <v>631.16872321721166</v>
      </c>
      <c r="G219" s="326" t="s">
        <v>43</v>
      </c>
    </row>
    <row r="220" spans="1:7">
      <c r="A220" s="326" t="s">
        <v>3204</v>
      </c>
      <c r="B220" s="158">
        <v>46290</v>
      </c>
      <c r="C220" s="326" t="s">
        <v>12058</v>
      </c>
      <c r="D220" s="326" t="s">
        <v>6872</v>
      </c>
      <c r="E220" s="326" t="s">
        <v>3070</v>
      </c>
      <c r="F220" s="326">
        <v>631.16604334674776</v>
      </c>
      <c r="G220" s="326" t="s">
        <v>43</v>
      </c>
    </row>
    <row r="221" spans="1:7">
      <c r="A221" s="326" t="s">
        <v>3204</v>
      </c>
      <c r="B221" s="158">
        <v>46290</v>
      </c>
      <c r="C221" s="326" t="s">
        <v>12059</v>
      </c>
      <c r="D221" s="326" t="s">
        <v>6872</v>
      </c>
      <c r="E221" s="326" t="s">
        <v>3070</v>
      </c>
      <c r="F221" s="326">
        <v>402.25804241187871</v>
      </c>
      <c r="G221" s="326" t="s">
        <v>43</v>
      </c>
    </row>
    <row r="222" spans="1:7">
      <c r="A222" s="326" t="s">
        <v>3204</v>
      </c>
      <c r="B222" s="158">
        <v>46290</v>
      </c>
      <c r="C222" s="326" t="s">
        <v>12060</v>
      </c>
      <c r="D222" s="326" t="s">
        <v>6872</v>
      </c>
      <c r="E222" s="326" t="s">
        <v>3070</v>
      </c>
      <c r="F222" s="326">
        <v>579.63903733622283</v>
      </c>
      <c r="G222" s="326" t="s">
        <v>43</v>
      </c>
    </row>
    <row r="223" spans="1:7">
      <c r="A223" s="326" t="s">
        <v>3204</v>
      </c>
      <c r="B223" s="158">
        <v>46290</v>
      </c>
      <c r="C223" s="326" t="s">
        <v>12061</v>
      </c>
      <c r="D223" s="326" t="s">
        <v>6872</v>
      </c>
      <c r="E223" s="326" t="s">
        <v>3070</v>
      </c>
      <c r="F223" s="326">
        <v>585.43443897087127</v>
      </c>
      <c r="G223" s="326" t="s">
        <v>43</v>
      </c>
    </row>
    <row r="224" spans="1:7">
      <c r="A224" s="326" t="s">
        <v>3204</v>
      </c>
      <c r="B224" s="158">
        <v>46290</v>
      </c>
      <c r="C224" s="326" t="s">
        <v>12062</v>
      </c>
      <c r="D224" s="326" t="s">
        <v>6872</v>
      </c>
      <c r="E224" s="326" t="s">
        <v>3070</v>
      </c>
      <c r="F224" s="326">
        <v>585.43436509277672</v>
      </c>
      <c r="G224" s="326" t="s">
        <v>43</v>
      </c>
    </row>
    <row r="225" spans="1:7">
      <c r="A225" s="326" t="s">
        <v>3204</v>
      </c>
      <c r="B225" s="158">
        <v>46290</v>
      </c>
      <c r="C225" s="326" t="s">
        <v>12063</v>
      </c>
      <c r="D225" s="326" t="s">
        <v>6872</v>
      </c>
      <c r="E225" s="326" t="s">
        <v>3070</v>
      </c>
      <c r="F225" s="326">
        <v>452.04254133882932</v>
      </c>
      <c r="G225" s="326" t="s">
        <v>43</v>
      </c>
    </row>
    <row r="226" spans="1:7">
      <c r="A226" s="326" t="s">
        <v>3204</v>
      </c>
      <c r="B226" s="158">
        <v>46290</v>
      </c>
      <c r="C226" s="326" t="s">
        <v>12064</v>
      </c>
      <c r="D226" s="326" t="s">
        <v>6872</v>
      </c>
      <c r="E226" s="326" t="s">
        <v>3070</v>
      </c>
      <c r="F226" s="326">
        <v>613.95934301940724</v>
      </c>
      <c r="G226" s="326" t="s">
        <v>43</v>
      </c>
    </row>
    <row r="227" spans="1:7">
      <c r="A227" s="326" t="s">
        <v>3204</v>
      </c>
      <c r="B227" s="158">
        <v>46290</v>
      </c>
      <c r="C227" s="326" t="s">
        <v>12065</v>
      </c>
      <c r="D227" s="326" t="s">
        <v>6872</v>
      </c>
      <c r="E227" s="326" t="s">
        <v>3070</v>
      </c>
      <c r="F227" s="326">
        <v>605.34169302962255</v>
      </c>
      <c r="G227" s="326" t="s">
        <v>43</v>
      </c>
    </row>
    <row r="228" spans="1:7">
      <c r="A228" s="326" t="s">
        <v>3204</v>
      </c>
      <c r="B228" s="158">
        <v>46290</v>
      </c>
      <c r="C228" s="326" t="s">
        <v>12066</v>
      </c>
      <c r="D228" s="326" t="s">
        <v>6872</v>
      </c>
      <c r="E228" s="326" t="s">
        <v>3070</v>
      </c>
      <c r="F228" s="326">
        <v>609.20247045438737</v>
      </c>
      <c r="G228" s="326" t="s">
        <v>43</v>
      </c>
    </row>
    <row r="229" spans="1:7">
      <c r="A229" s="326" t="s">
        <v>3204</v>
      </c>
      <c r="B229" s="158">
        <v>46290</v>
      </c>
      <c r="C229" s="326" t="s">
        <v>12067</v>
      </c>
      <c r="D229" s="326" t="s">
        <v>3043</v>
      </c>
      <c r="E229" s="326" t="s">
        <v>3070</v>
      </c>
      <c r="F229" s="326">
        <v>587.54544317442924</v>
      </c>
      <c r="G229" s="326" t="s">
        <v>43</v>
      </c>
    </row>
    <row r="230" spans="1:7">
      <c r="A230" s="326" t="s">
        <v>3204</v>
      </c>
      <c r="B230" s="158">
        <v>46290</v>
      </c>
      <c r="C230" s="326" t="s">
        <v>12068</v>
      </c>
      <c r="D230" s="326" t="s">
        <v>3043</v>
      </c>
      <c r="E230" s="326" t="s">
        <v>3070</v>
      </c>
      <c r="F230" s="326">
        <v>587.54552653897554</v>
      </c>
      <c r="G230" s="326" t="s">
        <v>43</v>
      </c>
    </row>
    <row r="231" spans="1:7">
      <c r="A231" s="326" t="s">
        <v>3204</v>
      </c>
      <c r="B231" s="158">
        <v>46290</v>
      </c>
      <c r="C231" s="326" t="s">
        <v>12069</v>
      </c>
      <c r="D231" s="326" t="s">
        <v>3043</v>
      </c>
      <c r="E231" s="326" t="s">
        <v>3070</v>
      </c>
      <c r="F231" s="326">
        <v>587.54559870436788</v>
      </c>
      <c r="G231" s="326" t="s">
        <v>43</v>
      </c>
    </row>
    <row r="232" spans="1:7">
      <c r="A232" s="326" t="s">
        <v>3204</v>
      </c>
      <c r="B232" s="158">
        <v>46290</v>
      </c>
      <c r="C232" s="326" t="s">
        <v>12070</v>
      </c>
      <c r="D232" s="326" t="s">
        <v>3043</v>
      </c>
      <c r="E232" s="326" t="s">
        <v>3070</v>
      </c>
      <c r="F232" s="326">
        <v>620.4295308070723</v>
      </c>
      <c r="G232" s="326" t="s">
        <v>43</v>
      </c>
    </row>
    <row r="233" spans="1:7">
      <c r="A233" s="326" t="s">
        <v>3204</v>
      </c>
      <c r="B233" s="158">
        <v>46290</v>
      </c>
      <c r="C233" s="326" t="s">
        <v>12071</v>
      </c>
      <c r="D233" s="326" t="s">
        <v>3043</v>
      </c>
      <c r="E233" s="326" t="s">
        <v>3070</v>
      </c>
      <c r="F233" s="326">
        <v>621.06728221289814</v>
      </c>
      <c r="G233" s="326" t="s">
        <v>43</v>
      </c>
    </row>
    <row r="234" spans="1:7">
      <c r="A234" s="326" t="s">
        <v>3204</v>
      </c>
      <c r="B234" s="158">
        <v>46290</v>
      </c>
      <c r="C234" s="326" t="s">
        <v>12072</v>
      </c>
      <c r="D234" s="326" t="s">
        <v>3043</v>
      </c>
      <c r="E234" s="326" t="s">
        <v>3070</v>
      </c>
      <c r="F234" s="326">
        <v>621.06720899790525</v>
      </c>
      <c r="G234" s="326" t="s">
        <v>43</v>
      </c>
    </row>
    <row r="235" spans="1:7">
      <c r="A235" s="326" t="s">
        <v>3204</v>
      </c>
      <c r="B235" s="158">
        <v>46290</v>
      </c>
      <c r="C235" s="326" t="s">
        <v>12073</v>
      </c>
      <c r="D235" s="326" t="s">
        <v>3043</v>
      </c>
      <c r="E235" s="326" t="s">
        <v>3070</v>
      </c>
      <c r="F235" s="326">
        <v>621.06711272895336</v>
      </c>
      <c r="G235" s="326" t="s">
        <v>43</v>
      </c>
    </row>
    <row r="236" spans="1:7">
      <c r="A236" s="326" t="s">
        <v>3204</v>
      </c>
      <c r="B236" s="158">
        <v>46290</v>
      </c>
      <c r="C236" s="326" t="s">
        <v>12074</v>
      </c>
      <c r="D236" s="326" t="s">
        <v>3043</v>
      </c>
      <c r="E236" s="326" t="s">
        <v>3070</v>
      </c>
      <c r="F236" s="326">
        <v>459.08390756556759</v>
      </c>
      <c r="G236" s="326" t="s">
        <v>43</v>
      </c>
    </row>
    <row r="237" spans="1:7">
      <c r="A237" s="326" t="s">
        <v>3204</v>
      </c>
      <c r="B237" s="158">
        <v>46290</v>
      </c>
      <c r="C237" s="326" t="s">
        <v>12075</v>
      </c>
      <c r="D237" s="326" t="s">
        <v>3043</v>
      </c>
      <c r="E237" s="326" t="s">
        <v>3070</v>
      </c>
      <c r="F237" s="326">
        <v>588.57066347729415</v>
      </c>
      <c r="G237" s="326" t="s">
        <v>43</v>
      </c>
    </row>
    <row r="238" spans="1:7">
      <c r="A238" s="326" t="s">
        <v>3204</v>
      </c>
      <c r="B238" s="158">
        <v>46290</v>
      </c>
      <c r="C238" s="326" t="s">
        <v>12076</v>
      </c>
      <c r="D238" s="326" t="s">
        <v>3043</v>
      </c>
      <c r="E238" s="326" t="s">
        <v>3070</v>
      </c>
      <c r="F238" s="326">
        <v>596.14664864039514</v>
      </c>
      <c r="G238" s="326" t="s">
        <v>43</v>
      </c>
    </row>
    <row r="239" spans="1:7">
      <c r="A239" s="326" t="s">
        <v>3204</v>
      </c>
      <c r="B239" s="158">
        <v>46290</v>
      </c>
      <c r="C239" s="326" t="s">
        <v>12077</v>
      </c>
      <c r="D239" s="326" t="s">
        <v>3043</v>
      </c>
      <c r="E239" s="326" t="s">
        <v>3070</v>
      </c>
      <c r="F239" s="326">
        <v>602.81804560124874</v>
      </c>
      <c r="G239" s="326" t="s">
        <v>43</v>
      </c>
    </row>
    <row r="240" spans="1:7">
      <c r="A240" s="326" t="s">
        <v>3204</v>
      </c>
      <c r="B240" s="158">
        <v>46290</v>
      </c>
      <c r="C240" s="326" t="s">
        <v>12078</v>
      </c>
      <c r="D240" s="326" t="s">
        <v>3043</v>
      </c>
      <c r="E240" s="326" t="s">
        <v>3070</v>
      </c>
      <c r="F240" s="326">
        <v>458.70086901588371</v>
      </c>
      <c r="G240" s="326" t="s">
        <v>43</v>
      </c>
    </row>
    <row r="241" spans="1:7">
      <c r="A241" s="326" t="s">
        <v>3204</v>
      </c>
      <c r="B241" s="158">
        <v>46290</v>
      </c>
      <c r="C241" s="326" t="s">
        <v>12079</v>
      </c>
      <c r="D241" s="326" t="s">
        <v>3043</v>
      </c>
      <c r="E241" s="326" t="s">
        <v>3070</v>
      </c>
      <c r="F241" s="326">
        <v>596.21381314005703</v>
      </c>
      <c r="G241" s="326" t="s">
        <v>43</v>
      </c>
    </row>
    <row r="242" spans="1:7">
      <c r="A242" s="326" t="s">
        <v>3204</v>
      </c>
      <c r="B242" s="158">
        <v>46290</v>
      </c>
      <c r="C242" s="326" t="s">
        <v>12080</v>
      </c>
      <c r="D242" s="326" t="s">
        <v>3043</v>
      </c>
      <c r="E242" s="326" t="s">
        <v>3070</v>
      </c>
      <c r="F242" s="326">
        <v>596.2131482437253</v>
      </c>
      <c r="G242" s="326" t="s">
        <v>43</v>
      </c>
    </row>
    <row r="243" spans="1:7">
      <c r="A243" s="326" t="s">
        <v>3204</v>
      </c>
      <c r="B243" s="158">
        <v>46290</v>
      </c>
      <c r="C243" s="326" t="s">
        <v>12081</v>
      </c>
      <c r="D243" s="326" t="s">
        <v>3047</v>
      </c>
      <c r="E243" s="326" t="s">
        <v>3070</v>
      </c>
      <c r="F243" s="326">
        <v>652.94530758215114</v>
      </c>
      <c r="G243" s="326" t="s">
        <v>43</v>
      </c>
    </row>
    <row r="244" spans="1:7">
      <c r="A244" s="326" t="s">
        <v>3204</v>
      </c>
      <c r="B244" s="158">
        <v>46290</v>
      </c>
      <c r="C244" s="326" t="s">
        <v>12082</v>
      </c>
      <c r="D244" s="326" t="s">
        <v>3037</v>
      </c>
      <c r="E244" s="326" t="s">
        <v>3070</v>
      </c>
      <c r="F244" s="326">
        <v>877.48698912886903</v>
      </c>
      <c r="G244" s="326" t="s">
        <v>43</v>
      </c>
    </row>
    <row r="245" spans="1:7">
      <c r="A245" s="326" t="s">
        <v>3204</v>
      </c>
      <c r="B245" s="158">
        <v>46290</v>
      </c>
      <c r="C245" s="326" t="s">
        <v>12083</v>
      </c>
      <c r="D245" s="326" t="s">
        <v>3037</v>
      </c>
      <c r="E245" s="326" t="s">
        <v>3070</v>
      </c>
      <c r="F245" s="326">
        <v>849.02291270345449</v>
      </c>
      <c r="G245" s="326" t="s">
        <v>43</v>
      </c>
    </row>
    <row r="246" spans="1:7">
      <c r="A246" s="326" t="s">
        <v>3204</v>
      </c>
      <c r="B246" s="158">
        <v>46290</v>
      </c>
      <c r="C246" s="326" t="s">
        <v>12084</v>
      </c>
      <c r="D246" s="326" t="s">
        <v>3037</v>
      </c>
      <c r="E246" s="326" t="s">
        <v>3070</v>
      </c>
      <c r="F246" s="326">
        <v>904.95821949373931</v>
      </c>
      <c r="G246" s="326" t="s">
        <v>43</v>
      </c>
    </row>
    <row r="247" spans="1:7">
      <c r="A247" s="326" t="s">
        <v>3204</v>
      </c>
      <c r="B247" s="158">
        <v>46290</v>
      </c>
      <c r="C247" s="326" t="s">
        <v>12085</v>
      </c>
      <c r="D247" s="326" t="s">
        <v>3037</v>
      </c>
      <c r="E247" s="326" t="s">
        <v>3070</v>
      </c>
      <c r="F247" s="326">
        <v>837.75785368401557</v>
      </c>
      <c r="G247" s="326" t="s">
        <v>43</v>
      </c>
    </row>
    <row r="248" spans="1:7">
      <c r="A248" s="326" t="s">
        <v>3204</v>
      </c>
      <c r="B248" s="158">
        <v>46290</v>
      </c>
      <c r="C248" s="326" t="s">
        <v>12086</v>
      </c>
      <c r="D248" s="326" t="s">
        <v>3035</v>
      </c>
      <c r="E248" s="326" t="s">
        <v>3070</v>
      </c>
      <c r="F248" s="326">
        <v>679.29524738070904</v>
      </c>
      <c r="G248" s="326" t="s">
        <v>43</v>
      </c>
    </row>
    <row r="249" spans="1:7">
      <c r="A249" s="326" t="s">
        <v>3204</v>
      </c>
      <c r="B249" s="158">
        <v>46290</v>
      </c>
      <c r="C249" s="326" t="s">
        <v>12087</v>
      </c>
      <c r="D249" s="326" t="s">
        <v>3047</v>
      </c>
      <c r="E249" s="326" t="s">
        <v>3070</v>
      </c>
      <c r="F249" s="326">
        <v>664.60726126842201</v>
      </c>
      <c r="G249" s="326" t="s">
        <v>43</v>
      </c>
    </row>
    <row r="250" spans="1:7">
      <c r="A250" s="326" t="s">
        <v>3204</v>
      </c>
      <c r="B250" s="158">
        <v>46290</v>
      </c>
      <c r="C250" s="326" t="s">
        <v>12088</v>
      </c>
      <c r="D250" s="326" t="s">
        <v>3047</v>
      </c>
      <c r="E250" s="326" t="s">
        <v>3070</v>
      </c>
      <c r="F250" s="326">
        <v>664.60448575299233</v>
      </c>
      <c r="G250" s="326" t="s">
        <v>43</v>
      </c>
    </row>
    <row r="251" spans="1:7">
      <c r="A251" s="326" t="s">
        <v>3204</v>
      </c>
      <c r="B251" s="158">
        <v>46290</v>
      </c>
      <c r="C251" s="326" t="s">
        <v>12089</v>
      </c>
      <c r="D251" s="326" t="s">
        <v>3047</v>
      </c>
      <c r="E251" s="326" t="s">
        <v>3070</v>
      </c>
      <c r="F251" s="326">
        <v>664.60701430402696</v>
      </c>
      <c r="G251" s="326" t="s">
        <v>43</v>
      </c>
    </row>
    <row r="252" spans="1:7">
      <c r="A252" s="326" t="s">
        <v>3204</v>
      </c>
      <c r="B252" s="158">
        <v>46290</v>
      </c>
      <c r="C252" s="326" t="s">
        <v>12090</v>
      </c>
      <c r="D252" s="326" t="s">
        <v>3047</v>
      </c>
      <c r="E252" s="326" t="s">
        <v>3070</v>
      </c>
      <c r="F252" s="326">
        <v>664.60710719786584</v>
      </c>
      <c r="G252" s="326" t="s">
        <v>43</v>
      </c>
    </row>
    <row r="253" spans="1:7">
      <c r="A253" s="326" t="s">
        <v>3204</v>
      </c>
      <c r="B253" s="158">
        <v>46290</v>
      </c>
      <c r="C253" s="326" t="s">
        <v>12091</v>
      </c>
      <c r="D253" s="326" t="s">
        <v>3037</v>
      </c>
      <c r="E253" s="326" t="s">
        <v>3070</v>
      </c>
      <c r="F253" s="326">
        <v>670.50580050144345</v>
      </c>
      <c r="G253" s="326" t="s">
        <v>43</v>
      </c>
    </row>
    <row r="254" spans="1:7">
      <c r="A254" s="326" t="s">
        <v>3204</v>
      </c>
      <c r="B254" s="158">
        <v>46290</v>
      </c>
      <c r="C254" s="326" t="s">
        <v>12092</v>
      </c>
      <c r="D254" s="326" t="s">
        <v>3037</v>
      </c>
      <c r="E254" s="326" t="s">
        <v>3070</v>
      </c>
      <c r="F254" s="326">
        <v>670.50555855873972</v>
      </c>
      <c r="G254" s="326" t="s">
        <v>43</v>
      </c>
    </row>
    <row r="255" spans="1:7">
      <c r="A255" s="326" t="s">
        <v>3204</v>
      </c>
      <c r="B255" s="158">
        <v>46290</v>
      </c>
      <c r="C255" s="326" t="s">
        <v>12093</v>
      </c>
      <c r="D255" s="326" t="s">
        <v>3037</v>
      </c>
      <c r="E255" s="326" t="s">
        <v>3070</v>
      </c>
      <c r="F255" s="326">
        <v>670.50565230008215</v>
      </c>
      <c r="G255" s="326" t="s">
        <v>43</v>
      </c>
    </row>
    <row r="256" spans="1:7">
      <c r="A256" s="326" t="s">
        <v>3204</v>
      </c>
      <c r="B256" s="158">
        <v>46290</v>
      </c>
      <c r="C256" s="326" t="s">
        <v>12094</v>
      </c>
      <c r="D256" s="326" t="s">
        <v>3047</v>
      </c>
      <c r="E256" s="326" t="s">
        <v>3070</v>
      </c>
      <c r="F256" s="326">
        <v>3237.7661583004519</v>
      </c>
      <c r="G256" s="326" t="s">
        <v>43</v>
      </c>
    </row>
    <row r="257" spans="1:7">
      <c r="A257" s="326" t="s">
        <v>3204</v>
      </c>
      <c r="B257" s="158">
        <v>46290</v>
      </c>
      <c r="C257" s="326" t="s">
        <v>12095</v>
      </c>
      <c r="D257" s="326" t="s">
        <v>3037</v>
      </c>
      <c r="E257" s="326" t="s">
        <v>3070</v>
      </c>
      <c r="F257" s="326">
        <v>439.98592312214902</v>
      </c>
      <c r="G257" s="326" t="s">
        <v>43</v>
      </c>
    </row>
    <row r="258" spans="1:7">
      <c r="A258" s="326" t="s">
        <v>3204</v>
      </c>
      <c r="B258" s="158">
        <v>46290</v>
      </c>
      <c r="C258" s="326" t="s">
        <v>12096</v>
      </c>
      <c r="D258" s="326" t="s">
        <v>7409</v>
      </c>
      <c r="E258" s="326" t="s">
        <v>3070</v>
      </c>
      <c r="F258" s="326">
        <v>467.50511484406888</v>
      </c>
      <c r="G258" s="326" t="s">
        <v>43</v>
      </c>
    </row>
    <row r="259" spans="1:7">
      <c r="A259" s="326" t="s">
        <v>3204</v>
      </c>
      <c r="B259" s="158">
        <v>46290</v>
      </c>
      <c r="C259" s="326" t="s">
        <v>12097</v>
      </c>
      <c r="D259" s="326" t="s">
        <v>7409</v>
      </c>
      <c r="E259" s="326" t="s">
        <v>3070</v>
      </c>
      <c r="F259" s="326">
        <v>480.00757658947259</v>
      </c>
      <c r="G259" s="326" t="s">
        <v>43</v>
      </c>
    </row>
    <row r="260" spans="1:7">
      <c r="A260" s="326" t="s">
        <v>3204</v>
      </c>
      <c r="B260" s="158">
        <v>46290</v>
      </c>
      <c r="C260" s="326" t="s">
        <v>12098</v>
      </c>
      <c r="D260" s="326" t="s">
        <v>7409</v>
      </c>
      <c r="E260" s="326" t="s">
        <v>3070</v>
      </c>
      <c r="F260" s="326">
        <v>480.00759019143879</v>
      </c>
      <c r="G260" s="326" t="s">
        <v>43</v>
      </c>
    </row>
    <row r="261" spans="1:7">
      <c r="A261" s="326" t="s">
        <v>3204</v>
      </c>
      <c r="B261" s="158">
        <v>46290</v>
      </c>
      <c r="C261" s="326" t="s">
        <v>12099</v>
      </c>
      <c r="D261" s="326" t="s">
        <v>7409</v>
      </c>
      <c r="E261" s="326" t="s">
        <v>3070</v>
      </c>
      <c r="F261" s="326">
        <v>480.00641079293558</v>
      </c>
      <c r="G261" s="326" t="s">
        <v>43</v>
      </c>
    </row>
    <row r="262" spans="1:7">
      <c r="A262" s="326" t="s">
        <v>3204</v>
      </c>
      <c r="B262" s="158">
        <v>46290</v>
      </c>
      <c r="C262" s="326" t="s">
        <v>12100</v>
      </c>
      <c r="D262" s="326" t="s">
        <v>7409</v>
      </c>
      <c r="E262" s="326" t="s">
        <v>3070</v>
      </c>
      <c r="F262" s="326">
        <v>467.50643614539882</v>
      </c>
      <c r="G262" s="326" t="s">
        <v>43</v>
      </c>
    </row>
    <row r="263" spans="1:7">
      <c r="A263" s="326" t="s">
        <v>3204</v>
      </c>
      <c r="B263" s="158">
        <v>46290</v>
      </c>
      <c r="C263" s="326" t="s">
        <v>12101</v>
      </c>
      <c r="D263" s="326" t="s">
        <v>7409</v>
      </c>
      <c r="E263" s="326" t="s">
        <v>3070</v>
      </c>
      <c r="F263" s="326">
        <v>604.28803155594505</v>
      </c>
      <c r="G263" s="326" t="s">
        <v>43</v>
      </c>
    </row>
    <row r="264" spans="1:7">
      <c r="A264" s="326" t="s">
        <v>3204</v>
      </c>
      <c r="B264" s="158">
        <v>46290</v>
      </c>
      <c r="C264" s="326" t="s">
        <v>12102</v>
      </c>
      <c r="D264" s="326" t="s">
        <v>7409</v>
      </c>
      <c r="E264" s="326" t="s">
        <v>3070</v>
      </c>
      <c r="F264" s="326">
        <v>604.29670742992312</v>
      </c>
      <c r="G264" s="326" t="s">
        <v>43</v>
      </c>
    </row>
    <row r="265" spans="1:7">
      <c r="A265" s="326" t="s">
        <v>3204</v>
      </c>
      <c r="B265" s="158">
        <v>46290</v>
      </c>
      <c r="C265" s="326" t="s">
        <v>12103</v>
      </c>
      <c r="D265" s="326" t="s">
        <v>3047</v>
      </c>
      <c r="E265" s="326" t="s">
        <v>3070</v>
      </c>
      <c r="F265" s="326">
        <v>554.95612529222853</v>
      </c>
      <c r="G265" s="326" t="s">
        <v>43</v>
      </c>
    </row>
    <row r="266" spans="1:7">
      <c r="A266" s="326" t="s">
        <v>3204</v>
      </c>
      <c r="B266" s="158">
        <v>46290</v>
      </c>
      <c r="C266" s="326" t="s">
        <v>12104</v>
      </c>
      <c r="D266" s="326" t="s">
        <v>3047</v>
      </c>
      <c r="E266" s="326" t="s">
        <v>3070</v>
      </c>
      <c r="F266" s="326">
        <v>681.37746691703796</v>
      </c>
      <c r="G266" s="326" t="s">
        <v>43</v>
      </c>
    </row>
    <row r="267" spans="1:7">
      <c r="A267" s="326" t="s">
        <v>3204</v>
      </c>
      <c r="B267" s="158">
        <v>46290</v>
      </c>
      <c r="C267" s="326" t="s">
        <v>12105</v>
      </c>
      <c r="D267" s="326" t="s">
        <v>3047</v>
      </c>
      <c r="E267" s="326" t="s">
        <v>3070</v>
      </c>
      <c r="F267" s="326">
        <v>537.5077588185668</v>
      </c>
      <c r="G267" s="326" t="s">
        <v>43</v>
      </c>
    </row>
    <row r="268" spans="1:7">
      <c r="A268" s="326" t="s">
        <v>3204</v>
      </c>
      <c r="B268" s="158">
        <v>46290</v>
      </c>
      <c r="C268" s="326" t="s">
        <v>12106</v>
      </c>
      <c r="D268" s="326" t="s">
        <v>3047</v>
      </c>
      <c r="E268" s="326" t="s">
        <v>3070</v>
      </c>
      <c r="F268" s="326">
        <v>541.12084644194692</v>
      </c>
      <c r="G268" s="326" t="s">
        <v>43</v>
      </c>
    </row>
    <row r="269" spans="1:7">
      <c r="A269" s="326" t="s">
        <v>3204</v>
      </c>
      <c r="B269" s="158">
        <v>46290</v>
      </c>
      <c r="C269" s="326" t="s">
        <v>12107</v>
      </c>
      <c r="D269" s="326" t="s">
        <v>3047</v>
      </c>
      <c r="E269" s="326" t="s">
        <v>3070</v>
      </c>
      <c r="F269" s="326">
        <v>545.66714775655419</v>
      </c>
      <c r="G269" s="326" t="s">
        <v>43</v>
      </c>
    </row>
    <row r="270" spans="1:7">
      <c r="A270" s="326" t="s">
        <v>3204</v>
      </c>
      <c r="B270" s="158">
        <v>46290</v>
      </c>
      <c r="C270" s="326" t="s">
        <v>12108</v>
      </c>
      <c r="D270" s="326" t="s">
        <v>3047</v>
      </c>
      <c r="E270" s="326" t="s">
        <v>3070</v>
      </c>
      <c r="F270" s="326">
        <v>545.66910471580923</v>
      </c>
      <c r="G270" s="326" t="s">
        <v>43</v>
      </c>
    </row>
    <row r="271" spans="1:7">
      <c r="A271" s="326" t="s">
        <v>3204</v>
      </c>
      <c r="B271" s="158">
        <v>46290</v>
      </c>
      <c r="C271" s="326" t="s">
        <v>12109</v>
      </c>
      <c r="D271" s="326" t="s">
        <v>3037</v>
      </c>
      <c r="E271" s="326" t="s">
        <v>3070</v>
      </c>
      <c r="F271" s="326">
        <v>786.18020072253421</v>
      </c>
      <c r="G271" s="326" t="s">
        <v>43</v>
      </c>
    </row>
    <row r="272" spans="1:7">
      <c r="A272" s="326" t="s">
        <v>3204</v>
      </c>
      <c r="B272" s="158">
        <v>46290</v>
      </c>
      <c r="C272" s="326" t="s">
        <v>12110</v>
      </c>
      <c r="D272" s="326" t="s">
        <v>3037</v>
      </c>
      <c r="E272" s="326" t="s">
        <v>3070</v>
      </c>
      <c r="F272" s="326">
        <v>670.14706340245903</v>
      </c>
      <c r="G272" s="326" t="s">
        <v>43</v>
      </c>
    </row>
    <row r="273" spans="1:7">
      <c r="A273" s="326" t="s">
        <v>3204</v>
      </c>
      <c r="B273" s="158">
        <v>46290</v>
      </c>
      <c r="C273" s="326" t="s">
        <v>12111</v>
      </c>
      <c r="D273" s="326" t="s">
        <v>3035</v>
      </c>
      <c r="E273" s="326" t="s">
        <v>3070</v>
      </c>
      <c r="F273" s="326">
        <v>811.54283981976187</v>
      </c>
      <c r="G273" s="326" t="s">
        <v>43</v>
      </c>
    </row>
    <row r="274" spans="1:7">
      <c r="A274" s="326" t="s">
        <v>3204</v>
      </c>
      <c r="B274" s="158">
        <v>46290</v>
      </c>
      <c r="C274" s="326" t="s">
        <v>12112</v>
      </c>
      <c r="D274" s="326" t="s">
        <v>3037</v>
      </c>
      <c r="E274" s="326" t="s">
        <v>3070</v>
      </c>
      <c r="F274" s="326">
        <v>675.93053187290207</v>
      </c>
      <c r="G274" s="326" t="s">
        <v>43</v>
      </c>
    </row>
    <row r="275" spans="1:7">
      <c r="A275" s="326" t="s">
        <v>3204</v>
      </c>
      <c r="B275" s="158">
        <v>46290</v>
      </c>
      <c r="C275" s="326" t="s">
        <v>12113</v>
      </c>
      <c r="D275" s="326" t="s">
        <v>3037</v>
      </c>
      <c r="E275" s="326" t="s">
        <v>3070</v>
      </c>
      <c r="F275" s="326">
        <v>675.92507481761277</v>
      </c>
      <c r="G275" s="326" t="s">
        <v>43</v>
      </c>
    </row>
    <row r="276" spans="1:7">
      <c r="A276" s="326" t="s">
        <v>3204</v>
      </c>
      <c r="B276" s="158">
        <v>46290</v>
      </c>
      <c r="C276" s="326" t="s">
        <v>12114</v>
      </c>
      <c r="D276" s="326" t="s">
        <v>3037</v>
      </c>
      <c r="E276" s="326" t="s">
        <v>3070</v>
      </c>
      <c r="F276" s="326">
        <v>675.92879530554637</v>
      </c>
      <c r="G276" s="326" t="s">
        <v>43</v>
      </c>
    </row>
    <row r="277" spans="1:7">
      <c r="A277" s="326" t="s">
        <v>3204</v>
      </c>
      <c r="B277" s="158">
        <v>46290</v>
      </c>
      <c r="C277" s="326" t="s">
        <v>12115</v>
      </c>
      <c r="D277" s="326" t="s">
        <v>3047</v>
      </c>
      <c r="E277" s="326" t="s">
        <v>3070</v>
      </c>
      <c r="F277" s="326">
        <v>712.63456712686457</v>
      </c>
      <c r="G277" s="326" t="s">
        <v>43</v>
      </c>
    </row>
    <row r="278" spans="1:7">
      <c r="A278" s="326" t="s">
        <v>3204</v>
      </c>
      <c r="B278" s="158">
        <v>46290</v>
      </c>
      <c r="C278" s="326" t="s">
        <v>12116</v>
      </c>
      <c r="D278" s="326" t="s">
        <v>3035</v>
      </c>
      <c r="E278" s="326" t="s">
        <v>3070</v>
      </c>
      <c r="F278" s="326">
        <v>677.4575816183351</v>
      </c>
      <c r="G278" s="326" t="s">
        <v>43</v>
      </c>
    </row>
    <row r="279" spans="1:7">
      <c r="A279" s="326" t="s">
        <v>3204</v>
      </c>
      <c r="B279" s="158">
        <v>46290</v>
      </c>
      <c r="C279" s="326" t="s">
        <v>12117</v>
      </c>
      <c r="D279" s="326" t="s">
        <v>3035</v>
      </c>
      <c r="E279" s="326" t="s">
        <v>3070</v>
      </c>
      <c r="F279" s="326">
        <v>634.76990433852188</v>
      </c>
      <c r="G279" s="326" t="s">
        <v>43</v>
      </c>
    </row>
    <row r="280" spans="1:7">
      <c r="A280" s="326" t="s">
        <v>3204</v>
      </c>
      <c r="B280" s="158">
        <v>46290</v>
      </c>
      <c r="C280" s="326" t="s">
        <v>12118</v>
      </c>
      <c r="D280" s="326" t="s">
        <v>3035</v>
      </c>
      <c r="E280" s="326" t="s">
        <v>3070</v>
      </c>
      <c r="F280" s="326">
        <v>653.34148995019495</v>
      </c>
      <c r="G280" s="326" t="s">
        <v>43</v>
      </c>
    </row>
    <row r="281" spans="1:7">
      <c r="A281" s="326" t="s">
        <v>3204</v>
      </c>
      <c r="B281" s="158">
        <v>46290</v>
      </c>
      <c r="C281" s="326" t="s">
        <v>12119</v>
      </c>
      <c r="D281" s="326" t="s">
        <v>3035</v>
      </c>
      <c r="E281" s="326" t="s">
        <v>3070</v>
      </c>
      <c r="F281" s="326">
        <v>620.00686188321561</v>
      </c>
      <c r="G281" s="326" t="s">
        <v>43</v>
      </c>
    </row>
    <row r="282" spans="1:7">
      <c r="A282" s="326" t="s">
        <v>3204</v>
      </c>
      <c r="B282" s="158">
        <v>46290</v>
      </c>
      <c r="C282" s="326" t="s">
        <v>12120</v>
      </c>
      <c r="D282" s="326" t="s">
        <v>3035</v>
      </c>
      <c r="E282" s="326" t="s">
        <v>3070</v>
      </c>
      <c r="F282" s="326">
        <v>620.00755610503256</v>
      </c>
      <c r="G282" s="326" t="s">
        <v>43</v>
      </c>
    </row>
    <row r="283" spans="1:7">
      <c r="A283" s="326" t="s">
        <v>3204</v>
      </c>
      <c r="B283" s="158">
        <v>46290</v>
      </c>
      <c r="C283" s="326" t="s">
        <v>12121</v>
      </c>
      <c r="D283" s="326" t="s">
        <v>3035</v>
      </c>
      <c r="E283" s="326" t="s">
        <v>3070</v>
      </c>
      <c r="F283" s="326">
        <v>620.00772260688245</v>
      </c>
      <c r="G283" s="326" t="s">
        <v>43</v>
      </c>
    </row>
    <row r="284" spans="1:7">
      <c r="A284" s="326" t="s">
        <v>3204</v>
      </c>
      <c r="B284" s="158">
        <v>46290</v>
      </c>
      <c r="C284" s="326" t="s">
        <v>12122</v>
      </c>
      <c r="D284" s="326" t="s">
        <v>3035</v>
      </c>
      <c r="E284" s="326" t="s">
        <v>3070</v>
      </c>
      <c r="F284" s="326">
        <v>620.00759206479415</v>
      </c>
      <c r="G284" s="326" t="s">
        <v>43</v>
      </c>
    </row>
    <row r="285" spans="1:7">
      <c r="A285" s="326" t="s">
        <v>3204</v>
      </c>
      <c r="B285" s="158">
        <v>46290</v>
      </c>
      <c r="C285" s="326" t="s">
        <v>12123</v>
      </c>
      <c r="D285" s="326" t="s">
        <v>3035</v>
      </c>
      <c r="E285" s="326" t="s">
        <v>3070</v>
      </c>
      <c r="F285" s="326">
        <v>660.23100951360539</v>
      </c>
      <c r="G285" s="326" t="s">
        <v>43</v>
      </c>
    </row>
    <row r="286" spans="1:7">
      <c r="A286" s="326" t="s">
        <v>3204</v>
      </c>
      <c r="B286" s="158">
        <v>46290</v>
      </c>
      <c r="C286" s="326" t="s">
        <v>12124</v>
      </c>
      <c r="D286" s="326" t="s">
        <v>3035</v>
      </c>
      <c r="E286" s="326" t="s">
        <v>3070</v>
      </c>
      <c r="F286" s="326">
        <v>927.82031698455103</v>
      </c>
      <c r="G286" s="326" t="s">
        <v>43</v>
      </c>
    </row>
    <row r="287" spans="1:7">
      <c r="A287" s="326" t="s">
        <v>3204</v>
      </c>
      <c r="B287" s="158">
        <v>46290</v>
      </c>
      <c r="C287" s="326" t="s">
        <v>12125</v>
      </c>
      <c r="D287" s="326" t="s">
        <v>3035</v>
      </c>
      <c r="E287" s="326" t="s">
        <v>3070</v>
      </c>
      <c r="F287" s="326">
        <v>624.22780840214489</v>
      </c>
      <c r="G287" s="326" t="s">
        <v>43</v>
      </c>
    </row>
    <row r="288" spans="1:7">
      <c r="A288" s="326" t="s">
        <v>3204</v>
      </c>
      <c r="B288" s="158">
        <v>46290</v>
      </c>
      <c r="C288" s="326" t="s">
        <v>12126</v>
      </c>
      <c r="D288" s="326" t="s">
        <v>3035</v>
      </c>
      <c r="E288" s="326" t="s">
        <v>3070</v>
      </c>
      <c r="F288" s="326">
        <v>718.65142720215954</v>
      </c>
      <c r="G288" s="326" t="s">
        <v>43</v>
      </c>
    </row>
    <row r="289" spans="1:7">
      <c r="A289" s="326" t="s">
        <v>3204</v>
      </c>
      <c r="B289" s="158">
        <v>46290</v>
      </c>
      <c r="C289" s="326" t="s">
        <v>12127</v>
      </c>
      <c r="D289" s="326" t="s">
        <v>3035</v>
      </c>
      <c r="E289" s="326" t="s">
        <v>3070</v>
      </c>
      <c r="F289" s="326">
        <v>721.34460991621017</v>
      </c>
      <c r="G289" s="326" t="s">
        <v>43</v>
      </c>
    </row>
    <row r="290" spans="1:7">
      <c r="A290" s="326" t="s">
        <v>3204</v>
      </c>
      <c r="B290" s="158">
        <v>46290</v>
      </c>
      <c r="C290" s="326" t="s">
        <v>12128</v>
      </c>
      <c r="D290" s="326" t="s">
        <v>3035</v>
      </c>
      <c r="E290" s="326" t="s">
        <v>3070</v>
      </c>
      <c r="F290" s="326">
        <v>712.58239387068897</v>
      </c>
      <c r="G290" s="326" t="s">
        <v>43</v>
      </c>
    </row>
    <row r="291" spans="1:7">
      <c r="A291" s="326" t="s">
        <v>3204</v>
      </c>
      <c r="B291" s="158">
        <v>46290</v>
      </c>
      <c r="C291" s="326" t="s">
        <v>12129</v>
      </c>
      <c r="D291" s="326" t="s">
        <v>3035</v>
      </c>
      <c r="E291" s="326" t="s">
        <v>3070</v>
      </c>
      <c r="F291" s="326">
        <v>712.58326139673591</v>
      </c>
      <c r="G291" s="326" t="s">
        <v>43</v>
      </c>
    </row>
    <row r="292" spans="1:7">
      <c r="A292" s="326" t="s">
        <v>3204</v>
      </c>
      <c r="B292" s="158">
        <v>46290</v>
      </c>
      <c r="C292" s="326" t="s">
        <v>12130</v>
      </c>
      <c r="D292" s="326" t="s">
        <v>3035</v>
      </c>
      <c r="E292" s="326" t="s">
        <v>3070</v>
      </c>
      <c r="F292" s="326">
        <v>712.57858830504119</v>
      </c>
      <c r="G292" s="326" t="s">
        <v>43</v>
      </c>
    </row>
    <row r="293" spans="1:7">
      <c r="A293" s="326" t="s">
        <v>3204</v>
      </c>
      <c r="B293" s="158">
        <v>46290</v>
      </c>
      <c r="C293" s="326" t="s">
        <v>12131</v>
      </c>
      <c r="D293" s="326" t="s">
        <v>3035</v>
      </c>
      <c r="E293" s="326" t="s">
        <v>3070</v>
      </c>
      <c r="F293" s="326">
        <v>712.58084580395371</v>
      </c>
      <c r="G293" s="326" t="s">
        <v>43</v>
      </c>
    </row>
    <row r="294" spans="1:7">
      <c r="A294" s="326" t="s">
        <v>3204</v>
      </c>
      <c r="B294" s="158">
        <v>46290</v>
      </c>
      <c r="C294" s="326" t="s">
        <v>12132</v>
      </c>
      <c r="D294" s="326" t="s">
        <v>3035</v>
      </c>
      <c r="E294" s="326" t="s">
        <v>3070</v>
      </c>
      <c r="F294" s="326">
        <v>712.57996165100485</v>
      </c>
      <c r="G294" s="326" t="s">
        <v>43</v>
      </c>
    </row>
    <row r="295" spans="1:7">
      <c r="A295" s="326" t="s">
        <v>3204</v>
      </c>
      <c r="B295" s="158">
        <v>46290</v>
      </c>
      <c r="C295" s="326" t="s">
        <v>12133</v>
      </c>
      <c r="D295" s="326" t="s">
        <v>3035</v>
      </c>
      <c r="E295" s="326" t="s">
        <v>3070</v>
      </c>
      <c r="F295" s="326">
        <v>711.59730240248609</v>
      </c>
      <c r="G295" s="326" t="s">
        <v>43</v>
      </c>
    </row>
    <row r="296" spans="1:7">
      <c r="A296" s="326" t="s">
        <v>3204</v>
      </c>
      <c r="B296" s="158">
        <v>46290</v>
      </c>
      <c r="C296" s="326" t="s">
        <v>12134</v>
      </c>
      <c r="D296" s="326" t="s">
        <v>3035</v>
      </c>
      <c r="E296" s="326" t="s">
        <v>3070</v>
      </c>
      <c r="F296" s="326">
        <v>731.37040104577318</v>
      </c>
      <c r="G296" s="326" t="s">
        <v>43</v>
      </c>
    </row>
    <row r="297" spans="1:7">
      <c r="A297" s="326" t="s">
        <v>3204</v>
      </c>
      <c r="B297" s="158">
        <v>46290</v>
      </c>
      <c r="C297" s="326" t="s">
        <v>12135</v>
      </c>
      <c r="D297" s="326" t="s">
        <v>3035</v>
      </c>
      <c r="E297" s="326" t="s">
        <v>3070</v>
      </c>
      <c r="F297" s="326">
        <v>620.00418881306541</v>
      </c>
      <c r="G297" s="326" t="s">
        <v>43</v>
      </c>
    </row>
    <row r="298" spans="1:7">
      <c r="A298" s="326" t="s">
        <v>3204</v>
      </c>
      <c r="B298" s="158">
        <v>46290</v>
      </c>
      <c r="C298" s="326" t="s">
        <v>12136</v>
      </c>
      <c r="D298" s="326" t="s">
        <v>3035</v>
      </c>
      <c r="E298" s="326" t="s">
        <v>3070</v>
      </c>
      <c r="F298" s="326">
        <v>620.00086404755712</v>
      </c>
      <c r="G298" s="326" t="s">
        <v>43</v>
      </c>
    </row>
    <row r="299" spans="1:7">
      <c r="A299" s="326" t="s">
        <v>3204</v>
      </c>
      <c r="B299" s="158">
        <v>46290</v>
      </c>
      <c r="C299" s="326" t="s">
        <v>12137</v>
      </c>
      <c r="D299" s="326" t="s">
        <v>3035</v>
      </c>
      <c r="E299" s="326" t="s">
        <v>3070</v>
      </c>
      <c r="F299" s="326">
        <v>620.00554862618446</v>
      </c>
      <c r="G299" s="326" t="s">
        <v>43</v>
      </c>
    </row>
    <row r="300" spans="1:7">
      <c r="A300" s="326" t="s">
        <v>3204</v>
      </c>
      <c r="B300" s="158">
        <v>46290</v>
      </c>
      <c r="C300" s="326" t="s">
        <v>12138</v>
      </c>
      <c r="D300" s="326" t="s">
        <v>3035</v>
      </c>
      <c r="E300" s="326" t="s">
        <v>3070</v>
      </c>
      <c r="F300" s="326">
        <v>620.00463621504605</v>
      </c>
      <c r="G300" s="326" t="s">
        <v>43</v>
      </c>
    </row>
    <row r="301" spans="1:7">
      <c r="A301" s="326" t="s">
        <v>3204</v>
      </c>
      <c r="B301" s="158">
        <v>46290</v>
      </c>
      <c r="C301" s="326" t="s">
        <v>12139</v>
      </c>
      <c r="D301" s="326" t="s">
        <v>3035</v>
      </c>
      <c r="E301" s="326" t="s">
        <v>3070</v>
      </c>
      <c r="F301" s="326">
        <v>620.00278613250703</v>
      </c>
      <c r="G301" s="326" t="s">
        <v>43</v>
      </c>
    </row>
    <row r="302" spans="1:7">
      <c r="A302" s="326" t="s">
        <v>3204</v>
      </c>
      <c r="B302" s="158">
        <v>46290</v>
      </c>
      <c r="C302" s="326" t="s">
        <v>12140</v>
      </c>
      <c r="D302" s="326" t="s">
        <v>3035</v>
      </c>
      <c r="E302" s="326" t="s">
        <v>3070</v>
      </c>
      <c r="F302" s="326">
        <v>337.51375589135569</v>
      </c>
      <c r="G302" s="326" t="s">
        <v>43</v>
      </c>
    </row>
    <row r="303" spans="1:7">
      <c r="A303" s="326" t="s">
        <v>3204</v>
      </c>
      <c r="B303" s="158">
        <v>46290</v>
      </c>
      <c r="C303" s="326" t="s">
        <v>12141</v>
      </c>
      <c r="D303" s="326" t="s">
        <v>3035</v>
      </c>
      <c r="E303" s="326" t="s">
        <v>3070</v>
      </c>
      <c r="F303" s="326">
        <v>327.58930485136813</v>
      </c>
      <c r="G303" s="326" t="s">
        <v>43</v>
      </c>
    </row>
    <row r="304" spans="1:7">
      <c r="A304" s="326" t="s">
        <v>3204</v>
      </c>
      <c r="B304" s="158">
        <v>46290</v>
      </c>
      <c r="C304" s="326" t="s">
        <v>12142</v>
      </c>
      <c r="D304" s="326" t="s">
        <v>3035</v>
      </c>
      <c r="E304" s="326" t="s">
        <v>3070</v>
      </c>
      <c r="F304" s="326">
        <v>805.02986587677151</v>
      </c>
      <c r="G304" s="326" t="s">
        <v>43</v>
      </c>
    </row>
    <row r="305" spans="1:7">
      <c r="A305" s="326" t="s">
        <v>3204</v>
      </c>
      <c r="B305" s="158">
        <v>46290</v>
      </c>
      <c r="C305" s="326" t="s">
        <v>12143</v>
      </c>
      <c r="D305" s="326" t="s">
        <v>3035</v>
      </c>
      <c r="E305" s="326" t="s">
        <v>3070</v>
      </c>
      <c r="F305" s="326">
        <v>592.27561005903408</v>
      </c>
      <c r="G305" s="326" t="s">
        <v>43</v>
      </c>
    </row>
    <row r="306" spans="1:7">
      <c r="A306" s="326" t="s">
        <v>3204</v>
      </c>
      <c r="B306" s="158">
        <v>46290</v>
      </c>
      <c r="C306" s="326" t="s">
        <v>12144</v>
      </c>
      <c r="D306" s="326" t="s">
        <v>3037</v>
      </c>
      <c r="E306" s="326" t="s">
        <v>3070</v>
      </c>
      <c r="F306" s="326">
        <v>1971.47860523127</v>
      </c>
      <c r="G306" s="326" t="s">
        <v>43</v>
      </c>
    </row>
    <row r="307" spans="1:7">
      <c r="A307" s="326" t="s">
        <v>3204</v>
      </c>
      <c r="B307" s="158">
        <v>46290</v>
      </c>
      <c r="C307" s="326" t="s">
        <v>12145</v>
      </c>
      <c r="D307" s="326" t="s">
        <v>3034</v>
      </c>
      <c r="E307" s="326" t="s">
        <v>3070</v>
      </c>
      <c r="F307" s="326">
        <v>582.30574333108962</v>
      </c>
      <c r="G307" s="326" t="s">
        <v>43</v>
      </c>
    </row>
    <row r="308" spans="1:7">
      <c r="A308" s="326" t="s">
        <v>3204</v>
      </c>
      <c r="B308" s="158">
        <v>46290</v>
      </c>
      <c r="C308" s="326" t="s">
        <v>12146</v>
      </c>
      <c r="D308" s="326" t="s">
        <v>3034</v>
      </c>
      <c r="E308" s="326" t="s">
        <v>3070</v>
      </c>
      <c r="F308" s="326">
        <v>582.30691512208432</v>
      </c>
      <c r="G308" s="326" t="s">
        <v>43</v>
      </c>
    </row>
    <row r="309" spans="1:7">
      <c r="A309" s="326" t="s">
        <v>3204</v>
      </c>
      <c r="B309" s="158">
        <v>46290</v>
      </c>
      <c r="C309" s="326" t="s">
        <v>12147</v>
      </c>
      <c r="D309" s="326" t="s">
        <v>3041</v>
      </c>
      <c r="E309" s="326" t="s">
        <v>3070</v>
      </c>
      <c r="F309" s="326">
        <v>1389.823705093469</v>
      </c>
      <c r="G309" s="326" t="s">
        <v>43</v>
      </c>
    </row>
    <row r="310" spans="1:7">
      <c r="A310" s="326" t="s">
        <v>3204</v>
      </c>
      <c r="B310" s="158">
        <v>46290</v>
      </c>
      <c r="C310" s="326" t="s">
        <v>12148</v>
      </c>
      <c r="D310" s="326" t="s">
        <v>3041</v>
      </c>
      <c r="E310" s="326" t="s">
        <v>3070</v>
      </c>
      <c r="F310" s="326">
        <v>1194.3973687816181</v>
      </c>
      <c r="G310" s="326" t="s">
        <v>43</v>
      </c>
    </row>
    <row r="311" spans="1:7">
      <c r="A311" s="326" t="s">
        <v>3204</v>
      </c>
      <c r="B311" s="158">
        <v>46290</v>
      </c>
      <c r="C311" s="326" t="s">
        <v>12149</v>
      </c>
      <c r="D311" s="326" t="s">
        <v>3041</v>
      </c>
      <c r="E311" s="326" t="s">
        <v>3070</v>
      </c>
      <c r="F311" s="326">
        <v>1053.2586410678921</v>
      </c>
      <c r="G311" s="326" t="s">
        <v>43</v>
      </c>
    </row>
    <row r="312" spans="1:7">
      <c r="A312" s="326" t="s">
        <v>3204</v>
      </c>
      <c r="B312" s="158">
        <v>46290</v>
      </c>
      <c r="C312" s="326" t="s">
        <v>12150</v>
      </c>
      <c r="D312" s="326" t="s">
        <v>3041</v>
      </c>
      <c r="E312" s="326" t="s">
        <v>3070</v>
      </c>
      <c r="F312" s="326">
        <v>1053.259879993275</v>
      </c>
      <c r="G312" s="326" t="s">
        <v>43</v>
      </c>
    </row>
    <row r="313" spans="1:7">
      <c r="A313" s="326" t="s">
        <v>3204</v>
      </c>
      <c r="B313" s="158">
        <v>46290</v>
      </c>
      <c r="C313" s="326" t="s">
        <v>12151</v>
      </c>
      <c r="D313" s="326" t="s">
        <v>3041</v>
      </c>
      <c r="E313" s="326" t="s">
        <v>3070</v>
      </c>
      <c r="F313" s="326">
        <v>1053.26456277445</v>
      </c>
      <c r="G313" s="326" t="s">
        <v>43</v>
      </c>
    </row>
    <row r="314" spans="1:7">
      <c r="A314" s="326" t="s">
        <v>3204</v>
      </c>
      <c r="B314" s="158">
        <v>46290</v>
      </c>
      <c r="C314" s="326" t="s">
        <v>12152</v>
      </c>
      <c r="D314" s="326" t="s">
        <v>3041</v>
      </c>
      <c r="E314" s="326" t="s">
        <v>3070</v>
      </c>
      <c r="F314" s="326">
        <v>1063.1143704177809</v>
      </c>
      <c r="G314" s="326" t="s">
        <v>43</v>
      </c>
    </row>
    <row r="315" spans="1:7">
      <c r="A315" s="326" t="s">
        <v>3204</v>
      </c>
      <c r="B315" s="158">
        <v>46290</v>
      </c>
      <c r="C315" s="326" t="s">
        <v>12153</v>
      </c>
      <c r="D315" s="326" t="s">
        <v>3041</v>
      </c>
      <c r="E315" s="326" t="s">
        <v>3070</v>
      </c>
      <c r="F315" s="326">
        <v>1028.613653974608</v>
      </c>
      <c r="G315" s="326" t="s">
        <v>43</v>
      </c>
    </row>
    <row r="316" spans="1:7">
      <c r="A316" s="326" t="s">
        <v>3204</v>
      </c>
      <c r="B316" s="158">
        <v>46290</v>
      </c>
      <c r="C316" s="326" t="s">
        <v>12154</v>
      </c>
      <c r="D316" s="326" t="s">
        <v>3041</v>
      </c>
      <c r="E316" s="326" t="s">
        <v>3070</v>
      </c>
      <c r="F316" s="326">
        <v>1060.696236016229</v>
      </c>
      <c r="G316" s="326" t="s">
        <v>43</v>
      </c>
    </row>
    <row r="317" spans="1:7">
      <c r="A317" s="326" t="s">
        <v>3204</v>
      </c>
      <c r="B317" s="158">
        <v>46290</v>
      </c>
      <c r="C317" s="326" t="s">
        <v>12155</v>
      </c>
      <c r="D317" s="326" t="s">
        <v>3041</v>
      </c>
      <c r="E317" s="326" t="s">
        <v>3070</v>
      </c>
      <c r="F317" s="326">
        <v>1060.6993564460431</v>
      </c>
      <c r="G317" s="326" t="s">
        <v>43</v>
      </c>
    </row>
    <row r="318" spans="1:7">
      <c r="A318" s="326" t="s">
        <v>3204</v>
      </c>
      <c r="B318" s="158">
        <v>46290</v>
      </c>
      <c r="C318" s="326" t="s">
        <v>12156</v>
      </c>
      <c r="D318" s="326" t="s">
        <v>3041</v>
      </c>
      <c r="E318" s="326" t="s">
        <v>3070</v>
      </c>
      <c r="F318" s="326">
        <v>1055.396323693916</v>
      </c>
      <c r="G318" s="326" t="s">
        <v>43</v>
      </c>
    </row>
    <row r="319" spans="1:7">
      <c r="A319" s="326" t="s">
        <v>3204</v>
      </c>
      <c r="B319" s="158">
        <v>46290</v>
      </c>
      <c r="C319" s="326" t="s">
        <v>12157</v>
      </c>
      <c r="D319" s="326" t="s">
        <v>3034</v>
      </c>
      <c r="E319" s="326" t="s">
        <v>3070</v>
      </c>
      <c r="F319" s="326">
        <v>1041.8854704201219</v>
      </c>
      <c r="G319" s="326" t="s">
        <v>43</v>
      </c>
    </row>
    <row r="320" spans="1:7">
      <c r="A320" s="326" t="s">
        <v>3204</v>
      </c>
      <c r="B320" s="158">
        <v>46290</v>
      </c>
      <c r="C320" s="326" t="s">
        <v>12158</v>
      </c>
      <c r="D320" s="326" t="s">
        <v>3034</v>
      </c>
      <c r="E320" s="326" t="s">
        <v>3070</v>
      </c>
      <c r="F320" s="326">
        <v>1041.884110674262</v>
      </c>
      <c r="G320" s="326" t="s">
        <v>43</v>
      </c>
    </row>
    <row r="321" spans="1:7">
      <c r="A321" s="326" t="s">
        <v>3204</v>
      </c>
      <c r="B321" s="158">
        <v>46290</v>
      </c>
      <c r="C321" s="326" t="s">
        <v>12159</v>
      </c>
      <c r="D321" s="326" t="s">
        <v>3045</v>
      </c>
      <c r="E321" s="326" t="s">
        <v>3070</v>
      </c>
      <c r="F321" s="326">
        <v>593.12560504861176</v>
      </c>
      <c r="G321" s="326" t="s">
        <v>43</v>
      </c>
    </row>
    <row r="322" spans="1:7">
      <c r="A322" s="326" t="s">
        <v>3204</v>
      </c>
      <c r="B322" s="158">
        <v>46290</v>
      </c>
      <c r="C322" s="326" t="s">
        <v>12160</v>
      </c>
      <c r="D322" s="326" t="s">
        <v>3045</v>
      </c>
      <c r="E322" s="326" t="s">
        <v>3070</v>
      </c>
      <c r="F322" s="326">
        <v>593.12916860636324</v>
      </c>
      <c r="G322" s="326" t="s">
        <v>43</v>
      </c>
    </row>
    <row r="323" spans="1:7">
      <c r="A323" s="326" t="s">
        <v>3204</v>
      </c>
      <c r="B323" s="158">
        <v>46290</v>
      </c>
      <c r="C323" s="326" t="s">
        <v>12161</v>
      </c>
      <c r="D323" s="326" t="s">
        <v>3045</v>
      </c>
      <c r="E323" s="326" t="s">
        <v>3070</v>
      </c>
      <c r="F323" s="326">
        <v>593.12353570759296</v>
      </c>
      <c r="G323" s="326" t="s">
        <v>43</v>
      </c>
    </row>
    <row r="324" spans="1:7">
      <c r="A324" s="326" t="s">
        <v>3204</v>
      </c>
      <c r="B324" s="158">
        <v>46290</v>
      </c>
      <c r="C324" s="326" t="s">
        <v>12162</v>
      </c>
      <c r="D324" s="326" t="s">
        <v>3041</v>
      </c>
      <c r="E324" s="326" t="s">
        <v>3070</v>
      </c>
      <c r="F324" s="326">
        <v>752.60640459880233</v>
      </c>
      <c r="G324" s="326" t="s">
        <v>43</v>
      </c>
    </row>
    <row r="325" spans="1:7">
      <c r="A325" s="326" t="s">
        <v>3204</v>
      </c>
      <c r="B325" s="158">
        <v>46290</v>
      </c>
      <c r="C325" s="326" t="s">
        <v>12163</v>
      </c>
      <c r="D325" s="326" t="s">
        <v>3041</v>
      </c>
      <c r="E325" s="326" t="s">
        <v>3070</v>
      </c>
      <c r="F325" s="326">
        <v>629.06640806607902</v>
      </c>
      <c r="G325" s="326" t="s">
        <v>43</v>
      </c>
    </row>
    <row r="326" spans="1:7">
      <c r="A326" s="326" t="s">
        <v>3204</v>
      </c>
      <c r="B326" s="158">
        <v>46290</v>
      </c>
      <c r="C326" s="326" t="s">
        <v>12164</v>
      </c>
      <c r="D326" s="326" t="s">
        <v>3041</v>
      </c>
      <c r="E326" s="326" t="s">
        <v>3070</v>
      </c>
      <c r="F326" s="326">
        <v>619.67419831268489</v>
      </c>
      <c r="G326" s="326" t="s">
        <v>43</v>
      </c>
    </row>
    <row r="327" spans="1:7">
      <c r="A327" s="326" t="s">
        <v>3204</v>
      </c>
      <c r="B327" s="158">
        <v>46290</v>
      </c>
      <c r="C327" s="326" t="s">
        <v>12165</v>
      </c>
      <c r="D327" s="326" t="s">
        <v>3045</v>
      </c>
      <c r="E327" s="326" t="s">
        <v>3070</v>
      </c>
      <c r="F327" s="326">
        <v>806.74147672951221</v>
      </c>
      <c r="G327" s="326" t="s">
        <v>43</v>
      </c>
    </row>
    <row r="328" spans="1:7">
      <c r="A328" s="326" t="s">
        <v>3204</v>
      </c>
      <c r="B328" s="158">
        <v>46290</v>
      </c>
      <c r="C328" s="326" t="s">
        <v>12166</v>
      </c>
      <c r="D328" s="326" t="s">
        <v>3045</v>
      </c>
      <c r="E328" s="326" t="s">
        <v>3070</v>
      </c>
      <c r="F328" s="326">
        <v>572.05860598688014</v>
      </c>
      <c r="G328" s="326" t="s">
        <v>43</v>
      </c>
    </row>
    <row r="329" spans="1:7">
      <c r="A329" s="326" t="s">
        <v>3204</v>
      </c>
      <c r="B329" s="158">
        <v>46290</v>
      </c>
      <c r="C329" s="326" t="s">
        <v>12167</v>
      </c>
      <c r="D329" s="326" t="s">
        <v>3045</v>
      </c>
      <c r="E329" s="326" t="s">
        <v>3070</v>
      </c>
      <c r="F329" s="326">
        <v>913.29378875694238</v>
      </c>
      <c r="G329" s="326" t="s">
        <v>43</v>
      </c>
    </row>
    <row r="330" spans="1:7">
      <c r="A330" s="326" t="s">
        <v>3204</v>
      </c>
      <c r="B330" s="158">
        <v>46290</v>
      </c>
      <c r="C330" s="326" t="s">
        <v>12168</v>
      </c>
      <c r="D330" s="326" t="s">
        <v>3045</v>
      </c>
      <c r="E330" s="326" t="s">
        <v>3070</v>
      </c>
      <c r="F330" s="326">
        <v>629.31296681752428</v>
      </c>
      <c r="G330" s="326" t="s">
        <v>43</v>
      </c>
    </row>
    <row r="331" spans="1:7">
      <c r="A331" s="326" t="s">
        <v>3204</v>
      </c>
      <c r="B331" s="158">
        <v>46290</v>
      </c>
      <c r="C331" s="326" t="s">
        <v>12169</v>
      </c>
      <c r="D331" s="326" t="s">
        <v>3045</v>
      </c>
      <c r="E331" s="326" t="s">
        <v>3070</v>
      </c>
      <c r="F331" s="326">
        <v>631.82145566429244</v>
      </c>
      <c r="G331" s="326" t="s">
        <v>43</v>
      </c>
    </row>
    <row r="332" spans="1:7">
      <c r="A332" s="326" t="s">
        <v>3204</v>
      </c>
      <c r="B332" s="158">
        <v>46290</v>
      </c>
      <c r="C332" s="326" t="s">
        <v>12170</v>
      </c>
      <c r="D332" s="326" t="s">
        <v>3034</v>
      </c>
      <c r="E332" s="326" t="s">
        <v>3070</v>
      </c>
      <c r="F332" s="326">
        <v>453.61495450790972</v>
      </c>
      <c r="G332" s="326" t="s">
        <v>43</v>
      </c>
    </row>
    <row r="333" spans="1:7">
      <c r="A333" s="326" t="s">
        <v>3204</v>
      </c>
      <c r="B333" s="158">
        <v>46290</v>
      </c>
      <c r="C333" s="326" t="s">
        <v>12171</v>
      </c>
      <c r="D333" s="326" t="s">
        <v>3041</v>
      </c>
      <c r="E333" s="326" t="s">
        <v>3070</v>
      </c>
      <c r="F333" s="326">
        <v>439.15355631685821</v>
      </c>
      <c r="G333" s="326" t="s">
        <v>43</v>
      </c>
    </row>
    <row r="334" spans="1:7">
      <c r="A334" s="326" t="s">
        <v>3204</v>
      </c>
      <c r="B334" s="158">
        <v>46290</v>
      </c>
      <c r="C334" s="326" t="s">
        <v>12172</v>
      </c>
      <c r="D334" s="326" t="s">
        <v>3041</v>
      </c>
      <c r="E334" s="326" t="s">
        <v>3070</v>
      </c>
      <c r="F334" s="326">
        <v>699.70052419463173</v>
      </c>
      <c r="G334" s="326" t="s">
        <v>43</v>
      </c>
    </row>
    <row r="335" spans="1:7">
      <c r="A335" s="326" t="s">
        <v>3204</v>
      </c>
      <c r="B335" s="158">
        <v>46290</v>
      </c>
      <c r="C335" s="326" t="s">
        <v>12173</v>
      </c>
      <c r="D335" s="326" t="s">
        <v>3045</v>
      </c>
      <c r="E335" s="326" t="s">
        <v>3070</v>
      </c>
      <c r="F335" s="326">
        <v>624.61869972321438</v>
      </c>
      <c r="G335" s="326" t="s">
        <v>43</v>
      </c>
    </row>
    <row r="336" spans="1:7">
      <c r="A336" s="326" t="s">
        <v>3204</v>
      </c>
      <c r="B336" s="158">
        <v>46290</v>
      </c>
      <c r="C336" s="326" t="s">
        <v>12174</v>
      </c>
      <c r="D336" s="326" t="s">
        <v>3045</v>
      </c>
      <c r="E336" s="326" t="s">
        <v>3070</v>
      </c>
      <c r="F336" s="326">
        <v>556.30012544197962</v>
      </c>
      <c r="G336" s="326" t="s">
        <v>43</v>
      </c>
    </row>
    <row r="337" spans="1:7">
      <c r="A337" s="326" t="s">
        <v>3204</v>
      </c>
      <c r="B337" s="158">
        <v>46290</v>
      </c>
      <c r="C337" s="326" t="s">
        <v>12175</v>
      </c>
      <c r="D337" s="326" t="s">
        <v>3045</v>
      </c>
      <c r="E337" s="326" t="s">
        <v>3070</v>
      </c>
      <c r="F337" s="326">
        <v>556.29806239902973</v>
      </c>
      <c r="G337" s="326" t="s">
        <v>43</v>
      </c>
    </row>
    <row r="338" spans="1:7">
      <c r="A338" s="326" t="s">
        <v>3204</v>
      </c>
      <c r="B338" s="158">
        <v>46290</v>
      </c>
      <c r="C338" s="326" t="s">
        <v>12176</v>
      </c>
      <c r="D338" s="326" t="s">
        <v>3045</v>
      </c>
      <c r="E338" s="326" t="s">
        <v>3070</v>
      </c>
      <c r="F338" s="326">
        <v>556.30073233507574</v>
      </c>
      <c r="G338" s="326" t="s">
        <v>43</v>
      </c>
    </row>
    <row r="339" spans="1:7">
      <c r="A339" s="326" t="s">
        <v>3204</v>
      </c>
      <c r="B339" s="158">
        <v>46290</v>
      </c>
      <c r="C339" s="326" t="s">
        <v>12177</v>
      </c>
      <c r="D339" s="326" t="s">
        <v>3045</v>
      </c>
      <c r="E339" s="326" t="s">
        <v>3070</v>
      </c>
      <c r="F339" s="326">
        <v>561.93670796230435</v>
      </c>
      <c r="G339" s="326" t="s">
        <v>43</v>
      </c>
    </row>
    <row r="340" spans="1:7">
      <c r="A340" s="326" t="s">
        <v>3204</v>
      </c>
      <c r="B340" s="158">
        <v>46290</v>
      </c>
      <c r="C340" s="326" t="s">
        <v>12178</v>
      </c>
      <c r="D340" s="326" t="s">
        <v>3045</v>
      </c>
      <c r="E340" s="326" t="s">
        <v>3070</v>
      </c>
      <c r="F340" s="326">
        <v>562.3022888940759</v>
      </c>
      <c r="G340" s="326" t="s">
        <v>43</v>
      </c>
    </row>
    <row r="341" spans="1:7">
      <c r="A341" s="326" t="s">
        <v>3204</v>
      </c>
      <c r="B341" s="158">
        <v>46290</v>
      </c>
      <c r="C341" s="326" t="s">
        <v>12179</v>
      </c>
      <c r="D341" s="326" t="s">
        <v>3045</v>
      </c>
      <c r="E341" s="326" t="s">
        <v>3070</v>
      </c>
      <c r="F341" s="326">
        <v>728.37467136327177</v>
      </c>
      <c r="G341" s="326" t="s">
        <v>43</v>
      </c>
    </row>
    <row r="342" spans="1:7">
      <c r="A342" s="326" t="s">
        <v>3204</v>
      </c>
      <c r="B342" s="158">
        <v>46290</v>
      </c>
      <c r="C342" s="326" t="s">
        <v>12180</v>
      </c>
      <c r="D342" s="326" t="s">
        <v>3045</v>
      </c>
      <c r="E342" s="326" t="s">
        <v>3070</v>
      </c>
      <c r="F342" s="326">
        <v>582.58787186298287</v>
      </c>
      <c r="G342" s="326" t="s">
        <v>43</v>
      </c>
    </row>
    <row r="343" spans="1:7">
      <c r="A343" s="326" t="s">
        <v>3204</v>
      </c>
      <c r="B343" s="158">
        <v>46290</v>
      </c>
      <c r="C343" s="326" t="s">
        <v>12181</v>
      </c>
      <c r="D343" s="326" t="s">
        <v>3045</v>
      </c>
      <c r="E343" s="326" t="s">
        <v>3070</v>
      </c>
      <c r="F343" s="326">
        <v>538.36459077184554</v>
      </c>
      <c r="G343" s="326" t="s">
        <v>43</v>
      </c>
    </row>
    <row r="344" spans="1:7">
      <c r="A344" s="326" t="s">
        <v>3204</v>
      </c>
      <c r="B344" s="158">
        <v>46290</v>
      </c>
      <c r="C344" s="326" t="s">
        <v>12182</v>
      </c>
      <c r="D344" s="326" t="s">
        <v>3045</v>
      </c>
      <c r="E344" s="326" t="s">
        <v>3070</v>
      </c>
      <c r="F344" s="326">
        <v>934.81973114493303</v>
      </c>
      <c r="G344" s="326" t="s">
        <v>43</v>
      </c>
    </row>
    <row r="345" spans="1:7">
      <c r="A345" s="326" t="s">
        <v>3204</v>
      </c>
      <c r="B345" s="158">
        <v>46290</v>
      </c>
      <c r="C345" s="326" t="s">
        <v>12183</v>
      </c>
      <c r="D345" s="326" t="s">
        <v>3045</v>
      </c>
      <c r="E345" s="326" t="s">
        <v>3070</v>
      </c>
      <c r="F345" s="326">
        <v>489.97549257706851</v>
      </c>
      <c r="G345" s="326" t="s">
        <v>43</v>
      </c>
    </row>
    <row r="346" spans="1:7">
      <c r="A346" s="326" t="s">
        <v>3204</v>
      </c>
      <c r="B346" s="158">
        <v>46290</v>
      </c>
      <c r="C346" s="326" t="s">
        <v>12184</v>
      </c>
      <c r="D346" s="326" t="s">
        <v>3045</v>
      </c>
      <c r="E346" s="326" t="s">
        <v>3070</v>
      </c>
      <c r="F346" s="326">
        <v>532.70285822730511</v>
      </c>
      <c r="G346" s="326" t="s">
        <v>43</v>
      </c>
    </row>
    <row r="347" spans="1:7">
      <c r="A347" s="326" t="s">
        <v>3204</v>
      </c>
      <c r="B347" s="158">
        <v>46290</v>
      </c>
      <c r="C347" s="326" t="s">
        <v>12185</v>
      </c>
      <c r="D347" s="326" t="s">
        <v>3045</v>
      </c>
      <c r="E347" s="326" t="s">
        <v>3070</v>
      </c>
      <c r="F347" s="326">
        <v>532.32614851742983</v>
      </c>
      <c r="G347" s="326" t="s">
        <v>43</v>
      </c>
    </row>
    <row r="348" spans="1:7">
      <c r="A348" s="326" t="s">
        <v>3204</v>
      </c>
      <c r="B348" s="158">
        <v>46290</v>
      </c>
      <c r="C348" s="326" t="s">
        <v>12186</v>
      </c>
      <c r="D348" s="326" t="s">
        <v>3045</v>
      </c>
      <c r="E348" s="326" t="s">
        <v>3070</v>
      </c>
      <c r="F348" s="326">
        <v>532.32621730025858</v>
      </c>
      <c r="G348" s="326" t="s">
        <v>43</v>
      </c>
    </row>
    <row r="349" spans="1:7">
      <c r="A349" s="326" t="s">
        <v>3204</v>
      </c>
      <c r="B349" s="158">
        <v>46290</v>
      </c>
      <c r="C349" s="326" t="s">
        <v>12187</v>
      </c>
      <c r="D349" s="326" t="s">
        <v>3045</v>
      </c>
      <c r="E349" s="326" t="s">
        <v>3070</v>
      </c>
      <c r="F349" s="326">
        <v>532.32512224791571</v>
      </c>
      <c r="G349" s="326" t="s">
        <v>43</v>
      </c>
    </row>
    <row r="350" spans="1:7">
      <c r="A350" s="326" t="s">
        <v>3204</v>
      </c>
      <c r="B350" s="158">
        <v>46290</v>
      </c>
      <c r="C350" s="326" t="s">
        <v>12188</v>
      </c>
      <c r="D350" s="326" t="s">
        <v>3045</v>
      </c>
      <c r="E350" s="326" t="s">
        <v>3070</v>
      </c>
      <c r="F350" s="326">
        <v>532.32397631136701</v>
      </c>
      <c r="G350" s="326" t="s">
        <v>43</v>
      </c>
    </row>
    <row r="351" spans="1:7">
      <c r="A351" s="326" t="s">
        <v>3204</v>
      </c>
      <c r="B351" s="158">
        <v>46290</v>
      </c>
      <c r="C351" s="326" t="s">
        <v>12189</v>
      </c>
      <c r="D351" s="326" t="s">
        <v>3045</v>
      </c>
      <c r="E351" s="326" t="s">
        <v>3070</v>
      </c>
      <c r="F351" s="326">
        <v>532.32594840880483</v>
      </c>
      <c r="G351" s="326" t="s">
        <v>43</v>
      </c>
    </row>
    <row r="352" spans="1:7">
      <c r="A352" s="326" t="s">
        <v>3204</v>
      </c>
      <c r="B352" s="158">
        <v>46290</v>
      </c>
      <c r="C352" s="326" t="s">
        <v>12190</v>
      </c>
      <c r="D352" s="326" t="s">
        <v>3045</v>
      </c>
      <c r="E352" s="326" t="s">
        <v>3070</v>
      </c>
      <c r="F352" s="326">
        <v>532.70517988549545</v>
      </c>
      <c r="G352" s="326" t="s">
        <v>43</v>
      </c>
    </row>
    <row r="353" spans="1:7">
      <c r="A353" s="326" t="s">
        <v>3204</v>
      </c>
      <c r="B353" s="158">
        <v>46290</v>
      </c>
      <c r="C353" s="326" t="s">
        <v>12191</v>
      </c>
      <c r="D353" s="326" t="s">
        <v>3045</v>
      </c>
      <c r="E353" s="326" t="s">
        <v>3070</v>
      </c>
      <c r="F353" s="326">
        <v>489.97554774931632</v>
      </c>
      <c r="G353" s="326" t="s">
        <v>43</v>
      </c>
    </row>
    <row r="354" spans="1:7">
      <c r="A354" s="326" t="s">
        <v>3204</v>
      </c>
      <c r="B354" s="158">
        <v>46290</v>
      </c>
      <c r="C354" s="326" t="s">
        <v>12192</v>
      </c>
      <c r="D354" s="326" t="s">
        <v>3045</v>
      </c>
      <c r="E354" s="326" t="s">
        <v>3070</v>
      </c>
      <c r="F354" s="326">
        <v>489.9730030389037</v>
      </c>
      <c r="G354" s="326" t="s">
        <v>43</v>
      </c>
    </row>
    <row r="355" spans="1:7">
      <c r="A355" s="326" t="s">
        <v>3204</v>
      </c>
      <c r="B355" s="158">
        <v>46290</v>
      </c>
      <c r="C355" s="326" t="s">
        <v>12193</v>
      </c>
      <c r="D355" s="326" t="s">
        <v>3045</v>
      </c>
      <c r="E355" s="326" t="s">
        <v>3070</v>
      </c>
      <c r="F355" s="326">
        <v>477.47608467616368</v>
      </c>
      <c r="G355" s="326" t="s">
        <v>43</v>
      </c>
    </row>
    <row r="356" spans="1:7">
      <c r="A356" s="326" t="s">
        <v>3204</v>
      </c>
      <c r="B356" s="158">
        <v>46290</v>
      </c>
      <c r="C356" s="326" t="s">
        <v>12194</v>
      </c>
      <c r="D356" s="326" t="s">
        <v>3045</v>
      </c>
      <c r="E356" s="326" t="s">
        <v>3070</v>
      </c>
      <c r="F356" s="326">
        <v>553.62433533242438</v>
      </c>
      <c r="G356" s="326" t="s">
        <v>43</v>
      </c>
    </row>
    <row r="357" spans="1:7">
      <c r="A357" s="326" t="s">
        <v>3204</v>
      </c>
      <c r="B357" s="158">
        <v>46290</v>
      </c>
      <c r="C357" s="326" t="s">
        <v>12195</v>
      </c>
      <c r="D357" s="326" t="s">
        <v>3045</v>
      </c>
      <c r="E357" s="326" t="s">
        <v>3070</v>
      </c>
      <c r="F357" s="326">
        <v>556.69618157390505</v>
      </c>
      <c r="G357" s="326" t="s">
        <v>43</v>
      </c>
    </row>
    <row r="358" spans="1:7">
      <c r="A358" s="326" t="s">
        <v>3204</v>
      </c>
      <c r="B358" s="158">
        <v>46290</v>
      </c>
      <c r="C358" s="326" t="s">
        <v>12196</v>
      </c>
      <c r="D358" s="326" t="s">
        <v>3045</v>
      </c>
      <c r="E358" s="326" t="s">
        <v>3070</v>
      </c>
      <c r="F358" s="326">
        <v>556.29827828798443</v>
      </c>
      <c r="G358" s="326" t="s">
        <v>43</v>
      </c>
    </row>
    <row r="359" spans="1:7">
      <c r="A359" s="326" t="s">
        <v>3204</v>
      </c>
      <c r="B359" s="158">
        <v>46290</v>
      </c>
      <c r="C359" s="326" t="s">
        <v>12197</v>
      </c>
      <c r="D359" s="326" t="s">
        <v>3045</v>
      </c>
      <c r="E359" s="326" t="s">
        <v>3070</v>
      </c>
      <c r="F359" s="326">
        <v>556.29623942542821</v>
      </c>
      <c r="G359" s="326" t="s">
        <v>43</v>
      </c>
    </row>
    <row r="360" spans="1:7">
      <c r="A360" s="326" t="s">
        <v>3204</v>
      </c>
      <c r="B360" s="158">
        <v>46290</v>
      </c>
      <c r="C360" s="326" t="s">
        <v>12198</v>
      </c>
      <c r="D360" s="326" t="s">
        <v>3034</v>
      </c>
      <c r="E360" s="326" t="s">
        <v>3070</v>
      </c>
      <c r="F360" s="326">
        <v>583.00816041976213</v>
      </c>
      <c r="G360" s="326" t="s">
        <v>43</v>
      </c>
    </row>
    <row r="361" spans="1:7">
      <c r="A361" s="326" t="s">
        <v>3204</v>
      </c>
      <c r="B361" s="158">
        <v>46290</v>
      </c>
      <c r="C361" s="326" t="s">
        <v>12199</v>
      </c>
      <c r="D361" s="326" t="s">
        <v>3041</v>
      </c>
      <c r="E361" s="326" t="s">
        <v>3070</v>
      </c>
      <c r="F361" s="326">
        <v>1867.980673172395</v>
      </c>
      <c r="G361" s="326" t="s">
        <v>43</v>
      </c>
    </row>
    <row r="362" spans="1:7">
      <c r="A362" s="326" t="s">
        <v>3204</v>
      </c>
      <c r="B362" s="158">
        <v>46290</v>
      </c>
      <c r="C362" s="326" t="s">
        <v>12200</v>
      </c>
      <c r="D362" s="326" t="s">
        <v>3041</v>
      </c>
      <c r="E362" s="326" t="s">
        <v>3070</v>
      </c>
      <c r="F362" s="326">
        <v>505.80505354260089</v>
      </c>
      <c r="G362" s="326" t="s">
        <v>43</v>
      </c>
    </row>
    <row r="363" spans="1:7">
      <c r="A363" s="326" t="s">
        <v>3204</v>
      </c>
      <c r="B363" s="158">
        <v>46290</v>
      </c>
      <c r="C363" s="326" t="s">
        <v>12201</v>
      </c>
      <c r="D363" s="326" t="s">
        <v>3034</v>
      </c>
      <c r="E363" s="326" t="s">
        <v>3070</v>
      </c>
      <c r="F363" s="326">
        <v>595.04862242611125</v>
      </c>
      <c r="G363" s="326" t="s">
        <v>43</v>
      </c>
    </row>
    <row r="364" spans="1:7">
      <c r="A364" s="326" t="s">
        <v>3204</v>
      </c>
      <c r="B364" s="158">
        <v>46290</v>
      </c>
      <c r="C364" s="326" t="s">
        <v>12202</v>
      </c>
      <c r="D364" s="326" t="s">
        <v>3034</v>
      </c>
      <c r="E364" s="326" t="s">
        <v>3070</v>
      </c>
      <c r="F364" s="326">
        <v>595.05327566992491</v>
      </c>
      <c r="G364" s="326" t="s">
        <v>43</v>
      </c>
    </row>
    <row r="365" spans="1:7">
      <c r="A365" s="326" t="s">
        <v>3204</v>
      </c>
      <c r="B365" s="158">
        <v>46290</v>
      </c>
      <c r="C365" s="326" t="s">
        <v>12203</v>
      </c>
      <c r="D365" s="326" t="s">
        <v>3034</v>
      </c>
      <c r="E365" s="326" t="s">
        <v>3070</v>
      </c>
      <c r="F365" s="326">
        <v>595.45526185026392</v>
      </c>
      <c r="G365" s="326" t="s">
        <v>43</v>
      </c>
    </row>
    <row r="366" spans="1:7">
      <c r="A366" s="326" t="s">
        <v>3204</v>
      </c>
      <c r="B366" s="158">
        <v>46290</v>
      </c>
      <c r="C366" s="326" t="s">
        <v>12204</v>
      </c>
      <c r="D366" s="326" t="s">
        <v>3034</v>
      </c>
      <c r="E366" s="326" t="s">
        <v>3070</v>
      </c>
      <c r="F366" s="326">
        <v>595.4572156094946</v>
      </c>
      <c r="G366" s="326" t="s">
        <v>43</v>
      </c>
    </row>
    <row r="367" spans="1:7">
      <c r="A367" s="326" t="s">
        <v>3204</v>
      </c>
      <c r="B367" s="158">
        <v>46290</v>
      </c>
      <c r="C367" s="326" t="s">
        <v>12205</v>
      </c>
      <c r="D367" s="326" t="s">
        <v>3034</v>
      </c>
      <c r="E367" s="326" t="s">
        <v>3070</v>
      </c>
      <c r="F367" s="326">
        <v>595.45791403204203</v>
      </c>
      <c r="G367" s="326" t="s">
        <v>43</v>
      </c>
    </row>
    <row r="368" spans="1:7">
      <c r="A368" s="326" t="s">
        <v>3204</v>
      </c>
      <c r="B368" s="158">
        <v>46290</v>
      </c>
      <c r="C368" s="326" t="s">
        <v>12206</v>
      </c>
      <c r="D368" s="326" t="s">
        <v>3034</v>
      </c>
      <c r="E368" s="326" t="s">
        <v>3070</v>
      </c>
      <c r="F368" s="326">
        <v>596.53225278237369</v>
      </c>
      <c r="G368" s="326" t="s">
        <v>43</v>
      </c>
    </row>
    <row r="369" spans="1:7">
      <c r="A369" s="326" t="s">
        <v>3204</v>
      </c>
      <c r="B369" s="158">
        <v>46290</v>
      </c>
      <c r="C369" s="326" t="s">
        <v>12207</v>
      </c>
      <c r="D369" s="326" t="s">
        <v>3034</v>
      </c>
      <c r="E369" s="326" t="s">
        <v>3070</v>
      </c>
      <c r="F369" s="326">
        <v>534.22626259824028</v>
      </c>
      <c r="G369" s="326" t="s">
        <v>43</v>
      </c>
    </row>
    <row r="370" spans="1:7">
      <c r="A370" s="326" t="s">
        <v>3204</v>
      </c>
      <c r="B370" s="158">
        <v>46290</v>
      </c>
      <c r="C370" s="326" t="s">
        <v>12208</v>
      </c>
      <c r="D370" s="326" t="s">
        <v>3034</v>
      </c>
      <c r="E370" s="326" t="s">
        <v>3070</v>
      </c>
      <c r="F370" s="326">
        <v>534.2208842986729</v>
      </c>
      <c r="G370" s="326" t="s">
        <v>43</v>
      </c>
    </row>
    <row r="371" spans="1:7">
      <c r="A371" s="326" t="s">
        <v>3204</v>
      </c>
      <c r="B371" s="158">
        <v>46290</v>
      </c>
      <c r="C371" s="326" t="s">
        <v>12209</v>
      </c>
      <c r="D371" s="326" t="s">
        <v>3034</v>
      </c>
      <c r="E371" s="326" t="s">
        <v>3070</v>
      </c>
      <c r="F371" s="326">
        <v>534.22165643051267</v>
      </c>
      <c r="G371" s="326" t="s">
        <v>43</v>
      </c>
    </row>
    <row r="372" spans="1:7">
      <c r="A372" s="326" t="s">
        <v>3204</v>
      </c>
      <c r="B372" s="158">
        <v>46290</v>
      </c>
      <c r="C372" s="326" t="s">
        <v>12210</v>
      </c>
      <c r="D372" s="326" t="s">
        <v>3034</v>
      </c>
      <c r="E372" s="326" t="s">
        <v>3070</v>
      </c>
      <c r="F372" s="326">
        <v>591.08037238550605</v>
      </c>
      <c r="G372" s="326" t="s">
        <v>43</v>
      </c>
    </row>
    <row r="373" spans="1:7">
      <c r="A373" s="326" t="s">
        <v>3204</v>
      </c>
      <c r="B373" s="158">
        <v>46290</v>
      </c>
      <c r="C373" s="326" t="s">
        <v>12211</v>
      </c>
      <c r="D373" s="326" t="s">
        <v>3034</v>
      </c>
      <c r="E373" s="326" t="s">
        <v>3070</v>
      </c>
      <c r="F373" s="326">
        <v>545.35655714117456</v>
      </c>
      <c r="G373" s="326" t="s">
        <v>43</v>
      </c>
    </row>
    <row r="374" spans="1:7">
      <c r="A374" s="326" t="s">
        <v>3204</v>
      </c>
      <c r="B374" s="158">
        <v>46290</v>
      </c>
      <c r="C374" s="326" t="s">
        <v>12212</v>
      </c>
      <c r="D374" s="326" t="s">
        <v>3041</v>
      </c>
      <c r="E374" s="326" t="s">
        <v>3070</v>
      </c>
      <c r="F374" s="326">
        <v>7288.2895302453544</v>
      </c>
      <c r="G374" s="326" t="s">
        <v>43</v>
      </c>
    </row>
    <row r="375" spans="1:7">
      <c r="A375" s="326" t="s">
        <v>3204</v>
      </c>
      <c r="B375" s="158">
        <v>46290</v>
      </c>
      <c r="C375" s="326" t="s">
        <v>12212</v>
      </c>
      <c r="D375" s="326" t="s">
        <v>3034</v>
      </c>
      <c r="E375" s="326" t="s">
        <v>3070</v>
      </c>
      <c r="F375" s="326">
        <v>9662.7378643574193</v>
      </c>
      <c r="G375" s="326" t="s">
        <v>43</v>
      </c>
    </row>
    <row r="376" spans="1:7">
      <c r="A376" s="326" t="s">
        <v>3066</v>
      </c>
      <c r="B376" s="158">
        <v>46290</v>
      </c>
      <c r="C376" s="326" t="s">
        <v>53</v>
      </c>
      <c r="D376" s="326" t="s">
        <v>3067</v>
      </c>
      <c r="E376" s="326" t="s">
        <v>2879</v>
      </c>
      <c r="F376" s="326">
        <v>52.869</v>
      </c>
      <c r="G376" s="326" t="s">
        <v>47</v>
      </c>
    </row>
    <row r="377" spans="1:7">
      <c r="A377" s="326" t="s">
        <v>3066</v>
      </c>
      <c r="B377" s="158">
        <v>46290</v>
      </c>
      <c r="C377" s="326" t="s">
        <v>55</v>
      </c>
      <c r="D377" s="326" t="s">
        <v>3067</v>
      </c>
      <c r="E377" s="326" t="s">
        <v>2879</v>
      </c>
      <c r="F377" s="326">
        <v>52.810999999999993</v>
      </c>
      <c r="G377" s="326" t="s">
        <v>47</v>
      </c>
    </row>
    <row r="378" spans="1:7">
      <c r="A378" s="326" t="s">
        <v>3066</v>
      </c>
      <c r="B378" s="158">
        <v>46290</v>
      </c>
      <c r="C378" s="326" t="s">
        <v>57</v>
      </c>
      <c r="D378" s="326" t="s">
        <v>3067</v>
      </c>
      <c r="E378" s="326" t="s">
        <v>2879</v>
      </c>
      <c r="F378" s="326">
        <v>53.756000000000007</v>
      </c>
      <c r="G378" s="326" t="s">
        <v>47</v>
      </c>
    </row>
    <row r="379" spans="1:7">
      <c r="A379" s="326" t="s">
        <v>2883</v>
      </c>
      <c r="B379" s="158">
        <v>46290</v>
      </c>
      <c r="C379" s="326" t="s">
        <v>2865</v>
      </c>
      <c r="D379" s="326" t="s">
        <v>2880</v>
      </c>
      <c r="E379" s="326" t="s">
        <v>2879</v>
      </c>
      <c r="F379" s="326">
        <v>6.0518999999999998</v>
      </c>
      <c r="G379" s="326" t="s">
        <v>1799</v>
      </c>
    </row>
    <row r="380" spans="1:7">
      <c r="A380" s="326" t="s">
        <v>2883</v>
      </c>
      <c r="B380" s="158">
        <v>46290</v>
      </c>
      <c r="C380" s="326" t="s">
        <v>2916</v>
      </c>
      <c r="D380" s="326" t="s">
        <v>2880</v>
      </c>
      <c r="E380" s="326" t="s">
        <v>2879</v>
      </c>
      <c r="F380" s="326">
        <v>6.06128</v>
      </c>
      <c r="G380" s="326" t="s">
        <v>1799</v>
      </c>
    </row>
    <row r="381" spans="1:7">
      <c r="A381" s="326" t="s">
        <v>2883</v>
      </c>
      <c r="B381" s="158">
        <v>46290</v>
      </c>
      <c r="C381" s="326" t="s">
        <v>2917</v>
      </c>
      <c r="D381" s="326" t="s">
        <v>2880</v>
      </c>
      <c r="E381" s="326" t="s">
        <v>2879</v>
      </c>
      <c r="F381" s="326">
        <v>6.19618</v>
      </c>
      <c r="G381" s="326" t="s">
        <v>1799</v>
      </c>
    </row>
    <row r="382" spans="1:7">
      <c r="A382" s="326" t="s">
        <v>2883</v>
      </c>
      <c r="B382" s="158">
        <v>46290</v>
      </c>
      <c r="C382" s="326" t="s">
        <v>2918</v>
      </c>
      <c r="D382" s="326" t="s">
        <v>2880</v>
      </c>
      <c r="E382" s="326" t="s">
        <v>2879</v>
      </c>
      <c r="F382" s="326">
        <v>6.0098599999999998</v>
      </c>
      <c r="G382" s="326" t="s">
        <v>1799</v>
      </c>
    </row>
    <row r="383" spans="1:7">
      <c r="A383" s="326" t="s">
        <v>2883</v>
      </c>
      <c r="B383" s="158">
        <v>46290</v>
      </c>
      <c r="C383" s="326" t="s">
        <v>2919</v>
      </c>
      <c r="D383" s="326" t="s">
        <v>2880</v>
      </c>
      <c r="E383" s="326" t="s">
        <v>2879</v>
      </c>
      <c r="F383" s="326">
        <v>5.7938399999999994</v>
      </c>
      <c r="G383" s="326" t="s">
        <v>1799</v>
      </c>
    </row>
    <row r="384" spans="1:7">
      <c r="A384" s="326" t="s">
        <v>2883</v>
      </c>
      <c r="B384" s="158">
        <v>46290</v>
      </c>
      <c r="C384" s="326" t="s">
        <v>2920</v>
      </c>
      <c r="D384" s="326" t="s">
        <v>2880</v>
      </c>
      <c r="E384" s="326" t="s">
        <v>2879</v>
      </c>
      <c r="F384" s="326">
        <v>5.806140000000001</v>
      </c>
      <c r="G384" s="326" t="s">
        <v>1799</v>
      </c>
    </row>
    <row r="385" spans="1:7">
      <c r="A385" s="326" t="s">
        <v>2883</v>
      </c>
      <c r="B385" s="158">
        <v>46290</v>
      </c>
      <c r="C385" s="326" t="s">
        <v>2921</v>
      </c>
      <c r="D385" s="326" t="s">
        <v>2880</v>
      </c>
      <c r="E385" s="326" t="s">
        <v>2879</v>
      </c>
      <c r="F385" s="326">
        <v>5.9155600000000002</v>
      </c>
      <c r="G385" s="326" t="s">
        <v>1799</v>
      </c>
    </row>
    <row r="386" spans="1:7">
      <c r="A386" s="326" t="s">
        <v>2883</v>
      </c>
      <c r="B386" s="158">
        <v>46290</v>
      </c>
      <c r="C386" s="326" t="s">
        <v>2922</v>
      </c>
      <c r="D386" s="326" t="s">
        <v>2880</v>
      </c>
      <c r="E386" s="326" t="s">
        <v>2879</v>
      </c>
      <c r="F386" s="326">
        <v>6.3552999999999988</v>
      </c>
      <c r="G386" s="326" t="s">
        <v>1799</v>
      </c>
    </row>
    <row r="387" spans="1:7">
      <c r="A387" s="326" t="s">
        <v>2883</v>
      </c>
      <c r="B387" s="158">
        <v>46290</v>
      </c>
      <c r="C387" s="326" t="s">
        <v>2923</v>
      </c>
      <c r="D387" s="326" t="s">
        <v>2880</v>
      </c>
      <c r="E387" s="326" t="s">
        <v>2879</v>
      </c>
      <c r="F387" s="326">
        <v>5.7617599999999998</v>
      </c>
      <c r="G387" s="326" t="s">
        <v>1799</v>
      </c>
    </row>
    <row r="388" spans="1:7">
      <c r="A388" s="326" t="s">
        <v>2883</v>
      </c>
      <c r="B388" s="158">
        <v>46290</v>
      </c>
      <c r="C388" s="326" t="s">
        <v>2924</v>
      </c>
      <c r="D388" s="326" t="s">
        <v>2880</v>
      </c>
      <c r="E388" s="326" t="s">
        <v>2879</v>
      </c>
      <c r="F388" s="326">
        <v>5.90158</v>
      </c>
      <c r="G388" s="326" t="s">
        <v>1799</v>
      </c>
    </row>
    <row r="389" spans="1:7">
      <c r="A389" s="326" t="s">
        <v>2883</v>
      </c>
      <c r="B389" s="158">
        <v>46290</v>
      </c>
      <c r="C389" s="326" t="s">
        <v>2925</v>
      </c>
      <c r="D389" s="326" t="s">
        <v>2880</v>
      </c>
      <c r="E389" s="326" t="s">
        <v>2879</v>
      </c>
      <c r="F389" s="326">
        <v>5.8735800000000005</v>
      </c>
      <c r="G389" s="326" t="s">
        <v>1799</v>
      </c>
    </row>
    <row r="390" spans="1:7">
      <c r="A390" s="326" t="s">
        <v>2883</v>
      </c>
      <c r="B390" s="158">
        <v>46290</v>
      </c>
      <c r="C390" s="326" t="s">
        <v>2926</v>
      </c>
      <c r="D390" s="326" t="s">
        <v>2880</v>
      </c>
      <c r="E390" s="326" t="s">
        <v>2879</v>
      </c>
      <c r="F390" s="326">
        <v>6.0164000000000009</v>
      </c>
      <c r="G390" s="326" t="s">
        <v>1799</v>
      </c>
    </row>
    <row r="391" spans="1:7">
      <c r="A391" s="326" t="s">
        <v>2883</v>
      </c>
      <c r="B391" s="158">
        <v>46290</v>
      </c>
      <c r="C391" s="326" t="s">
        <v>2927</v>
      </c>
      <c r="D391" s="326" t="s">
        <v>2880</v>
      </c>
      <c r="E391" s="326" t="s">
        <v>2879</v>
      </c>
      <c r="F391" s="326">
        <v>5.9740800000000007</v>
      </c>
      <c r="G391" s="326" t="s">
        <v>1799</v>
      </c>
    </row>
    <row r="392" spans="1:7">
      <c r="A392" s="326" t="s">
        <v>2883</v>
      </c>
      <c r="B392" s="158">
        <v>46290</v>
      </c>
      <c r="C392" s="326" t="s">
        <v>2928</v>
      </c>
      <c r="D392" s="326" t="s">
        <v>2880</v>
      </c>
      <c r="E392" s="326" t="s">
        <v>2879</v>
      </c>
      <c r="F392" s="326">
        <v>5.8420799999999993</v>
      </c>
      <c r="G392" s="326" t="s">
        <v>1799</v>
      </c>
    </row>
    <row r="393" spans="1:7">
      <c r="A393" s="326" t="s">
        <v>2883</v>
      </c>
      <c r="B393" s="158">
        <v>46290</v>
      </c>
      <c r="C393" s="326" t="s">
        <v>2929</v>
      </c>
      <c r="D393" s="326" t="s">
        <v>2880</v>
      </c>
      <c r="E393" s="326" t="s">
        <v>2879</v>
      </c>
      <c r="F393" s="326">
        <v>5.9189399999999992</v>
      </c>
      <c r="G393" s="326" t="s">
        <v>1799</v>
      </c>
    </row>
    <row r="394" spans="1:7">
      <c r="A394" s="326" t="s">
        <v>2883</v>
      </c>
      <c r="B394" s="158">
        <v>46290</v>
      </c>
      <c r="C394" s="326" t="s">
        <v>2930</v>
      </c>
      <c r="D394" s="326" t="s">
        <v>2880</v>
      </c>
      <c r="E394" s="326" t="s">
        <v>2879</v>
      </c>
      <c r="F394" s="326">
        <v>5.8979599999999994</v>
      </c>
      <c r="G394" s="326" t="s">
        <v>1799</v>
      </c>
    </row>
    <row r="395" spans="1:7">
      <c r="A395" s="326" t="s">
        <v>2883</v>
      </c>
      <c r="B395" s="158">
        <v>46290</v>
      </c>
      <c r="C395" s="326" t="s">
        <v>2931</v>
      </c>
      <c r="D395" s="326" t="s">
        <v>2880</v>
      </c>
      <c r="E395" s="326" t="s">
        <v>2879</v>
      </c>
      <c r="F395" s="326">
        <v>6.1557000000000013</v>
      </c>
      <c r="G395" s="326" t="s">
        <v>1799</v>
      </c>
    </row>
    <row r="396" spans="1:7">
      <c r="A396" s="326" t="s">
        <v>2883</v>
      </c>
      <c r="B396" s="158">
        <v>46290</v>
      </c>
      <c r="C396" s="326" t="s">
        <v>2932</v>
      </c>
      <c r="D396" s="326" t="s">
        <v>2880</v>
      </c>
      <c r="E396" s="326" t="s">
        <v>2879</v>
      </c>
      <c r="F396" s="326">
        <v>5.6874000000000002</v>
      </c>
      <c r="G396" s="326" t="s">
        <v>1799</v>
      </c>
    </row>
    <row r="397" spans="1:7">
      <c r="A397" s="326" t="s">
        <v>2883</v>
      </c>
      <c r="B397" s="158">
        <v>46290</v>
      </c>
      <c r="C397" s="326" t="s">
        <v>2933</v>
      </c>
      <c r="D397" s="326" t="s">
        <v>2880</v>
      </c>
      <c r="E397" s="326" t="s">
        <v>2879</v>
      </c>
      <c r="F397" s="326">
        <v>6.2276399999999992</v>
      </c>
      <c r="G397" s="326" t="s">
        <v>1799</v>
      </c>
    </row>
    <row r="398" spans="1:7">
      <c r="A398" s="326" t="s">
        <v>2883</v>
      </c>
      <c r="B398" s="158">
        <v>46290</v>
      </c>
      <c r="C398" s="326" t="s">
        <v>2934</v>
      </c>
      <c r="D398" s="326" t="s">
        <v>2880</v>
      </c>
      <c r="E398" s="326" t="s">
        <v>2879</v>
      </c>
      <c r="F398" s="326">
        <v>5.7909199999999998</v>
      </c>
      <c r="G398" s="326" t="s">
        <v>1799</v>
      </c>
    </row>
    <row r="399" spans="1:7">
      <c r="A399" s="326" t="s">
        <v>2883</v>
      </c>
      <c r="B399" s="158">
        <v>46290</v>
      </c>
      <c r="C399" s="326" t="s">
        <v>2935</v>
      </c>
      <c r="D399" s="326" t="s">
        <v>2880</v>
      </c>
      <c r="E399" s="326" t="s">
        <v>2879</v>
      </c>
      <c r="F399" s="326">
        <v>6.5231199999999996</v>
      </c>
      <c r="G399" s="326" t="s">
        <v>1799</v>
      </c>
    </row>
    <row r="400" spans="1:7">
      <c r="A400" s="326" t="s">
        <v>2883</v>
      </c>
      <c r="B400" s="158">
        <v>46290</v>
      </c>
      <c r="C400" s="326" t="s">
        <v>2936</v>
      </c>
      <c r="D400" s="326" t="s">
        <v>2880</v>
      </c>
      <c r="E400" s="326" t="s">
        <v>2879</v>
      </c>
      <c r="F400" s="326">
        <v>6.5239999999999991</v>
      </c>
      <c r="G400" s="326" t="s">
        <v>1799</v>
      </c>
    </row>
    <row r="401" spans="1:7">
      <c r="A401" s="326" t="s">
        <v>2883</v>
      </c>
      <c r="B401" s="158">
        <v>46290</v>
      </c>
      <c r="C401" s="326" t="s">
        <v>2937</v>
      </c>
      <c r="D401" s="326" t="s">
        <v>2880</v>
      </c>
      <c r="E401" s="326" t="s">
        <v>2879</v>
      </c>
      <c r="F401" s="326">
        <v>6.0025200000000005</v>
      </c>
      <c r="G401" s="326" t="s">
        <v>1799</v>
      </c>
    </row>
    <row r="402" spans="1:7">
      <c r="A402" s="326" t="s">
        <v>2883</v>
      </c>
      <c r="B402" s="158">
        <v>46290</v>
      </c>
      <c r="C402" s="326" t="s">
        <v>2938</v>
      </c>
      <c r="D402" s="326" t="s">
        <v>2880</v>
      </c>
      <c r="E402" s="326" t="s">
        <v>2879</v>
      </c>
      <c r="F402" s="326">
        <v>6.0190999999999999</v>
      </c>
      <c r="G402" s="326" t="s">
        <v>1799</v>
      </c>
    </row>
    <row r="403" spans="1:7">
      <c r="A403" s="326" t="s">
        <v>2883</v>
      </c>
      <c r="B403" s="158">
        <v>46290</v>
      </c>
      <c r="C403" s="326" t="s">
        <v>2911</v>
      </c>
      <c r="D403" s="326" t="s">
        <v>2880</v>
      </c>
      <c r="E403" s="326" t="s">
        <v>2879</v>
      </c>
      <c r="F403" s="326">
        <v>6.24404</v>
      </c>
      <c r="G403" s="326" t="s">
        <v>1962</v>
      </c>
    </row>
    <row r="404" spans="1:7">
      <c r="A404" s="326" t="s">
        <v>2883</v>
      </c>
      <c r="B404" s="158">
        <v>46290</v>
      </c>
      <c r="C404" s="326" t="s">
        <v>2912</v>
      </c>
      <c r="D404" s="326" t="s">
        <v>2880</v>
      </c>
      <c r="E404" s="326" t="s">
        <v>2879</v>
      </c>
      <c r="F404" s="326">
        <v>5.759780000000001</v>
      </c>
      <c r="G404" s="326" t="s">
        <v>1962</v>
      </c>
    </row>
    <row r="405" spans="1:7">
      <c r="A405" s="326" t="s">
        <v>2883</v>
      </c>
      <c r="B405" s="158">
        <v>46290</v>
      </c>
      <c r="C405" s="326" t="s">
        <v>2913</v>
      </c>
      <c r="D405" s="326" t="s">
        <v>2880</v>
      </c>
      <c r="E405" s="326" t="s">
        <v>2879</v>
      </c>
      <c r="F405" s="326">
        <v>5.6192200000000003</v>
      </c>
      <c r="G405" s="326" t="s">
        <v>1962</v>
      </c>
    </row>
    <row r="406" spans="1:7">
      <c r="A406" s="326" t="s">
        <v>2883</v>
      </c>
      <c r="B406" s="158">
        <v>46290</v>
      </c>
      <c r="C406" s="326" t="s">
        <v>2914</v>
      </c>
      <c r="D406" s="326" t="s">
        <v>2880</v>
      </c>
      <c r="E406" s="326" t="s">
        <v>2879</v>
      </c>
      <c r="F406" s="326">
        <v>5.8819599999999994</v>
      </c>
      <c r="G406" s="326" t="s">
        <v>1962</v>
      </c>
    </row>
    <row r="407" spans="1:7">
      <c r="A407" s="326" t="s">
        <v>2883</v>
      </c>
      <c r="B407" s="158">
        <v>46290</v>
      </c>
      <c r="C407" s="326" t="s">
        <v>2915</v>
      </c>
      <c r="D407" s="326" t="s">
        <v>2880</v>
      </c>
      <c r="E407" s="326" t="s">
        <v>2879</v>
      </c>
      <c r="F407" s="326">
        <v>5.9617599999999999</v>
      </c>
      <c r="G407" s="326" t="s">
        <v>1962</v>
      </c>
    </row>
    <row r="408" spans="1:7">
      <c r="A408" s="326" t="s">
        <v>2883</v>
      </c>
      <c r="B408" s="158">
        <v>46290</v>
      </c>
      <c r="C408" s="326" t="s">
        <v>2939</v>
      </c>
      <c r="D408" s="326" t="s">
        <v>2880</v>
      </c>
      <c r="E408" s="326" t="s">
        <v>2879</v>
      </c>
      <c r="F408" s="326">
        <v>6.3929000000000009</v>
      </c>
      <c r="G408" s="326" t="s">
        <v>1799</v>
      </c>
    </row>
    <row r="409" spans="1:7">
      <c r="A409" s="326" t="s">
        <v>2883</v>
      </c>
      <c r="B409" s="158">
        <v>46290</v>
      </c>
      <c r="C409" s="326" t="s">
        <v>2864</v>
      </c>
      <c r="D409" s="326" t="s">
        <v>2880</v>
      </c>
      <c r="E409" s="326" t="s">
        <v>2879</v>
      </c>
      <c r="F409" s="326">
        <v>5.6815200000000008</v>
      </c>
      <c r="G409" s="326" t="s">
        <v>1799</v>
      </c>
    </row>
    <row r="410" spans="1:7">
      <c r="A410" s="326" t="s">
        <v>2883</v>
      </c>
      <c r="B410" s="158">
        <v>46290</v>
      </c>
      <c r="C410" s="326" t="s">
        <v>2940</v>
      </c>
      <c r="D410" s="326" t="s">
        <v>2880</v>
      </c>
      <c r="E410" s="326" t="s">
        <v>2879</v>
      </c>
      <c r="F410" s="326">
        <v>6.3612199999999994</v>
      </c>
      <c r="G410" s="326" t="s">
        <v>1799</v>
      </c>
    </row>
    <row r="411" spans="1:7">
      <c r="A411" s="326" t="s">
        <v>2883</v>
      </c>
      <c r="B411" s="158">
        <v>46290</v>
      </c>
      <c r="C411" s="326" t="s">
        <v>3011</v>
      </c>
      <c r="D411" s="326" t="s">
        <v>2880</v>
      </c>
      <c r="E411" s="326" t="s">
        <v>2879</v>
      </c>
      <c r="F411" s="326">
        <v>6.3576599999999992</v>
      </c>
      <c r="G411" s="326" t="s">
        <v>1801</v>
      </c>
    </row>
    <row r="412" spans="1:7">
      <c r="A412" s="326" t="s">
        <v>2883</v>
      </c>
      <c r="B412" s="158">
        <v>46290</v>
      </c>
      <c r="C412" s="326" t="s">
        <v>3012</v>
      </c>
      <c r="D412" s="326" t="s">
        <v>2880</v>
      </c>
      <c r="E412" s="326" t="s">
        <v>2879</v>
      </c>
      <c r="F412" s="326">
        <v>6.1891400000000001</v>
      </c>
      <c r="G412" s="326" t="s">
        <v>1801</v>
      </c>
    </row>
    <row r="413" spans="1:7">
      <c r="A413" s="326" t="s">
        <v>2883</v>
      </c>
      <c r="B413" s="158">
        <v>46290</v>
      </c>
      <c r="C413" s="326" t="s">
        <v>3013</v>
      </c>
      <c r="D413" s="326" t="s">
        <v>2880</v>
      </c>
      <c r="E413" s="326" t="s">
        <v>2879</v>
      </c>
      <c r="F413" s="326">
        <v>6.2881400000000003</v>
      </c>
      <c r="G413" s="326" t="s">
        <v>1801</v>
      </c>
    </row>
    <row r="414" spans="1:7">
      <c r="A414" s="326" t="s">
        <v>2883</v>
      </c>
      <c r="B414" s="158">
        <v>46290</v>
      </c>
      <c r="C414" s="326" t="s">
        <v>3014</v>
      </c>
      <c r="D414" s="326" t="s">
        <v>2880</v>
      </c>
      <c r="E414" s="326" t="s">
        <v>2879</v>
      </c>
      <c r="F414" s="326">
        <v>5.9062400000000004</v>
      </c>
      <c r="G414" s="326" t="s">
        <v>1801</v>
      </c>
    </row>
    <row r="415" spans="1:7">
      <c r="A415" s="326" t="s">
        <v>2883</v>
      </c>
      <c r="B415" s="158">
        <v>46290</v>
      </c>
      <c r="C415" s="326" t="s">
        <v>3015</v>
      </c>
      <c r="D415" s="326" t="s">
        <v>2880</v>
      </c>
      <c r="E415" s="326" t="s">
        <v>2879</v>
      </c>
      <c r="F415" s="326">
        <v>5.9691400000000003</v>
      </c>
      <c r="G415" s="326" t="s">
        <v>1801</v>
      </c>
    </row>
    <row r="416" spans="1:7">
      <c r="A416" s="326" t="s">
        <v>2883</v>
      </c>
      <c r="B416" s="158">
        <v>46290</v>
      </c>
      <c r="C416" s="326" t="s">
        <v>3016</v>
      </c>
      <c r="D416" s="326" t="s">
        <v>2880</v>
      </c>
      <c r="E416" s="326" t="s">
        <v>2879</v>
      </c>
      <c r="F416" s="326">
        <v>6.0424000000000007</v>
      </c>
      <c r="G416" s="326" t="s">
        <v>1801</v>
      </c>
    </row>
    <row r="417" spans="1:7">
      <c r="A417" s="326" t="s">
        <v>2883</v>
      </c>
      <c r="B417" s="158">
        <v>46290</v>
      </c>
      <c r="C417" s="326" t="s">
        <v>3017</v>
      </c>
      <c r="D417" s="326" t="s">
        <v>2880</v>
      </c>
      <c r="E417" s="326" t="s">
        <v>2879</v>
      </c>
      <c r="F417" s="326">
        <v>6.0705400000000003</v>
      </c>
      <c r="G417" s="326" t="s">
        <v>1801</v>
      </c>
    </row>
    <row r="418" spans="1:7">
      <c r="A418" s="326" t="s">
        <v>2883</v>
      </c>
      <c r="B418" s="158">
        <v>46290</v>
      </c>
      <c r="C418" s="326" t="s">
        <v>3018</v>
      </c>
      <c r="D418" s="326" t="s">
        <v>2880</v>
      </c>
      <c r="E418" s="326" t="s">
        <v>2879</v>
      </c>
      <c r="F418" s="326">
        <v>5.9762800000000009</v>
      </c>
      <c r="G418" s="326" t="s">
        <v>1801</v>
      </c>
    </row>
    <row r="419" spans="1:7">
      <c r="A419" s="326" t="s">
        <v>2883</v>
      </c>
      <c r="B419" s="158">
        <v>46290</v>
      </c>
      <c r="C419" s="326" t="s">
        <v>3019</v>
      </c>
      <c r="D419" s="326" t="s">
        <v>2880</v>
      </c>
      <c r="E419" s="326" t="s">
        <v>2879</v>
      </c>
      <c r="F419" s="326">
        <v>5.9836000000000009</v>
      </c>
      <c r="G419" s="326" t="s">
        <v>1801</v>
      </c>
    </row>
    <row r="420" spans="1:7">
      <c r="A420" s="326" t="s">
        <v>2883</v>
      </c>
      <c r="B420" s="158">
        <v>46290</v>
      </c>
      <c r="C420" s="326" t="s">
        <v>3020</v>
      </c>
      <c r="D420" s="326" t="s">
        <v>2880</v>
      </c>
      <c r="E420" s="326" t="s">
        <v>2879</v>
      </c>
      <c r="F420" s="326">
        <v>5.9195599999999997</v>
      </c>
      <c r="G420" s="326" t="s">
        <v>1801</v>
      </c>
    </row>
    <row r="421" spans="1:7">
      <c r="A421" s="326" t="s">
        <v>2883</v>
      </c>
      <c r="B421" s="158">
        <v>46290</v>
      </c>
      <c r="C421" s="326" t="s">
        <v>3023</v>
      </c>
      <c r="D421" s="326" t="s">
        <v>2880</v>
      </c>
      <c r="E421" s="326" t="s">
        <v>2879</v>
      </c>
      <c r="F421" s="326">
        <v>5.91472</v>
      </c>
      <c r="G421" s="326" t="s">
        <v>1801</v>
      </c>
    </row>
    <row r="422" spans="1:7">
      <c r="A422" s="326" t="s">
        <v>2883</v>
      </c>
      <c r="B422" s="158">
        <v>46290</v>
      </c>
      <c r="C422" s="326" t="s">
        <v>2941</v>
      </c>
      <c r="D422" s="326" t="s">
        <v>2880</v>
      </c>
      <c r="E422" s="326" t="s">
        <v>2879</v>
      </c>
      <c r="F422" s="326">
        <v>6.1155799999999996</v>
      </c>
      <c r="G422" s="326" t="s">
        <v>1800</v>
      </c>
    </row>
    <row r="423" spans="1:7">
      <c r="A423" s="326" t="s">
        <v>2883</v>
      </c>
      <c r="B423" s="158">
        <v>46290</v>
      </c>
      <c r="C423" s="326" t="s">
        <v>2942</v>
      </c>
      <c r="D423" s="326" t="s">
        <v>2880</v>
      </c>
      <c r="E423" s="326" t="s">
        <v>2879</v>
      </c>
      <c r="F423" s="326">
        <v>6.2039800000000014</v>
      </c>
      <c r="G423" s="326" t="s">
        <v>1800</v>
      </c>
    </row>
    <row r="424" spans="1:7">
      <c r="A424" s="326" t="s">
        <v>2883</v>
      </c>
      <c r="B424" s="158">
        <v>46290</v>
      </c>
      <c r="C424" s="326" t="s">
        <v>2943</v>
      </c>
      <c r="D424" s="326" t="s">
        <v>2880</v>
      </c>
      <c r="E424" s="326" t="s">
        <v>2879</v>
      </c>
      <c r="F424" s="326">
        <v>6.2502600000000008</v>
      </c>
      <c r="G424" s="326" t="s">
        <v>1800</v>
      </c>
    </row>
    <row r="425" spans="1:7">
      <c r="A425" s="326" t="s">
        <v>2883</v>
      </c>
      <c r="B425" s="158">
        <v>46290</v>
      </c>
      <c r="C425" s="326" t="s">
        <v>2944</v>
      </c>
      <c r="D425" s="326" t="s">
        <v>2880</v>
      </c>
      <c r="E425" s="326" t="s">
        <v>2879</v>
      </c>
      <c r="F425" s="326">
        <v>5.9796800000000001</v>
      </c>
      <c r="G425" s="326" t="s">
        <v>1800</v>
      </c>
    </row>
    <row r="426" spans="1:7">
      <c r="A426" s="326" t="s">
        <v>2883</v>
      </c>
      <c r="B426" s="158">
        <v>46290</v>
      </c>
      <c r="C426" s="326" t="s">
        <v>2945</v>
      </c>
      <c r="D426" s="326" t="s">
        <v>2880</v>
      </c>
      <c r="E426" s="326" t="s">
        <v>2879</v>
      </c>
      <c r="F426" s="326">
        <v>6.3766400000000001</v>
      </c>
      <c r="G426" s="326" t="s">
        <v>1799</v>
      </c>
    </row>
    <row r="427" spans="1:7">
      <c r="A427" s="326" t="s">
        <v>2883</v>
      </c>
      <c r="B427" s="158">
        <v>46290</v>
      </c>
      <c r="C427" s="326" t="s">
        <v>2946</v>
      </c>
      <c r="D427" s="326" t="s">
        <v>2880</v>
      </c>
      <c r="E427" s="326" t="s">
        <v>2879</v>
      </c>
      <c r="F427" s="326">
        <v>5.8307599999999997</v>
      </c>
      <c r="G427" s="326" t="s">
        <v>1800</v>
      </c>
    </row>
    <row r="428" spans="1:7">
      <c r="A428" s="326" t="s">
        <v>2883</v>
      </c>
      <c r="B428" s="158">
        <v>46290</v>
      </c>
      <c r="C428" s="326" t="s">
        <v>2947</v>
      </c>
      <c r="D428" s="326" t="s">
        <v>2880</v>
      </c>
      <c r="E428" s="326" t="s">
        <v>2879</v>
      </c>
      <c r="F428" s="326">
        <v>5.8638400000000006</v>
      </c>
      <c r="G428" s="326" t="s">
        <v>1800</v>
      </c>
    </row>
    <row r="429" spans="1:7">
      <c r="A429" s="326" t="s">
        <v>2883</v>
      </c>
      <c r="B429" s="158">
        <v>46290</v>
      </c>
      <c r="C429" s="326" t="s">
        <v>2948</v>
      </c>
      <c r="D429" s="326" t="s">
        <v>2880</v>
      </c>
      <c r="E429" s="326" t="s">
        <v>2879</v>
      </c>
      <c r="F429" s="326">
        <v>5.8773399999999993</v>
      </c>
      <c r="G429" s="326" t="s">
        <v>1800</v>
      </c>
    </row>
    <row r="430" spans="1:7">
      <c r="A430" s="326" t="s">
        <v>2883</v>
      </c>
      <c r="B430" s="158">
        <v>46290</v>
      </c>
      <c r="C430" s="326" t="s">
        <v>2949</v>
      </c>
      <c r="D430" s="326" t="s">
        <v>2880</v>
      </c>
      <c r="E430" s="326" t="s">
        <v>2879</v>
      </c>
      <c r="F430" s="326">
        <v>5.9095999999999993</v>
      </c>
      <c r="G430" s="326" t="s">
        <v>1800</v>
      </c>
    </row>
    <row r="431" spans="1:7">
      <c r="A431" s="326" t="s">
        <v>2883</v>
      </c>
      <c r="B431" s="158">
        <v>46290</v>
      </c>
      <c r="C431" s="326" t="s">
        <v>2950</v>
      </c>
      <c r="D431" s="326" t="s">
        <v>2880</v>
      </c>
      <c r="E431" s="326" t="s">
        <v>2879</v>
      </c>
      <c r="F431" s="326">
        <v>5.9901399999999994</v>
      </c>
      <c r="G431" s="326" t="s">
        <v>1800</v>
      </c>
    </row>
    <row r="432" spans="1:7">
      <c r="A432" s="326" t="s">
        <v>2883</v>
      </c>
      <c r="B432" s="158">
        <v>46290</v>
      </c>
      <c r="C432" s="326" t="s">
        <v>2951</v>
      </c>
      <c r="D432" s="326" t="s">
        <v>2880</v>
      </c>
      <c r="E432" s="326" t="s">
        <v>2879</v>
      </c>
      <c r="F432" s="326">
        <v>5.5959800000000008</v>
      </c>
      <c r="G432" s="326" t="s">
        <v>1800</v>
      </c>
    </row>
    <row r="433" spans="1:7">
      <c r="A433" s="326" t="s">
        <v>2883</v>
      </c>
      <c r="B433" s="158">
        <v>46290</v>
      </c>
      <c r="C433" s="326" t="s">
        <v>2952</v>
      </c>
      <c r="D433" s="326" t="s">
        <v>2880</v>
      </c>
      <c r="E433" s="326" t="s">
        <v>2879</v>
      </c>
      <c r="F433" s="326">
        <v>5.7968999999999991</v>
      </c>
      <c r="G433" s="326" t="s">
        <v>1800</v>
      </c>
    </row>
    <row r="434" spans="1:7">
      <c r="A434" s="326" t="s">
        <v>2883</v>
      </c>
      <c r="B434" s="158">
        <v>46290</v>
      </c>
      <c r="C434" s="326" t="s">
        <v>2953</v>
      </c>
      <c r="D434" s="326" t="s">
        <v>2880</v>
      </c>
      <c r="E434" s="326" t="s">
        <v>2879</v>
      </c>
      <c r="F434" s="326">
        <v>5.7298599999999986</v>
      </c>
      <c r="G434" s="326" t="s">
        <v>1800</v>
      </c>
    </row>
    <row r="435" spans="1:7">
      <c r="A435" s="326" t="s">
        <v>2883</v>
      </c>
      <c r="B435" s="158">
        <v>46290</v>
      </c>
      <c r="C435" s="326" t="s">
        <v>2954</v>
      </c>
      <c r="D435" s="326" t="s">
        <v>2880</v>
      </c>
      <c r="E435" s="326" t="s">
        <v>2879</v>
      </c>
      <c r="F435" s="326">
        <v>5.6547199999999993</v>
      </c>
      <c r="G435" s="326" t="s">
        <v>1800</v>
      </c>
    </row>
    <row r="436" spans="1:7">
      <c r="A436" s="326" t="s">
        <v>2883</v>
      </c>
      <c r="B436" s="158">
        <v>46290</v>
      </c>
      <c r="C436" s="326" t="s">
        <v>2955</v>
      </c>
      <c r="D436" s="326" t="s">
        <v>2880</v>
      </c>
      <c r="E436" s="326" t="s">
        <v>2879</v>
      </c>
      <c r="F436" s="326">
        <v>6.1320999999999986</v>
      </c>
      <c r="G436" s="326" t="s">
        <v>1800</v>
      </c>
    </row>
    <row r="437" spans="1:7">
      <c r="A437" s="326" t="s">
        <v>2883</v>
      </c>
      <c r="B437" s="158">
        <v>46290</v>
      </c>
      <c r="C437" s="326" t="s">
        <v>2956</v>
      </c>
      <c r="D437" s="326" t="s">
        <v>2880</v>
      </c>
      <c r="E437" s="326" t="s">
        <v>2879</v>
      </c>
      <c r="F437" s="326">
        <v>5.641</v>
      </c>
      <c r="G437" s="326" t="s">
        <v>1800</v>
      </c>
    </row>
    <row r="438" spans="1:7">
      <c r="A438" s="326" t="s">
        <v>2883</v>
      </c>
      <c r="B438" s="158">
        <v>46290</v>
      </c>
      <c r="C438" s="326" t="s">
        <v>2957</v>
      </c>
      <c r="D438" s="326" t="s">
        <v>2880</v>
      </c>
      <c r="E438" s="326" t="s">
        <v>2879</v>
      </c>
      <c r="F438" s="326">
        <v>6.1151200000000001</v>
      </c>
      <c r="G438" s="326" t="s">
        <v>1800</v>
      </c>
    </row>
    <row r="439" spans="1:7">
      <c r="A439" s="326" t="s">
        <v>2883</v>
      </c>
      <c r="B439" s="158">
        <v>46290</v>
      </c>
      <c r="C439" s="326" t="s">
        <v>2958</v>
      </c>
      <c r="D439" s="326" t="s">
        <v>2880</v>
      </c>
      <c r="E439" s="326" t="s">
        <v>2879</v>
      </c>
      <c r="F439" s="326">
        <v>6.2149400000000004</v>
      </c>
      <c r="G439" s="326" t="s">
        <v>1800</v>
      </c>
    </row>
    <row r="440" spans="1:7">
      <c r="A440" s="326" t="s">
        <v>2883</v>
      </c>
      <c r="B440" s="158">
        <v>46290</v>
      </c>
      <c r="C440" s="326" t="s">
        <v>2959</v>
      </c>
      <c r="D440" s="326" t="s">
        <v>2880</v>
      </c>
      <c r="E440" s="326" t="s">
        <v>2879</v>
      </c>
      <c r="F440" s="326">
        <v>5.8244600000000002</v>
      </c>
      <c r="G440" s="326" t="s">
        <v>1800</v>
      </c>
    </row>
    <row r="441" spans="1:7">
      <c r="A441" s="326" t="s">
        <v>2883</v>
      </c>
      <c r="B441" s="158">
        <v>46290</v>
      </c>
      <c r="C441" s="326" t="s">
        <v>2960</v>
      </c>
      <c r="D441" s="326" t="s">
        <v>2880</v>
      </c>
      <c r="E441" s="326" t="s">
        <v>2879</v>
      </c>
      <c r="F441" s="326">
        <v>6.1519200000000005</v>
      </c>
      <c r="G441" s="326" t="s">
        <v>1800</v>
      </c>
    </row>
    <row r="442" spans="1:7">
      <c r="A442" s="326" t="s">
        <v>2883</v>
      </c>
      <c r="B442" s="158">
        <v>46290</v>
      </c>
      <c r="C442" s="326" t="s">
        <v>2961</v>
      </c>
      <c r="D442" s="326" t="s">
        <v>2880</v>
      </c>
      <c r="E442" s="326" t="s">
        <v>2879</v>
      </c>
      <c r="F442" s="326">
        <v>6.035779999999999</v>
      </c>
      <c r="G442" s="326" t="s">
        <v>1800</v>
      </c>
    </row>
    <row r="443" spans="1:7">
      <c r="A443" s="326" t="s">
        <v>2883</v>
      </c>
      <c r="B443" s="158">
        <v>46290</v>
      </c>
      <c r="C443" s="326" t="s">
        <v>2962</v>
      </c>
      <c r="D443" s="326" t="s">
        <v>2880</v>
      </c>
      <c r="E443" s="326" t="s">
        <v>2879</v>
      </c>
      <c r="F443" s="326">
        <v>6.0548599999999988</v>
      </c>
      <c r="G443" s="326" t="s">
        <v>1800</v>
      </c>
    </row>
    <row r="444" spans="1:7">
      <c r="A444" s="326" t="s">
        <v>2883</v>
      </c>
      <c r="B444" s="158">
        <v>46290</v>
      </c>
      <c r="C444" s="326" t="s">
        <v>2963</v>
      </c>
      <c r="D444" s="326" t="s">
        <v>2880</v>
      </c>
      <c r="E444" s="326" t="s">
        <v>2879</v>
      </c>
      <c r="F444" s="326">
        <v>6.1399600000000003</v>
      </c>
      <c r="G444" s="326" t="s">
        <v>1800</v>
      </c>
    </row>
    <row r="445" spans="1:7">
      <c r="A445" s="326" t="s">
        <v>2883</v>
      </c>
      <c r="B445" s="158">
        <v>46290</v>
      </c>
      <c r="C445" s="326" t="s">
        <v>2964</v>
      </c>
      <c r="D445" s="326" t="s">
        <v>2880</v>
      </c>
      <c r="E445" s="326" t="s">
        <v>2879</v>
      </c>
      <c r="F445" s="326">
        <v>6.0987600000000004</v>
      </c>
      <c r="G445" s="326" t="s">
        <v>1800</v>
      </c>
    </row>
    <row r="446" spans="1:7">
      <c r="A446" s="326" t="s">
        <v>2883</v>
      </c>
      <c r="B446" s="158">
        <v>46290</v>
      </c>
      <c r="C446" s="326" t="s">
        <v>2965</v>
      </c>
      <c r="D446" s="326" t="s">
        <v>2880</v>
      </c>
      <c r="E446" s="326" t="s">
        <v>2879</v>
      </c>
      <c r="F446" s="326">
        <v>6.0677000000000003</v>
      </c>
      <c r="G446" s="326" t="s">
        <v>1800</v>
      </c>
    </row>
    <row r="447" spans="1:7">
      <c r="A447" s="326" t="s">
        <v>2883</v>
      </c>
      <c r="B447" s="158">
        <v>46290</v>
      </c>
      <c r="C447" s="326" t="s">
        <v>2966</v>
      </c>
      <c r="D447" s="326" t="s">
        <v>2880</v>
      </c>
      <c r="E447" s="326" t="s">
        <v>2879</v>
      </c>
      <c r="F447" s="326">
        <v>6.1639199999999992</v>
      </c>
      <c r="G447" s="326" t="s">
        <v>1800</v>
      </c>
    </row>
    <row r="448" spans="1:7">
      <c r="A448" s="326" t="s">
        <v>2883</v>
      </c>
      <c r="B448" s="158">
        <v>46290</v>
      </c>
      <c r="C448" s="326" t="s">
        <v>2967</v>
      </c>
      <c r="D448" s="326" t="s">
        <v>2880</v>
      </c>
      <c r="E448" s="326" t="s">
        <v>2879</v>
      </c>
      <c r="F448" s="326">
        <v>6.2355200000000011</v>
      </c>
      <c r="G448" s="326" t="s">
        <v>1800</v>
      </c>
    </row>
    <row r="449" spans="1:7">
      <c r="A449" s="326" t="s">
        <v>2883</v>
      </c>
      <c r="B449" s="158">
        <v>46290</v>
      </c>
      <c r="C449" s="326" t="s">
        <v>2968</v>
      </c>
      <c r="D449" s="326" t="s">
        <v>2880</v>
      </c>
      <c r="E449" s="326" t="s">
        <v>2879</v>
      </c>
      <c r="F449" s="326">
        <v>6.0901399999999999</v>
      </c>
      <c r="G449" s="326" t="s">
        <v>1800</v>
      </c>
    </row>
    <row r="450" spans="1:7">
      <c r="A450" s="326" t="s">
        <v>2883</v>
      </c>
      <c r="B450" s="158">
        <v>46290</v>
      </c>
      <c r="C450" s="326" t="s">
        <v>2969</v>
      </c>
      <c r="D450" s="326" t="s">
        <v>2880</v>
      </c>
      <c r="E450" s="326" t="s">
        <v>2879</v>
      </c>
      <c r="F450" s="326">
        <v>6.1901600000000006</v>
      </c>
      <c r="G450" s="326" t="s">
        <v>1800</v>
      </c>
    </row>
    <row r="451" spans="1:7">
      <c r="A451" s="326" t="s">
        <v>2883</v>
      </c>
      <c r="B451" s="158">
        <v>46290</v>
      </c>
      <c r="C451" s="326" t="s">
        <v>2970</v>
      </c>
      <c r="D451" s="326" t="s">
        <v>2880</v>
      </c>
      <c r="E451" s="326" t="s">
        <v>2879</v>
      </c>
      <c r="F451" s="326">
        <v>6.11144</v>
      </c>
      <c r="G451" s="326" t="s">
        <v>1800</v>
      </c>
    </row>
    <row r="452" spans="1:7">
      <c r="A452" s="326" t="s">
        <v>2883</v>
      </c>
      <c r="B452" s="158">
        <v>46290</v>
      </c>
      <c r="C452" s="326" t="s">
        <v>2971</v>
      </c>
      <c r="D452" s="326" t="s">
        <v>2880</v>
      </c>
      <c r="E452" s="326" t="s">
        <v>2879</v>
      </c>
      <c r="F452" s="326">
        <v>6.1942799999999991</v>
      </c>
      <c r="G452" s="326" t="s">
        <v>1800</v>
      </c>
    </row>
    <row r="453" spans="1:7">
      <c r="A453" s="326" t="s">
        <v>2883</v>
      </c>
      <c r="B453" s="158">
        <v>46290</v>
      </c>
      <c r="C453" s="326" t="s">
        <v>2972</v>
      </c>
      <c r="D453" s="326" t="s">
        <v>2880</v>
      </c>
      <c r="E453" s="326" t="s">
        <v>2879</v>
      </c>
      <c r="F453" s="326">
        <v>6.1447000000000003</v>
      </c>
      <c r="G453" s="326" t="s">
        <v>1800</v>
      </c>
    </row>
    <row r="454" spans="1:7">
      <c r="A454" s="326" t="s">
        <v>2883</v>
      </c>
      <c r="B454" s="158">
        <v>46290</v>
      </c>
      <c r="C454" s="326" t="s">
        <v>2973</v>
      </c>
      <c r="D454" s="326" t="s">
        <v>2880</v>
      </c>
      <c r="E454" s="326" t="s">
        <v>2879</v>
      </c>
      <c r="F454" s="326">
        <v>6.1996000000000002</v>
      </c>
      <c r="G454" s="326" t="s">
        <v>1800</v>
      </c>
    </row>
    <row r="455" spans="1:7">
      <c r="A455" s="326" t="s">
        <v>2883</v>
      </c>
      <c r="B455" s="158">
        <v>46290</v>
      </c>
      <c r="C455" s="326" t="s">
        <v>2974</v>
      </c>
      <c r="D455" s="326" t="s">
        <v>2880</v>
      </c>
      <c r="E455" s="326" t="s">
        <v>2879</v>
      </c>
      <c r="F455" s="326">
        <v>6.5454999999999997</v>
      </c>
      <c r="G455" s="326" t="s">
        <v>1799</v>
      </c>
    </row>
    <row r="456" spans="1:7">
      <c r="A456" s="326" t="s">
        <v>2883</v>
      </c>
      <c r="B456" s="158">
        <v>46290</v>
      </c>
      <c r="C456" s="326" t="s">
        <v>2975</v>
      </c>
      <c r="D456" s="326" t="s">
        <v>2880</v>
      </c>
      <c r="E456" s="326" t="s">
        <v>2879</v>
      </c>
      <c r="F456" s="326">
        <v>5.80924</v>
      </c>
      <c r="G456" s="326" t="s">
        <v>1799</v>
      </c>
    </row>
    <row r="457" spans="1:7">
      <c r="A457" s="326" t="s">
        <v>2883</v>
      </c>
      <c r="B457" s="158">
        <v>46290</v>
      </c>
      <c r="C457" s="326" t="s">
        <v>2866</v>
      </c>
      <c r="D457" s="326" t="s">
        <v>2880</v>
      </c>
      <c r="E457" s="326" t="s">
        <v>2879</v>
      </c>
      <c r="F457" s="326">
        <v>6.0586000000000011</v>
      </c>
      <c r="G457" s="326" t="s">
        <v>1799</v>
      </c>
    </row>
    <row r="458" spans="1:7">
      <c r="A458" s="326" t="s">
        <v>2883</v>
      </c>
      <c r="B458" s="158">
        <v>46290</v>
      </c>
      <c r="C458" s="326" t="s">
        <v>2976</v>
      </c>
      <c r="D458" s="326" t="s">
        <v>2880</v>
      </c>
      <c r="E458" s="326" t="s">
        <v>2879</v>
      </c>
      <c r="F458" s="326">
        <v>6.00108</v>
      </c>
      <c r="G458" s="326" t="s">
        <v>1799</v>
      </c>
    </row>
    <row r="459" spans="1:7">
      <c r="A459" s="326" t="s">
        <v>2883</v>
      </c>
      <c r="B459" s="158">
        <v>46290</v>
      </c>
      <c r="C459" s="326" t="s">
        <v>2977</v>
      </c>
      <c r="D459" s="326" t="s">
        <v>2880</v>
      </c>
      <c r="E459" s="326" t="s">
        <v>2879</v>
      </c>
      <c r="F459" s="326">
        <v>5.8183999999999996</v>
      </c>
      <c r="G459" s="326" t="s">
        <v>1799</v>
      </c>
    </row>
    <row r="460" spans="1:7">
      <c r="A460" s="326" t="s">
        <v>2883</v>
      </c>
      <c r="B460" s="158">
        <v>46290</v>
      </c>
      <c r="C460" s="326" t="s">
        <v>2978</v>
      </c>
      <c r="D460" s="326" t="s">
        <v>2880</v>
      </c>
      <c r="E460" s="326" t="s">
        <v>2879</v>
      </c>
      <c r="F460" s="326">
        <v>6.2989800000000002</v>
      </c>
      <c r="G460" s="326" t="s">
        <v>1799</v>
      </c>
    </row>
    <row r="461" spans="1:7">
      <c r="A461" s="326" t="s">
        <v>7232</v>
      </c>
      <c r="B461" s="158">
        <v>46291</v>
      </c>
      <c r="C461" s="326" t="s">
        <v>7244</v>
      </c>
      <c r="D461" s="326" t="s">
        <v>7234</v>
      </c>
      <c r="E461" s="326" t="s">
        <v>2867</v>
      </c>
      <c r="F461" s="326"/>
      <c r="G461" s="326" t="s">
        <v>43</v>
      </c>
    </row>
    <row r="462" spans="1:7">
      <c r="A462" s="326" t="s">
        <v>7232</v>
      </c>
      <c r="B462" s="158">
        <v>46291</v>
      </c>
      <c r="C462" s="326" t="s">
        <v>7245</v>
      </c>
      <c r="D462" s="326" t="s">
        <v>7234</v>
      </c>
      <c r="E462" s="326" t="s">
        <v>2867</v>
      </c>
      <c r="F462" s="326"/>
      <c r="G462" s="326" t="s">
        <v>43</v>
      </c>
    </row>
    <row r="463" spans="1:7">
      <c r="A463" s="326" t="s">
        <v>7232</v>
      </c>
      <c r="B463" s="158">
        <v>46291</v>
      </c>
      <c r="C463" s="326" t="s">
        <v>7246</v>
      </c>
      <c r="D463" s="326" t="s">
        <v>7234</v>
      </c>
      <c r="E463" s="326" t="s">
        <v>2867</v>
      </c>
      <c r="F463" s="326"/>
      <c r="G463" s="326" t="s">
        <v>43</v>
      </c>
    </row>
    <row r="464" spans="1:7">
      <c r="A464" s="326" t="s">
        <v>7232</v>
      </c>
      <c r="B464" s="158">
        <v>46291</v>
      </c>
      <c r="C464" s="326" t="s">
        <v>7247</v>
      </c>
      <c r="D464" s="326" t="s">
        <v>7234</v>
      </c>
      <c r="E464" s="326" t="s">
        <v>2867</v>
      </c>
      <c r="F464" s="326"/>
      <c r="G464" s="326" t="s">
        <v>43</v>
      </c>
    </row>
    <row r="465" spans="1:7">
      <c r="A465" s="326" t="s">
        <v>7232</v>
      </c>
      <c r="B465" s="158">
        <v>46291</v>
      </c>
      <c r="C465" s="326" t="s">
        <v>7248</v>
      </c>
      <c r="D465" s="326" t="s">
        <v>7234</v>
      </c>
      <c r="E465" s="326" t="s">
        <v>2867</v>
      </c>
      <c r="F465" s="326"/>
      <c r="G465" s="326" t="s">
        <v>43</v>
      </c>
    </row>
    <row r="466" spans="1:7">
      <c r="A466" s="326" t="s">
        <v>7232</v>
      </c>
      <c r="B466" s="158">
        <v>46291</v>
      </c>
      <c r="C466" s="326" t="s">
        <v>7249</v>
      </c>
      <c r="D466" s="326" t="s">
        <v>7234</v>
      </c>
      <c r="E466" s="326" t="s">
        <v>2867</v>
      </c>
      <c r="F466" s="326"/>
      <c r="G466" s="326" t="s">
        <v>43</v>
      </c>
    </row>
    <row r="467" spans="1:7">
      <c r="A467" s="326" t="s">
        <v>3066</v>
      </c>
      <c r="B467" s="158">
        <v>46291</v>
      </c>
      <c r="C467" s="326" t="s">
        <v>60</v>
      </c>
      <c r="D467" s="326" t="s">
        <v>3067</v>
      </c>
      <c r="E467" s="326" t="s">
        <v>2879</v>
      </c>
      <c r="F467" s="326">
        <v>49.760999999999996</v>
      </c>
      <c r="G467" s="326" t="s">
        <v>48</v>
      </c>
    </row>
    <row r="468" spans="1:7">
      <c r="A468" s="326" t="s">
        <v>3066</v>
      </c>
      <c r="B468" s="158">
        <v>46291</v>
      </c>
      <c r="C468" s="326" t="s">
        <v>58</v>
      </c>
      <c r="D468" s="326" t="s">
        <v>3067</v>
      </c>
      <c r="E468" s="326" t="s">
        <v>2879</v>
      </c>
      <c r="F468" s="326">
        <v>52.217000000000006</v>
      </c>
      <c r="G468" s="326" t="s">
        <v>48</v>
      </c>
    </row>
    <row r="469" spans="1:7">
      <c r="A469" s="326" t="s">
        <v>2883</v>
      </c>
      <c r="B469" s="158">
        <v>46291</v>
      </c>
      <c r="C469" s="326" t="s">
        <v>7250</v>
      </c>
      <c r="D469" s="326" t="s">
        <v>2880</v>
      </c>
      <c r="E469" s="326" t="s">
        <v>2879</v>
      </c>
      <c r="F469" s="326">
        <v>6.1662800000000004</v>
      </c>
      <c r="G469" s="326" t="s">
        <v>1799</v>
      </c>
    </row>
    <row r="470" spans="1:7">
      <c r="A470" s="326" t="s">
        <v>2883</v>
      </c>
      <c r="B470" s="158">
        <v>46291</v>
      </c>
      <c r="C470" s="326" t="s">
        <v>7251</v>
      </c>
      <c r="D470" s="326" t="s">
        <v>2880</v>
      </c>
      <c r="E470" s="326" t="s">
        <v>2879</v>
      </c>
      <c r="F470" s="326">
        <v>5.9926199999999987</v>
      </c>
      <c r="G470" s="326" t="s">
        <v>1799</v>
      </c>
    </row>
    <row r="471" spans="1:7">
      <c r="A471" s="326" t="s">
        <v>2883</v>
      </c>
      <c r="B471" s="158">
        <v>46291</v>
      </c>
      <c r="C471" s="326" t="s">
        <v>7252</v>
      </c>
      <c r="D471" s="326" t="s">
        <v>2880</v>
      </c>
      <c r="E471" s="326" t="s">
        <v>2879</v>
      </c>
      <c r="F471" s="326">
        <v>5.6783200000000003</v>
      </c>
      <c r="G471" s="326" t="s">
        <v>1799</v>
      </c>
    </row>
    <row r="472" spans="1:7">
      <c r="A472" s="326" t="s">
        <v>2883</v>
      </c>
      <c r="B472" s="158">
        <v>46291</v>
      </c>
      <c r="C472" s="326" t="s">
        <v>7253</v>
      </c>
      <c r="D472" s="326" t="s">
        <v>2880</v>
      </c>
      <c r="E472" s="326" t="s">
        <v>2879</v>
      </c>
      <c r="F472" s="326">
        <v>5.8747800000000003</v>
      </c>
      <c r="G472" s="326" t="s">
        <v>1799</v>
      </c>
    </row>
    <row r="473" spans="1:7">
      <c r="A473" s="326" t="s">
        <v>2883</v>
      </c>
      <c r="B473" s="158">
        <v>46291</v>
      </c>
      <c r="C473" s="326" t="s">
        <v>7254</v>
      </c>
      <c r="D473" s="326" t="s">
        <v>2880</v>
      </c>
      <c r="E473" s="326" t="s">
        <v>2879</v>
      </c>
      <c r="F473" s="326">
        <v>5.8706800000000001</v>
      </c>
      <c r="G473" s="326" t="s">
        <v>1799</v>
      </c>
    </row>
    <row r="474" spans="1:7">
      <c r="A474" s="326" t="s">
        <v>2883</v>
      </c>
      <c r="B474" s="158">
        <v>46291</v>
      </c>
      <c r="C474" s="326" t="s">
        <v>7255</v>
      </c>
      <c r="D474" s="326" t="s">
        <v>2880</v>
      </c>
      <c r="E474" s="326" t="s">
        <v>2879</v>
      </c>
      <c r="F474" s="326">
        <v>5.8832199999999997</v>
      </c>
      <c r="G474" s="326" t="s">
        <v>1799</v>
      </c>
    </row>
    <row r="475" spans="1:7">
      <c r="A475" s="326" t="s">
        <v>2883</v>
      </c>
      <c r="B475" s="158">
        <v>46291</v>
      </c>
      <c r="C475" s="326" t="s">
        <v>7256</v>
      </c>
      <c r="D475" s="326" t="s">
        <v>2880</v>
      </c>
      <c r="E475" s="326" t="s">
        <v>2879</v>
      </c>
      <c r="F475" s="326">
        <v>6.0923800000000012</v>
      </c>
      <c r="G475" s="326" t="s">
        <v>1799</v>
      </c>
    </row>
    <row r="476" spans="1:7">
      <c r="A476" s="326" t="s">
        <v>2883</v>
      </c>
      <c r="B476" s="158">
        <v>46291</v>
      </c>
      <c r="C476" s="326" t="s">
        <v>7257</v>
      </c>
      <c r="D476" s="326" t="s">
        <v>2880</v>
      </c>
      <c r="E476" s="326" t="s">
        <v>2879</v>
      </c>
      <c r="F476" s="326">
        <v>5.8331200000000001</v>
      </c>
      <c r="G476" s="326" t="s">
        <v>1799</v>
      </c>
    </row>
    <row r="477" spans="1:7">
      <c r="A477" s="326" t="s">
        <v>2883</v>
      </c>
      <c r="B477" s="158">
        <v>46291</v>
      </c>
      <c r="C477" s="326" t="s">
        <v>7258</v>
      </c>
      <c r="D477" s="326" t="s">
        <v>2880</v>
      </c>
      <c r="E477" s="326" t="s">
        <v>2879</v>
      </c>
      <c r="F477" s="326">
        <v>6.3930999999999987</v>
      </c>
      <c r="G477" s="326" t="s">
        <v>1799</v>
      </c>
    </row>
    <row r="478" spans="1:7">
      <c r="A478" s="326" t="s">
        <v>2883</v>
      </c>
      <c r="B478" s="158">
        <v>46291</v>
      </c>
      <c r="C478" s="326" t="s">
        <v>2911</v>
      </c>
      <c r="D478" s="326" t="s">
        <v>2880</v>
      </c>
      <c r="E478" s="326" t="s">
        <v>2879</v>
      </c>
      <c r="F478" s="326">
        <v>6.24404</v>
      </c>
      <c r="G478" s="326" t="s">
        <v>1962</v>
      </c>
    </row>
    <row r="479" spans="1:7">
      <c r="A479" s="326" t="s">
        <v>2883</v>
      </c>
      <c r="B479" s="158">
        <v>46291</v>
      </c>
      <c r="C479" s="326" t="s">
        <v>2912</v>
      </c>
      <c r="D479" s="326" t="s">
        <v>2880</v>
      </c>
      <c r="E479" s="326" t="s">
        <v>2879</v>
      </c>
      <c r="F479" s="326">
        <v>5.759780000000001</v>
      </c>
      <c r="G479" s="326" t="s">
        <v>1962</v>
      </c>
    </row>
    <row r="480" spans="1:7">
      <c r="A480" s="326" t="s">
        <v>2883</v>
      </c>
      <c r="B480" s="158">
        <v>46291</v>
      </c>
      <c r="C480" s="326" t="s">
        <v>7259</v>
      </c>
      <c r="D480" s="326" t="s">
        <v>2880</v>
      </c>
      <c r="E480" s="326" t="s">
        <v>2879</v>
      </c>
      <c r="F480" s="326">
        <v>6.1702399999999997</v>
      </c>
      <c r="G480" s="326" t="s">
        <v>1799</v>
      </c>
    </row>
    <row r="481" spans="1:7">
      <c r="A481" s="326" t="s">
        <v>2883</v>
      </c>
      <c r="B481" s="158">
        <v>46291</v>
      </c>
      <c r="C481" s="326" t="s">
        <v>2913</v>
      </c>
      <c r="D481" s="326" t="s">
        <v>2880</v>
      </c>
      <c r="E481" s="326" t="s">
        <v>2879</v>
      </c>
      <c r="F481" s="326">
        <v>5.6192200000000003</v>
      </c>
      <c r="G481" s="326" t="s">
        <v>1962</v>
      </c>
    </row>
    <row r="482" spans="1:7">
      <c r="A482" s="326" t="s">
        <v>2883</v>
      </c>
      <c r="B482" s="158">
        <v>46291</v>
      </c>
      <c r="C482" s="326" t="s">
        <v>2914</v>
      </c>
      <c r="D482" s="326" t="s">
        <v>2880</v>
      </c>
      <c r="E482" s="326" t="s">
        <v>2879</v>
      </c>
      <c r="F482" s="326">
        <v>5.8819599999999994</v>
      </c>
      <c r="G482" s="326" t="s">
        <v>1962</v>
      </c>
    </row>
    <row r="483" spans="1:7">
      <c r="A483" s="326" t="s">
        <v>2883</v>
      </c>
      <c r="B483" s="158">
        <v>46291</v>
      </c>
      <c r="C483" s="326" t="s">
        <v>2915</v>
      </c>
      <c r="D483" s="326" t="s">
        <v>2880</v>
      </c>
      <c r="E483" s="326" t="s">
        <v>2879</v>
      </c>
      <c r="F483" s="326">
        <v>5.9617599999999999</v>
      </c>
      <c r="G483" s="326" t="s">
        <v>1962</v>
      </c>
    </row>
    <row r="484" spans="1:7">
      <c r="A484" s="326" t="s">
        <v>2883</v>
      </c>
      <c r="B484" s="158">
        <v>46291</v>
      </c>
      <c r="C484" s="326" t="s">
        <v>7260</v>
      </c>
      <c r="D484" s="326" t="s">
        <v>2880</v>
      </c>
      <c r="E484" s="326" t="s">
        <v>2879</v>
      </c>
      <c r="F484" s="326">
        <v>6.1951400000000003</v>
      </c>
      <c r="G484" s="326" t="s">
        <v>1799</v>
      </c>
    </row>
    <row r="485" spans="1:7">
      <c r="A485" s="326" t="s">
        <v>2883</v>
      </c>
      <c r="B485" s="158">
        <v>46291</v>
      </c>
      <c r="C485" s="326" t="s">
        <v>7261</v>
      </c>
      <c r="D485" s="326" t="s">
        <v>2880</v>
      </c>
      <c r="E485" s="326" t="s">
        <v>2879</v>
      </c>
      <c r="F485" s="326">
        <v>6.1231399999999994</v>
      </c>
      <c r="G485" s="326" t="s">
        <v>1799</v>
      </c>
    </row>
    <row r="486" spans="1:7">
      <c r="A486" s="326" t="s">
        <v>2883</v>
      </c>
      <c r="B486" s="158">
        <v>46291</v>
      </c>
      <c r="C486" s="326" t="s">
        <v>7262</v>
      </c>
      <c r="D486" s="326" t="s">
        <v>2880</v>
      </c>
      <c r="E486" s="326" t="s">
        <v>2879</v>
      </c>
      <c r="F486" s="326">
        <v>6.0067399999999997</v>
      </c>
      <c r="G486" s="326" t="s">
        <v>1799</v>
      </c>
    </row>
    <row r="487" spans="1:7">
      <c r="A487" s="326" t="s">
        <v>2883</v>
      </c>
      <c r="B487" s="158">
        <v>46291</v>
      </c>
      <c r="C487" s="326" t="s">
        <v>7263</v>
      </c>
      <c r="D487" s="326" t="s">
        <v>2880</v>
      </c>
      <c r="E487" s="326" t="s">
        <v>2879</v>
      </c>
      <c r="F487" s="326">
        <v>6.1671800000000001</v>
      </c>
      <c r="G487" s="326" t="s">
        <v>1799</v>
      </c>
    </row>
    <row r="488" spans="1:7">
      <c r="A488" s="326" t="s">
        <v>2883</v>
      </c>
      <c r="B488" s="158">
        <v>46291</v>
      </c>
      <c r="C488" s="326" t="s">
        <v>7264</v>
      </c>
      <c r="D488" s="326" t="s">
        <v>2880</v>
      </c>
      <c r="E488" s="326" t="s">
        <v>2879</v>
      </c>
      <c r="F488" s="326">
        <v>5.9721199999999994</v>
      </c>
      <c r="G488" s="326" t="s">
        <v>1799</v>
      </c>
    </row>
    <row r="489" spans="1:7">
      <c r="A489" s="326" t="s">
        <v>2883</v>
      </c>
      <c r="B489" s="158">
        <v>46291</v>
      </c>
      <c r="C489" s="326" t="s">
        <v>7265</v>
      </c>
      <c r="D489" s="326" t="s">
        <v>2880</v>
      </c>
      <c r="E489" s="326" t="s">
        <v>2879</v>
      </c>
      <c r="F489" s="326">
        <v>5.9894400000000001</v>
      </c>
      <c r="G489" s="326" t="s">
        <v>1799</v>
      </c>
    </row>
    <row r="490" spans="1:7">
      <c r="A490" s="326" t="s">
        <v>2883</v>
      </c>
      <c r="B490" s="158">
        <v>46291</v>
      </c>
      <c r="C490" s="326" t="s">
        <v>7266</v>
      </c>
      <c r="D490" s="326" t="s">
        <v>2880</v>
      </c>
      <c r="E490" s="326" t="s">
        <v>2879</v>
      </c>
      <c r="F490" s="326">
        <v>6.437079999999999</v>
      </c>
      <c r="G490" s="326" t="s">
        <v>1799</v>
      </c>
    </row>
    <row r="491" spans="1:7">
      <c r="A491" s="326" t="s">
        <v>2883</v>
      </c>
      <c r="B491" s="158">
        <v>46291</v>
      </c>
      <c r="C491" s="326" t="s">
        <v>7267</v>
      </c>
      <c r="D491" s="326" t="s">
        <v>2880</v>
      </c>
      <c r="E491" s="326" t="s">
        <v>2879</v>
      </c>
      <c r="F491" s="326">
        <v>7.5839599999999994</v>
      </c>
      <c r="G491" s="326" t="s">
        <v>1799</v>
      </c>
    </row>
    <row r="492" spans="1:7">
      <c r="A492" s="326" t="s">
        <v>2883</v>
      </c>
      <c r="B492" s="158">
        <v>46291</v>
      </c>
      <c r="C492" s="326" t="s">
        <v>7268</v>
      </c>
      <c r="D492" s="326" t="s">
        <v>2880</v>
      </c>
      <c r="E492" s="326" t="s">
        <v>2879</v>
      </c>
      <c r="F492" s="326">
        <v>5.5587999999999989</v>
      </c>
      <c r="G492" s="326" t="s">
        <v>1799</v>
      </c>
    </row>
    <row r="493" spans="1:7">
      <c r="A493" s="326" t="s">
        <v>2883</v>
      </c>
      <c r="B493" s="158">
        <v>46291</v>
      </c>
      <c r="C493" s="326" t="s">
        <v>7269</v>
      </c>
      <c r="D493" s="326" t="s">
        <v>2880</v>
      </c>
      <c r="E493" s="326" t="s">
        <v>2879</v>
      </c>
      <c r="F493" s="326">
        <v>6.1919399999999998</v>
      </c>
      <c r="G493" s="326" t="s">
        <v>1799</v>
      </c>
    </row>
    <row r="494" spans="1:7">
      <c r="A494" s="326" t="s">
        <v>2883</v>
      </c>
      <c r="B494" s="158">
        <v>46291</v>
      </c>
      <c r="C494" s="326" t="s">
        <v>7270</v>
      </c>
      <c r="D494" s="326" t="s">
        <v>2880</v>
      </c>
      <c r="E494" s="326" t="s">
        <v>2879</v>
      </c>
      <c r="F494" s="326">
        <v>6.2806599999999992</v>
      </c>
      <c r="G494" s="326" t="s">
        <v>1799</v>
      </c>
    </row>
    <row r="495" spans="1:7">
      <c r="A495" s="326" t="s">
        <v>2883</v>
      </c>
      <c r="B495" s="158">
        <v>46291</v>
      </c>
      <c r="C495" s="326" t="s">
        <v>7271</v>
      </c>
      <c r="D495" s="326" t="s">
        <v>2880</v>
      </c>
      <c r="E495" s="326" t="s">
        <v>2879</v>
      </c>
      <c r="F495" s="326">
        <v>5.9243200000000007</v>
      </c>
      <c r="G495" s="326" t="s">
        <v>1799</v>
      </c>
    </row>
    <row r="496" spans="1:7">
      <c r="A496" s="326" t="s">
        <v>2883</v>
      </c>
      <c r="B496" s="158">
        <v>46291</v>
      </c>
      <c r="C496" s="326" t="s">
        <v>7272</v>
      </c>
      <c r="D496" s="326" t="s">
        <v>2880</v>
      </c>
      <c r="E496" s="326" t="s">
        <v>2879</v>
      </c>
      <c r="F496" s="326">
        <v>6.1931000000000012</v>
      </c>
      <c r="G496" s="326" t="s">
        <v>1799</v>
      </c>
    </row>
    <row r="497" spans="1:7">
      <c r="A497" s="326" t="s">
        <v>2883</v>
      </c>
      <c r="B497" s="158">
        <v>46291</v>
      </c>
      <c r="C497" s="326" t="s">
        <v>7273</v>
      </c>
      <c r="D497" s="326" t="s">
        <v>2880</v>
      </c>
      <c r="E497" s="326" t="s">
        <v>2879</v>
      </c>
      <c r="F497" s="326">
        <v>6.0438400000000012</v>
      </c>
      <c r="G497" s="326" t="s">
        <v>1799</v>
      </c>
    </row>
    <row r="498" spans="1:7">
      <c r="A498" s="326" t="s">
        <v>2883</v>
      </c>
      <c r="B498" s="158">
        <v>46291</v>
      </c>
      <c r="C498" s="326" t="s">
        <v>7274</v>
      </c>
      <c r="D498" s="326" t="s">
        <v>2880</v>
      </c>
      <c r="E498" s="326" t="s">
        <v>2879</v>
      </c>
      <c r="F498" s="326">
        <v>6.137859999999999</v>
      </c>
      <c r="G498" s="326" t="s">
        <v>1800</v>
      </c>
    </row>
    <row r="499" spans="1:7">
      <c r="A499" s="326" t="s">
        <v>2883</v>
      </c>
      <c r="B499" s="158">
        <v>46291</v>
      </c>
      <c r="C499" s="326" t="s">
        <v>7275</v>
      </c>
      <c r="D499" s="326" t="s">
        <v>2880</v>
      </c>
      <c r="E499" s="326" t="s">
        <v>2879</v>
      </c>
      <c r="F499" s="326">
        <v>5.84612</v>
      </c>
      <c r="G499" s="326" t="s">
        <v>1800</v>
      </c>
    </row>
    <row r="500" spans="1:7">
      <c r="A500" s="326" t="s">
        <v>2883</v>
      </c>
      <c r="B500" s="158">
        <v>46291</v>
      </c>
      <c r="C500" s="326" t="s">
        <v>7276</v>
      </c>
      <c r="D500" s="326" t="s">
        <v>2880</v>
      </c>
      <c r="E500" s="326" t="s">
        <v>2879</v>
      </c>
      <c r="F500" s="326">
        <v>6.1274000000000006</v>
      </c>
      <c r="G500" s="326" t="s">
        <v>1800</v>
      </c>
    </row>
    <row r="501" spans="1:7">
      <c r="A501" s="326" t="s">
        <v>2883</v>
      </c>
      <c r="B501" s="158">
        <v>46291</v>
      </c>
      <c r="C501" s="326" t="s">
        <v>7277</v>
      </c>
      <c r="D501" s="326" t="s">
        <v>2880</v>
      </c>
      <c r="E501" s="326" t="s">
        <v>2879</v>
      </c>
      <c r="F501" s="326">
        <v>6.1830000000000007</v>
      </c>
      <c r="G501" s="326" t="s">
        <v>1800</v>
      </c>
    </row>
    <row r="502" spans="1:7">
      <c r="A502" s="326" t="s">
        <v>2883</v>
      </c>
      <c r="B502" s="158">
        <v>46291</v>
      </c>
      <c r="C502" s="326" t="s">
        <v>7278</v>
      </c>
      <c r="D502" s="326" t="s">
        <v>2880</v>
      </c>
      <c r="E502" s="326" t="s">
        <v>2879</v>
      </c>
      <c r="F502" s="326">
        <v>5.8535199999999996</v>
      </c>
      <c r="G502" s="326" t="s">
        <v>1800</v>
      </c>
    </row>
    <row r="503" spans="1:7">
      <c r="A503" s="326" t="s">
        <v>2883</v>
      </c>
      <c r="B503" s="158">
        <v>46291</v>
      </c>
      <c r="C503" s="326" t="s">
        <v>7279</v>
      </c>
      <c r="D503" s="326" t="s">
        <v>2880</v>
      </c>
      <c r="E503" s="326" t="s">
        <v>2879</v>
      </c>
      <c r="F503" s="326">
        <v>5.9250200000000008</v>
      </c>
      <c r="G503" s="326" t="s">
        <v>1800</v>
      </c>
    </row>
    <row r="504" spans="1:7">
      <c r="A504" s="326" t="s">
        <v>2883</v>
      </c>
      <c r="B504" s="158">
        <v>46291</v>
      </c>
      <c r="C504" s="326" t="s">
        <v>7280</v>
      </c>
      <c r="D504" s="326" t="s">
        <v>2880</v>
      </c>
      <c r="E504" s="326" t="s">
        <v>2879</v>
      </c>
      <c r="F504" s="326">
        <v>6.1938600000000008</v>
      </c>
      <c r="G504" s="326" t="s">
        <v>1800</v>
      </c>
    </row>
    <row r="505" spans="1:7">
      <c r="A505" s="326" t="s">
        <v>2883</v>
      </c>
      <c r="B505" s="158">
        <v>46291</v>
      </c>
      <c r="C505" s="326" t="s">
        <v>7281</v>
      </c>
      <c r="D505" s="326" t="s">
        <v>2880</v>
      </c>
      <c r="E505" s="326" t="s">
        <v>2879</v>
      </c>
      <c r="F505" s="326">
        <v>6.2815199999999995</v>
      </c>
      <c r="G505" s="326" t="s">
        <v>1800</v>
      </c>
    </row>
    <row r="506" spans="1:7">
      <c r="A506" s="326" t="s">
        <v>2883</v>
      </c>
      <c r="B506" s="158">
        <v>46291</v>
      </c>
      <c r="C506" s="326" t="s">
        <v>7282</v>
      </c>
      <c r="D506" s="326" t="s">
        <v>2880</v>
      </c>
      <c r="E506" s="326" t="s">
        <v>2879</v>
      </c>
      <c r="F506" s="326">
        <v>5.7191600000000005</v>
      </c>
      <c r="G506" s="326" t="s">
        <v>1799</v>
      </c>
    </row>
    <row r="507" spans="1:7">
      <c r="A507" s="326" t="s">
        <v>2883</v>
      </c>
      <c r="B507" s="158">
        <v>46291</v>
      </c>
      <c r="C507" s="326" t="s">
        <v>7283</v>
      </c>
      <c r="D507" s="326" t="s">
        <v>2880</v>
      </c>
      <c r="E507" s="326" t="s">
        <v>2879</v>
      </c>
      <c r="F507" s="326">
        <v>5.7793199999999993</v>
      </c>
      <c r="G507" s="326" t="s">
        <v>1799</v>
      </c>
    </row>
    <row r="508" spans="1:7">
      <c r="A508" s="326" t="s">
        <v>2883</v>
      </c>
      <c r="B508" s="158">
        <v>46291</v>
      </c>
      <c r="C508" s="326" t="s">
        <v>7284</v>
      </c>
      <c r="D508" s="326" t="s">
        <v>2880</v>
      </c>
      <c r="E508" s="326" t="s">
        <v>2879</v>
      </c>
      <c r="F508" s="326">
        <v>5.7768400000000009</v>
      </c>
      <c r="G508" s="326" t="s">
        <v>1799</v>
      </c>
    </row>
    <row r="509" spans="1:7">
      <c r="A509" s="326" t="s">
        <v>2883</v>
      </c>
      <c r="B509" s="158">
        <v>46291</v>
      </c>
      <c r="C509" s="326" t="s">
        <v>7285</v>
      </c>
      <c r="D509" s="326" t="s">
        <v>2880</v>
      </c>
      <c r="E509" s="326" t="s">
        <v>2879</v>
      </c>
      <c r="F509" s="326">
        <v>5.61564</v>
      </c>
      <c r="G509" s="326" t="s">
        <v>1799</v>
      </c>
    </row>
    <row r="510" spans="1:7">
      <c r="A510" s="326" t="s">
        <v>2883</v>
      </c>
      <c r="B510" s="158">
        <v>46291</v>
      </c>
      <c r="C510" s="326" t="s">
        <v>7286</v>
      </c>
      <c r="D510" s="326" t="s">
        <v>2880</v>
      </c>
      <c r="E510" s="326" t="s">
        <v>2879</v>
      </c>
      <c r="F510" s="326">
        <v>5.7027800000000006</v>
      </c>
      <c r="G510" s="326" t="s">
        <v>1799</v>
      </c>
    </row>
    <row r="511" spans="1:7">
      <c r="A511" s="326" t="s">
        <v>2883</v>
      </c>
      <c r="B511" s="158">
        <v>46291</v>
      </c>
      <c r="C511" s="326" t="s">
        <v>7287</v>
      </c>
      <c r="D511" s="326" t="s">
        <v>2880</v>
      </c>
      <c r="E511" s="326" t="s">
        <v>2879</v>
      </c>
      <c r="F511" s="326">
        <v>5.85792</v>
      </c>
      <c r="G511" s="326" t="s">
        <v>1799</v>
      </c>
    </row>
    <row r="512" spans="1:7">
      <c r="A512" s="326" t="s">
        <v>2883</v>
      </c>
      <c r="B512" s="158">
        <v>46291</v>
      </c>
      <c r="C512" s="326" t="s">
        <v>7288</v>
      </c>
      <c r="D512" s="326" t="s">
        <v>2880</v>
      </c>
      <c r="E512" s="326" t="s">
        <v>2879</v>
      </c>
      <c r="F512" s="326">
        <v>5.5129399999999995</v>
      </c>
      <c r="G512" s="326" t="s">
        <v>1799</v>
      </c>
    </row>
    <row r="513" spans="1:7">
      <c r="A513" s="326" t="s">
        <v>2883</v>
      </c>
      <c r="B513" s="158">
        <v>46291</v>
      </c>
      <c r="C513" s="326" t="s">
        <v>7289</v>
      </c>
      <c r="D513" s="326" t="s">
        <v>2880</v>
      </c>
      <c r="E513" s="326" t="s">
        <v>2879</v>
      </c>
      <c r="F513" s="326">
        <v>5.6017600000000005</v>
      </c>
      <c r="G513" s="326" t="s">
        <v>1799</v>
      </c>
    </row>
    <row r="514" spans="1:7">
      <c r="A514" s="326" t="s">
        <v>2883</v>
      </c>
      <c r="B514" s="158">
        <v>46291</v>
      </c>
      <c r="C514" s="326" t="s">
        <v>7290</v>
      </c>
      <c r="D514" s="326" t="s">
        <v>2880</v>
      </c>
      <c r="E514" s="326" t="s">
        <v>2879</v>
      </c>
      <c r="F514" s="326">
        <v>5.8472799999999996</v>
      </c>
      <c r="G514" s="326" t="s">
        <v>1799</v>
      </c>
    </row>
    <row r="515" spans="1:7">
      <c r="A515" s="326" t="s">
        <v>2883</v>
      </c>
      <c r="B515" s="158">
        <v>46291</v>
      </c>
      <c r="C515" s="326" t="s">
        <v>7291</v>
      </c>
      <c r="D515" s="326" t="s">
        <v>2880</v>
      </c>
      <c r="E515" s="326" t="s">
        <v>2879</v>
      </c>
      <c r="F515" s="326">
        <v>5.8149600000000001</v>
      </c>
      <c r="G515" s="326" t="s">
        <v>1799</v>
      </c>
    </row>
    <row r="516" spans="1:7">
      <c r="A516" s="326" t="s">
        <v>2883</v>
      </c>
      <c r="B516" s="158">
        <v>46291</v>
      </c>
      <c r="C516" s="326" t="s">
        <v>7292</v>
      </c>
      <c r="D516" s="326" t="s">
        <v>2880</v>
      </c>
      <c r="E516" s="326" t="s">
        <v>2879</v>
      </c>
      <c r="F516" s="326">
        <v>6.147660000000001</v>
      </c>
      <c r="G516" s="326" t="s">
        <v>1800</v>
      </c>
    </row>
    <row r="517" spans="1:7">
      <c r="A517" s="326" t="s">
        <v>2883</v>
      </c>
      <c r="B517" s="158">
        <v>46291</v>
      </c>
      <c r="C517" s="326" t="s">
        <v>7293</v>
      </c>
      <c r="D517" s="326" t="s">
        <v>2880</v>
      </c>
      <c r="E517" s="326" t="s">
        <v>2879</v>
      </c>
      <c r="F517" s="326">
        <v>5.9609199999999998</v>
      </c>
      <c r="G517" s="326" t="s">
        <v>1800</v>
      </c>
    </row>
    <row r="518" spans="1:7">
      <c r="A518" s="326" t="s">
        <v>2883</v>
      </c>
      <c r="B518" s="158">
        <v>46291</v>
      </c>
      <c r="C518" s="326" t="s">
        <v>7294</v>
      </c>
      <c r="D518" s="326" t="s">
        <v>2880</v>
      </c>
      <c r="E518" s="326" t="s">
        <v>2879</v>
      </c>
      <c r="F518" s="326">
        <v>5.9761999999999995</v>
      </c>
      <c r="G518" s="326" t="s">
        <v>1800</v>
      </c>
    </row>
    <row r="519" spans="1:7">
      <c r="A519" s="326" t="s">
        <v>2883</v>
      </c>
      <c r="B519" s="158">
        <v>46291</v>
      </c>
      <c r="C519" s="326" t="s">
        <v>7295</v>
      </c>
      <c r="D519" s="326" t="s">
        <v>2880</v>
      </c>
      <c r="E519" s="326" t="s">
        <v>2879</v>
      </c>
      <c r="F519" s="326">
        <v>6.0740600000000002</v>
      </c>
      <c r="G519" s="326" t="s">
        <v>1800</v>
      </c>
    </row>
    <row r="520" spans="1:7">
      <c r="A520" s="326" t="s">
        <v>2883</v>
      </c>
      <c r="B520" s="158">
        <v>46291</v>
      </c>
      <c r="C520" s="326" t="s">
        <v>7296</v>
      </c>
      <c r="D520" s="326" t="s">
        <v>2880</v>
      </c>
      <c r="E520" s="326" t="s">
        <v>2879</v>
      </c>
      <c r="F520" s="326">
        <v>6.2197000000000005</v>
      </c>
      <c r="G520" s="326" t="s">
        <v>1800</v>
      </c>
    </row>
    <row r="521" spans="1:7">
      <c r="A521" s="326" t="s">
        <v>2883</v>
      </c>
      <c r="B521" s="158">
        <v>46291</v>
      </c>
      <c r="C521" s="326" t="s">
        <v>7297</v>
      </c>
      <c r="D521" s="326" t="s">
        <v>2880</v>
      </c>
      <c r="E521" s="326" t="s">
        <v>2879</v>
      </c>
      <c r="F521" s="326">
        <v>6.1463000000000001</v>
      </c>
      <c r="G521" s="326" t="s">
        <v>1800</v>
      </c>
    </row>
    <row r="522" spans="1:7">
      <c r="A522" s="326" t="s">
        <v>2883</v>
      </c>
      <c r="B522" s="158">
        <v>46291</v>
      </c>
      <c r="C522" s="326" t="s">
        <v>7298</v>
      </c>
      <c r="D522" s="326" t="s">
        <v>2880</v>
      </c>
      <c r="E522" s="326" t="s">
        <v>2879</v>
      </c>
      <c r="F522" s="326">
        <v>6.0507200000000001</v>
      </c>
      <c r="G522" s="326" t="s">
        <v>1800</v>
      </c>
    </row>
    <row r="523" spans="1:7">
      <c r="A523" s="326" t="s">
        <v>2883</v>
      </c>
      <c r="B523" s="158">
        <v>46291</v>
      </c>
      <c r="C523" s="326" t="s">
        <v>7299</v>
      </c>
      <c r="D523" s="326" t="s">
        <v>2880</v>
      </c>
      <c r="E523" s="326" t="s">
        <v>2879</v>
      </c>
      <c r="F523" s="326">
        <v>6.1664999999999992</v>
      </c>
      <c r="G523" s="326" t="s">
        <v>1800</v>
      </c>
    </row>
    <row r="524" spans="1:7">
      <c r="A524" s="326" t="s">
        <v>2883</v>
      </c>
      <c r="B524" s="158">
        <v>46291</v>
      </c>
      <c r="C524" s="326" t="s">
        <v>7300</v>
      </c>
      <c r="D524" s="326" t="s">
        <v>2880</v>
      </c>
      <c r="E524" s="326" t="s">
        <v>2879</v>
      </c>
      <c r="F524" s="326">
        <v>6.2066400000000002</v>
      </c>
      <c r="G524" s="326" t="s">
        <v>1800</v>
      </c>
    </row>
    <row r="525" spans="1:7">
      <c r="A525" s="326" t="s">
        <v>2883</v>
      </c>
      <c r="B525" s="158">
        <v>46291</v>
      </c>
      <c r="C525" s="326" t="s">
        <v>7301</v>
      </c>
      <c r="D525" s="326" t="s">
        <v>2880</v>
      </c>
      <c r="E525" s="326" t="s">
        <v>2879</v>
      </c>
      <c r="F525" s="326">
        <v>6.25298</v>
      </c>
      <c r="G525" s="326" t="s">
        <v>1800</v>
      </c>
    </row>
    <row r="526" spans="1:7">
      <c r="A526" s="326" t="s">
        <v>2883</v>
      </c>
      <c r="B526" s="158">
        <v>46291</v>
      </c>
      <c r="C526" s="326" t="s">
        <v>7302</v>
      </c>
      <c r="D526" s="326" t="s">
        <v>2880</v>
      </c>
      <c r="E526" s="326" t="s">
        <v>2879</v>
      </c>
      <c r="F526" s="326">
        <v>6.09694</v>
      </c>
      <c r="G526" s="326" t="s">
        <v>1800</v>
      </c>
    </row>
    <row r="527" spans="1:7">
      <c r="A527" s="326" t="s">
        <v>2883</v>
      </c>
      <c r="B527" s="158">
        <v>46291</v>
      </c>
      <c r="C527" s="326" t="s">
        <v>7303</v>
      </c>
      <c r="D527" s="326" t="s">
        <v>2880</v>
      </c>
      <c r="E527" s="326" t="s">
        <v>2879</v>
      </c>
      <c r="F527" s="326">
        <v>6.0291399999999999</v>
      </c>
      <c r="G527" s="326" t="s">
        <v>1800</v>
      </c>
    </row>
    <row r="528" spans="1:7">
      <c r="A528" s="326" t="s">
        <v>2883</v>
      </c>
      <c r="B528" s="158">
        <v>46291</v>
      </c>
      <c r="C528" s="326" t="s">
        <v>7304</v>
      </c>
      <c r="D528" s="326" t="s">
        <v>2880</v>
      </c>
      <c r="E528" s="326" t="s">
        <v>2879</v>
      </c>
      <c r="F528" s="326">
        <v>6.2059399999999991</v>
      </c>
      <c r="G528" s="326" t="s">
        <v>1800</v>
      </c>
    </row>
    <row r="529" spans="1:7">
      <c r="A529" s="326" t="s">
        <v>2883</v>
      </c>
      <c r="B529" s="158">
        <v>46291</v>
      </c>
      <c r="C529" s="326" t="s">
        <v>7305</v>
      </c>
      <c r="D529" s="326" t="s">
        <v>2880</v>
      </c>
      <c r="E529" s="326" t="s">
        <v>2879</v>
      </c>
      <c r="F529" s="326">
        <v>5.8179599999999994</v>
      </c>
      <c r="G529" s="326" t="s">
        <v>1800</v>
      </c>
    </row>
    <row r="530" spans="1:7">
      <c r="A530" s="326" t="s">
        <v>2883</v>
      </c>
      <c r="B530" s="158">
        <v>46291</v>
      </c>
      <c r="C530" s="326" t="s">
        <v>7306</v>
      </c>
      <c r="D530" s="326" t="s">
        <v>2880</v>
      </c>
      <c r="E530" s="326" t="s">
        <v>2879</v>
      </c>
      <c r="F530" s="326">
        <v>5.8324399999999992</v>
      </c>
      <c r="G530" s="326" t="s">
        <v>1800</v>
      </c>
    </row>
    <row r="531" spans="1:7">
      <c r="A531" s="326" t="s">
        <v>2883</v>
      </c>
      <c r="B531" s="158">
        <v>46291</v>
      </c>
      <c r="C531" s="326" t="s">
        <v>7307</v>
      </c>
      <c r="D531" s="326" t="s">
        <v>2880</v>
      </c>
      <c r="E531" s="326" t="s">
        <v>2879</v>
      </c>
      <c r="F531" s="326">
        <v>5.7435400000000003</v>
      </c>
      <c r="G531" s="326" t="s">
        <v>1800</v>
      </c>
    </row>
    <row r="532" spans="1:7">
      <c r="A532" s="326" t="s">
        <v>7232</v>
      </c>
      <c r="B532" s="158">
        <v>46292</v>
      </c>
      <c r="C532" s="326" t="s">
        <v>7308</v>
      </c>
      <c r="D532" s="326" t="s">
        <v>7234</v>
      </c>
      <c r="E532" s="326" t="s">
        <v>2867</v>
      </c>
      <c r="F532" s="326"/>
      <c r="G532" s="326" t="s">
        <v>43</v>
      </c>
    </row>
    <row r="533" spans="1:7">
      <c r="A533" s="326" t="s">
        <v>3062</v>
      </c>
      <c r="B533" s="158">
        <v>46293</v>
      </c>
      <c r="C533" s="326" t="s">
        <v>7309</v>
      </c>
      <c r="D533" s="326" t="s">
        <v>2878</v>
      </c>
      <c r="E533" s="326" t="s">
        <v>2867</v>
      </c>
      <c r="F533" s="326"/>
      <c r="G533" s="326" t="s">
        <v>43</v>
      </c>
    </row>
    <row r="534" spans="1:7">
      <c r="A534" s="326" t="s">
        <v>3062</v>
      </c>
      <c r="B534" s="158">
        <v>46293</v>
      </c>
      <c r="C534" s="326" t="s">
        <v>7310</v>
      </c>
      <c r="D534" s="326" t="s">
        <v>2878</v>
      </c>
      <c r="E534" s="326" t="s">
        <v>2867</v>
      </c>
      <c r="F534" s="326"/>
      <c r="G534" s="326" t="s">
        <v>43</v>
      </c>
    </row>
    <row r="535" spans="1:7">
      <c r="A535" s="326" t="s">
        <v>3062</v>
      </c>
      <c r="B535" s="158">
        <v>46293</v>
      </c>
      <c r="C535" s="326" t="s">
        <v>7311</v>
      </c>
      <c r="D535" s="326" t="s">
        <v>2878</v>
      </c>
      <c r="E535" s="326" t="s">
        <v>2867</v>
      </c>
      <c r="F535" s="326"/>
      <c r="G535" s="326" t="s">
        <v>43</v>
      </c>
    </row>
    <row r="536" spans="1:7">
      <c r="A536" s="326" t="s">
        <v>3062</v>
      </c>
      <c r="B536" s="158">
        <v>46293</v>
      </c>
      <c r="C536" s="326" t="s">
        <v>7312</v>
      </c>
      <c r="D536" s="326" t="s">
        <v>2878</v>
      </c>
      <c r="E536" s="326" t="s">
        <v>2867</v>
      </c>
      <c r="F536" s="326"/>
      <c r="G536" s="326" t="s">
        <v>43</v>
      </c>
    </row>
    <row r="537" spans="1:7">
      <c r="A537" s="326" t="s">
        <v>3062</v>
      </c>
      <c r="B537" s="158">
        <v>46293</v>
      </c>
      <c r="C537" s="326" t="s">
        <v>7313</v>
      </c>
      <c r="D537" s="326" t="s">
        <v>2878</v>
      </c>
      <c r="E537" s="326" t="s">
        <v>2867</v>
      </c>
      <c r="F537" s="326"/>
      <c r="G537" s="326" t="s">
        <v>43</v>
      </c>
    </row>
    <row r="538" spans="1:7">
      <c r="A538" s="326" t="s">
        <v>3062</v>
      </c>
      <c r="B538" s="158">
        <v>46293</v>
      </c>
      <c r="C538" s="326" t="s">
        <v>7314</v>
      </c>
      <c r="D538" s="326" t="s">
        <v>2878</v>
      </c>
      <c r="E538" s="326" t="s">
        <v>2867</v>
      </c>
      <c r="F538" s="326"/>
      <c r="G538" s="326" t="s">
        <v>43</v>
      </c>
    </row>
    <row r="539" spans="1:7">
      <c r="A539" s="326" t="s">
        <v>3062</v>
      </c>
      <c r="B539" s="158">
        <v>46293</v>
      </c>
      <c r="C539" s="326" t="s">
        <v>7315</v>
      </c>
      <c r="D539" s="326" t="s">
        <v>2878</v>
      </c>
      <c r="E539" s="326" t="s">
        <v>2867</v>
      </c>
      <c r="F539" s="326"/>
      <c r="G539" s="326" t="s">
        <v>43</v>
      </c>
    </row>
    <row r="540" spans="1:7">
      <c r="A540" s="326" t="s">
        <v>3062</v>
      </c>
      <c r="B540" s="158">
        <v>46293</v>
      </c>
      <c r="C540" s="326" t="s">
        <v>7316</v>
      </c>
      <c r="D540" s="326" t="s">
        <v>2878</v>
      </c>
      <c r="E540" s="326" t="s">
        <v>2867</v>
      </c>
      <c r="F540" s="326"/>
      <c r="G540" s="326" t="s">
        <v>43</v>
      </c>
    </row>
    <row r="541" spans="1:7">
      <c r="A541" s="326" t="s">
        <v>3062</v>
      </c>
      <c r="B541" s="158">
        <v>46293</v>
      </c>
      <c r="C541" s="326" t="s">
        <v>7317</v>
      </c>
      <c r="D541" s="326" t="s">
        <v>2878</v>
      </c>
      <c r="E541" s="326" t="s">
        <v>2867</v>
      </c>
      <c r="F541" s="326"/>
      <c r="G541" s="326" t="s">
        <v>43</v>
      </c>
    </row>
    <row r="542" spans="1:7">
      <c r="A542" s="326" t="s">
        <v>3062</v>
      </c>
      <c r="B542" s="158">
        <v>46293</v>
      </c>
      <c r="C542" s="326" t="s">
        <v>7318</v>
      </c>
      <c r="D542" s="326" t="s">
        <v>2878</v>
      </c>
      <c r="E542" s="326" t="s">
        <v>2867</v>
      </c>
      <c r="F542" s="326"/>
      <c r="G542" s="326" t="s">
        <v>43</v>
      </c>
    </row>
    <row r="543" spans="1:7">
      <c r="A543" s="326" t="s">
        <v>3062</v>
      </c>
      <c r="B543" s="158">
        <v>46293</v>
      </c>
      <c r="C543" s="326" t="s">
        <v>7319</v>
      </c>
      <c r="D543" s="326" t="s">
        <v>2878</v>
      </c>
      <c r="E543" s="326" t="s">
        <v>2867</v>
      </c>
      <c r="F543" s="326"/>
      <c r="G543" s="326" t="s">
        <v>43</v>
      </c>
    </row>
    <row r="544" spans="1:7">
      <c r="A544" s="326" t="s">
        <v>3062</v>
      </c>
      <c r="B544" s="158">
        <v>46293</v>
      </c>
      <c r="C544" s="326" t="s">
        <v>7320</v>
      </c>
      <c r="D544" s="326" t="s">
        <v>2878</v>
      </c>
      <c r="E544" s="326" t="s">
        <v>2867</v>
      </c>
      <c r="F544" s="326"/>
      <c r="G544" s="326" t="s">
        <v>43</v>
      </c>
    </row>
    <row r="545" spans="1:7">
      <c r="A545" s="326" t="s">
        <v>3062</v>
      </c>
      <c r="B545" s="158">
        <v>46293</v>
      </c>
      <c r="C545" s="326" t="s">
        <v>7321</v>
      </c>
      <c r="D545" s="326" t="s">
        <v>2878</v>
      </c>
      <c r="E545" s="326" t="s">
        <v>2867</v>
      </c>
      <c r="F545" s="326"/>
      <c r="G545" s="326" t="s">
        <v>43</v>
      </c>
    </row>
    <row r="546" spans="1:7">
      <c r="A546" s="326" t="s">
        <v>3062</v>
      </c>
      <c r="B546" s="158">
        <v>46293</v>
      </c>
      <c r="C546" s="326" t="s">
        <v>7322</v>
      </c>
      <c r="D546" s="326" t="s">
        <v>2878</v>
      </c>
      <c r="E546" s="326" t="s">
        <v>2867</v>
      </c>
      <c r="F546" s="326"/>
      <c r="G546" s="326" t="s">
        <v>43</v>
      </c>
    </row>
    <row r="547" spans="1:7">
      <c r="A547" s="326" t="s">
        <v>3062</v>
      </c>
      <c r="B547" s="158">
        <v>46293</v>
      </c>
      <c r="C547" s="326" t="s">
        <v>7323</v>
      </c>
      <c r="D547" s="326" t="s">
        <v>2878</v>
      </c>
      <c r="E547" s="326" t="s">
        <v>2867</v>
      </c>
      <c r="F547" s="326"/>
      <c r="G547" s="326" t="s">
        <v>43</v>
      </c>
    </row>
    <row r="548" spans="1:7">
      <c r="A548" s="326" t="s">
        <v>3062</v>
      </c>
      <c r="B548" s="158">
        <v>46293</v>
      </c>
      <c r="C548" s="326" t="s">
        <v>7324</v>
      </c>
      <c r="D548" s="326" t="s">
        <v>2878</v>
      </c>
      <c r="E548" s="326" t="s">
        <v>2867</v>
      </c>
      <c r="F548" s="326"/>
      <c r="G548" s="326" t="s">
        <v>43</v>
      </c>
    </row>
    <row r="549" spans="1:7">
      <c r="A549" s="326" t="s">
        <v>3062</v>
      </c>
      <c r="B549" s="158">
        <v>46293</v>
      </c>
      <c r="C549" s="326" t="s">
        <v>7325</v>
      </c>
      <c r="D549" s="326" t="s">
        <v>2878</v>
      </c>
      <c r="E549" s="326" t="s">
        <v>2867</v>
      </c>
      <c r="F549" s="326"/>
      <c r="G549" s="326" t="s">
        <v>43</v>
      </c>
    </row>
    <row r="550" spans="1:7">
      <c r="A550" s="326" t="s">
        <v>3062</v>
      </c>
      <c r="B550" s="158">
        <v>46293</v>
      </c>
      <c r="C550" s="326" t="s">
        <v>7326</v>
      </c>
      <c r="D550" s="326" t="s">
        <v>2878</v>
      </c>
      <c r="E550" s="326" t="s">
        <v>2867</v>
      </c>
      <c r="F550" s="326"/>
      <c r="G550" s="326" t="s">
        <v>43</v>
      </c>
    </row>
    <row r="551" spans="1:7">
      <c r="A551" s="326" t="s">
        <v>7232</v>
      </c>
      <c r="B551" s="158">
        <v>46293</v>
      </c>
      <c r="C551" s="326" t="s">
        <v>7898</v>
      </c>
      <c r="D551" s="326" t="s">
        <v>7234</v>
      </c>
      <c r="E551" s="326" t="s">
        <v>2867</v>
      </c>
      <c r="F551" s="326"/>
      <c r="G551" s="326" t="s">
        <v>43</v>
      </c>
    </row>
    <row r="552" spans="1:7">
      <c r="A552" s="326" t="s">
        <v>3068</v>
      </c>
      <c r="B552" s="158">
        <v>46293</v>
      </c>
      <c r="C552" s="326" t="s">
        <v>12213</v>
      </c>
      <c r="D552" s="326"/>
      <c r="E552" s="326" t="s">
        <v>3070</v>
      </c>
      <c r="F552" s="326">
        <v>1658.2781281871139</v>
      </c>
      <c r="G552" s="326" t="s">
        <v>43</v>
      </c>
    </row>
    <row r="553" spans="1:7">
      <c r="A553" s="326" t="s">
        <v>3068</v>
      </c>
      <c r="B553" s="158">
        <v>46293</v>
      </c>
      <c r="C553" s="326" t="s">
        <v>3085</v>
      </c>
      <c r="D553" s="326"/>
      <c r="E553" s="326" t="s">
        <v>3070</v>
      </c>
      <c r="F553" s="326">
        <v>405.88184221473063</v>
      </c>
      <c r="G553" s="326" t="s">
        <v>43</v>
      </c>
    </row>
    <row r="554" spans="1:7">
      <c r="A554" s="326" t="s">
        <v>3068</v>
      </c>
      <c r="B554" s="158">
        <v>46293</v>
      </c>
      <c r="C554" s="326" t="s">
        <v>3085</v>
      </c>
      <c r="D554" s="326"/>
      <c r="E554" s="326" t="s">
        <v>3070</v>
      </c>
      <c r="F554" s="326">
        <v>531.14220859319903</v>
      </c>
      <c r="G554" s="326" t="s">
        <v>43</v>
      </c>
    </row>
    <row r="555" spans="1:7">
      <c r="A555" s="326" t="s">
        <v>3068</v>
      </c>
      <c r="B555" s="158">
        <v>46293</v>
      </c>
      <c r="C555" s="326" t="s">
        <v>3085</v>
      </c>
      <c r="D555" s="326"/>
      <c r="E555" s="326" t="s">
        <v>3070</v>
      </c>
      <c r="F555" s="326">
        <v>1101.4774124482651</v>
      </c>
      <c r="G555" s="326" t="s">
        <v>43</v>
      </c>
    </row>
    <row r="556" spans="1:7">
      <c r="A556" s="326" t="s">
        <v>3068</v>
      </c>
      <c r="B556" s="158">
        <v>46293</v>
      </c>
      <c r="C556" s="326" t="s">
        <v>3085</v>
      </c>
      <c r="D556" s="326"/>
      <c r="E556" s="326" t="s">
        <v>3070</v>
      </c>
      <c r="F556" s="326">
        <v>1162.8295260842419</v>
      </c>
      <c r="G556" s="326" t="s">
        <v>43</v>
      </c>
    </row>
    <row r="557" spans="1:7">
      <c r="A557" s="326" t="s">
        <v>3068</v>
      </c>
      <c r="B557" s="158">
        <v>46293</v>
      </c>
      <c r="C557" s="326" t="s">
        <v>3085</v>
      </c>
      <c r="D557" s="326"/>
      <c r="E557" s="326" t="s">
        <v>3070</v>
      </c>
      <c r="F557" s="326">
        <v>1213.974387719762</v>
      </c>
      <c r="G557" s="326" t="s">
        <v>43</v>
      </c>
    </row>
    <row r="558" spans="1:7">
      <c r="A558" s="326" t="s">
        <v>3068</v>
      </c>
      <c r="B558" s="158">
        <v>46293</v>
      </c>
      <c r="C558" s="326" t="s">
        <v>3085</v>
      </c>
      <c r="D558" s="326"/>
      <c r="E558" s="326" t="s">
        <v>3070</v>
      </c>
      <c r="F558" s="326">
        <v>1829.2218419741839</v>
      </c>
      <c r="G558" s="326" t="s">
        <v>43</v>
      </c>
    </row>
    <row r="559" spans="1:7">
      <c r="A559" s="326" t="s">
        <v>3068</v>
      </c>
      <c r="B559" s="158">
        <v>46293</v>
      </c>
      <c r="C559" s="326" t="s">
        <v>3169</v>
      </c>
      <c r="D559" s="326"/>
      <c r="E559" s="326" t="s">
        <v>3070</v>
      </c>
      <c r="F559" s="326">
        <v>1015.174272970631</v>
      </c>
      <c r="G559" s="326" t="s">
        <v>43</v>
      </c>
    </row>
    <row r="560" spans="1:7">
      <c r="A560" s="326" t="s">
        <v>3068</v>
      </c>
      <c r="B560" s="158">
        <v>46293</v>
      </c>
      <c r="C560" s="326" t="s">
        <v>3169</v>
      </c>
      <c r="D560" s="326"/>
      <c r="E560" s="326" t="s">
        <v>3070</v>
      </c>
      <c r="F560" s="326">
        <v>2010.7848613695221</v>
      </c>
      <c r="G560" s="326" t="s">
        <v>43</v>
      </c>
    </row>
    <row r="561" spans="1:7">
      <c r="A561" s="326" t="s">
        <v>3068</v>
      </c>
      <c r="B561" s="158">
        <v>46293</v>
      </c>
      <c r="C561" s="326" t="s">
        <v>3169</v>
      </c>
      <c r="D561" s="326"/>
      <c r="E561" s="326" t="s">
        <v>3070</v>
      </c>
      <c r="F561" s="326">
        <v>2199.238278437017</v>
      </c>
      <c r="G561" s="326" t="s">
        <v>43</v>
      </c>
    </row>
    <row r="562" spans="1:7">
      <c r="A562" s="326" t="s">
        <v>3068</v>
      </c>
      <c r="B562" s="158">
        <v>46293</v>
      </c>
      <c r="C562" s="326" t="s">
        <v>3122</v>
      </c>
      <c r="D562" s="326"/>
      <c r="E562" s="326" t="s">
        <v>3070</v>
      </c>
      <c r="F562" s="326">
        <v>498.68344516551588</v>
      </c>
      <c r="G562" s="326" t="s">
        <v>43</v>
      </c>
    </row>
    <row r="563" spans="1:7">
      <c r="A563" s="326" t="s">
        <v>3068</v>
      </c>
      <c r="B563" s="158">
        <v>46293</v>
      </c>
      <c r="C563" s="326" t="s">
        <v>3122</v>
      </c>
      <c r="D563" s="326"/>
      <c r="E563" s="326" t="s">
        <v>3070</v>
      </c>
      <c r="F563" s="326">
        <v>839.94389206614869</v>
      </c>
      <c r="G563" s="326" t="s">
        <v>43</v>
      </c>
    </row>
    <row r="564" spans="1:7">
      <c r="A564" s="326" t="s">
        <v>3068</v>
      </c>
      <c r="B564" s="158">
        <v>46293</v>
      </c>
      <c r="C564" s="326" t="s">
        <v>3122</v>
      </c>
      <c r="D564" s="326"/>
      <c r="E564" s="326" t="s">
        <v>3070</v>
      </c>
      <c r="F564" s="326">
        <v>867.20758967334405</v>
      </c>
      <c r="G564" s="326" t="s">
        <v>43</v>
      </c>
    </row>
    <row r="565" spans="1:7">
      <c r="A565" s="326" t="s">
        <v>3068</v>
      </c>
      <c r="B565" s="158">
        <v>46293</v>
      </c>
      <c r="C565" s="326" t="s">
        <v>3122</v>
      </c>
      <c r="D565" s="326"/>
      <c r="E565" s="326" t="s">
        <v>3070</v>
      </c>
      <c r="F565" s="326">
        <v>1532.297842940083</v>
      </c>
      <c r="G565" s="326" t="s">
        <v>43</v>
      </c>
    </row>
    <row r="566" spans="1:7">
      <c r="A566" s="326" t="s">
        <v>3068</v>
      </c>
      <c r="B566" s="158">
        <v>46293</v>
      </c>
      <c r="C566" s="326" t="s">
        <v>3072</v>
      </c>
      <c r="D566" s="326"/>
      <c r="E566" s="326" t="s">
        <v>3070</v>
      </c>
      <c r="F566" s="326">
        <v>223.7889514826675</v>
      </c>
      <c r="G566" s="326" t="s">
        <v>43</v>
      </c>
    </row>
    <row r="567" spans="1:7">
      <c r="A567" s="326" t="s">
        <v>3068</v>
      </c>
      <c r="B567" s="158">
        <v>46293</v>
      </c>
      <c r="C567" s="326" t="s">
        <v>3072</v>
      </c>
      <c r="D567" s="326"/>
      <c r="E567" s="326" t="s">
        <v>3070</v>
      </c>
      <c r="F567" s="326">
        <v>254.92094750073741</v>
      </c>
      <c r="G567" s="326" t="s">
        <v>43</v>
      </c>
    </row>
    <row r="568" spans="1:7">
      <c r="A568" s="326" t="s">
        <v>3068</v>
      </c>
      <c r="B568" s="158">
        <v>46293</v>
      </c>
      <c r="C568" s="326" t="s">
        <v>3072</v>
      </c>
      <c r="D568" s="326"/>
      <c r="E568" s="326" t="s">
        <v>3070</v>
      </c>
      <c r="F568" s="326">
        <v>307.53642572730308</v>
      </c>
      <c r="G568" s="326" t="s">
        <v>43</v>
      </c>
    </row>
    <row r="569" spans="1:7">
      <c r="A569" s="326" t="s">
        <v>3068</v>
      </c>
      <c r="B569" s="158">
        <v>46293</v>
      </c>
      <c r="C569" s="326" t="s">
        <v>3072</v>
      </c>
      <c r="D569" s="326"/>
      <c r="E569" s="326" t="s">
        <v>3070</v>
      </c>
      <c r="F569" s="326">
        <v>511.11416575824842</v>
      </c>
      <c r="G569" s="326" t="s">
        <v>43</v>
      </c>
    </row>
    <row r="570" spans="1:7">
      <c r="A570" s="326" t="s">
        <v>3068</v>
      </c>
      <c r="B570" s="158">
        <v>46293</v>
      </c>
      <c r="C570" s="326" t="s">
        <v>3072</v>
      </c>
      <c r="D570" s="326"/>
      <c r="E570" s="326" t="s">
        <v>3070</v>
      </c>
      <c r="F570" s="326">
        <v>551.71406344743446</v>
      </c>
      <c r="G570" s="326" t="s">
        <v>43</v>
      </c>
    </row>
    <row r="571" spans="1:7">
      <c r="A571" s="326" t="s">
        <v>3068</v>
      </c>
      <c r="B571" s="158">
        <v>46293</v>
      </c>
      <c r="C571" s="326" t="s">
        <v>3072</v>
      </c>
      <c r="D571" s="326"/>
      <c r="E571" s="326" t="s">
        <v>3070</v>
      </c>
      <c r="F571" s="326">
        <v>598.63379308930598</v>
      </c>
      <c r="G571" s="326" t="s">
        <v>43</v>
      </c>
    </row>
    <row r="572" spans="1:7">
      <c r="A572" s="326" t="s">
        <v>3068</v>
      </c>
      <c r="B572" s="158">
        <v>46293</v>
      </c>
      <c r="C572" s="326" t="s">
        <v>3072</v>
      </c>
      <c r="D572" s="326"/>
      <c r="E572" s="326" t="s">
        <v>3070</v>
      </c>
      <c r="F572" s="326">
        <v>665.02454695967026</v>
      </c>
      <c r="G572" s="326" t="s">
        <v>43</v>
      </c>
    </row>
    <row r="573" spans="1:7">
      <c r="A573" s="326" t="s">
        <v>3068</v>
      </c>
      <c r="B573" s="158">
        <v>46293</v>
      </c>
      <c r="C573" s="326" t="s">
        <v>3072</v>
      </c>
      <c r="D573" s="326"/>
      <c r="E573" s="326" t="s">
        <v>3070</v>
      </c>
      <c r="F573" s="326">
        <v>1587.805403236765</v>
      </c>
      <c r="G573" s="326" t="s">
        <v>43</v>
      </c>
    </row>
    <row r="574" spans="1:7">
      <c r="A574" s="326" t="s">
        <v>3068</v>
      </c>
      <c r="B574" s="158">
        <v>46293</v>
      </c>
      <c r="C574" s="326" t="s">
        <v>3072</v>
      </c>
      <c r="D574" s="326"/>
      <c r="E574" s="326" t="s">
        <v>3070</v>
      </c>
      <c r="F574" s="326">
        <v>3291.5536470641382</v>
      </c>
      <c r="G574" s="326" t="s">
        <v>43</v>
      </c>
    </row>
    <row r="575" spans="1:7">
      <c r="A575" s="326" t="s">
        <v>3068</v>
      </c>
      <c r="B575" s="158">
        <v>46293</v>
      </c>
      <c r="C575" s="326" t="s">
        <v>3137</v>
      </c>
      <c r="D575" s="326"/>
      <c r="E575" s="326" t="s">
        <v>3070</v>
      </c>
      <c r="F575" s="326">
        <v>3314.5543813025579</v>
      </c>
      <c r="G575" s="326" t="s">
        <v>43</v>
      </c>
    </row>
    <row r="576" spans="1:7">
      <c r="A576" s="326" t="s">
        <v>3068</v>
      </c>
      <c r="B576" s="158">
        <v>46293</v>
      </c>
      <c r="C576" s="326" t="s">
        <v>3075</v>
      </c>
      <c r="D576" s="326"/>
      <c r="E576" s="326" t="s">
        <v>3070</v>
      </c>
      <c r="F576" s="326">
        <v>208.75182876022879</v>
      </c>
      <c r="G576" s="326" t="s">
        <v>43</v>
      </c>
    </row>
    <row r="577" spans="1:7">
      <c r="A577" s="326" t="s">
        <v>3068</v>
      </c>
      <c r="B577" s="158">
        <v>46293</v>
      </c>
      <c r="C577" s="326" t="s">
        <v>3075</v>
      </c>
      <c r="D577" s="326"/>
      <c r="E577" s="326" t="s">
        <v>3070</v>
      </c>
      <c r="F577" s="326">
        <v>536.57174811145524</v>
      </c>
      <c r="G577" s="326" t="s">
        <v>43</v>
      </c>
    </row>
    <row r="578" spans="1:7">
      <c r="A578" s="326" t="s">
        <v>3068</v>
      </c>
      <c r="B578" s="158">
        <v>46293</v>
      </c>
      <c r="C578" s="326" t="s">
        <v>3075</v>
      </c>
      <c r="D578" s="326"/>
      <c r="E578" s="326" t="s">
        <v>3070</v>
      </c>
      <c r="F578" s="326">
        <v>593.1315182663966</v>
      </c>
      <c r="G578" s="326" t="s">
        <v>43</v>
      </c>
    </row>
    <row r="579" spans="1:7">
      <c r="A579" s="326" t="s">
        <v>3068</v>
      </c>
      <c r="B579" s="158">
        <v>46293</v>
      </c>
      <c r="C579" s="326" t="s">
        <v>3075</v>
      </c>
      <c r="D579" s="326"/>
      <c r="E579" s="326" t="s">
        <v>3070</v>
      </c>
      <c r="F579" s="326">
        <v>662.2905111364089</v>
      </c>
      <c r="G579" s="326" t="s">
        <v>43</v>
      </c>
    </row>
    <row r="580" spans="1:7">
      <c r="A580" s="326" t="s">
        <v>3068</v>
      </c>
      <c r="B580" s="158">
        <v>46293</v>
      </c>
      <c r="C580" s="326" t="s">
        <v>3075</v>
      </c>
      <c r="D580" s="326"/>
      <c r="E580" s="326" t="s">
        <v>3070</v>
      </c>
      <c r="F580" s="326">
        <v>694.92131555371452</v>
      </c>
      <c r="G580" s="326" t="s">
        <v>43</v>
      </c>
    </row>
    <row r="581" spans="1:7">
      <c r="A581" s="326" t="s">
        <v>3068</v>
      </c>
      <c r="B581" s="158">
        <v>46293</v>
      </c>
      <c r="C581" s="326" t="s">
        <v>3075</v>
      </c>
      <c r="D581" s="326"/>
      <c r="E581" s="326" t="s">
        <v>3070</v>
      </c>
      <c r="F581" s="326">
        <v>763.18772175708091</v>
      </c>
      <c r="G581" s="326" t="s">
        <v>43</v>
      </c>
    </row>
    <row r="582" spans="1:7">
      <c r="A582" s="326" t="s">
        <v>3068</v>
      </c>
      <c r="B582" s="158">
        <v>46293</v>
      </c>
      <c r="C582" s="326" t="s">
        <v>3075</v>
      </c>
      <c r="D582" s="326"/>
      <c r="E582" s="326" t="s">
        <v>3070</v>
      </c>
      <c r="F582" s="326">
        <v>936.24245011806488</v>
      </c>
      <c r="G582" s="326" t="s">
        <v>43</v>
      </c>
    </row>
    <row r="583" spans="1:7">
      <c r="A583" s="326" t="s">
        <v>3068</v>
      </c>
      <c r="B583" s="158">
        <v>46293</v>
      </c>
      <c r="C583" s="326" t="s">
        <v>3075</v>
      </c>
      <c r="D583" s="326"/>
      <c r="E583" s="326" t="s">
        <v>3070</v>
      </c>
      <c r="F583" s="326">
        <v>997.57760944892652</v>
      </c>
      <c r="G583" s="326" t="s">
        <v>43</v>
      </c>
    </row>
    <row r="584" spans="1:7">
      <c r="A584" s="326" t="s">
        <v>3068</v>
      </c>
      <c r="B584" s="158">
        <v>46293</v>
      </c>
      <c r="C584" s="326" t="s">
        <v>3075</v>
      </c>
      <c r="D584" s="326" t="s">
        <v>3047</v>
      </c>
      <c r="E584" s="326" t="s">
        <v>3070</v>
      </c>
      <c r="F584" s="326">
        <v>1209.3523056991401</v>
      </c>
      <c r="G584" s="326" t="s">
        <v>43</v>
      </c>
    </row>
    <row r="585" spans="1:7">
      <c r="A585" s="326" t="s">
        <v>3068</v>
      </c>
      <c r="B585" s="158">
        <v>46293</v>
      </c>
      <c r="C585" s="326" t="s">
        <v>3075</v>
      </c>
      <c r="D585" s="326"/>
      <c r="E585" s="326" t="s">
        <v>3070</v>
      </c>
      <c r="F585" s="326">
        <v>1275.484874103568</v>
      </c>
      <c r="G585" s="326" t="s">
        <v>43</v>
      </c>
    </row>
    <row r="586" spans="1:7">
      <c r="A586" s="326" t="s">
        <v>3068</v>
      </c>
      <c r="B586" s="158">
        <v>46293</v>
      </c>
      <c r="C586" s="326" t="s">
        <v>3075</v>
      </c>
      <c r="D586" s="326"/>
      <c r="E586" s="326" t="s">
        <v>3070</v>
      </c>
      <c r="F586" s="326">
        <v>1879.30039982684</v>
      </c>
      <c r="G586" s="326" t="s">
        <v>43</v>
      </c>
    </row>
    <row r="587" spans="1:7">
      <c r="A587" s="326" t="s">
        <v>3068</v>
      </c>
      <c r="B587" s="158">
        <v>46293</v>
      </c>
      <c r="C587" s="326" t="s">
        <v>3123</v>
      </c>
      <c r="D587" s="326"/>
      <c r="E587" s="326" t="s">
        <v>3070</v>
      </c>
      <c r="F587" s="326">
        <v>362.13108203653252</v>
      </c>
      <c r="G587" s="326" t="s">
        <v>43</v>
      </c>
    </row>
    <row r="588" spans="1:7">
      <c r="A588" s="326" t="s">
        <v>3068</v>
      </c>
      <c r="B588" s="158">
        <v>46293</v>
      </c>
      <c r="C588" s="326" t="s">
        <v>3123</v>
      </c>
      <c r="D588" s="326"/>
      <c r="E588" s="326" t="s">
        <v>3070</v>
      </c>
      <c r="F588" s="326">
        <v>649.20008261792827</v>
      </c>
      <c r="G588" s="326" t="s">
        <v>43</v>
      </c>
    </row>
    <row r="589" spans="1:7">
      <c r="A589" s="326" t="s">
        <v>3068</v>
      </c>
      <c r="B589" s="158">
        <v>46293</v>
      </c>
      <c r="C589" s="326" t="s">
        <v>3123</v>
      </c>
      <c r="D589" s="326"/>
      <c r="E589" s="326" t="s">
        <v>3070</v>
      </c>
      <c r="F589" s="326">
        <v>670.76223538546344</v>
      </c>
      <c r="G589" s="326" t="s">
        <v>43</v>
      </c>
    </row>
    <row r="590" spans="1:7">
      <c r="A590" s="326" t="s">
        <v>3068</v>
      </c>
      <c r="B590" s="158">
        <v>46293</v>
      </c>
      <c r="C590" s="326" t="s">
        <v>3123</v>
      </c>
      <c r="D590" s="326"/>
      <c r="E590" s="326" t="s">
        <v>3070</v>
      </c>
      <c r="F590" s="326">
        <v>799.38269317476079</v>
      </c>
      <c r="G590" s="326" t="s">
        <v>43</v>
      </c>
    </row>
    <row r="591" spans="1:7">
      <c r="A591" s="326" t="s">
        <v>3068</v>
      </c>
      <c r="B591" s="158">
        <v>46293</v>
      </c>
      <c r="C591" s="326" t="s">
        <v>3123</v>
      </c>
      <c r="D591" s="326"/>
      <c r="E591" s="326" t="s">
        <v>3070</v>
      </c>
      <c r="F591" s="326">
        <v>832.24690585676581</v>
      </c>
      <c r="G591" s="326" t="s">
        <v>43</v>
      </c>
    </row>
    <row r="592" spans="1:7">
      <c r="A592" s="326" t="s">
        <v>3068</v>
      </c>
      <c r="B592" s="158">
        <v>46293</v>
      </c>
      <c r="C592" s="326" t="s">
        <v>3123</v>
      </c>
      <c r="D592" s="326"/>
      <c r="E592" s="326" t="s">
        <v>3070</v>
      </c>
      <c r="F592" s="326">
        <v>1093.3486706408439</v>
      </c>
      <c r="G592" s="326" t="s">
        <v>43</v>
      </c>
    </row>
    <row r="593" spans="1:7">
      <c r="A593" s="326" t="s">
        <v>3068</v>
      </c>
      <c r="B593" s="158">
        <v>46293</v>
      </c>
      <c r="C593" s="326" t="s">
        <v>3123</v>
      </c>
      <c r="D593" s="326"/>
      <c r="E593" s="326" t="s">
        <v>3070</v>
      </c>
      <c r="F593" s="326">
        <v>1210.6605324201521</v>
      </c>
      <c r="G593" s="326" t="s">
        <v>43</v>
      </c>
    </row>
    <row r="594" spans="1:7">
      <c r="A594" s="326" t="s">
        <v>3068</v>
      </c>
      <c r="B594" s="158">
        <v>46293</v>
      </c>
      <c r="C594" s="326" t="s">
        <v>3123</v>
      </c>
      <c r="D594" s="326"/>
      <c r="E594" s="326" t="s">
        <v>3070</v>
      </c>
      <c r="F594" s="326">
        <v>1346.2033011482561</v>
      </c>
      <c r="G594" s="326" t="s">
        <v>43</v>
      </c>
    </row>
    <row r="595" spans="1:7">
      <c r="A595" s="326" t="s">
        <v>3068</v>
      </c>
      <c r="B595" s="158">
        <v>46293</v>
      </c>
      <c r="C595" s="326" t="s">
        <v>3123</v>
      </c>
      <c r="D595" s="326"/>
      <c r="E595" s="326" t="s">
        <v>3070</v>
      </c>
      <c r="F595" s="326">
        <v>1636.4134423772341</v>
      </c>
      <c r="G595" s="326" t="s">
        <v>43</v>
      </c>
    </row>
    <row r="596" spans="1:7">
      <c r="A596" s="326" t="s">
        <v>3068</v>
      </c>
      <c r="B596" s="158">
        <v>46293</v>
      </c>
      <c r="C596" s="326" t="s">
        <v>12214</v>
      </c>
      <c r="D596" s="326"/>
      <c r="E596" s="326" t="s">
        <v>3070</v>
      </c>
      <c r="F596" s="326">
        <v>677.64218772784807</v>
      </c>
      <c r="G596" s="326" t="s">
        <v>43</v>
      </c>
    </row>
    <row r="597" spans="1:7">
      <c r="A597" s="326" t="s">
        <v>3068</v>
      </c>
      <c r="B597" s="158">
        <v>46293</v>
      </c>
      <c r="C597" s="326" t="s">
        <v>12214</v>
      </c>
      <c r="D597" s="326"/>
      <c r="E597" s="326" t="s">
        <v>3070</v>
      </c>
      <c r="F597" s="326">
        <v>2126.563352613593</v>
      </c>
      <c r="G597" s="326" t="s">
        <v>43</v>
      </c>
    </row>
    <row r="598" spans="1:7">
      <c r="A598" s="326" t="s">
        <v>3068</v>
      </c>
      <c r="B598" s="158">
        <v>46293</v>
      </c>
      <c r="C598" s="326" t="s">
        <v>12214</v>
      </c>
      <c r="D598" s="326"/>
      <c r="E598" s="326" t="s">
        <v>3070</v>
      </c>
      <c r="F598" s="326">
        <v>2600.9508797845629</v>
      </c>
      <c r="G598" s="326" t="s">
        <v>43</v>
      </c>
    </row>
    <row r="599" spans="1:7">
      <c r="A599" s="326" t="s">
        <v>3068</v>
      </c>
      <c r="B599" s="158">
        <v>46293</v>
      </c>
      <c r="C599" s="326" t="s">
        <v>12215</v>
      </c>
      <c r="D599" s="326"/>
      <c r="E599" s="326" t="s">
        <v>3070</v>
      </c>
      <c r="F599" s="326">
        <v>350.26921990432311</v>
      </c>
      <c r="G599" s="326" t="s">
        <v>43</v>
      </c>
    </row>
    <row r="600" spans="1:7">
      <c r="A600" s="326" t="s">
        <v>3068</v>
      </c>
      <c r="B600" s="158">
        <v>46293</v>
      </c>
      <c r="C600" s="326" t="s">
        <v>12215</v>
      </c>
      <c r="D600" s="326"/>
      <c r="E600" s="326" t="s">
        <v>3070</v>
      </c>
      <c r="F600" s="326">
        <v>1795.368891427875</v>
      </c>
      <c r="G600" s="326" t="s">
        <v>43</v>
      </c>
    </row>
    <row r="601" spans="1:7">
      <c r="A601" s="326" t="s">
        <v>3068</v>
      </c>
      <c r="B601" s="158">
        <v>46293</v>
      </c>
      <c r="C601" s="326" t="s">
        <v>3073</v>
      </c>
      <c r="D601" s="326"/>
      <c r="E601" s="326" t="s">
        <v>3070</v>
      </c>
      <c r="F601" s="326">
        <v>3740.6879613016499</v>
      </c>
      <c r="G601" s="326" t="s">
        <v>43</v>
      </c>
    </row>
    <row r="602" spans="1:7">
      <c r="A602" s="326" t="s">
        <v>3068</v>
      </c>
      <c r="B602" s="158">
        <v>46293</v>
      </c>
      <c r="C602" s="326" t="s">
        <v>3150</v>
      </c>
      <c r="D602" s="326" t="s">
        <v>3047</v>
      </c>
      <c r="E602" s="326" t="s">
        <v>3070</v>
      </c>
      <c r="F602" s="326">
        <v>540.65027618741988</v>
      </c>
      <c r="G602" s="326" t="s">
        <v>43</v>
      </c>
    </row>
    <row r="603" spans="1:7">
      <c r="A603" s="326" t="s">
        <v>3068</v>
      </c>
      <c r="B603" s="158">
        <v>46293</v>
      </c>
      <c r="C603" s="326" t="s">
        <v>3150</v>
      </c>
      <c r="D603" s="326" t="s">
        <v>3047</v>
      </c>
      <c r="E603" s="326" t="s">
        <v>3070</v>
      </c>
      <c r="F603" s="326">
        <v>1200.582111509633</v>
      </c>
      <c r="G603" s="326" t="s">
        <v>43</v>
      </c>
    </row>
    <row r="604" spans="1:7">
      <c r="A604" s="326" t="s">
        <v>3068</v>
      </c>
      <c r="B604" s="158">
        <v>46293</v>
      </c>
      <c r="C604" s="326" t="s">
        <v>3151</v>
      </c>
      <c r="D604" s="326" t="s">
        <v>3047</v>
      </c>
      <c r="E604" s="326" t="s">
        <v>3070</v>
      </c>
      <c r="F604" s="326">
        <v>498.76033732576252</v>
      </c>
      <c r="G604" s="326" t="s">
        <v>43</v>
      </c>
    </row>
    <row r="605" spans="1:7">
      <c r="A605" s="326" t="s">
        <v>3068</v>
      </c>
      <c r="B605" s="158">
        <v>46293</v>
      </c>
      <c r="C605" s="326" t="s">
        <v>3151</v>
      </c>
      <c r="D605" s="326" t="s">
        <v>3047</v>
      </c>
      <c r="E605" s="326" t="s">
        <v>3070</v>
      </c>
      <c r="F605" s="326">
        <v>2403.8110636253509</v>
      </c>
      <c r="G605" s="326" t="s">
        <v>43</v>
      </c>
    </row>
    <row r="606" spans="1:7">
      <c r="A606" s="326" t="s">
        <v>3068</v>
      </c>
      <c r="B606" s="158">
        <v>46293</v>
      </c>
      <c r="C606" s="326" t="s">
        <v>3151</v>
      </c>
      <c r="D606" s="326" t="s">
        <v>3047</v>
      </c>
      <c r="E606" s="326" t="s">
        <v>3070</v>
      </c>
      <c r="F606" s="326">
        <v>9380.9414959814239</v>
      </c>
      <c r="G606" s="326" t="s">
        <v>43</v>
      </c>
    </row>
    <row r="607" spans="1:7">
      <c r="A607" s="326" t="s">
        <v>3068</v>
      </c>
      <c r="B607" s="158">
        <v>46293</v>
      </c>
      <c r="C607" s="326" t="s">
        <v>3153</v>
      </c>
      <c r="D607" s="326" t="s">
        <v>3047</v>
      </c>
      <c r="E607" s="326" t="s">
        <v>3070</v>
      </c>
      <c r="F607" s="326">
        <v>482.39834803284612</v>
      </c>
      <c r="G607" s="326" t="s">
        <v>43</v>
      </c>
    </row>
    <row r="608" spans="1:7">
      <c r="A608" s="326" t="s">
        <v>3068</v>
      </c>
      <c r="B608" s="158">
        <v>46293</v>
      </c>
      <c r="C608" s="326" t="s">
        <v>3152</v>
      </c>
      <c r="D608" s="326" t="s">
        <v>3047</v>
      </c>
      <c r="E608" s="326" t="s">
        <v>3070</v>
      </c>
      <c r="F608" s="326">
        <v>670.29622161965017</v>
      </c>
      <c r="G608" s="326" t="s">
        <v>43</v>
      </c>
    </row>
    <row r="609" spans="1:7">
      <c r="A609" s="326" t="s">
        <v>3068</v>
      </c>
      <c r="B609" s="158">
        <v>46293</v>
      </c>
      <c r="C609" s="326" t="s">
        <v>3152</v>
      </c>
      <c r="D609" s="326" t="s">
        <v>3047</v>
      </c>
      <c r="E609" s="326" t="s">
        <v>3070</v>
      </c>
      <c r="F609" s="326">
        <v>1435.339893139012</v>
      </c>
      <c r="G609" s="326" t="s">
        <v>43</v>
      </c>
    </row>
    <row r="610" spans="1:7">
      <c r="A610" s="326" t="s">
        <v>3068</v>
      </c>
      <c r="B610" s="158">
        <v>46293</v>
      </c>
      <c r="C610" s="326" t="s">
        <v>3152</v>
      </c>
      <c r="D610" s="326"/>
      <c r="E610" s="326" t="s">
        <v>3070</v>
      </c>
      <c r="F610" s="326">
        <v>7300.8461487529976</v>
      </c>
      <c r="G610" s="326" t="s">
        <v>43</v>
      </c>
    </row>
    <row r="611" spans="1:7">
      <c r="A611" s="326" t="s">
        <v>3068</v>
      </c>
      <c r="B611" s="158">
        <v>46293</v>
      </c>
      <c r="C611" s="326" t="s">
        <v>3097</v>
      </c>
      <c r="D611" s="326"/>
      <c r="E611" s="326" t="s">
        <v>3070</v>
      </c>
      <c r="F611" s="326">
        <v>1099.3767879024381</v>
      </c>
      <c r="G611" s="326" t="s">
        <v>43</v>
      </c>
    </row>
    <row r="612" spans="1:7">
      <c r="A612" s="326" t="s">
        <v>3068</v>
      </c>
      <c r="B612" s="158">
        <v>46293</v>
      </c>
      <c r="C612" s="326" t="s">
        <v>3097</v>
      </c>
      <c r="D612" s="326"/>
      <c r="E612" s="326" t="s">
        <v>3070</v>
      </c>
      <c r="F612" s="326">
        <v>1308.607602081494</v>
      </c>
      <c r="G612" s="326" t="s">
        <v>43</v>
      </c>
    </row>
    <row r="613" spans="1:7">
      <c r="A613" s="326" t="s">
        <v>3068</v>
      </c>
      <c r="B613" s="158">
        <v>46293</v>
      </c>
      <c r="C613" s="326" t="s">
        <v>3097</v>
      </c>
      <c r="D613" s="326"/>
      <c r="E613" s="326" t="s">
        <v>3070</v>
      </c>
      <c r="F613" s="326">
        <v>2711.0604721861309</v>
      </c>
      <c r="G613" s="326" t="s">
        <v>43</v>
      </c>
    </row>
    <row r="614" spans="1:7">
      <c r="A614" s="326" t="s">
        <v>3068</v>
      </c>
      <c r="B614" s="158">
        <v>46293</v>
      </c>
      <c r="C614" s="326" t="s">
        <v>12216</v>
      </c>
      <c r="D614" s="326"/>
      <c r="E614" s="326" t="s">
        <v>3070</v>
      </c>
      <c r="F614" s="326">
        <v>394.46184111060569</v>
      </c>
      <c r="G614" s="326" t="s">
        <v>43</v>
      </c>
    </row>
    <row r="615" spans="1:7">
      <c r="A615" s="326" t="s">
        <v>3068</v>
      </c>
      <c r="B615" s="158">
        <v>46293</v>
      </c>
      <c r="C615" s="326" t="s">
        <v>3109</v>
      </c>
      <c r="D615" s="326"/>
      <c r="E615" s="326" t="s">
        <v>3070</v>
      </c>
      <c r="F615" s="326">
        <v>852.70818180882452</v>
      </c>
      <c r="G615" s="326" t="s">
        <v>43</v>
      </c>
    </row>
    <row r="616" spans="1:7">
      <c r="A616" s="326" t="s">
        <v>3068</v>
      </c>
      <c r="B616" s="158">
        <v>46293</v>
      </c>
      <c r="C616" s="326" t="s">
        <v>3109</v>
      </c>
      <c r="D616" s="326"/>
      <c r="E616" s="326" t="s">
        <v>3070</v>
      </c>
      <c r="F616" s="326">
        <v>861.52443913752722</v>
      </c>
      <c r="G616" s="326" t="s">
        <v>43</v>
      </c>
    </row>
    <row r="617" spans="1:7">
      <c r="A617" s="326" t="s">
        <v>3068</v>
      </c>
      <c r="B617" s="158">
        <v>46293</v>
      </c>
      <c r="C617" s="326" t="s">
        <v>3109</v>
      </c>
      <c r="D617" s="326"/>
      <c r="E617" s="326" t="s">
        <v>3070</v>
      </c>
      <c r="F617" s="326">
        <v>970.79050510749221</v>
      </c>
      <c r="G617" s="326" t="s">
        <v>43</v>
      </c>
    </row>
    <row r="618" spans="1:7">
      <c r="A618" s="326" t="s">
        <v>3068</v>
      </c>
      <c r="B618" s="158">
        <v>46293</v>
      </c>
      <c r="C618" s="326" t="s">
        <v>3109</v>
      </c>
      <c r="D618" s="326"/>
      <c r="E618" s="326" t="s">
        <v>3070</v>
      </c>
      <c r="F618" s="326">
        <v>1192.3727572508069</v>
      </c>
      <c r="G618" s="326" t="s">
        <v>43</v>
      </c>
    </row>
    <row r="619" spans="1:7">
      <c r="A619" s="326" t="s">
        <v>3068</v>
      </c>
      <c r="B619" s="158">
        <v>46293</v>
      </c>
      <c r="C619" s="326" t="s">
        <v>3109</v>
      </c>
      <c r="D619" s="326"/>
      <c r="E619" s="326" t="s">
        <v>3070</v>
      </c>
      <c r="F619" s="326">
        <v>1265.869112080434</v>
      </c>
      <c r="G619" s="326" t="s">
        <v>43</v>
      </c>
    </row>
    <row r="620" spans="1:7">
      <c r="A620" s="326" t="s">
        <v>3068</v>
      </c>
      <c r="B620" s="158">
        <v>46293</v>
      </c>
      <c r="C620" s="326" t="s">
        <v>3109</v>
      </c>
      <c r="D620" s="326"/>
      <c r="E620" s="326" t="s">
        <v>3070</v>
      </c>
      <c r="F620" s="326">
        <v>3709.1539299432279</v>
      </c>
      <c r="G620" s="326" t="s">
        <v>43</v>
      </c>
    </row>
    <row r="621" spans="1:7">
      <c r="A621" s="326" t="s">
        <v>3068</v>
      </c>
      <c r="B621" s="158">
        <v>46293</v>
      </c>
      <c r="C621" s="326" t="s">
        <v>3109</v>
      </c>
      <c r="D621" s="326"/>
      <c r="E621" s="326" t="s">
        <v>3070</v>
      </c>
      <c r="F621" s="326">
        <v>9246.9928249762743</v>
      </c>
      <c r="G621" s="326" t="s">
        <v>43</v>
      </c>
    </row>
    <row r="622" spans="1:7">
      <c r="A622" s="326" t="s">
        <v>3068</v>
      </c>
      <c r="B622" s="158">
        <v>46293</v>
      </c>
      <c r="C622" s="326" t="s">
        <v>3129</v>
      </c>
      <c r="D622" s="326"/>
      <c r="E622" s="326" t="s">
        <v>3070</v>
      </c>
      <c r="F622" s="326">
        <v>3002.042782638222</v>
      </c>
      <c r="G622" s="326" t="s">
        <v>43</v>
      </c>
    </row>
    <row r="623" spans="1:7">
      <c r="A623" s="326" t="s">
        <v>3068</v>
      </c>
      <c r="B623" s="158">
        <v>46293</v>
      </c>
      <c r="C623" s="326" t="s">
        <v>3079</v>
      </c>
      <c r="D623" s="326"/>
      <c r="E623" s="326" t="s">
        <v>3070</v>
      </c>
      <c r="F623" s="326">
        <v>688.77262627147138</v>
      </c>
      <c r="G623" s="326" t="s">
        <v>43</v>
      </c>
    </row>
    <row r="624" spans="1:7">
      <c r="A624" s="326" t="s">
        <v>3068</v>
      </c>
      <c r="B624" s="158">
        <v>46293</v>
      </c>
      <c r="C624" s="326" t="s">
        <v>3079</v>
      </c>
      <c r="D624" s="326"/>
      <c r="E624" s="326" t="s">
        <v>3070</v>
      </c>
      <c r="F624" s="326">
        <v>821.66513302084059</v>
      </c>
      <c r="G624" s="326" t="s">
        <v>43</v>
      </c>
    </row>
    <row r="625" spans="1:7">
      <c r="A625" s="326" t="s">
        <v>3068</v>
      </c>
      <c r="B625" s="158">
        <v>46293</v>
      </c>
      <c r="C625" s="326" t="s">
        <v>3079</v>
      </c>
      <c r="D625" s="326"/>
      <c r="E625" s="326" t="s">
        <v>3070</v>
      </c>
      <c r="F625" s="326">
        <v>884.81579697877169</v>
      </c>
      <c r="G625" s="326" t="s">
        <v>43</v>
      </c>
    </row>
    <row r="626" spans="1:7">
      <c r="A626" s="326" t="s">
        <v>3068</v>
      </c>
      <c r="B626" s="158">
        <v>46293</v>
      </c>
      <c r="C626" s="326" t="s">
        <v>3079</v>
      </c>
      <c r="D626" s="326"/>
      <c r="E626" s="326" t="s">
        <v>3070</v>
      </c>
      <c r="F626" s="326">
        <v>1069.0268828878179</v>
      </c>
      <c r="G626" s="326" t="s">
        <v>43</v>
      </c>
    </row>
    <row r="627" spans="1:7">
      <c r="A627" s="326" t="s">
        <v>3068</v>
      </c>
      <c r="B627" s="158">
        <v>46293</v>
      </c>
      <c r="C627" s="326" t="s">
        <v>3079</v>
      </c>
      <c r="D627" s="326"/>
      <c r="E627" s="326" t="s">
        <v>3070</v>
      </c>
      <c r="F627" s="326">
        <v>1273.26079710573</v>
      </c>
      <c r="G627" s="326" t="s">
        <v>43</v>
      </c>
    </row>
    <row r="628" spans="1:7">
      <c r="A628" s="326" t="s">
        <v>3068</v>
      </c>
      <c r="B628" s="158">
        <v>46293</v>
      </c>
      <c r="C628" s="326" t="s">
        <v>3079</v>
      </c>
      <c r="D628" s="326"/>
      <c r="E628" s="326" t="s">
        <v>3070</v>
      </c>
      <c r="F628" s="326">
        <v>1302.703948453069</v>
      </c>
      <c r="G628" s="326" t="s">
        <v>43</v>
      </c>
    </row>
    <row r="629" spans="1:7">
      <c r="A629" s="326" t="s">
        <v>3068</v>
      </c>
      <c r="B629" s="158">
        <v>46293</v>
      </c>
      <c r="C629" s="326" t="s">
        <v>3079</v>
      </c>
      <c r="D629" s="326"/>
      <c r="E629" s="326" t="s">
        <v>3070</v>
      </c>
      <c r="F629" s="326">
        <v>2524.4405669076368</v>
      </c>
      <c r="G629" s="326" t="s">
        <v>43</v>
      </c>
    </row>
    <row r="630" spans="1:7">
      <c r="A630" s="326" t="s">
        <v>3068</v>
      </c>
      <c r="B630" s="158">
        <v>46293</v>
      </c>
      <c r="C630" s="326" t="s">
        <v>3079</v>
      </c>
      <c r="D630" s="326"/>
      <c r="E630" s="326" t="s">
        <v>3070</v>
      </c>
      <c r="F630" s="326">
        <v>2591.0439557940699</v>
      </c>
      <c r="G630" s="326" t="s">
        <v>43</v>
      </c>
    </row>
    <row r="631" spans="1:7">
      <c r="A631" s="326" t="s">
        <v>3068</v>
      </c>
      <c r="B631" s="158">
        <v>46293</v>
      </c>
      <c r="C631" s="326" t="s">
        <v>3164</v>
      </c>
      <c r="D631" s="326"/>
      <c r="E631" s="326" t="s">
        <v>3070</v>
      </c>
      <c r="F631" s="326">
        <v>302.32042657543212</v>
      </c>
      <c r="G631" s="326" t="s">
        <v>43</v>
      </c>
    </row>
    <row r="632" spans="1:7">
      <c r="A632" s="326" t="s">
        <v>3068</v>
      </c>
      <c r="B632" s="158">
        <v>46293</v>
      </c>
      <c r="C632" s="326" t="s">
        <v>3125</v>
      </c>
      <c r="D632" s="326"/>
      <c r="E632" s="326" t="s">
        <v>3070</v>
      </c>
      <c r="F632" s="326">
        <v>567.53266905993223</v>
      </c>
      <c r="G632" s="326" t="s">
        <v>43</v>
      </c>
    </row>
    <row r="633" spans="1:7">
      <c r="A633" s="326" t="s">
        <v>3068</v>
      </c>
      <c r="B633" s="158">
        <v>46293</v>
      </c>
      <c r="C633" s="326" t="s">
        <v>3125</v>
      </c>
      <c r="D633" s="326"/>
      <c r="E633" s="326" t="s">
        <v>3070</v>
      </c>
      <c r="F633" s="326">
        <v>568.08580034342594</v>
      </c>
      <c r="G633" s="326" t="s">
        <v>43</v>
      </c>
    </row>
    <row r="634" spans="1:7">
      <c r="A634" s="326" t="s">
        <v>3068</v>
      </c>
      <c r="B634" s="158">
        <v>46293</v>
      </c>
      <c r="C634" s="326" t="s">
        <v>3125</v>
      </c>
      <c r="D634" s="326"/>
      <c r="E634" s="326" t="s">
        <v>3070</v>
      </c>
      <c r="F634" s="326">
        <v>611.92249221750535</v>
      </c>
      <c r="G634" s="326" t="s">
        <v>43</v>
      </c>
    </row>
    <row r="635" spans="1:7">
      <c r="A635" s="326" t="s">
        <v>3068</v>
      </c>
      <c r="B635" s="158">
        <v>46293</v>
      </c>
      <c r="C635" s="326" t="s">
        <v>3125</v>
      </c>
      <c r="D635" s="326"/>
      <c r="E635" s="326" t="s">
        <v>3070</v>
      </c>
      <c r="F635" s="326">
        <v>864.11499598543742</v>
      </c>
      <c r="G635" s="326" t="s">
        <v>43</v>
      </c>
    </row>
    <row r="636" spans="1:7">
      <c r="A636" s="326" t="s">
        <v>3068</v>
      </c>
      <c r="B636" s="158">
        <v>46293</v>
      </c>
      <c r="C636" s="326" t="s">
        <v>3106</v>
      </c>
      <c r="D636" s="326"/>
      <c r="E636" s="326" t="s">
        <v>3070</v>
      </c>
      <c r="F636" s="326">
        <v>2569.5746192694642</v>
      </c>
      <c r="G636" s="326" t="s">
        <v>43</v>
      </c>
    </row>
    <row r="637" spans="1:7">
      <c r="A637" s="326" t="s">
        <v>3204</v>
      </c>
      <c r="B637" s="158">
        <v>46293</v>
      </c>
      <c r="C637" s="326"/>
      <c r="D637" s="326" t="s">
        <v>6872</v>
      </c>
      <c r="E637" s="326" t="s">
        <v>3070</v>
      </c>
      <c r="F637" s="326">
        <v>1442.040462051518</v>
      </c>
      <c r="G637" s="326" t="s">
        <v>43</v>
      </c>
    </row>
    <row r="638" spans="1:7">
      <c r="A638" s="326" t="s">
        <v>3204</v>
      </c>
      <c r="B638" s="158">
        <v>46293</v>
      </c>
      <c r="C638" s="326"/>
      <c r="D638" s="326" t="s">
        <v>6872</v>
      </c>
      <c r="E638" s="326" t="s">
        <v>3070</v>
      </c>
      <c r="F638" s="326">
        <v>1798.446649864316</v>
      </c>
      <c r="G638" s="326" t="s">
        <v>43</v>
      </c>
    </row>
    <row r="639" spans="1:7">
      <c r="A639" s="326" t="s">
        <v>3204</v>
      </c>
      <c r="B639" s="158">
        <v>46293</v>
      </c>
      <c r="C639" s="326" t="s">
        <v>12217</v>
      </c>
      <c r="D639" s="326" t="s">
        <v>3049</v>
      </c>
      <c r="E639" s="326" t="s">
        <v>3070</v>
      </c>
      <c r="F639" s="326">
        <v>573.48399518756196</v>
      </c>
      <c r="G639" s="326" t="s">
        <v>43</v>
      </c>
    </row>
    <row r="640" spans="1:7">
      <c r="A640" s="326" t="s">
        <v>3204</v>
      </c>
      <c r="B640" s="158">
        <v>46293</v>
      </c>
      <c r="C640" s="326" t="s">
        <v>12218</v>
      </c>
      <c r="D640" s="326" t="s">
        <v>3049</v>
      </c>
      <c r="E640" s="326" t="s">
        <v>3070</v>
      </c>
      <c r="F640" s="326">
        <v>589.97974032518687</v>
      </c>
      <c r="G640" s="326" t="s">
        <v>43</v>
      </c>
    </row>
    <row r="641" spans="1:7">
      <c r="A641" s="326" t="s">
        <v>3204</v>
      </c>
      <c r="B641" s="158">
        <v>46293</v>
      </c>
      <c r="C641" s="326" t="s">
        <v>12219</v>
      </c>
      <c r="D641" s="326" t="s">
        <v>3049</v>
      </c>
      <c r="E641" s="326" t="s">
        <v>3070</v>
      </c>
      <c r="F641" s="326">
        <v>549.24214303120971</v>
      </c>
      <c r="G641" s="326" t="s">
        <v>43</v>
      </c>
    </row>
    <row r="642" spans="1:7">
      <c r="A642" s="326" t="s">
        <v>3204</v>
      </c>
      <c r="B642" s="158">
        <v>46293</v>
      </c>
      <c r="C642" s="326" t="s">
        <v>12220</v>
      </c>
      <c r="D642" s="326" t="s">
        <v>3049</v>
      </c>
      <c r="E642" s="326" t="s">
        <v>3070</v>
      </c>
      <c r="F642" s="326">
        <v>563.37634121091105</v>
      </c>
      <c r="G642" s="326" t="s">
        <v>43</v>
      </c>
    </row>
    <row r="643" spans="1:7">
      <c r="A643" s="326" t="s">
        <v>3204</v>
      </c>
      <c r="B643" s="158">
        <v>46293</v>
      </c>
      <c r="C643" s="326" t="s">
        <v>12221</v>
      </c>
      <c r="D643" s="326" t="s">
        <v>3049</v>
      </c>
      <c r="E643" s="326" t="s">
        <v>3070</v>
      </c>
      <c r="F643" s="326">
        <v>830.89422743394971</v>
      </c>
      <c r="G643" s="326" t="s">
        <v>43</v>
      </c>
    </row>
    <row r="644" spans="1:7">
      <c r="A644" s="326" t="s">
        <v>3204</v>
      </c>
      <c r="B644" s="158">
        <v>46293</v>
      </c>
      <c r="C644" s="326" t="s">
        <v>12222</v>
      </c>
      <c r="D644" s="326" t="s">
        <v>3049</v>
      </c>
      <c r="E644" s="326" t="s">
        <v>3070</v>
      </c>
      <c r="F644" s="326">
        <v>707.53099296800792</v>
      </c>
      <c r="G644" s="326" t="s">
        <v>43</v>
      </c>
    </row>
    <row r="645" spans="1:7">
      <c r="A645" s="326" t="s">
        <v>3204</v>
      </c>
      <c r="B645" s="158">
        <v>46293</v>
      </c>
      <c r="C645" s="326" t="s">
        <v>12223</v>
      </c>
      <c r="D645" s="326" t="s">
        <v>3049</v>
      </c>
      <c r="E645" s="326" t="s">
        <v>3070</v>
      </c>
      <c r="F645" s="326">
        <v>380.2529550306499</v>
      </c>
      <c r="G645" s="326" t="s">
        <v>43</v>
      </c>
    </row>
    <row r="646" spans="1:7">
      <c r="A646" s="326" t="s">
        <v>3204</v>
      </c>
      <c r="B646" s="158">
        <v>46293</v>
      </c>
      <c r="C646" s="326" t="s">
        <v>12224</v>
      </c>
      <c r="D646" s="326" t="s">
        <v>3049</v>
      </c>
      <c r="E646" s="326" t="s">
        <v>3070</v>
      </c>
      <c r="F646" s="326">
        <v>652.07103340141475</v>
      </c>
      <c r="G646" s="326" t="s">
        <v>43</v>
      </c>
    </row>
    <row r="647" spans="1:7">
      <c r="A647" s="326" t="s">
        <v>3204</v>
      </c>
      <c r="B647" s="158">
        <v>46293</v>
      </c>
      <c r="C647" s="326" t="s">
        <v>12225</v>
      </c>
      <c r="D647" s="326" t="s">
        <v>3049</v>
      </c>
      <c r="E647" s="326" t="s">
        <v>3070</v>
      </c>
      <c r="F647" s="326">
        <v>7491.6804645750672</v>
      </c>
      <c r="G647" s="326" t="s">
        <v>43</v>
      </c>
    </row>
    <row r="648" spans="1:7">
      <c r="A648" s="326" t="s">
        <v>3204</v>
      </c>
      <c r="B648" s="158">
        <v>46293</v>
      </c>
      <c r="C648" s="326" t="s">
        <v>12226</v>
      </c>
      <c r="D648" s="326" t="s">
        <v>3045</v>
      </c>
      <c r="E648" s="326" t="s">
        <v>3070</v>
      </c>
      <c r="F648" s="326">
        <v>738.53863721247762</v>
      </c>
      <c r="G648" s="326" t="s">
        <v>43</v>
      </c>
    </row>
    <row r="649" spans="1:7">
      <c r="A649" s="326" t="s">
        <v>3204</v>
      </c>
      <c r="B649" s="158">
        <v>46293</v>
      </c>
      <c r="C649" s="326" t="s">
        <v>12227</v>
      </c>
      <c r="D649" s="326" t="s">
        <v>3045</v>
      </c>
      <c r="E649" s="326" t="s">
        <v>3070</v>
      </c>
      <c r="F649" s="326">
        <v>448.34310538507998</v>
      </c>
      <c r="G649" s="326" t="s">
        <v>43</v>
      </c>
    </row>
    <row r="650" spans="1:7">
      <c r="A650" s="326" t="s">
        <v>3204</v>
      </c>
      <c r="B650" s="158">
        <v>46293</v>
      </c>
      <c r="C650" s="326" t="s">
        <v>12228</v>
      </c>
      <c r="D650" s="326" t="s">
        <v>7409</v>
      </c>
      <c r="E650" s="326" t="s">
        <v>3070</v>
      </c>
      <c r="F650" s="326">
        <v>805.25867668120191</v>
      </c>
      <c r="G650" s="326" t="s">
        <v>43</v>
      </c>
    </row>
    <row r="651" spans="1:7">
      <c r="A651" s="326" t="s">
        <v>3204</v>
      </c>
      <c r="B651" s="158">
        <v>46293</v>
      </c>
      <c r="C651" s="326" t="s">
        <v>12229</v>
      </c>
      <c r="D651" s="326" t="s">
        <v>7409</v>
      </c>
      <c r="E651" s="326" t="s">
        <v>3070</v>
      </c>
      <c r="F651" s="326">
        <v>465.62853517569602</v>
      </c>
      <c r="G651" s="326" t="s">
        <v>43</v>
      </c>
    </row>
    <row r="652" spans="1:7">
      <c r="A652" s="326" t="s">
        <v>3204</v>
      </c>
      <c r="B652" s="158">
        <v>46293</v>
      </c>
      <c r="C652" s="326" t="s">
        <v>12230</v>
      </c>
      <c r="D652" s="326" t="s">
        <v>3037</v>
      </c>
      <c r="E652" s="326" t="s">
        <v>3070</v>
      </c>
      <c r="F652" s="326">
        <v>772.86460038321093</v>
      </c>
      <c r="G652" s="326" t="s">
        <v>43</v>
      </c>
    </row>
    <row r="653" spans="1:7">
      <c r="A653" s="326" t="s">
        <v>3204</v>
      </c>
      <c r="B653" s="158">
        <v>46293</v>
      </c>
      <c r="C653" s="326" t="s">
        <v>12231</v>
      </c>
      <c r="D653" s="326" t="s">
        <v>3037</v>
      </c>
      <c r="E653" s="326" t="s">
        <v>3070</v>
      </c>
      <c r="F653" s="326">
        <v>417.01064539700752</v>
      </c>
      <c r="G653" s="326" t="s">
        <v>43</v>
      </c>
    </row>
    <row r="654" spans="1:7">
      <c r="A654" s="326" t="s">
        <v>3204</v>
      </c>
      <c r="B654" s="158">
        <v>46293</v>
      </c>
      <c r="C654" s="326" t="s">
        <v>12232</v>
      </c>
      <c r="D654" s="326" t="s">
        <v>3041</v>
      </c>
      <c r="E654" s="326" t="s">
        <v>3070</v>
      </c>
      <c r="F654" s="326">
        <v>781.12940312852152</v>
      </c>
      <c r="G654" s="326" t="s">
        <v>43</v>
      </c>
    </row>
    <row r="655" spans="1:7">
      <c r="A655" s="326" t="s">
        <v>3204</v>
      </c>
      <c r="B655" s="158">
        <v>46293</v>
      </c>
      <c r="C655" s="326" t="s">
        <v>12233</v>
      </c>
      <c r="D655" s="326" t="s">
        <v>3041</v>
      </c>
      <c r="E655" s="326" t="s">
        <v>3070</v>
      </c>
      <c r="F655" s="326">
        <v>396.89015829749411</v>
      </c>
      <c r="G655" s="326" t="s">
        <v>43</v>
      </c>
    </row>
    <row r="656" spans="1:7">
      <c r="A656" s="326" t="s">
        <v>3204</v>
      </c>
      <c r="B656" s="158">
        <v>46293</v>
      </c>
      <c r="C656" s="326" t="s">
        <v>12234</v>
      </c>
      <c r="D656" s="326" t="s">
        <v>3041</v>
      </c>
      <c r="E656" s="326" t="s">
        <v>3070</v>
      </c>
      <c r="F656" s="326">
        <v>411.47069060942158</v>
      </c>
      <c r="G656" s="326" t="s">
        <v>43</v>
      </c>
    </row>
    <row r="657" spans="1:7">
      <c r="A657" s="326" t="s">
        <v>3204</v>
      </c>
      <c r="B657" s="158">
        <v>46293</v>
      </c>
      <c r="C657" s="326" t="s">
        <v>12235</v>
      </c>
      <c r="D657" s="326" t="s">
        <v>3041</v>
      </c>
      <c r="E657" s="326" t="s">
        <v>3070</v>
      </c>
      <c r="F657" s="326">
        <v>747.20294650644064</v>
      </c>
      <c r="G657" s="326" t="s">
        <v>43</v>
      </c>
    </row>
    <row r="658" spans="1:7">
      <c r="A658" s="326" t="s">
        <v>3204</v>
      </c>
      <c r="B658" s="158">
        <v>46293</v>
      </c>
      <c r="C658" s="326" t="s">
        <v>12236</v>
      </c>
      <c r="D658" s="326" t="s">
        <v>3041</v>
      </c>
      <c r="E658" s="326" t="s">
        <v>3070</v>
      </c>
      <c r="F658" s="326">
        <v>450.29722945601679</v>
      </c>
      <c r="G658" s="326" t="s">
        <v>43</v>
      </c>
    </row>
    <row r="659" spans="1:7">
      <c r="A659" s="326" t="s">
        <v>3204</v>
      </c>
      <c r="B659" s="158">
        <v>46293</v>
      </c>
      <c r="C659" s="326" t="s">
        <v>12237</v>
      </c>
      <c r="D659" s="326" t="s">
        <v>3041</v>
      </c>
      <c r="E659" s="326" t="s">
        <v>3070</v>
      </c>
      <c r="F659" s="326">
        <v>515.15294647635892</v>
      </c>
      <c r="G659" s="326" t="s">
        <v>43</v>
      </c>
    </row>
    <row r="660" spans="1:7">
      <c r="A660" s="326" t="s">
        <v>3204</v>
      </c>
      <c r="B660" s="158">
        <v>46293</v>
      </c>
      <c r="C660" s="326" t="s">
        <v>12238</v>
      </c>
      <c r="D660" s="326" t="s">
        <v>7409</v>
      </c>
      <c r="E660" s="326" t="s">
        <v>3070</v>
      </c>
      <c r="F660" s="326">
        <v>451.10974465869373</v>
      </c>
      <c r="G660" s="326" t="s">
        <v>43</v>
      </c>
    </row>
    <row r="661" spans="1:7">
      <c r="A661" s="326" t="s">
        <v>3204</v>
      </c>
      <c r="B661" s="158">
        <v>46293</v>
      </c>
      <c r="C661" s="326" t="s">
        <v>12239</v>
      </c>
      <c r="D661" s="326" t="s">
        <v>7409</v>
      </c>
      <c r="E661" s="326" t="s">
        <v>3070</v>
      </c>
      <c r="F661" s="326">
        <v>451.11036034300918</v>
      </c>
      <c r="G661" s="326" t="s">
        <v>43</v>
      </c>
    </row>
    <row r="662" spans="1:7">
      <c r="A662" s="326" t="s">
        <v>3204</v>
      </c>
      <c r="B662" s="158">
        <v>46293</v>
      </c>
      <c r="C662" s="326" t="s">
        <v>12240</v>
      </c>
      <c r="D662" s="326" t="s">
        <v>3041</v>
      </c>
      <c r="E662" s="326" t="s">
        <v>3070</v>
      </c>
      <c r="F662" s="326">
        <v>456.1324231736362</v>
      </c>
      <c r="G662" s="326" t="s">
        <v>43</v>
      </c>
    </row>
    <row r="663" spans="1:7">
      <c r="A663" s="326" t="s">
        <v>3204</v>
      </c>
      <c r="B663" s="158">
        <v>46293</v>
      </c>
      <c r="C663" s="326" t="s">
        <v>12241</v>
      </c>
      <c r="D663" s="326" t="s">
        <v>3045</v>
      </c>
      <c r="E663" s="326" t="s">
        <v>3070</v>
      </c>
      <c r="F663" s="326">
        <v>457.83386968635023</v>
      </c>
      <c r="G663" s="326" t="s">
        <v>43</v>
      </c>
    </row>
    <row r="664" spans="1:7">
      <c r="A664" s="326" t="s">
        <v>3204</v>
      </c>
      <c r="B664" s="158">
        <v>46293</v>
      </c>
      <c r="C664" s="326" t="s">
        <v>12242</v>
      </c>
      <c r="D664" s="326" t="s">
        <v>3045</v>
      </c>
      <c r="E664" s="326" t="s">
        <v>3070</v>
      </c>
      <c r="F664" s="326">
        <v>519.57912235148251</v>
      </c>
      <c r="G664" s="326" t="s">
        <v>43</v>
      </c>
    </row>
    <row r="665" spans="1:7">
      <c r="A665" s="326" t="s">
        <v>3204</v>
      </c>
      <c r="B665" s="158">
        <v>46293</v>
      </c>
      <c r="C665" s="326" t="s">
        <v>12243</v>
      </c>
      <c r="D665" s="326" t="s">
        <v>3037</v>
      </c>
      <c r="E665" s="326" t="s">
        <v>3070</v>
      </c>
      <c r="F665" s="326">
        <v>777.23000827757642</v>
      </c>
      <c r="G665" s="326" t="s">
        <v>43</v>
      </c>
    </row>
    <row r="666" spans="1:7">
      <c r="A666" s="326" t="s">
        <v>3204</v>
      </c>
      <c r="B666" s="158">
        <v>46293</v>
      </c>
      <c r="C666" s="326" t="s">
        <v>12244</v>
      </c>
      <c r="D666" s="326" t="s">
        <v>3045</v>
      </c>
      <c r="E666" s="326" t="s">
        <v>3070</v>
      </c>
      <c r="F666" s="326">
        <v>493.29413735028362</v>
      </c>
      <c r="G666" s="326" t="s">
        <v>43</v>
      </c>
    </row>
    <row r="667" spans="1:7">
      <c r="A667" s="326" t="s">
        <v>3204</v>
      </c>
      <c r="B667" s="158">
        <v>46293</v>
      </c>
      <c r="C667" s="326" t="s">
        <v>12245</v>
      </c>
      <c r="D667" s="326" t="s">
        <v>3037</v>
      </c>
      <c r="E667" s="326" t="s">
        <v>3070</v>
      </c>
      <c r="F667" s="326">
        <v>446.80863674357528</v>
      </c>
      <c r="G667" s="326" t="s">
        <v>43</v>
      </c>
    </row>
    <row r="668" spans="1:7">
      <c r="A668" s="326" t="s">
        <v>3204</v>
      </c>
      <c r="B668" s="158">
        <v>46293</v>
      </c>
      <c r="C668" s="326" t="s">
        <v>12246</v>
      </c>
      <c r="D668" s="326" t="s">
        <v>3036</v>
      </c>
      <c r="E668" s="326" t="s">
        <v>3070</v>
      </c>
      <c r="F668" s="326">
        <v>1551.7935725431889</v>
      </c>
      <c r="G668" s="326" t="s">
        <v>43</v>
      </c>
    </row>
    <row r="669" spans="1:7">
      <c r="A669" s="326" t="s">
        <v>3204</v>
      </c>
      <c r="B669" s="158">
        <v>46293</v>
      </c>
      <c r="C669" s="326" t="s">
        <v>12247</v>
      </c>
      <c r="D669" s="326" t="s">
        <v>6875</v>
      </c>
      <c r="E669" s="326" t="s">
        <v>3070</v>
      </c>
      <c r="F669" s="326">
        <v>3338.1361625939612</v>
      </c>
      <c r="G669" s="326" t="s">
        <v>43</v>
      </c>
    </row>
    <row r="670" spans="1:7">
      <c r="A670" s="326" t="s">
        <v>3204</v>
      </c>
      <c r="B670" s="158">
        <v>46293</v>
      </c>
      <c r="C670" s="326" t="s">
        <v>12247</v>
      </c>
      <c r="D670" s="326" t="s">
        <v>3036</v>
      </c>
      <c r="E670" s="326" t="s">
        <v>3070</v>
      </c>
      <c r="F670" s="326">
        <v>3390.7911403132598</v>
      </c>
      <c r="G670" s="326" t="s">
        <v>43</v>
      </c>
    </row>
    <row r="671" spans="1:7">
      <c r="A671" s="326" t="s">
        <v>3204</v>
      </c>
      <c r="B671" s="158">
        <v>46293</v>
      </c>
      <c r="C671" s="326" t="s">
        <v>12248</v>
      </c>
      <c r="D671" s="326" t="s">
        <v>3041</v>
      </c>
      <c r="E671" s="326" t="s">
        <v>3070</v>
      </c>
      <c r="F671" s="326">
        <v>670.87046507559717</v>
      </c>
      <c r="G671" s="326" t="s">
        <v>43</v>
      </c>
    </row>
    <row r="672" spans="1:7">
      <c r="A672" s="326" t="s">
        <v>3204</v>
      </c>
      <c r="B672" s="158">
        <v>46293</v>
      </c>
      <c r="C672" s="326" t="s">
        <v>12249</v>
      </c>
      <c r="D672" s="326" t="s">
        <v>7409</v>
      </c>
      <c r="E672" s="326" t="s">
        <v>3070</v>
      </c>
      <c r="F672" s="326">
        <v>865.78221513610333</v>
      </c>
      <c r="G672" s="326" t="s">
        <v>43</v>
      </c>
    </row>
    <row r="673" spans="1:7">
      <c r="A673" s="326" t="s">
        <v>3204</v>
      </c>
      <c r="B673" s="158">
        <v>46293</v>
      </c>
      <c r="C673" s="326" t="s">
        <v>12250</v>
      </c>
      <c r="D673" s="326" t="s">
        <v>7409</v>
      </c>
      <c r="E673" s="326" t="s">
        <v>3070</v>
      </c>
      <c r="F673" s="326">
        <v>780.91947516193613</v>
      </c>
      <c r="G673" s="326" t="s">
        <v>43</v>
      </c>
    </row>
    <row r="674" spans="1:7">
      <c r="A674" s="326" t="s">
        <v>3204</v>
      </c>
      <c r="B674" s="158">
        <v>46293</v>
      </c>
      <c r="C674" s="326" t="s">
        <v>12251</v>
      </c>
      <c r="D674" s="326" t="s">
        <v>3041</v>
      </c>
      <c r="E674" s="326" t="s">
        <v>3070</v>
      </c>
      <c r="F674" s="326">
        <v>1021.755061684176</v>
      </c>
      <c r="G674" s="326" t="s">
        <v>43</v>
      </c>
    </row>
    <row r="675" spans="1:7">
      <c r="A675" s="326" t="s">
        <v>3204</v>
      </c>
      <c r="B675" s="158">
        <v>46293</v>
      </c>
      <c r="C675" s="326" t="s">
        <v>12252</v>
      </c>
      <c r="D675" s="326" t="s">
        <v>3041</v>
      </c>
      <c r="E675" s="326" t="s">
        <v>3070</v>
      </c>
      <c r="F675" s="326">
        <v>666.74419313017279</v>
      </c>
      <c r="G675" s="326" t="s">
        <v>43</v>
      </c>
    </row>
    <row r="676" spans="1:7">
      <c r="A676" s="326" t="s">
        <v>3204</v>
      </c>
      <c r="B676" s="158">
        <v>46293</v>
      </c>
      <c r="C676" s="326" t="s">
        <v>12253</v>
      </c>
      <c r="D676" s="326" t="s">
        <v>3037</v>
      </c>
      <c r="E676" s="326" t="s">
        <v>3070</v>
      </c>
      <c r="F676" s="326">
        <v>796.97229873761535</v>
      </c>
      <c r="G676" s="326" t="s">
        <v>43</v>
      </c>
    </row>
    <row r="677" spans="1:7">
      <c r="A677" s="326" t="s">
        <v>3204</v>
      </c>
      <c r="B677" s="158">
        <v>46293</v>
      </c>
      <c r="C677" s="326" t="s">
        <v>12254</v>
      </c>
      <c r="D677" s="326" t="s">
        <v>3037</v>
      </c>
      <c r="E677" s="326" t="s">
        <v>3070</v>
      </c>
      <c r="F677" s="326">
        <v>541.72078247368336</v>
      </c>
      <c r="G677" s="326" t="s">
        <v>43</v>
      </c>
    </row>
    <row r="678" spans="1:7">
      <c r="A678" s="326" t="s">
        <v>3204</v>
      </c>
      <c r="B678" s="158">
        <v>46293</v>
      </c>
      <c r="C678" s="326" t="s">
        <v>12255</v>
      </c>
      <c r="D678" s="326" t="s">
        <v>3037</v>
      </c>
      <c r="E678" s="326" t="s">
        <v>3070</v>
      </c>
      <c r="F678" s="326">
        <v>578.40121167525649</v>
      </c>
      <c r="G678" s="326" t="s">
        <v>43</v>
      </c>
    </row>
    <row r="679" spans="1:7">
      <c r="A679" s="326" t="s">
        <v>3204</v>
      </c>
      <c r="B679" s="158">
        <v>46293</v>
      </c>
      <c r="C679" s="326" t="s">
        <v>12256</v>
      </c>
      <c r="D679" s="326" t="s">
        <v>3037</v>
      </c>
      <c r="E679" s="326" t="s">
        <v>3070</v>
      </c>
      <c r="F679" s="326">
        <v>536.14551338553429</v>
      </c>
      <c r="G679" s="326" t="s">
        <v>43</v>
      </c>
    </row>
    <row r="680" spans="1:7">
      <c r="A680" s="326" t="s">
        <v>3204</v>
      </c>
      <c r="B680" s="158">
        <v>46293</v>
      </c>
      <c r="C680" s="326" t="s">
        <v>12257</v>
      </c>
      <c r="D680" s="326" t="s">
        <v>3037</v>
      </c>
      <c r="E680" s="326" t="s">
        <v>3070</v>
      </c>
      <c r="F680" s="326">
        <v>541.98767640441656</v>
      </c>
      <c r="G680" s="326" t="s">
        <v>43</v>
      </c>
    </row>
    <row r="681" spans="1:7">
      <c r="A681" s="326" t="s">
        <v>3204</v>
      </c>
      <c r="B681" s="158">
        <v>46293</v>
      </c>
      <c r="C681" s="326" t="s">
        <v>12258</v>
      </c>
      <c r="D681" s="326" t="s">
        <v>3037</v>
      </c>
      <c r="E681" s="326" t="s">
        <v>3070</v>
      </c>
      <c r="F681" s="326">
        <v>539.36168235167861</v>
      </c>
      <c r="G681" s="326" t="s">
        <v>43</v>
      </c>
    </row>
    <row r="682" spans="1:7">
      <c r="A682" s="326" t="s">
        <v>3204</v>
      </c>
      <c r="B682" s="158">
        <v>46293</v>
      </c>
      <c r="C682" s="326" t="s">
        <v>12259</v>
      </c>
      <c r="D682" s="326" t="s">
        <v>3035</v>
      </c>
      <c r="E682" s="326" t="s">
        <v>3070</v>
      </c>
      <c r="F682" s="326">
        <v>450.00062710093329</v>
      </c>
      <c r="G682" s="326" t="s">
        <v>43</v>
      </c>
    </row>
    <row r="683" spans="1:7">
      <c r="A683" s="326" t="s">
        <v>3204</v>
      </c>
      <c r="B683" s="158">
        <v>46293</v>
      </c>
      <c r="C683" s="326" t="s">
        <v>12260</v>
      </c>
      <c r="D683" s="326" t="s">
        <v>3035</v>
      </c>
      <c r="E683" s="326" t="s">
        <v>3070</v>
      </c>
      <c r="F683" s="326">
        <v>360.00033870292827</v>
      </c>
      <c r="G683" s="326" t="s">
        <v>43</v>
      </c>
    </row>
    <row r="684" spans="1:7">
      <c r="A684" s="326" t="s">
        <v>3204</v>
      </c>
      <c r="B684" s="158">
        <v>46293</v>
      </c>
      <c r="C684" s="326" t="s">
        <v>12261</v>
      </c>
      <c r="D684" s="326" t="s">
        <v>3035</v>
      </c>
      <c r="E684" s="326" t="s">
        <v>3070</v>
      </c>
      <c r="F684" s="326">
        <v>360.00100326165563</v>
      </c>
      <c r="G684" s="326" t="s">
        <v>43</v>
      </c>
    </row>
    <row r="685" spans="1:7">
      <c r="A685" s="326" t="s">
        <v>3204</v>
      </c>
      <c r="B685" s="158">
        <v>46293</v>
      </c>
      <c r="C685" s="326" t="s">
        <v>12262</v>
      </c>
      <c r="D685" s="326" t="s">
        <v>3035</v>
      </c>
      <c r="E685" s="326" t="s">
        <v>3070</v>
      </c>
      <c r="F685" s="326">
        <v>359.99895416432992</v>
      </c>
      <c r="G685" s="326" t="s">
        <v>43</v>
      </c>
    </row>
    <row r="686" spans="1:7">
      <c r="A686" s="326" t="s">
        <v>3204</v>
      </c>
      <c r="B686" s="158">
        <v>46293</v>
      </c>
      <c r="C686" s="326" t="s">
        <v>12263</v>
      </c>
      <c r="D686" s="326" t="s">
        <v>3035</v>
      </c>
      <c r="E686" s="326" t="s">
        <v>3070</v>
      </c>
      <c r="F686" s="326">
        <v>360.00013379054138</v>
      </c>
      <c r="G686" s="326" t="s">
        <v>43</v>
      </c>
    </row>
    <row r="687" spans="1:7">
      <c r="A687" s="326" t="s">
        <v>3204</v>
      </c>
      <c r="B687" s="158">
        <v>46293</v>
      </c>
      <c r="C687" s="326" t="s">
        <v>12264</v>
      </c>
      <c r="D687" s="326" t="s">
        <v>3035</v>
      </c>
      <c r="E687" s="326" t="s">
        <v>3070</v>
      </c>
      <c r="F687" s="326">
        <v>450.00185434473678</v>
      </c>
      <c r="G687" s="326" t="s">
        <v>43</v>
      </c>
    </row>
    <row r="688" spans="1:7">
      <c r="A688" s="326" t="s">
        <v>3204</v>
      </c>
      <c r="B688" s="158">
        <v>46293</v>
      </c>
      <c r="C688" s="326" t="s">
        <v>12265</v>
      </c>
      <c r="D688" s="326" t="s">
        <v>3035</v>
      </c>
      <c r="E688" s="326" t="s">
        <v>3070</v>
      </c>
      <c r="F688" s="326">
        <v>437.50363344186923</v>
      </c>
      <c r="G688" s="326" t="s">
        <v>43</v>
      </c>
    </row>
    <row r="689" spans="1:7">
      <c r="A689" s="326" t="s">
        <v>3204</v>
      </c>
      <c r="B689" s="158">
        <v>46293</v>
      </c>
      <c r="C689" s="326" t="s">
        <v>12266</v>
      </c>
      <c r="D689" s="326" t="s">
        <v>3035</v>
      </c>
      <c r="E689" s="326" t="s">
        <v>3070</v>
      </c>
      <c r="F689" s="326">
        <v>215.78924368286971</v>
      </c>
      <c r="G689" s="326" t="s">
        <v>43</v>
      </c>
    </row>
    <row r="690" spans="1:7">
      <c r="A690" s="326" t="s">
        <v>3204</v>
      </c>
      <c r="B690" s="158">
        <v>46293</v>
      </c>
      <c r="C690" s="326" t="s">
        <v>12267</v>
      </c>
      <c r="D690" s="326" t="s">
        <v>3035</v>
      </c>
      <c r="E690" s="326" t="s">
        <v>3070</v>
      </c>
      <c r="F690" s="326">
        <v>215.72923123976221</v>
      </c>
      <c r="G690" s="326" t="s">
        <v>43</v>
      </c>
    </row>
    <row r="691" spans="1:7">
      <c r="A691" s="326" t="s">
        <v>3204</v>
      </c>
      <c r="B691" s="158">
        <v>46293</v>
      </c>
      <c r="C691" s="326" t="s">
        <v>12268</v>
      </c>
      <c r="D691" s="326" t="s">
        <v>3035</v>
      </c>
      <c r="E691" s="326" t="s">
        <v>3070</v>
      </c>
      <c r="F691" s="326">
        <v>359.99842569581227</v>
      </c>
      <c r="G691" s="326" t="s">
        <v>43</v>
      </c>
    </row>
    <row r="692" spans="1:7">
      <c r="A692" s="326" t="s">
        <v>3204</v>
      </c>
      <c r="B692" s="158">
        <v>46293</v>
      </c>
      <c r="C692" s="326" t="s">
        <v>12269</v>
      </c>
      <c r="D692" s="326" t="s">
        <v>3035</v>
      </c>
      <c r="E692" s="326" t="s">
        <v>3070</v>
      </c>
      <c r="F692" s="326">
        <v>450.0015883394517</v>
      </c>
      <c r="G692" s="326" t="s">
        <v>43</v>
      </c>
    </row>
    <row r="693" spans="1:7">
      <c r="A693" s="326" t="s">
        <v>3204</v>
      </c>
      <c r="B693" s="158">
        <v>46293</v>
      </c>
      <c r="C693" s="326" t="s">
        <v>12270</v>
      </c>
      <c r="D693" s="326" t="s">
        <v>3035</v>
      </c>
      <c r="E693" s="326" t="s">
        <v>3070</v>
      </c>
      <c r="F693" s="326">
        <v>437.50110376439989</v>
      </c>
      <c r="G693" s="326" t="s">
        <v>43</v>
      </c>
    </row>
    <row r="694" spans="1:7">
      <c r="A694" s="326" t="s">
        <v>3204</v>
      </c>
      <c r="B694" s="158">
        <v>46293</v>
      </c>
      <c r="C694" s="326" t="s">
        <v>12271</v>
      </c>
      <c r="D694" s="326" t="s">
        <v>3035</v>
      </c>
      <c r="E694" s="326" t="s">
        <v>3070</v>
      </c>
      <c r="F694" s="326">
        <v>360.00080596236512</v>
      </c>
      <c r="G694" s="326" t="s">
        <v>43</v>
      </c>
    </row>
    <row r="695" spans="1:7">
      <c r="A695" s="326" t="s">
        <v>3204</v>
      </c>
      <c r="B695" s="158">
        <v>46293</v>
      </c>
      <c r="C695" s="326" t="s">
        <v>12272</v>
      </c>
      <c r="D695" s="326" t="s">
        <v>3035</v>
      </c>
      <c r="E695" s="326" t="s">
        <v>3070</v>
      </c>
      <c r="F695" s="326">
        <v>360.00033393432392</v>
      </c>
      <c r="G695" s="326" t="s">
        <v>43</v>
      </c>
    </row>
    <row r="696" spans="1:7">
      <c r="A696" s="326" t="s">
        <v>3204</v>
      </c>
      <c r="B696" s="158">
        <v>46293</v>
      </c>
      <c r="C696" s="326" t="s">
        <v>12273</v>
      </c>
      <c r="D696" s="326" t="s">
        <v>3035</v>
      </c>
      <c r="E696" s="326" t="s">
        <v>3070</v>
      </c>
      <c r="F696" s="326">
        <v>437.50104324286798</v>
      </c>
      <c r="G696" s="326" t="s">
        <v>43</v>
      </c>
    </row>
    <row r="697" spans="1:7">
      <c r="A697" s="326" t="s">
        <v>3204</v>
      </c>
      <c r="B697" s="158">
        <v>46293</v>
      </c>
      <c r="C697" s="326" t="s">
        <v>12274</v>
      </c>
      <c r="D697" s="326" t="s">
        <v>3035</v>
      </c>
      <c r="E697" s="326" t="s">
        <v>3070</v>
      </c>
      <c r="F697" s="326">
        <v>360.00122511293739</v>
      </c>
      <c r="G697" s="326" t="s">
        <v>43</v>
      </c>
    </row>
    <row r="698" spans="1:7">
      <c r="A698" s="326" t="s">
        <v>3204</v>
      </c>
      <c r="B698" s="158">
        <v>46293</v>
      </c>
      <c r="C698" s="326" t="s">
        <v>12275</v>
      </c>
      <c r="D698" s="326" t="s">
        <v>3035</v>
      </c>
      <c r="E698" s="326" t="s">
        <v>3070</v>
      </c>
      <c r="F698" s="326">
        <v>360.00039165420458</v>
      </c>
      <c r="G698" s="326" t="s">
        <v>43</v>
      </c>
    </row>
    <row r="699" spans="1:7">
      <c r="A699" s="326" t="s">
        <v>3204</v>
      </c>
      <c r="B699" s="158">
        <v>46293</v>
      </c>
      <c r="C699" s="326" t="s">
        <v>12276</v>
      </c>
      <c r="D699" s="326" t="s">
        <v>3035</v>
      </c>
      <c r="E699" s="326" t="s">
        <v>3070</v>
      </c>
      <c r="F699" s="326">
        <v>360.0036861426197</v>
      </c>
      <c r="G699" s="326" t="s">
        <v>43</v>
      </c>
    </row>
    <row r="700" spans="1:7">
      <c r="A700" s="326" t="s">
        <v>3204</v>
      </c>
      <c r="B700" s="158">
        <v>46293</v>
      </c>
      <c r="C700" s="326" t="s">
        <v>12277</v>
      </c>
      <c r="D700" s="326" t="s">
        <v>3035</v>
      </c>
      <c r="E700" s="326" t="s">
        <v>3070</v>
      </c>
      <c r="F700" s="326">
        <v>415.52629856439307</v>
      </c>
      <c r="G700" s="326" t="s">
        <v>43</v>
      </c>
    </row>
    <row r="701" spans="1:7">
      <c r="A701" s="326" t="s">
        <v>3204</v>
      </c>
      <c r="B701" s="158">
        <v>46293</v>
      </c>
      <c r="C701" s="326" t="s">
        <v>12278</v>
      </c>
      <c r="D701" s="326" t="s">
        <v>3035</v>
      </c>
      <c r="E701" s="326" t="s">
        <v>3070</v>
      </c>
      <c r="F701" s="326">
        <v>411.69655846199021</v>
      </c>
      <c r="G701" s="326" t="s">
        <v>43</v>
      </c>
    </row>
    <row r="702" spans="1:7">
      <c r="A702" s="326" t="s">
        <v>3204</v>
      </c>
      <c r="B702" s="158">
        <v>46293</v>
      </c>
      <c r="C702" s="326" t="s">
        <v>12279</v>
      </c>
      <c r="D702" s="326" t="s">
        <v>3035</v>
      </c>
      <c r="E702" s="326" t="s">
        <v>3070</v>
      </c>
      <c r="F702" s="326">
        <v>384.44384741643438</v>
      </c>
      <c r="G702" s="326" t="s">
        <v>43</v>
      </c>
    </row>
    <row r="703" spans="1:7">
      <c r="A703" s="326" t="s">
        <v>3204</v>
      </c>
      <c r="B703" s="158">
        <v>46293</v>
      </c>
      <c r="C703" s="326" t="s">
        <v>12280</v>
      </c>
      <c r="D703" s="326" t="s">
        <v>3035</v>
      </c>
      <c r="E703" s="326" t="s">
        <v>3070</v>
      </c>
      <c r="F703" s="326">
        <v>1124.4488678500061</v>
      </c>
      <c r="G703" s="326" t="s">
        <v>43</v>
      </c>
    </row>
    <row r="704" spans="1:7">
      <c r="A704" s="326" t="s">
        <v>3204</v>
      </c>
      <c r="B704" s="158">
        <v>46293</v>
      </c>
      <c r="C704" s="326" t="s">
        <v>12281</v>
      </c>
      <c r="D704" s="326" t="s">
        <v>3035</v>
      </c>
      <c r="E704" s="326" t="s">
        <v>3070</v>
      </c>
      <c r="F704" s="326">
        <v>361.00029683578759</v>
      </c>
      <c r="G704" s="326" t="s">
        <v>43</v>
      </c>
    </row>
    <row r="705" spans="1:7">
      <c r="A705" s="326" t="s">
        <v>3204</v>
      </c>
      <c r="B705" s="158">
        <v>46293</v>
      </c>
      <c r="C705" s="326" t="s">
        <v>12282</v>
      </c>
      <c r="D705" s="326" t="s">
        <v>3035</v>
      </c>
      <c r="E705" s="326" t="s">
        <v>3070</v>
      </c>
      <c r="F705" s="326">
        <v>359.9994000159204</v>
      </c>
      <c r="G705" s="326" t="s">
        <v>43</v>
      </c>
    </row>
    <row r="706" spans="1:7">
      <c r="A706" s="326" t="s">
        <v>3204</v>
      </c>
      <c r="B706" s="158">
        <v>46293</v>
      </c>
      <c r="C706" s="326" t="s">
        <v>12283</v>
      </c>
      <c r="D706" s="326" t="s">
        <v>3035</v>
      </c>
      <c r="E706" s="326" t="s">
        <v>3070</v>
      </c>
      <c r="F706" s="326">
        <v>359.99830605834723</v>
      </c>
      <c r="G706" s="326" t="s">
        <v>43</v>
      </c>
    </row>
    <row r="707" spans="1:7">
      <c r="A707" s="326" t="s">
        <v>3204</v>
      </c>
      <c r="B707" s="158">
        <v>46293</v>
      </c>
      <c r="C707" s="326" t="s">
        <v>12284</v>
      </c>
      <c r="D707" s="326" t="s">
        <v>3035</v>
      </c>
      <c r="E707" s="326" t="s">
        <v>3070</v>
      </c>
      <c r="F707" s="326">
        <v>359.99816327914601</v>
      </c>
      <c r="G707" s="326" t="s">
        <v>43</v>
      </c>
    </row>
    <row r="708" spans="1:7">
      <c r="A708" s="326" t="s">
        <v>3204</v>
      </c>
      <c r="B708" s="158">
        <v>46293</v>
      </c>
      <c r="C708" s="326" t="s">
        <v>12285</v>
      </c>
      <c r="D708" s="326" t="s">
        <v>3035</v>
      </c>
      <c r="E708" s="326" t="s">
        <v>3070</v>
      </c>
      <c r="F708" s="326">
        <v>360.00102104991669</v>
      </c>
      <c r="G708" s="326" t="s">
        <v>43</v>
      </c>
    </row>
    <row r="709" spans="1:7">
      <c r="A709" s="326" t="s">
        <v>3204</v>
      </c>
      <c r="B709" s="158">
        <v>46293</v>
      </c>
      <c r="C709" s="326" t="s">
        <v>12286</v>
      </c>
      <c r="D709" s="326" t="s">
        <v>3035</v>
      </c>
      <c r="E709" s="326" t="s">
        <v>3070</v>
      </c>
      <c r="F709" s="326">
        <v>359.9969808422029</v>
      </c>
      <c r="G709" s="326" t="s">
        <v>43</v>
      </c>
    </row>
    <row r="710" spans="1:7">
      <c r="A710" s="326" t="s">
        <v>3204</v>
      </c>
      <c r="B710" s="158">
        <v>46293</v>
      </c>
      <c r="C710" s="326" t="s">
        <v>12287</v>
      </c>
      <c r="D710" s="326" t="s">
        <v>3035</v>
      </c>
      <c r="E710" s="326" t="s">
        <v>3070</v>
      </c>
      <c r="F710" s="326">
        <v>359.99812693893909</v>
      </c>
      <c r="G710" s="326" t="s">
        <v>43</v>
      </c>
    </row>
    <row r="711" spans="1:7">
      <c r="A711" s="326" t="s">
        <v>3204</v>
      </c>
      <c r="B711" s="158">
        <v>46293</v>
      </c>
      <c r="C711" s="326" t="s">
        <v>12288</v>
      </c>
      <c r="D711" s="326" t="s">
        <v>3035</v>
      </c>
      <c r="E711" s="326" t="s">
        <v>3070</v>
      </c>
      <c r="F711" s="326">
        <v>360.00093459710479</v>
      </c>
      <c r="G711" s="326" t="s">
        <v>43</v>
      </c>
    </row>
    <row r="712" spans="1:7">
      <c r="A712" s="326" t="s">
        <v>3204</v>
      </c>
      <c r="B712" s="158">
        <v>46293</v>
      </c>
      <c r="C712" s="326" t="s">
        <v>12289</v>
      </c>
      <c r="D712" s="326" t="s">
        <v>3035</v>
      </c>
      <c r="E712" s="326" t="s">
        <v>3070</v>
      </c>
      <c r="F712" s="326">
        <v>2411.2541362121701</v>
      </c>
      <c r="G712" s="326" t="s">
        <v>43</v>
      </c>
    </row>
    <row r="713" spans="1:7">
      <c r="A713" s="326" t="s">
        <v>3204</v>
      </c>
      <c r="B713" s="158">
        <v>46293</v>
      </c>
      <c r="C713" s="326" t="s">
        <v>12290</v>
      </c>
      <c r="D713" s="326" t="s">
        <v>3035</v>
      </c>
      <c r="E713" s="326" t="s">
        <v>3070</v>
      </c>
      <c r="F713" s="326">
        <v>506.6568940798752</v>
      </c>
      <c r="G713" s="326" t="s">
        <v>43</v>
      </c>
    </row>
    <row r="714" spans="1:7">
      <c r="A714" s="326" t="s">
        <v>3204</v>
      </c>
      <c r="B714" s="158">
        <v>46293</v>
      </c>
      <c r="C714" s="326" t="s">
        <v>12291</v>
      </c>
      <c r="D714" s="326" t="s">
        <v>3035</v>
      </c>
      <c r="E714" s="326" t="s">
        <v>3070</v>
      </c>
      <c r="F714" s="326">
        <v>502.63436150341289</v>
      </c>
      <c r="G714" s="326" t="s">
        <v>43</v>
      </c>
    </row>
    <row r="715" spans="1:7">
      <c r="A715" s="326" t="s">
        <v>3204</v>
      </c>
      <c r="B715" s="158">
        <v>46293</v>
      </c>
      <c r="C715" s="326" t="s">
        <v>12292</v>
      </c>
      <c r="D715" s="326" t="s">
        <v>3035</v>
      </c>
      <c r="E715" s="326" t="s">
        <v>3070</v>
      </c>
      <c r="F715" s="326">
        <v>707.16595762051293</v>
      </c>
      <c r="G715" s="326" t="s">
        <v>43</v>
      </c>
    </row>
    <row r="716" spans="1:7">
      <c r="A716" s="326" t="s">
        <v>3204</v>
      </c>
      <c r="B716" s="158">
        <v>46293</v>
      </c>
      <c r="C716" s="326" t="s">
        <v>12293</v>
      </c>
      <c r="D716" s="326" t="s">
        <v>3048</v>
      </c>
      <c r="E716" s="326" t="s">
        <v>3070</v>
      </c>
      <c r="F716" s="326">
        <v>491.79733536019921</v>
      </c>
      <c r="G716" s="326" t="s">
        <v>43</v>
      </c>
    </row>
    <row r="717" spans="1:7">
      <c r="A717" s="326" t="s">
        <v>3204</v>
      </c>
      <c r="B717" s="158">
        <v>46293</v>
      </c>
      <c r="C717" s="326" t="s">
        <v>4557</v>
      </c>
      <c r="D717" s="326" t="s">
        <v>3044</v>
      </c>
      <c r="E717" s="326" t="s">
        <v>3070</v>
      </c>
      <c r="F717" s="326">
        <v>392.77571147494018</v>
      </c>
      <c r="G717" s="326" t="s">
        <v>43</v>
      </c>
    </row>
    <row r="718" spans="1:7">
      <c r="A718" s="326" t="s">
        <v>3204</v>
      </c>
      <c r="B718" s="158">
        <v>46293</v>
      </c>
      <c r="C718" s="326" t="s">
        <v>12294</v>
      </c>
      <c r="D718" s="326" t="s">
        <v>3044</v>
      </c>
      <c r="E718" s="326" t="s">
        <v>3070</v>
      </c>
      <c r="F718" s="326">
        <v>392.7700925944373</v>
      </c>
      <c r="G718" s="326" t="s">
        <v>43</v>
      </c>
    </row>
    <row r="719" spans="1:7">
      <c r="A719" s="326" t="s">
        <v>3204</v>
      </c>
      <c r="B719" s="158">
        <v>46293</v>
      </c>
      <c r="C719" s="326" t="s">
        <v>12295</v>
      </c>
      <c r="D719" s="326" t="s">
        <v>3036</v>
      </c>
      <c r="E719" s="326" t="s">
        <v>3070</v>
      </c>
      <c r="F719" s="326">
        <v>4330.8021561540663</v>
      </c>
      <c r="G719" s="326" t="s">
        <v>43</v>
      </c>
    </row>
    <row r="720" spans="1:7">
      <c r="A720" s="326" t="s">
        <v>3204</v>
      </c>
      <c r="B720" s="158">
        <v>46293</v>
      </c>
      <c r="C720" s="326" t="s">
        <v>12296</v>
      </c>
      <c r="D720" s="326" t="s">
        <v>3039</v>
      </c>
      <c r="E720" s="326" t="s">
        <v>3070</v>
      </c>
      <c r="F720" s="326">
        <v>775.75707752909511</v>
      </c>
      <c r="G720" s="326" t="s">
        <v>43</v>
      </c>
    </row>
    <row r="721" spans="1:7">
      <c r="A721" s="326" t="s">
        <v>3204</v>
      </c>
      <c r="B721" s="158">
        <v>46293</v>
      </c>
      <c r="C721" s="326" t="s">
        <v>12297</v>
      </c>
      <c r="D721" s="326" t="s">
        <v>3039</v>
      </c>
      <c r="E721" s="326" t="s">
        <v>3070</v>
      </c>
      <c r="F721" s="326">
        <v>447.40228532627219</v>
      </c>
      <c r="G721" s="326" t="s">
        <v>43</v>
      </c>
    </row>
    <row r="722" spans="1:7">
      <c r="A722" s="326" t="s">
        <v>3204</v>
      </c>
      <c r="B722" s="158">
        <v>46293</v>
      </c>
      <c r="C722" s="326" t="s">
        <v>12298</v>
      </c>
      <c r="D722" s="326" t="s">
        <v>3039</v>
      </c>
      <c r="E722" s="326" t="s">
        <v>3070</v>
      </c>
      <c r="F722" s="326">
        <v>447.40348434075707</v>
      </c>
      <c r="G722" s="326" t="s">
        <v>43</v>
      </c>
    </row>
    <row r="723" spans="1:7">
      <c r="A723" s="326" t="s">
        <v>3204</v>
      </c>
      <c r="B723" s="158">
        <v>46293</v>
      </c>
      <c r="C723" s="326" t="s">
        <v>12299</v>
      </c>
      <c r="D723" s="326" t="s">
        <v>3039</v>
      </c>
      <c r="E723" s="326" t="s">
        <v>3070</v>
      </c>
      <c r="F723" s="326">
        <v>447.40050615742803</v>
      </c>
      <c r="G723" s="326" t="s">
        <v>43</v>
      </c>
    </row>
    <row r="724" spans="1:7">
      <c r="A724" s="326" t="s">
        <v>3204</v>
      </c>
      <c r="B724" s="158">
        <v>46293</v>
      </c>
      <c r="C724" s="326" t="s">
        <v>12300</v>
      </c>
      <c r="D724" s="326" t="s">
        <v>3039</v>
      </c>
      <c r="E724" s="326" t="s">
        <v>3070</v>
      </c>
      <c r="F724" s="326">
        <v>447.40285483747721</v>
      </c>
      <c r="G724" s="326" t="s">
        <v>43</v>
      </c>
    </row>
    <row r="725" spans="1:7">
      <c r="A725" s="326" t="s">
        <v>3204</v>
      </c>
      <c r="B725" s="158">
        <v>46293</v>
      </c>
      <c r="C725" s="326" t="s">
        <v>12301</v>
      </c>
      <c r="D725" s="326" t="s">
        <v>3039</v>
      </c>
      <c r="E725" s="326" t="s">
        <v>3070</v>
      </c>
      <c r="F725" s="326">
        <v>447.4021108597517</v>
      </c>
      <c r="G725" s="326" t="s">
        <v>43</v>
      </c>
    </row>
    <row r="726" spans="1:7">
      <c r="A726" s="326" t="s">
        <v>3204</v>
      </c>
      <c r="B726" s="158">
        <v>46293</v>
      </c>
      <c r="C726" s="326" t="s">
        <v>12302</v>
      </c>
      <c r="D726" s="326" t="s">
        <v>3039</v>
      </c>
      <c r="E726" s="326" t="s">
        <v>3070</v>
      </c>
      <c r="F726" s="326">
        <v>447.40217385813588</v>
      </c>
      <c r="G726" s="326" t="s">
        <v>43</v>
      </c>
    </row>
    <row r="727" spans="1:7">
      <c r="A727" s="326" t="s">
        <v>3204</v>
      </c>
      <c r="B727" s="158">
        <v>46293</v>
      </c>
      <c r="C727" s="326" t="s">
        <v>12303</v>
      </c>
      <c r="D727" s="326" t="s">
        <v>3039</v>
      </c>
      <c r="E727" s="326" t="s">
        <v>3070</v>
      </c>
      <c r="F727" s="326">
        <v>506.68824911117548</v>
      </c>
      <c r="G727" s="326" t="s">
        <v>43</v>
      </c>
    </row>
    <row r="728" spans="1:7">
      <c r="A728" s="326" t="s">
        <v>3204</v>
      </c>
      <c r="B728" s="158">
        <v>46293</v>
      </c>
      <c r="C728" s="326" t="s">
        <v>12304</v>
      </c>
      <c r="D728" s="326" t="s">
        <v>3036</v>
      </c>
      <c r="E728" s="326" t="s">
        <v>3070</v>
      </c>
      <c r="F728" s="326">
        <v>514.50194239336997</v>
      </c>
      <c r="G728" s="326" t="s">
        <v>43</v>
      </c>
    </row>
    <row r="729" spans="1:7">
      <c r="A729" s="326" t="s">
        <v>3204</v>
      </c>
      <c r="B729" s="158">
        <v>46293</v>
      </c>
      <c r="C729" s="326" t="s">
        <v>12305</v>
      </c>
      <c r="D729" s="326" t="s">
        <v>3039</v>
      </c>
      <c r="E729" s="326" t="s">
        <v>3070</v>
      </c>
      <c r="F729" s="326">
        <v>514.81318857055157</v>
      </c>
      <c r="G729" s="326" t="s">
        <v>43</v>
      </c>
    </row>
    <row r="730" spans="1:7">
      <c r="A730" s="326" t="s">
        <v>3204</v>
      </c>
      <c r="B730" s="158">
        <v>46293</v>
      </c>
      <c r="C730" s="326" t="s">
        <v>12306</v>
      </c>
      <c r="D730" s="326" t="s">
        <v>3039</v>
      </c>
      <c r="E730" s="326" t="s">
        <v>3070</v>
      </c>
      <c r="F730" s="326">
        <v>424.37135023251182</v>
      </c>
      <c r="G730" s="326" t="s">
        <v>43</v>
      </c>
    </row>
    <row r="731" spans="1:7">
      <c r="A731" s="326" t="s">
        <v>3204</v>
      </c>
      <c r="B731" s="158">
        <v>46293</v>
      </c>
      <c r="C731" s="326" t="s">
        <v>12307</v>
      </c>
      <c r="D731" s="326" t="s">
        <v>3039</v>
      </c>
      <c r="E731" s="326" t="s">
        <v>3070</v>
      </c>
      <c r="F731" s="326">
        <v>424.37427764758468</v>
      </c>
      <c r="G731" s="326" t="s">
        <v>43</v>
      </c>
    </row>
    <row r="732" spans="1:7">
      <c r="A732" s="326" t="s">
        <v>3204</v>
      </c>
      <c r="B732" s="158">
        <v>46293</v>
      </c>
      <c r="C732" s="326" t="s">
        <v>12308</v>
      </c>
      <c r="D732" s="326" t="s">
        <v>3039</v>
      </c>
      <c r="E732" s="326" t="s">
        <v>3070</v>
      </c>
      <c r="F732" s="326">
        <v>762.56157149281353</v>
      </c>
      <c r="G732" s="326" t="s">
        <v>43</v>
      </c>
    </row>
    <row r="733" spans="1:7">
      <c r="A733" s="326" t="s">
        <v>3204</v>
      </c>
      <c r="B733" s="158">
        <v>46293</v>
      </c>
      <c r="C733" s="326" t="s">
        <v>12309</v>
      </c>
      <c r="D733" s="326" t="s">
        <v>3039</v>
      </c>
      <c r="E733" s="326" t="s">
        <v>3070</v>
      </c>
      <c r="F733" s="326">
        <v>443.82644684240222</v>
      </c>
      <c r="G733" s="326" t="s">
        <v>43</v>
      </c>
    </row>
    <row r="734" spans="1:7">
      <c r="A734" s="326" t="s">
        <v>3204</v>
      </c>
      <c r="B734" s="158">
        <v>46293</v>
      </c>
      <c r="C734" s="326" t="s">
        <v>12310</v>
      </c>
      <c r="D734" s="326" t="s">
        <v>3039</v>
      </c>
      <c r="E734" s="326" t="s">
        <v>3070</v>
      </c>
      <c r="F734" s="326">
        <v>443.82562347128987</v>
      </c>
      <c r="G734" s="326" t="s">
        <v>43</v>
      </c>
    </row>
    <row r="735" spans="1:7">
      <c r="A735" s="326" t="s">
        <v>3204</v>
      </c>
      <c r="B735" s="158">
        <v>46293</v>
      </c>
      <c r="C735" s="326" t="s">
        <v>12311</v>
      </c>
      <c r="D735" s="326" t="s">
        <v>3039</v>
      </c>
      <c r="E735" s="326" t="s">
        <v>3070</v>
      </c>
      <c r="F735" s="326">
        <v>443.82870034500962</v>
      </c>
      <c r="G735" s="326" t="s">
        <v>43</v>
      </c>
    </row>
    <row r="736" spans="1:7">
      <c r="A736" s="326" t="s">
        <v>3204</v>
      </c>
      <c r="B736" s="158">
        <v>46293</v>
      </c>
      <c r="C736" s="326" t="s">
        <v>12312</v>
      </c>
      <c r="D736" s="326" t="s">
        <v>3039</v>
      </c>
      <c r="E736" s="326" t="s">
        <v>3070</v>
      </c>
      <c r="F736" s="326">
        <v>444.76577576622373</v>
      </c>
      <c r="G736" s="326" t="s">
        <v>43</v>
      </c>
    </row>
    <row r="737" spans="1:7">
      <c r="A737" s="326" t="s">
        <v>3204</v>
      </c>
      <c r="B737" s="158">
        <v>46293</v>
      </c>
      <c r="C737" s="326" t="s">
        <v>12313</v>
      </c>
      <c r="D737" s="326" t="s">
        <v>3039</v>
      </c>
      <c r="E737" s="326" t="s">
        <v>3070</v>
      </c>
      <c r="F737" s="326">
        <v>438.02987615391612</v>
      </c>
      <c r="G737" s="326" t="s">
        <v>43</v>
      </c>
    </row>
    <row r="738" spans="1:7">
      <c r="A738" s="326" t="s">
        <v>3204</v>
      </c>
      <c r="B738" s="158">
        <v>46293</v>
      </c>
      <c r="C738" s="326" t="s">
        <v>12314</v>
      </c>
      <c r="D738" s="326" t="s">
        <v>3039</v>
      </c>
      <c r="E738" s="326" t="s">
        <v>3070</v>
      </c>
      <c r="F738" s="326">
        <v>430.29133885726333</v>
      </c>
      <c r="G738" s="326" t="s">
        <v>43</v>
      </c>
    </row>
    <row r="739" spans="1:7">
      <c r="A739" s="326" t="s">
        <v>3204</v>
      </c>
      <c r="B739" s="158">
        <v>46293</v>
      </c>
      <c r="C739" s="326" t="s">
        <v>12315</v>
      </c>
      <c r="D739" s="326" t="s">
        <v>3039</v>
      </c>
      <c r="E739" s="326" t="s">
        <v>3070</v>
      </c>
      <c r="F739" s="326">
        <v>430.29118010401731</v>
      </c>
      <c r="G739" s="326" t="s">
        <v>43</v>
      </c>
    </row>
    <row r="740" spans="1:7">
      <c r="A740" s="326" t="s">
        <v>3204</v>
      </c>
      <c r="B740" s="158">
        <v>46293</v>
      </c>
      <c r="C740" s="326" t="s">
        <v>12316</v>
      </c>
      <c r="D740" s="326" t="s">
        <v>3036</v>
      </c>
      <c r="E740" s="326" t="s">
        <v>3070</v>
      </c>
      <c r="F740" s="326">
        <v>397.54776573553681</v>
      </c>
      <c r="G740" s="326" t="s">
        <v>43</v>
      </c>
    </row>
    <row r="741" spans="1:7">
      <c r="A741" s="326" t="s">
        <v>3204</v>
      </c>
      <c r="B741" s="158">
        <v>46293</v>
      </c>
      <c r="C741" s="326" t="s">
        <v>12317</v>
      </c>
      <c r="D741" s="326" t="s">
        <v>3036</v>
      </c>
      <c r="E741" s="326" t="s">
        <v>3070</v>
      </c>
      <c r="F741" s="326">
        <v>397.55020100995898</v>
      </c>
      <c r="G741" s="326" t="s">
        <v>43</v>
      </c>
    </row>
    <row r="742" spans="1:7">
      <c r="A742" s="326" t="s">
        <v>3204</v>
      </c>
      <c r="B742" s="158">
        <v>46293</v>
      </c>
      <c r="C742" s="326" t="s">
        <v>12318</v>
      </c>
      <c r="D742" s="326" t="s">
        <v>3036</v>
      </c>
      <c r="E742" s="326" t="s">
        <v>3070</v>
      </c>
      <c r="F742" s="326">
        <v>450.64179516583681</v>
      </c>
      <c r="G742" s="326" t="s">
        <v>43</v>
      </c>
    </row>
    <row r="743" spans="1:7">
      <c r="A743" s="326" t="s">
        <v>3204</v>
      </c>
      <c r="B743" s="158">
        <v>46293</v>
      </c>
      <c r="C743" s="326" t="s">
        <v>12319</v>
      </c>
      <c r="D743" s="326" t="s">
        <v>3036</v>
      </c>
      <c r="E743" s="326" t="s">
        <v>3070</v>
      </c>
      <c r="F743" s="326">
        <v>450.64642798900599</v>
      </c>
      <c r="G743" s="326" t="s">
        <v>43</v>
      </c>
    </row>
    <row r="744" spans="1:7">
      <c r="A744" s="326" t="s">
        <v>3204</v>
      </c>
      <c r="B744" s="158">
        <v>46293</v>
      </c>
      <c r="C744" s="326" t="s">
        <v>12320</v>
      </c>
      <c r="D744" s="326" t="s">
        <v>3044</v>
      </c>
      <c r="E744" s="326" t="s">
        <v>3070</v>
      </c>
      <c r="F744" s="326">
        <v>450.64244920387858</v>
      </c>
      <c r="G744" s="326" t="s">
        <v>43</v>
      </c>
    </row>
    <row r="745" spans="1:7">
      <c r="A745" s="326" t="s">
        <v>3204</v>
      </c>
      <c r="B745" s="158">
        <v>46293</v>
      </c>
      <c r="C745" s="326" t="s">
        <v>12321</v>
      </c>
      <c r="D745" s="326" t="s">
        <v>3044</v>
      </c>
      <c r="E745" s="326" t="s">
        <v>3070</v>
      </c>
      <c r="F745" s="326">
        <v>450.64508504793048</v>
      </c>
      <c r="G745" s="326" t="s">
        <v>43</v>
      </c>
    </row>
    <row r="746" spans="1:7">
      <c r="A746" s="326" t="s">
        <v>3204</v>
      </c>
      <c r="B746" s="158">
        <v>46293</v>
      </c>
      <c r="C746" s="326" t="s">
        <v>12322</v>
      </c>
      <c r="D746" s="326" t="s">
        <v>3036</v>
      </c>
      <c r="E746" s="326" t="s">
        <v>3070</v>
      </c>
      <c r="F746" s="326">
        <v>397.55035126954323</v>
      </c>
      <c r="G746" s="326" t="s">
        <v>43</v>
      </c>
    </row>
    <row r="747" spans="1:7">
      <c r="A747" s="326" t="s">
        <v>3204</v>
      </c>
      <c r="B747" s="158">
        <v>46293</v>
      </c>
      <c r="C747" s="326" t="s">
        <v>12323</v>
      </c>
      <c r="D747" s="326" t="s">
        <v>3036</v>
      </c>
      <c r="E747" s="326" t="s">
        <v>3070</v>
      </c>
      <c r="F747" s="326">
        <v>397.5460153222084</v>
      </c>
      <c r="G747" s="326" t="s">
        <v>43</v>
      </c>
    </row>
    <row r="748" spans="1:7">
      <c r="A748" s="326" t="s">
        <v>3204</v>
      </c>
      <c r="B748" s="158">
        <v>46293</v>
      </c>
      <c r="C748" s="326" t="s">
        <v>12324</v>
      </c>
      <c r="D748" s="326" t="s">
        <v>3036</v>
      </c>
      <c r="E748" s="326" t="s">
        <v>3070</v>
      </c>
      <c r="F748" s="326">
        <v>1068.0038298107679</v>
      </c>
      <c r="G748" s="326" t="s">
        <v>43</v>
      </c>
    </row>
    <row r="749" spans="1:7">
      <c r="A749" s="326" t="s">
        <v>3204</v>
      </c>
      <c r="B749" s="158">
        <v>46293</v>
      </c>
      <c r="C749" s="326" t="s">
        <v>12325</v>
      </c>
      <c r="D749" s="326" t="s">
        <v>3036</v>
      </c>
      <c r="E749" s="326" t="s">
        <v>3070</v>
      </c>
      <c r="F749" s="326">
        <v>207.08675921987739</v>
      </c>
      <c r="G749" s="326" t="s">
        <v>43</v>
      </c>
    </row>
    <row r="750" spans="1:7">
      <c r="A750" s="326" t="s">
        <v>3204</v>
      </c>
      <c r="B750" s="158">
        <v>46293</v>
      </c>
      <c r="C750" s="326" t="s">
        <v>12326</v>
      </c>
      <c r="D750" s="326" t="s">
        <v>3036</v>
      </c>
      <c r="E750" s="326" t="s">
        <v>3070</v>
      </c>
      <c r="F750" s="326">
        <v>1203.3606744557619</v>
      </c>
      <c r="G750" s="326" t="s">
        <v>43</v>
      </c>
    </row>
    <row r="751" spans="1:7">
      <c r="A751" s="326" t="s">
        <v>3204</v>
      </c>
      <c r="B751" s="158">
        <v>46293</v>
      </c>
      <c r="C751" s="326" t="s">
        <v>12327</v>
      </c>
      <c r="D751" s="326" t="s">
        <v>3036</v>
      </c>
      <c r="E751" s="326" t="s">
        <v>3070</v>
      </c>
      <c r="F751" s="326">
        <v>519.54530565440655</v>
      </c>
      <c r="G751" s="326" t="s">
        <v>43</v>
      </c>
    </row>
    <row r="752" spans="1:7">
      <c r="A752" s="326" t="s">
        <v>3204</v>
      </c>
      <c r="B752" s="158">
        <v>46293</v>
      </c>
      <c r="C752" s="326" t="s">
        <v>12328</v>
      </c>
      <c r="D752" s="326" t="s">
        <v>3036</v>
      </c>
      <c r="E752" s="326" t="s">
        <v>3070</v>
      </c>
      <c r="F752" s="326">
        <v>493.58954876288772</v>
      </c>
      <c r="G752" s="326" t="s">
        <v>43</v>
      </c>
    </row>
    <row r="753" spans="1:7">
      <c r="A753" s="326" t="s">
        <v>3204</v>
      </c>
      <c r="B753" s="158">
        <v>46293</v>
      </c>
      <c r="C753" s="326" t="s">
        <v>12329</v>
      </c>
      <c r="D753" s="326" t="s">
        <v>3036</v>
      </c>
      <c r="E753" s="326" t="s">
        <v>3070</v>
      </c>
      <c r="F753" s="326">
        <v>890.71986532572191</v>
      </c>
      <c r="G753" s="326" t="s">
        <v>43</v>
      </c>
    </row>
    <row r="754" spans="1:7">
      <c r="A754" s="326" t="s">
        <v>3204</v>
      </c>
      <c r="B754" s="158">
        <v>46293</v>
      </c>
      <c r="C754" s="326" t="s">
        <v>12330</v>
      </c>
      <c r="D754" s="326" t="s">
        <v>3039</v>
      </c>
      <c r="E754" s="326" t="s">
        <v>3070</v>
      </c>
      <c r="F754" s="326">
        <v>359.97237917780882</v>
      </c>
      <c r="G754" s="326" t="s">
        <v>43</v>
      </c>
    </row>
    <row r="755" spans="1:7">
      <c r="A755" s="326" t="s">
        <v>3204</v>
      </c>
      <c r="B755" s="158">
        <v>46293</v>
      </c>
      <c r="C755" s="326" t="s">
        <v>12331</v>
      </c>
      <c r="D755" s="326" t="s">
        <v>3039</v>
      </c>
      <c r="E755" s="326" t="s">
        <v>3070</v>
      </c>
      <c r="F755" s="326">
        <v>359.96967106498778</v>
      </c>
      <c r="G755" s="326" t="s">
        <v>43</v>
      </c>
    </row>
    <row r="756" spans="1:7">
      <c r="A756" s="326" t="s">
        <v>3204</v>
      </c>
      <c r="B756" s="158">
        <v>46293</v>
      </c>
      <c r="C756" s="326" t="s">
        <v>12332</v>
      </c>
      <c r="D756" s="326" t="s">
        <v>3039</v>
      </c>
      <c r="E756" s="326" t="s">
        <v>3070</v>
      </c>
      <c r="F756" s="326">
        <v>359.97405355982482</v>
      </c>
      <c r="G756" s="326" t="s">
        <v>43</v>
      </c>
    </row>
    <row r="757" spans="1:7">
      <c r="A757" s="326" t="s">
        <v>3204</v>
      </c>
      <c r="B757" s="158">
        <v>46293</v>
      </c>
      <c r="C757" s="326" t="s">
        <v>12333</v>
      </c>
      <c r="D757" s="326" t="s">
        <v>3039</v>
      </c>
      <c r="E757" s="326" t="s">
        <v>3070</v>
      </c>
      <c r="F757" s="326">
        <v>359.97184603475029</v>
      </c>
      <c r="G757" s="326" t="s">
        <v>43</v>
      </c>
    </row>
    <row r="758" spans="1:7">
      <c r="A758" s="326" t="s">
        <v>3204</v>
      </c>
      <c r="B758" s="158">
        <v>46293</v>
      </c>
      <c r="C758" s="326" t="s">
        <v>12334</v>
      </c>
      <c r="D758" s="326" t="s">
        <v>3039</v>
      </c>
      <c r="E758" s="326" t="s">
        <v>3070</v>
      </c>
      <c r="F758" s="326">
        <v>497.46048510074621</v>
      </c>
      <c r="G758" s="326" t="s">
        <v>43</v>
      </c>
    </row>
    <row r="759" spans="1:7">
      <c r="A759" s="326" t="s">
        <v>3204</v>
      </c>
      <c r="B759" s="158">
        <v>46293</v>
      </c>
      <c r="C759" s="326" t="s">
        <v>12335</v>
      </c>
      <c r="D759" s="326" t="s">
        <v>3044</v>
      </c>
      <c r="E759" s="326" t="s">
        <v>3070</v>
      </c>
      <c r="F759" s="326">
        <v>404.93906511366367</v>
      </c>
      <c r="G759" s="326" t="s">
        <v>43</v>
      </c>
    </row>
    <row r="760" spans="1:7">
      <c r="A760" s="326" t="s">
        <v>3204</v>
      </c>
      <c r="B760" s="158">
        <v>46293</v>
      </c>
      <c r="C760" s="326" t="s">
        <v>12336</v>
      </c>
      <c r="D760" s="326" t="s">
        <v>3044</v>
      </c>
      <c r="E760" s="326" t="s">
        <v>3070</v>
      </c>
      <c r="F760" s="326">
        <v>403.83406662009662</v>
      </c>
      <c r="G760" s="326" t="s">
        <v>43</v>
      </c>
    </row>
    <row r="761" spans="1:7">
      <c r="A761" s="326" t="s">
        <v>3204</v>
      </c>
      <c r="B761" s="158">
        <v>46293</v>
      </c>
      <c r="C761" s="326" t="s">
        <v>12337</v>
      </c>
      <c r="D761" s="326" t="s">
        <v>3044</v>
      </c>
      <c r="E761" s="326" t="s">
        <v>3070</v>
      </c>
      <c r="F761" s="326">
        <v>403.82779192365712</v>
      </c>
      <c r="G761" s="326" t="s">
        <v>43</v>
      </c>
    </row>
    <row r="762" spans="1:7">
      <c r="A762" s="326" t="s">
        <v>3204</v>
      </c>
      <c r="B762" s="158">
        <v>46293</v>
      </c>
      <c r="C762" s="326" t="s">
        <v>12338</v>
      </c>
      <c r="D762" s="326" t="s">
        <v>3044</v>
      </c>
      <c r="E762" s="326" t="s">
        <v>3070</v>
      </c>
      <c r="F762" s="326">
        <v>607.27487939223647</v>
      </c>
      <c r="G762" s="326" t="s">
        <v>43</v>
      </c>
    </row>
    <row r="763" spans="1:7">
      <c r="A763" s="326" t="s">
        <v>3204</v>
      </c>
      <c r="B763" s="158">
        <v>46293</v>
      </c>
      <c r="C763" s="326" t="s">
        <v>12339</v>
      </c>
      <c r="D763" s="326" t="s">
        <v>3044</v>
      </c>
      <c r="E763" s="326" t="s">
        <v>3070</v>
      </c>
      <c r="F763" s="326">
        <v>499.74527386203408</v>
      </c>
      <c r="G763" s="326" t="s">
        <v>43</v>
      </c>
    </row>
    <row r="764" spans="1:7">
      <c r="A764" s="326" t="s">
        <v>3204</v>
      </c>
      <c r="B764" s="158">
        <v>46293</v>
      </c>
      <c r="C764" s="326" t="s">
        <v>12340</v>
      </c>
      <c r="D764" s="326" t="s">
        <v>3044</v>
      </c>
      <c r="E764" s="326" t="s">
        <v>3070</v>
      </c>
      <c r="F764" s="326">
        <v>552.68572222813964</v>
      </c>
      <c r="G764" s="326" t="s">
        <v>43</v>
      </c>
    </row>
    <row r="765" spans="1:7">
      <c r="A765" s="326" t="s">
        <v>3204</v>
      </c>
      <c r="B765" s="158">
        <v>46293</v>
      </c>
      <c r="C765" s="326" t="s">
        <v>12341</v>
      </c>
      <c r="D765" s="326" t="s">
        <v>3044</v>
      </c>
      <c r="E765" s="326" t="s">
        <v>3070</v>
      </c>
      <c r="F765" s="326">
        <v>552.68961964175105</v>
      </c>
      <c r="G765" s="326" t="s">
        <v>43</v>
      </c>
    </row>
    <row r="766" spans="1:7">
      <c r="A766" s="326" t="s">
        <v>3204</v>
      </c>
      <c r="B766" s="158">
        <v>46293</v>
      </c>
      <c r="C766" s="326" t="s">
        <v>12342</v>
      </c>
      <c r="D766" s="326" t="s">
        <v>3044</v>
      </c>
      <c r="E766" s="326" t="s">
        <v>3070</v>
      </c>
      <c r="F766" s="326">
        <v>420.18815342709422</v>
      </c>
      <c r="G766" s="326" t="s">
        <v>43</v>
      </c>
    </row>
    <row r="767" spans="1:7">
      <c r="A767" s="326" t="s">
        <v>3204</v>
      </c>
      <c r="B767" s="158">
        <v>46293</v>
      </c>
      <c r="C767" s="326" t="s">
        <v>12343</v>
      </c>
      <c r="D767" s="326" t="s">
        <v>3044</v>
      </c>
      <c r="E767" s="326" t="s">
        <v>3070</v>
      </c>
      <c r="F767" s="326">
        <v>545.60292547009885</v>
      </c>
      <c r="G767" s="326" t="s">
        <v>43</v>
      </c>
    </row>
    <row r="768" spans="1:7">
      <c r="A768" s="326" t="s">
        <v>3204</v>
      </c>
      <c r="B768" s="158">
        <v>46293</v>
      </c>
      <c r="C768" s="326" t="s">
        <v>12344</v>
      </c>
      <c r="D768" s="326" t="s">
        <v>3044</v>
      </c>
      <c r="E768" s="326" t="s">
        <v>3070</v>
      </c>
      <c r="F768" s="326">
        <v>420.19107033871109</v>
      </c>
      <c r="G768" s="326" t="s">
        <v>43</v>
      </c>
    </row>
    <row r="769" spans="1:7">
      <c r="A769" s="326" t="s">
        <v>3204</v>
      </c>
      <c r="B769" s="158">
        <v>46293</v>
      </c>
      <c r="C769" s="326" t="s">
        <v>12345</v>
      </c>
      <c r="D769" s="326" t="s">
        <v>3044</v>
      </c>
      <c r="E769" s="326" t="s">
        <v>3070</v>
      </c>
      <c r="F769" s="326">
        <v>667.93181046843529</v>
      </c>
      <c r="G769" s="326" t="s">
        <v>43</v>
      </c>
    </row>
    <row r="770" spans="1:7">
      <c r="A770" s="326" t="s">
        <v>3204</v>
      </c>
      <c r="B770" s="158">
        <v>46293</v>
      </c>
      <c r="C770" s="326" t="s">
        <v>12346</v>
      </c>
      <c r="D770" s="326" t="s">
        <v>3044</v>
      </c>
      <c r="E770" s="326" t="s">
        <v>3070</v>
      </c>
      <c r="F770" s="326">
        <v>464.01762660010718</v>
      </c>
      <c r="G770" s="326" t="s">
        <v>43</v>
      </c>
    </row>
    <row r="771" spans="1:7">
      <c r="A771" s="326" t="s">
        <v>3204</v>
      </c>
      <c r="B771" s="158">
        <v>46293</v>
      </c>
      <c r="C771" s="326" t="s">
        <v>12347</v>
      </c>
      <c r="D771" s="326" t="s">
        <v>3044</v>
      </c>
      <c r="E771" s="326" t="s">
        <v>3070</v>
      </c>
      <c r="F771" s="326">
        <v>644.17128474637866</v>
      </c>
      <c r="G771" s="326" t="s">
        <v>43</v>
      </c>
    </row>
    <row r="772" spans="1:7">
      <c r="A772" s="326" t="s">
        <v>3204</v>
      </c>
      <c r="B772" s="158">
        <v>46293</v>
      </c>
      <c r="C772" s="326" t="s">
        <v>12348</v>
      </c>
      <c r="D772" s="326" t="s">
        <v>3044</v>
      </c>
      <c r="E772" s="326" t="s">
        <v>3070</v>
      </c>
      <c r="F772" s="326">
        <v>389.96881724521518</v>
      </c>
      <c r="G772" s="326" t="s">
        <v>43</v>
      </c>
    </row>
    <row r="773" spans="1:7">
      <c r="A773" s="326" t="s">
        <v>3204</v>
      </c>
      <c r="B773" s="158">
        <v>46293</v>
      </c>
      <c r="C773" s="326" t="s">
        <v>12349</v>
      </c>
      <c r="D773" s="326" t="s">
        <v>3044</v>
      </c>
      <c r="E773" s="326" t="s">
        <v>3070</v>
      </c>
      <c r="F773" s="326">
        <v>389.96736507117748</v>
      </c>
      <c r="G773" s="326" t="s">
        <v>43</v>
      </c>
    </row>
    <row r="774" spans="1:7">
      <c r="A774" s="326" t="s">
        <v>3204</v>
      </c>
      <c r="B774" s="158">
        <v>46293</v>
      </c>
      <c r="C774" s="326" t="s">
        <v>12350</v>
      </c>
      <c r="D774" s="326" t="s">
        <v>3044</v>
      </c>
      <c r="E774" s="326" t="s">
        <v>3070</v>
      </c>
      <c r="F774" s="326">
        <v>601.16878499276936</v>
      </c>
      <c r="G774" s="326" t="s">
        <v>43</v>
      </c>
    </row>
    <row r="775" spans="1:7">
      <c r="A775" s="326" t="s">
        <v>3204</v>
      </c>
      <c r="B775" s="158">
        <v>46293</v>
      </c>
      <c r="C775" s="326" t="s">
        <v>12351</v>
      </c>
      <c r="D775" s="326" t="s">
        <v>3044</v>
      </c>
      <c r="E775" s="326" t="s">
        <v>3070</v>
      </c>
      <c r="F775" s="326">
        <v>414.68343765102333</v>
      </c>
      <c r="G775" s="326" t="s">
        <v>43</v>
      </c>
    </row>
    <row r="776" spans="1:7">
      <c r="A776" s="326" t="s">
        <v>3204</v>
      </c>
      <c r="B776" s="158">
        <v>46293</v>
      </c>
      <c r="C776" s="326" t="s">
        <v>12352</v>
      </c>
      <c r="D776" s="326" t="s">
        <v>3044</v>
      </c>
      <c r="E776" s="326" t="s">
        <v>3070</v>
      </c>
      <c r="F776" s="326">
        <v>406.92216233536601</v>
      </c>
      <c r="G776" s="326" t="s">
        <v>43</v>
      </c>
    </row>
    <row r="777" spans="1:7">
      <c r="A777" s="326" t="s">
        <v>3204</v>
      </c>
      <c r="B777" s="158">
        <v>46293</v>
      </c>
      <c r="C777" s="326" t="s">
        <v>12353</v>
      </c>
      <c r="D777" s="326" t="s">
        <v>3044</v>
      </c>
      <c r="E777" s="326" t="s">
        <v>3070</v>
      </c>
      <c r="F777" s="326">
        <v>491.21676428895438</v>
      </c>
      <c r="G777" s="326" t="s">
        <v>43</v>
      </c>
    </row>
    <row r="778" spans="1:7">
      <c r="A778" s="326" t="s">
        <v>3204</v>
      </c>
      <c r="B778" s="158">
        <v>46293</v>
      </c>
      <c r="C778" s="326" t="s">
        <v>12354</v>
      </c>
      <c r="D778" s="326" t="s">
        <v>3044</v>
      </c>
      <c r="E778" s="326" t="s">
        <v>3070</v>
      </c>
      <c r="F778" s="326">
        <v>406.92446954734618</v>
      </c>
      <c r="G778" s="326" t="s">
        <v>43</v>
      </c>
    </row>
    <row r="779" spans="1:7">
      <c r="A779" s="326" t="s">
        <v>3204</v>
      </c>
      <c r="B779" s="158">
        <v>46293</v>
      </c>
      <c r="C779" s="326" t="s">
        <v>12355</v>
      </c>
      <c r="D779" s="326" t="s">
        <v>3044</v>
      </c>
      <c r="E779" s="326" t="s">
        <v>3070</v>
      </c>
      <c r="F779" s="326">
        <v>410.59050141833723</v>
      </c>
      <c r="G779" s="326" t="s">
        <v>43</v>
      </c>
    </row>
    <row r="780" spans="1:7">
      <c r="A780" s="326" t="s">
        <v>3204</v>
      </c>
      <c r="B780" s="158">
        <v>46293</v>
      </c>
      <c r="C780" s="326" t="s">
        <v>12356</v>
      </c>
      <c r="D780" s="326" t="s">
        <v>3044</v>
      </c>
      <c r="E780" s="326" t="s">
        <v>3070</v>
      </c>
      <c r="F780" s="326">
        <v>415.46179099753499</v>
      </c>
      <c r="G780" s="326" t="s">
        <v>43</v>
      </c>
    </row>
    <row r="781" spans="1:7">
      <c r="A781" s="326" t="s">
        <v>3204</v>
      </c>
      <c r="B781" s="158">
        <v>46293</v>
      </c>
      <c r="C781" s="326" t="s">
        <v>12357</v>
      </c>
      <c r="D781" s="326" t="s">
        <v>3044</v>
      </c>
      <c r="E781" s="326" t="s">
        <v>3070</v>
      </c>
      <c r="F781" s="326">
        <v>622.320944031002</v>
      </c>
      <c r="G781" s="326" t="s">
        <v>43</v>
      </c>
    </row>
    <row r="782" spans="1:7">
      <c r="A782" s="326" t="s">
        <v>3204</v>
      </c>
      <c r="B782" s="158">
        <v>46293</v>
      </c>
      <c r="C782" s="326" t="s">
        <v>12358</v>
      </c>
      <c r="D782" s="326" t="s">
        <v>3044</v>
      </c>
      <c r="E782" s="326" t="s">
        <v>3070</v>
      </c>
      <c r="F782" s="326">
        <v>429.54669548012322</v>
      </c>
      <c r="G782" s="326" t="s">
        <v>43</v>
      </c>
    </row>
    <row r="783" spans="1:7">
      <c r="A783" s="326" t="s">
        <v>3204</v>
      </c>
      <c r="B783" s="158">
        <v>46293</v>
      </c>
      <c r="C783" s="326" t="s">
        <v>12359</v>
      </c>
      <c r="D783" s="326" t="s">
        <v>3044</v>
      </c>
      <c r="E783" s="326" t="s">
        <v>3070</v>
      </c>
      <c r="F783" s="326">
        <v>422.40551134571427</v>
      </c>
      <c r="G783" s="326" t="s">
        <v>43</v>
      </c>
    </row>
    <row r="784" spans="1:7">
      <c r="A784" s="326" t="s">
        <v>3204</v>
      </c>
      <c r="B784" s="158">
        <v>46293</v>
      </c>
      <c r="C784" s="326" t="s">
        <v>12360</v>
      </c>
      <c r="D784" s="326" t="s">
        <v>3044</v>
      </c>
      <c r="E784" s="326" t="s">
        <v>3070</v>
      </c>
      <c r="F784" s="326">
        <v>420.05552210658789</v>
      </c>
      <c r="G784" s="326" t="s">
        <v>43</v>
      </c>
    </row>
    <row r="785" spans="1:7">
      <c r="A785" s="326" t="s">
        <v>3204</v>
      </c>
      <c r="B785" s="158">
        <v>46293</v>
      </c>
      <c r="C785" s="326" t="s">
        <v>12361</v>
      </c>
      <c r="D785" s="326" t="s">
        <v>3044</v>
      </c>
      <c r="E785" s="326" t="s">
        <v>3070</v>
      </c>
      <c r="F785" s="326">
        <v>420.05991120263928</v>
      </c>
      <c r="G785" s="326" t="s">
        <v>43</v>
      </c>
    </row>
    <row r="786" spans="1:7">
      <c r="A786" s="326" t="s">
        <v>3204</v>
      </c>
      <c r="B786" s="158">
        <v>46293</v>
      </c>
      <c r="C786" s="326" t="s">
        <v>12362</v>
      </c>
      <c r="D786" s="326" t="s">
        <v>3036</v>
      </c>
      <c r="E786" s="326" t="s">
        <v>3070</v>
      </c>
      <c r="F786" s="326">
        <v>389.97120848856872</v>
      </c>
      <c r="G786" s="326" t="s">
        <v>43</v>
      </c>
    </row>
    <row r="787" spans="1:7">
      <c r="A787" s="326" t="s">
        <v>3204</v>
      </c>
      <c r="B787" s="158">
        <v>46293</v>
      </c>
      <c r="C787" s="326" t="s">
        <v>12363</v>
      </c>
      <c r="D787" s="326" t="s">
        <v>3036</v>
      </c>
      <c r="E787" s="326" t="s">
        <v>3070</v>
      </c>
      <c r="F787" s="326">
        <v>497.45656296610832</v>
      </c>
      <c r="G787" s="326" t="s">
        <v>43</v>
      </c>
    </row>
    <row r="788" spans="1:7">
      <c r="A788" s="326" t="s">
        <v>3204</v>
      </c>
      <c r="B788" s="158">
        <v>46293</v>
      </c>
      <c r="C788" s="326" t="s">
        <v>12364</v>
      </c>
      <c r="D788" s="326" t="s">
        <v>3036</v>
      </c>
      <c r="E788" s="326" t="s">
        <v>3070</v>
      </c>
      <c r="F788" s="326">
        <v>542.47479610145092</v>
      </c>
      <c r="G788" s="326" t="s">
        <v>43</v>
      </c>
    </row>
    <row r="789" spans="1:7">
      <c r="A789" s="326" t="s">
        <v>3204</v>
      </c>
      <c r="B789" s="158">
        <v>46293</v>
      </c>
      <c r="C789" s="326" t="s">
        <v>12365</v>
      </c>
      <c r="D789" s="326" t="s">
        <v>6872</v>
      </c>
      <c r="E789" s="326" t="s">
        <v>3070</v>
      </c>
      <c r="F789" s="326">
        <v>420.9706370960921</v>
      </c>
      <c r="G789" s="326" t="s">
        <v>43</v>
      </c>
    </row>
    <row r="790" spans="1:7">
      <c r="A790" s="326" t="s">
        <v>3204</v>
      </c>
      <c r="B790" s="158">
        <v>46293</v>
      </c>
      <c r="C790" s="326" t="s">
        <v>12366</v>
      </c>
      <c r="D790" s="326" t="s">
        <v>3035</v>
      </c>
      <c r="E790" s="326" t="s">
        <v>3070</v>
      </c>
      <c r="F790" s="326">
        <v>678.99438813235611</v>
      </c>
      <c r="G790" s="326" t="s">
        <v>43</v>
      </c>
    </row>
    <row r="791" spans="1:7">
      <c r="A791" s="326" t="s">
        <v>3204</v>
      </c>
      <c r="B791" s="158">
        <v>46293</v>
      </c>
      <c r="C791" s="326" t="s">
        <v>12367</v>
      </c>
      <c r="D791" s="326" t="s">
        <v>3035</v>
      </c>
      <c r="E791" s="326" t="s">
        <v>3070</v>
      </c>
      <c r="F791" s="326">
        <v>699.13590241782367</v>
      </c>
      <c r="G791" s="326" t="s">
        <v>43</v>
      </c>
    </row>
    <row r="792" spans="1:7">
      <c r="A792" s="326" t="s">
        <v>3204</v>
      </c>
      <c r="B792" s="158">
        <v>46293</v>
      </c>
      <c r="C792" s="326" t="s">
        <v>12368</v>
      </c>
      <c r="D792" s="326" t="s">
        <v>3035</v>
      </c>
      <c r="E792" s="326" t="s">
        <v>3070</v>
      </c>
      <c r="F792" s="326">
        <v>508.03847603499889</v>
      </c>
      <c r="G792" s="326" t="s">
        <v>43</v>
      </c>
    </row>
    <row r="793" spans="1:7">
      <c r="A793" s="326" t="s">
        <v>3204</v>
      </c>
      <c r="B793" s="158">
        <v>46293</v>
      </c>
      <c r="C793" s="326" t="s">
        <v>12369</v>
      </c>
      <c r="D793" s="326" t="s">
        <v>3035</v>
      </c>
      <c r="E793" s="326" t="s">
        <v>3070</v>
      </c>
      <c r="F793" s="326">
        <v>487.09410690283403</v>
      </c>
      <c r="G793" s="326" t="s">
        <v>43</v>
      </c>
    </row>
    <row r="794" spans="1:7">
      <c r="A794" s="326" t="s">
        <v>3204</v>
      </c>
      <c r="B794" s="158">
        <v>46293</v>
      </c>
      <c r="C794" s="326" t="s">
        <v>12370</v>
      </c>
      <c r="D794" s="326" t="s">
        <v>3035</v>
      </c>
      <c r="E794" s="326" t="s">
        <v>3070</v>
      </c>
      <c r="F794" s="326">
        <v>558.32660073786974</v>
      </c>
      <c r="G794" s="326" t="s">
        <v>43</v>
      </c>
    </row>
    <row r="795" spans="1:7">
      <c r="A795" s="326" t="s">
        <v>3204</v>
      </c>
      <c r="B795" s="158">
        <v>46293</v>
      </c>
      <c r="C795" s="326" t="s">
        <v>12371</v>
      </c>
      <c r="D795" s="326" t="s">
        <v>3035</v>
      </c>
      <c r="E795" s="326" t="s">
        <v>3070</v>
      </c>
      <c r="F795" s="326">
        <v>977.64119152538478</v>
      </c>
      <c r="G795" s="326" t="s">
        <v>43</v>
      </c>
    </row>
    <row r="796" spans="1:7">
      <c r="A796" s="326" t="s">
        <v>3204</v>
      </c>
      <c r="B796" s="158">
        <v>46293</v>
      </c>
      <c r="C796" s="326" t="s">
        <v>12372</v>
      </c>
      <c r="D796" s="326" t="s">
        <v>3035</v>
      </c>
      <c r="E796" s="326" t="s">
        <v>3070</v>
      </c>
      <c r="F796" s="326">
        <v>673.69323501735926</v>
      </c>
      <c r="G796" s="326" t="s">
        <v>43</v>
      </c>
    </row>
    <row r="797" spans="1:7">
      <c r="A797" s="326" t="s">
        <v>3204</v>
      </c>
      <c r="B797" s="158">
        <v>46293</v>
      </c>
      <c r="C797" s="326" t="s">
        <v>12373</v>
      </c>
      <c r="D797" s="326" t="s">
        <v>3035</v>
      </c>
      <c r="E797" s="326" t="s">
        <v>3070</v>
      </c>
      <c r="F797" s="326">
        <v>973.57687068416271</v>
      </c>
      <c r="G797" s="326" t="s">
        <v>43</v>
      </c>
    </row>
    <row r="798" spans="1:7">
      <c r="A798" s="326" t="s">
        <v>3204</v>
      </c>
      <c r="B798" s="158">
        <v>46293</v>
      </c>
      <c r="C798" s="326" t="s">
        <v>12374</v>
      </c>
      <c r="D798" s="326" t="s">
        <v>3035</v>
      </c>
      <c r="E798" s="326" t="s">
        <v>3070</v>
      </c>
      <c r="F798" s="326">
        <v>569.69256283552386</v>
      </c>
      <c r="G798" s="326" t="s">
        <v>43</v>
      </c>
    </row>
    <row r="799" spans="1:7">
      <c r="A799" s="326" t="s">
        <v>3204</v>
      </c>
      <c r="B799" s="158">
        <v>46293</v>
      </c>
      <c r="C799" s="326" t="s">
        <v>12375</v>
      </c>
      <c r="D799" s="326" t="s">
        <v>3035</v>
      </c>
      <c r="E799" s="326" t="s">
        <v>3070</v>
      </c>
      <c r="F799" s="326">
        <v>498.39872860535979</v>
      </c>
      <c r="G799" s="326" t="s">
        <v>43</v>
      </c>
    </row>
    <row r="800" spans="1:7">
      <c r="A800" s="326" t="s">
        <v>3204</v>
      </c>
      <c r="B800" s="158">
        <v>46293</v>
      </c>
      <c r="C800" s="326" t="s">
        <v>12376</v>
      </c>
      <c r="D800" s="326" t="s">
        <v>3035</v>
      </c>
      <c r="E800" s="326" t="s">
        <v>3070</v>
      </c>
      <c r="F800" s="326">
        <v>725.68784258671803</v>
      </c>
      <c r="G800" s="326" t="s">
        <v>43</v>
      </c>
    </row>
    <row r="801" spans="1:7">
      <c r="A801" s="326" t="s">
        <v>3204</v>
      </c>
      <c r="B801" s="158">
        <v>46293</v>
      </c>
      <c r="C801" s="326" t="s">
        <v>12377</v>
      </c>
      <c r="D801" s="326" t="s">
        <v>3049</v>
      </c>
      <c r="E801" s="326" t="s">
        <v>3070</v>
      </c>
      <c r="F801" s="326">
        <v>550.67165532894433</v>
      </c>
      <c r="G801" s="326" t="s">
        <v>43</v>
      </c>
    </row>
    <row r="802" spans="1:7">
      <c r="A802" s="326" t="s">
        <v>3204</v>
      </c>
      <c r="B802" s="158">
        <v>46293</v>
      </c>
      <c r="C802" s="326" t="s">
        <v>12378</v>
      </c>
      <c r="D802" s="326" t="s">
        <v>3049</v>
      </c>
      <c r="E802" s="326" t="s">
        <v>3070</v>
      </c>
      <c r="F802" s="326">
        <v>499.17059857770801</v>
      </c>
      <c r="G802" s="326" t="s">
        <v>43</v>
      </c>
    </row>
    <row r="803" spans="1:7">
      <c r="A803" s="326" t="s">
        <v>3204</v>
      </c>
      <c r="B803" s="158">
        <v>46293</v>
      </c>
      <c r="C803" s="326" t="s">
        <v>12379</v>
      </c>
      <c r="D803" s="326" t="s">
        <v>3049</v>
      </c>
      <c r="E803" s="326" t="s">
        <v>3070</v>
      </c>
      <c r="F803" s="326">
        <v>748.8043421683833</v>
      </c>
      <c r="G803" s="326" t="s">
        <v>43</v>
      </c>
    </row>
    <row r="804" spans="1:7">
      <c r="A804" s="326" t="s">
        <v>3204</v>
      </c>
      <c r="B804" s="158">
        <v>46293</v>
      </c>
      <c r="C804" s="326" t="s">
        <v>12380</v>
      </c>
      <c r="D804" s="326" t="s">
        <v>3049</v>
      </c>
      <c r="E804" s="326" t="s">
        <v>3070</v>
      </c>
      <c r="F804" s="326">
        <v>660.54506202880293</v>
      </c>
      <c r="G804" s="326" t="s">
        <v>43</v>
      </c>
    </row>
    <row r="805" spans="1:7">
      <c r="A805" s="326" t="s">
        <v>3204</v>
      </c>
      <c r="B805" s="158">
        <v>46293</v>
      </c>
      <c r="C805" s="326" t="s">
        <v>12381</v>
      </c>
      <c r="D805" s="326" t="s">
        <v>3049</v>
      </c>
      <c r="E805" s="326" t="s">
        <v>3070</v>
      </c>
      <c r="F805" s="326">
        <v>675.17186236381531</v>
      </c>
      <c r="G805" s="326" t="s">
        <v>43</v>
      </c>
    </row>
    <row r="806" spans="1:7">
      <c r="A806" s="326" t="s">
        <v>3204</v>
      </c>
      <c r="B806" s="158">
        <v>46293</v>
      </c>
      <c r="C806" s="326" t="s">
        <v>12382</v>
      </c>
      <c r="D806" s="326" t="s">
        <v>3035</v>
      </c>
      <c r="E806" s="326" t="s">
        <v>3070</v>
      </c>
      <c r="F806" s="326">
        <v>628.78015156555921</v>
      </c>
      <c r="G806" s="326" t="s">
        <v>43</v>
      </c>
    </row>
    <row r="807" spans="1:7">
      <c r="A807" s="326" t="s">
        <v>3204</v>
      </c>
      <c r="B807" s="158">
        <v>46293</v>
      </c>
      <c r="C807" s="326" t="s">
        <v>12383</v>
      </c>
      <c r="D807" s="326" t="s">
        <v>3035</v>
      </c>
      <c r="E807" s="326" t="s">
        <v>3070</v>
      </c>
      <c r="F807" s="326">
        <v>697.49386722780764</v>
      </c>
      <c r="G807" s="326" t="s">
        <v>43</v>
      </c>
    </row>
    <row r="808" spans="1:7">
      <c r="A808" s="326" t="s">
        <v>3204</v>
      </c>
      <c r="B808" s="158">
        <v>46293</v>
      </c>
      <c r="C808" s="326" t="s">
        <v>12384</v>
      </c>
      <c r="D808" s="326" t="s">
        <v>3035</v>
      </c>
      <c r="E808" s="326" t="s">
        <v>3070</v>
      </c>
      <c r="F808" s="326">
        <v>739.83043814729899</v>
      </c>
      <c r="G808" s="326" t="s">
        <v>43</v>
      </c>
    </row>
    <row r="809" spans="1:7">
      <c r="A809" s="326" t="s">
        <v>3204</v>
      </c>
      <c r="B809" s="158">
        <v>46293</v>
      </c>
      <c r="C809" s="326" t="s">
        <v>12385</v>
      </c>
      <c r="D809" s="326" t="s">
        <v>3035</v>
      </c>
      <c r="E809" s="326" t="s">
        <v>3070</v>
      </c>
      <c r="F809" s="326">
        <v>513.53704032208771</v>
      </c>
      <c r="G809" s="326" t="s">
        <v>43</v>
      </c>
    </row>
    <row r="810" spans="1:7">
      <c r="A810" s="326" t="s">
        <v>3204</v>
      </c>
      <c r="B810" s="158">
        <v>46293</v>
      </c>
      <c r="C810" s="326" t="s">
        <v>12386</v>
      </c>
      <c r="D810" s="326" t="s">
        <v>3035</v>
      </c>
      <c r="E810" s="326" t="s">
        <v>3070</v>
      </c>
      <c r="F810" s="326">
        <v>599.19657239131629</v>
      </c>
      <c r="G810" s="326" t="s">
        <v>43</v>
      </c>
    </row>
    <row r="811" spans="1:7">
      <c r="A811" s="326" t="s">
        <v>3204</v>
      </c>
      <c r="B811" s="158">
        <v>46293</v>
      </c>
      <c r="C811" s="326" t="s">
        <v>12387</v>
      </c>
      <c r="D811" s="326" t="s">
        <v>3035</v>
      </c>
      <c r="E811" s="326" t="s">
        <v>3070</v>
      </c>
      <c r="F811" s="326">
        <v>576.72811372205615</v>
      </c>
      <c r="G811" s="326" t="s">
        <v>43</v>
      </c>
    </row>
    <row r="812" spans="1:7">
      <c r="A812" s="326" t="s">
        <v>3204</v>
      </c>
      <c r="B812" s="158">
        <v>46293</v>
      </c>
      <c r="C812" s="326" t="s">
        <v>12388</v>
      </c>
      <c r="D812" s="326" t="s">
        <v>3035</v>
      </c>
      <c r="E812" s="326" t="s">
        <v>3070</v>
      </c>
      <c r="F812" s="326">
        <v>615.73414091020823</v>
      </c>
      <c r="G812" s="326" t="s">
        <v>43</v>
      </c>
    </row>
    <row r="813" spans="1:7">
      <c r="A813" s="326" t="s">
        <v>3204</v>
      </c>
      <c r="B813" s="158">
        <v>46293</v>
      </c>
      <c r="C813" s="326" t="s">
        <v>12389</v>
      </c>
      <c r="D813" s="326" t="s">
        <v>3035</v>
      </c>
      <c r="E813" s="326" t="s">
        <v>3070</v>
      </c>
      <c r="F813" s="326">
        <v>616.52236896380782</v>
      </c>
      <c r="G813" s="326" t="s">
        <v>43</v>
      </c>
    </row>
    <row r="814" spans="1:7">
      <c r="A814" s="326" t="s">
        <v>3204</v>
      </c>
      <c r="B814" s="158">
        <v>46293</v>
      </c>
      <c r="C814" s="326" t="s">
        <v>12390</v>
      </c>
      <c r="D814" s="326" t="s">
        <v>3035</v>
      </c>
      <c r="E814" s="326" t="s">
        <v>3070</v>
      </c>
      <c r="F814" s="326">
        <v>539.71757115237415</v>
      </c>
      <c r="G814" s="326" t="s">
        <v>43</v>
      </c>
    </row>
    <row r="815" spans="1:7">
      <c r="A815" s="326" t="s">
        <v>3204</v>
      </c>
      <c r="B815" s="158">
        <v>46293</v>
      </c>
      <c r="C815" s="326" t="s">
        <v>12391</v>
      </c>
      <c r="D815" s="326" t="s">
        <v>3049</v>
      </c>
      <c r="E815" s="326" t="s">
        <v>3070</v>
      </c>
      <c r="F815" s="326">
        <v>666.89536891691387</v>
      </c>
      <c r="G815" s="326" t="s">
        <v>43</v>
      </c>
    </row>
    <row r="816" spans="1:7">
      <c r="A816" s="326" t="s">
        <v>3204</v>
      </c>
      <c r="B816" s="158">
        <v>46293</v>
      </c>
      <c r="C816" s="326" t="s">
        <v>12392</v>
      </c>
      <c r="D816" s="326" t="s">
        <v>3049</v>
      </c>
      <c r="E816" s="326" t="s">
        <v>3070</v>
      </c>
      <c r="F816" s="326">
        <v>664.34292004536837</v>
      </c>
      <c r="G816" s="326" t="s">
        <v>43</v>
      </c>
    </row>
    <row r="817" spans="1:7">
      <c r="A817" s="326" t="s">
        <v>3204</v>
      </c>
      <c r="B817" s="158">
        <v>46293</v>
      </c>
      <c r="C817" s="326" t="s">
        <v>12393</v>
      </c>
      <c r="D817" s="326" t="s">
        <v>3049</v>
      </c>
      <c r="E817" s="326" t="s">
        <v>3070</v>
      </c>
      <c r="F817" s="326">
        <v>937.42359083308838</v>
      </c>
      <c r="G817" s="326" t="s">
        <v>43</v>
      </c>
    </row>
    <row r="818" spans="1:7">
      <c r="A818" s="326" t="s">
        <v>3204</v>
      </c>
      <c r="B818" s="158">
        <v>46293</v>
      </c>
      <c r="C818" s="326" t="s">
        <v>12394</v>
      </c>
      <c r="D818" s="326" t="s">
        <v>3049</v>
      </c>
      <c r="E818" s="326" t="s">
        <v>3070</v>
      </c>
      <c r="F818" s="326">
        <v>676.6864589843899</v>
      </c>
      <c r="G818" s="326" t="s">
        <v>43</v>
      </c>
    </row>
    <row r="819" spans="1:7">
      <c r="A819" s="326" t="s">
        <v>3204</v>
      </c>
      <c r="B819" s="158">
        <v>46293</v>
      </c>
      <c r="C819" s="326" t="s">
        <v>12395</v>
      </c>
      <c r="D819" s="326" t="s">
        <v>3035</v>
      </c>
      <c r="E819" s="326" t="s">
        <v>3070</v>
      </c>
      <c r="F819" s="326">
        <v>625.43461125902832</v>
      </c>
      <c r="G819" s="326" t="s">
        <v>43</v>
      </c>
    </row>
    <row r="820" spans="1:7">
      <c r="A820" s="326" t="s">
        <v>3204</v>
      </c>
      <c r="B820" s="158">
        <v>46293</v>
      </c>
      <c r="C820" s="326" t="s">
        <v>12396</v>
      </c>
      <c r="D820" s="326" t="s">
        <v>3035</v>
      </c>
      <c r="E820" s="326" t="s">
        <v>3070</v>
      </c>
      <c r="F820" s="326">
        <v>625.95141294784844</v>
      </c>
      <c r="G820" s="326" t="s">
        <v>43</v>
      </c>
    </row>
    <row r="821" spans="1:7">
      <c r="A821" s="326" t="s">
        <v>3204</v>
      </c>
      <c r="B821" s="158">
        <v>46293</v>
      </c>
      <c r="C821" s="326" t="s">
        <v>12397</v>
      </c>
      <c r="D821" s="326" t="s">
        <v>3035</v>
      </c>
      <c r="E821" s="326" t="s">
        <v>3070</v>
      </c>
      <c r="F821" s="326">
        <v>749.05064756609499</v>
      </c>
      <c r="G821" s="326" t="s">
        <v>43</v>
      </c>
    </row>
    <row r="822" spans="1:7">
      <c r="A822" s="326" t="s">
        <v>3204</v>
      </c>
      <c r="B822" s="158">
        <v>46293</v>
      </c>
      <c r="C822" s="326" t="s">
        <v>12398</v>
      </c>
      <c r="D822" s="326" t="s">
        <v>3035</v>
      </c>
      <c r="E822" s="326" t="s">
        <v>3070</v>
      </c>
      <c r="F822" s="326">
        <v>842.34351589437574</v>
      </c>
      <c r="G822" s="326" t="s">
        <v>43</v>
      </c>
    </row>
    <row r="823" spans="1:7">
      <c r="A823" s="326" t="s">
        <v>3204</v>
      </c>
      <c r="B823" s="158">
        <v>46293</v>
      </c>
      <c r="C823" s="326" t="s">
        <v>12399</v>
      </c>
      <c r="D823" s="326" t="s">
        <v>3035</v>
      </c>
      <c r="E823" s="326" t="s">
        <v>3070</v>
      </c>
      <c r="F823" s="326">
        <v>778.25192836020142</v>
      </c>
      <c r="G823" s="326" t="s">
        <v>43</v>
      </c>
    </row>
    <row r="824" spans="1:7">
      <c r="A824" s="326" t="s">
        <v>3204</v>
      </c>
      <c r="B824" s="158">
        <v>46293</v>
      </c>
      <c r="C824" s="326" t="s">
        <v>12400</v>
      </c>
      <c r="D824" s="326" t="s">
        <v>3035</v>
      </c>
      <c r="E824" s="326" t="s">
        <v>3070</v>
      </c>
      <c r="F824" s="326">
        <v>661.07305843383074</v>
      </c>
      <c r="G824" s="326" t="s">
        <v>43</v>
      </c>
    </row>
    <row r="825" spans="1:7">
      <c r="A825" s="326" t="s">
        <v>3204</v>
      </c>
      <c r="B825" s="158">
        <v>46293</v>
      </c>
      <c r="C825" s="326" t="s">
        <v>12401</v>
      </c>
      <c r="D825" s="326" t="s">
        <v>6872</v>
      </c>
      <c r="E825" s="326" t="s">
        <v>3070</v>
      </c>
      <c r="F825" s="326">
        <v>770.53057063370943</v>
      </c>
      <c r="G825" s="326" t="s">
        <v>43</v>
      </c>
    </row>
    <row r="826" spans="1:7">
      <c r="A826" s="326" t="s">
        <v>3204</v>
      </c>
      <c r="B826" s="158">
        <v>46293</v>
      </c>
      <c r="C826" s="326" t="s">
        <v>12402</v>
      </c>
      <c r="D826" s="326" t="s">
        <v>6872</v>
      </c>
      <c r="E826" s="326" t="s">
        <v>3070</v>
      </c>
      <c r="F826" s="326">
        <v>586.28011762723327</v>
      </c>
      <c r="G826" s="326" t="s">
        <v>43</v>
      </c>
    </row>
    <row r="827" spans="1:7">
      <c r="A827" s="326" t="s">
        <v>3204</v>
      </c>
      <c r="B827" s="158">
        <v>46293</v>
      </c>
      <c r="C827" s="326" t="s">
        <v>12403</v>
      </c>
      <c r="D827" s="326" t="s">
        <v>6872</v>
      </c>
      <c r="E827" s="326" t="s">
        <v>3070</v>
      </c>
      <c r="F827" s="326">
        <v>689.08576703444123</v>
      </c>
      <c r="G827" s="326" t="s">
        <v>43</v>
      </c>
    </row>
    <row r="828" spans="1:7">
      <c r="A828" s="326" t="s">
        <v>3204</v>
      </c>
      <c r="B828" s="158">
        <v>46293</v>
      </c>
      <c r="C828" s="326" t="s">
        <v>12404</v>
      </c>
      <c r="D828" s="326" t="s">
        <v>6872</v>
      </c>
      <c r="E828" s="326" t="s">
        <v>3070</v>
      </c>
      <c r="F828" s="326">
        <v>881.79884165804833</v>
      </c>
      <c r="G828" s="326" t="s">
        <v>43</v>
      </c>
    </row>
    <row r="829" spans="1:7">
      <c r="A829" s="326" t="s">
        <v>3204</v>
      </c>
      <c r="B829" s="158">
        <v>46293</v>
      </c>
      <c r="C829" s="326" t="s">
        <v>12405</v>
      </c>
      <c r="D829" s="326" t="s">
        <v>6872</v>
      </c>
      <c r="E829" s="326" t="s">
        <v>3070</v>
      </c>
      <c r="F829" s="326">
        <v>769.12009467184544</v>
      </c>
      <c r="G829" s="326" t="s">
        <v>43</v>
      </c>
    </row>
    <row r="830" spans="1:7">
      <c r="A830" s="326" t="s">
        <v>3204</v>
      </c>
      <c r="B830" s="158">
        <v>46293</v>
      </c>
      <c r="C830" s="326" t="s">
        <v>12406</v>
      </c>
      <c r="D830" s="326" t="s">
        <v>3049</v>
      </c>
      <c r="E830" s="326" t="s">
        <v>3070</v>
      </c>
      <c r="F830" s="326">
        <v>740.22473113471642</v>
      </c>
      <c r="G830" s="326" t="s">
        <v>43</v>
      </c>
    </row>
    <row r="831" spans="1:7">
      <c r="A831" s="326" t="s">
        <v>3204</v>
      </c>
      <c r="B831" s="158">
        <v>46293</v>
      </c>
      <c r="C831" s="326" t="s">
        <v>12407</v>
      </c>
      <c r="D831" s="326" t="s">
        <v>3049</v>
      </c>
      <c r="E831" s="326" t="s">
        <v>3070</v>
      </c>
      <c r="F831" s="326">
        <v>743.42172435391694</v>
      </c>
      <c r="G831" s="326" t="s">
        <v>43</v>
      </c>
    </row>
    <row r="832" spans="1:7">
      <c r="A832" s="326" t="s">
        <v>3204</v>
      </c>
      <c r="B832" s="158">
        <v>46293</v>
      </c>
      <c r="C832" s="326" t="s">
        <v>12408</v>
      </c>
      <c r="D832" s="326" t="s">
        <v>3049</v>
      </c>
      <c r="E832" s="326" t="s">
        <v>3070</v>
      </c>
      <c r="F832" s="326">
        <v>743.49552883021533</v>
      </c>
      <c r="G832" s="326" t="s">
        <v>43</v>
      </c>
    </row>
    <row r="833" spans="1:7">
      <c r="A833" s="326" t="s">
        <v>3204</v>
      </c>
      <c r="B833" s="158">
        <v>46293</v>
      </c>
      <c r="C833" s="326" t="s">
        <v>12409</v>
      </c>
      <c r="D833" s="326" t="s">
        <v>3047</v>
      </c>
      <c r="E833" s="326" t="s">
        <v>3070</v>
      </c>
      <c r="F833" s="326">
        <v>771.67377605289221</v>
      </c>
      <c r="G833" s="326" t="s">
        <v>43</v>
      </c>
    </row>
    <row r="834" spans="1:7">
      <c r="A834" s="326" t="s">
        <v>3204</v>
      </c>
      <c r="B834" s="158">
        <v>46293</v>
      </c>
      <c r="C834" s="326" t="s">
        <v>12410</v>
      </c>
      <c r="D834" s="326" t="s">
        <v>3047</v>
      </c>
      <c r="E834" s="326" t="s">
        <v>3070</v>
      </c>
      <c r="F834" s="326">
        <v>771.5222552139312</v>
      </c>
      <c r="G834" s="326" t="s">
        <v>43</v>
      </c>
    </row>
    <row r="835" spans="1:7">
      <c r="A835" s="326" t="s">
        <v>3204</v>
      </c>
      <c r="B835" s="158">
        <v>46293</v>
      </c>
      <c r="C835" s="326" t="s">
        <v>12411</v>
      </c>
      <c r="D835" s="326" t="s">
        <v>3047</v>
      </c>
      <c r="E835" s="326" t="s">
        <v>3070</v>
      </c>
      <c r="F835" s="326">
        <v>704.30147234525066</v>
      </c>
      <c r="G835" s="326" t="s">
        <v>43</v>
      </c>
    </row>
    <row r="836" spans="1:7">
      <c r="A836" s="326" t="s">
        <v>3204</v>
      </c>
      <c r="B836" s="158">
        <v>46293</v>
      </c>
      <c r="C836" s="326" t="s">
        <v>12412</v>
      </c>
      <c r="D836" s="326" t="s">
        <v>3047</v>
      </c>
      <c r="E836" s="326" t="s">
        <v>3070</v>
      </c>
      <c r="F836" s="326">
        <v>722.54091950319707</v>
      </c>
      <c r="G836" s="326" t="s">
        <v>43</v>
      </c>
    </row>
    <row r="837" spans="1:7">
      <c r="A837" s="326" t="s">
        <v>3204</v>
      </c>
      <c r="B837" s="158">
        <v>46293</v>
      </c>
      <c r="C837" s="326" t="s">
        <v>12413</v>
      </c>
      <c r="D837" s="326" t="s">
        <v>6872</v>
      </c>
      <c r="E837" s="326" t="s">
        <v>3070</v>
      </c>
      <c r="F837" s="326">
        <v>942.55135958269238</v>
      </c>
      <c r="G837" s="326" t="s">
        <v>43</v>
      </c>
    </row>
    <row r="838" spans="1:7">
      <c r="A838" s="326" t="s">
        <v>3204</v>
      </c>
      <c r="B838" s="158">
        <v>46293</v>
      </c>
      <c r="C838" s="326" t="s">
        <v>12414</v>
      </c>
      <c r="D838" s="326" t="s">
        <v>3035</v>
      </c>
      <c r="E838" s="326" t="s">
        <v>3070</v>
      </c>
      <c r="F838" s="326">
        <v>655.25809309817851</v>
      </c>
      <c r="G838" s="326" t="s">
        <v>43</v>
      </c>
    </row>
    <row r="839" spans="1:7">
      <c r="A839" s="326" t="s">
        <v>3204</v>
      </c>
      <c r="B839" s="158">
        <v>46293</v>
      </c>
      <c r="C839" s="326" t="s">
        <v>12415</v>
      </c>
      <c r="D839" s="326" t="s">
        <v>3035</v>
      </c>
      <c r="E839" s="326" t="s">
        <v>3070</v>
      </c>
      <c r="F839" s="326">
        <v>655.26188027299941</v>
      </c>
      <c r="G839" s="326" t="s">
        <v>43</v>
      </c>
    </row>
    <row r="840" spans="1:7">
      <c r="A840" s="326" t="s">
        <v>3204</v>
      </c>
      <c r="B840" s="158">
        <v>46293</v>
      </c>
      <c r="C840" s="326" t="s">
        <v>12416</v>
      </c>
      <c r="D840" s="326" t="s">
        <v>3035</v>
      </c>
      <c r="E840" s="326" t="s">
        <v>3070</v>
      </c>
      <c r="F840" s="326">
        <v>697.35208802483976</v>
      </c>
      <c r="G840" s="326" t="s">
        <v>43</v>
      </c>
    </row>
    <row r="841" spans="1:7">
      <c r="A841" s="326" t="s">
        <v>3204</v>
      </c>
      <c r="B841" s="158">
        <v>46293</v>
      </c>
      <c r="C841" s="326" t="s">
        <v>12417</v>
      </c>
      <c r="D841" s="326" t="s">
        <v>3035</v>
      </c>
      <c r="E841" s="326" t="s">
        <v>3070</v>
      </c>
      <c r="F841" s="326">
        <v>657.85371029004455</v>
      </c>
      <c r="G841" s="326" t="s">
        <v>43</v>
      </c>
    </row>
    <row r="842" spans="1:7">
      <c r="A842" s="326" t="s">
        <v>3204</v>
      </c>
      <c r="B842" s="158">
        <v>46293</v>
      </c>
      <c r="C842" s="326" t="s">
        <v>12418</v>
      </c>
      <c r="D842" s="326" t="s">
        <v>3034</v>
      </c>
      <c r="E842" s="326" t="s">
        <v>3070</v>
      </c>
      <c r="F842" s="326">
        <v>604.44639156386256</v>
      </c>
      <c r="G842" s="326" t="s">
        <v>43</v>
      </c>
    </row>
    <row r="843" spans="1:7">
      <c r="A843" s="326" t="s">
        <v>3204</v>
      </c>
      <c r="B843" s="158">
        <v>46293</v>
      </c>
      <c r="C843" s="326" t="s">
        <v>12419</v>
      </c>
      <c r="D843" s="326" t="s">
        <v>3034</v>
      </c>
      <c r="E843" s="326" t="s">
        <v>3070</v>
      </c>
      <c r="F843" s="326">
        <v>604.44582708831877</v>
      </c>
      <c r="G843" s="326" t="s">
        <v>43</v>
      </c>
    </row>
    <row r="844" spans="1:7">
      <c r="A844" s="326" t="s">
        <v>3204</v>
      </c>
      <c r="B844" s="158">
        <v>46293</v>
      </c>
      <c r="C844" s="326" t="s">
        <v>12420</v>
      </c>
      <c r="D844" s="326" t="s">
        <v>3034</v>
      </c>
      <c r="E844" s="326" t="s">
        <v>3070</v>
      </c>
      <c r="F844" s="326">
        <v>604.44847554434091</v>
      </c>
      <c r="G844" s="326" t="s">
        <v>43</v>
      </c>
    </row>
    <row r="845" spans="1:7">
      <c r="A845" s="326" t="s">
        <v>3204</v>
      </c>
      <c r="B845" s="158">
        <v>46293</v>
      </c>
      <c r="C845" s="326" t="s">
        <v>12421</v>
      </c>
      <c r="D845" s="326" t="s">
        <v>3034</v>
      </c>
      <c r="E845" s="326" t="s">
        <v>3070</v>
      </c>
      <c r="F845" s="326">
        <v>604.44880993478</v>
      </c>
      <c r="G845" s="326" t="s">
        <v>43</v>
      </c>
    </row>
    <row r="846" spans="1:7">
      <c r="A846" s="326" t="s">
        <v>3204</v>
      </c>
      <c r="B846" s="158">
        <v>46293</v>
      </c>
      <c r="C846" s="326" t="s">
        <v>12422</v>
      </c>
      <c r="D846" s="326" t="s">
        <v>3034</v>
      </c>
      <c r="E846" s="326" t="s">
        <v>3070</v>
      </c>
      <c r="F846" s="326">
        <v>574.18756361026317</v>
      </c>
      <c r="G846" s="326" t="s">
        <v>43</v>
      </c>
    </row>
    <row r="847" spans="1:7">
      <c r="A847" s="326" t="s">
        <v>3204</v>
      </c>
      <c r="B847" s="158">
        <v>46293</v>
      </c>
      <c r="C847" s="326" t="s">
        <v>12423</v>
      </c>
      <c r="D847" s="326" t="s">
        <v>3034</v>
      </c>
      <c r="E847" s="326" t="s">
        <v>3070</v>
      </c>
      <c r="F847" s="326">
        <v>574.18517614621669</v>
      </c>
      <c r="G847" s="326" t="s">
        <v>43</v>
      </c>
    </row>
    <row r="848" spans="1:7">
      <c r="A848" s="326" t="s">
        <v>3204</v>
      </c>
      <c r="B848" s="158">
        <v>46293</v>
      </c>
      <c r="C848" s="326" t="s">
        <v>12424</v>
      </c>
      <c r="D848" s="326" t="s">
        <v>3034</v>
      </c>
      <c r="E848" s="326" t="s">
        <v>3070</v>
      </c>
      <c r="F848" s="326">
        <v>555.22720058262348</v>
      </c>
      <c r="G848" s="326" t="s">
        <v>43</v>
      </c>
    </row>
    <row r="849" spans="1:7">
      <c r="A849" s="326" t="s">
        <v>3204</v>
      </c>
      <c r="B849" s="158">
        <v>46293</v>
      </c>
      <c r="C849" s="326" t="s">
        <v>12425</v>
      </c>
      <c r="D849" s="326" t="s">
        <v>3034</v>
      </c>
      <c r="E849" s="326" t="s">
        <v>3070</v>
      </c>
      <c r="F849" s="326">
        <v>688.71239348873496</v>
      </c>
      <c r="G849" s="326" t="s">
        <v>43</v>
      </c>
    </row>
    <row r="850" spans="1:7">
      <c r="A850" s="326" t="s">
        <v>3204</v>
      </c>
      <c r="B850" s="158">
        <v>46293</v>
      </c>
      <c r="C850" s="326" t="s">
        <v>12426</v>
      </c>
      <c r="D850" s="326" t="s">
        <v>3034</v>
      </c>
      <c r="E850" s="326" t="s">
        <v>3070</v>
      </c>
      <c r="F850" s="326">
        <v>799.64286975935102</v>
      </c>
      <c r="G850" s="326" t="s">
        <v>43</v>
      </c>
    </row>
    <row r="851" spans="1:7">
      <c r="A851" s="326" t="s">
        <v>3204</v>
      </c>
      <c r="B851" s="158">
        <v>46293</v>
      </c>
      <c r="C851" s="326" t="s">
        <v>12427</v>
      </c>
      <c r="D851" s="326" t="s">
        <v>3034</v>
      </c>
      <c r="E851" s="326" t="s">
        <v>3070</v>
      </c>
      <c r="F851" s="326">
        <v>625.70970868691802</v>
      </c>
      <c r="G851" s="326" t="s">
        <v>43</v>
      </c>
    </row>
    <row r="852" spans="1:7">
      <c r="A852" s="326" t="s">
        <v>3204</v>
      </c>
      <c r="B852" s="158">
        <v>46293</v>
      </c>
      <c r="C852" s="326" t="s">
        <v>12428</v>
      </c>
      <c r="D852" s="326" t="s">
        <v>3034</v>
      </c>
      <c r="E852" s="326" t="s">
        <v>3070</v>
      </c>
      <c r="F852" s="326">
        <v>625.47957875952125</v>
      </c>
      <c r="G852" s="326" t="s">
        <v>43</v>
      </c>
    </row>
    <row r="853" spans="1:7">
      <c r="A853" s="326" t="s">
        <v>3204</v>
      </c>
      <c r="B853" s="158">
        <v>46293</v>
      </c>
      <c r="C853" s="326" t="s">
        <v>12429</v>
      </c>
      <c r="D853" s="326" t="s">
        <v>3034</v>
      </c>
      <c r="E853" s="326" t="s">
        <v>3070</v>
      </c>
      <c r="F853" s="326">
        <v>616.11827595997602</v>
      </c>
      <c r="G853" s="326" t="s">
        <v>43</v>
      </c>
    </row>
    <row r="854" spans="1:7">
      <c r="A854" s="326" t="s">
        <v>3204</v>
      </c>
      <c r="B854" s="158">
        <v>46293</v>
      </c>
      <c r="C854" s="326" t="s">
        <v>12430</v>
      </c>
      <c r="D854" s="326" t="s">
        <v>3034</v>
      </c>
      <c r="E854" s="326" t="s">
        <v>3070</v>
      </c>
      <c r="F854" s="326">
        <v>550.93216994963586</v>
      </c>
      <c r="G854" s="326" t="s">
        <v>43</v>
      </c>
    </row>
    <row r="855" spans="1:7">
      <c r="A855" s="326" t="s">
        <v>3204</v>
      </c>
      <c r="B855" s="158">
        <v>46293</v>
      </c>
      <c r="C855" s="326" t="s">
        <v>12431</v>
      </c>
      <c r="D855" s="326" t="s">
        <v>3034</v>
      </c>
      <c r="E855" s="326" t="s">
        <v>3070</v>
      </c>
      <c r="F855" s="326">
        <v>584.09248153306544</v>
      </c>
      <c r="G855" s="326" t="s">
        <v>43</v>
      </c>
    </row>
    <row r="856" spans="1:7">
      <c r="A856" s="326" t="s">
        <v>3204</v>
      </c>
      <c r="B856" s="158">
        <v>46293</v>
      </c>
      <c r="C856" s="326" t="s">
        <v>12432</v>
      </c>
      <c r="D856" s="326" t="s">
        <v>3034</v>
      </c>
      <c r="E856" s="326" t="s">
        <v>3070</v>
      </c>
      <c r="F856" s="326">
        <v>551.50826011411846</v>
      </c>
      <c r="G856" s="326" t="s">
        <v>43</v>
      </c>
    </row>
    <row r="857" spans="1:7">
      <c r="A857" s="326" t="s">
        <v>3204</v>
      </c>
      <c r="B857" s="158">
        <v>46293</v>
      </c>
      <c r="C857" s="326" t="s">
        <v>12433</v>
      </c>
      <c r="D857" s="326" t="s">
        <v>3046</v>
      </c>
      <c r="E857" s="326" t="s">
        <v>3070</v>
      </c>
      <c r="F857" s="326">
        <v>769.03236404061317</v>
      </c>
      <c r="G857" s="326" t="s">
        <v>43</v>
      </c>
    </row>
    <row r="858" spans="1:7">
      <c r="A858" s="326" t="s">
        <v>3204</v>
      </c>
      <c r="B858" s="158">
        <v>46293</v>
      </c>
      <c r="C858" s="326" t="s">
        <v>12434</v>
      </c>
      <c r="D858" s="326" t="s">
        <v>3046</v>
      </c>
      <c r="E858" s="326" t="s">
        <v>3070</v>
      </c>
      <c r="F858" s="326">
        <v>665.97383992373943</v>
      </c>
      <c r="G858" s="326" t="s">
        <v>43</v>
      </c>
    </row>
    <row r="859" spans="1:7">
      <c r="A859" s="326" t="s">
        <v>3204</v>
      </c>
      <c r="B859" s="158">
        <v>46293</v>
      </c>
      <c r="C859" s="326" t="s">
        <v>12435</v>
      </c>
      <c r="D859" s="326" t="s">
        <v>3046</v>
      </c>
      <c r="E859" s="326" t="s">
        <v>3070</v>
      </c>
      <c r="F859" s="326">
        <v>599.91780082928017</v>
      </c>
      <c r="G859" s="326" t="s">
        <v>43</v>
      </c>
    </row>
    <row r="860" spans="1:7">
      <c r="A860" s="326" t="s">
        <v>3204</v>
      </c>
      <c r="B860" s="158">
        <v>46293</v>
      </c>
      <c r="C860" s="326" t="s">
        <v>12436</v>
      </c>
      <c r="D860" s="326" t="s">
        <v>3046</v>
      </c>
      <c r="E860" s="326" t="s">
        <v>3070</v>
      </c>
      <c r="F860" s="326">
        <v>574.67942047677934</v>
      </c>
      <c r="G860" s="326" t="s">
        <v>43</v>
      </c>
    </row>
    <row r="861" spans="1:7">
      <c r="A861" s="326" t="s">
        <v>3204</v>
      </c>
      <c r="B861" s="158">
        <v>46293</v>
      </c>
      <c r="C861" s="326" t="s">
        <v>12437</v>
      </c>
      <c r="D861" s="326" t="s">
        <v>3046</v>
      </c>
      <c r="E861" s="326" t="s">
        <v>3070</v>
      </c>
      <c r="F861" s="326">
        <v>556.29915161430836</v>
      </c>
      <c r="G861" s="326" t="s">
        <v>43</v>
      </c>
    </row>
    <row r="862" spans="1:7">
      <c r="A862" s="326" t="s">
        <v>3204</v>
      </c>
      <c r="B862" s="158">
        <v>46293</v>
      </c>
      <c r="C862" s="326" t="s">
        <v>12438</v>
      </c>
      <c r="D862" s="326" t="s">
        <v>3034</v>
      </c>
      <c r="E862" s="326" t="s">
        <v>3070</v>
      </c>
      <c r="F862" s="326">
        <v>675.30626192316413</v>
      </c>
      <c r="G862" s="326" t="s">
        <v>43</v>
      </c>
    </row>
    <row r="863" spans="1:7">
      <c r="A863" s="326" t="s">
        <v>3204</v>
      </c>
      <c r="B863" s="158">
        <v>46293</v>
      </c>
      <c r="C863" s="326" t="s">
        <v>12439</v>
      </c>
      <c r="D863" s="326" t="s">
        <v>3034</v>
      </c>
      <c r="E863" s="326" t="s">
        <v>3070</v>
      </c>
      <c r="F863" s="326">
        <v>235.32558285444969</v>
      </c>
      <c r="G863" s="326" t="s">
        <v>43</v>
      </c>
    </row>
    <row r="864" spans="1:7">
      <c r="A864" s="326" t="s">
        <v>3204</v>
      </c>
      <c r="B864" s="158">
        <v>46293</v>
      </c>
      <c r="C864" s="326" t="s">
        <v>12440</v>
      </c>
      <c r="D864" s="326" t="s">
        <v>3034</v>
      </c>
      <c r="E864" s="326" t="s">
        <v>3070</v>
      </c>
      <c r="F864" s="326">
        <v>234.5785218896344</v>
      </c>
      <c r="G864" s="326" t="s">
        <v>43</v>
      </c>
    </row>
    <row r="865" spans="1:7">
      <c r="A865" s="326" t="s">
        <v>3204</v>
      </c>
      <c r="B865" s="158">
        <v>46293</v>
      </c>
      <c r="C865" s="326" t="s">
        <v>12441</v>
      </c>
      <c r="D865" s="326" t="s">
        <v>3034</v>
      </c>
      <c r="E865" s="326" t="s">
        <v>3070</v>
      </c>
      <c r="F865" s="326">
        <v>234.57853567507121</v>
      </c>
      <c r="G865" s="326" t="s">
        <v>43</v>
      </c>
    </row>
    <row r="866" spans="1:7">
      <c r="A866" s="326" t="s">
        <v>3204</v>
      </c>
      <c r="B866" s="158">
        <v>46293</v>
      </c>
      <c r="C866" s="326" t="s">
        <v>12442</v>
      </c>
      <c r="D866" s="326" t="s">
        <v>3034</v>
      </c>
      <c r="E866" s="326" t="s">
        <v>3070</v>
      </c>
      <c r="F866" s="326">
        <v>234.5785230086185</v>
      </c>
      <c r="G866" s="326" t="s">
        <v>43</v>
      </c>
    </row>
    <row r="867" spans="1:7">
      <c r="A867" s="326" t="s">
        <v>3204</v>
      </c>
      <c r="B867" s="158">
        <v>46293</v>
      </c>
      <c r="C867" s="326" t="s">
        <v>12443</v>
      </c>
      <c r="D867" s="326" t="s">
        <v>3034</v>
      </c>
      <c r="E867" s="326" t="s">
        <v>3070</v>
      </c>
      <c r="F867" s="326">
        <v>567.78610615525395</v>
      </c>
      <c r="G867" s="326" t="s">
        <v>43</v>
      </c>
    </row>
    <row r="868" spans="1:7">
      <c r="A868" s="326" t="s">
        <v>3204</v>
      </c>
      <c r="B868" s="158">
        <v>46293</v>
      </c>
      <c r="C868" s="326" t="s">
        <v>12444</v>
      </c>
      <c r="D868" s="326" t="s">
        <v>3034</v>
      </c>
      <c r="E868" s="326" t="s">
        <v>3070</v>
      </c>
      <c r="F868" s="326">
        <v>223.4034952411894</v>
      </c>
      <c r="G868" s="326" t="s">
        <v>43</v>
      </c>
    </row>
    <row r="869" spans="1:7">
      <c r="A869" s="326" t="s">
        <v>3204</v>
      </c>
      <c r="B869" s="158">
        <v>46293</v>
      </c>
      <c r="C869" s="326" t="s">
        <v>12445</v>
      </c>
      <c r="D869" s="326" t="s">
        <v>3034</v>
      </c>
      <c r="E869" s="326" t="s">
        <v>3070</v>
      </c>
      <c r="F869" s="326">
        <v>222.69429852813479</v>
      </c>
      <c r="G869" s="326" t="s">
        <v>43</v>
      </c>
    </row>
    <row r="870" spans="1:7">
      <c r="A870" s="326" t="s">
        <v>3204</v>
      </c>
      <c r="B870" s="158">
        <v>46293</v>
      </c>
      <c r="C870" s="326" t="s">
        <v>12446</v>
      </c>
      <c r="D870" s="326" t="s">
        <v>3034</v>
      </c>
      <c r="E870" s="326" t="s">
        <v>3070</v>
      </c>
      <c r="F870" s="326">
        <v>232.150721846614</v>
      </c>
      <c r="G870" s="326" t="s">
        <v>43</v>
      </c>
    </row>
    <row r="871" spans="1:7">
      <c r="A871" s="326" t="s">
        <v>3204</v>
      </c>
      <c r="B871" s="158">
        <v>46293</v>
      </c>
      <c r="C871" s="326" t="s">
        <v>12447</v>
      </c>
      <c r="D871" s="326" t="s">
        <v>3034</v>
      </c>
      <c r="E871" s="326" t="s">
        <v>3070</v>
      </c>
      <c r="F871" s="326">
        <v>225.43012110702691</v>
      </c>
      <c r="G871" s="326" t="s">
        <v>43</v>
      </c>
    </row>
    <row r="872" spans="1:7">
      <c r="A872" s="326" t="s">
        <v>3204</v>
      </c>
      <c r="B872" s="158">
        <v>46293</v>
      </c>
      <c r="C872" s="326" t="s">
        <v>12448</v>
      </c>
      <c r="D872" s="326" t="s">
        <v>3034</v>
      </c>
      <c r="E872" s="326" t="s">
        <v>3070</v>
      </c>
      <c r="F872" s="326">
        <v>225.43013917468491</v>
      </c>
      <c r="G872" s="326" t="s">
        <v>43</v>
      </c>
    </row>
    <row r="873" spans="1:7">
      <c r="A873" s="326" t="s">
        <v>3204</v>
      </c>
      <c r="B873" s="158">
        <v>46293</v>
      </c>
      <c r="C873" s="326" t="s">
        <v>12449</v>
      </c>
      <c r="D873" s="326" t="s">
        <v>3034</v>
      </c>
      <c r="E873" s="326" t="s">
        <v>3070</v>
      </c>
      <c r="F873" s="326">
        <v>225.43006553966549</v>
      </c>
      <c r="G873" s="326" t="s">
        <v>43</v>
      </c>
    </row>
    <row r="874" spans="1:7">
      <c r="A874" s="326" t="s">
        <v>3204</v>
      </c>
      <c r="B874" s="158">
        <v>46293</v>
      </c>
      <c r="C874" s="326" t="s">
        <v>12450</v>
      </c>
      <c r="D874" s="326" t="s">
        <v>3034</v>
      </c>
      <c r="E874" s="326" t="s">
        <v>3070</v>
      </c>
      <c r="F874" s="326">
        <v>226.14805057051129</v>
      </c>
      <c r="G874" s="326" t="s">
        <v>43</v>
      </c>
    </row>
    <row r="875" spans="1:7">
      <c r="A875" s="326" t="s">
        <v>3204</v>
      </c>
      <c r="B875" s="158">
        <v>46293</v>
      </c>
      <c r="C875" s="326" t="s">
        <v>12451</v>
      </c>
      <c r="D875" s="326" t="s">
        <v>3034</v>
      </c>
      <c r="E875" s="326" t="s">
        <v>3070</v>
      </c>
      <c r="F875" s="326">
        <v>652.34909947682172</v>
      </c>
      <c r="G875" s="326" t="s">
        <v>43</v>
      </c>
    </row>
    <row r="876" spans="1:7">
      <c r="A876" s="326" t="s">
        <v>3204</v>
      </c>
      <c r="B876" s="158">
        <v>46293</v>
      </c>
      <c r="C876" s="326" t="s">
        <v>12452</v>
      </c>
      <c r="D876" s="326" t="s">
        <v>3034</v>
      </c>
      <c r="E876" s="326" t="s">
        <v>3070</v>
      </c>
      <c r="F876" s="326">
        <v>243.07870571745531</v>
      </c>
      <c r="G876" s="326" t="s">
        <v>43</v>
      </c>
    </row>
    <row r="877" spans="1:7">
      <c r="A877" s="326" t="s">
        <v>3204</v>
      </c>
      <c r="B877" s="158">
        <v>46293</v>
      </c>
      <c r="C877" s="326" t="s">
        <v>12453</v>
      </c>
      <c r="D877" s="326" t="s">
        <v>3034</v>
      </c>
      <c r="E877" s="326" t="s">
        <v>3070</v>
      </c>
      <c r="F877" s="326">
        <v>243.07899543643001</v>
      </c>
      <c r="G877" s="326" t="s">
        <v>43</v>
      </c>
    </row>
    <row r="878" spans="1:7">
      <c r="A878" s="326" t="s">
        <v>3204</v>
      </c>
      <c r="B878" s="158">
        <v>46293</v>
      </c>
      <c r="C878" s="326" t="s">
        <v>12454</v>
      </c>
      <c r="D878" s="326" t="s">
        <v>3034</v>
      </c>
      <c r="E878" s="326" t="s">
        <v>3070</v>
      </c>
      <c r="F878" s="326">
        <v>243.0790878906846</v>
      </c>
      <c r="G878" s="326" t="s">
        <v>43</v>
      </c>
    </row>
    <row r="879" spans="1:7">
      <c r="A879" s="326" t="s">
        <v>3204</v>
      </c>
      <c r="B879" s="158">
        <v>46293</v>
      </c>
      <c r="C879" s="326" t="s">
        <v>12455</v>
      </c>
      <c r="D879" s="326" t="s">
        <v>3034</v>
      </c>
      <c r="E879" s="326" t="s">
        <v>3070</v>
      </c>
      <c r="F879" s="326">
        <v>255.42560593411329</v>
      </c>
      <c r="G879" s="326" t="s">
        <v>43</v>
      </c>
    </row>
    <row r="880" spans="1:7">
      <c r="A880" s="326" t="s">
        <v>3204</v>
      </c>
      <c r="B880" s="158">
        <v>46293</v>
      </c>
      <c r="C880" s="326" t="s">
        <v>12456</v>
      </c>
      <c r="D880" s="326" t="s">
        <v>3034</v>
      </c>
      <c r="E880" s="326" t="s">
        <v>3070</v>
      </c>
      <c r="F880" s="326">
        <v>241.6308354344219</v>
      </c>
      <c r="G880" s="326" t="s">
        <v>43</v>
      </c>
    </row>
    <row r="881" spans="1:7">
      <c r="A881" s="326" t="s">
        <v>3204</v>
      </c>
      <c r="B881" s="158">
        <v>46293</v>
      </c>
      <c r="C881" s="326" t="s">
        <v>12457</v>
      </c>
      <c r="D881" s="326" t="s">
        <v>3034</v>
      </c>
      <c r="E881" s="326" t="s">
        <v>3070</v>
      </c>
      <c r="F881" s="326">
        <v>241.63083411939439</v>
      </c>
      <c r="G881" s="326" t="s">
        <v>43</v>
      </c>
    </row>
    <row r="882" spans="1:7">
      <c r="A882" s="326" t="s">
        <v>3204</v>
      </c>
      <c r="B882" s="158">
        <v>46293</v>
      </c>
      <c r="C882" s="326" t="s">
        <v>12458</v>
      </c>
      <c r="D882" s="326" t="s">
        <v>3046</v>
      </c>
      <c r="E882" s="326" t="s">
        <v>3070</v>
      </c>
      <c r="F882" s="326">
        <v>637.82926731463522</v>
      </c>
      <c r="G882" s="326" t="s">
        <v>43</v>
      </c>
    </row>
    <row r="883" spans="1:7">
      <c r="A883" s="326" t="s">
        <v>3204</v>
      </c>
      <c r="B883" s="158">
        <v>46293</v>
      </c>
      <c r="C883" s="326" t="s">
        <v>12459</v>
      </c>
      <c r="D883" s="326" t="s">
        <v>3046</v>
      </c>
      <c r="E883" s="326" t="s">
        <v>3070</v>
      </c>
      <c r="F883" s="326">
        <v>639.92493460327387</v>
      </c>
      <c r="G883" s="326" t="s">
        <v>43</v>
      </c>
    </row>
    <row r="884" spans="1:7">
      <c r="A884" s="326" t="s">
        <v>3204</v>
      </c>
      <c r="B884" s="158">
        <v>46293</v>
      </c>
      <c r="C884" s="326" t="s">
        <v>12460</v>
      </c>
      <c r="D884" s="326" t="s">
        <v>3046</v>
      </c>
      <c r="E884" s="326" t="s">
        <v>3070</v>
      </c>
      <c r="F884" s="326">
        <v>641.39698212128133</v>
      </c>
      <c r="G884" s="326" t="s">
        <v>43</v>
      </c>
    </row>
    <row r="885" spans="1:7">
      <c r="A885" s="326" t="s">
        <v>3204</v>
      </c>
      <c r="B885" s="158">
        <v>46293</v>
      </c>
      <c r="C885" s="326" t="s">
        <v>12461</v>
      </c>
      <c r="D885" s="326" t="s">
        <v>3046</v>
      </c>
      <c r="E885" s="326" t="s">
        <v>3070</v>
      </c>
      <c r="F885" s="326">
        <v>698.03585335239768</v>
      </c>
      <c r="G885" s="326" t="s">
        <v>43</v>
      </c>
    </row>
    <row r="886" spans="1:7">
      <c r="A886" s="326" t="s">
        <v>3204</v>
      </c>
      <c r="B886" s="158">
        <v>46293</v>
      </c>
      <c r="C886" s="326" t="s">
        <v>12462</v>
      </c>
      <c r="D886" s="326" t="s">
        <v>3046</v>
      </c>
      <c r="E886" s="326" t="s">
        <v>3070</v>
      </c>
      <c r="F886" s="326">
        <v>575.43838449101895</v>
      </c>
      <c r="G886" s="326" t="s">
        <v>43</v>
      </c>
    </row>
    <row r="887" spans="1:7">
      <c r="A887" s="326" t="s">
        <v>3204</v>
      </c>
      <c r="B887" s="158">
        <v>46293</v>
      </c>
      <c r="C887" s="326" t="s">
        <v>12463</v>
      </c>
      <c r="D887" s="326" t="s">
        <v>3046</v>
      </c>
      <c r="E887" s="326" t="s">
        <v>3070</v>
      </c>
      <c r="F887" s="326">
        <v>580.80557859595865</v>
      </c>
      <c r="G887" s="326" t="s">
        <v>43</v>
      </c>
    </row>
    <row r="888" spans="1:7">
      <c r="A888" s="326" t="s">
        <v>3204</v>
      </c>
      <c r="B888" s="158">
        <v>46293</v>
      </c>
      <c r="C888" s="326" t="s">
        <v>12464</v>
      </c>
      <c r="D888" s="326" t="s">
        <v>3046</v>
      </c>
      <c r="E888" s="326" t="s">
        <v>3070</v>
      </c>
      <c r="F888" s="326">
        <v>576.40490481397137</v>
      </c>
      <c r="G888" s="326" t="s">
        <v>43</v>
      </c>
    </row>
    <row r="889" spans="1:7">
      <c r="A889" s="326" t="s">
        <v>3204</v>
      </c>
      <c r="B889" s="158">
        <v>46293</v>
      </c>
      <c r="C889" s="326" t="s">
        <v>12465</v>
      </c>
      <c r="D889" s="326" t="s">
        <v>3046</v>
      </c>
      <c r="E889" s="326" t="s">
        <v>3070</v>
      </c>
      <c r="F889" s="326">
        <v>681.44071711972356</v>
      </c>
      <c r="G889" s="326" t="s">
        <v>43</v>
      </c>
    </row>
    <row r="890" spans="1:7">
      <c r="A890" s="326" t="s">
        <v>3204</v>
      </c>
      <c r="B890" s="158">
        <v>46293</v>
      </c>
      <c r="C890" s="326" t="s">
        <v>12466</v>
      </c>
      <c r="D890" s="326" t="s">
        <v>3046</v>
      </c>
      <c r="E890" s="326" t="s">
        <v>3070</v>
      </c>
      <c r="F890" s="326">
        <v>663.48590995371342</v>
      </c>
      <c r="G890" s="326" t="s">
        <v>43</v>
      </c>
    </row>
    <row r="891" spans="1:7">
      <c r="A891" s="326" t="s">
        <v>3204</v>
      </c>
      <c r="B891" s="158">
        <v>46293</v>
      </c>
      <c r="C891" s="326" t="s">
        <v>12467</v>
      </c>
      <c r="D891" s="326" t="s">
        <v>3046</v>
      </c>
      <c r="E891" s="326" t="s">
        <v>3070</v>
      </c>
      <c r="F891" s="326">
        <v>632.59706401266158</v>
      </c>
      <c r="G891" s="326" t="s">
        <v>43</v>
      </c>
    </row>
    <row r="892" spans="1:7">
      <c r="A892" s="326" t="s">
        <v>3204</v>
      </c>
      <c r="B892" s="158">
        <v>46293</v>
      </c>
      <c r="C892" s="326" t="s">
        <v>12468</v>
      </c>
      <c r="D892" s="326" t="s">
        <v>3046</v>
      </c>
      <c r="E892" s="326" t="s">
        <v>3070</v>
      </c>
      <c r="F892" s="326">
        <v>643.32816950138658</v>
      </c>
      <c r="G892" s="326" t="s">
        <v>43</v>
      </c>
    </row>
    <row r="893" spans="1:7">
      <c r="A893" s="326" t="s">
        <v>3204</v>
      </c>
      <c r="B893" s="158">
        <v>46293</v>
      </c>
      <c r="C893" s="326" t="s">
        <v>12469</v>
      </c>
      <c r="D893" s="326" t="s">
        <v>3046</v>
      </c>
      <c r="E893" s="326" t="s">
        <v>3070</v>
      </c>
      <c r="F893" s="326">
        <v>583.79342159815133</v>
      </c>
      <c r="G893" s="326" t="s">
        <v>43</v>
      </c>
    </row>
    <row r="894" spans="1:7">
      <c r="A894" s="326" t="s">
        <v>3204</v>
      </c>
      <c r="B894" s="158">
        <v>46293</v>
      </c>
      <c r="C894" s="326" t="s">
        <v>12470</v>
      </c>
      <c r="D894" s="326" t="s">
        <v>3046</v>
      </c>
      <c r="E894" s="326" t="s">
        <v>3070</v>
      </c>
      <c r="F894" s="326">
        <v>647.72477500699461</v>
      </c>
      <c r="G894" s="326" t="s">
        <v>43</v>
      </c>
    </row>
    <row r="895" spans="1:7">
      <c r="A895" s="326" t="s">
        <v>3204</v>
      </c>
      <c r="B895" s="158">
        <v>46293</v>
      </c>
      <c r="C895" s="326" t="s">
        <v>12471</v>
      </c>
      <c r="D895" s="326" t="s">
        <v>3046</v>
      </c>
      <c r="E895" s="326" t="s">
        <v>3070</v>
      </c>
      <c r="F895" s="326">
        <v>729.42819880135357</v>
      </c>
      <c r="G895" s="326" t="s">
        <v>43</v>
      </c>
    </row>
    <row r="896" spans="1:7">
      <c r="A896" s="326" t="s">
        <v>3204</v>
      </c>
      <c r="B896" s="158">
        <v>46293</v>
      </c>
      <c r="C896" s="326" t="s">
        <v>12472</v>
      </c>
      <c r="D896" s="326" t="s">
        <v>3046</v>
      </c>
      <c r="E896" s="326" t="s">
        <v>3070</v>
      </c>
      <c r="F896" s="326">
        <v>572.8982533402741</v>
      </c>
      <c r="G896" s="326" t="s">
        <v>43</v>
      </c>
    </row>
    <row r="897" spans="1:7">
      <c r="A897" s="326" t="s">
        <v>3204</v>
      </c>
      <c r="B897" s="158">
        <v>46293</v>
      </c>
      <c r="C897" s="326" t="s">
        <v>12473</v>
      </c>
      <c r="D897" s="326" t="s">
        <v>3046</v>
      </c>
      <c r="E897" s="326" t="s">
        <v>3070</v>
      </c>
      <c r="F897" s="326">
        <v>564.94930517207831</v>
      </c>
      <c r="G897" s="326" t="s">
        <v>43</v>
      </c>
    </row>
    <row r="898" spans="1:7">
      <c r="A898" s="326" t="s">
        <v>3204</v>
      </c>
      <c r="B898" s="158">
        <v>46293</v>
      </c>
      <c r="C898" s="326" t="s">
        <v>12474</v>
      </c>
      <c r="D898" s="326" t="s">
        <v>3046</v>
      </c>
      <c r="E898" s="326" t="s">
        <v>3070</v>
      </c>
      <c r="F898" s="326">
        <v>563.01834849454463</v>
      </c>
      <c r="G898" s="326" t="s">
        <v>43</v>
      </c>
    </row>
    <row r="899" spans="1:7">
      <c r="A899" s="326" t="s">
        <v>3204</v>
      </c>
      <c r="B899" s="158">
        <v>46293</v>
      </c>
      <c r="C899" s="326" t="s">
        <v>12475</v>
      </c>
      <c r="D899" s="326" t="s">
        <v>3046</v>
      </c>
      <c r="E899" s="326" t="s">
        <v>3070</v>
      </c>
      <c r="F899" s="326">
        <v>590.18088911101222</v>
      </c>
      <c r="G899" s="326" t="s">
        <v>43</v>
      </c>
    </row>
    <row r="900" spans="1:7">
      <c r="A900" s="326" t="s">
        <v>3204</v>
      </c>
      <c r="B900" s="158">
        <v>46293</v>
      </c>
      <c r="C900" s="326" t="s">
        <v>12476</v>
      </c>
      <c r="D900" s="326" t="s">
        <v>3046</v>
      </c>
      <c r="E900" s="326" t="s">
        <v>3070</v>
      </c>
      <c r="F900" s="326">
        <v>534.48628207482398</v>
      </c>
      <c r="G900" s="326" t="s">
        <v>43</v>
      </c>
    </row>
    <row r="901" spans="1:7">
      <c r="A901" s="326" t="s">
        <v>3204</v>
      </c>
      <c r="B901" s="158">
        <v>46293</v>
      </c>
      <c r="C901" s="326" t="s">
        <v>12477</v>
      </c>
      <c r="D901" s="326" t="s">
        <v>3046</v>
      </c>
      <c r="E901" s="326" t="s">
        <v>3070</v>
      </c>
      <c r="F901" s="326">
        <v>689.82732668018434</v>
      </c>
      <c r="G901" s="326" t="s">
        <v>43</v>
      </c>
    </row>
    <row r="902" spans="1:7">
      <c r="A902" s="326" t="s">
        <v>3204</v>
      </c>
      <c r="B902" s="158">
        <v>46293</v>
      </c>
      <c r="C902" s="326" t="s">
        <v>12478</v>
      </c>
      <c r="D902" s="326" t="s">
        <v>3046</v>
      </c>
      <c r="E902" s="326" t="s">
        <v>3070</v>
      </c>
      <c r="F902" s="326">
        <v>476.11408026702702</v>
      </c>
      <c r="G902" s="326" t="s">
        <v>43</v>
      </c>
    </row>
    <row r="903" spans="1:7">
      <c r="A903" s="326" t="s">
        <v>3204</v>
      </c>
      <c r="B903" s="158">
        <v>46293</v>
      </c>
      <c r="C903" s="326" t="s">
        <v>12479</v>
      </c>
      <c r="D903" s="326" t="s">
        <v>3046</v>
      </c>
      <c r="E903" s="326" t="s">
        <v>3070</v>
      </c>
      <c r="F903" s="326">
        <v>712.57770300656557</v>
      </c>
      <c r="G903" s="326" t="s">
        <v>43</v>
      </c>
    </row>
    <row r="904" spans="1:7">
      <c r="A904" s="326" t="s">
        <v>3204</v>
      </c>
      <c r="B904" s="158">
        <v>46293</v>
      </c>
      <c r="C904" s="326" t="s">
        <v>12480</v>
      </c>
      <c r="D904" s="326" t="s">
        <v>6875</v>
      </c>
      <c r="E904" s="326" t="s">
        <v>3070</v>
      </c>
      <c r="F904" s="326">
        <v>502.94056195765728</v>
      </c>
      <c r="G904" s="326" t="s">
        <v>43</v>
      </c>
    </row>
    <row r="905" spans="1:7">
      <c r="A905" s="326" t="s">
        <v>3204</v>
      </c>
      <c r="B905" s="158">
        <v>46293</v>
      </c>
      <c r="C905" s="326" t="s">
        <v>12481</v>
      </c>
      <c r="D905" s="326" t="s">
        <v>6875</v>
      </c>
      <c r="E905" s="326" t="s">
        <v>3070</v>
      </c>
      <c r="F905" s="326">
        <v>502.94146067649132</v>
      </c>
      <c r="G905" s="326" t="s">
        <v>43</v>
      </c>
    </row>
    <row r="906" spans="1:7">
      <c r="A906" s="326" t="s">
        <v>3204</v>
      </c>
      <c r="B906" s="158">
        <v>46293</v>
      </c>
      <c r="C906" s="326" t="s">
        <v>12482</v>
      </c>
      <c r="D906" s="326" t="s">
        <v>6875</v>
      </c>
      <c r="E906" s="326" t="s">
        <v>3070</v>
      </c>
      <c r="F906" s="326">
        <v>502.9404894374311</v>
      </c>
      <c r="G906" s="326" t="s">
        <v>43</v>
      </c>
    </row>
    <row r="907" spans="1:7">
      <c r="A907" s="326" t="s">
        <v>3204</v>
      </c>
      <c r="B907" s="158">
        <v>46293</v>
      </c>
      <c r="C907" s="326" t="s">
        <v>12483</v>
      </c>
      <c r="D907" s="326" t="s">
        <v>6875</v>
      </c>
      <c r="E907" s="326" t="s">
        <v>3070</v>
      </c>
      <c r="F907" s="326">
        <v>1033.78471458843</v>
      </c>
      <c r="G907" s="326" t="s">
        <v>43</v>
      </c>
    </row>
    <row r="908" spans="1:7">
      <c r="A908" s="326" t="s">
        <v>3204</v>
      </c>
      <c r="B908" s="158">
        <v>46293</v>
      </c>
      <c r="C908" s="326" t="s">
        <v>12484</v>
      </c>
      <c r="D908" s="326" t="s">
        <v>6875</v>
      </c>
      <c r="E908" s="326" t="s">
        <v>3070</v>
      </c>
      <c r="F908" s="326">
        <v>761.92108196951449</v>
      </c>
      <c r="G908" s="326" t="s">
        <v>43</v>
      </c>
    </row>
    <row r="909" spans="1:7">
      <c r="A909" s="326" t="s">
        <v>3204</v>
      </c>
      <c r="B909" s="158">
        <v>46293</v>
      </c>
      <c r="C909" s="326" t="s">
        <v>12485</v>
      </c>
      <c r="D909" s="326" t="s">
        <v>6875</v>
      </c>
      <c r="E909" s="326" t="s">
        <v>3070</v>
      </c>
      <c r="F909" s="326">
        <v>523.8585203923285</v>
      </c>
      <c r="G909" s="326" t="s">
        <v>43</v>
      </c>
    </row>
    <row r="910" spans="1:7">
      <c r="A910" s="326" t="s">
        <v>3204</v>
      </c>
      <c r="B910" s="158">
        <v>46293</v>
      </c>
      <c r="C910" s="326" t="s">
        <v>12486</v>
      </c>
      <c r="D910" s="326" t="s">
        <v>6875</v>
      </c>
      <c r="E910" s="326" t="s">
        <v>3070</v>
      </c>
      <c r="F910" s="326">
        <v>582.94259195588529</v>
      </c>
      <c r="G910" s="326" t="s">
        <v>43</v>
      </c>
    </row>
    <row r="911" spans="1:7">
      <c r="A911" s="326" t="s">
        <v>3204</v>
      </c>
      <c r="B911" s="158">
        <v>46293</v>
      </c>
      <c r="C911" s="326" t="s">
        <v>12487</v>
      </c>
      <c r="D911" s="326" t="s">
        <v>6875</v>
      </c>
      <c r="E911" s="326" t="s">
        <v>3070</v>
      </c>
      <c r="F911" s="326">
        <v>639.06337781902403</v>
      </c>
      <c r="G911" s="326" t="s">
        <v>43</v>
      </c>
    </row>
    <row r="912" spans="1:7">
      <c r="A912" s="326" t="s">
        <v>3204</v>
      </c>
      <c r="B912" s="158">
        <v>46293</v>
      </c>
      <c r="C912" s="326" t="s">
        <v>12488</v>
      </c>
      <c r="D912" s="326" t="s">
        <v>6875</v>
      </c>
      <c r="E912" s="326" t="s">
        <v>3070</v>
      </c>
      <c r="F912" s="326">
        <v>591.42423868441256</v>
      </c>
      <c r="G912" s="326" t="s">
        <v>43</v>
      </c>
    </row>
    <row r="913" spans="1:7">
      <c r="A913" s="326" t="s">
        <v>3204</v>
      </c>
      <c r="B913" s="158">
        <v>46293</v>
      </c>
      <c r="C913" s="326" t="s">
        <v>12489</v>
      </c>
      <c r="D913" s="326" t="s">
        <v>6875</v>
      </c>
      <c r="E913" s="326" t="s">
        <v>3070</v>
      </c>
      <c r="F913" s="326">
        <v>497.20957162696868</v>
      </c>
      <c r="G913" s="326" t="s">
        <v>43</v>
      </c>
    </row>
    <row r="914" spans="1:7">
      <c r="A914" s="326" t="s">
        <v>3204</v>
      </c>
      <c r="B914" s="158">
        <v>46293</v>
      </c>
      <c r="C914" s="326" t="s">
        <v>12490</v>
      </c>
      <c r="D914" s="326" t="s">
        <v>6875</v>
      </c>
      <c r="E914" s="326" t="s">
        <v>3070</v>
      </c>
      <c r="F914" s="326">
        <v>521.5702547589317</v>
      </c>
      <c r="G914" s="326" t="s">
        <v>43</v>
      </c>
    </row>
    <row r="915" spans="1:7">
      <c r="A915" s="326" t="s">
        <v>3204</v>
      </c>
      <c r="B915" s="158">
        <v>46293</v>
      </c>
      <c r="C915" s="326" t="s">
        <v>12491</v>
      </c>
      <c r="D915" s="326" t="s">
        <v>6875</v>
      </c>
      <c r="E915" s="326" t="s">
        <v>3070</v>
      </c>
      <c r="F915" s="326">
        <v>217.98724025301641</v>
      </c>
      <c r="G915" s="326" t="s">
        <v>43</v>
      </c>
    </row>
    <row r="916" spans="1:7">
      <c r="A916" s="326" t="s">
        <v>3204</v>
      </c>
      <c r="B916" s="158">
        <v>46293</v>
      </c>
      <c r="C916" s="326" t="s">
        <v>12492</v>
      </c>
      <c r="D916" s="326" t="s">
        <v>6875</v>
      </c>
      <c r="E916" s="326" t="s">
        <v>3070</v>
      </c>
      <c r="F916" s="326">
        <v>217.9859625659883</v>
      </c>
      <c r="G916" s="326" t="s">
        <v>43</v>
      </c>
    </row>
    <row r="917" spans="1:7">
      <c r="A917" s="326" t="s">
        <v>3204</v>
      </c>
      <c r="B917" s="158">
        <v>46293</v>
      </c>
      <c r="C917" s="326" t="s">
        <v>12493</v>
      </c>
      <c r="D917" s="326" t="s">
        <v>6875</v>
      </c>
      <c r="E917" s="326" t="s">
        <v>3070</v>
      </c>
      <c r="F917" s="326">
        <v>217.98744178935891</v>
      </c>
      <c r="G917" s="326" t="s">
        <v>43</v>
      </c>
    </row>
    <row r="918" spans="1:7">
      <c r="A918" s="326" t="s">
        <v>3204</v>
      </c>
      <c r="B918" s="158">
        <v>46293</v>
      </c>
      <c r="C918" s="326" t="s">
        <v>12494</v>
      </c>
      <c r="D918" s="326" t="s">
        <v>6875</v>
      </c>
      <c r="E918" s="326" t="s">
        <v>3070</v>
      </c>
      <c r="F918" s="326">
        <v>217.98717578873041</v>
      </c>
      <c r="G918" s="326" t="s">
        <v>43</v>
      </c>
    </row>
    <row r="919" spans="1:7">
      <c r="A919" s="326" t="s">
        <v>3204</v>
      </c>
      <c r="B919" s="158">
        <v>46293</v>
      </c>
      <c r="C919" s="326" t="s">
        <v>12495</v>
      </c>
      <c r="D919" s="326" t="s">
        <v>6875</v>
      </c>
      <c r="E919" s="326" t="s">
        <v>3070</v>
      </c>
      <c r="F919" s="326">
        <v>300.68717333022511</v>
      </c>
      <c r="G919" s="326" t="s">
        <v>43</v>
      </c>
    </row>
    <row r="920" spans="1:7">
      <c r="A920" s="326" t="s">
        <v>3204</v>
      </c>
      <c r="B920" s="158">
        <v>46293</v>
      </c>
      <c r="C920" s="326" t="s">
        <v>12496</v>
      </c>
      <c r="D920" s="326" t="s">
        <v>6875</v>
      </c>
      <c r="E920" s="326" t="s">
        <v>3070</v>
      </c>
      <c r="F920" s="326">
        <v>300.59430130943662</v>
      </c>
      <c r="G920" s="326" t="s">
        <v>43</v>
      </c>
    </row>
    <row r="921" spans="1:7">
      <c r="A921" s="326" t="s">
        <v>3204</v>
      </c>
      <c r="B921" s="158">
        <v>46293</v>
      </c>
      <c r="C921" s="326" t="s">
        <v>12497</v>
      </c>
      <c r="D921" s="326" t="s">
        <v>6875</v>
      </c>
      <c r="E921" s="326" t="s">
        <v>3070</v>
      </c>
      <c r="F921" s="326">
        <v>349.65643890295178</v>
      </c>
      <c r="G921" s="326" t="s">
        <v>43</v>
      </c>
    </row>
    <row r="922" spans="1:7">
      <c r="A922" s="326" t="s">
        <v>3204</v>
      </c>
      <c r="B922" s="158">
        <v>46293</v>
      </c>
      <c r="C922" s="326" t="s">
        <v>12498</v>
      </c>
      <c r="D922" s="326" t="s">
        <v>6875</v>
      </c>
      <c r="E922" s="326" t="s">
        <v>3070</v>
      </c>
      <c r="F922" s="326">
        <v>312.80987057695171</v>
      </c>
      <c r="G922" s="326" t="s">
        <v>43</v>
      </c>
    </row>
    <row r="923" spans="1:7">
      <c r="A923" s="326" t="s">
        <v>3204</v>
      </c>
      <c r="B923" s="158">
        <v>46293</v>
      </c>
      <c r="C923" s="326" t="s">
        <v>12499</v>
      </c>
      <c r="D923" s="326" t="s">
        <v>6875</v>
      </c>
      <c r="E923" s="326" t="s">
        <v>3070</v>
      </c>
      <c r="F923" s="326">
        <v>384.66464434470981</v>
      </c>
      <c r="G923" s="326" t="s">
        <v>43</v>
      </c>
    </row>
    <row r="924" spans="1:7">
      <c r="A924" s="326" t="s">
        <v>3204</v>
      </c>
      <c r="B924" s="158">
        <v>46293</v>
      </c>
      <c r="C924" s="326" t="s">
        <v>12500</v>
      </c>
      <c r="D924" s="326" t="s">
        <v>6875</v>
      </c>
      <c r="E924" s="326" t="s">
        <v>3070</v>
      </c>
      <c r="F924" s="326">
        <v>334.88985528610652</v>
      </c>
      <c r="G924" s="326" t="s">
        <v>43</v>
      </c>
    </row>
    <row r="925" spans="1:7">
      <c r="A925" s="326" t="s">
        <v>3204</v>
      </c>
      <c r="B925" s="158">
        <v>46293</v>
      </c>
      <c r="C925" s="326" t="s">
        <v>12501</v>
      </c>
      <c r="D925" s="326" t="s">
        <v>6875</v>
      </c>
      <c r="E925" s="326" t="s">
        <v>3070</v>
      </c>
      <c r="F925" s="326">
        <v>268.59280983917421</v>
      </c>
      <c r="G925" s="326" t="s">
        <v>43</v>
      </c>
    </row>
    <row r="926" spans="1:7">
      <c r="A926" s="326" t="s">
        <v>3204</v>
      </c>
      <c r="B926" s="158">
        <v>46293</v>
      </c>
      <c r="C926" s="326" t="s">
        <v>12502</v>
      </c>
      <c r="D926" s="326" t="s">
        <v>6875</v>
      </c>
      <c r="E926" s="326" t="s">
        <v>3070</v>
      </c>
      <c r="F926" s="326">
        <v>228.94754403270781</v>
      </c>
      <c r="G926" s="326" t="s">
        <v>43</v>
      </c>
    </row>
    <row r="927" spans="1:7">
      <c r="A927" s="326" t="s">
        <v>3204</v>
      </c>
      <c r="B927" s="158">
        <v>46293</v>
      </c>
      <c r="C927" s="326" t="s">
        <v>12503</v>
      </c>
      <c r="D927" s="326" t="s">
        <v>6875</v>
      </c>
      <c r="E927" s="326" t="s">
        <v>3070</v>
      </c>
      <c r="F927" s="326">
        <v>231.9464746136218</v>
      </c>
      <c r="G927" s="326" t="s">
        <v>43</v>
      </c>
    </row>
    <row r="928" spans="1:7">
      <c r="A928" s="326" t="s">
        <v>3204</v>
      </c>
      <c r="B928" s="158">
        <v>46293</v>
      </c>
      <c r="C928" s="326" t="s">
        <v>12504</v>
      </c>
      <c r="D928" s="326" t="s">
        <v>3036</v>
      </c>
      <c r="E928" s="326" t="s">
        <v>3070</v>
      </c>
      <c r="F928" s="326">
        <v>646.53244552388787</v>
      </c>
      <c r="G928" s="326" t="s">
        <v>43</v>
      </c>
    </row>
    <row r="929" spans="1:7">
      <c r="A929" s="326" t="s">
        <v>3204</v>
      </c>
      <c r="B929" s="158">
        <v>46293</v>
      </c>
      <c r="C929" s="326" t="s">
        <v>12504</v>
      </c>
      <c r="D929" s="326" t="s">
        <v>6875</v>
      </c>
      <c r="E929" s="326" t="s">
        <v>3070</v>
      </c>
      <c r="F929" s="326">
        <v>673.52584986761212</v>
      </c>
      <c r="G929" s="326" t="s">
        <v>43</v>
      </c>
    </row>
    <row r="930" spans="1:7">
      <c r="A930" s="326" t="s">
        <v>3066</v>
      </c>
      <c r="B930" s="158">
        <v>46293</v>
      </c>
      <c r="C930" s="326" t="s">
        <v>53</v>
      </c>
      <c r="D930" s="326" t="s">
        <v>3067</v>
      </c>
      <c r="E930" s="326" t="s">
        <v>2879</v>
      </c>
      <c r="F930" s="326">
        <v>52.869</v>
      </c>
      <c r="G930" s="326" t="s">
        <v>47</v>
      </c>
    </row>
    <row r="931" spans="1:7">
      <c r="A931" s="326" t="s">
        <v>3066</v>
      </c>
      <c r="B931" s="158">
        <v>46293</v>
      </c>
      <c r="C931" s="326" t="s">
        <v>55</v>
      </c>
      <c r="D931" s="326" t="s">
        <v>3067</v>
      </c>
      <c r="E931" s="326" t="s">
        <v>2879</v>
      </c>
      <c r="F931" s="326">
        <v>52.810999999999993</v>
      </c>
      <c r="G931" s="326" t="s">
        <v>47</v>
      </c>
    </row>
    <row r="932" spans="1:7">
      <c r="A932" s="326" t="s">
        <v>3066</v>
      </c>
      <c r="B932" s="158">
        <v>46293</v>
      </c>
      <c r="C932" s="326" t="s">
        <v>57</v>
      </c>
      <c r="D932" s="326" t="s">
        <v>3067</v>
      </c>
      <c r="E932" s="326" t="s">
        <v>2879</v>
      </c>
      <c r="F932" s="326">
        <v>53.756000000000007</v>
      </c>
      <c r="G932" s="326" t="s">
        <v>47</v>
      </c>
    </row>
    <row r="933" spans="1:7">
      <c r="A933" s="326" t="s">
        <v>2883</v>
      </c>
      <c r="B933" s="158">
        <v>46293</v>
      </c>
      <c r="C933" s="326" t="s">
        <v>2911</v>
      </c>
      <c r="D933" s="326" t="s">
        <v>2880</v>
      </c>
      <c r="E933" s="326" t="s">
        <v>2879</v>
      </c>
      <c r="F933" s="326">
        <v>6.24404</v>
      </c>
      <c r="G933" s="326" t="s">
        <v>1962</v>
      </c>
    </row>
    <row r="934" spans="1:7">
      <c r="A934" s="326" t="s">
        <v>2883</v>
      </c>
      <c r="B934" s="158">
        <v>46293</v>
      </c>
      <c r="C934" s="326" t="s">
        <v>2912</v>
      </c>
      <c r="D934" s="326" t="s">
        <v>2880</v>
      </c>
      <c r="E934" s="326" t="s">
        <v>2879</v>
      </c>
      <c r="F934" s="326">
        <v>5.759780000000001</v>
      </c>
      <c r="G934" s="326" t="s">
        <v>1962</v>
      </c>
    </row>
    <row r="935" spans="1:7">
      <c r="A935" s="326" t="s">
        <v>2883</v>
      </c>
      <c r="B935" s="158">
        <v>46293</v>
      </c>
      <c r="C935" s="326" t="s">
        <v>2913</v>
      </c>
      <c r="D935" s="326" t="s">
        <v>2880</v>
      </c>
      <c r="E935" s="326" t="s">
        <v>2879</v>
      </c>
      <c r="F935" s="326">
        <v>5.6192200000000003</v>
      </c>
      <c r="G935" s="326" t="s">
        <v>1962</v>
      </c>
    </row>
    <row r="936" spans="1:7">
      <c r="A936" s="326" t="s">
        <v>2883</v>
      </c>
      <c r="B936" s="158">
        <v>46293</v>
      </c>
      <c r="C936" s="326" t="s">
        <v>2914</v>
      </c>
      <c r="D936" s="326" t="s">
        <v>2880</v>
      </c>
      <c r="E936" s="326" t="s">
        <v>2879</v>
      </c>
      <c r="F936" s="326">
        <v>5.8819599999999994</v>
      </c>
      <c r="G936" s="326" t="s">
        <v>1962</v>
      </c>
    </row>
    <row r="937" spans="1:7">
      <c r="A937" s="326" t="s">
        <v>2883</v>
      </c>
      <c r="B937" s="158">
        <v>46293</v>
      </c>
      <c r="C937" s="326" t="s">
        <v>2915</v>
      </c>
      <c r="D937" s="326" t="s">
        <v>2880</v>
      </c>
      <c r="E937" s="326" t="s">
        <v>2879</v>
      </c>
      <c r="F937" s="326">
        <v>5.9617599999999999</v>
      </c>
      <c r="G937" s="326" t="s">
        <v>1962</v>
      </c>
    </row>
    <row r="938" spans="1:7">
      <c r="A938" s="326" t="s">
        <v>2883</v>
      </c>
      <c r="B938" s="158">
        <v>46293</v>
      </c>
      <c r="C938" s="326" t="s">
        <v>2985</v>
      </c>
      <c r="D938" s="326" t="s">
        <v>2880</v>
      </c>
      <c r="E938" s="326" t="s">
        <v>2879</v>
      </c>
      <c r="F938" s="326">
        <v>6.0071600000000007</v>
      </c>
      <c r="G938" s="326" t="s">
        <v>1800</v>
      </c>
    </row>
    <row r="939" spans="1:7">
      <c r="A939" s="326" t="s">
        <v>2883</v>
      </c>
      <c r="B939" s="158">
        <v>46293</v>
      </c>
      <c r="C939" s="326" t="s">
        <v>2986</v>
      </c>
      <c r="D939" s="326" t="s">
        <v>2880</v>
      </c>
      <c r="E939" s="326" t="s">
        <v>2879</v>
      </c>
      <c r="F939" s="326">
        <v>6.3293400000000011</v>
      </c>
      <c r="G939" s="326" t="s">
        <v>1800</v>
      </c>
    </row>
    <row r="940" spans="1:7">
      <c r="A940" s="326" t="s">
        <v>2883</v>
      </c>
      <c r="B940" s="158">
        <v>46293</v>
      </c>
      <c r="C940" s="326" t="s">
        <v>2987</v>
      </c>
      <c r="D940" s="326" t="s">
        <v>2880</v>
      </c>
      <c r="E940" s="326" t="s">
        <v>2879</v>
      </c>
      <c r="F940" s="326">
        <v>6.4509400000000001</v>
      </c>
      <c r="G940" s="326" t="s">
        <v>1800</v>
      </c>
    </row>
    <row r="941" spans="1:7">
      <c r="A941" s="326" t="s">
        <v>2883</v>
      </c>
      <c r="B941" s="158">
        <v>46293</v>
      </c>
      <c r="C941" s="326" t="s">
        <v>7327</v>
      </c>
      <c r="D941" s="326" t="s">
        <v>2880</v>
      </c>
      <c r="E941" s="326" t="s">
        <v>2879</v>
      </c>
      <c r="F941" s="326">
        <v>6.3093999999999992</v>
      </c>
      <c r="G941" s="326" t="s">
        <v>1800</v>
      </c>
    </row>
    <row r="942" spans="1:7">
      <c r="A942" s="326" t="s">
        <v>2883</v>
      </c>
      <c r="B942" s="158">
        <v>46293</v>
      </c>
      <c r="C942" s="326" t="s">
        <v>2988</v>
      </c>
      <c r="D942" s="326" t="s">
        <v>2880</v>
      </c>
      <c r="E942" s="326" t="s">
        <v>2879</v>
      </c>
      <c r="F942" s="326">
        <v>6.2542399999999994</v>
      </c>
      <c r="G942" s="326" t="s">
        <v>1800</v>
      </c>
    </row>
    <row r="943" spans="1:7">
      <c r="A943" s="326" t="s">
        <v>2883</v>
      </c>
      <c r="B943" s="158">
        <v>46293</v>
      </c>
      <c r="C943" s="326" t="s">
        <v>2989</v>
      </c>
      <c r="D943" s="326" t="s">
        <v>2880</v>
      </c>
      <c r="E943" s="326" t="s">
        <v>2879</v>
      </c>
      <c r="F943" s="326">
        <v>6.0498799999999999</v>
      </c>
      <c r="G943" s="326" t="s">
        <v>1800</v>
      </c>
    </row>
    <row r="944" spans="1:7">
      <c r="A944" s="326" t="s">
        <v>2883</v>
      </c>
      <c r="B944" s="158">
        <v>46293</v>
      </c>
      <c r="C944" s="326" t="s">
        <v>2990</v>
      </c>
      <c r="D944" s="326" t="s">
        <v>2880</v>
      </c>
      <c r="E944" s="326" t="s">
        <v>2879</v>
      </c>
      <c r="F944" s="326">
        <v>6.2931999999999997</v>
      </c>
      <c r="G944" s="326" t="s">
        <v>1800</v>
      </c>
    </row>
    <row r="945" spans="1:7">
      <c r="A945" s="326" t="s">
        <v>2883</v>
      </c>
      <c r="B945" s="158">
        <v>46293</v>
      </c>
      <c r="C945" s="326" t="s">
        <v>2991</v>
      </c>
      <c r="D945" s="326" t="s">
        <v>2880</v>
      </c>
      <c r="E945" s="326" t="s">
        <v>2879</v>
      </c>
      <c r="F945" s="326">
        <v>5.9593600000000002</v>
      </c>
      <c r="G945" s="326" t="s">
        <v>1800</v>
      </c>
    </row>
    <row r="946" spans="1:7">
      <c r="A946" s="326" t="s">
        <v>2883</v>
      </c>
      <c r="B946" s="158">
        <v>46293</v>
      </c>
      <c r="C946" s="326" t="s">
        <v>2992</v>
      </c>
      <c r="D946" s="326" t="s">
        <v>2880</v>
      </c>
      <c r="E946" s="326" t="s">
        <v>2879</v>
      </c>
      <c r="F946" s="326">
        <v>5.9422000000000006</v>
      </c>
      <c r="G946" s="326" t="s">
        <v>1800</v>
      </c>
    </row>
    <row r="947" spans="1:7">
      <c r="A947" s="326" t="s">
        <v>2883</v>
      </c>
      <c r="B947" s="158">
        <v>46293</v>
      </c>
      <c r="C947" s="326" t="s">
        <v>2993</v>
      </c>
      <c r="D947" s="326" t="s">
        <v>2880</v>
      </c>
      <c r="E947" s="326" t="s">
        <v>2879</v>
      </c>
      <c r="F947" s="326">
        <v>6.0210400000000002</v>
      </c>
      <c r="G947" s="326" t="s">
        <v>1800</v>
      </c>
    </row>
    <row r="948" spans="1:7">
      <c r="A948" s="326" t="s">
        <v>2883</v>
      </c>
      <c r="B948" s="158">
        <v>46293</v>
      </c>
      <c r="C948" s="326" t="s">
        <v>7328</v>
      </c>
      <c r="D948" s="326" t="s">
        <v>2880</v>
      </c>
      <c r="E948" s="326" t="s">
        <v>2879</v>
      </c>
      <c r="F948" s="326">
        <v>6.1459600000000005</v>
      </c>
      <c r="G948" s="326" t="s">
        <v>1800</v>
      </c>
    </row>
    <row r="949" spans="1:7">
      <c r="A949" s="326" t="s">
        <v>2883</v>
      </c>
      <c r="B949" s="158">
        <v>46293</v>
      </c>
      <c r="C949" s="326" t="s">
        <v>2994</v>
      </c>
      <c r="D949" s="326" t="s">
        <v>2880</v>
      </c>
      <c r="E949" s="326" t="s">
        <v>2879</v>
      </c>
      <c r="F949" s="326">
        <v>6.2144000000000004</v>
      </c>
      <c r="G949" s="326" t="s">
        <v>1800</v>
      </c>
    </row>
    <row r="950" spans="1:7">
      <c r="A950" s="326" t="s">
        <v>2883</v>
      </c>
      <c r="B950" s="158">
        <v>46293</v>
      </c>
      <c r="C950" s="326" t="s">
        <v>2995</v>
      </c>
      <c r="D950" s="326" t="s">
        <v>2880</v>
      </c>
      <c r="E950" s="326" t="s">
        <v>2879</v>
      </c>
      <c r="F950" s="326">
        <v>6.1307999999999998</v>
      </c>
      <c r="G950" s="326" t="s">
        <v>1800</v>
      </c>
    </row>
    <row r="951" spans="1:7">
      <c r="A951" s="326" t="s">
        <v>2883</v>
      </c>
      <c r="B951" s="158">
        <v>46293</v>
      </c>
      <c r="C951" s="326" t="s">
        <v>2996</v>
      </c>
      <c r="D951" s="326" t="s">
        <v>2880</v>
      </c>
      <c r="E951" s="326" t="s">
        <v>2879</v>
      </c>
      <c r="F951" s="326">
        <v>6.1675000000000013</v>
      </c>
      <c r="G951" s="326" t="s">
        <v>1800</v>
      </c>
    </row>
    <row r="952" spans="1:7">
      <c r="A952" s="326" t="s">
        <v>2883</v>
      </c>
      <c r="B952" s="158">
        <v>46293</v>
      </c>
      <c r="C952" s="326" t="s">
        <v>2997</v>
      </c>
      <c r="D952" s="326" t="s">
        <v>2880</v>
      </c>
      <c r="E952" s="326" t="s">
        <v>2879</v>
      </c>
      <c r="F952" s="326">
        <v>5.9072600000000008</v>
      </c>
      <c r="G952" s="326" t="s">
        <v>1800</v>
      </c>
    </row>
    <row r="953" spans="1:7">
      <c r="A953" s="326" t="s">
        <v>2883</v>
      </c>
      <c r="B953" s="158">
        <v>46293</v>
      </c>
      <c r="C953" s="326" t="s">
        <v>2998</v>
      </c>
      <c r="D953" s="326" t="s">
        <v>2880</v>
      </c>
      <c r="E953" s="326" t="s">
        <v>2879</v>
      </c>
      <c r="F953" s="326">
        <v>5.9475999999999996</v>
      </c>
      <c r="G953" s="326" t="s">
        <v>1800</v>
      </c>
    </row>
    <row r="954" spans="1:7">
      <c r="A954" s="326" t="s">
        <v>2883</v>
      </c>
      <c r="B954" s="158">
        <v>46293</v>
      </c>
      <c r="C954" s="326" t="s">
        <v>2999</v>
      </c>
      <c r="D954" s="326" t="s">
        <v>2880</v>
      </c>
      <c r="E954" s="326" t="s">
        <v>2879</v>
      </c>
      <c r="F954" s="326">
        <v>6.0198399999999994</v>
      </c>
      <c r="G954" s="326" t="s">
        <v>1800</v>
      </c>
    </row>
    <row r="955" spans="1:7">
      <c r="A955" s="326" t="s">
        <v>2883</v>
      </c>
      <c r="B955" s="158">
        <v>46293</v>
      </c>
      <c r="C955" s="326" t="s">
        <v>3000</v>
      </c>
      <c r="D955" s="326" t="s">
        <v>2880</v>
      </c>
      <c r="E955" s="326" t="s">
        <v>2879</v>
      </c>
      <c r="F955" s="326">
        <v>6.3634399999999998</v>
      </c>
      <c r="G955" s="326" t="s">
        <v>1800</v>
      </c>
    </row>
    <row r="956" spans="1:7">
      <c r="A956" s="326" t="s">
        <v>2883</v>
      </c>
      <c r="B956" s="158">
        <v>46293</v>
      </c>
      <c r="C956" s="326" t="s">
        <v>7329</v>
      </c>
      <c r="D956" s="326" t="s">
        <v>2880</v>
      </c>
      <c r="E956" s="326" t="s">
        <v>2879</v>
      </c>
      <c r="F956" s="326">
        <v>6.4646999999999997</v>
      </c>
      <c r="G956" s="326" t="s">
        <v>1800</v>
      </c>
    </row>
    <row r="957" spans="1:7">
      <c r="A957" s="326" t="s">
        <v>2883</v>
      </c>
      <c r="B957" s="158">
        <v>46293</v>
      </c>
      <c r="C957" s="326" t="s">
        <v>3001</v>
      </c>
      <c r="D957" s="326" t="s">
        <v>2880</v>
      </c>
      <c r="E957" s="326" t="s">
        <v>2879</v>
      </c>
      <c r="F957" s="326">
        <v>6.1051400000000005</v>
      </c>
      <c r="G957" s="326" t="s">
        <v>1800</v>
      </c>
    </row>
    <row r="958" spans="1:7">
      <c r="A958" s="326" t="s">
        <v>2883</v>
      </c>
      <c r="B958" s="158">
        <v>46293</v>
      </c>
      <c r="C958" s="326" t="s">
        <v>7330</v>
      </c>
      <c r="D958" s="326" t="s">
        <v>2880</v>
      </c>
      <c r="E958" s="326" t="s">
        <v>2879</v>
      </c>
      <c r="F958" s="326">
        <v>6.3005199999999997</v>
      </c>
      <c r="G958" s="326" t="s">
        <v>1800</v>
      </c>
    </row>
    <row r="959" spans="1:7">
      <c r="A959" s="326" t="s">
        <v>2883</v>
      </c>
      <c r="B959" s="158">
        <v>46293</v>
      </c>
      <c r="C959" s="326" t="s">
        <v>7331</v>
      </c>
      <c r="D959" s="326" t="s">
        <v>2880</v>
      </c>
      <c r="E959" s="326" t="s">
        <v>2879</v>
      </c>
      <c r="F959" s="326">
        <v>6.1124399999999994</v>
      </c>
      <c r="G959" s="326" t="s">
        <v>1800</v>
      </c>
    </row>
    <row r="960" spans="1:7">
      <c r="A960" s="326" t="s">
        <v>2883</v>
      </c>
      <c r="B960" s="158">
        <v>46293</v>
      </c>
      <c r="C960" s="326" t="s">
        <v>3002</v>
      </c>
      <c r="D960" s="326" t="s">
        <v>2880</v>
      </c>
      <c r="E960" s="326" t="s">
        <v>2879</v>
      </c>
      <c r="F960" s="326">
        <v>6.2830399999999997</v>
      </c>
      <c r="G960" s="326" t="s">
        <v>1800</v>
      </c>
    </row>
    <row r="961" spans="1:7">
      <c r="A961" s="326" t="s">
        <v>2883</v>
      </c>
      <c r="B961" s="158">
        <v>46293</v>
      </c>
      <c r="C961" s="326" t="s">
        <v>7332</v>
      </c>
      <c r="D961" s="326" t="s">
        <v>2880</v>
      </c>
      <c r="E961" s="326" t="s">
        <v>2879</v>
      </c>
      <c r="F961" s="326">
        <v>6.3278599999999994</v>
      </c>
      <c r="G961" s="326" t="s">
        <v>1800</v>
      </c>
    </row>
    <row r="962" spans="1:7">
      <c r="A962" s="326" t="s">
        <v>2883</v>
      </c>
      <c r="B962" s="158">
        <v>46293</v>
      </c>
      <c r="C962" s="326" t="s">
        <v>7333</v>
      </c>
      <c r="D962" s="326" t="s">
        <v>2880</v>
      </c>
      <c r="E962" s="326" t="s">
        <v>2879</v>
      </c>
      <c r="F962" s="326">
        <v>5.9572000000000003</v>
      </c>
      <c r="G962" s="326" t="s">
        <v>1800</v>
      </c>
    </row>
    <row r="963" spans="1:7">
      <c r="A963" s="326" t="s">
        <v>2883</v>
      </c>
      <c r="B963" s="158">
        <v>46293</v>
      </c>
      <c r="C963" s="326" t="s">
        <v>7334</v>
      </c>
      <c r="D963" s="326" t="s">
        <v>2880</v>
      </c>
      <c r="E963" s="326" t="s">
        <v>2879</v>
      </c>
      <c r="F963" s="326">
        <v>5.6306600000000007</v>
      </c>
      <c r="G963" s="326" t="s">
        <v>1800</v>
      </c>
    </row>
    <row r="964" spans="1:7">
      <c r="A964" s="326" t="s">
        <v>2883</v>
      </c>
      <c r="B964" s="158">
        <v>46293</v>
      </c>
      <c r="C964" s="326" t="s">
        <v>7335</v>
      </c>
      <c r="D964" s="326" t="s">
        <v>2880</v>
      </c>
      <c r="E964" s="326" t="s">
        <v>2879</v>
      </c>
      <c r="F964" s="326">
        <v>5.4446200000000005</v>
      </c>
      <c r="G964" s="326" t="s">
        <v>1800</v>
      </c>
    </row>
    <row r="965" spans="1:7">
      <c r="A965" s="326" t="s">
        <v>2883</v>
      </c>
      <c r="B965" s="158">
        <v>46293</v>
      </c>
      <c r="C965" s="326" t="s">
        <v>7336</v>
      </c>
      <c r="D965" s="326" t="s">
        <v>2880</v>
      </c>
      <c r="E965" s="326" t="s">
        <v>2879</v>
      </c>
      <c r="F965" s="326">
        <v>5.7904400000000003</v>
      </c>
      <c r="G965" s="326" t="s">
        <v>1800</v>
      </c>
    </row>
    <row r="966" spans="1:7">
      <c r="A966" s="326" t="s">
        <v>2883</v>
      </c>
      <c r="B966" s="158">
        <v>46293</v>
      </c>
      <c r="C966" s="326" t="s">
        <v>7337</v>
      </c>
      <c r="D966" s="326" t="s">
        <v>2880</v>
      </c>
      <c r="E966" s="326" t="s">
        <v>2879</v>
      </c>
      <c r="F966" s="326">
        <v>5.6307800000000006</v>
      </c>
      <c r="G966" s="326" t="s">
        <v>1800</v>
      </c>
    </row>
    <row r="967" spans="1:7">
      <c r="A967" s="326" t="s">
        <v>2883</v>
      </c>
      <c r="B967" s="158">
        <v>46293</v>
      </c>
      <c r="C967" s="326" t="s">
        <v>7338</v>
      </c>
      <c r="D967" s="326" t="s">
        <v>2880</v>
      </c>
      <c r="E967" s="326" t="s">
        <v>2879</v>
      </c>
      <c r="F967" s="326">
        <v>5.7210800000000006</v>
      </c>
      <c r="G967" s="326" t="s">
        <v>1800</v>
      </c>
    </row>
    <row r="968" spans="1:7">
      <c r="A968" s="326" t="s">
        <v>2883</v>
      </c>
      <c r="B968" s="158">
        <v>46293</v>
      </c>
      <c r="C968" s="326" t="s">
        <v>7339</v>
      </c>
      <c r="D968" s="326" t="s">
        <v>2880</v>
      </c>
      <c r="E968" s="326" t="s">
        <v>2879</v>
      </c>
      <c r="F968" s="326">
        <v>5.96204</v>
      </c>
      <c r="G968" s="326" t="s">
        <v>1800</v>
      </c>
    </row>
    <row r="969" spans="1:7">
      <c r="A969" s="326" t="s">
        <v>2883</v>
      </c>
      <c r="B969" s="158">
        <v>46293</v>
      </c>
      <c r="C969" s="326" t="s">
        <v>7340</v>
      </c>
      <c r="D969" s="326" t="s">
        <v>2880</v>
      </c>
      <c r="E969" s="326" t="s">
        <v>2879</v>
      </c>
      <c r="F969" s="326">
        <v>6.1969399999999997</v>
      </c>
      <c r="G969" s="326" t="s">
        <v>1800</v>
      </c>
    </row>
    <row r="970" spans="1:7">
      <c r="A970" s="326" t="s">
        <v>2883</v>
      </c>
      <c r="B970" s="158">
        <v>46293</v>
      </c>
      <c r="C970" s="326" t="s">
        <v>7341</v>
      </c>
      <c r="D970" s="326" t="s">
        <v>2880</v>
      </c>
      <c r="E970" s="326" t="s">
        <v>2879</v>
      </c>
      <c r="F970" s="326">
        <v>5.7401</v>
      </c>
      <c r="G970" s="326" t="s">
        <v>1800</v>
      </c>
    </row>
    <row r="971" spans="1:7">
      <c r="A971" s="326" t="s">
        <v>2883</v>
      </c>
      <c r="B971" s="158">
        <v>46293</v>
      </c>
      <c r="C971" s="326" t="s">
        <v>7342</v>
      </c>
      <c r="D971" s="326" t="s">
        <v>2880</v>
      </c>
      <c r="E971" s="326" t="s">
        <v>2879</v>
      </c>
      <c r="F971" s="326">
        <v>5.9405400000000004</v>
      </c>
      <c r="G971" s="326" t="s">
        <v>1800</v>
      </c>
    </row>
    <row r="972" spans="1:7">
      <c r="A972" s="326" t="s">
        <v>2883</v>
      </c>
      <c r="B972" s="158">
        <v>46293</v>
      </c>
      <c r="C972" s="326" t="s">
        <v>3003</v>
      </c>
      <c r="D972" s="326" t="s">
        <v>2880</v>
      </c>
      <c r="E972" s="326" t="s">
        <v>2879</v>
      </c>
      <c r="F972" s="326">
        <v>5.58568</v>
      </c>
      <c r="G972" s="326" t="s">
        <v>1800</v>
      </c>
    </row>
    <row r="973" spans="1:7">
      <c r="A973" s="326" t="s">
        <v>2883</v>
      </c>
      <c r="B973" s="158">
        <v>46293</v>
      </c>
      <c r="C973" s="326" t="s">
        <v>7343</v>
      </c>
      <c r="D973" s="326" t="s">
        <v>2880</v>
      </c>
      <c r="E973" s="326" t="s">
        <v>2879</v>
      </c>
      <c r="F973" s="326">
        <v>5.3725399999999999</v>
      </c>
      <c r="G973" s="326" t="s">
        <v>1800</v>
      </c>
    </row>
    <row r="974" spans="1:7">
      <c r="A974" s="326" t="s">
        <v>2883</v>
      </c>
      <c r="B974" s="158">
        <v>46293</v>
      </c>
      <c r="C974" s="326" t="s">
        <v>3004</v>
      </c>
      <c r="D974" s="326" t="s">
        <v>2880</v>
      </c>
      <c r="E974" s="326" t="s">
        <v>2879</v>
      </c>
      <c r="F974" s="326">
        <v>6.1878800000000007</v>
      </c>
      <c r="G974" s="326" t="s">
        <v>1800</v>
      </c>
    </row>
    <row r="975" spans="1:7">
      <c r="A975" s="326" t="s">
        <v>2883</v>
      </c>
      <c r="B975" s="158">
        <v>46293</v>
      </c>
      <c r="C975" s="326" t="s">
        <v>7344</v>
      </c>
      <c r="D975" s="326" t="s">
        <v>2880</v>
      </c>
      <c r="E975" s="326" t="s">
        <v>2879</v>
      </c>
      <c r="F975" s="326">
        <v>5.7177999999999987</v>
      </c>
      <c r="G975" s="326" t="s">
        <v>1800</v>
      </c>
    </row>
    <row r="976" spans="1:7">
      <c r="A976" s="326" t="s">
        <v>2883</v>
      </c>
      <c r="B976" s="158">
        <v>46293</v>
      </c>
      <c r="C976" s="326" t="s">
        <v>7345</v>
      </c>
      <c r="D976" s="326" t="s">
        <v>2880</v>
      </c>
      <c r="E976" s="326" t="s">
        <v>2879</v>
      </c>
      <c r="F976" s="326">
        <v>5.7297200000000004</v>
      </c>
      <c r="G976" s="326" t="s">
        <v>1800</v>
      </c>
    </row>
    <row r="977" spans="1:7">
      <c r="A977" s="326" t="s">
        <v>2883</v>
      </c>
      <c r="B977" s="158">
        <v>46293</v>
      </c>
      <c r="C977" s="326" t="s">
        <v>3005</v>
      </c>
      <c r="D977" s="326" t="s">
        <v>2880</v>
      </c>
      <c r="E977" s="326" t="s">
        <v>2879</v>
      </c>
      <c r="F977" s="326">
        <v>5.8198800000000004</v>
      </c>
      <c r="G977" s="326" t="s">
        <v>1800</v>
      </c>
    </row>
    <row r="978" spans="1:7">
      <c r="A978" s="326" t="s">
        <v>2883</v>
      </c>
      <c r="B978" s="158">
        <v>46293</v>
      </c>
      <c r="C978" s="326" t="s">
        <v>3006</v>
      </c>
      <c r="D978" s="326" t="s">
        <v>2880</v>
      </c>
      <c r="E978" s="326" t="s">
        <v>2879</v>
      </c>
      <c r="F978" s="326">
        <v>5.8909399999999996</v>
      </c>
      <c r="G978" s="326" t="s">
        <v>1800</v>
      </c>
    </row>
    <row r="979" spans="1:7">
      <c r="A979" s="326" t="s">
        <v>2883</v>
      </c>
      <c r="B979" s="158">
        <v>46293</v>
      </c>
      <c r="C979" s="326" t="s">
        <v>7346</v>
      </c>
      <c r="D979" s="326" t="s">
        <v>2880</v>
      </c>
      <c r="E979" s="326" t="s">
        <v>2879</v>
      </c>
      <c r="F979" s="326">
        <v>5.6786999999999992</v>
      </c>
      <c r="G979" s="326" t="s">
        <v>1800</v>
      </c>
    </row>
    <row r="980" spans="1:7">
      <c r="A980" s="326" t="s">
        <v>2883</v>
      </c>
      <c r="B980" s="158">
        <v>46293</v>
      </c>
      <c r="C980" s="326" t="s">
        <v>7347</v>
      </c>
      <c r="D980" s="326" t="s">
        <v>2880</v>
      </c>
      <c r="E980" s="326" t="s">
        <v>2879</v>
      </c>
      <c r="F980" s="326">
        <v>5.8592399999999998</v>
      </c>
      <c r="G980" s="326" t="s">
        <v>1800</v>
      </c>
    </row>
    <row r="981" spans="1:7">
      <c r="A981" s="326" t="s">
        <v>2883</v>
      </c>
      <c r="B981" s="158">
        <v>46293</v>
      </c>
      <c r="C981" s="326" t="s">
        <v>7348</v>
      </c>
      <c r="D981" s="326" t="s">
        <v>2880</v>
      </c>
      <c r="E981" s="326" t="s">
        <v>2879</v>
      </c>
      <c r="F981" s="326">
        <v>5.8757799999999998</v>
      </c>
      <c r="G981" s="326" t="s">
        <v>1800</v>
      </c>
    </row>
    <row r="982" spans="1:7">
      <c r="A982" s="326" t="s">
        <v>2883</v>
      </c>
      <c r="B982" s="158">
        <v>46293</v>
      </c>
      <c r="C982" s="326" t="s">
        <v>7349</v>
      </c>
      <c r="D982" s="326" t="s">
        <v>2880</v>
      </c>
      <c r="E982" s="326" t="s">
        <v>2879</v>
      </c>
      <c r="F982" s="326">
        <v>6.0413399999999999</v>
      </c>
      <c r="G982" s="326" t="s">
        <v>1800</v>
      </c>
    </row>
    <row r="983" spans="1:7">
      <c r="A983" s="326" t="s">
        <v>2883</v>
      </c>
      <c r="B983" s="158">
        <v>46293</v>
      </c>
      <c r="C983" s="326" t="s">
        <v>7350</v>
      </c>
      <c r="D983" s="326" t="s">
        <v>2880</v>
      </c>
      <c r="E983" s="326" t="s">
        <v>2879</v>
      </c>
      <c r="F983" s="326">
        <v>5.8308999999999997</v>
      </c>
      <c r="G983" s="326" t="s">
        <v>1800</v>
      </c>
    </row>
    <row r="984" spans="1:7">
      <c r="A984" s="326" t="s">
        <v>2883</v>
      </c>
      <c r="B984" s="158">
        <v>46293</v>
      </c>
      <c r="C984" s="326" t="s">
        <v>7351</v>
      </c>
      <c r="D984" s="326" t="s">
        <v>2880</v>
      </c>
      <c r="E984" s="326" t="s">
        <v>2879</v>
      </c>
      <c r="F984" s="326">
        <v>6.0825200000000006</v>
      </c>
      <c r="G984" s="326" t="s">
        <v>1800</v>
      </c>
    </row>
    <row r="985" spans="1:7">
      <c r="A985" s="326" t="s">
        <v>2883</v>
      </c>
      <c r="B985" s="158">
        <v>46293</v>
      </c>
      <c r="C985" s="326" t="s">
        <v>7352</v>
      </c>
      <c r="D985" s="326" t="s">
        <v>2880</v>
      </c>
      <c r="E985" s="326" t="s">
        <v>2879</v>
      </c>
      <c r="F985" s="326">
        <v>5.8968000000000007</v>
      </c>
      <c r="G985" s="326" t="s">
        <v>1800</v>
      </c>
    </row>
    <row r="986" spans="1:7">
      <c r="A986" s="326" t="s">
        <v>2883</v>
      </c>
      <c r="B986" s="158">
        <v>46293</v>
      </c>
      <c r="C986" s="326" t="s">
        <v>7353</v>
      </c>
      <c r="D986" s="326" t="s">
        <v>2880</v>
      </c>
      <c r="E986" s="326" t="s">
        <v>2879</v>
      </c>
      <c r="F986" s="326">
        <v>5.83948</v>
      </c>
      <c r="G986" s="326" t="s">
        <v>1800</v>
      </c>
    </row>
    <row r="987" spans="1:7">
      <c r="A987" s="326" t="s">
        <v>2883</v>
      </c>
      <c r="B987" s="158">
        <v>46293</v>
      </c>
      <c r="C987" s="326" t="s">
        <v>7354</v>
      </c>
      <c r="D987" s="326" t="s">
        <v>2880</v>
      </c>
      <c r="E987" s="326" t="s">
        <v>2879</v>
      </c>
      <c r="F987" s="326">
        <v>5.7556200000000004</v>
      </c>
      <c r="G987" s="326" t="s">
        <v>1800</v>
      </c>
    </row>
    <row r="988" spans="1:7">
      <c r="A988" s="326" t="s">
        <v>2883</v>
      </c>
      <c r="B988" s="158">
        <v>46293</v>
      </c>
      <c r="C988" s="326" t="s">
        <v>7355</v>
      </c>
      <c r="D988" s="326" t="s">
        <v>2880</v>
      </c>
      <c r="E988" s="326" t="s">
        <v>2879</v>
      </c>
      <c r="F988" s="326">
        <v>5.8118400000000001</v>
      </c>
      <c r="G988" s="326" t="s">
        <v>1800</v>
      </c>
    </row>
    <row r="989" spans="1:7">
      <c r="A989" s="326" t="s">
        <v>2883</v>
      </c>
      <c r="B989" s="158">
        <v>46293</v>
      </c>
      <c r="C989" s="326" t="s">
        <v>7356</v>
      </c>
      <c r="D989" s="326" t="s">
        <v>2880</v>
      </c>
      <c r="E989" s="326" t="s">
        <v>2879</v>
      </c>
      <c r="F989" s="326">
        <v>5.6193</v>
      </c>
      <c r="G989" s="326" t="s">
        <v>1800</v>
      </c>
    </row>
    <row r="990" spans="1:7">
      <c r="A990" s="326" t="s">
        <v>2883</v>
      </c>
      <c r="B990" s="158">
        <v>46293</v>
      </c>
      <c r="C990" s="326" t="s">
        <v>7357</v>
      </c>
      <c r="D990" s="326" t="s">
        <v>2880</v>
      </c>
      <c r="E990" s="326" t="s">
        <v>2879</v>
      </c>
      <c r="F990" s="326">
        <v>6.2579799999999999</v>
      </c>
      <c r="G990" s="326" t="s">
        <v>1800</v>
      </c>
    </row>
    <row r="991" spans="1:7">
      <c r="A991" s="326" t="s">
        <v>2883</v>
      </c>
      <c r="B991" s="158">
        <v>46293</v>
      </c>
      <c r="C991" s="326" t="s">
        <v>7358</v>
      </c>
      <c r="D991" s="326" t="s">
        <v>2880</v>
      </c>
      <c r="E991" s="326" t="s">
        <v>2879</v>
      </c>
      <c r="F991" s="326">
        <v>5.9558</v>
      </c>
      <c r="G991" s="326" t="s">
        <v>1800</v>
      </c>
    </row>
    <row r="992" spans="1:7">
      <c r="A992" s="326" t="s">
        <v>2883</v>
      </c>
      <c r="B992" s="158">
        <v>46293</v>
      </c>
      <c r="C992" s="326" t="s">
        <v>7359</v>
      </c>
      <c r="D992" s="326" t="s">
        <v>2880</v>
      </c>
      <c r="E992" s="326" t="s">
        <v>2879</v>
      </c>
      <c r="F992" s="326">
        <v>5.71652</v>
      </c>
      <c r="G992" s="326" t="s">
        <v>1800</v>
      </c>
    </row>
    <row r="993" spans="1:7">
      <c r="A993" s="326" t="s">
        <v>2883</v>
      </c>
      <c r="B993" s="158">
        <v>46293</v>
      </c>
      <c r="C993" s="326" t="s">
        <v>7360</v>
      </c>
      <c r="D993" s="326" t="s">
        <v>2880</v>
      </c>
      <c r="E993" s="326" t="s">
        <v>2879</v>
      </c>
      <c r="F993" s="326">
        <v>6.1619999999999999</v>
      </c>
      <c r="G993" s="326" t="s">
        <v>1800</v>
      </c>
    </row>
    <row r="994" spans="1:7">
      <c r="A994" s="326" t="s">
        <v>2883</v>
      </c>
      <c r="B994" s="158">
        <v>46293</v>
      </c>
      <c r="C994" s="326" t="s">
        <v>3007</v>
      </c>
      <c r="D994" s="326" t="s">
        <v>2880</v>
      </c>
      <c r="E994" s="326" t="s">
        <v>2879</v>
      </c>
      <c r="F994" s="326">
        <v>5.76234</v>
      </c>
      <c r="G994" s="326" t="s">
        <v>1800</v>
      </c>
    </row>
    <row r="995" spans="1:7">
      <c r="A995" s="326" t="s">
        <v>2883</v>
      </c>
      <c r="B995" s="158">
        <v>46293</v>
      </c>
      <c r="C995" s="326" t="s">
        <v>3008</v>
      </c>
      <c r="D995" s="326" t="s">
        <v>2880</v>
      </c>
      <c r="E995" s="326" t="s">
        <v>2879</v>
      </c>
      <c r="F995" s="326">
        <v>5.743640000000001</v>
      </c>
      <c r="G995" s="326" t="s">
        <v>1800</v>
      </c>
    </row>
    <row r="996" spans="1:7">
      <c r="A996" s="326" t="s">
        <v>2883</v>
      </c>
      <c r="B996" s="158">
        <v>46293</v>
      </c>
      <c r="C996" s="326" t="s">
        <v>3009</v>
      </c>
      <c r="D996" s="326" t="s">
        <v>2880</v>
      </c>
      <c r="E996" s="326" t="s">
        <v>2879</v>
      </c>
      <c r="F996" s="326">
        <v>6.0704000000000002</v>
      </c>
      <c r="G996" s="326" t="s">
        <v>1800</v>
      </c>
    </row>
    <row r="997" spans="1:7">
      <c r="A997" s="326" t="s">
        <v>2883</v>
      </c>
      <c r="B997" s="158">
        <v>46293</v>
      </c>
      <c r="C997" s="326" t="s">
        <v>7361</v>
      </c>
      <c r="D997" s="326" t="s">
        <v>2880</v>
      </c>
      <c r="E997" s="326" t="s">
        <v>2879</v>
      </c>
      <c r="F997" s="326">
        <v>6.2150400000000001</v>
      </c>
      <c r="G997" s="326" t="s">
        <v>1800</v>
      </c>
    </row>
    <row r="998" spans="1:7">
      <c r="A998" s="326" t="s">
        <v>2883</v>
      </c>
      <c r="B998" s="158">
        <v>46293</v>
      </c>
      <c r="C998" s="326" t="s">
        <v>3010</v>
      </c>
      <c r="D998" s="326" t="s">
        <v>2880</v>
      </c>
      <c r="E998" s="326" t="s">
        <v>2879</v>
      </c>
      <c r="F998" s="326">
        <v>5.8716999999999997</v>
      </c>
      <c r="G998" s="326" t="s">
        <v>1800</v>
      </c>
    </row>
    <row r="999" spans="1:7">
      <c r="A999" s="326" t="s">
        <v>2883</v>
      </c>
      <c r="B999" s="158">
        <v>46293</v>
      </c>
      <c r="C999" s="326" t="s">
        <v>7362</v>
      </c>
      <c r="D999" s="326" t="s">
        <v>2880</v>
      </c>
      <c r="E999" s="326" t="s">
        <v>2879</v>
      </c>
      <c r="F999" s="326">
        <v>5.8823800000000004</v>
      </c>
      <c r="G999" s="326" t="s">
        <v>1800</v>
      </c>
    </row>
    <row r="1000" spans="1:7">
      <c r="A1000" s="326" t="s">
        <v>2883</v>
      </c>
      <c r="B1000" s="158">
        <v>46293</v>
      </c>
      <c r="C1000" s="326" t="s">
        <v>7363</v>
      </c>
      <c r="D1000" s="326" t="s">
        <v>2880</v>
      </c>
      <c r="E1000" s="326" t="s">
        <v>2879</v>
      </c>
      <c r="F1000" s="326">
        <v>5.6752000000000002</v>
      </c>
      <c r="G1000" s="326" t="s">
        <v>1800</v>
      </c>
    </row>
    <row r="1001" spans="1:7">
      <c r="A1001" s="326" t="s">
        <v>2883</v>
      </c>
      <c r="B1001" s="158">
        <v>46293</v>
      </c>
      <c r="C1001" s="326" t="s">
        <v>7364</v>
      </c>
      <c r="D1001" s="326" t="s">
        <v>2880</v>
      </c>
      <c r="E1001" s="326" t="s">
        <v>2879</v>
      </c>
      <c r="F1001" s="326">
        <v>5.9811399999999999</v>
      </c>
      <c r="G1001" s="326" t="s">
        <v>1800</v>
      </c>
    </row>
    <row r="1002" spans="1:7">
      <c r="A1002" s="326" t="s">
        <v>2883</v>
      </c>
      <c r="B1002" s="158">
        <v>46293</v>
      </c>
      <c r="C1002" s="326" t="s">
        <v>7365</v>
      </c>
      <c r="D1002" s="326" t="s">
        <v>2880</v>
      </c>
      <c r="E1002" s="326" t="s">
        <v>2879</v>
      </c>
      <c r="F1002" s="326">
        <v>6.3576000000000006</v>
      </c>
      <c r="G1002" s="326" t="s">
        <v>1800</v>
      </c>
    </row>
    <row r="1003" spans="1:7">
      <c r="A1003" s="326" t="s">
        <v>2883</v>
      </c>
      <c r="B1003" s="158">
        <v>46293</v>
      </c>
      <c r="C1003" s="326" t="s">
        <v>7366</v>
      </c>
      <c r="D1003" s="326" t="s">
        <v>2880</v>
      </c>
      <c r="E1003" s="326" t="s">
        <v>2879</v>
      </c>
      <c r="F1003" s="326">
        <v>6.1603399999999997</v>
      </c>
      <c r="G1003" s="326" t="s">
        <v>1800</v>
      </c>
    </row>
    <row r="1004" spans="1:7">
      <c r="A1004" s="326" t="s">
        <v>3062</v>
      </c>
      <c r="B1004" s="158">
        <v>46294</v>
      </c>
      <c r="C1004" s="326" t="s">
        <v>7899</v>
      </c>
      <c r="D1004" s="326" t="s">
        <v>2878</v>
      </c>
      <c r="E1004" s="326" t="s">
        <v>2867</v>
      </c>
      <c r="F1004" s="326"/>
      <c r="G1004" s="326" t="s">
        <v>43</v>
      </c>
    </row>
    <row r="1005" spans="1:7">
      <c r="A1005" s="326" t="s">
        <v>3062</v>
      </c>
      <c r="B1005" s="158">
        <v>46294</v>
      </c>
      <c r="C1005" s="326" t="s">
        <v>7900</v>
      </c>
      <c r="D1005" s="326" t="s">
        <v>2878</v>
      </c>
      <c r="E1005" s="326" t="s">
        <v>2867</v>
      </c>
      <c r="F1005" s="326"/>
      <c r="G1005" s="326" t="s">
        <v>43</v>
      </c>
    </row>
    <row r="1006" spans="1:7">
      <c r="A1006" s="326" t="s">
        <v>3062</v>
      </c>
      <c r="B1006" s="158">
        <v>46294</v>
      </c>
      <c r="C1006" s="326" t="s">
        <v>7181</v>
      </c>
      <c r="D1006" s="326" t="s">
        <v>2878</v>
      </c>
      <c r="E1006" s="326" t="s">
        <v>2867</v>
      </c>
      <c r="F1006" s="326"/>
      <c r="G1006" s="326" t="s">
        <v>43</v>
      </c>
    </row>
    <row r="1007" spans="1:7">
      <c r="A1007" s="326" t="s">
        <v>3062</v>
      </c>
      <c r="B1007" s="158">
        <v>46294</v>
      </c>
      <c r="C1007" s="326" t="s">
        <v>7321</v>
      </c>
      <c r="D1007" s="326" t="s">
        <v>2878</v>
      </c>
      <c r="E1007" s="326" t="s">
        <v>2867</v>
      </c>
      <c r="F1007" s="326"/>
      <c r="G1007" s="326" t="s">
        <v>43</v>
      </c>
    </row>
    <row r="1008" spans="1:7">
      <c r="A1008" s="326" t="s">
        <v>3062</v>
      </c>
      <c r="B1008" s="158">
        <v>46294</v>
      </c>
      <c r="C1008" s="326" t="s">
        <v>7901</v>
      </c>
      <c r="D1008" s="326" t="s">
        <v>2878</v>
      </c>
      <c r="E1008" s="326" t="s">
        <v>2867</v>
      </c>
      <c r="F1008" s="326"/>
      <c r="G1008" s="326" t="s">
        <v>43</v>
      </c>
    </row>
    <row r="1009" spans="1:7">
      <c r="A1009" s="326" t="s">
        <v>3062</v>
      </c>
      <c r="B1009" s="158">
        <v>46294</v>
      </c>
      <c r="C1009" s="326" t="s">
        <v>7902</v>
      </c>
      <c r="D1009" s="326" t="s">
        <v>2878</v>
      </c>
      <c r="E1009" s="326" t="s">
        <v>2867</v>
      </c>
      <c r="F1009" s="326"/>
      <c r="G1009" s="326" t="s">
        <v>43</v>
      </c>
    </row>
    <row r="1010" spans="1:7">
      <c r="A1010" s="326" t="s">
        <v>3062</v>
      </c>
      <c r="B1010" s="158">
        <v>46294</v>
      </c>
      <c r="C1010" s="326" t="s">
        <v>7903</v>
      </c>
      <c r="D1010" s="326" t="s">
        <v>2878</v>
      </c>
      <c r="E1010" s="326" t="s">
        <v>2867</v>
      </c>
      <c r="F1010" s="326"/>
      <c r="G1010" s="326" t="s">
        <v>43</v>
      </c>
    </row>
    <row r="1011" spans="1:7">
      <c r="A1011" s="326" t="s">
        <v>3062</v>
      </c>
      <c r="B1011" s="158">
        <v>46294</v>
      </c>
      <c r="C1011" s="326" t="s">
        <v>7904</v>
      </c>
      <c r="D1011" s="326" t="s">
        <v>2878</v>
      </c>
      <c r="E1011" s="326" t="s">
        <v>2867</v>
      </c>
      <c r="F1011" s="326"/>
      <c r="G1011" s="326" t="s">
        <v>43</v>
      </c>
    </row>
    <row r="1012" spans="1:7">
      <c r="A1012" s="326" t="s">
        <v>3062</v>
      </c>
      <c r="B1012" s="158">
        <v>46294</v>
      </c>
      <c r="C1012" s="326" t="s">
        <v>7905</v>
      </c>
      <c r="D1012" s="326" t="s">
        <v>2878</v>
      </c>
      <c r="E1012" s="326" t="s">
        <v>2867</v>
      </c>
      <c r="F1012" s="326"/>
      <c r="G1012" s="326" t="s">
        <v>43</v>
      </c>
    </row>
    <row r="1013" spans="1:7">
      <c r="A1013" s="326" t="s">
        <v>3062</v>
      </c>
      <c r="B1013" s="158">
        <v>46294</v>
      </c>
      <c r="C1013" s="326" t="s">
        <v>7906</v>
      </c>
      <c r="D1013" s="326" t="s">
        <v>2878</v>
      </c>
      <c r="E1013" s="326" t="s">
        <v>2867</v>
      </c>
      <c r="F1013" s="326"/>
      <c r="G1013" s="326" t="s">
        <v>43</v>
      </c>
    </row>
    <row r="1014" spans="1:7">
      <c r="A1014" s="326" t="s">
        <v>3062</v>
      </c>
      <c r="B1014" s="158">
        <v>46294</v>
      </c>
      <c r="C1014" s="326" t="s">
        <v>7326</v>
      </c>
      <c r="D1014" s="326" t="s">
        <v>2878</v>
      </c>
      <c r="E1014" s="326" t="s">
        <v>2867</v>
      </c>
      <c r="F1014" s="326"/>
      <c r="G1014" s="326" t="s">
        <v>43</v>
      </c>
    </row>
    <row r="1015" spans="1:7">
      <c r="A1015" s="326" t="s">
        <v>7232</v>
      </c>
      <c r="B1015" s="158">
        <v>46294</v>
      </c>
      <c r="C1015" s="326" t="s">
        <v>8182</v>
      </c>
      <c r="D1015" s="326" t="s">
        <v>7234</v>
      </c>
      <c r="E1015" s="326" t="s">
        <v>2867</v>
      </c>
      <c r="F1015" s="326"/>
      <c r="G1015" s="326" t="s">
        <v>43</v>
      </c>
    </row>
    <row r="1016" spans="1:7">
      <c r="A1016" s="326" t="s">
        <v>7232</v>
      </c>
      <c r="B1016" s="158">
        <v>46294</v>
      </c>
      <c r="C1016" s="326" t="s">
        <v>8183</v>
      </c>
      <c r="D1016" s="326" t="s">
        <v>7234</v>
      </c>
      <c r="E1016" s="326" t="s">
        <v>2867</v>
      </c>
      <c r="F1016" s="326"/>
      <c r="G1016" s="326" t="s">
        <v>43</v>
      </c>
    </row>
    <row r="1017" spans="1:7">
      <c r="A1017" s="326" t="s">
        <v>7232</v>
      </c>
      <c r="B1017" s="158">
        <v>46294</v>
      </c>
      <c r="C1017" s="326" t="s">
        <v>8184</v>
      </c>
      <c r="D1017" s="326" t="s">
        <v>7234</v>
      </c>
      <c r="E1017" s="326" t="s">
        <v>2867</v>
      </c>
      <c r="F1017" s="326"/>
      <c r="G1017" s="326" t="s">
        <v>43</v>
      </c>
    </row>
    <row r="1018" spans="1:7">
      <c r="A1018" s="326" t="s">
        <v>7232</v>
      </c>
      <c r="B1018" s="158">
        <v>46294</v>
      </c>
      <c r="C1018" s="326" t="s">
        <v>8185</v>
      </c>
      <c r="D1018" s="326" t="s">
        <v>7234</v>
      </c>
      <c r="E1018" s="326" t="s">
        <v>2867</v>
      </c>
      <c r="F1018" s="326"/>
      <c r="G1018" s="326" t="s">
        <v>43</v>
      </c>
    </row>
    <row r="1019" spans="1:7">
      <c r="A1019" s="326" t="s">
        <v>7232</v>
      </c>
      <c r="B1019" s="158">
        <v>46294</v>
      </c>
      <c r="C1019" s="326" t="s">
        <v>8186</v>
      </c>
      <c r="D1019" s="326" t="s">
        <v>7234</v>
      </c>
      <c r="E1019" s="326" t="s">
        <v>2867</v>
      </c>
      <c r="F1019" s="326"/>
      <c r="G1019" s="326" t="s">
        <v>43</v>
      </c>
    </row>
    <row r="1020" spans="1:7">
      <c r="A1020" s="326" t="s">
        <v>7232</v>
      </c>
      <c r="B1020" s="158">
        <v>46294</v>
      </c>
      <c r="C1020" s="326" t="s">
        <v>8187</v>
      </c>
      <c r="D1020" s="326" t="s">
        <v>7234</v>
      </c>
      <c r="E1020" s="326" t="s">
        <v>2867</v>
      </c>
      <c r="F1020" s="326"/>
      <c r="G1020" s="326" t="s">
        <v>43</v>
      </c>
    </row>
    <row r="1021" spans="1:7">
      <c r="A1021" s="326" t="s">
        <v>7232</v>
      </c>
      <c r="B1021" s="158">
        <v>46294</v>
      </c>
      <c r="C1021" s="326" t="s">
        <v>8188</v>
      </c>
      <c r="D1021" s="326" t="s">
        <v>7234</v>
      </c>
      <c r="E1021" s="326" t="s">
        <v>2867</v>
      </c>
      <c r="F1021" s="326"/>
      <c r="G1021" s="326" t="s">
        <v>43</v>
      </c>
    </row>
    <row r="1022" spans="1:7">
      <c r="A1022" s="326" t="s">
        <v>7232</v>
      </c>
      <c r="B1022" s="158">
        <v>46294</v>
      </c>
      <c r="C1022" s="326" t="s">
        <v>8189</v>
      </c>
      <c r="D1022" s="326" t="s">
        <v>7234</v>
      </c>
      <c r="E1022" s="326" t="s">
        <v>2867</v>
      </c>
      <c r="F1022" s="326"/>
      <c r="G1022" s="326" t="s">
        <v>43</v>
      </c>
    </row>
    <row r="1023" spans="1:7">
      <c r="A1023" s="326" t="s">
        <v>7232</v>
      </c>
      <c r="B1023" s="158">
        <v>46294</v>
      </c>
      <c r="C1023" s="326" t="s">
        <v>8190</v>
      </c>
      <c r="D1023" s="326" t="s">
        <v>7234</v>
      </c>
      <c r="E1023" s="326" t="s">
        <v>2867</v>
      </c>
      <c r="F1023" s="326"/>
      <c r="G1023" s="326" t="s">
        <v>43</v>
      </c>
    </row>
    <row r="1024" spans="1:7">
      <c r="A1024" s="326" t="s">
        <v>2874</v>
      </c>
      <c r="B1024" s="158">
        <v>46294</v>
      </c>
      <c r="C1024" s="326" t="s">
        <v>7907</v>
      </c>
      <c r="D1024" s="326" t="s">
        <v>2876</v>
      </c>
      <c r="E1024" s="326" t="s">
        <v>2867</v>
      </c>
      <c r="F1024" s="326"/>
      <c r="G1024" s="326" t="s">
        <v>2863</v>
      </c>
    </row>
    <row r="1025" spans="1:7">
      <c r="A1025" s="326" t="s">
        <v>3068</v>
      </c>
      <c r="B1025" s="158">
        <v>46294</v>
      </c>
      <c r="C1025" s="326" t="s">
        <v>12505</v>
      </c>
      <c r="D1025" s="326"/>
      <c r="E1025" s="326" t="s">
        <v>3070</v>
      </c>
      <c r="F1025" s="326">
        <v>579.06915808300255</v>
      </c>
      <c r="G1025" s="326" t="s">
        <v>43</v>
      </c>
    </row>
    <row r="1026" spans="1:7">
      <c r="A1026" s="326" t="s">
        <v>3068</v>
      </c>
      <c r="B1026" s="158">
        <v>46294</v>
      </c>
      <c r="C1026" s="326" t="s">
        <v>12505</v>
      </c>
      <c r="D1026" s="326"/>
      <c r="E1026" s="326" t="s">
        <v>3070</v>
      </c>
      <c r="F1026" s="326">
        <v>631.73312969109975</v>
      </c>
      <c r="G1026" s="326" t="s">
        <v>43</v>
      </c>
    </row>
    <row r="1027" spans="1:7">
      <c r="A1027" s="326" t="s">
        <v>3068</v>
      </c>
      <c r="B1027" s="158">
        <v>46294</v>
      </c>
      <c r="C1027" s="326" t="s">
        <v>12505</v>
      </c>
      <c r="D1027" s="326"/>
      <c r="E1027" s="326" t="s">
        <v>3070</v>
      </c>
      <c r="F1027" s="326">
        <v>1203.7292563913511</v>
      </c>
      <c r="G1027" s="326" t="s">
        <v>43</v>
      </c>
    </row>
    <row r="1028" spans="1:7">
      <c r="A1028" s="326" t="s">
        <v>3068</v>
      </c>
      <c r="B1028" s="158">
        <v>46294</v>
      </c>
      <c r="C1028" s="326" t="s">
        <v>12506</v>
      </c>
      <c r="D1028" s="326"/>
      <c r="E1028" s="326" t="s">
        <v>3070</v>
      </c>
      <c r="F1028" s="326">
        <v>659.52892968023662</v>
      </c>
      <c r="G1028" s="326" t="s">
        <v>43</v>
      </c>
    </row>
    <row r="1029" spans="1:7">
      <c r="A1029" s="326" t="s">
        <v>3068</v>
      </c>
      <c r="B1029" s="158">
        <v>46294</v>
      </c>
      <c r="C1029" s="326" t="s">
        <v>12506</v>
      </c>
      <c r="D1029" s="326"/>
      <c r="E1029" s="326" t="s">
        <v>3070</v>
      </c>
      <c r="F1029" s="326">
        <v>834.80448969465215</v>
      </c>
      <c r="G1029" s="326" t="s">
        <v>43</v>
      </c>
    </row>
    <row r="1030" spans="1:7">
      <c r="A1030" s="326" t="s">
        <v>3068</v>
      </c>
      <c r="B1030" s="158">
        <v>46294</v>
      </c>
      <c r="C1030" s="326" t="s">
        <v>12506</v>
      </c>
      <c r="D1030" s="326"/>
      <c r="E1030" s="326" t="s">
        <v>3070</v>
      </c>
      <c r="F1030" s="326">
        <v>1948.7888515451921</v>
      </c>
      <c r="G1030" s="326" t="s">
        <v>43</v>
      </c>
    </row>
    <row r="1031" spans="1:7">
      <c r="A1031" s="326" t="s">
        <v>3068</v>
      </c>
      <c r="B1031" s="158">
        <v>46294</v>
      </c>
      <c r="C1031" s="326" t="s">
        <v>3122</v>
      </c>
      <c r="D1031" s="326"/>
      <c r="E1031" s="326" t="s">
        <v>3070</v>
      </c>
      <c r="F1031" s="326">
        <v>460.84921810636303</v>
      </c>
      <c r="G1031" s="326" t="s">
        <v>43</v>
      </c>
    </row>
    <row r="1032" spans="1:7">
      <c r="A1032" s="326" t="s">
        <v>3068</v>
      </c>
      <c r="B1032" s="158">
        <v>46294</v>
      </c>
      <c r="C1032" s="326" t="s">
        <v>3122</v>
      </c>
      <c r="D1032" s="326"/>
      <c r="E1032" s="326" t="s">
        <v>3070</v>
      </c>
      <c r="F1032" s="326">
        <v>496.08235163148493</v>
      </c>
      <c r="G1032" s="326" t="s">
        <v>43</v>
      </c>
    </row>
    <row r="1033" spans="1:7">
      <c r="A1033" s="326" t="s">
        <v>3068</v>
      </c>
      <c r="B1033" s="158">
        <v>46294</v>
      </c>
      <c r="C1033" s="326" t="s">
        <v>3122</v>
      </c>
      <c r="D1033" s="326"/>
      <c r="E1033" s="326" t="s">
        <v>3070</v>
      </c>
      <c r="F1033" s="326">
        <v>552.08684144487472</v>
      </c>
      <c r="G1033" s="326" t="s">
        <v>43</v>
      </c>
    </row>
    <row r="1034" spans="1:7">
      <c r="A1034" s="326" t="s">
        <v>3068</v>
      </c>
      <c r="B1034" s="158">
        <v>46294</v>
      </c>
      <c r="C1034" s="326" t="s">
        <v>3122</v>
      </c>
      <c r="D1034" s="326"/>
      <c r="E1034" s="326" t="s">
        <v>3070</v>
      </c>
      <c r="F1034" s="326">
        <v>721.11948666593526</v>
      </c>
      <c r="G1034" s="326" t="s">
        <v>43</v>
      </c>
    </row>
    <row r="1035" spans="1:7">
      <c r="A1035" s="326" t="s">
        <v>3068</v>
      </c>
      <c r="B1035" s="158">
        <v>46294</v>
      </c>
      <c r="C1035" s="326" t="s">
        <v>3122</v>
      </c>
      <c r="D1035" s="326"/>
      <c r="E1035" s="326" t="s">
        <v>3070</v>
      </c>
      <c r="F1035" s="326">
        <v>981.24500331096351</v>
      </c>
      <c r="G1035" s="326" t="s">
        <v>43</v>
      </c>
    </row>
    <row r="1036" spans="1:7">
      <c r="A1036" s="326" t="s">
        <v>3068</v>
      </c>
      <c r="B1036" s="158">
        <v>46294</v>
      </c>
      <c r="C1036" s="326" t="s">
        <v>3122</v>
      </c>
      <c r="D1036" s="326"/>
      <c r="E1036" s="326" t="s">
        <v>3070</v>
      </c>
      <c r="F1036" s="326">
        <v>1046.001033991226</v>
      </c>
      <c r="G1036" s="326" t="s">
        <v>43</v>
      </c>
    </row>
    <row r="1037" spans="1:7">
      <c r="A1037" s="326" t="s">
        <v>3068</v>
      </c>
      <c r="B1037" s="158">
        <v>46294</v>
      </c>
      <c r="C1037" s="326" t="s">
        <v>3122</v>
      </c>
      <c r="D1037" s="326"/>
      <c r="E1037" s="326" t="s">
        <v>3070</v>
      </c>
      <c r="F1037" s="326">
        <v>1074.9716253216609</v>
      </c>
      <c r="G1037" s="326" t="s">
        <v>43</v>
      </c>
    </row>
    <row r="1038" spans="1:7">
      <c r="A1038" s="326" t="s">
        <v>3068</v>
      </c>
      <c r="B1038" s="158">
        <v>46294</v>
      </c>
      <c r="C1038" s="326" t="s">
        <v>3122</v>
      </c>
      <c r="D1038" s="326"/>
      <c r="E1038" s="326" t="s">
        <v>3070</v>
      </c>
      <c r="F1038" s="326">
        <v>1175.922580540529</v>
      </c>
      <c r="G1038" s="326" t="s">
        <v>43</v>
      </c>
    </row>
    <row r="1039" spans="1:7">
      <c r="A1039" s="326" t="s">
        <v>3068</v>
      </c>
      <c r="B1039" s="158">
        <v>46294</v>
      </c>
      <c r="C1039" s="326" t="s">
        <v>3122</v>
      </c>
      <c r="D1039" s="326"/>
      <c r="E1039" s="326" t="s">
        <v>3070</v>
      </c>
      <c r="F1039" s="326">
        <v>1257.88818029454</v>
      </c>
      <c r="G1039" s="326" t="s">
        <v>43</v>
      </c>
    </row>
    <row r="1040" spans="1:7">
      <c r="A1040" s="326" t="s">
        <v>3068</v>
      </c>
      <c r="B1040" s="158">
        <v>46294</v>
      </c>
      <c r="C1040" s="326" t="s">
        <v>3122</v>
      </c>
      <c r="D1040" s="326"/>
      <c r="E1040" s="326" t="s">
        <v>3070</v>
      </c>
      <c r="F1040" s="326">
        <v>1300.958072463691</v>
      </c>
      <c r="G1040" s="326" t="s">
        <v>43</v>
      </c>
    </row>
    <row r="1041" spans="1:7">
      <c r="A1041" s="326" t="s">
        <v>3068</v>
      </c>
      <c r="B1041" s="158">
        <v>46294</v>
      </c>
      <c r="C1041" s="326" t="s">
        <v>3122</v>
      </c>
      <c r="D1041" s="326"/>
      <c r="E1041" s="326" t="s">
        <v>3070</v>
      </c>
      <c r="F1041" s="326">
        <v>1329.4009616756809</v>
      </c>
      <c r="G1041" s="326" t="s">
        <v>43</v>
      </c>
    </row>
    <row r="1042" spans="1:7">
      <c r="A1042" s="326" t="s">
        <v>3068</v>
      </c>
      <c r="B1042" s="158">
        <v>46294</v>
      </c>
      <c r="C1042" s="326" t="s">
        <v>3122</v>
      </c>
      <c r="D1042" s="326"/>
      <c r="E1042" s="326" t="s">
        <v>3070</v>
      </c>
      <c r="F1042" s="326">
        <v>1777.983302704059</v>
      </c>
      <c r="G1042" s="326" t="s">
        <v>43</v>
      </c>
    </row>
    <row r="1043" spans="1:7">
      <c r="A1043" s="326" t="s">
        <v>3068</v>
      </c>
      <c r="B1043" s="158">
        <v>46294</v>
      </c>
      <c r="C1043" s="326" t="s">
        <v>3122</v>
      </c>
      <c r="D1043" s="326"/>
      <c r="E1043" s="326" t="s">
        <v>3070</v>
      </c>
      <c r="F1043" s="326">
        <v>1875.202838840429</v>
      </c>
      <c r="G1043" s="326" t="s">
        <v>43</v>
      </c>
    </row>
    <row r="1044" spans="1:7">
      <c r="A1044" s="326" t="s">
        <v>3068</v>
      </c>
      <c r="B1044" s="158">
        <v>46294</v>
      </c>
      <c r="C1044" s="326" t="s">
        <v>3122</v>
      </c>
      <c r="D1044" s="326"/>
      <c r="E1044" s="326" t="s">
        <v>3070</v>
      </c>
      <c r="F1044" s="326">
        <v>2003.90752398991</v>
      </c>
      <c r="G1044" s="326" t="s">
        <v>43</v>
      </c>
    </row>
    <row r="1045" spans="1:7">
      <c r="A1045" s="326" t="s">
        <v>3068</v>
      </c>
      <c r="B1045" s="158">
        <v>46294</v>
      </c>
      <c r="C1045" s="326" t="s">
        <v>3122</v>
      </c>
      <c r="D1045" s="326"/>
      <c r="E1045" s="326" t="s">
        <v>3070</v>
      </c>
      <c r="F1045" s="326">
        <v>2266.7489624938171</v>
      </c>
      <c r="G1045" s="326" t="s">
        <v>43</v>
      </c>
    </row>
    <row r="1046" spans="1:7">
      <c r="A1046" s="326" t="s">
        <v>3068</v>
      </c>
      <c r="B1046" s="158">
        <v>46294</v>
      </c>
      <c r="C1046" s="326" t="s">
        <v>3122</v>
      </c>
      <c r="D1046" s="326"/>
      <c r="E1046" s="326" t="s">
        <v>3070</v>
      </c>
      <c r="F1046" s="326">
        <v>3176.3227044577939</v>
      </c>
      <c r="G1046" s="326" t="s">
        <v>43</v>
      </c>
    </row>
    <row r="1047" spans="1:7">
      <c r="A1047" s="326" t="s">
        <v>3068</v>
      </c>
      <c r="B1047" s="158">
        <v>46294</v>
      </c>
      <c r="C1047" s="326" t="s">
        <v>3103</v>
      </c>
      <c r="D1047" s="326"/>
      <c r="E1047" s="326" t="s">
        <v>3070</v>
      </c>
      <c r="F1047" s="326">
        <v>290.11012468417181</v>
      </c>
      <c r="G1047" s="326" t="s">
        <v>43</v>
      </c>
    </row>
    <row r="1048" spans="1:7">
      <c r="A1048" s="326" t="s">
        <v>3068</v>
      </c>
      <c r="B1048" s="158">
        <v>46294</v>
      </c>
      <c r="C1048" s="326" t="s">
        <v>3103</v>
      </c>
      <c r="D1048" s="326"/>
      <c r="E1048" s="326" t="s">
        <v>3070</v>
      </c>
      <c r="F1048" s="326">
        <v>320.78104321321013</v>
      </c>
      <c r="G1048" s="326" t="s">
        <v>43</v>
      </c>
    </row>
    <row r="1049" spans="1:7">
      <c r="A1049" s="326" t="s">
        <v>3068</v>
      </c>
      <c r="B1049" s="158">
        <v>46294</v>
      </c>
      <c r="C1049" s="326" t="s">
        <v>3103</v>
      </c>
      <c r="D1049" s="326"/>
      <c r="E1049" s="326" t="s">
        <v>3070</v>
      </c>
      <c r="F1049" s="326">
        <v>338.56461321632378</v>
      </c>
      <c r="G1049" s="326" t="s">
        <v>43</v>
      </c>
    </row>
    <row r="1050" spans="1:7">
      <c r="A1050" s="326" t="s">
        <v>3068</v>
      </c>
      <c r="B1050" s="158">
        <v>46294</v>
      </c>
      <c r="C1050" s="326" t="s">
        <v>3103</v>
      </c>
      <c r="D1050" s="326"/>
      <c r="E1050" s="326" t="s">
        <v>3070</v>
      </c>
      <c r="F1050" s="326">
        <v>343.43319161364337</v>
      </c>
      <c r="G1050" s="326" t="s">
        <v>43</v>
      </c>
    </row>
    <row r="1051" spans="1:7">
      <c r="A1051" s="326" t="s">
        <v>3068</v>
      </c>
      <c r="B1051" s="158">
        <v>46294</v>
      </c>
      <c r="C1051" s="326" t="s">
        <v>3103</v>
      </c>
      <c r="D1051" s="326"/>
      <c r="E1051" s="326" t="s">
        <v>3070</v>
      </c>
      <c r="F1051" s="326">
        <v>473.34490838251082</v>
      </c>
      <c r="G1051" s="326" t="s">
        <v>43</v>
      </c>
    </row>
    <row r="1052" spans="1:7">
      <c r="A1052" s="326" t="s">
        <v>3068</v>
      </c>
      <c r="B1052" s="158">
        <v>46294</v>
      </c>
      <c r="C1052" s="326" t="s">
        <v>3103</v>
      </c>
      <c r="D1052" s="326"/>
      <c r="E1052" s="326" t="s">
        <v>3070</v>
      </c>
      <c r="F1052" s="326">
        <v>870.09272873321606</v>
      </c>
      <c r="G1052" s="326" t="s">
        <v>43</v>
      </c>
    </row>
    <row r="1053" spans="1:7">
      <c r="A1053" s="326" t="s">
        <v>3068</v>
      </c>
      <c r="B1053" s="158">
        <v>46294</v>
      </c>
      <c r="C1053" s="326" t="s">
        <v>3179</v>
      </c>
      <c r="D1053" s="326"/>
      <c r="E1053" s="326" t="s">
        <v>3070</v>
      </c>
      <c r="F1053" s="326">
        <v>272.43581011763308</v>
      </c>
      <c r="G1053" s="326" t="s">
        <v>43</v>
      </c>
    </row>
    <row r="1054" spans="1:7">
      <c r="A1054" s="326" t="s">
        <v>3068</v>
      </c>
      <c r="B1054" s="158">
        <v>46294</v>
      </c>
      <c r="C1054" s="326" t="s">
        <v>3179</v>
      </c>
      <c r="D1054" s="326"/>
      <c r="E1054" s="326" t="s">
        <v>3070</v>
      </c>
      <c r="F1054" s="326">
        <v>337.41129418485798</v>
      </c>
      <c r="G1054" s="326" t="s">
        <v>43</v>
      </c>
    </row>
    <row r="1055" spans="1:7">
      <c r="A1055" s="326" t="s">
        <v>3068</v>
      </c>
      <c r="B1055" s="158">
        <v>46294</v>
      </c>
      <c r="C1055" s="326" t="s">
        <v>3179</v>
      </c>
      <c r="D1055" s="326"/>
      <c r="E1055" s="326" t="s">
        <v>3070</v>
      </c>
      <c r="F1055" s="326">
        <v>1150.509037855081</v>
      </c>
      <c r="G1055" s="326" t="s">
        <v>43</v>
      </c>
    </row>
    <row r="1056" spans="1:7">
      <c r="A1056" s="326" t="s">
        <v>3068</v>
      </c>
      <c r="B1056" s="158">
        <v>46294</v>
      </c>
      <c r="C1056" s="326" t="s">
        <v>3179</v>
      </c>
      <c r="D1056" s="326"/>
      <c r="E1056" s="326" t="s">
        <v>3070</v>
      </c>
      <c r="F1056" s="326">
        <v>1495.196578223258</v>
      </c>
      <c r="G1056" s="326" t="s">
        <v>43</v>
      </c>
    </row>
    <row r="1057" spans="1:7">
      <c r="A1057" s="326" t="s">
        <v>3068</v>
      </c>
      <c r="B1057" s="158">
        <v>46294</v>
      </c>
      <c r="C1057" s="326" t="s">
        <v>3179</v>
      </c>
      <c r="D1057" s="326"/>
      <c r="E1057" s="326" t="s">
        <v>3070</v>
      </c>
      <c r="F1057" s="326">
        <v>1792.396002621856</v>
      </c>
      <c r="G1057" s="326" t="s">
        <v>43</v>
      </c>
    </row>
    <row r="1058" spans="1:7">
      <c r="A1058" s="326" t="s">
        <v>3068</v>
      </c>
      <c r="B1058" s="158">
        <v>46294</v>
      </c>
      <c r="C1058" s="326" t="s">
        <v>3072</v>
      </c>
      <c r="D1058" s="326"/>
      <c r="E1058" s="326" t="s">
        <v>3070</v>
      </c>
      <c r="F1058" s="326">
        <v>664.98230190761387</v>
      </c>
      <c r="G1058" s="326" t="s">
        <v>43</v>
      </c>
    </row>
    <row r="1059" spans="1:7">
      <c r="A1059" s="326" t="s">
        <v>3068</v>
      </c>
      <c r="B1059" s="158">
        <v>46294</v>
      </c>
      <c r="C1059" s="326" t="s">
        <v>3174</v>
      </c>
      <c r="D1059" s="326"/>
      <c r="E1059" s="326" t="s">
        <v>3070</v>
      </c>
      <c r="F1059" s="326">
        <v>377.65605199727003</v>
      </c>
      <c r="G1059" s="326" t="s">
        <v>43</v>
      </c>
    </row>
    <row r="1060" spans="1:7">
      <c r="A1060" s="326" t="s">
        <v>3068</v>
      </c>
      <c r="B1060" s="158">
        <v>46294</v>
      </c>
      <c r="C1060" s="326" t="s">
        <v>3174</v>
      </c>
      <c r="D1060" s="326"/>
      <c r="E1060" s="326" t="s">
        <v>3070</v>
      </c>
      <c r="F1060" s="326">
        <v>1287.7792681965509</v>
      </c>
      <c r="G1060" s="326" t="s">
        <v>43</v>
      </c>
    </row>
    <row r="1061" spans="1:7">
      <c r="A1061" s="326" t="s">
        <v>3068</v>
      </c>
      <c r="B1061" s="158">
        <v>46294</v>
      </c>
      <c r="C1061" s="326" t="s">
        <v>3174</v>
      </c>
      <c r="D1061" s="326"/>
      <c r="E1061" s="326" t="s">
        <v>3070</v>
      </c>
      <c r="F1061" s="326">
        <v>1364.99615273159</v>
      </c>
      <c r="G1061" s="326" t="s">
        <v>43</v>
      </c>
    </row>
    <row r="1062" spans="1:7">
      <c r="A1062" s="326" t="s">
        <v>3068</v>
      </c>
      <c r="B1062" s="158">
        <v>46294</v>
      </c>
      <c r="C1062" s="326" t="s">
        <v>3167</v>
      </c>
      <c r="D1062" s="326"/>
      <c r="E1062" s="326" t="s">
        <v>3070</v>
      </c>
      <c r="F1062" s="326">
        <v>238.0560376703902</v>
      </c>
      <c r="G1062" s="326" t="s">
        <v>43</v>
      </c>
    </row>
    <row r="1063" spans="1:7">
      <c r="A1063" s="326" t="s">
        <v>3068</v>
      </c>
      <c r="B1063" s="158">
        <v>46294</v>
      </c>
      <c r="C1063" s="326" t="s">
        <v>3167</v>
      </c>
      <c r="D1063" s="326"/>
      <c r="E1063" s="326" t="s">
        <v>3070</v>
      </c>
      <c r="F1063" s="326">
        <v>302.68592034943867</v>
      </c>
      <c r="G1063" s="326" t="s">
        <v>43</v>
      </c>
    </row>
    <row r="1064" spans="1:7">
      <c r="A1064" s="326" t="s">
        <v>3068</v>
      </c>
      <c r="B1064" s="158">
        <v>46294</v>
      </c>
      <c r="C1064" s="326" t="s">
        <v>3167</v>
      </c>
      <c r="D1064" s="326"/>
      <c r="E1064" s="326" t="s">
        <v>3070</v>
      </c>
      <c r="F1064" s="326">
        <v>675.01758628542302</v>
      </c>
      <c r="G1064" s="326" t="s">
        <v>43</v>
      </c>
    </row>
    <row r="1065" spans="1:7">
      <c r="A1065" s="326" t="s">
        <v>3068</v>
      </c>
      <c r="B1065" s="158">
        <v>46294</v>
      </c>
      <c r="C1065" s="326" t="s">
        <v>3167</v>
      </c>
      <c r="D1065" s="326"/>
      <c r="E1065" s="326" t="s">
        <v>3070</v>
      </c>
      <c r="F1065" s="326">
        <v>1388.220495431917</v>
      </c>
      <c r="G1065" s="326" t="s">
        <v>43</v>
      </c>
    </row>
    <row r="1066" spans="1:7">
      <c r="A1066" s="326" t="s">
        <v>3068</v>
      </c>
      <c r="B1066" s="158">
        <v>46294</v>
      </c>
      <c r="C1066" s="326" t="s">
        <v>3167</v>
      </c>
      <c r="D1066" s="326"/>
      <c r="E1066" s="326" t="s">
        <v>3070</v>
      </c>
      <c r="F1066" s="326">
        <v>1478.2065958721209</v>
      </c>
      <c r="G1066" s="326" t="s">
        <v>43</v>
      </c>
    </row>
    <row r="1067" spans="1:7">
      <c r="A1067" s="326" t="s">
        <v>3068</v>
      </c>
      <c r="B1067" s="158">
        <v>46294</v>
      </c>
      <c r="C1067" s="326" t="s">
        <v>3167</v>
      </c>
      <c r="D1067" s="326"/>
      <c r="E1067" s="326" t="s">
        <v>3070</v>
      </c>
      <c r="F1067" s="326">
        <v>3234.4576914759241</v>
      </c>
      <c r="G1067" s="326" t="s">
        <v>43</v>
      </c>
    </row>
    <row r="1068" spans="1:7">
      <c r="A1068" s="326" t="s">
        <v>3068</v>
      </c>
      <c r="B1068" s="158">
        <v>46294</v>
      </c>
      <c r="C1068" s="326" t="s">
        <v>12507</v>
      </c>
      <c r="D1068" s="326"/>
      <c r="E1068" s="326" t="s">
        <v>3070</v>
      </c>
      <c r="F1068" s="326">
        <v>240.63140851713251</v>
      </c>
      <c r="G1068" s="326" t="s">
        <v>43</v>
      </c>
    </row>
    <row r="1069" spans="1:7">
      <c r="A1069" s="326" t="s">
        <v>3068</v>
      </c>
      <c r="B1069" s="158">
        <v>46294</v>
      </c>
      <c r="C1069" s="326" t="s">
        <v>12508</v>
      </c>
      <c r="D1069" s="326"/>
      <c r="E1069" s="326" t="s">
        <v>3070</v>
      </c>
      <c r="F1069" s="326">
        <v>1021.189589706134</v>
      </c>
      <c r="G1069" s="326" t="s">
        <v>43</v>
      </c>
    </row>
    <row r="1070" spans="1:7">
      <c r="A1070" s="326" t="s">
        <v>3068</v>
      </c>
      <c r="B1070" s="158">
        <v>46294</v>
      </c>
      <c r="C1070" s="326" t="s">
        <v>12508</v>
      </c>
      <c r="D1070" s="326"/>
      <c r="E1070" s="326" t="s">
        <v>3070</v>
      </c>
      <c r="F1070" s="326">
        <v>3830.0073609082028</v>
      </c>
      <c r="G1070" s="326" t="s">
        <v>43</v>
      </c>
    </row>
    <row r="1071" spans="1:7">
      <c r="A1071" s="326" t="s">
        <v>3068</v>
      </c>
      <c r="B1071" s="158">
        <v>46294</v>
      </c>
      <c r="C1071" s="326" t="s">
        <v>12508</v>
      </c>
      <c r="D1071" s="326"/>
      <c r="E1071" s="326" t="s">
        <v>3070</v>
      </c>
      <c r="F1071" s="326">
        <v>6023.4065575861596</v>
      </c>
      <c r="G1071" s="326" t="s">
        <v>43</v>
      </c>
    </row>
    <row r="1072" spans="1:7">
      <c r="A1072" s="326" t="s">
        <v>3068</v>
      </c>
      <c r="B1072" s="158">
        <v>46294</v>
      </c>
      <c r="C1072" s="326" t="s">
        <v>3075</v>
      </c>
      <c r="D1072" s="326"/>
      <c r="E1072" s="326" t="s">
        <v>3070</v>
      </c>
      <c r="F1072" s="326">
        <v>435.12839078553952</v>
      </c>
      <c r="G1072" s="326" t="s">
        <v>43</v>
      </c>
    </row>
    <row r="1073" spans="1:7">
      <c r="A1073" s="326" t="s">
        <v>3068</v>
      </c>
      <c r="B1073" s="158">
        <v>46294</v>
      </c>
      <c r="C1073" s="326" t="s">
        <v>3075</v>
      </c>
      <c r="D1073" s="326"/>
      <c r="E1073" s="326" t="s">
        <v>3070</v>
      </c>
      <c r="F1073" s="326">
        <v>569.38013935368508</v>
      </c>
      <c r="G1073" s="326" t="s">
        <v>43</v>
      </c>
    </row>
    <row r="1074" spans="1:7">
      <c r="A1074" s="326" t="s">
        <v>3068</v>
      </c>
      <c r="B1074" s="158">
        <v>46294</v>
      </c>
      <c r="C1074" s="326" t="s">
        <v>3075</v>
      </c>
      <c r="D1074" s="326"/>
      <c r="E1074" s="326" t="s">
        <v>3070</v>
      </c>
      <c r="F1074" s="326">
        <v>603.65040161443176</v>
      </c>
      <c r="G1074" s="326" t="s">
        <v>43</v>
      </c>
    </row>
    <row r="1075" spans="1:7">
      <c r="A1075" s="326" t="s">
        <v>3068</v>
      </c>
      <c r="B1075" s="158">
        <v>46294</v>
      </c>
      <c r="C1075" s="326" t="s">
        <v>3075</v>
      </c>
      <c r="D1075" s="326"/>
      <c r="E1075" s="326" t="s">
        <v>3070</v>
      </c>
      <c r="F1075" s="326">
        <v>629.81184781249613</v>
      </c>
      <c r="G1075" s="326" t="s">
        <v>43</v>
      </c>
    </row>
    <row r="1076" spans="1:7">
      <c r="A1076" s="326" t="s">
        <v>3068</v>
      </c>
      <c r="B1076" s="158">
        <v>46294</v>
      </c>
      <c r="C1076" s="326" t="s">
        <v>3075</v>
      </c>
      <c r="D1076" s="326"/>
      <c r="E1076" s="326" t="s">
        <v>3070</v>
      </c>
      <c r="F1076" s="326">
        <v>812.67800295492634</v>
      </c>
      <c r="G1076" s="326" t="s">
        <v>43</v>
      </c>
    </row>
    <row r="1077" spans="1:7">
      <c r="A1077" s="326" t="s">
        <v>3068</v>
      </c>
      <c r="B1077" s="158">
        <v>46294</v>
      </c>
      <c r="C1077" s="326" t="s">
        <v>3075</v>
      </c>
      <c r="D1077" s="326"/>
      <c r="E1077" s="326" t="s">
        <v>3070</v>
      </c>
      <c r="F1077" s="326">
        <v>859.08677608540165</v>
      </c>
      <c r="G1077" s="326" t="s">
        <v>43</v>
      </c>
    </row>
    <row r="1078" spans="1:7">
      <c r="A1078" s="326" t="s">
        <v>3068</v>
      </c>
      <c r="B1078" s="158">
        <v>46294</v>
      </c>
      <c r="C1078" s="326" t="s">
        <v>3075</v>
      </c>
      <c r="D1078" s="326"/>
      <c r="E1078" s="326" t="s">
        <v>3070</v>
      </c>
      <c r="F1078" s="326">
        <v>860.54926262330264</v>
      </c>
      <c r="G1078" s="326" t="s">
        <v>43</v>
      </c>
    </row>
    <row r="1079" spans="1:7">
      <c r="A1079" s="326" t="s">
        <v>3068</v>
      </c>
      <c r="B1079" s="158">
        <v>46294</v>
      </c>
      <c r="C1079" s="326" t="s">
        <v>3075</v>
      </c>
      <c r="D1079" s="326"/>
      <c r="E1079" s="326" t="s">
        <v>3070</v>
      </c>
      <c r="F1079" s="326">
        <v>1047.1160104402809</v>
      </c>
      <c r="G1079" s="326" t="s">
        <v>43</v>
      </c>
    </row>
    <row r="1080" spans="1:7">
      <c r="A1080" s="326" t="s">
        <v>3068</v>
      </c>
      <c r="B1080" s="158">
        <v>46294</v>
      </c>
      <c r="C1080" s="326" t="s">
        <v>3075</v>
      </c>
      <c r="D1080" s="326"/>
      <c r="E1080" s="326" t="s">
        <v>3070</v>
      </c>
      <c r="F1080" s="326">
        <v>1311.8411317921129</v>
      </c>
      <c r="G1080" s="326" t="s">
        <v>43</v>
      </c>
    </row>
    <row r="1081" spans="1:7">
      <c r="A1081" s="326" t="s">
        <v>3068</v>
      </c>
      <c r="B1081" s="158">
        <v>46294</v>
      </c>
      <c r="C1081" s="326" t="s">
        <v>3075</v>
      </c>
      <c r="D1081" s="326"/>
      <c r="E1081" s="326" t="s">
        <v>3070</v>
      </c>
      <c r="F1081" s="326">
        <v>1399.158256215451</v>
      </c>
      <c r="G1081" s="326" t="s">
        <v>43</v>
      </c>
    </row>
    <row r="1082" spans="1:7">
      <c r="A1082" s="326" t="s">
        <v>3068</v>
      </c>
      <c r="B1082" s="158">
        <v>46294</v>
      </c>
      <c r="C1082" s="326" t="s">
        <v>3075</v>
      </c>
      <c r="D1082" s="326"/>
      <c r="E1082" s="326" t="s">
        <v>3070</v>
      </c>
      <c r="F1082" s="326">
        <v>1997.3815294562651</v>
      </c>
      <c r="G1082" s="326" t="s">
        <v>43</v>
      </c>
    </row>
    <row r="1083" spans="1:7">
      <c r="A1083" s="326" t="s">
        <v>3068</v>
      </c>
      <c r="B1083" s="158">
        <v>46294</v>
      </c>
      <c r="C1083" s="326" t="s">
        <v>3075</v>
      </c>
      <c r="D1083" s="326"/>
      <c r="E1083" s="326" t="s">
        <v>3070</v>
      </c>
      <c r="F1083" s="326">
        <v>2152.3507910150802</v>
      </c>
      <c r="G1083" s="326" t="s">
        <v>43</v>
      </c>
    </row>
    <row r="1084" spans="1:7">
      <c r="A1084" s="326" t="s">
        <v>3068</v>
      </c>
      <c r="B1084" s="158">
        <v>46294</v>
      </c>
      <c r="C1084" s="326" t="s">
        <v>3099</v>
      </c>
      <c r="D1084" s="326"/>
      <c r="E1084" s="326" t="s">
        <v>3070</v>
      </c>
      <c r="F1084" s="326">
        <v>220.6407476017539</v>
      </c>
      <c r="G1084" s="326" t="s">
        <v>43</v>
      </c>
    </row>
    <row r="1085" spans="1:7">
      <c r="A1085" s="326" t="s">
        <v>3068</v>
      </c>
      <c r="B1085" s="158">
        <v>46294</v>
      </c>
      <c r="C1085" s="326" t="s">
        <v>3099</v>
      </c>
      <c r="D1085" s="326"/>
      <c r="E1085" s="326" t="s">
        <v>3070</v>
      </c>
      <c r="F1085" s="326">
        <v>227.53725177654999</v>
      </c>
      <c r="G1085" s="326" t="s">
        <v>43</v>
      </c>
    </row>
    <row r="1086" spans="1:7">
      <c r="A1086" s="326" t="s">
        <v>3068</v>
      </c>
      <c r="B1086" s="158">
        <v>46294</v>
      </c>
      <c r="C1086" s="326" t="s">
        <v>3099</v>
      </c>
      <c r="D1086" s="326"/>
      <c r="E1086" s="326" t="s">
        <v>3070</v>
      </c>
      <c r="F1086" s="326">
        <v>596.47546931210672</v>
      </c>
      <c r="G1086" s="326" t="s">
        <v>43</v>
      </c>
    </row>
    <row r="1087" spans="1:7">
      <c r="A1087" s="326" t="s">
        <v>3068</v>
      </c>
      <c r="B1087" s="158">
        <v>46294</v>
      </c>
      <c r="C1087" s="326" t="s">
        <v>3099</v>
      </c>
      <c r="D1087" s="326"/>
      <c r="E1087" s="326" t="s">
        <v>3070</v>
      </c>
      <c r="F1087" s="326">
        <v>973.76658249087632</v>
      </c>
      <c r="G1087" s="326" t="s">
        <v>43</v>
      </c>
    </row>
    <row r="1088" spans="1:7">
      <c r="A1088" s="326" t="s">
        <v>3068</v>
      </c>
      <c r="B1088" s="158">
        <v>46294</v>
      </c>
      <c r="C1088" s="326" t="s">
        <v>3156</v>
      </c>
      <c r="D1088" s="326"/>
      <c r="E1088" s="326" t="s">
        <v>3070</v>
      </c>
      <c r="F1088" s="326">
        <v>3768.1863437038851</v>
      </c>
      <c r="G1088" s="326" t="s">
        <v>43</v>
      </c>
    </row>
    <row r="1089" spans="1:7">
      <c r="A1089" s="326" t="s">
        <v>3068</v>
      </c>
      <c r="B1089" s="158">
        <v>46294</v>
      </c>
      <c r="C1089" s="326" t="s">
        <v>3145</v>
      </c>
      <c r="D1089" s="326"/>
      <c r="E1089" s="326" t="s">
        <v>3070</v>
      </c>
      <c r="F1089" s="326">
        <v>697.92038936594872</v>
      </c>
      <c r="G1089" s="326" t="s">
        <v>43</v>
      </c>
    </row>
    <row r="1090" spans="1:7">
      <c r="A1090" s="326" t="s">
        <v>3068</v>
      </c>
      <c r="B1090" s="158">
        <v>46294</v>
      </c>
      <c r="C1090" s="326" t="s">
        <v>3089</v>
      </c>
      <c r="D1090" s="326"/>
      <c r="E1090" s="326" t="s">
        <v>3070</v>
      </c>
      <c r="F1090" s="326">
        <v>829.03795958310366</v>
      </c>
      <c r="G1090" s="326" t="s">
        <v>43</v>
      </c>
    </row>
    <row r="1091" spans="1:7">
      <c r="A1091" s="326" t="s">
        <v>3068</v>
      </c>
      <c r="B1091" s="158">
        <v>46294</v>
      </c>
      <c r="C1091" s="326" t="s">
        <v>3143</v>
      </c>
      <c r="D1091" s="326" t="s">
        <v>3047</v>
      </c>
      <c r="E1091" s="326" t="s">
        <v>3070</v>
      </c>
      <c r="F1091" s="326">
        <v>453.24832463335412</v>
      </c>
      <c r="G1091" s="326" t="s">
        <v>43</v>
      </c>
    </row>
    <row r="1092" spans="1:7">
      <c r="A1092" s="326" t="s">
        <v>3068</v>
      </c>
      <c r="B1092" s="158">
        <v>46294</v>
      </c>
      <c r="C1092" s="326" t="s">
        <v>3150</v>
      </c>
      <c r="D1092" s="326" t="s">
        <v>3047</v>
      </c>
      <c r="E1092" s="326" t="s">
        <v>3070</v>
      </c>
      <c r="F1092" s="326">
        <v>1301.777616551612</v>
      </c>
      <c r="G1092" s="326" t="s">
        <v>43</v>
      </c>
    </row>
    <row r="1093" spans="1:7">
      <c r="A1093" s="326" t="s">
        <v>3068</v>
      </c>
      <c r="B1093" s="158">
        <v>46294</v>
      </c>
      <c r="C1093" s="326" t="s">
        <v>3153</v>
      </c>
      <c r="D1093" s="326" t="s">
        <v>3047</v>
      </c>
      <c r="E1093" s="326" t="s">
        <v>3070</v>
      </c>
      <c r="F1093" s="326">
        <v>2658.7669858257291</v>
      </c>
      <c r="G1093" s="326" t="s">
        <v>43</v>
      </c>
    </row>
    <row r="1094" spans="1:7">
      <c r="A1094" s="326" t="s">
        <v>3068</v>
      </c>
      <c r="B1094" s="158">
        <v>46294</v>
      </c>
      <c r="C1094" s="326" t="s">
        <v>3142</v>
      </c>
      <c r="D1094" s="326" t="s">
        <v>3047</v>
      </c>
      <c r="E1094" s="326" t="s">
        <v>3070</v>
      </c>
      <c r="F1094" s="326">
        <v>1160.344890721489</v>
      </c>
      <c r="G1094" s="326" t="s">
        <v>43</v>
      </c>
    </row>
    <row r="1095" spans="1:7">
      <c r="A1095" s="326" t="s">
        <v>3068</v>
      </c>
      <c r="B1095" s="158">
        <v>46294</v>
      </c>
      <c r="C1095" s="326" t="s">
        <v>3142</v>
      </c>
      <c r="D1095" s="326" t="s">
        <v>3047</v>
      </c>
      <c r="E1095" s="326" t="s">
        <v>3070</v>
      </c>
      <c r="F1095" s="326">
        <v>6866.6234180871397</v>
      </c>
      <c r="G1095" s="326" t="s">
        <v>43</v>
      </c>
    </row>
    <row r="1096" spans="1:7">
      <c r="A1096" s="326" t="s">
        <v>3068</v>
      </c>
      <c r="B1096" s="158">
        <v>46294</v>
      </c>
      <c r="C1096" s="326" t="s">
        <v>3092</v>
      </c>
      <c r="D1096" s="326"/>
      <c r="E1096" s="326" t="s">
        <v>3070</v>
      </c>
      <c r="F1096" s="326">
        <v>1991.9609700343569</v>
      </c>
      <c r="G1096" s="326" t="s">
        <v>43</v>
      </c>
    </row>
    <row r="1097" spans="1:7">
      <c r="A1097" s="326" t="s">
        <v>3068</v>
      </c>
      <c r="B1097" s="158">
        <v>46294</v>
      </c>
      <c r="C1097" s="326" t="s">
        <v>12509</v>
      </c>
      <c r="D1097" s="326"/>
      <c r="E1097" s="326" t="s">
        <v>3070</v>
      </c>
      <c r="F1097" s="326">
        <v>1731.5993343758089</v>
      </c>
      <c r="G1097" s="326" t="s">
        <v>43</v>
      </c>
    </row>
    <row r="1098" spans="1:7">
      <c r="A1098" s="326" t="s">
        <v>3068</v>
      </c>
      <c r="B1098" s="158">
        <v>46294</v>
      </c>
      <c r="C1098" s="326" t="s">
        <v>12509</v>
      </c>
      <c r="D1098" s="326"/>
      <c r="E1098" s="326" t="s">
        <v>3070</v>
      </c>
      <c r="F1098" s="326">
        <v>1734.528634495553</v>
      </c>
      <c r="G1098" s="326" t="s">
        <v>43</v>
      </c>
    </row>
    <row r="1099" spans="1:7">
      <c r="A1099" s="326" t="s">
        <v>3068</v>
      </c>
      <c r="B1099" s="158">
        <v>46294</v>
      </c>
      <c r="C1099" s="326" t="s">
        <v>12509</v>
      </c>
      <c r="D1099" s="326"/>
      <c r="E1099" s="326" t="s">
        <v>3070</v>
      </c>
      <c r="F1099" s="326">
        <v>1808.892474286258</v>
      </c>
      <c r="G1099" s="326" t="s">
        <v>43</v>
      </c>
    </row>
    <row r="1100" spans="1:7">
      <c r="A1100" s="326" t="s">
        <v>3068</v>
      </c>
      <c r="B1100" s="158">
        <v>46294</v>
      </c>
      <c r="C1100" s="326" t="s">
        <v>3109</v>
      </c>
      <c r="D1100" s="326"/>
      <c r="E1100" s="326" t="s">
        <v>3070</v>
      </c>
      <c r="F1100" s="326">
        <v>1014.544173623901</v>
      </c>
      <c r="G1100" s="326" t="s">
        <v>43</v>
      </c>
    </row>
    <row r="1101" spans="1:7">
      <c r="A1101" s="326" t="s">
        <v>3068</v>
      </c>
      <c r="B1101" s="158">
        <v>46294</v>
      </c>
      <c r="C1101" s="326" t="s">
        <v>3084</v>
      </c>
      <c r="D1101" s="326"/>
      <c r="E1101" s="326" t="s">
        <v>3070</v>
      </c>
      <c r="F1101" s="326">
        <v>1114.099937209859</v>
      </c>
      <c r="G1101" s="326" t="s">
        <v>43</v>
      </c>
    </row>
    <row r="1102" spans="1:7">
      <c r="A1102" s="326" t="s">
        <v>3068</v>
      </c>
      <c r="B1102" s="158">
        <v>46294</v>
      </c>
      <c r="C1102" s="326" t="s">
        <v>3084</v>
      </c>
      <c r="D1102" s="326"/>
      <c r="E1102" s="326" t="s">
        <v>3070</v>
      </c>
      <c r="F1102" s="326">
        <v>1519.1609585578551</v>
      </c>
      <c r="G1102" s="326" t="s">
        <v>43</v>
      </c>
    </row>
    <row r="1103" spans="1:7">
      <c r="A1103" s="326" t="s">
        <v>3068</v>
      </c>
      <c r="B1103" s="158">
        <v>46294</v>
      </c>
      <c r="C1103" s="326" t="s">
        <v>3084</v>
      </c>
      <c r="D1103" s="326"/>
      <c r="E1103" s="326" t="s">
        <v>3070</v>
      </c>
      <c r="F1103" s="326">
        <v>3867.3856917009689</v>
      </c>
      <c r="G1103" s="326" t="s">
        <v>43</v>
      </c>
    </row>
    <row r="1104" spans="1:7">
      <c r="A1104" s="326" t="s">
        <v>3068</v>
      </c>
      <c r="B1104" s="158">
        <v>46294</v>
      </c>
      <c r="C1104" s="326" t="s">
        <v>3084</v>
      </c>
      <c r="D1104" s="326"/>
      <c r="E1104" s="326" t="s">
        <v>3070</v>
      </c>
      <c r="F1104" s="326">
        <v>6453.1778093166649</v>
      </c>
      <c r="G1104" s="326" t="s">
        <v>43</v>
      </c>
    </row>
    <row r="1105" spans="1:7">
      <c r="A1105" s="326" t="s">
        <v>3068</v>
      </c>
      <c r="B1105" s="158">
        <v>46294</v>
      </c>
      <c r="C1105" s="326" t="s">
        <v>3079</v>
      </c>
      <c r="D1105" s="326"/>
      <c r="E1105" s="326" t="s">
        <v>3070</v>
      </c>
      <c r="F1105" s="326">
        <v>185.39851280518809</v>
      </c>
      <c r="G1105" s="326" t="s">
        <v>43</v>
      </c>
    </row>
    <row r="1106" spans="1:7">
      <c r="A1106" s="326" t="s">
        <v>3068</v>
      </c>
      <c r="B1106" s="158">
        <v>46294</v>
      </c>
      <c r="C1106" s="326" t="s">
        <v>3079</v>
      </c>
      <c r="D1106" s="326"/>
      <c r="E1106" s="326" t="s">
        <v>3070</v>
      </c>
      <c r="F1106" s="326">
        <v>1450.2284051004101</v>
      </c>
      <c r="G1106" s="326" t="s">
        <v>43</v>
      </c>
    </row>
    <row r="1107" spans="1:7">
      <c r="A1107" s="326" t="s">
        <v>3068</v>
      </c>
      <c r="B1107" s="158">
        <v>46294</v>
      </c>
      <c r="C1107" s="326" t="s">
        <v>3125</v>
      </c>
      <c r="D1107" s="326"/>
      <c r="E1107" s="326" t="s">
        <v>3070</v>
      </c>
      <c r="F1107" s="326">
        <v>374.00182964258238</v>
      </c>
      <c r="G1107" s="326" t="s">
        <v>43</v>
      </c>
    </row>
    <row r="1108" spans="1:7">
      <c r="A1108" s="326" t="s">
        <v>3068</v>
      </c>
      <c r="B1108" s="158">
        <v>46294</v>
      </c>
      <c r="C1108" s="326" t="s">
        <v>3125</v>
      </c>
      <c r="D1108" s="326"/>
      <c r="E1108" s="326" t="s">
        <v>3070</v>
      </c>
      <c r="F1108" s="326">
        <v>465.42217138434353</v>
      </c>
      <c r="G1108" s="326" t="s">
        <v>43</v>
      </c>
    </row>
    <row r="1109" spans="1:7">
      <c r="A1109" s="326" t="s">
        <v>3068</v>
      </c>
      <c r="B1109" s="158">
        <v>46294</v>
      </c>
      <c r="C1109" s="326" t="s">
        <v>3106</v>
      </c>
      <c r="D1109" s="326"/>
      <c r="E1109" s="326" t="s">
        <v>3070</v>
      </c>
      <c r="F1109" s="326">
        <v>44.357607960235327</v>
      </c>
      <c r="G1109" s="326" t="s">
        <v>43</v>
      </c>
    </row>
    <row r="1110" spans="1:7">
      <c r="A1110" s="326" t="s">
        <v>3068</v>
      </c>
      <c r="B1110" s="158">
        <v>46294</v>
      </c>
      <c r="C1110" s="326" t="s">
        <v>3106</v>
      </c>
      <c r="D1110" s="326"/>
      <c r="E1110" s="326" t="s">
        <v>3070</v>
      </c>
      <c r="F1110" s="326">
        <v>119.4778957148083</v>
      </c>
      <c r="G1110" s="326" t="s">
        <v>43</v>
      </c>
    </row>
    <row r="1111" spans="1:7">
      <c r="A1111" s="326" t="s">
        <v>3068</v>
      </c>
      <c r="B1111" s="158">
        <v>46294</v>
      </c>
      <c r="C1111" s="326" t="s">
        <v>3106</v>
      </c>
      <c r="D1111" s="326"/>
      <c r="E1111" s="326" t="s">
        <v>3070</v>
      </c>
      <c r="F1111" s="326">
        <v>4128.2257165402407</v>
      </c>
      <c r="G1111" s="326" t="s">
        <v>43</v>
      </c>
    </row>
    <row r="1112" spans="1:7">
      <c r="A1112" s="326" t="s">
        <v>3068</v>
      </c>
      <c r="B1112" s="158">
        <v>46294</v>
      </c>
      <c r="C1112" s="326" t="s">
        <v>12510</v>
      </c>
      <c r="D1112" s="326"/>
      <c r="E1112" s="326" t="s">
        <v>3070</v>
      </c>
      <c r="F1112" s="326">
        <v>228.08688357518989</v>
      </c>
      <c r="G1112" s="326" t="s">
        <v>43</v>
      </c>
    </row>
    <row r="1113" spans="1:7">
      <c r="A1113" s="326" t="s">
        <v>3204</v>
      </c>
      <c r="B1113" s="158">
        <v>46294</v>
      </c>
      <c r="C1113" s="326" t="s">
        <v>12511</v>
      </c>
      <c r="D1113" s="326" t="s">
        <v>3049</v>
      </c>
      <c r="E1113" s="326" t="s">
        <v>3070</v>
      </c>
      <c r="F1113" s="326">
        <v>1132.741511050903</v>
      </c>
      <c r="G1113" s="326" t="s">
        <v>43</v>
      </c>
    </row>
    <row r="1114" spans="1:7">
      <c r="A1114" s="326" t="s">
        <v>3204</v>
      </c>
      <c r="B1114" s="158">
        <v>46294</v>
      </c>
      <c r="C1114" s="326" t="s">
        <v>12512</v>
      </c>
      <c r="D1114" s="326" t="s">
        <v>3049</v>
      </c>
      <c r="E1114" s="326" t="s">
        <v>3070</v>
      </c>
      <c r="F1114" s="326">
        <v>415.58326977770781</v>
      </c>
      <c r="G1114" s="326" t="s">
        <v>43</v>
      </c>
    </row>
    <row r="1115" spans="1:7">
      <c r="A1115" s="326" t="s">
        <v>3204</v>
      </c>
      <c r="B1115" s="158">
        <v>46294</v>
      </c>
      <c r="C1115" s="326" t="s">
        <v>12513</v>
      </c>
      <c r="D1115" s="326" t="s">
        <v>3049</v>
      </c>
      <c r="E1115" s="326" t="s">
        <v>3070</v>
      </c>
      <c r="F1115" s="326">
        <v>415.57864728942508</v>
      </c>
      <c r="G1115" s="326" t="s">
        <v>43</v>
      </c>
    </row>
    <row r="1116" spans="1:7">
      <c r="A1116" s="326" t="s">
        <v>3204</v>
      </c>
      <c r="B1116" s="158">
        <v>46294</v>
      </c>
      <c r="C1116" s="326" t="s">
        <v>12514</v>
      </c>
      <c r="D1116" s="326" t="s">
        <v>3049</v>
      </c>
      <c r="E1116" s="326" t="s">
        <v>3070</v>
      </c>
      <c r="F1116" s="326">
        <v>415.58318574912852</v>
      </c>
      <c r="G1116" s="326" t="s">
        <v>43</v>
      </c>
    </row>
    <row r="1117" spans="1:7">
      <c r="A1117" s="326" t="s">
        <v>3204</v>
      </c>
      <c r="B1117" s="158">
        <v>46294</v>
      </c>
      <c r="C1117" s="326" t="s">
        <v>12515</v>
      </c>
      <c r="D1117" s="326" t="s">
        <v>3049</v>
      </c>
      <c r="E1117" s="326" t="s">
        <v>3070</v>
      </c>
      <c r="F1117" s="326">
        <v>415.57766259368509</v>
      </c>
      <c r="G1117" s="326" t="s">
        <v>43</v>
      </c>
    </row>
    <row r="1118" spans="1:7">
      <c r="A1118" s="326" t="s">
        <v>3204</v>
      </c>
      <c r="B1118" s="158">
        <v>46294</v>
      </c>
      <c r="C1118" s="326" t="s">
        <v>12516</v>
      </c>
      <c r="D1118" s="326" t="s">
        <v>3049</v>
      </c>
      <c r="E1118" s="326" t="s">
        <v>3070</v>
      </c>
      <c r="F1118" s="326">
        <v>415.5800270717591</v>
      </c>
      <c r="G1118" s="326" t="s">
        <v>43</v>
      </c>
    </row>
    <row r="1119" spans="1:7">
      <c r="A1119" s="326" t="s">
        <v>3204</v>
      </c>
      <c r="B1119" s="158">
        <v>46294</v>
      </c>
      <c r="C1119" s="326" t="s">
        <v>12517</v>
      </c>
      <c r="D1119" s="326" t="s">
        <v>3049</v>
      </c>
      <c r="E1119" s="326" t="s">
        <v>3070</v>
      </c>
      <c r="F1119" s="326">
        <v>415.58050144650042</v>
      </c>
      <c r="G1119" s="326" t="s">
        <v>43</v>
      </c>
    </row>
    <row r="1120" spans="1:7">
      <c r="A1120" s="326" t="s">
        <v>3204</v>
      </c>
      <c r="B1120" s="158">
        <v>46294</v>
      </c>
      <c r="C1120" s="326" t="s">
        <v>12518</v>
      </c>
      <c r="D1120" s="326" t="s">
        <v>3049</v>
      </c>
      <c r="E1120" s="326" t="s">
        <v>3070</v>
      </c>
      <c r="F1120" s="326">
        <v>690.0146125536412</v>
      </c>
      <c r="G1120" s="326" t="s">
        <v>43</v>
      </c>
    </row>
    <row r="1121" spans="1:7">
      <c r="A1121" s="326" t="s">
        <v>3204</v>
      </c>
      <c r="B1121" s="158">
        <v>46294</v>
      </c>
      <c r="C1121" s="326" t="s">
        <v>12519</v>
      </c>
      <c r="D1121" s="326" t="s">
        <v>3049</v>
      </c>
      <c r="E1121" s="326" t="s">
        <v>3070</v>
      </c>
      <c r="F1121" s="326">
        <v>417.88164524361491</v>
      </c>
      <c r="G1121" s="326" t="s">
        <v>43</v>
      </c>
    </row>
    <row r="1122" spans="1:7">
      <c r="A1122" s="326" t="s">
        <v>3204</v>
      </c>
      <c r="B1122" s="158">
        <v>46294</v>
      </c>
      <c r="C1122" s="326" t="s">
        <v>12520</v>
      </c>
      <c r="D1122" s="326" t="s">
        <v>3049</v>
      </c>
      <c r="E1122" s="326" t="s">
        <v>3070</v>
      </c>
      <c r="F1122" s="326">
        <v>920.65206141397357</v>
      </c>
      <c r="G1122" s="326" t="s">
        <v>43</v>
      </c>
    </row>
    <row r="1123" spans="1:7">
      <c r="A1123" s="326" t="s">
        <v>3204</v>
      </c>
      <c r="B1123" s="158">
        <v>46294</v>
      </c>
      <c r="C1123" s="326" t="s">
        <v>12521</v>
      </c>
      <c r="D1123" s="326" t="s">
        <v>3049</v>
      </c>
      <c r="E1123" s="326" t="s">
        <v>3070</v>
      </c>
      <c r="F1123" s="326">
        <v>373.57379049994051</v>
      </c>
      <c r="G1123" s="326" t="s">
        <v>43</v>
      </c>
    </row>
    <row r="1124" spans="1:7">
      <c r="A1124" s="326" t="s">
        <v>3204</v>
      </c>
      <c r="B1124" s="158">
        <v>46294</v>
      </c>
      <c r="C1124" s="326" t="s">
        <v>12225</v>
      </c>
      <c r="D1124" s="326" t="s">
        <v>3049</v>
      </c>
      <c r="E1124" s="326" t="s">
        <v>3070</v>
      </c>
      <c r="F1124" s="326">
        <v>1099.9187199734149</v>
      </c>
      <c r="G1124" s="326" t="s">
        <v>43</v>
      </c>
    </row>
    <row r="1125" spans="1:7">
      <c r="A1125" s="326" t="s">
        <v>3204</v>
      </c>
      <c r="B1125" s="158">
        <v>46294</v>
      </c>
      <c r="C1125" s="326" t="s">
        <v>12225</v>
      </c>
      <c r="D1125" s="326" t="s">
        <v>3049</v>
      </c>
      <c r="E1125" s="326" t="s">
        <v>3070</v>
      </c>
      <c r="F1125" s="326">
        <v>11731.61038524282</v>
      </c>
      <c r="G1125" s="326" t="s">
        <v>43</v>
      </c>
    </row>
    <row r="1126" spans="1:7">
      <c r="A1126" s="326" t="s">
        <v>3204</v>
      </c>
      <c r="B1126" s="158">
        <v>46294</v>
      </c>
      <c r="C1126" s="326" t="s">
        <v>12522</v>
      </c>
      <c r="D1126" s="326" t="s">
        <v>3049</v>
      </c>
      <c r="E1126" s="326" t="s">
        <v>3070</v>
      </c>
      <c r="F1126" s="326">
        <v>400.53545425459743</v>
      </c>
      <c r="G1126" s="326" t="s">
        <v>43</v>
      </c>
    </row>
    <row r="1127" spans="1:7">
      <c r="A1127" s="326" t="s">
        <v>3204</v>
      </c>
      <c r="B1127" s="158">
        <v>46294</v>
      </c>
      <c r="C1127" s="326" t="s">
        <v>12523</v>
      </c>
      <c r="D1127" s="326" t="s">
        <v>3049</v>
      </c>
      <c r="E1127" s="326" t="s">
        <v>3070</v>
      </c>
      <c r="F1127" s="326">
        <v>958.99238318154676</v>
      </c>
      <c r="G1127" s="326" t="s">
        <v>43</v>
      </c>
    </row>
    <row r="1128" spans="1:7">
      <c r="A1128" s="326" t="s">
        <v>3204</v>
      </c>
      <c r="B1128" s="158">
        <v>46294</v>
      </c>
      <c r="C1128" s="326" t="s">
        <v>12524</v>
      </c>
      <c r="D1128" s="326" t="s">
        <v>3049</v>
      </c>
      <c r="E1128" s="326" t="s">
        <v>3070</v>
      </c>
      <c r="F1128" s="326">
        <v>462.5646687336266</v>
      </c>
      <c r="G1128" s="326" t="s">
        <v>43</v>
      </c>
    </row>
    <row r="1129" spans="1:7">
      <c r="A1129" s="326" t="s">
        <v>3204</v>
      </c>
      <c r="B1129" s="158">
        <v>46294</v>
      </c>
      <c r="C1129" s="326" t="s">
        <v>12525</v>
      </c>
      <c r="D1129" s="326" t="s">
        <v>3041</v>
      </c>
      <c r="E1129" s="326" t="s">
        <v>3070</v>
      </c>
      <c r="F1129" s="326">
        <v>517.28277495130897</v>
      </c>
      <c r="G1129" s="326" t="s">
        <v>43</v>
      </c>
    </row>
    <row r="1130" spans="1:7">
      <c r="A1130" s="326" t="s">
        <v>3204</v>
      </c>
      <c r="B1130" s="158">
        <v>46294</v>
      </c>
      <c r="C1130" s="326" t="s">
        <v>12526</v>
      </c>
      <c r="D1130" s="326" t="s">
        <v>3041</v>
      </c>
      <c r="E1130" s="326" t="s">
        <v>3070</v>
      </c>
      <c r="F1130" s="326">
        <v>745.04308852017857</v>
      </c>
      <c r="G1130" s="326" t="s">
        <v>43</v>
      </c>
    </row>
    <row r="1131" spans="1:7">
      <c r="A1131" s="326" t="s">
        <v>3204</v>
      </c>
      <c r="B1131" s="158">
        <v>46294</v>
      </c>
      <c r="C1131" s="326" t="s">
        <v>12527</v>
      </c>
      <c r="D1131" s="326" t="s">
        <v>3041</v>
      </c>
      <c r="E1131" s="326" t="s">
        <v>3070</v>
      </c>
      <c r="F1131" s="326">
        <v>647.17730884498451</v>
      </c>
      <c r="G1131" s="326" t="s">
        <v>43</v>
      </c>
    </row>
    <row r="1132" spans="1:7">
      <c r="A1132" s="326" t="s">
        <v>3204</v>
      </c>
      <c r="B1132" s="158">
        <v>46294</v>
      </c>
      <c r="C1132" s="326" t="s">
        <v>12528</v>
      </c>
      <c r="D1132" s="326" t="s">
        <v>3041</v>
      </c>
      <c r="E1132" s="326" t="s">
        <v>3070</v>
      </c>
      <c r="F1132" s="326">
        <v>455.23715125396848</v>
      </c>
      <c r="G1132" s="326" t="s">
        <v>43</v>
      </c>
    </row>
    <row r="1133" spans="1:7">
      <c r="A1133" s="326" t="s">
        <v>3204</v>
      </c>
      <c r="B1133" s="158">
        <v>46294</v>
      </c>
      <c r="C1133" s="326" t="s">
        <v>12529</v>
      </c>
      <c r="D1133" s="326" t="s">
        <v>3045</v>
      </c>
      <c r="E1133" s="326" t="s">
        <v>3070</v>
      </c>
      <c r="F1133" s="326">
        <v>980.18094798503444</v>
      </c>
      <c r="G1133" s="326" t="s">
        <v>43</v>
      </c>
    </row>
    <row r="1134" spans="1:7">
      <c r="A1134" s="326" t="s">
        <v>3204</v>
      </c>
      <c r="B1134" s="158">
        <v>46294</v>
      </c>
      <c r="C1134" s="326" t="s">
        <v>12530</v>
      </c>
      <c r="D1134" s="326" t="s">
        <v>3045</v>
      </c>
      <c r="E1134" s="326" t="s">
        <v>3070</v>
      </c>
      <c r="F1134" s="326">
        <v>597.0786648336798</v>
      </c>
      <c r="G1134" s="326" t="s">
        <v>43</v>
      </c>
    </row>
    <row r="1135" spans="1:7">
      <c r="A1135" s="326" t="s">
        <v>3204</v>
      </c>
      <c r="B1135" s="158">
        <v>46294</v>
      </c>
      <c r="C1135" s="326" t="s">
        <v>12531</v>
      </c>
      <c r="D1135" s="326" t="s">
        <v>3045</v>
      </c>
      <c r="E1135" s="326" t="s">
        <v>3070</v>
      </c>
      <c r="F1135" s="326">
        <v>416.61527233570808</v>
      </c>
      <c r="G1135" s="326" t="s">
        <v>43</v>
      </c>
    </row>
    <row r="1136" spans="1:7">
      <c r="A1136" s="326" t="s">
        <v>3204</v>
      </c>
      <c r="B1136" s="158">
        <v>46294</v>
      </c>
      <c r="C1136" s="326" t="s">
        <v>12532</v>
      </c>
      <c r="D1136" s="326" t="s">
        <v>3045</v>
      </c>
      <c r="E1136" s="326" t="s">
        <v>3070</v>
      </c>
      <c r="F1136" s="326">
        <v>416.61338532157242</v>
      </c>
      <c r="G1136" s="326" t="s">
        <v>43</v>
      </c>
    </row>
    <row r="1137" spans="1:7">
      <c r="A1137" s="326" t="s">
        <v>3204</v>
      </c>
      <c r="B1137" s="158">
        <v>46294</v>
      </c>
      <c r="C1137" s="326" t="s">
        <v>12533</v>
      </c>
      <c r="D1137" s="326" t="s">
        <v>3045</v>
      </c>
      <c r="E1137" s="326" t="s">
        <v>3070</v>
      </c>
      <c r="F1137" s="326">
        <v>416.61608840152621</v>
      </c>
      <c r="G1137" s="326" t="s">
        <v>43</v>
      </c>
    </row>
    <row r="1138" spans="1:7">
      <c r="A1138" s="326" t="s">
        <v>3204</v>
      </c>
      <c r="B1138" s="158">
        <v>46294</v>
      </c>
      <c r="C1138" s="326" t="s">
        <v>12534</v>
      </c>
      <c r="D1138" s="326" t="s">
        <v>3045</v>
      </c>
      <c r="E1138" s="326" t="s">
        <v>3070</v>
      </c>
      <c r="F1138" s="326">
        <v>605.36552783800289</v>
      </c>
      <c r="G1138" s="326" t="s">
        <v>43</v>
      </c>
    </row>
    <row r="1139" spans="1:7">
      <c r="A1139" s="326" t="s">
        <v>3204</v>
      </c>
      <c r="B1139" s="158">
        <v>46294</v>
      </c>
      <c r="C1139" s="326" t="s">
        <v>12535</v>
      </c>
      <c r="D1139" s="326" t="s">
        <v>3045</v>
      </c>
      <c r="E1139" s="326" t="s">
        <v>3070</v>
      </c>
      <c r="F1139" s="326">
        <v>587.53958775568753</v>
      </c>
      <c r="G1139" s="326" t="s">
        <v>43</v>
      </c>
    </row>
    <row r="1140" spans="1:7">
      <c r="A1140" s="326" t="s">
        <v>3204</v>
      </c>
      <c r="B1140" s="158">
        <v>46294</v>
      </c>
      <c r="C1140" s="326" t="s">
        <v>12536</v>
      </c>
      <c r="D1140" s="326" t="s">
        <v>3045</v>
      </c>
      <c r="E1140" s="326" t="s">
        <v>3070</v>
      </c>
      <c r="F1140" s="326">
        <v>403.13699996471411</v>
      </c>
      <c r="G1140" s="326" t="s">
        <v>43</v>
      </c>
    </row>
    <row r="1141" spans="1:7">
      <c r="A1141" s="326" t="s">
        <v>3204</v>
      </c>
      <c r="B1141" s="158">
        <v>46294</v>
      </c>
      <c r="C1141" s="326" t="s">
        <v>12537</v>
      </c>
      <c r="D1141" s="326" t="s">
        <v>3045</v>
      </c>
      <c r="E1141" s="326" t="s">
        <v>3070</v>
      </c>
      <c r="F1141" s="326">
        <v>403.13576158881187</v>
      </c>
      <c r="G1141" s="326" t="s">
        <v>43</v>
      </c>
    </row>
    <row r="1142" spans="1:7">
      <c r="A1142" s="326" t="s">
        <v>3204</v>
      </c>
      <c r="B1142" s="158">
        <v>46294</v>
      </c>
      <c r="C1142" s="326" t="s">
        <v>12538</v>
      </c>
      <c r="D1142" s="326" t="s">
        <v>7409</v>
      </c>
      <c r="E1142" s="326" t="s">
        <v>3070</v>
      </c>
      <c r="F1142" s="326">
        <v>1518.787083908916</v>
      </c>
      <c r="G1142" s="326" t="s">
        <v>43</v>
      </c>
    </row>
    <row r="1143" spans="1:7">
      <c r="A1143" s="326" t="s">
        <v>3204</v>
      </c>
      <c r="B1143" s="158">
        <v>46294</v>
      </c>
      <c r="C1143" s="326" t="s">
        <v>12539</v>
      </c>
      <c r="D1143" s="326" t="s">
        <v>3039</v>
      </c>
      <c r="E1143" s="326" t="s">
        <v>3070</v>
      </c>
      <c r="F1143" s="326">
        <v>389.97023182362318</v>
      </c>
      <c r="G1143" s="326" t="s">
        <v>43</v>
      </c>
    </row>
    <row r="1144" spans="1:7">
      <c r="A1144" s="326" t="s">
        <v>3204</v>
      </c>
      <c r="B1144" s="158">
        <v>46294</v>
      </c>
      <c r="C1144" s="326" t="s">
        <v>12540</v>
      </c>
      <c r="D1144" s="326" t="s">
        <v>3039</v>
      </c>
      <c r="E1144" s="326" t="s">
        <v>3070</v>
      </c>
      <c r="F1144" s="326">
        <v>389.96846875175828</v>
      </c>
      <c r="G1144" s="326" t="s">
        <v>43</v>
      </c>
    </row>
    <row r="1145" spans="1:7">
      <c r="A1145" s="326" t="s">
        <v>3204</v>
      </c>
      <c r="B1145" s="158">
        <v>46294</v>
      </c>
      <c r="C1145" s="326" t="s">
        <v>12541</v>
      </c>
      <c r="D1145" s="326" t="s">
        <v>3039</v>
      </c>
      <c r="E1145" s="326" t="s">
        <v>3070</v>
      </c>
      <c r="F1145" s="326">
        <v>359.97260031290352</v>
      </c>
      <c r="G1145" s="326" t="s">
        <v>43</v>
      </c>
    </row>
    <row r="1146" spans="1:7">
      <c r="A1146" s="326" t="s">
        <v>3204</v>
      </c>
      <c r="B1146" s="158">
        <v>46294</v>
      </c>
      <c r="C1146" s="326" t="s">
        <v>12542</v>
      </c>
      <c r="D1146" s="326" t="s">
        <v>3039</v>
      </c>
      <c r="E1146" s="326" t="s">
        <v>3070</v>
      </c>
      <c r="F1146" s="326">
        <v>468.29057053290308</v>
      </c>
      <c r="G1146" s="326" t="s">
        <v>43</v>
      </c>
    </row>
    <row r="1147" spans="1:7">
      <c r="A1147" s="326" t="s">
        <v>3204</v>
      </c>
      <c r="B1147" s="158">
        <v>46294</v>
      </c>
      <c r="C1147" s="326" t="s">
        <v>12543</v>
      </c>
      <c r="D1147" s="326" t="s">
        <v>3039</v>
      </c>
      <c r="E1147" s="326" t="s">
        <v>3070</v>
      </c>
      <c r="F1147" s="326">
        <v>428.35285834595561</v>
      </c>
      <c r="G1147" s="326" t="s">
        <v>43</v>
      </c>
    </row>
    <row r="1148" spans="1:7">
      <c r="A1148" s="326" t="s">
        <v>3204</v>
      </c>
      <c r="B1148" s="158">
        <v>46294</v>
      </c>
      <c r="C1148" s="326" t="s">
        <v>12544</v>
      </c>
      <c r="D1148" s="326" t="s">
        <v>3039</v>
      </c>
      <c r="E1148" s="326" t="s">
        <v>3070</v>
      </c>
      <c r="F1148" s="326">
        <v>428.35124845989048</v>
      </c>
      <c r="G1148" s="326" t="s">
        <v>43</v>
      </c>
    </row>
    <row r="1149" spans="1:7">
      <c r="A1149" s="326" t="s">
        <v>3204</v>
      </c>
      <c r="B1149" s="158">
        <v>46294</v>
      </c>
      <c r="C1149" s="326" t="s">
        <v>12545</v>
      </c>
      <c r="D1149" s="326" t="s">
        <v>3039</v>
      </c>
      <c r="E1149" s="326" t="s">
        <v>3070</v>
      </c>
      <c r="F1149" s="326">
        <v>359.97115118429059</v>
      </c>
      <c r="G1149" s="326" t="s">
        <v>43</v>
      </c>
    </row>
    <row r="1150" spans="1:7">
      <c r="A1150" s="326" t="s">
        <v>3204</v>
      </c>
      <c r="B1150" s="158">
        <v>46294</v>
      </c>
      <c r="C1150" s="326" t="s">
        <v>12546</v>
      </c>
      <c r="D1150" s="326" t="s">
        <v>3039</v>
      </c>
      <c r="E1150" s="326" t="s">
        <v>3070</v>
      </c>
      <c r="F1150" s="326">
        <v>359.97225557640189</v>
      </c>
      <c r="G1150" s="326" t="s">
        <v>43</v>
      </c>
    </row>
    <row r="1151" spans="1:7">
      <c r="A1151" s="326" t="s">
        <v>3204</v>
      </c>
      <c r="B1151" s="158">
        <v>46294</v>
      </c>
      <c r="C1151" s="326" t="s">
        <v>12547</v>
      </c>
      <c r="D1151" s="326" t="s">
        <v>3039</v>
      </c>
      <c r="E1151" s="326" t="s">
        <v>3070</v>
      </c>
      <c r="F1151" s="326">
        <v>359.9710859619081</v>
      </c>
      <c r="G1151" s="326" t="s">
        <v>43</v>
      </c>
    </row>
    <row r="1152" spans="1:7">
      <c r="A1152" s="326" t="s">
        <v>3204</v>
      </c>
      <c r="B1152" s="158">
        <v>46294</v>
      </c>
      <c r="C1152" s="326" t="s">
        <v>12548</v>
      </c>
      <c r="D1152" s="326" t="s">
        <v>3036</v>
      </c>
      <c r="E1152" s="326" t="s">
        <v>3070</v>
      </c>
      <c r="F1152" s="326">
        <v>486.16468446515501</v>
      </c>
      <c r="G1152" s="326" t="s">
        <v>43</v>
      </c>
    </row>
    <row r="1153" spans="1:7">
      <c r="A1153" s="326" t="s">
        <v>3204</v>
      </c>
      <c r="B1153" s="158">
        <v>46294</v>
      </c>
      <c r="C1153" s="326" t="s">
        <v>12549</v>
      </c>
      <c r="D1153" s="326" t="s">
        <v>3036</v>
      </c>
      <c r="E1153" s="326" t="s">
        <v>3070</v>
      </c>
      <c r="F1153" s="326">
        <v>563.89041616395116</v>
      </c>
      <c r="G1153" s="326" t="s">
        <v>43</v>
      </c>
    </row>
    <row r="1154" spans="1:7">
      <c r="A1154" s="326" t="s">
        <v>3204</v>
      </c>
      <c r="B1154" s="158">
        <v>46294</v>
      </c>
      <c r="C1154" s="326" t="s">
        <v>12550</v>
      </c>
      <c r="D1154" s="326" t="s">
        <v>3044</v>
      </c>
      <c r="E1154" s="326" t="s">
        <v>3070</v>
      </c>
      <c r="F1154" s="326">
        <v>504.66154209245002</v>
      </c>
      <c r="G1154" s="326" t="s">
        <v>43</v>
      </c>
    </row>
    <row r="1155" spans="1:7">
      <c r="A1155" s="326" t="s">
        <v>3204</v>
      </c>
      <c r="B1155" s="158">
        <v>46294</v>
      </c>
      <c r="C1155" s="326" t="s">
        <v>12551</v>
      </c>
      <c r="D1155" s="326" t="s">
        <v>3044</v>
      </c>
      <c r="E1155" s="326" t="s">
        <v>3070</v>
      </c>
      <c r="F1155" s="326">
        <v>668.53487059287727</v>
      </c>
      <c r="G1155" s="326" t="s">
        <v>43</v>
      </c>
    </row>
    <row r="1156" spans="1:7">
      <c r="A1156" s="326" t="s">
        <v>3204</v>
      </c>
      <c r="B1156" s="158">
        <v>46294</v>
      </c>
      <c r="C1156" s="326" t="s">
        <v>12552</v>
      </c>
      <c r="D1156" s="326" t="s">
        <v>3044</v>
      </c>
      <c r="E1156" s="326" t="s">
        <v>3070</v>
      </c>
      <c r="F1156" s="326">
        <v>386.68460577726358</v>
      </c>
      <c r="G1156" s="326" t="s">
        <v>43</v>
      </c>
    </row>
    <row r="1157" spans="1:7">
      <c r="A1157" s="326" t="s">
        <v>3204</v>
      </c>
      <c r="B1157" s="158">
        <v>46294</v>
      </c>
      <c r="C1157" s="326" t="s">
        <v>12553</v>
      </c>
      <c r="D1157" s="326" t="s">
        <v>3044</v>
      </c>
      <c r="E1157" s="326" t="s">
        <v>3070</v>
      </c>
      <c r="F1157" s="326">
        <v>386.68401208519941</v>
      </c>
      <c r="G1157" s="326" t="s">
        <v>43</v>
      </c>
    </row>
    <row r="1158" spans="1:7">
      <c r="A1158" s="326" t="s">
        <v>3204</v>
      </c>
      <c r="B1158" s="158">
        <v>46294</v>
      </c>
      <c r="C1158" s="326" t="s">
        <v>12554</v>
      </c>
      <c r="D1158" s="326" t="s">
        <v>3039</v>
      </c>
      <c r="E1158" s="326" t="s">
        <v>3070</v>
      </c>
      <c r="F1158" s="326">
        <v>386.68384067714209</v>
      </c>
      <c r="G1158" s="326" t="s">
        <v>43</v>
      </c>
    </row>
    <row r="1159" spans="1:7">
      <c r="A1159" s="326" t="s">
        <v>3204</v>
      </c>
      <c r="B1159" s="158">
        <v>46294</v>
      </c>
      <c r="C1159" s="326" t="s">
        <v>12555</v>
      </c>
      <c r="D1159" s="326" t="s">
        <v>3039</v>
      </c>
      <c r="E1159" s="326" t="s">
        <v>3070</v>
      </c>
      <c r="F1159" s="326">
        <v>387.95679729897529</v>
      </c>
      <c r="G1159" s="326" t="s">
        <v>43</v>
      </c>
    </row>
    <row r="1160" spans="1:7">
      <c r="A1160" s="326" t="s">
        <v>3204</v>
      </c>
      <c r="B1160" s="158">
        <v>46294</v>
      </c>
      <c r="C1160" s="326" t="s">
        <v>12556</v>
      </c>
      <c r="D1160" s="326" t="s">
        <v>3039</v>
      </c>
      <c r="E1160" s="326" t="s">
        <v>3070</v>
      </c>
      <c r="F1160" s="326">
        <v>708.54661876894534</v>
      </c>
      <c r="G1160" s="326" t="s">
        <v>43</v>
      </c>
    </row>
    <row r="1161" spans="1:7">
      <c r="A1161" s="326" t="s">
        <v>3204</v>
      </c>
      <c r="B1161" s="158">
        <v>46294</v>
      </c>
      <c r="C1161" s="326" t="s">
        <v>12557</v>
      </c>
      <c r="D1161" s="326" t="s">
        <v>3039</v>
      </c>
      <c r="E1161" s="326" t="s">
        <v>3070</v>
      </c>
      <c r="F1161" s="326">
        <v>390.52137036249042</v>
      </c>
      <c r="G1161" s="326" t="s">
        <v>43</v>
      </c>
    </row>
    <row r="1162" spans="1:7">
      <c r="A1162" s="326" t="s">
        <v>3204</v>
      </c>
      <c r="B1162" s="158">
        <v>46294</v>
      </c>
      <c r="C1162" s="326" t="s">
        <v>12558</v>
      </c>
      <c r="D1162" s="326" t="s">
        <v>3039</v>
      </c>
      <c r="E1162" s="326" t="s">
        <v>3070</v>
      </c>
      <c r="F1162" s="326">
        <v>508.28524087928241</v>
      </c>
      <c r="G1162" s="326" t="s">
        <v>43</v>
      </c>
    </row>
    <row r="1163" spans="1:7">
      <c r="A1163" s="326" t="s">
        <v>3204</v>
      </c>
      <c r="B1163" s="158">
        <v>46294</v>
      </c>
      <c r="C1163" s="326" t="s">
        <v>12559</v>
      </c>
      <c r="D1163" s="326" t="s">
        <v>3039</v>
      </c>
      <c r="E1163" s="326" t="s">
        <v>3070</v>
      </c>
      <c r="F1163" s="326">
        <v>405.21197596006101</v>
      </c>
      <c r="G1163" s="326" t="s">
        <v>43</v>
      </c>
    </row>
    <row r="1164" spans="1:7">
      <c r="A1164" s="326" t="s">
        <v>3204</v>
      </c>
      <c r="B1164" s="158">
        <v>46294</v>
      </c>
      <c r="C1164" s="326" t="s">
        <v>12560</v>
      </c>
      <c r="D1164" s="326" t="s">
        <v>3044</v>
      </c>
      <c r="E1164" s="326" t="s">
        <v>3070</v>
      </c>
      <c r="F1164" s="326">
        <v>544.09588971838821</v>
      </c>
      <c r="G1164" s="326" t="s">
        <v>43</v>
      </c>
    </row>
    <row r="1165" spans="1:7">
      <c r="A1165" s="326" t="s">
        <v>3204</v>
      </c>
      <c r="B1165" s="158">
        <v>46294</v>
      </c>
      <c r="C1165" s="326" t="s">
        <v>12561</v>
      </c>
      <c r="D1165" s="326" t="s">
        <v>3044</v>
      </c>
      <c r="E1165" s="326" t="s">
        <v>3070</v>
      </c>
      <c r="F1165" s="326">
        <v>313.74158206954598</v>
      </c>
      <c r="G1165" s="326" t="s">
        <v>43</v>
      </c>
    </row>
    <row r="1166" spans="1:7">
      <c r="A1166" s="326" t="s">
        <v>3204</v>
      </c>
      <c r="B1166" s="158">
        <v>46294</v>
      </c>
      <c r="C1166" s="326" t="s">
        <v>12562</v>
      </c>
      <c r="D1166" s="326" t="s">
        <v>3036</v>
      </c>
      <c r="E1166" s="326" t="s">
        <v>3070</v>
      </c>
      <c r="F1166" s="326">
        <v>359.97383050038479</v>
      </c>
      <c r="G1166" s="326" t="s">
        <v>43</v>
      </c>
    </row>
    <row r="1167" spans="1:7">
      <c r="A1167" s="326" t="s">
        <v>3204</v>
      </c>
      <c r="B1167" s="158">
        <v>46294</v>
      </c>
      <c r="C1167" s="326" t="s">
        <v>12563</v>
      </c>
      <c r="D1167" s="326" t="s">
        <v>3036</v>
      </c>
      <c r="E1167" s="326" t="s">
        <v>3070</v>
      </c>
      <c r="F1167" s="326">
        <v>359.97286940552289</v>
      </c>
      <c r="G1167" s="326" t="s">
        <v>43</v>
      </c>
    </row>
    <row r="1168" spans="1:7">
      <c r="A1168" s="326" t="s">
        <v>3204</v>
      </c>
      <c r="B1168" s="158">
        <v>46294</v>
      </c>
      <c r="C1168" s="326" t="s">
        <v>12564</v>
      </c>
      <c r="D1168" s="326" t="s">
        <v>3036</v>
      </c>
      <c r="E1168" s="326" t="s">
        <v>3070</v>
      </c>
      <c r="F1168" s="326">
        <v>184.0007592942566</v>
      </c>
      <c r="G1168" s="326" t="s">
        <v>43</v>
      </c>
    </row>
    <row r="1169" spans="1:7">
      <c r="A1169" s="326" t="s">
        <v>3204</v>
      </c>
      <c r="B1169" s="158">
        <v>46294</v>
      </c>
      <c r="C1169" s="326" t="s">
        <v>12565</v>
      </c>
      <c r="D1169" s="326" t="s">
        <v>3036</v>
      </c>
      <c r="E1169" s="326" t="s">
        <v>3070</v>
      </c>
      <c r="F1169" s="326">
        <v>184.00214685406539</v>
      </c>
      <c r="G1169" s="326" t="s">
        <v>43</v>
      </c>
    </row>
    <row r="1170" spans="1:7">
      <c r="A1170" s="326" t="s">
        <v>3204</v>
      </c>
      <c r="B1170" s="158">
        <v>46294</v>
      </c>
      <c r="C1170" s="326" t="s">
        <v>12566</v>
      </c>
      <c r="D1170" s="326" t="s">
        <v>3036</v>
      </c>
      <c r="E1170" s="326" t="s">
        <v>3070</v>
      </c>
      <c r="F1170" s="326">
        <v>368.00011163763702</v>
      </c>
      <c r="G1170" s="326" t="s">
        <v>43</v>
      </c>
    </row>
    <row r="1171" spans="1:7">
      <c r="A1171" s="326" t="s">
        <v>3204</v>
      </c>
      <c r="B1171" s="158">
        <v>46294</v>
      </c>
      <c r="C1171" s="326" t="s">
        <v>12567</v>
      </c>
      <c r="D1171" s="326" t="s">
        <v>3044</v>
      </c>
      <c r="E1171" s="326" t="s">
        <v>3070</v>
      </c>
      <c r="F1171" s="326">
        <v>476.76248482242232</v>
      </c>
      <c r="G1171" s="326" t="s">
        <v>43</v>
      </c>
    </row>
    <row r="1172" spans="1:7">
      <c r="A1172" s="326" t="s">
        <v>3204</v>
      </c>
      <c r="B1172" s="158">
        <v>46294</v>
      </c>
      <c r="C1172" s="326" t="s">
        <v>12568</v>
      </c>
      <c r="D1172" s="326" t="s">
        <v>3036</v>
      </c>
      <c r="E1172" s="326" t="s">
        <v>3070</v>
      </c>
      <c r="F1172" s="326">
        <v>463.6509332517162</v>
      </c>
      <c r="G1172" s="326" t="s">
        <v>43</v>
      </c>
    </row>
    <row r="1173" spans="1:7">
      <c r="A1173" s="326" t="s">
        <v>3204</v>
      </c>
      <c r="B1173" s="158">
        <v>46294</v>
      </c>
      <c r="C1173" s="326" t="s">
        <v>12569</v>
      </c>
      <c r="D1173" s="326" t="s">
        <v>3044</v>
      </c>
      <c r="E1173" s="326" t="s">
        <v>3070</v>
      </c>
      <c r="F1173" s="326">
        <v>455.48536316119129</v>
      </c>
      <c r="G1173" s="326" t="s">
        <v>43</v>
      </c>
    </row>
    <row r="1174" spans="1:7">
      <c r="A1174" s="326" t="s">
        <v>3204</v>
      </c>
      <c r="B1174" s="158">
        <v>46294</v>
      </c>
      <c r="C1174" s="326" t="s">
        <v>12570</v>
      </c>
      <c r="D1174" s="326" t="s">
        <v>3044</v>
      </c>
      <c r="E1174" s="326" t="s">
        <v>3070</v>
      </c>
      <c r="F1174" s="326">
        <v>455.48179416544741</v>
      </c>
      <c r="G1174" s="326" t="s">
        <v>43</v>
      </c>
    </row>
    <row r="1175" spans="1:7">
      <c r="A1175" s="326" t="s">
        <v>3204</v>
      </c>
      <c r="B1175" s="158">
        <v>46294</v>
      </c>
      <c r="C1175" s="326" t="s">
        <v>12571</v>
      </c>
      <c r="D1175" s="326" t="s">
        <v>3036</v>
      </c>
      <c r="E1175" s="326" t="s">
        <v>3070</v>
      </c>
      <c r="F1175" s="326">
        <v>434.82763877511019</v>
      </c>
      <c r="G1175" s="326" t="s">
        <v>43</v>
      </c>
    </row>
    <row r="1176" spans="1:7">
      <c r="A1176" s="326" t="s">
        <v>3204</v>
      </c>
      <c r="B1176" s="158">
        <v>46294</v>
      </c>
      <c r="C1176" s="326" t="s">
        <v>12572</v>
      </c>
      <c r="D1176" s="326" t="s">
        <v>3036</v>
      </c>
      <c r="E1176" s="326" t="s">
        <v>3070</v>
      </c>
      <c r="F1176" s="326">
        <v>432.22945628687739</v>
      </c>
      <c r="G1176" s="326" t="s">
        <v>43</v>
      </c>
    </row>
    <row r="1177" spans="1:7">
      <c r="A1177" s="326" t="s">
        <v>3204</v>
      </c>
      <c r="B1177" s="158">
        <v>46294</v>
      </c>
      <c r="C1177" s="326" t="s">
        <v>12573</v>
      </c>
      <c r="D1177" s="326" t="s">
        <v>3036</v>
      </c>
      <c r="E1177" s="326" t="s">
        <v>3070</v>
      </c>
      <c r="F1177" s="326">
        <v>359.97538504377007</v>
      </c>
      <c r="G1177" s="326" t="s">
        <v>43</v>
      </c>
    </row>
    <row r="1178" spans="1:7">
      <c r="A1178" s="326" t="s">
        <v>3204</v>
      </c>
      <c r="B1178" s="158">
        <v>46294</v>
      </c>
      <c r="C1178" s="326" t="s">
        <v>12574</v>
      </c>
      <c r="D1178" s="326" t="s">
        <v>3036</v>
      </c>
      <c r="E1178" s="326" t="s">
        <v>3070</v>
      </c>
      <c r="F1178" s="326">
        <v>484.005534959957</v>
      </c>
      <c r="G1178" s="326" t="s">
        <v>43</v>
      </c>
    </row>
    <row r="1179" spans="1:7">
      <c r="A1179" s="326" t="s">
        <v>3204</v>
      </c>
      <c r="B1179" s="158">
        <v>46294</v>
      </c>
      <c r="C1179" s="326" t="s">
        <v>12575</v>
      </c>
      <c r="D1179" s="326" t="s">
        <v>3046</v>
      </c>
      <c r="E1179" s="326" t="s">
        <v>3070</v>
      </c>
      <c r="F1179" s="326">
        <v>391.83782541519031</v>
      </c>
      <c r="G1179" s="326" t="s">
        <v>43</v>
      </c>
    </row>
    <row r="1180" spans="1:7">
      <c r="A1180" s="326" t="s">
        <v>3204</v>
      </c>
      <c r="B1180" s="158">
        <v>46294</v>
      </c>
      <c r="C1180" s="326" t="s">
        <v>12576</v>
      </c>
      <c r="D1180" s="326" t="s">
        <v>3046</v>
      </c>
      <c r="E1180" s="326" t="s">
        <v>3070</v>
      </c>
      <c r="F1180" s="326">
        <v>440.06074244063348</v>
      </c>
      <c r="G1180" s="326" t="s">
        <v>43</v>
      </c>
    </row>
    <row r="1181" spans="1:7">
      <c r="A1181" s="326" t="s">
        <v>3204</v>
      </c>
      <c r="B1181" s="158">
        <v>46294</v>
      </c>
      <c r="C1181" s="326" t="s">
        <v>12577</v>
      </c>
      <c r="D1181" s="326" t="s">
        <v>3046</v>
      </c>
      <c r="E1181" s="326" t="s">
        <v>3070</v>
      </c>
      <c r="F1181" s="326">
        <v>440.06077915756032</v>
      </c>
      <c r="G1181" s="326" t="s">
        <v>43</v>
      </c>
    </row>
    <row r="1182" spans="1:7">
      <c r="A1182" s="326" t="s">
        <v>3204</v>
      </c>
      <c r="B1182" s="158">
        <v>46294</v>
      </c>
      <c r="C1182" s="326" t="s">
        <v>12578</v>
      </c>
      <c r="D1182" s="326" t="s">
        <v>3046</v>
      </c>
      <c r="E1182" s="326" t="s">
        <v>3070</v>
      </c>
      <c r="F1182" s="326">
        <v>423.20791096566239</v>
      </c>
      <c r="G1182" s="326" t="s">
        <v>43</v>
      </c>
    </row>
    <row r="1183" spans="1:7">
      <c r="A1183" s="326" t="s">
        <v>3204</v>
      </c>
      <c r="B1183" s="158">
        <v>46294</v>
      </c>
      <c r="C1183" s="326" t="s">
        <v>12579</v>
      </c>
      <c r="D1183" s="326" t="s">
        <v>6875</v>
      </c>
      <c r="E1183" s="326" t="s">
        <v>3070</v>
      </c>
      <c r="F1183" s="326">
        <v>633.52712713181973</v>
      </c>
      <c r="G1183" s="326" t="s">
        <v>43</v>
      </c>
    </row>
    <row r="1184" spans="1:7">
      <c r="A1184" s="326" t="s">
        <v>3204</v>
      </c>
      <c r="B1184" s="158">
        <v>46294</v>
      </c>
      <c r="C1184" s="326" t="s">
        <v>12580</v>
      </c>
      <c r="D1184" s="326" t="s">
        <v>3046</v>
      </c>
      <c r="E1184" s="326" t="s">
        <v>3070</v>
      </c>
      <c r="F1184" s="326">
        <v>453.24010984040802</v>
      </c>
      <c r="G1184" s="326" t="s">
        <v>43</v>
      </c>
    </row>
    <row r="1185" spans="1:7">
      <c r="A1185" s="326" t="s">
        <v>3204</v>
      </c>
      <c r="B1185" s="158">
        <v>46294</v>
      </c>
      <c r="C1185" s="326" t="s">
        <v>12581</v>
      </c>
      <c r="D1185" s="326" t="s">
        <v>3034</v>
      </c>
      <c r="E1185" s="326" t="s">
        <v>3070</v>
      </c>
      <c r="F1185" s="326">
        <v>4858.249344609445</v>
      </c>
      <c r="G1185" s="326" t="s">
        <v>43</v>
      </c>
    </row>
    <row r="1186" spans="1:7">
      <c r="A1186" s="326" t="s">
        <v>3204</v>
      </c>
      <c r="B1186" s="158">
        <v>46294</v>
      </c>
      <c r="C1186" s="326" t="s">
        <v>12582</v>
      </c>
      <c r="D1186" s="326" t="s">
        <v>3046</v>
      </c>
      <c r="E1186" s="326" t="s">
        <v>3070</v>
      </c>
      <c r="F1186" s="326">
        <v>512.09656393714249</v>
      </c>
      <c r="G1186" s="326" t="s">
        <v>43</v>
      </c>
    </row>
    <row r="1187" spans="1:7">
      <c r="A1187" s="326" t="s">
        <v>3204</v>
      </c>
      <c r="B1187" s="158">
        <v>46294</v>
      </c>
      <c r="C1187" s="326" t="s">
        <v>12583</v>
      </c>
      <c r="D1187" s="326" t="s">
        <v>3046</v>
      </c>
      <c r="E1187" s="326" t="s">
        <v>3070</v>
      </c>
      <c r="F1187" s="326">
        <v>467.35191481746728</v>
      </c>
      <c r="G1187" s="326" t="s">
        <v>43</v>
      </c>
    </row>
    <row r="1188" spans="1:7">
      <c r="A1188" s="326" t="s">
        <v>3204</v>
      </c>
      <c r="B1188" s="158">
        <v>46294</v>
      </c>
      <c r="C1188" s="326" t="s">
        <v>12584</v>
      </c>
      <c r="D1188" s="326" t="s">
        <v>3046</v>
      </c>
      <c r="E1188" s="326" t="s">
        <v>3070</v>
      </c>
      <c r="F1188" s="326">
        <v>465.69886159151793</v>
      </c>
      <c r="G1188" s="326" t="s">
        <v>43</v>
      </c>
    </row>
    <row r="1189" spans="1:7">
      <c r="A1189" s="326" t="s">
        <v>3204</v>
      </c>
      <c r="B1189" s="158">
        <v>46294</v>
      </c>
      <c r="C1189" s="326" t="s">
        <v>12585</v>
      </c>
      <c r="D1189" s="326" t="s">
        <v>3046</v>
      </c>
      <c r="E1189" s="326" t="s">
        <v>3070</v>
      </c>
      <c r="F1189" s="326">
        <v>623.81266460428014</v>
      </c>
      <c r="G1189" s="326" t="s">
        <v>43</v>
      </c>
    </row>
    <row r="1190" spans="1:7">
      <c r="A1190" s="326" t="s">
        <v>3204</v>
      </c>
      <c r="B1190" s="158">
        <v>46294</v>
      </c>
      <c r="C1190" s="326" t="s">
        <v>12586</v>
      </c>
      <c r="D1190" s="326" t="s">
        <v>3046</v>
      </c>
      <c r="E1190" s="326" t="s">
        <v>3070</v>
      </c>
      <c r="F1190" s="326">
        <v>396.94150581583381</v>
      </c>
      <c r="G1190" s="326" t="s">
        <v>43</v>
      </c>
    </row>
    <row r="1191" spans="1:7">
      <c r="A1191" s="326" t="s">
        <v>3204</v>
      </c>
      <c r="B1191" s="158">
        <v>46294</v>
      </c>
      <c r="C1191" s="326" t="s">
        <v>12587</v>
      </c>
      <c r="D1191" s="326" t="s">
        <v>3046</v>
      </c>
      <c r="E1191" s="326" t="s">
        <v>3070</v>
      </c>
      <c r="F1191" s="326">
        <v>395.69458878785372</v>
      </c>
      <c r="G1191" s="326" t="s">
        <v>43</v>
      </c>
    </row>
    <row r="1192" spans="1:7">
      <c r="A1192" s="326" t="s">
        <v>3204</v>
      </c>
      <c r="B1192" s="158">
        <v>46294</v>
      </c>
      <c r="C1192" s="326" t="s">
        <v>12588</v>
      </c>
      <c r="D1192" s="326" t="s">
        <v>3046</v>
      </c>
      <c r="E1192" s="326" t="s">
        <v>3070</v>
      </c>
      <c r="F1192" s="326">
        <v>395.68892495706677</v>
      </c>
      <c r="G1192" s="326" t="s">
        <v>43</v>
      </c>
    </row>
    <row r="1193" spans="1:7">
      <c r="A1193" s="326" t="s">
        <v>3204</v>
      </c>
      <c r="B1193" s="158">
        <v>46294</v>
      </c>
      <c r="C1193" s="326" t="s">
        <v>12589</v>
      </c>
      <c r="D1193" s="326" t="s">
        <v>3046</v>
      </c>
      <c r="E1193" s="326" t="s">
        <v>3070</v>
      </c>
      <c r="F1193" s="326">
        <v>395.69197667390108</v>
      </c>
      <c r="G1193" s="326" t="s">
        <v>43</v>
      </c>
    </row>
    <row r="1194" spans="1:7">
      <c r="A1194" s="326" t="s">
        <v>3204</v>
      </c>
      <c r="B1194" s="158">
        <v>46294</v>
      </c>
      <c r="C1194" s="326" t="s">
        <v>12590</v>
      </c>
      <c r="D1194" s="326" t="s">
        <v>3046</v>
      </c>
      <c r="E1194" s="326" t="s">
        <v>3070</v>
      </c>
      <c r="F1194" s="326">
        <v>412.14219081029302</v>
      </c>
      <c r="G1194" s="326" t="s">
        <v>43</v>
      </c>
    </row>
    <row r="1195" spans="1:7">
      <c r="A1195" s="326" t="s">
        <v>3204</v>
      </c>
      <c r="B1195" s="158">
        <v>46294</v>
      </c>
      <c r="C1195" s="326" t="s">
        <v>12591</v>
      </c>
      <c r="D1195" s="326" t="s">
        <v>6875</v>
      </c>
      <c r="E1195" s="326" t="s">
        <v>3070</v>
      </c>
      <c r="F1195" s="326">
        <v>424.8907636962831</v>
      </c>
      <c r="G1195" s="326" t="s">
        <v>43</v>
      </c>
    </row>
    <row r="1196" spans="1:7">
      <c r="A1196" s="326" t="s">
        <v>3204</v>
      </c>
      <c r="B1196" s="158">
        <v>46294</v>
      </c>
      <c r="C1196" s="326" t="s">
        <v>12592</v>
      </c>
      <c r="D1196" s="326" t="s">
        <v>6875</v>
      </c>
      <c r="E1196" s="326" t="s">
        <v>3070</v>
      </c>
      <c r="F1196" s="326">
        <v>704.41069776006043</v>
      </c>
      <c r="G1196" s="326" t="s">
        <v>43</v>
      </c>
    </row>
    <row r="1197" spans="1:7">
      <c r="A1197" s="326" t="s">
        <v>3204</v>
      </c>
      <c r="B1197" s="158">
        <v>46294</v>
      </c>
      <c r="C1197" s="326" t="s">
        <v>12593</v>
      </c>
      <c r="D1197" s="326" t="s">
        <v>6875</v>
      </c>
      <c r="E1197" s="326" t="s">
        <v>3070</v>
      </c>
      <c r="F1197" s="326">
        <v>440.11690216884023</v>
      </c>
      <c r="G1197" s="326" t="s">
        <v>43</v>
      </c>
    </row>
    <row r="1198" spans="1:7">
      <c r="A1198" s="326" t="s">
        <v>3204</v>
      </c>
      <c r="B1198" s="158">
        <v>46294</v>
      </c>
      <c r="C1198" s="326" t="s">
        <v>12594</v>
      </c>
      <c r="D1198" s="326" t="s">
        <v>6875</v>
      </c>
      <c r="E1198" s="326" t="s">
        <v>3070</v>
      </c>
      <c r="F1198" s="326">
        <v>440.11718408763409</v>
      </c>
      <c r="G1198" s="326" t="s">
        <v>43</v>
      </c>
    </row>
    <row r="1199" spans="1:7">
      <c r="A1199" s="326" t="s">
        <v>3204</v>
      </c>
      <c r="B1199" s="158">
        <v>46294</v>
      </c>
      <c r="C1199" s="326" t="s">
        <v>12595</v>
      </c>
      <c r="D1199" s="326" t="s">
        <v>6875</v>
      </c>
      <c r="E1199" s="326" t="s">
        <v>3070</v>
      </c>
      <c r="F1199" s="326">
        <v>584.71409993851557</v>
      </c>
      <c r="G1199" s="326" t="s">
        <v>43</v>
      </c>
    </row>
    <row r="1200" spans="1:7">
      <c r="A1200" s="326" t="s">
        <v>3204</v>
      </c>
      <c r="B1200" s="158">
        <v>46294</v>
      </c>
      <c r="C1200" s="326" t="s">
        <v>12596</v>
      </c>
      <c r="D1200" s="326" t="s">
        <v>6875</v>
      </c>
      <c r="E1200" s="326" t="s">
        <v>3070</v>
      </c>
      <c r="F1200" s="326">
        <v>415.32615149207408</v>
      </c>
      <c r="G1200" s="326" t="s">
        <v>43</v>
      </c>
    </row>
    <row r="1201" spans="1:7">
      <c r="A1201" s="326" t="s">
        <v>3204</v>
      </c>
      <c r="B1201" s="158">
        <v>46294</v>
      </c>
      <c r="C1201" s="326" t="s">
        <v>12597</v>
      </c>
      <c r="D1201" s="326" t="s">
        <v>3034</v>
      </c>
      <c r="E1201" s="326" t="s">
        <v>3070</v>
      </c>
      <c r="F1201" s="326">
        <v>574.97303277300671</v>
      </c>
      <c r="G1201" s="326" t="s">
        <v>43</v>
      </c>
    </row>
    <row r="1202" spans="1:7">
      <c r="A1202" s="326" t="s">
        <v>3204</v>
      </c>
      <c r="B1202" s="158">
        <v>46294</v>
      </c>
      <c r="C1202" s="326" t="s">
        <v>12598</v>
      </c>
      <c r="D1202" s="326" t="s">
        <v>3046</v>
      </c>
      <c r="E1202" s="326" t="s">
        <v>3070</v>
      </c>
      <c r="F1202" s="326">
        <v>438.332190297544</v>
      </c>
      <c r="G1202" s="326" t="s">
        <v>43</v>
      </c>
    </row>
    <row r="1203" spans="1:7">
      <c r="A1203" s="326" t="s">
        <v>3204</v>
      </c>
      <c r="B1203" s="158">
        <v>46294</v>
      </c>
      <c r="C1203" s="326" t="s">
        <v>12599</v>
      </c>
      <c r="D1203" s="326" t="s">
        <v>3046</v>
      </c>
      <c r="E1203" s="326" t="s">
        <v>3070</v>
      </c>
      <c r="F1203" s="326">
        <v>437.78026587329799</v>
      </c>
      <c r="G1203" s="326" t="s">
        <v>43</v>
      </c>
    </row>
    <row r="1204" spans="1:7">
      <c r="A1204" s="326" t="s">
        <v>3204</v>
      </c>
      <c r="B1204" s="158">
        <v>46294</v>
      </c>
      <c r="C1204" s="326" t="s">
        <v>12600</v>
      </c>
      <c r="D1204" s="326" t="s">
        <v>3046</v>
      </c>
      <c r="E1204" s="326" t="s">
        <v>3070</v>
      </c>
      <c r="F1204" s="326">
        <v>439.50282050669188</v>
      </c>
      <c r="G1204" s="326" t="s">
        <v>43</v>
      </c>
    </row>
    <row r="1205" spans="1:7">
      <c r="A1205" s="326" t="s">
        <v>3204</v>
      </c>
      <c r="B1205" s="158">
        <v>46294</v>
      </c>
      <c r="C1205" s="326" t="s">
        <v>12601</v>
      </c>
      <c r="D1205" s="326" t="s">
        <v>3046</v>
      </c>
      <c r="E1205" s="326" t="s">
        <v>3070</v>
      </c>
      <c r="F1205" s="326">
        <v>439.50544034317141</v>
      </c>
      <c r="G1205" s="326" t="s">
        <v>43</v>
      </c>
    </row>
    <row r="1206" spans="1:7">
      <c r="A1206" s="326" t="s">
        <v>3204</v>
      </c>
      <c r="B1206" s="158">
        <v>46294</v>
      </c>
      <c r="C1206" s="326" t="s">
        <v>12602</v>
      </c>
      <c r="D1206" s="326" t="s">
        <v>3046</v>
      </c>
      <c r="E1206" s="326" t="s">
        <v>3070</v>
      </c>
      <c r="F1206" s="326">
        <v>438.29897335730487</v>
      </c>
      <c r="G1206" s="326" t="s">
        <v>43</v>
      </c>
    </row>
    <row r="1207" spans="1:7">
      <c r="A1207" s="326" t="s">
        <v>3204</v>
      </c>
      <c r="B1207" s="158">
        <v>46294</v>
      </c>
      <c r="C1207" s="326" t="s">
        <v>12603</v>
      </c>
      <c r="D1207" s="326" t="s">
        <v>3046</v>
      </c>
      <c r="E1207" s="326" t="s">
        <v>3070</v>
      </c>
      <c r="F1207" s="326">
        <v>681.36074477992952</v>
      </c>
      <c r="G1207" s="326" t="s">
        <v>43</v>
      </c>
    </row>
    <row r="1208" spans="1:7">
      <c r="A1208" s="326" t="s">
        <v>3204</v>
      </c>
      <c r="B1208" s="158">
        <v>46294</v>
      </c>
      <c r="C1208" s="326" t="s">
        <v>12604</v>
      </c>
      <c r="D1208" s="326" t="s">
        <v>3046</v>
      </c>
      <c r="E1208" s="326" t="s">
        <v>3070</v>
      </c>
      <c r="F1208" s="326">
        <v>454.08836737275118</v>
      </c>
      <c r="G1208" s="326" t="s">
        <v>43</v>
      </c>
    </row>
    <row r="1209" spans="1:7">
      <c r="A1209" s="326" t="s">
        <v>3204</v>
      </c>
      <c r="B1209" s="158">
        <v>46294</v>
      </c>
      <c r="C1209" s="326" t="s">
        <v>12605</v>
      </c>
      <c r="D1209" s="326" t="s">
        <v>3046</v>
      </c>
      <c r="E1209" s="326" t="s">
        <v>3070</v>
      </c>
      <c r="F1209" s="326">
        <v>423.72060142271221</v>
      </c>
      <c r="G1209" s="326" t="s">
        <v>43</v>
      </c>
    </row>
    <row r="1210" spans="1:7">
      <c r="A1210" s="326" t="s">
        <v>3204</v>
      </c>
      <c r="B1210" s="158">
        <v>46294</v>
      </c>
      <c r="C1210" s="326" t="s">
        <v>12606</v>
      </c>
      <c r="D1210" s="326" t="s">
        <v>3046</v>
      </c>
      <c r="E1210" s="326" t="s">
        <v>3070</v>
      </c>
      <c r="F1210" s="326">
        <v>583.23599796905182</v>
      </c>
      <c r="G1210" s="326" t="s">
        <v>43</v>
      </c>
    </row>
    <row r="1211" spans="1:7">
      <c r="A1211" s="326" t="s">
        <v>3204</v>
      </c>
      <c r="B1211" s="158">
        <v>46294</v>
      </c>
      <c r="C1211" s="326" t="s">
        <v>12607</v>
      </c>
      <c r="D1211" s="326" t="s">
        <v>3046</v>
      </c>
      <c r="E1211" s="326" t="s">
        <v>3070</v>
      </c>
      <c r="F1211" s="326">
        <v>432.33922405354679</v>
      </c>
      <c r="G1211" s="326" t="s">
        <v>43</v>
      </c>
    </row>
    <row r="1212" spans="1:7">
      <c r="A1212" s="326" t="s">
        <v>3204</v>
      </c>
      <c r="B1212" s="158">
        <v>46294</v>
      </c>
      <c r="C1212" s="326" t="s">
        <v>12608</v>
      </c>
      <c r="D1212" s="326" t="s">
        <v>3034</v>
      </c>
      <c r="E1212" s="326" t="s">
        <v>3070</v>
      </c>
      <c r="F1212" s="326">
        <v>462.28368519525969</v>
      </c>
      <c r="G1212" s="326" t="s">
        <v>43</v>
      </c>
    </row>
    <row r="1213" spans="1:7">
      <c r="A1213" s="326" t="s">
        <v>3204</v>
      </c>
      <c r="B1213" s="158">
        <v>46294</v>
      </c>
      <c r="C1213" s="326" t="s">
        <v>12609</v>
      </c>
      <c r="D1213" s="326" t="s">
        <v>3046</v>
      </c>
      <c r="E1213" s="326" t="s">
        <v>3070</v>
      </c>
      <c r="F1213" s="326">
        <v>428.92381784878671</v>
      </c>
      <c r="G1213" s="326" t="s">
        <v>43</v>
      </c>
    </row>
    <row r="1214" spans="1:7">
      <c r="A1214" s="326" t="s">
        <v>3204</v>
      </c>
      <c r="B1214" s="158">
        <v>46294</v>
      </c>
      <c r="C1214" s="326" t="s">
        <v>12610</v>
      </c>
      <c r="D1214" s="326" t="s">
        <v>3046</v>
      </c>
      <c r="E1214" s="326" t="s">
        <v>3070</v>
      </c>
      <c r="F1214" s="326">
        <v>422.63119042664772</v>
      </c>
      <c r="G1214" s="326" t="s">
        <v>43</v>
      </c>
    </row>
    <row r="1215" spans="1:7">
      <c r="A1215" s="326" t="s">
        <v>3204</v>
      </c>
      <c r="B1215" s="158">
        <v>46294</v>
      </c>
      <c r="C1215" s="326" t="s">
        <v>12611</v>
      </c>
      <c r="D1215" s="326" t="s">
        <v>3046</v>
      </c>
      <c r="E1215" s="326" t="s">
        <v>3070</v>
      </c>
      <c r="F1215" s="326">
        <v>432.41604750603437</v>
      </c>
      <c r="G1215" s="326" t="s">
        <v>43</v>
      </c>
    </row>
    <row r="1216" spans="1:7">
      <c r="A1216" s="326" t="s">
        <v>3204</v>
      </c>
      <c r="B1216" s="158">
        <v>46294</v>
      </c>
      <c r="C1216" s="326" t="s">
        <v>12612</v>
      </c>
      <c r="D1216" s="326" t="s">
        <v>3046</v>
      </c>
      <c r="E1216" s="326" t="s">
        <v>3070</v>
      </c>
      <c r="F1216" s="326">
        <v>432.42097426392138</v>
      </c>
      <c r="G1216" s="326" t="s">
        <v>43</v>
      </c>
    </row>
    <row r="1217" spans="1:7">
      <c r="A1217" s="326" t="s">
        <v>3204</v>
      </c>
      <c r="B1217" s="158">
        <v>46294</v>
      </c>
      <c r="C1217" s="326" t="s">
        <v>12613</v>
      </c>
      <c r="D1217" s="326" t="s">
        <v>3046</v>
      </c>
      <c r="E1217" s="326" t="s">
        <v>3070</v>
      </c>
      <c r="F1217" s="326">
        <v>424.91226913779968</v>
      </c>
      <c r="G1217" s="326" t="s">
        <v>43</v>
      </c>
    </row>
    <row r="1218" spans="1:7">
      <c r="A1218" s="326" t="s">
        <v>3204</v>
      </c>
      <c r="B1218" s="158">
        <v>46294</v>
      </c>
      <c r="C1218" s="326" t="s">
        <v>12614</v>
      </c>
      <c r="D1218" s="326" t="s">
        <v>3046</v>
      </c>
      <c r="E1218" s="326" t="s">
        <v>3070</v>
      </c>
      <c r="F1218" s="326">
        <v>435.55800381116569</v>
      </c>
      <c r="G1218" s="326" t="s">
        <v>43</v>
      </c>
    </row>
    <row r="1219" spans="1:7">
      <c r="A1219" s="326" t="s">
        <v>3204</v>
      </c>
      <c r="B1219" s="158">
        <v>46294</v>
      </c>
      <c r="C1219" s="326" t="s">
        <v>12615</v>
      </c>
      <c r="D1219" s="326" t="s">
        <v>3034</v>
      </c>
      <c r="E1219" s="326" t="s">
        <v>3070</v>
      </c>
      <c r="F1219" s="326">
        <v>436.99245657585561</v>
      </c>
      <c r="G1219" s="326" t="s">
        <v>43</v>
      </c>
    </row>
    <row r="1220" spans="1:7">
      <c r="A1220" s="326" t="s">
        <v>3204</v>
      </c>
      <c r="B1220" s="158">
        <v>46294</v>
      </c>
      <c r="C1220" s="326" t="s">
        <v>12616</v>
      </c>
      <c r="D1220" s="326" t="s">
        <v>3034</v>
      </c>
      <c r="E1220" s="326" t="s">
        <v>3070</v>
      </c>
      <c r="F1220" s="326">
        <v>432.62565590441233</v>
      </c>
      <c r="G1220" s="326" t="s">
        <v>43</v>
      </c>
    </row>
    <row r="1221" spans="1:7">
      <c r="A1221" s="326" t="s">
        <v>3204</v>
      </c>
      <c r="B1221" s="158">
        <v>46294</v>
      </c>
      <c r="C1221" s="326" t="s">
        <v>12617</v>
      </c>
      <c r="D1221" s="326" t="s">
        <v>3034</v>
      </c>
      <c r="E1221" s="326" t="s">
        <v>3070</v>
      </c>
      <c r="F1221" s="326">
        <v>433.10588686540717</v>
      </c>
      <c r="G1221" s="326" t="s">
        <v>43</v>
      </c>
    </row>
    <row r="1222" spans="1:7">
      <c r="A1222" s="326" t="s">
        <v>3204</v>
      </c>
      <c r="B1222" s="158">
        <v>46294</v>
      </c>
      <c r="C1222" s="326" t="s">
        <v>12618</v>
      </c>
      <c r="D1222" s="326" t="s">
        <v>3034</v>
      </c>
      <c r="E1222" s="326" t="s">
        <v>3070</v>
      </c>
      <c r="F1222" s="326">
        <v>767.60071701358538</v>
      </c>
      <c r="G1222" s="326" t="s">
        <v>43</v>
      </c>
    </row>
    <row r="1223" spans="1:7">
      <c r="A1223" s="326" t="s">
        <v>3204</v>
      </c>
      <c r="B1223" s="158">
        <v>46294</v>
      </c>
      <c r="C1223" s="326" t="s">
        <v>12619</v>
      </c>
      <c r="D1223" s="326" t="s">
        <v>3034</v>
      </c>
      <c r="E1223" s="326" t="s">
        <v>3070</v>
      </c>
      <c r="F1223" s="326">
        <v>489.62384043261409</v>
      </c>
      <c r="G1223" s="326" t="s">
        <v>43</v>
      </c>
    </row>
    <row r="1224" spans="1:7">
      <c r="A1224" s="326" t="s">
        <v>3204</v>
      </c>
      <c r="B1224" s="158">
        <v>46294</v>
      </c>
      <c r="C1224" s="326" t="s">
        <v>12620</v>
      </c>
      <c r="D1224" s="326" t="s">
        <v>3034</v>
      </c>
      <c r="E1224" s="326" t="s">
        <v>3070</v>
      </c>
      <c r="F1224" s="326">
        <v>434.69287773035472</v>
      </c>
      <c r="G1224" s="326" t="s">
        <v>43</v>
      </c>
    </row>
    <row r="1225" spans="1:7">
      <c r="A1225" s="326" t="s">
        <v>3204</v>
      </c>
      <c r="B1225" s="158">
        <v>46294</v>
      </c>
      <c r="C1225" s="326" t="s">
        <v>12621</v>
      </c>
      <c r="D1225" s="326" t="s">
        <v>3034</v>
      </c>
      <c r="E1225" s="326" t="s">
        <v>3070</v>
      </c>
      <c r="F1225" s="326">
        <v>447.04629789292812</v>
      </c>
      <c r="G1225" s="326" t="s">
        <v>43</v>
      </c>
    </row>
    <row r="1226" spans="1:7">
      <c r="A1226" s="326" t="s">
        <v>3204</v>
      </c>
      <c r="B1226" s="158">
        <v>46294</v>
      </c>
      <c r="C1226" s="326" t="s">
        <v>12622</v>
      </c>
      <c r="D1226" s="326" t="s">
        <v>3034</v>
      </c>
      <c r="E1226" s="326" t="s">
        <v>3070</v>
      </c>
      <c r="F1226" s="326">
        <v>438.32933459244668</v>
      </c>
      <c r="G1226" s="326" t="s">
        <v>43</v>
      </c>
    </row>
    <row r="1227" spans="1:7">
      <c r="A1227" s="326" t="s">
        <v>3204</v>
      </c>
      <c r="B1227" s="158">
        <v>46294</v>
      </c>
      <c r="C1227" s="326" t="s">
        <v>12623</v>
      </c>
      <c r="D1227" s="326" t="s">
        <v>3046</v>
      </c>
      <c r="E1227" s="326" t="s">
        <v>3070</v>
      </c>
      <c r="F1227" s="326">
        <v>438.33086047507823</v>
      </c>
      <c r="G1227" s="326" t="s">
        <v>43</v>
      </c>
    </row>
    <row r="1228" spans="1:7">
      <c r="A1228" s="326" t="s">
        <v>3204</v>
      </c>
      <c r="B1228" s="158">
        <v>46294</v>
      </c>
      <c r="C1228" s="326" t="s">
        <v>12624</v>
      </c>
      <c r="D1228" s="326" t="s">
        <v>3046</v>
      </c>
      <c r="E1228" s="326" t="s">
        <v>3070</v>
      </c>
      <c r="F1228" s="326">
        <v>438.32903504930442</v>
      </c>
      <c r="G1228" s="326" t="s">
        <v>43</v>
      </c>
    </row>
    <row r="1229" spans="1:7">
      <c r="A1229" s="326" t="s">
        <v>3204</v>
      </c>
      <c r="B1229" s="158">
        <v>46294</v>
      </c>
      <c r="C1229" s="326" t="s">
        <v>12625</v>
      </c>
      <c r="D1229" s="326" t="s">
        <v>3046</v>
      </c>
      <c r="E1229" s="326" t="s">
        <v>3070</v>
      </c>
      <c r="F1229" s="326">
        <v>779.56674568948802</v>
      </c>
      <c r="G1229" s="326" t="s">
        <v>43</v>
      </c>
    </row>
    <row r="1230" spans="1:7">
      <c r="A1230" s="326" t="s">
        <v>3204</v>
      </c>
      <c r="B1230" s="158">
        <v>46294</v>
      </c>
      <c r="C1230" s="326" t="s">
        <v>12626</v>
      </c>
      <c r="D1230" s="326" t="s">
        <v>6875</v>
      </c>
      <c r="E1230" s="326" t="s">
        <v>3070</v>
      </c>
      <c r="F1230" s="326">
        <v>459.69379868451512</v>
      </c>
      <c r="G1230" s="326" t="s">
        <v>43</v>
      </c>
    </row>
    <row r="1231" spans="1:7">
      <c r="A1231" s="326" t="s">
        <v>3204</v>
      </c>
      <c r="B1231" s="158">
        <v>46294</v>
      </c>
      <c r="C1231" s="326" t="s">
        <v>12627</v>
      </c>
      <c r="D1231" s="326" t="s">
        <v>6875</v>
      </c>
      <c r="E1231" s="326" t="s">
        <v>3070</v>
      </c>
      <c r="F1231" s="326">
        <v>445.77143790293479</v>
      </c>
      <c r="G1231" s="326" t="s">
        <v>43</v>
      </c>
    </row>
    <row r="1232" spans="1:7">
      <c r="A1232" s="326" t="s">
        <v>3204</v>
      </c>
      <c r="B1232" s="158">
        <v>46294</v>
      </c>
      <c r="C1232" s="326" t="s">
        <v>12628</v>
      </c>
      <c r="D1232" s="326" t="s">
        <v>6875</v>
      </c>
      <c r="E1232" s="326" t="s">
        <v>3070</v>
      </c>
      <c r="F1232" s="326">
        <v>391.78448342531919</v>
      </c>
      <c r="G1232" s="326" t="s">
        <v>43</v>
      </c>
    </row>
    <row r="1233" spans="1:7">
      <c r="A1233" s="326" t="s">
        <v>3204</v>
      </c>
      <c r="B1233" s="158">
        <v>46294</v>
      </c>
      <c r="C1233" s="326" t="s">
        <v>12629</v>
      </c>
      <c r="D1233" s="326" t="s">
        <v>6875</v>
      </c>
      <c r="E1233" s="326" t="s">
        <v>3070</v>
      </c>
      <c r="F1233" s="326">
        <v>560.91108606336638</v>
      </c>
      <c r="G1233" s="326" t="s">
        <v>43</v>
      </c>
    </row>
    <row r="1234" spans="1:7">
      <c r="A1234" s="326" t="s">
        <v>3204</v>
      </c>
      <c r="B1234" s="158">
        <v>46294</v>
      </c>
      <c r="C1234" s="326" t="s">
        <v>12630</v>
      </c>
      <c r="D1234" s="326" t="s">
        <v>6875</v>
      </c>
      <c r="E1234" s="326" t="s">
        <v>3070</v>
      </c>
      <c r="F1234" s="326">
        <v>464.14701787941158</v>
      </c>
      <c r="G1234" s="326" t="s">
        <v>43</v>
      </c>
    </row>
    <row r="1235" spans="1:7">
      <c r="A1235" s="326" t="s">
        <v>3204</v>
      </c>
      <c r="B1235" s="158">
        <v>46294</v>
      </c>
      <c r="C1235" s="326" t="s">
        <v>12631</v>
      </c>
      <c r="D1235" s="326" t="s">
        <v>6875</v>
      </c>
      <c r="E1235" s="326" t="s">
        <v>3070</v>
      </c>
      <c r="F1235" s="326">
        <v>667.92528284527361</v>
      </c>
      <c r="G1235" s="326" t="s">
        <v>43</v>
      </c>
    </row>
    <row r="1236" spans="1:7">
      <c r="A1236" s="326" t="s">
        <v>3204</v>
      </c>
      <c r="B1236" s="158">
        <v>46294</v>
      </c>
      <c r="C1236" s="326" t="s">
        <v>12632</v>
      </c>
      <c r="D1236" s="326" t="s">
        <v>6875</v>
      </c>
      <c r="E1236" s="326" t="s">
        <v>3070</v>
      </c>
      <c r="F1236" s="326">
        <v>420.41396627295762</v>
      </c>
      <c r="G1236" s="326" t="s">
        <v>43</v>
      </c>
    </row>
    <row r="1237" spans="1:7">
      <c r="A1237" s="326" t="s">
        <v>3204</v>
      </c>
      <c r="B1237" s="158">
        <v>46294</v>
      </c>
      <c r="C1237" s="326" t="s">
        <v>12633</v>
      </c>
      <c r="D1237" s="326" t="s">
        <v>6875</v>
      </c>
      <c r="E1237" s="326" t="s">
        <v>3070</v>
      </c>
      <c r="F1237" s="326">
        <v>419.73673551902169</v>
      </c>
      <c r="G1237" s="326" t="s">
        <v>43</v>
      </c>
    </row>
    <row r="1238" spans="1:7">
      <c r="A1238" s="326" t="s">
        <v>3204</v>
      </c>
      <c r="B1238" s="158">
        <v>46294</v>
      </c>
      <c r="C1238" s="326" t="s">
        <v>12634</v>
      </c>
      <c r="D1238" s="326" t="s">
        <v>6875</v>
      </c>
      <c r="E1238" s="326" t="s">
        <v>3070</v>
      </c>
      <c r="F1238" s="326">
        <v>419.73787923529738</v>
      </c>
      <c r="G1238" s="326" t="s">
        <v>43</v>
      </c>
    </row>
    <row r="1239" spans="1:7">
      <c r="A1239" s="326" t="s">
        <v>3204</v>
      </c>
      <c r="B1239" s="158">
        <v>46294</v>
      </c>
      <c r="C1239" s="326" t="s">
        <v>12635</v>
      </c>
      <c r="D1239" s="326" t="s">
        <v>6875</v>
      </c>
      <c r="E1239" s="326" t="s">
        <v>3070</v>
      </c>
      <c r="F1239" s="326">
        <v>416.54957673326129</v>
      </c>
      <c r="G1239" s="326" t="s">
        <v>43</v>
      </c>
    </row>
    <row r="1240" spans="1:7">
      <c r="A1240" s="326" t="s">
        <v>3204</v>
      </c>
      <c r="B1240" s="158">
        <v>46294</v>
      </c>
      <c r="C1240" s="326" t="s">
        <v>12636</v>
      </c>
      <c r="D1240" s="326" t="s">
        <v>6875</v>
      </c>
      <c r="E1240" s="326" t="s">
        <v>3070</v>
      </c>
      <c r="F1240" s="326">
        <v>454.08630531653762</v>
      </c>
      <c r="G1240" s="326" t="s">
        <v>43</v>
      </c>
    </row>
    <row r="1241" spans="1:7">
      <c r="A1241" s="326" t="s">
        <v>3204</v>
      </c>
      <c r="B1241" s="158">
        <v>46294</v>
      </c>
      <c r="C1241" s="326" t="s">
        <v>12637</v>
      </c>
      <c r="D1241" s="326" t="s">
        <v>6875</v>
      </c>
      <c r="E1241" s="326" t="s">
        <v>3070</v>
      </c>
      <c r="F1241" s="326">
        <v>491.76736677158618</v>
      </c>
      <c r="G1241" s="326" t="s">
        <v>43</v>
      </c>
    </row>
    <row r="1242" spans="1:7">
      <c r="A1242" s="326" t="s">
        <v>3204</v>
      </c>
      <c r="B1242" s="158">
        <v>46294</v>
      </c>
      <c r="C1242" s="326" t="s">
        <v>12638</v>
      </c>
      <c r="D1242" s="326" t="s">
        <v>6875</v>
      </c>
      <c r="E1242" s="326" t="s">
        <v>3070</v>
      </c>
      <c r="F1242" s="326">
        <v>567.78866115305573</v>
      </c>
      <c r="G1242" s="326" t="s">
        <v>43</v>
      </c>
    </row>
    <row r="1243" spans="1:7">
      <c r="A1243" s="326" t="s">
        <v>3204</v>
      </c>
      <c r="B1243" s="158">
        <v>46294</v>
      </c>
      <c r="C1243" s="326" t="s">
        <v>12639</v>
      </c>
      <c r="D1243" s="326" t="s">
        <v>3046</v>
      </c>
      <c r="E1243" s="326" t="s">
        <v>3070</v>
      </c>
      <c r="F1243" s="326">
        <v>326.32514384246309</v>
      </c>
      <c r="G1243" s="326" t="s">
        <v>43</v>
      </c>
    </row>
    <row r="1244" spans="1:7">
      <c r="A1244" s="326" t="s">
        <v>3204</v>
      </c>
      <c r="B1244" s="158">
        <v>46294</v>
      </c>
      <c r="C1244" s="326" t="s">
        <v>12640</v>
      </c>
      <c r="D1244" s="326" t="s">
        <v>6872</v>
      </c>
      <c r="E1244" s="326" t="s">
        <v>3070</v>
      </c>
      <c r="F1244" s="326">
        <v>627.19394113356248</v>
      </c>
      <c r="G1244" s="326" t="s">
        <v>43</v>
      </c>
    </row>
    <row r="1245" spans="1:7">
      <c r="A1245" s="326" t="s">
        <v>3204</v>
      </c>
      <c r="B1245" s="158">
        <v>46294</v>
      </c>
      <c r="C1245" s="326" t="s">
        <v>12641</v>
      </c>
      <c r="D1245" s="326" t="s">
        <v>6872</v>
      </c>
      <c r="E1245" s="326" t="s">
        <v>3070</v>
      </c>
      <c r="F1245" s="326">
        <v>508.88478043442592</v>
      </c>
      <c r="G1245" s="326" t="s">
        <v>43</v>
      </c>
    </row>
    <row r="1246" spans="1:7">
      <c r="A1246" s="326" t="s">
        <v>3204</v>
      </c>
      <c r="B1246" s="158">
        <v>46294</v>
      </c>
      <c r="C1246" s="326" t="s">
        <v>12642</v>
      </c>
      <c r="D1246" s="326" t="s">
        <v>3035</v>
      </c>
      <c r="E1246" s="326" t="s">
        <v>3070</v>
      </c>
      <c r="F1246" s="326">
        <v>481.93045313283801</v>
      </c>
      <c r="G1246" s="326" t="s">
        <v>43</v>
      </c>
    </row>
    <row r="1247" spans="1:7">
      <c r="A1247" s="326" t="s">
        <v>3204</v>
      </c>
      <c r="B1247" s="158">
        <v>46294</v>
      </c>
      <c r="C1247" s="326" t="s">
        <v>12643</v>
      </c>
      <c r="D1247" s="326" t="s">
        <v>3035</v>
      </c>
      <c r="E1247" s="326" t="s">
        <v>3070</v>
      </c>
      <c r="F1247" s="326">
        <v>519.58924800157547</v>
      </c>
      <c r="G1247" s="326" t="s">
        <v>43</v>
      </c>
    </row>
    <row r="1248" spans="1:7">
      <c r="A1248" s="326" t="s">
        <v>3204</v>
      </c>
      <c r="B1248" s="158">
        <v>46294</v>
      </c>
      <c r="C1248" s="326" t="s">
        <v>12644</v>
      </c>
      <c r="D1248" s="326" t="s">
        <v>3035</v>
      </c>
      <c r="E1248" s="326" t="s">
        <v>3070</v>
      </c>
      <c r="F1248" s="326">
        <v>526.79965196922421</v>
      </c>
      <c r="G1248" s="326" t="s">
        <v>43</v>
      </c>
    </row>
    <row r="1249" spans="1:7">
      <c r="A1249" s="326" t="s">
        <v>3204</v>
      </c>
      <c r="B1249" s="158">
        <v>46294</v>
      </c>
      <c r="C1249" s="326" t="s">
        <v>12645</v>
      </c>
      <c r="D1249" s="326" t="s">
        <v>3035</v>
      </c>
      <c r="E1249" s="326" t="s">
        <v>3070</v>
      </c>
      <c r="F1249" s="326">
        <v>770.80066511454061</v>
      </c>
      <c r="G1249" s="326" t="s">
        <v>43</v>
      </c>
    </row>
    <row r="1250" spans="1:7">
      <c r="A1250" s="326" t="s">
        <v>3204</v>
      </c>
      <c r="B1250" s="158">
        <v>46294</v>
      </c>
      <c r="C1250" s="326" t="s">
        <v>12646</v>
      </c>
      <c r="D1250" s="326" t="s">
        <v>3035</v>
      </c>
      <c r="E1250" s="326" t="s">
        <v>3070</v>
      </c>
      <c r="F1250" s="326">
        <v>553.64310028636828</v>
      </c>
      <c r="G1250" s="326" t="s">
        <v>43</v>
      </c>
    </row>
    <row r="1251" spans="1:7">
      <c r="A1251" s="326" t="s">
        <v>3204</v>
      </c>
      <c r="B1251" s="158">
        <v>46294</v>
      </c>
      <c r="C1251" s="326" t="s">
        <v>12647</v>
      </c>
      <c r="D1251" s="326" t="s">
        <v>3035</v>
      </c>
      <c r="E1251" s="326" t="s">
        <v>3070</v>
      </c>
      <c r="F1251" s="326">
        <v>553.64086978556588</v>
      </c>
      <c r="G1251" s="326" t="s">
        <v>43</v>
      </c>
    </row>
    <row r="1252" spans="1:7">
      <c r="A1252" s="326" t="s">
        <v>3204</v>
      </c>
      <c r="B1252" s="158">
        <v>46294</v>
      </c>
      <c r="C1252" s="326" t="s">
        <v>12648</v>
      </c>
      <c r="D1252" s="326" t="s">
        <v>3035</v>
      </c>
      <c r="E1252" s="326" t="s">
        <v>3070</v>
      </c>
      <c r="F1252" s="326">
        <v>493.15157935442397</v>
      </c>
      <c r="G1252" s="326" t="s">
        <v>43</v>
      </c>
    </row>
    <row r="1253" spans="1:7">
      <c r="A1253" s="326" t="s">
        <v>3204</v>
      </c>
      <c r="B1253" s="158">
        <v>46294</v>
      </c>
      <c r="C1253" s="326" t="s">
        <v>12649</v>
      </c>
      <c r="D1253" s="326" t="s">
        <v>3035</v>
      </c>
      <c r="E1253" s="326" t="s">
        <v>3070</v>
      </c>
      <c r="F1253" s="326">
        <v>493.15643840911798</v>
      </c>
      <c r="G1253" s="326" t="s">
        <v>43</v>
      </c>
    </row>
    <row r="1254" spans="1:7">
      <c r="A1254" s="326" t="s">
        <v>3204</v>
      </c>
      <c r="B1254" s="158">
        <v>46294</v>
      </c>
      <c r="C1254" s="326" t="s">
        <v>12650</v>
      </c>
      <c r="D1254" s="326" t="s">
        <v>3035</v>
      </c>
      <c r="E1254" s="326" t="s">
        <v>3070</v>
      </c>
      <c r="F1254" s="326">
        <v>450.00378122064279</v>
      </c>
      <c r="G1254" s="326" t="s">
        <v>43</v>
      </c>
    </row>
    <row r="1255" spans="1:7">
      <c r="A1255" s="326" t="s">
        <v>3204</v>
      </c>
      <c r="B1255" s="158">
        <v>46294</v>
      </c>
      <c r="C1255" s="326" t="s">
        <v>12651</v>
      </c>
      <c r="D1255" s="326" t="s">
        <v>3035</v>
      </c>
      <c r="E1255" s="326" t="s">
        <v>3070</v>
      </c>
      <c r="F1255" s="326">
        <v>524.79422151390463</v>
      </c>
      <c r="G1255" s="326" t="s">
        <v>43</v>
      </c>
    </row>
    <row r="1256" spans="1:7">
      <c r="A1256" s="326" t="s">
        <v>3204</v>
      </c>
      <c r="B1256" s="158">
        <v>46294</v>
      </c>
      <c r="C1256" s="326" t="s">
        <v>12652</v>
      </c>
      <c r="D1256" s="326" t="s">
        <v>3035</v>
      </c>
      <c r="E1256" s="326" t="s">
        <v>3070</v>
      </c>
      <c r="F1256" s="326">
        <v>488.80199034512037</v>
      </c>
      <c r="G1256" s="326" t="s">
        <v>43</v>
      </c>
    </row>
    <row r="1257" spans="1:7">
      <c r="A1257" s="326" t="s">
        <v>3204</v>
      </c>
      <c r="B1257" s="158">
        <v>46294</v>
      </c>
      <c r="C1257" s="326" t="s">
        <v>12653</v>
      </c>
      <c r="D1257" s="326" t="s">
        <v>3035</v>
      </c>
      <c r="E1257" s="326" t="s">
        <v>3070</v>
      </c>
      <c r="F1257" s="326">
        <v>485.99932547775097</v>
      </c>
      <c r="G1257" s="326" t="s">
        <v>43</v>
      </c>
    </row>
    <row r="1258" spans="1:7">
      <c r="A1258" s="326" t="s">
        <v>3204</v>
      </c>
      <c r="B1258" s="158">
        <v>46294</v>
      </c>
      <c r="C1258" s="326" t="s">
        <v>12654</v>
      </c>
      <c r="D1258" s="326" t="s">
        <v>3035</v>
      </c>
      <c r="E1258" s="326" t="s">
        <v>3070</v>
      </c>
      <c r="F1258" s="326">
        <v>272.17065772553912</v>
      </c>
      <c r="G1258" s="326" t="s">
        <v>43</v>
      </c>
    </row>
    <row r="1259" spans="1:7">
      <c r="A1259" s="326" t="s">
        <v>3204</v>
      </c>
      <c r="B1259" s="158">
        <v>46294</v>
      </c>
      <c r="C1259" s="326" t="s">
        <v>12655</v>
      </c>
      <c r="D1259" s="326" t="s">
        <v>3035</v>
      </c>
      <c r="E1259" s="326" t="s">
        <v>3070</v>
      </c>
      <c r="F1259" s="326">
        <v>249.49290627706799</v>
      </c>
      <c r="G1259" s="326" t="s">
        <v>43</v>
      </c>
    </row>
    <row r="1260" spans="1:7">
      <c r="A1260" s="326" t="s">
        <v>3204</v>
      </c>
      <c r="B1260" s="158">
        <v>46294</v>
      </c>
      <c r="C1260" s="326" t="s">
        <v>12656</v>
      </c>
      <c r="D1260" s="326" t="s">
        <v>6872</v>
      </c>
      <c r="E1260" s="326" t="s">
        <v>3070</v>
      </c>
      <c r="F1260" s="326">
        <v>938.31221983110299</v>
      </c>
      <c r="G1260" s="326" t="s">
        <v>43</v>
      </c>
    </row>
    <row r="1261" spans="1:7">
      <c r="A1261" s="326" t="s">
        <v>3204</v>
      </c>
      <c r="B1261" s="158">
        <v>46294</v>
      </c>
      <c r="C1261" s="326" t="s">
        <v>12657</v>
      </c>
      <c r="D1261" s="326" t="s">
        <v>3035</v>
      </c>
      <c r="E1261" s="326" t="s">
        <v>3070</v>
      </c>
      <c r="F1261" s="326">
        <v>1004.734128534328</v>
      </c>
      <c r="G1261" s="326" t="s">
        <v>43</v>
      </c>
    </row>
    <row r="1262" spans="1:7">
      <c r="A1262" s="326" t="s">
        <v>3204</v>
      </c>
      <c r="B1262" s="158">
        <v>46294</v>
      </c>
      <c r="C1262" s="326" t="s">
        <v>12658</v>
      </c>
      <c r="D1262" s="326" t="s">
        <v>3035</v>
      </c>
      <c r="E1262" s="326" t="s">
        <v>3070</v>
      </c>
      <c r="F1262" s="326">
        <v>555.46427147835493</v>
      </c>
      <c r="G1262" s="326" t="s">
        <v>43</v>
      </c>
    </row>
    <row r="1263" spans="1:7">
      <c r="A1263" s="326" t="s">
        <v>3204</v>
      </c>
      <c r="B1263" s="158">
        <v>46294</v>
      </c>
      <c r="C1263" s="326" t="s">
        <v>12659</v>
      </c>
      <c r="D1263" s="326" t="s">
        <v>3035</v>
      </c>
      <c r="E1263" s="326" t="s">
        <v>3070</v>
      </c>
      <c r="F1263" s="326">
        <v>998.20949782244861</v>
      </c>
      <c r="G1263" s="326" t="s">
        <v>43</v>
      </c>
    </row>
    <row r="1264" spans="1:7">
      <c r="A1264" s="326" t="s">
        <v>3204</v>
      </c>
      <c r="B1264" s="158">
        <v>46294</v>
      </c>
      <c r="C1264" s="326" t="s">
        <v>12660</v>
      </c>
      <c r="D1264" s="326" t="s">
        <v>3035</v>
      </c>
      <c r="E1264" s="326" t="s">
        <v>3070</v>
      </c>
      <c r="F1264" s="326">
        <v>744.81998356059194</v>
      </c>
      <c r="G1264" s="326" t="s">
        <v>43</v>
      </c>
    </row>
    <row r="1265" spans="1:7">
      <c r="A1265" s="326" t="s">
        <v>3204</v>
      </c>
      <c r="B1265" s="158">
        <v>46294</v>
      </c>
      <c r="C1265" s="326" t="s">
        <v>12661</v>
      </c>
      <c r="D1265" s="326" t="s">
        <v>3035</v>
      </c>
      <c r="E1265" s="326" t="s">
        <v>3070</v>
      </c>
      <c r="F1265" s="326">
        <v>797.09718592464924</v>
      </c>
      <c r="G1265" s="326" t="s">
        <v>43</v>
      </c>
    </row>
    <row r="1266" spans="1:7">
      <c r="A1266" s="326" t="s">
        <v>3204</v>
      </c>
      <c r="B1266" s="158">
        <v>46294</v>
      </c>
      <c r="C1266" s="326" t="s">
        <v>12662</v>
      </c>
      <c r="D1266" s="326" t="s">
        <v>3035</v>
      </c>
      <c r="E1266" s="326" t="s">
        <v>3070</v>
      </c>
      <c r="F1266" s="326">
        <v>942.70403793267906</v>
      </c>
      <c r="G1266" s="326" t="s">
        <v>43</v>
      </c>
    </row>
    <row r="1267" spans="1:7">
      <c r="A1267" s="326" t="s">
        <v>3204</v>
      </c>
      <c r="B1267" s="158">
        <v>46294</v>
      </c>
      <c r="C1267" s="326" t="s">
        <v>12663</v>
      </c>
      <c r="D1267" s="326" t="s">
        <v>3035</v>
      </c>
      <c r="E1267" s="326" t="s">
        <v>3070</v>
      </c>
      <c r="F1267" s="326">
        <v>615.87404838576913</v>
      </c>
      <c r="G1267" s="326" t="s">
        <v>43</v>
      </c>
    </row>
    <row r="1268" spans="1:7">
      <c r="A1268" s="326" t="s">
        <v>3204</v>
      </c>
      <c r="B1268" s="158">
        <v>46294</v>
      </c>
      <c r="C1268" s="326" t="s">
        <v>12664</v>
      </c>
      <c r="D1268" s="326" t="s">
        <v>3035</v>
      </c>
      <c r="E1268" s="326" t="s">
        <v>3070</v>
      </c>
      <c r="F1268" s="326">
        <v>1063.9420469906181</v>
      </c>
      <c r="G1268" s="326" t="s">
        <v>43</v>
      </c>
    </row>
    <row r="1269" spans="1:7">
      <c r="A1269" s="326" t="s">
        <v>3204</v>
      </c>
      <c r="B1269" s="158">
        <v>46294</v>
      </c>
      <c r="C1269" s="326" t="s">
        <v>6763</v>
      </c>
      <c r="D1269" s="326" t="s">
        <v>6872</v>
      </c>
      <c r="E1269" s="326" t="s">
        <v>3070</v>
      </c>
      <c r="F1269" s="326">
        <v>1060.4450028548019</v>
      </c>
      <c r="G1269" s="326" t="s">
        <v>43</v>
      </c>
    </row>
    <row r="1270" spans="1:7">
      <c r="A1270" s="326" t="s">
        <v>3204</v>
      </c>
      <c r="B1270" s="158">
        <v>46294</v>
      </c>
      <c r="C1270" s="326" t="s">
        <v>6764</v>
      </c>
      <c r="D1270" s="326" t="s">
        <v>6872</v>
      </c>
      <c r="E1270" s="326" t="s">
        <v>3070</v>
      </c>
      <c r="F1270" s="326">
        <v>814.65724850818515</v>
      </c>
      <c r="G1270" s="326" t="s">
        <v>43</v>
      </c>
    </row>
    <row r="1271" spans="1:7">
      <c r="A1271" s="326" t="s">
        <v>3204</v>
      </c>
      <c r="B1271" s="158">
        <v>46294</v>
      </c>
      <c r="C1271" s="326" t="s">
        <v>6765</v>
      </c>
      <c r="D1271" s="326" t="s">
        <v>6872</v>
      </c>
      <c r="E1271" s="326" t="s">
        <v>3070</v>
      </c>
      <c r="F1271" s="326">
        <v>579.6103842346929</v>
      </c>
      <c r="G1271" s="326" t="s">
        <v>43</v>
      </c>
    </row>
    <row r="1272" spans="1:7">
      <c r="A1272" s="326" t="s">
        <v>3204</v>
      </c>
      <c r="B1272" s="158">
        <v>46294</v>
      </c>
      <c r="C1272" s="326" t="s">
        <v>6766</v>
      </c>
      <c r="D1272" s="326" t="s">
        <v>6872</v>
      </c>
      <c r="E1272" s="326" t="s">
        <v>3070</v>
      </c>
      <c r="F1272" s="326">
        <v>621.89877116680145</v>
      </c>
      <c r="G1272" s="326" t="s">
        <v>43</v>
      </c>
    </row>
    <row r="1273" spans="1:7">
      <c r="A1273" s="326" t="s">
        <v>3204</v>
      </c>
      <c r="B1273" s="158">
        <v>46294</v>
      </c>
      <c r="C1273" s="326" t="s">
        <v>6767</v>
      </c>
      <c r="D1273" s="326" t="s">
        <v>6872</v>
      </c>
      <c r="E1273" s="326" t="s">
        <v>3070</v>
      </c>
      <c r="F1273" s="326">
        <v>615.36760943010449</v>
      </c>
      <c r="G1273" s="326" t="s">
        <v>43</v>
      </c>
    </row>
    <row r="1274" spans="1:7">
      <c r="A1274" s="326" t="s">
        <v>3204</v>
      </c>
      <c r="B1274" s="158">
        <v>46294</v>
      </c>
      <c r="C1274" s="326" t="s">
        <v>6768</v>
      </c>
      <c r="D1274" s="326" t="s">
        <v>6872</v>
      </c>
      <c r="E1274" s="326" t="s">
        <v>3070</v>
      </c>
      <c r="F1274" s="326">
        <v>658.21715757250786</v>
      </c>
      <c r="G1274" s="326" t="s">
        <v>43</v>
      </c>
    </row>
    <row r="1275" spans="1:7">
      <c r="A1275" s="326" t="s">
        <v>3204</v>
      </c>
      <c r="B1275" s="158">
        <v>46294</v>
      </c>
      <c r="C1275" s="326" t="s">
        <v>6769</v>
      </c>
      <c r="D1275" s="326" t="s">
        <v>6872</v>
      </c>
      <c r="E1275" s="326" t="s">
        <v>3070</v>
      </c>
      <c r="F1275" s="326">
        <v>689.15021030977368</v>
      </c>
      <c r="G1275" s="326" t="s">
        <v>43</v>
      </c>
    </row>
    <row r="1276" spans="1:7">
      <c r="A1276" s="326" t="s">
        <v>3204</v>
      </c>
      <c r="B1276" s="158">
        <v>46294</v>
      </c>
      <c r="C1276" s="326" t="s">
        <v>12665</v>
      </c>
      <c r="D1276" s="326" t="s">
        <v>3035</v>
      </c>
      <c r="E1276" s="326" t="s">
        <v>3070</v>
      </c>
      <c r="F1276" s="326">
        <v>742.63247378915548</v>
      </c>
      <c r="G1276" s="326" t="s">
        <v>43</v>
      </c>
    </row>
    <row r="1277" spans="1:7">
      <c r="A1277" s="326" t="s">
        <v>3204</v>
      </c>
      <c r="B1277" s="158">
        <v>46294</v>
      </c>
      <c r="C1277" s="326" t="s">
        <v>12666</v>
      </c>
      <c r="D1277" s="326" t="s">
        <v>6872</v>
      </c>
      <c r="E1277" s="326" t="s">
        <v>3070</v>
      </c>
      <c r="F1277" s="326">
        <v>807.02140670828521</v>
      </c>
      <c r="G1277" s="326" t="s">
        <v>43</v>
      </c>
    </row>
    <row r="1278" spans="1:7">
      <c r="A1278" s="326" t="s">
        <v>3204</v>
      </c>
      <c r="B1278" s="158">
        <v>46294</v>
      </c>
      <c r="C1278" s="326" t="s">
        <v>12667</v>
      </c>
      <c r="D1278" s="326" t="s">
        <v>3035</v>
      </c>
      <c r="E1278" s="326" t="s">
        <v>3070</v>
      </c>
      <c r="F1278" s="326">
        <v>708.96974693238735</v>
      </c>
      <c r="G1278" s="326" t="s">
        <v>43</v>
      </c>
    </row>
    <row r="1279" spans="1:7">
      <c r="A1279" s="326" t="s">
        <v>3204</v>
      </c>
      <c r="B1279" s="158">
        <v>46294</v>
      </c>
      <c r="C1279" s="326" t="s">
        <v>12668</v>
      </c>
      <c r="D1279" s="326" t="s">
        <v>3035</v>
      </c>
      <c r="E1279" s="326" t="s">
        <v>3070</v>
      </c>
      <c r="F1279" s="326">
        <v>719.65949347987771</v>
      </c>
      <c r="G1279" s="326" t="s">
        <v>43</v>
      </c>
    </row>
    <row r="1280" spans="1:7">
      <c r="A1280" s="326" t="s">
        <v>3204</v>
      </c>
      <c r="B1280" s="158">
        <v>46294</v>
      </c>
      <c r="C1280" s="326" t="s">
        <v>12669</v>
      </c>
      <c r="D1280" s="326" t="s">
        <v>3035</v>
      </c>
      <c r="E1280" s="326" t="s">
        <v>3070</v>
      </c>
      <c r="F1280" s="326">
        <v>702.21706047840416</v>
      </c>
      <c r="G1280" s="326" t="s">
        <v>43</v>
      </c>
    </row>
    <row r="1281" spans="1:7">
      <c r="A1281" s="326" t="s">
        <v>3204</v>
      </c>
      <c r="B1281" s="158">
        <v>46294</v>
      </c>
      <c r="C1281" s="326" t="s">
        <v>12670</v>
      </c>
      <c r="D1281" s="326" t="s">
        <v>3035</v>
      </c>
      <c r="E1281" s="326" t="s">
        <v>3070</v>
      </c>
      <c r="F1281" s="326">
        <v>816.7133661408443</v>
      </c>
      <c r="G1281" s="326" t="s">
        <v>43</v>
      </c>
    </row>
    <row r="1282" spans="1:7">
      <c r="A1282" s="326" t="s">
        <v>3204</v>
      </c>
      <c r="B1282" s="158">
        <v>46294</v>
      </c>
      <c r="C1282" s="326" t="s">
        <v>12671</v>
      </c>
      <c r="D1282" s="326" t="s">
        <v>3035</v>
      </c>
      <c r="E1282" s="326" t="s">
        <v>3070</v>
      </c>
      <c r="F1282" s="326">
        <v>500.43910650140612</v>
      </c>
      <c r="G1282" s="326" t="s">
        <v>43</v>
      </c>
    </row>
    <row r="1283" spans="1:7">
      <c r="A1283" s="326" t="s">
        <v>3204</v>
      </c>
      <c r="B1283" s="158">
        <v>46294</v>
      </c>
      <c r="C1283" s="326" t="s">
        <v>12672</v>
      </c>
      <c r="D1283" s="326" t="s">
        <v>3035</v>
      </c>
      <c r="E1283" s="326" t="s">
        <v>3070</v>
      </c>
      <c r="F1283" s="326">
        <v>543.8120874883607</v>
      </c>
      <c r="G1283" s="326" t="s">
        <v>43</v>
      </c>
    </row>
    <row r="1284" spans="1:7">
      <c r="A1284" s="326" t="s">
        <v>3204</v>
      </c>
      <c r="B1284" s="158">
        <v>46294</v>
      </c>
      <c r="C1284" s="326" t="s">
        <v>12673</v>
      </c>
      <c r="D1284" s="326" t="s">
        <v>3035</v>
      </c>
      <c r="E1284" s="326" t="s">
        <v>3070</v>
      </c>
      <c r="F1284" s="326">
        <v>600.99094576295465</v>
      </c>
      <c r="G1284" s="326" t="s">
        <v>43</v>
      </c>
    </row>
    <row r="1285" spans="1:7">
      <c r="A1285" s="326" t="s">
        <v>3204</v>
      </c>
      <c r="B1285" s="158">
        <v>46294</v>
      </c>
      <c r="C1285" s="326" t="s">
        <v>12674</v>
      </c>
      <c r="D1285" s="326" t="s">
        <v>3045</v>
      </c>
      <c r="E1285" s="326" t="s">
        <v>3070</v>
      </c>
      <c r="F1285" s="326">
        <v>753.67537653353065</v>
      </c>
      <c r="G1285" s="326" t="s">
        <v>43</v>
      </c>
    </row>
    <row r="1286" spans="1:7">
      <c r="A1286" s="326" t="s">
        <v>3204</v>
      </c>
      <c r="B1286" s="158">
        <v>46294</v>
      </c>
      <c r="C1286" s="326" t="s">
        <v>12675</v>
      </c>
      <c r="D1286" s="326" t="s">
        <v>3045</v>
      </c>
      <c r="E1286" s="326" t="s">
        <v>3070</v>
      </c>
      <c r="F1286" s="326">
        <v>423.2261621132493</v>
      </c>
      <c r="G1286" s="326" t="s">
        <v>43</v>
      </c>
    </row>
    <row r="1287" spans="1:7">
      <c r="A1287" s="326" t="s">
        <v>3204</v>
      </c>
      <c r="B1287" s="158">
        <v>46294</v>
      </c>
      <c r="C1287" s="326" t="s">
        <v>12676</v>
      </c>
      <c r="D1287" s="326" t="s">
        <v>3045</v>
      </c>
      <c r="E1287" s="326" t="s">
        <v>3070</v>
      </c>
      <c r="F1287" s="326">
        <v>464.5124464314431</v>
      </c>
      <c r="G1287" s="326" t="s">
        <v>43</v>
      </c>
    </row>
    <row r="1288" spans="1:7">
      <c r="A1288" s="326" t="s">
        <v>3204</v>
      </c>
      <c r="B1288" s="158">
        <v>46294</v>
      </c>
      <c r="C1288" s="326" t="s">
        <v>12677</v>
      </c>
      <c r="D1288" s="326" t="s">
        <v>3045</v>
      </c>
      <c r="E1288" s="326" t="s">
        <v>3070</v>
      </c>
      <c r="F1288" s="326">
        <v>467.62141874805093</v>
      </c>
      <c r="G1288" s="326" t="s">
        <v>43</v>
      </c>
    </row>
    <row r="1289" spans="1:7">
      <c r="A1289" s="326" t="s">
        <v>3204</v>
      </c>
      <c r="B1289" s="158">
        <v>46294</v>
      </c>
      <c r="C1289" s="326" t="s">
        <v>12678</v>
      </c>
      <c r="D1289" s="326" t="s">
        <v>3045</v>
      </c>
      <c r="E1289" s="326" t="s">
        <v>3070</v>
      </c>
      <c r="F1289" s="326">
        <v>469.14789370819932</v>
      </c>
      <c r="G1289" s="326" t="s">
        <v>43</v>
      </c>
    </row>
    <row r="1290" spans="1:7">
      <c r="A1290" s="326" t="s">
        <v>3204</v>
      </c>
      <c r="B1290" s="158">
        <v>46294</v>
      </c>
      <c r="C1290" s="326" t="s">
        <v>12679</v>
      </c>
      <c r="D1290" s="326" t="s">
        <v>3045</v>
      </c>
      <c r="E1290" s="326" t="s">
        <v>3070</v>
      </c>
      <c r="F1290" s="326">
        <v>469.15270186308771</v>
      </c>
      <c r="G1290" s="326" t="s">
        <v>43</v>
      </c>
    </row>
    <row r="1291" spans="1:7">
      <c r="A1291" s="326" t="s">
        <v>3204</v>
      </c>
      <c r="B1291" s="158">
        <v>46294</v>
      </c>
      <c r="C1291" s="326" t="s">
        <v>12680</v>
      </c>
      <c r="D1291" s="326" t="s">
        <v>3045</v>
      </c>
      <c r="E1291" s="326" t="s">
        <v>3070</v>
      </c>
      <c r="F1291" s="326">
        <v>469.14682194776827</v>
      </c>
      <c r="G1291" s="326" t="s">
        <v>43</v>
      </c>
    </row>
    <row r="1292" spans="1:7">
      <c r="A1292" s="326" t="s">
        <v>3204</v>
      </c>
      <c r="B1292" s="158">
        <v>46294</v>
      </c>
      <c r="C1292" s="326" t="s">
        <v>12681</v>
      </c>
      <c r="D1292" s="326" t="s">
        <v>7409</v>
      </c>
      <c r="E1292" s="326" t="s">
        <v>3070</v>
      </c>
      <c r="F1292" s="326">
        <v>533.17698523774743</v>
      </c>
      <c r="G1292" s="326" t="s">
        <v>43</v>
      </c>
    </row>
    <row r="1293" spans="1:7">
      <c r="A1293" s="326" t="s">
        <v>3204</v>
      </c>
      <c r="B1293" s="158">
        <v>46294</v>
      </c>
      <c r="C1293" s="326" t="s">
        <v>12682</v>
      </c>
      <c r="D1293" s="326" t="s">
        <v>7409</v>
      </c>
      <c r="E1293" s="326" t="s">
        <v>3070</v>
      </c>
      <c r="F1293" s="326">
        <v>533.18238582089543</v>
      </c>
      <c r="G1293" s="326" t="s">
        <v>43</v>
      </c>
    </row>
    <row r="1294" spans="1:7">
      <c r="A1294" s="326" t="s">
        <v>3204</v>
      </c>
      <c r="B1294" s="158">
        <v>46294</v>
      </c>
      <c r="C1294" s="326" t="s">
        <v>12683</v>
      </c>
      <c r="D1294" s="326" t="s">
        <v>7409</v>
      </c>
      <c r="E1294" s="326" t="s">
        <v>3070</v>
      </c>
      <c r="F1294" s="326">
        <v>533.17808118090034</v>
      </c>
      <c r="G1294" s="326" t="s">
        <v>43</v>
      </c>
    </row>
    <row r="1295" spans="1:7">
      <c r="A1295" s="326" t="s">
        <v>3204</v>
      </c>
      <c r="B1295" s="158">
        <v>46294</v>
      </c>
      <c r="C1295" s="326" t="s">
        <v>12684</v>
      </c>
      <c r="D1295" s="326" t="s">
        <v>7409</v>
      </c>
      <c r="E1295" s="326" t="s">
        <v>3070</v>
      </c>
      <c r="F1295" s="326">
        <v>977.65882022026926</v>
      </c>
      <c r="G1295" s="326" t="s">
        <v>43</v>
      </c>
    </row>
    <row r="1296" spans="1:7">
      <c r="A1296" s="326" t="s">
        <v>3204</v>
      </c>
      <c r="B1296" s="158">
        <v>46294</v>
      </c>
      <c r="C1296" s="326" t="s">
        <v>12685</v>
      </c>
      <c r="D1296" s="326" t="s">
        <v>3045</v>
      </c>
      <c r="E1296" s="326" t="s">
        <v>3070</v>
      </c>
      <c r="F1296" s="326">
        <v>497.12251750845462</v>
      </c>
      <c r="G1296" s="326" t="s">
        <v>43</v>
      </c>
    </row>
    <row r="1297" spans="1:7">
      <c r="A1297" s="326" t="s">
        <v>3204</v>
      </c>
      <c r="B1297" s="158">
        <v>46294</v>
      </c>
      <c r="C1297" s="326" t="s">
        <v>12686</v>
      </c>
      <c r="D1297" s="326" t="s">
        <v>3045</v>
      </c>
      <c r="E1297" s="326" t="s">
        <v>3070</v>
      </c>
      <c r="F1297" s="326">
        <v>485.85325517412281</v>
      </c>
      <c r="G1297" s="326" t="s">
        <v>43</v>
      </c>
    </row>
    <row r="1298" spans="1:7">
      <c r="A1298" s="326" t="s">
        <v>3204</v>
      </c>
      <c r="B1298" s="158">
        <v>46294</v>
      </c>
      <c r="C1298" s="326" t="s">
        <v>12687</v>
      </c>
      <c r="D1298" s="326" t="s">
        <v>3045</v>
      </c>
      <c r="E1298" s="326" t="s">
        <v>3070</v>
      </c>
      <c r="F1298" s="326">
        <v>485.85705516766762</v>
      </c>
      <c r="G1298" s="326" t="s">
        <v>43</v>
      </c>
    </row>
    <row r="1299" spans="1:7">
      <c r="A1299" s="326" t="s">
        <v>3204</v>
      </c>
      <c r="B1299" s="158">
        <v>46294</v>
      </c>
      <c r="C1299" s="326" t="s">
        <v>12688</v>
      </c>
      <c r="D1299" s="326" t="s">
        <v>3045</v>
      </c>
      <c r="E1299" s="326" t="s">
        <v>3070</v>
      </c>
      <c r="F1299" s="326">
        <v>485.8553350828588</v>
      </c>
      <c r="G1299" s="326" t="s">
        <v>43</v>
      </c>
    </row>
    <row r="1300" spans="1:7">
      <c r="A1300" s="326" t="s">
        <v>3204</v>
      </c>
      <c r="B1300" s="158">
        <v>46294</v>
      </c>
      <c r="C1300" s="326" t="s">
        <v>12689</v>
      </c>
      <c r="D1300" s="326" t="s">
        <v>7409</v>
      </c>
      <c r="E1300" s="326" t="s">
        <v>3070</v>
      </c>
      <c r="F1300" s="326">
        <v>476.67669910471892</v>
      </c>
      <c r="G1300" s="326" t="s">
        <v>43</v>
      </c>
    </row>
    <row r="1301" spans="1:7">
      <c r="A1301" s="326" t="s">
        <v>3204</v>
      </c>
      <c r="B1301" s="158">
        <v>46294</v>
      </c>
      <c r="C1301" s="326" t="s">
        <v>12690</v>
      </c>
      <c r="D1301" s="326" t="s">
        <v>3037</v>
      </c>
      <c r="E1301" s="326" t="s">
        <v>3070</v>
      </c>
      <c r="F1301" s="326">
        <v>661.22031591460109</v>
      </c>
      <c r="G1301" s="326" t="s">
        <v>43</v>
      </c>
    </row>
    <row r="1302" spans="1:7">
      <c r="A1302" s="326" t="s">
        <v>3204</v>
      </c>
      <c r="B1302" s="158">
        <v>46294</v>
      </c>
      <c r="C1302" s="326" t="s">
        <v>12691</v>
      </c>
      <c r="D1302" s="326" t="s">
        <v>3037</v>
      </c>
      <c r="E1302" s="326" t="s">
        <v>3070</v>
      </c>
      <c r="F1302" s="326">
        <v>417.85981996171182</v>
      </c>
      <c r="G1302" s="326" t="s">
        <v>43</v>
      </c>
    </row>
    <row r="1303" spans="1:7">
      <c r="A1303" s="326" t="s">
        <v>3204</v>
      </c>
      <c r="B1303" s="158">
        <v>46294</v>
      </c>
      <c r="C1303" s="326" t="s">
        <v>12692</v>
      </c>
      <c r="D1303" s="326" t="s">
        <v>3037</v>
      </c>
      <c r="E1303" s="326" t="s">
        <v>3070</v>
      </c>
      <c r="F1303" s="326">
        <v>504.7047826256603</v>
      </c>
      <c r="G1303" s="326" t="s">
        <v>43</v>
      </c>
    </row>
    <row r="1304" spans="1:7">
      <c r="A1304" s="326" t="s">
        <v>3204</v>
      </c>
      <c r="B1304" s="158">
        <v>46294</v>
      </c>
      <c r="C1304" s="326" t="s">
        <v>12693</v>
      </c>
      <c r="D1304" s="326" t="s">
        <v>3037</v>
      </c>
      <c r="E1304" s="326" t="s">
        <v>3070</v>
      </c>
      <c r="F1304" s="326">
        <v>408.42318420670932</v>
      </c>
      <c r="G1304" s="326" t="s">
        <v>43</v>
      </c>
    </row>
    <row r="1305" spans="1:7">
      <c r="A1305" s="326" t="s">
        <v>3204</v>
      </c>
      <c r="B1305" s="158">
        <v>46294</v>
      </c>
      <c r="C1305" s="326" t="s">
        <v>12694</v>
      </c>
      <c r="D1305" s="326" t="s">
        <v>3037</v>
      </c>
      <c r="E1305" s="326" t="s">
        <v>3070</v>
      </c>
      <c r="F1305" s="326">
        <v>393.71842552162713</v>
      </c>
      <c r="G1305" s="326" t="s">
        <v>43</v>
      </c>
    </row>
    <row r="1306" spans="1:7">
      <c r="A1306" s="326" t="s">
        <v>3204</v>
      </c>
      <c r="B1306" s="158">
        <v>46294</v>
      </c>
      <c r="C1306" s="326" t="s">
        <v>12695</v>
      </c>
      <c r="D1306" s="326" t="s">
        <v>3037</v>
      </c>
      <c r="E1306" s="326" t="s">
        <v>3070</v>
      </c>
      <c r="F1306" s="326">
        <v>514.34261029353365</v>
      </c>
      <c r="G1306" s="326" t="s">
        <v>43</v>
      </c>
    </row>
    <row r="1307" spans="1:7">
      <c r="A1307" s="326" t="s">
        <v>3204</v>
      </c>
      <c r="B1307" s="158">
        <v>46294</v>
      </c>
      <c r="C1307" s="326" t="s">
        <v>12696</v>
      </c>
      <c r="D1307" s="326" t="s">
        <v>3037</v>
      </c>
      <c r="E1307" s="326" t="s">
        <v>3070</v>
      </c>
      <c r="F1307" s="326">
        <v>514.82645253930241</v>
      </c>
      <c r="G1307" s="326" t="s">
        <v>43</v>
      </c>
    </row>
    <row r="1308" spans="1:7">
      <c r="A1308" s="326" t="s">
        <v>3204</v>
      </c>
      <c r="B1308" s="158">
        <v>46294</v>
      </c>
      <c r="C1308" s="326" t="s">
        <v>12697</v>
      </c>
      <c r="D1308" s="326" t="s">
        <v>3037</v>
      </c>
      <c r="E1308" s="326" t="s">
        <v>3070</v>
      </c>
      <c r="F1308" s="326">
        <v>514.82221338502131</v>
      </c>
      <c r="G1308" s="326" t="s">
        <v>43</v>
      </c>
    </row>
    <row r="1309" spans="1:7">
      <c r="A1309" s="326" t="s">
        <v>3204</v>
      </c>
      <c r="B1309" s="158">
        <v>46294</v>
      </c>
      <c r="C1309" s="326" t="s">
        <v>12698</v>
      </c>
      <c r="D1309" s="326" t="s">
        <v>3037</v>
      </c>
      <c r="E1309" s="326" t="s">
        <v>3070</v>
      </c>
      <c r="F1309" s="326">
        <v>514.8192584309727</v>
      </c>
      <c r="G1309" s="326" t="s">
        <v>43</v>
      </c>
    </row>
    <row r="1310" spans="1:7">
      <c r="A1310" s="326" t="s">
        <v>3204</v>
      </c>
      <c r="B1310" s="158">
        <v>46294</v>
      </c>
      <c r="C1310" s="326" t="s">
        <v>12699</v>
      </c>
      <c r="D1310" s="326" t="s">
        <v>3037</v>
      </c>
      <c r="E1310" s="326" t="s">
        <v>3070</v>
      </c>
      <c r="F1310" s="326">
        <v>593.44953275896842</v>
      </c>
      <c r="G1310" s="326" t="s">
        <v>43</v>
      </c>
    </row>
    <row r="1311" spans="1:7">
      <c r="A1311" s="326" t="s">
        <v>3204</v>
      </c>
      <c r="B1311" s="158">
        <v>46294</v>
      </c>
      <c r="C1311" s="326" t="s">
        <v>12700</v>
      </c>
      <c r="D1311" s="326" t="s">
        <v>3037</v>
      </c>
      <c r="E1311" s="326" t="s">
        <v>3070</v>
      </c>
      <c r="F1311" s="326">
        <v>413.67744403705001</v>
      </c>
      <c r="G1311" s="326" t="s">
        <v>43</v>
      </c>
    </row>
    <row r="1312" spans="1:7">
      <c r="A1312" s="326" t="s">
        <v>3204</v>
      </c>
      <c r="B1312" s="158">
        <v>46294</v>
      </c>
      <c r="C1312" s="326" t="s">
        <v>12701</v>
      </c>
      <c r="D1312" s="326" t="s">
        <v>3037</v>
      </c>
      <c r="E1312" s="326" t="s">
        <v>3070</v>
      </c>
      <c r="F1312" s="326">
        <v>410.15629807300871</v>
      </c>
      <c r="G1312" s="326" t="s">
        <v>43</v>
      </c>
    </row>
    <row r="1313" spans="1:7">
      <c r="A1313" s="326" t="s">
        <v>3204</v>
      </c>
      <c r="B1313" s="158">
        <v>46294</v>
      </c>
      <c r="C1313" s="326" t="s">
        <v>12702</v>
      </c>
      <c r="D1313" s="326" t="s">
        <v>3037</v>
      </c>
      <c r="E1313" s="326" t="s">
        <v>3070</v>
      </c>
      <c r="F1313" s="326">
        <v>386.07816044730129</v>
      </c>
      <c r="G1313" s="326" t="s">
        <v>43</v>
      </c>
    </row>
    <row r="1314" spans="1:7">
      <c r="A1314" s="326" t="s">
        <v>3204</v>
      </c>
      <c r="B1314" s="158">
        <v>46294</v>
      </c>
      <c r="C1314" s="326" t="s">
        <v>12703</v>
      </c>
      <c r="D1314" s="326" t="s">
        <v>3037</v>
      </c>
      <c r="E1314" s="326" t="s">
        <v>3070</v>
      </c>
      <c r="F1314" s="326">
        <v>383.41383984382259</v>
      </c>
      <c r="G1314" s="326" t="s">
        <v>43</v>
      </c>
    </row>
    <row r="1315" spans="1:7">
      <c r="A1315" s="326" t="s">
        <v>3204</v>
      </c>
      <c r="B1315" s="158">
        <v>46294</v>
      </c>
      <c r="C1315" s="326" t="s">
        <v>12704</v>
      </c>
      <c r="D1315" s="326" t="s">
        <v>3037</v>
      </c>
      <c r="E1315" s="326" t="s">
        <v>3070</v>
      </c>
      <c r="F1315" s="326">
        <v>604.77818064205348</v>
      </c>
      <c r="G1315" s="326" t="s">
        <v>43</v>
      </c>
    </row>
    <row r="1316" spans="1:7">
      <c r="A1316" s="326" t="s">
        <v>3204</v>
      </c>
      <c r="B1316" s="158">
        <v>46294</v>
      </c>
      <c r="C1316" s="326" t="s">
        <v>12705</v>
      </c>
      <c r="D1316" s="326" t="s">
        <v>3037</v>
      </c>
      <c r="E1316" s="326" t="s">
        <v>3070</v>
      </c>
      <c r="F1316" s="326">
        <v>425.99841445451602</v>
      </c>
      <c r="G1316" s="326" t="s">
        <v>43</v>
      </c>
    </row>
    <row r="1317" spans="1:7">
      <c r="A1317" s="326" t="s">
        <v>3204</v>
      </c>
      <c r="B1317" s="158">
        <v>46294</v>
      </c>
      <c r="C1317" s="326" t="s">
        <v>12706</v>
      </c>
      <c r="D1317" s="326" t="s">
        <v>3036</v>
      </c>
      <c r="E1317" s="326" t="s">
        <v>3070</v>
      </c>
      <c r="F1317" s="326">
        <v>696.04212580807507</v>
      </c>
      <c r="G1317" s="326" t="s">
        <v>43</v>
      </c>
    </row>
    <row r="1318" spans="1:7">
      <c r="A1318" s="326" t="s">
        <v>3204</v>
      </c>
      <c r="B1318" s="158">
        <v>46294</v>
      </c>
      <c r="C1318" s="326" t="s">
        <v>12707</v>
      </c>
      <c r="D1318" s="326" t="s">
        <v>3044</v>
      </c>
      <c r="E1318" s="326" t="s">
        <v>3070</v>
      </c>
      <c r="F1318" s="326">
        <v>393.85373721644282</v>
      </c>
      <c r="G1318" s="326" t="s">
        <v>43</v>
      </c>
    </row>
    <row r="1319" spans="1:7">
      <c r="A1319" s="326" t="s">
        <v>3204</v>
      </c>
      <c r="B1319" s="158">
        <v>46294</v>
      </c>
      <c r="C1319" s="326" t="s">
        <v>12708</v>
      </c>
      <c r="D1319" s="326" t="s">
        <v>3044</v>
      </c>
      <c r="E1319" s="326" t="s">
        <v>3070</v>
      </c>
      <c r="F1319" s="326">
        <v>393.85491571575398</v>
      </c>
      <c r="G1319" s="326" t="s">
        <v>43</v>
      </c>
    </row>
    <row r="1320" spans="1:7">
      <c r="A1320" s="326" t="s">
        <v>3204</v>
      </c>
      <c r="B1320" s="158">
        <v>46294</v>
      </c>
      <c r="C1320" s="326" t="s">
        <v>12709</v>
      </c>
      <c r="D1320" s="326" t="s">
        <v>3044</v>
      </c>
      <c r="E1320" s="326" t="s">
        <v>3070</v>
      </c>
      <c r="F1320" s="326">
        <v>1027.0293782217491</v>
      </c>
      <c r="G1320" s="326" t="s">
        <v>43</v>
      </c>
    </row>
    <row r="1321" spans="1:7">
      <c r="A1321" s="326" t="s">
        <v>3204</v>
      </c>
      <c r="B1321" s="158">
        <v>46294</v>
      </c>
      <c r="C1321" s="326" t="s">
        <v>12710</v>
      </c>
      <c r="D1321" s="326" t="s">
        <v>3044</v>
      </c>
      <c r="E1321" s="326" t="s">
        <v>3070</v>
      </c>
      <c r="F1321" s="326">
        <v>1140.215350719169</v>
      </c>
      <c r="G1321" s="326" t="s">
        <v>43</v>
      </c>
    </row>
    <row r="1322" spans="1:7">
      <c r="A1322" s="326" t="s">
        <v>3204</v>
      </c>
      <c r="B1322" s="158">
        <v>46294</v>
      </c>
      <c r="C1322" s="326" t="s">
        <v>12711</v>
      </c>
      <c r="D1322" s="326" t="s">
        <v>3044</v>
      </c>
      <c r="E1322" s="326" t="s">
        <v>3070</v>
      </c>
      <c r="F1322" s="326">
        <v>1103.0164775789599</v>
      </c>
      <c r="G1322" s="326" t="s">
        <v>43</v>
      </c>
    </row>
    <row r="1323" spans="1:7">
      <c r="A1323" s="326" t="s">
        <v>3204</v>
      </c>
      <c r="B1323" s="158">
        <v>46294</v>
      </c>
      <c r="C1323" s="326" t="s">
        <v>12712</v>
      </c>
      <c r="D1323" s="326" t="s">
        <v>3044</v>
      </c>
      <c r="E1323" s="326" t="s">
        <v>3070</v>
      </c>
      <c r="F1323" s="326">
        <v>587.09848332218826</v>
      </c>
      <c r="G1323" s="326" t="s">
        <v>43</v>
      </c>
    </row>
    <row r="1324" spans="1:7">
      <c r="A1324" s="326" t="s">
        <v>3204</v>
      </c>
      <c r="B1324" s="158">
        <v>46294</v>
      </c>
      <c r="C1324" s="326" t="s">
        <v>12713</v>
      </c>
      <c r="D1324" s="326" t="s">
        <v>3036</v>
      </c>
      <c r="E1324" s="326" t="s">
        <v>3070</v>
      </c>
      <c r="F1324" s="326">
        <v>441.56882286630571</v>
      </c>
      <c r="G1324" s="326" t="s">
        <v>43</v>
      </c>
    </row>
    <row r="1325" spans="1:7">
      <c r="A1325" s="326" t="s">
        <v>3204</v>
      </c>
      <c r="B1325" s="158">
        <v>46294</v>
      </c>
      <c r="C1325" s="326" t="s">
        <v>12714</v>
      </c>
      <c r="D1325" s="326" t="s">
        <v>3036</v>
      </c>
      <c r="E1325" s="326" t="s">
        <v>3070</v>
      </c>
      <c r="F1325" s="326">
        <v>441.56952447444201</v>
      </c>
      <c r="G1325" s="326" t="s">
        <v>43</v>
      </c>
    </row>
    <row r="1326" spans="1:7">
      <c r="A1326" s="326" t="s">
        <v>3204</v>
      </c>
      <c r="B1326" s="158">
        <v>46294</v>
      </c>
      <c r="C1326" s="326" t="s">
        <v>12715</v>
      </c>
      <c r="D1326" s="326" t="s">
        <v>3036</v>
      </c>
      <c r="E1326" s="326" t="s">
        <v>3070</v>
      </c>
      <c r="F1326" s="326">
        <v>495.10455723293131</v>
      </c>
      <c r="G1326" s="326" t="s">
        <v>43</v>
      </c>
    </row>
    <row r="1327" spans="1:7">
      <c r="A1327" s="326" t="s">
        <v>3204</v>
      </c>
      <c r="B1327" s="158">
        <v>46294</v>
      </c>
      <c r="C1327" s="326" t="s">
        <v>12716</v>
      </c>
      <c r="D1327" s="326" t="s">
        <v>3044</v>
      </c>
      <c r="E1327" s="326" t="s">
        <v>3070</v>
      </c>
      <c r="F1327" s="326">
        <v>466.64836777932942</v>
      </c>
      <c r="G1327" s="326" t="s">
        <v>43</v>
      </c>
    </row>
    <row r="1328" spans="1:7">
      <c r="A1328" s="326" t="s">
        <v>3204</v>
      </c>
      <c r="B1328" s="158">
        <v>46294</v>
      </c>
      <c r="C1328" s="326" t="s">
        <v>12717</v>
      </c>
      <c r="D1328" s="326" t="s">
        <v>3044</v>
      </c>
      <c r="E1328" s="326" t="s">
        <v>3070</v>
      </c>
      <c r="F1328" s="326">
        <v>466.65224886499351</v>
      </c>
      <c r="G1328" s="326" t="s">
        <v>43</v>
      </c>
    </row>
    <row r="1329" spans="1:7">
      <c r="A1329" s="326" t="s">
        <v>3204</v>
      </c>
      <c r="B1329" s="158">
        <v>46294</v>
      </c>
      <c r="C1329" s="326" t="s">
        <v>12718</v>
      </c>
      <c r="D1329" s="326" t="s">
        <v>3044</v>
      </c>
      <c r="E1329" s="326" t="s">
        <v>3070</v>
      </c>
      <c r="F1329" s="326">
        <v>466.65178284235299</v>
      </c>
      <c r="G1329" s="326" t="s">
        <v>43</v>
      </c>
    </row>
    <row r="1330" spans="1:7">
      <c r="A1330" s="326" t="s">
        <v>3204</v>
      </c>
      <c r="B1330" s="158">
        <v>46294</v>
      </c>
      <c r="C1330" s="326" t="s">
        <v>12719</v>
      </c>
      <c r="D1330" s="326" t="s">
        <v>3036</v>
      </c>
      <c r="E1330" s="326" t="s">
        <v>3070</v>
      </c>
      <c r="F1330" s="326">
        <v>450.74604112654919</v>
      </c>
      <c r="G1330" s="326" t="s">
        <v>43</v>
      </c>
    </row>
    <row r="1331" spans="1:7">
      <c r="A1331" s="326" t="s">
        <v>3204</v>
      </c>
      <c r="B1331" s="158">
        <v>46294</v>
      </c>
      <c r="C1331" s="326" t="s">
        <v>12720</v>
      </c>
      <c r="D1331" s="326" t="s">
        <v>3036</v>
      </c>
      <c r="E1331" s="326" t="s">
        <v>3070</v>
      </c>
      <c r="F1331" s="326">
        <v>466.65128880925482</v>
      </c>
      <c r="G1331" s="326" t="s">
        <v>43</v>
      </c>
    </row>
    <row r="1332" spans="1:7">
      <c r="A1332" s="326" t="s">
        <v>3204</v>
      </c>
      <c r="B1332" s="158">
        <v>46294</v>
      </c>
      <c r="C1332" s="326" t="s">
        <v>12721</v>
      </c>
      <c r="D1332" s="326" t="s">
        <v>3036</v>
      </c>
      <c r="E1332" s="326" t="s">
        <v>3070</v>
      </c>
      <c r="F1332" s="326">
        <v>466.64720464684069</v>
      </c>
      <c r="G1332" s="326" t="s">
        <v>43</v>
      </c>
    </row>
    <row r="1333" spans="1:7">
      <c r="A1333" s="326" t="s">
        <v>3204</v>
      </c>
      <c r="B1333" s="158">
        <v>46294</v>
      </c>
      <c r="C1333" s="326" t="s">
        <v>12722</v>
      </c>
      <c r="D1333" s="326" t="s">
        <v>3036</v>
      </c>
      <c r="E1333" s="326" t="s">
        <v>3070</v>
      </c>
      <c r="F1333" s="326">
        <v>509.17044656723738</v>
      </c>
      <c r="G1333" s="326" t="s">
        <v>43</v>
      </c>
    </row>
    <row r="1334" spans="1:7">
      <c r="A1334" s="326" t="s">
        <v>3204</v>
      </c>
      <c r="B1334" s="158">
        <v>46294</v>
      </c>
      <c r="C1334" s="326" t="s">
        <v>12723</v>
      </c>
      <c r="D1334" s="326" t="s">
        <v>3036</v>
      </c>
      <c r="E1334" s="326" t="s">
        <v>3070</v>
      </c>
      <c r="F1334" s="326">
        <v>555.17946559831034</v>
      </c>
      <c r="G1334" s="326" t="s">
        <v>43</v>
      </c>
    </row>
    <row r="1335" spans="1:7">
      <c r="A1335" s="326" t="s">
        <v>3204</v>
      </c>
      <c r="B1335" s="158">
        <v>46294</v>
      </c>
      <c r="C1335" s="326" t="s">
        <v>12724</v>
      </c>
      <c r="D1335" s="326" t="s">
        <v>3044</v>
      </c>
      <c r="E1335" s="326" t="s">
        <v>3070</v>
      </c>
      <c r="F1335" s="326">
        <v>447.57250241190201</v>
      </c>
      <c r="G1335" s="326" t="s">
        <v>43</v>
      </c>
    </row>
    <row r="1336" spans="1:7">
      <c r="A1336" s="326" t="s">
        <v>3204</v>
      </c>
      <c r="B1336" s="158">
        <v>46294</v>
      </c>
      <c r="C1336" s="326" t="s">
        <v>12725</v>
      </c>
      <c r="D1336" s="326" t="s">
        <v>3044</v>
      </c>
      <c r="E1336" s="326" t="s">
        <v>3070</v>
      </c>
      <c r="F1336" s="326">
        <v>447.57695891521871</v>
      </c>
      <c r="G1336" s="326" t="s">
        <v>43</v>
      </c>
    </row>
    <row r="1337" spans="1:7">
      <c r="A1337" s="326" t="s">
        <v>3204</v>
      </c>
      <c r="B1337" s="158">
        <v>46294</v>
      </c>
      <c r="C1337" s="326" t="s">
        <v>12726</v>
      </c>
      <c r="D1337" s="326" t="s">
        <v>3044</v>
      </c>
      <c r="E1337" s="326" t="s">
        <v>3070</v>
      </c>
      <c r="F1337" s="326">
        <v>447.57239824905992</v>
      </c>
      <c r="G1337" s="326" t="s">
        <v>43</v>
      </c>
    </row>
    <row r="1338" spans="1:7">
      <c r="A1338" s="326" t="s">
        <v>3204</v>
      </c>
      <c r="B1338" s="158">
        <v>46294</v>
      </c>
      <c r="C1338" s="326" t="s">
        <v>12727</v>
      </c>
      <c r="D1338" s="326" t="s">
        <v>3036</v>
      </c>
      <c r="E1338" s="326" t="s">
        <v>3070</v>
      </c>
      <c r="F1338" s="326">
        <v>646.92646993743256</v>
      </c>
      <c r="G1338" s="326" t="s">
        <v>43</v>
      </c>
    </row>
    <row r="1339" spans="1:7">
      <c r="A1339" s="326" t="s">
        <v>3204</v>
      </c>
      <c r="B1339" s="158">
        <v>46294</v>
      </c>
      <c r="C1339" s="326" t="s">
        <v>12728</v>
      </c>
      <c r="D1339" s="326" t="s">
        <v>3036</v>
      </c>
      <c r="E1339" s="326" t="s">
        <v>3070</v>
      </c>
      <c r="F1339" s="326">
        <v>418.48860008921469</v>
      </c>
      <c r="G1339" s="326" t="s">
        <v>43</v>
      </c>
    </row>
    <row r="1340" spans="1:7">
      <c r="A1340" s="326" t="s">
        <v>3204</v>
      </c>
      <c r="B1340" s="158">
        <v>46294</v>
      </c>
      <c r="C1340" s="326" t="s">
        <v>12729</v>
      </c>
      <c r="D1340" s="326" t="s">
        <v>3036</v>
      </c>
      <c r="E1340" s="326" t="s">
        <v>3070</v>
      </c>
      <c r="F1340" s="326">
        <v>431.8063454166986</v>
      </c>
      <c r="G1340" s="326" t="s">
        <v>43</v>
      </c>
    </row>
    <row r="1341" spans="1:7">
      <c r="A1341" s="326" t="s">
        <v>3066</v>
      </c>
      <c r="B1341" s="158">
        <v>46294</v>
      </c>
      <c r="C1341" s="326" t="s">
        <v>60</v>
      </c>
      <c r="D1341" s="326" t="s">
        <v>3067</v>
      </c>
      <c r="E1341" s="326" t="s">
        <v>2879</v>
      </c>
      <c r="F1341" s="326">
        <v>49.760999999999996</v>
      </c>
      <c r="G1341" s="326" t="s">
        <v>48</v>
      </c>
    </row>
    <row r="1342" spans="1:7">
      <c r="A1342" s="326" t="s">
        <v>3066</v>
      </c>
      <c r="B1342" s="158">
        <v>46294</v>
      </c>
      <c r="C1342" s="326" t="s">
        <v>58</v>
      </c>
      <c r="D1342" s="326" t="s">
        <v>3067</v>
      </c>
      <c r="E1342" s="326" t="s">
        <v>2879</v>
      </c>
      <c r="F1342" s="326">
        <v>52.217000000000006</v>
      </c>
      <c r="G1342" s="326" t="s">
        <v>48</v>
      </c>
    </row>
    <row r="1343" spans="1:7">
      <c r="A1343" s="326" t="s">
        <v>2883</v>
      </c>
      <c r="B1343" s="158">
        <v>46294</v>
      </c>
      <c r="C1343" s="326" t="s">
        <v>2865</v>
      </c>
      <c r="D1343" s="326" t="s">
        <v>2880</v>
      </c>
      <c r="E1343" s="326" t="s">
        <v>2879</v>
      </c>
      <c r="F1343" s="326">
        <v>6.0518999999999998</v>
      </c>
      <c r="G1343" s="326" t="s">
        <v>1799</v>
      </c>
    </row>
    <row r="1344" spans="1:7">
      <c r="A1344" s="326" t="s">
        <v>2883</v>
      </c>
      <c r="B1344" s="158">
        <v>46294</v>
      </c>
      <c r="C1344" s="326" t="s">
        <v>2916</v>
      </c>
      <c r="D1344" s="326" t="s">
        <v>2880</v>
      </c>
      <c r="E1344" s="326" t="s">
        <v>2879</v>
      </c>
      <c r="F1344" s="326">
        <v>6.06128</v>
      </c>
      <c r="G1344" s="326" t="s">
        <v>1799</v>
      </c>
    </row>
    <row r="1345" spans="1:7">
      <c r="A1345" s="326" t="s">
        <v>2883</v>
      </c>
      <c r="B1345" s="158">
        <v>46294</v>
      </c>
      <c r="C1345" s="326" t="s">
        <v>7848</v>
      </c>
      <c r="D1345" s="326" t="s">
        <v>2880</v>
      </c>
      <c r="E1345" s="326" t="s">
        <v>2879</v>
      </c>
      <c r="F1345" s="326">
        <v>6.1841200000000009</v>
      </c>
      <c r="G1345" s="326" t="s">
        <v>1800</v>
      </c>
    </row>
    <row r="1346" spans="1:7">
      <c r="A1346" s="326" t="s">
        <v>2883</v>
      </c>
      <c r="B1346" s="158">
        <v>46294</v>
      </c>
      <c r="C1346" s="326" t="s">
        <v>7908</v>
      </c>
      <c r="D1346" s="326" t="s">
        <v>2880</v>
      </c>
      <c r="E1346" s="326" t="s">
        <v>2879</v>
      </c>
      <c r="F1346" s="326">
        <v>6.0508399999999991</v>
      </c>
      <c r="G1346" s="326" t="s">
        <v>1800</v>
      </c>
    </row>
    <row r="1347" spans="1:7">
      <c r="A1347" s="326" t="s">
        <v>2883</v>
      </c>
      <c r="B1347" s="158">
        <v>46294</v>
      </c>
      <c r="C1347" s="326" t="s">
        <v>7909</v>
      </c>
      <c r="D1347" s="326" t="s">
        <v>2880</v>
      </c>
      <c r="E1347" s="326" t="s">
        <v>2879</v>
      </c>
      <c r="F1347" s="326">
        <v>5.8476000000000008</v>
      </c>
      <c r="G1347" s="326" t="s">
        <v>1800</v>
      </c>
    </row>
    <row r="1348" spans="1:7">
      <c r="A1348" s="326" t="s">
        <v>2883</v>
      </c>
      <c r="B1348" s="158">
        <v>46294</v>
      </c>
      <c r="C1348" s="326" t="s">
        <v>7910</v>
      </c>
      <c r="D1348" s="326" t="s">
        <v>2880</v>
      </c>
      <c r="E1348" s="326" t="s">
        <v>2879</v>
      </c>
      <c r="F1348" s="326">
        <v>5.8427600000000011</v>
      </c>
      <c r="G1348" s="326" t="s">
        <v>1800</v>
      </c>
    </row>
    <row r="1349" spans="1:7">
      <c r="A1349" s="326" t="s">
        <v>2883</v>
      </c>
      <c r="B1349" s="158">
        <v>46294</v>
      </c>
      <c r="C1349" s="326" t="s">
        <v>7911</v>
      </c>
      <c r="D1349" s="326" t="s">
        <v>2880</v>
      </c>
      <c r="E1349" s="326" t="s">
        <v>2879</v>
      </c>
      <c r="F1349" s="326">
        <v>5.8216199999999994</v>
      </c>
      <c r="G1349" s="326" t="s">
        <v>1800</v>
      </c>
    </row>
    <row r="1350" spans="1:7">
      <c r="A1350" s="326" t="s">
        <v>2883</v>
      </c>
      <c r="B1350" s="158">
        <v>46294</v>
      </c>
      <c r="C1350" s="326" t="s">
        <v>7912</v>
      </c>
      <c r="D1350" s="326" t="s">
        <v>2880</v>
      </c>
      <c r="E1350" s="326" t="s">
        <v>2879</v>
      </c>
      <c r="F1350" s="326">
        <v>6.14412</v>
      </c>
      <c r="G1350" s="326" t="s">
        <v>1800</v>
      </c>
    </row>
    <row r="1351" spans="1:7">
      <c r="A1351" s="326" t="s">
        <v>2883</v>
      </c>
      <c r="B1351" s="158">
        <v>46294</v>
      </c>
      <c r="C1351" s="326" t="s">
        <v>7913</v>
      </c>
      <c r="D1351" s="326" t="s">
        <v>2880</v>
      </c>
      <c r="E1351" s="326" t="s">
        <v>2879</v>
      </c>
      <c r="F1351" s="326">
        <v>5.86334</v>
      </c>
      <c r="G1351" s="326" t="s">
        <v>1800</v>
      </c>
    </row>
    <row r="1352" spans="1:7">
      <c r="A1352" s="326" t="s">
        <v>2883</v>
      </c>
      <c r="B1352" s="158">
        <v>46294</v>
      </c>
      <c r="C1352" s="326" t="s">
        <v>7914</v>
      </c>
      <c r="D1352" s="326" t="s">
        <v>2880</v>
      </c>
      <c r="E1352" s="326" t="s">
        <v>2879</v>
      </c>
      <c r="F1352" s="326">
        <v>5.9025600000000003</v>
      </c>
      <c r="G1352" s="326" t="s">
        <v>1800</v>
      </c>
    </row>
    <row r="1353" spans="1:7">
      <c r="A1353" s="326" t="s">
        <v>2883</v>
      </c>
      <c r="B1353" s="158">
        <v>46294</v>
      </c>
      <c r="C1353" s="326" t="s">
        <v>7915</v>
      </c>
      <c r="D1353" s="326" t="s">
        <v>2880</v>
      </c>
      <c r="E1353" s="326" t="s">
        <v>2879</v>
      </c>
      <c r="F1353" s="326">
        <v>5.8843800000000002</v>
      </c>
      <c r="G1353" s="326" t="s">
        <v>1800</v>
      </c>
    </row>
    <row r="1354" spans="1:7">
      <c r="A1354" s="326" t="s">
        <v>2883</v>
      </c>
      <c r="B1354" s="158">
        <v>46294</v>
      </c>
      <c r="C1354" s="326" t="s">
        <v>7916</v>
      </c>
      <c r="D1354" s="326" t="s">
        <v>2880</v>
      </c>
      <c r="E1354" s="326" t="s">
        <v>2879</v>
      </c>
      <c r="F1354" s="326">
        <v>6.1482999999999999</v>
      </c>
      <c r="G1354" s="326" t="s">
        <v>1800</v>
      </c>
    </row>
    <row r="1355" spans="1:7">
      <c r="A1355" s="326" t="s">
        <v>2883</v>
      </c>
      <c r="B1355" s="158">
        <v>46294</v>
      </c>
      <c r="C1355" s="326" t="s">
        <v>2917</v>
      </c>
      <c r="D1355" s="326" t="s">
        <v>2880</v>
      </c>
      <c r="E1355" s="326" t="s">
        <v>2879</v>
      </c>
      <c r="F1355" s="326">
        <v>6.19618</v>
      </c>
      <c r="G1355" s="326" t="s">
        <v>1799</v>
      </c>
    </row>
    <row r="1356" spans="1:7">
      <c r="A1356" s="326" t="s">
        <v>2883</v>
      </c>
      <c r="B1356" s="158">
        <v>46294</v>
      </c>
      <c r="C1356" s="326" t="s">
        <v>7917</v>
      </c>
      <c r="D1356" s="326" t="s">
        <v>2880</v>
      </c>
      <c r="E1356" s="326" t="s">
        <v>2879</v>
      </c>
      <c r="F1356" s="326">
        <v>5.7484400000000004</v>
      </c>
      <c r="G1356" s="326" t="s">
        <v>1800</v>
      </c>
    </row>
    <row r="1357" spans="1:7">
      <c r="A1357" s="326" t="s">
        <v>2883</v>
      </c>
      <c r="B1357" s="158">
        <v>46294</v>
      </c>
      <c r="C1357" s="326" t="s">
        <v>7918</v>
      </c>
      <c r="D1357" s="326" t="s">
        <v>2880</v>
      </c>
      <c r="E1357" s="326" t="s">
        <v>2879</v>
      </c>
      <c r="F1357" s="326">
        <v>5.7988799999999996</v>
      </c>
      <c r="G1357" s="326" t="s">
        <v>1800</v>
      </c>
    </row>
    <row r="1358" spans="1:7">
      <c r="A1358" s="326" t="s">
        <v>2883</v>
      </c>
      <c r="B1358" s="158">
        <v>46294</v>
      </c>
      <c r="C1358" s="326" t="s">
        <v>7919</v>
      </c>
      <c r="D1358" s="326" t="s">
        <v>2880</v>
      </c>
      <c r="E1358" s="326" t="s">
        <v>2879</v>
      </c>
      <c r="F1358" s="326">
        <v>6.0709600000000004</v>
      </c>
      <c r="G1358" s="326" t="s">
        <v>1800</v>
      </c>
    </row>
    <row r="1359" spans="1:7">
      <c r="A1359" s="326" t="s">
        <v>2883</v>
      </c>
      <c r="B1359" s="158">
        <v>46294</v>
      </c>
      <c r="C1359" s="326" t="s">
        <v>7920</v>
      </c>
      <c r="D1359" s="326" t="s">
        <v>2880</v>
      </c>
      <c r="E1359" s="326" t="s">
        <v>2879</v>
      </c>
      <c r="F1359" s="326">
        <v>5.9888200000000005</v>
      </c>
      <c r="G1359" s="326" t="s">
        <v>1800</v>
      </c>
    </row>
    <row r="1360" spans="1:7">
      <c r="A1360" s="326" t="s">
        <v>2883</v>
      </c>
      <c r="B1360" s="158">
        <v>46294</v>
      </c>
      <c r="C1360" s="326" t="s">
        <v>7921</v>
      </c>
      <c r="D1360" s="326" t="s">
        <v>2880</v>
      </c>
      <c r="E1360" s="326" t="s">
        <v>2879</v>
      </c>
      <c r="F1360" s="326">
        <v>6.0011799999999997</v>
      </c>
      <c r="G1360" s="326" t="s">
        <v>1800</v>
      </c>
    </row>
    <row r="1361" spans="1:7">
      <c r="A1361" s="326" t="s">
        <v>2883</v>
      </c>
      <c r="B1361" s="158">
        <v>46294</v>
      </c>
      <c r="C1361" s="326" t="s">
        <v>7922</v>
      </c>
      <c r="D1361" s="326" t="s">
        <v>2880</v>
      </c>
      <c r="E1361" s="326" t="s">
        <v>2879</v>
      </c>
      <c r="F1361" s="326">
        <v>5.9420000000000002</v>
      </c>
      <c r="G1361" s="326" t="s">
        <v>1800</v>
      </c>
    </row>
    <row r="1362" spans="1:7">
      <c r="A1362" s="326" t="s">
        <v>2883</v>
      </c>
      <c r="B1362" s="158">
        <v>46294</v>
      </c>
      <c r="C1362" s="326" t="s">
        <v>7923</v>
      </c>
      <c r="D1362" s="326" t="s">
        <v>2880</v>
      </c>
      <c r="E1362" s="326" t="s">
        <v>2879</v>
      </c>
      <c r="F1362" s="326">
        <v>5.68574</v>
      </c>
      <c r="G1362" s="326" t="s">
        <v>1800</v>
      </c>
    </row>
    <row r="1363" spans="1:7">
      <c r="A1363" s="326" t="s">
        <v>2883</v>
      </c>
      <c r="B1363" s="158">
        <v>46294</v>
      </c>
      <c r="C1363" s="326" t="s">
        <v>7924</v>
      </c>
      <c r="D1363" s="326" t="s">
        <v>2880</v>
      </c>
      <c r="E1363" s="326" t="s">
        <v>2879</v>
      </c>
      <c r="F1363" s="326">
        <v>5.8121</v>
      </c>
      <c r="G1363" s="326" t="s">
        <v>1800</v>
      </c>
    </row>
    <row r="1364" spans="1:7">
      <c r="A1364" s="326" t="s">
        <v>2883</v>
      </c>
      <c r="B1364" s="158">
        <v>46294</v>
      </c>
      <c r="C1364" s="326" t="s">
        <v>7925</v>
      </c>
      <c r="D1364" s="326" t="s">
        <v>2880</v>
      </c>
      <c r="E1364" s="326" t="s">
        <v>2879</v>
      </c>
      <c r="F1364" s="326">
        <v>5.7493599999999994</v>
      </c>
      <c r="G1364" s="326" t="s">
        <v>1800</v>
      </c>
    </row>
    <row r="1365" spans="1:7">
      <c r="A1365" s="326" t="s">
        <v>2883</v>
      </c>
      <c r="B1365" s="158">
        <v>46294</v>
      </c>
      <c r="C1365" s="326" t="s">
        <v>7926</v>
      </c>
      <c r="D1365" s="326" t="s">
        <v>2880</v>
      </c>
      <c r="E1365" s="326" t="s">
        <v>2879</v>
      </c>
      <c r="F1365" s="326">
        <v>5.807599999999999</v>
      </c>
      <c r="G1365" s="326" t="s">
        <v>1800</v>
      </c>
    </row>
    <row r="1366" spans="1:7">
      <c r="A1366" s="326" t="s">
        <v>2883</v>
      </c>
      <c r="B1366" s="158">
        <v>46294</v>
      </c>
      <c r="C1366" s="326" t="s">
        <v>2918</v>
      </c>
      <c r="D1366" s="326" t="s">
        <v>2880</v>
      </c>
      <c r="E1366" s="326" t="s">
        <v>2879</v>
      </c>
      <c r="F1366" s="326">
        <v>6.0098599999999998</v>
      </c>
      <c r="G1366" s="326" t="s">
        <v>1799</v>
      </c>
    </row>
    <row r="1367" spans="1:7">
      <c r="A1367" s="326" t="s">
        <v>2883</v>
      </c>
      <c r="B1367" s="158">
        <v>46294</v>
      </c>
      <c r="C1367" s="326" t="s">
        <v>7927</v>
      </c>
      <c r="D1367" s="326" t="s">
        <v>2880</v>
      </c>
      <c r="E1367" s="326" t="s">
        <v>2879</v>
      </c>
      <c r="F1367" s="326">
        <v>6.1074200000000003</v>
      </c>
      <c r="G1367" s="326" t="s">
        <v>1800</v>
      </c>
    </row>
    <row r="1368" spans="1:7">
      <c r="A1368" s="326" t="s">
        <v>2883</v>
      </c>
      <c r="B1368" s="158">
        <v>46294</v>
      </c>
      <c r="C1368" s="326" t="s">
        <v>7928</v>
      </c>
      <c r="D1368" s="326" t="s">
        <v>2880</v>
      </c>
      <c r="E1368" s="326" t="s">
        <v>2879</v>
      </c>
      <c r="F1368" s="326">
        <v>6.0334000000000003</v>
      </c>
      <c r="G1368" s="326" t="s">
        <v>1800</v>
      </c>
    </row>
    <row r="1369" spans="1:7">
      <c r="A1369" s="326" t="s">
        <v>2883</v>
      </c>
      <c r="B1369" s="158">
        <v>46294</v>
      </c>
      <c r="C1369" s="326" t="s">
        <v>7929</v>
      </c>
      <c r="D1369" s="326" t="s">
        <v>2880</v>
      </c>
      <c r="E1369" s="326" t="s">
        <v>2879</v>
      </c>
      <c r="F1369" s="326">
        <v>5.7736400000000003</v>
      </c>
      <c r="G1369" s="326" t="s">
        <v>1800</v>
      </c>
    </row>
    <row r="1370" spans="1:7">
      <c r="A1370" s="326" t="s">
        <v>2883</v>
      </c>
      <c r="B1370" s="158">
        <v>46294</v>
      </c>
      <c r="C1370" s="326" t="s">
        <v>7930</v>
      </c>
      <c r="D1370" s="326" t="s">
        <v>2880</v>
      </c>
      <c r="E1370" s="326" t="s">
        <v>2879</v>
      </c>
      <c r="F1370" s="326">
        <v>5.9502400000000009</v>
      </c>
      <c r="G1370" s="326" t="s">
        <v>1800</v>
      </c>
    </row>
    <row r="1371" spans="1:7">
      <c r="A1371" s="326" t="s">
        <v>2883</v>
      </c>
      <c r="B1371" s="158">
        <v>46294</v>
      </c>
      <c r="C1371" s="326" t="s">
        <v>7931</v>
      </c>
      <c r="D1371" s="326" t="s">
        <v>2880</v>
      </c>
      <c r="E1371" s="326" t="s">
        <v>2879</v>
      </c>
      <c r="F1371" s="326">
        <v>5.8056600000000005</v>
      </c>
      <c r="G1371" s="326" t="s">
        <v>1800</v>
      </c>
    </row>
    <row r="1372" spans="1:7">
      <c r="A1372" s="326" t="s">
        <v>2883</v>
      </c>
      <c r="B1372" s="158">
        <v>46294</v>
      </c>
      <c r="C1372" s="326" t="s">
        <v>7932</v>
      </c>
      <c r="D1372" s="326" t="s">
        <v>2880</v>
      </c>
      <c r="E1372" s="326" t="s">
        <v>2879</v>
      </c>
      <c r="F1372" s="326">
        <v>5.9883399999999991</v>
      </c>
      <c r="G1372" s="326" t="s">
        <v>1800</v>
      </c>
    </row>
    <row r="1373" spans="1:7">
      <c r="A1373" s="326" t="s">
        <v>2883</v>
      </c>
      <c r="B1373" s="158">
        <v>46294</v>
      </c>
      <c r="C1373" s="326" t="s">
        <v>7933</v>
      </c>
      <c r="D1373" s="326" t="s">
        <v>2880</v>
      </c>
      <c r="E1373" s="326" t="s">
        <v>2879</v>
      </c>
      <c r="F1373" s="326">
        <v>6.19984</v>
      </c>
      <c r="G1373" s="326" t="s">
        <v>1800</v>
      </c>
    </row>
    <row r="1374" spans="1:7">
      <c r="A1374" s="326" t="s">
        <v>2883</v>
      </c>
      <c r="B1374" s="158">
        <v>46294</v>
      </c>
      <c r="C1374" s="326" t="s">
        <v>2919</v>
      </c>
      <c r="D1374" s="326" t="s">
        <v>2880</v>
      </c>
      <c r="E1374" s="326" t="s">
        <v>2879</v>
      </c>
      <c r="F1374" s="326">
        <v>5.7938399999999994</v>
      </c>
      <c r="G1374" s="326" t="s">
        <v>1799</v>
      </c>
    </row>
    <row r="1375" spans="1:7">
      <c r="A1375" s="326" t="s">
        <v>2883</v>
      </c>
      <c r="B1375" s="158">
        <v>46294</v>
      </c>
      <c r="C1375" s="326" t="s">
        <v>2920</v>
      </c>
      <c r="D1375" s="326" t="s">
        <v>2880</v>
      </c>
      <c r="E1375" s="326" t="s">
        <v>2879</v>
      </c>
      <c r="F1375" s="326">
        <v>5.806140000000001</v>
      </c>
      <c r="G1375" s="326" t="s">
        <v>1799</v>
      </c>
    </row>
    <row r="1376" spans="1:7">
      <c r="A1376" s="326" t="s">
        <v>2883</v>
      </c>
      <c r="B1376" s="158">
        <v>46294</v>
      </c>
      <c r="C1376" s="326" t="s">
        <v>2921</v>
      </c>
      <c r="D1376" s="326" t="s">
        <v>2880</v>
      </c>
      <c r="E1376" s="326" t="s">
        <v>2879</v>
      </c>
      <c r="F1376" s="326">
        <v>5.9155600000000002</v>
      </c>
      <c r="G1376" s="326" t="s">
        <v>1799</v>
      </c>
    </row>
    <row r="1377" spans="1:7">
      <c r="A1377" s="326" t="s">
        <v>2883</v>
      </c>
      <c r="B1377" s="158">
        <v>46294</v>
      </c>
      <c r="C1377" s="326" t="s">
        <v>2922</v>
      </c>
      <c r="D1377" s="326" t="s">
        <v>2880</v>
      </c>
      <c r="E1377" s="326" t="s">
        <v>2879</v>
      </c>
      <c r="F1377" s="326">
        <v>6.3552999999999988</v>
      </c>
      <c r="G1377" s="326" t="s">
        <v>1799</v>
      </c>
    </row>
    <row r="1378" spans="1:7">
      <c r="A1378" s="326" t="s">
        <v>2883</v>
      </c>
      <c r="B1378" s="158">
        <v>46294</v>
      </c>
      <c r="C1378" s="326" t="s">
        <v>2923</v>
      </c>
      <c r="D1378" s="326" t="s">
        <v>2880</v>
      </c>
      <c r="E1378" s="326" t="s">
        <v>2879</v>
      </c>
      <c r="F1378" s="326">
        <v>5.7617599999999998</v>
      </c>
      <c r="G1378" s="326" t="s">
        <v>1799</v>
      </c>
    </row>
    <row r="1379" spans="1:7">
      <c r="A1379" s="326" t="s">
        <v>2883</v>
      </c>
      <c r="B1379" s="158">
        <v>46294</v>
      </c>
      <c r="C1379" s="326" t="s">
        <v>2924</v>
      </c>
      <c r="D1379" s="326" t="s">
        <v>2880</v>
      </c>
      <c r="E1379" s="326" t="s">
        <v>2879</v>
      </c>
      <c r="F1379" s="326">
        <v>5.90158</v>
      </c>
      <c r="G1379" s="326" t="s">
        <v>1799</v>
      </c>
    </row>
    <row r="1380" spans="1:7">
      <c r="A1380" s="326" t="s">
        <v>2883</v>
      </c>
      <c r="B1380" s="158">
        <v>46294</v>
      </c>
      <c r="C1380" s="326" t="s">
        <v>2925</v>
      </c>
      <c r="D1380" s="326" t="s">
        <v>2880</v>
      </c>
      <c r="E1380" s="326" t="s">
        <v>2879</v>
      </c>
      <c r="F1380" s="326">
        <v>5.8735800000000005</v>
      </c>
      <c r="G1380" s="326" t="s">
        <v>1799</v>
      </c>
    </row>
    <row r="1381" spans="1:7">
      <c r="A1381" s="326" t="s">
        <v>2883</v>
      </c>
      <c r="B1381" s="158">
        <v>46294</v>
      </c>
      <c r="C1381" s="326" t="s">
        <v>2926</v>
      </c>
      <c r="D1381" s="326" t="s">
        <v>2880</v>
      </c>
      <c r="E1381" s="326" t="s">
        <v>2879</v>
      </c>
      <c r="F1381" s="326">
        <v>6.0164000000000009</v>
      </c>
      <c r="G1381" s="326" t="s">
        <v>1799</v>
      </c>
    </row>
    <row r="1382" spans="1:7">
      <c r="A1382" s="326" t="s">
        <v>2883</v>
      </c>
      <c r="B1382" s="158">
        <v>46294</v>
      </c>
      <c r="C1382" s="326" t="s">
        <v>2927</v>
      </c>
      <c r="D1382" s="326" t="s">
        <v>2880</v>
      </c>
      <c r="E1382" s="326" t="s">
        <v>2879</v>
      </c>
      <c r="F1382" s="326">
        <v>5.9740800000000007</v>
      </c>
      <c r="G1382" s="326" t="s">
        <v>1799</v>
      </c>
    </row>
    <row r="1383" spans="1:7">
      <c r="A1383" s="326" t="s">
        <v>2883</v>
      </c>
      <c r="B1383" s="158">
        <v>46294</v>
      </c>
      <c r="C1383" s="326" t="s">
        <v>2928</v>
      </c>
      <c r="D1383" s="326" t="s">
        <v>2880</v>
      </c>
      <c r="E1383" s="326" t="s">
        <v>2879</v>
      </c>
      <c r="F1383" s="326">
        <v>5.8420799999999993</v>
      </c>
      <c r="G1383" s="326" t="s">
        <v>1799</v>
      </c>
    </row>
    <row r="1384" spans="1:7">
      <c r="A1384" s="326" t="s">
        <v>2883</v>
      </c>
      <c r="B1384" s="158">
        <v>46294</v>
      </c>
      <c r="C1384" s="326" t="s">
        <v>2929</v>
      </c>
      <c r="D1384" s="326" t="s">
        <v>2880</v>
      </c>
      <c r="E1384" s="326" t="s">
        <v>2879</v>
      </c>
      <c r="F1384" s="326">
        <v>5.9189399999999992</v>
      </c>
      <c r="G1384" s="326" t="s">
        <v>1799</v>
      </c>
    </row>
    <row r="1385" spans="1:7">
      <c r="A1385" s="326" t="s">
        <v>2883</v>
      </c>
      <c r="B1385" s="158">
        <v>46294</v>
      </c>
      <c r="C1385" s="326" t="s">
        <v>2930</v>
      </c>
      <c r="D1385" s="326" t="s">
        <v>2880</v>
      </c>
      <c r="E1385" s="326" t="s">
        <v>2879</v>
      </c>
      <c r="F1385" s="326">
        <v>5.8979599999999994</v>
      </c>
      <c r="G1385" s="326" t="s">
        <v>1799</v>
      </c>
    </row>
    <row r="1386" spans="1:7">
      <c r="A1386" s="326" t="s">
        <v>2883</v>
      </c>
      <c r="B1386" s="158">
        <v>46294</v>
      </c>
      <c r="C1386" s="326" t="s">
        <v>2931</v>
      </c>
      <c r="D1386" s="326" t="s">
        <v>2880</v>
      </c>
      <c r="E1386" s="326" t="s">
        <v>2879</v>
      </c>
      <c r="F1386" s="326">
        <v>6.1557000000000013</v>
      </c>
      <c r="G1386" s="326" t="s">
        <v>1799</v>
      </c>
    </row>
    <row r="1387" spans="1:7">
      <c r="A1387" s="326" t="s">
        <v>2883</v>
      </c>
      <c r="B1387" s="158">
        <v>46294</v>
      </c>
      <c r="C1387" s="326" t="s">
        <v>2932</v>
      </c>
      <c r="D1387" s="326" t="s">
        <v>2880</v>
      </c>
      <c r="E1387" s="326" t="s">
        <v>2879</v>
      </c>
      <c r="F1387" s="326">
        <v>5.6874000000000002</v>
      </c>
      <c r="G1387" s="326" t="s">
        <v>1799</v>
      </c>
    </row>
    <row r="1388" spans="1:7">
      <c r="A1388" s="326" t="s">
        <v>2883</v>
      </c>
      <c r="B1388" s="158">
        <v>46294</v>
      </c>
      <c r="C1388" s="326" t="s">
        <v>2933</v>
      </c>
      <c r="D1388" s="326" t="s">
        <v>2880</v>
      </c>
      <c r="E1388" s="326" t="s">
        <v>2879</v>
      </c>
      <c r="F1388" s="326">
        <v>6.2276399999999992</v>
      </c>
      <c r="G1388" s="326" t="s">
        <v>1799</v>
      </c>
    </row>
    <row r="1389" spans="1:7">
      <c r="A1389" s="326" t="s">
        <v>2883</v>
      </c>
      <c r="B1389" s="158">
        <v>46294</v>
      </c>
      <c r="C1389" s="326" t="s">
        <v>2934</v>
      </c>
      <c r="D1389" s="326" t="s">
        <v>2880</v>
      </c>
      <c r="E1389" s="326" t="s">
        <v>2879</v>
      </c>
      <c r="F1389" s="326">
        <v>5.7909199999999998</v>
      </c>
      <c r="G1389" s="326" t="s">
        <v>1799</v>
      </c>
    </row>
    <row r="1390" spans="1:7">
      <c r="A1390" s="326" t="s">
        <v>2883</v>
      </c>
      <c r="B1390" s="158">
        <v>46294</v>
      </c>
      <c r="C1390" s="326" t="s">
        <v>2935</v>
      </c>
      <c r="D1390" s="326" t="s">
        <v>2880</v>
      </c>
      <c r="E1390" s="326" t="s">
        <v>2879</v>
      </c>
      <c r="F1390" s="326">
        <v>6.5231199999999996</v>
      </c>
      <c r="G1390" s="326" t="s">
        <v>1799</v>
      </c>
    </row>
    <row r="1391" spans="1:7">
      <c r="A1391" s="326" t="s">
        <v>2883</v>
      </c>
      <c r="B1391" s="158">
        <v>46294</v>
      </c>
      <c r="C1391" s="326" t="s">
        <v>2936</v>
      </c>
      <c r="D1391" s="326" t="s">
        <v>2880</v>
      </c>
      <c r="E1391" s="326" t="s">
        <v>2879</v>
      </c>
      <c r="F1391" s="326">
        <v>6.5239999999999991</v>
      </c>
      <c r="G1391" s="326" t="s">
        <v>1799</v>
      </c>
    </row>
    <row r="1392" spans="1:7">
      <c r="A1392" s="326" t="s">
        <v>2883</v>
      </c>
      <c r="B1392" s="158">
        <v>46294</v>
      </c>
      <c r="C1392" s="326" t="s">
        <v>2937</v>
      </c>
      <c r="D1392" s="326" t="s">
        <v>2880</v>
      </c>
      <c r="E1392" s="326" t="s">
        <v>2879</v>
      </c>
      <c r="F1392" s="326">
        <v>6.0025200000000005</v>
      </c>
      <c r="G1392" s="326" t="s">
        <v>1799</v>
      </c>
    </row>
    <row r="1393" spans="1:7">
      <c r="A1393" s="326" t="s">
        <v>2883</v>
      </c>
      <c r="B1393" s="158">
        <v>46294</v>
      </c>
      <c r="C1393" s="326" t="s">
        <v>2938</v>
      </c>
      <c r="D1393" s="326" t="s">
        <v>2880</v>
      </c>
      <c r="E1393" s="326" t="s">
        <v>2879</v>
      </c>
      <c r="F1393" s="326">
        <v>6.0190999999999999</v>
      </c>
      <c r="G1393" s="326" t="s">
        <v>1799</v>
      </c>
    </row>
    <row r="1394" spans="1:7">
      <c r="A1394" s="326" t="s">
        <v>2883</v>
      </c>
      <c r="B1394" s="158">
        <v>46294</v>
      </c>
      <c r="C1394" s="326" t="s">
        <v>2911</v>
      </c>
      <c r="D1394" s="326" t="s">
        <v>2880</v>
      </c>
      <c r="E1394" s="326" t="s">
        <v>2879</v>
      </c>
      <c r="F1394" s="326">
        <v>6.24404</v>
      </c>
      <c r="G1394" s="326" t="s">
        <v>1962</v>
      </c>
    </row>
    <row r="1395" spans="1:7">
      <c r="A1395" s="326" t="s">
        <v>2883</v>
      </c>
      <c r="B1395" s="158">
        <v>46294</v>
      </c>
      <c r="C1395" s="326" t="s">
        <v>2912</v>
      </c>
      <c r="D1395" s="326" t="s">
        <v>2880</v>
      </c>
      <c r="E1395" s="326" t="s">
        <v>2879</v>
      </c>
      <c r="F1395" s="326">
        <v>5.759780000000001</v>
      </c>
      <c r="G1395" s="326" t="s">
        <v>1962</v>
      </c>
    </row>
    <row r="1396" spans="1:7">
      <c r="A1396" s="326" t="s">
        <v>2883</v>
      </c>
      <c r="B1396" s="158">
        <v>46294</v>
      </c>
      <c r="C1396" s="326" t="s">
        <v>2913</v>
      </c>
      <c r="D1396" s="326" t="s">
        <v>2880</v>
      </c>
      <c r="E1396" s="326" t="s">
        <v>2879</v>
      </c>
      <c r="F1396" s="326">
        <v>5.6192200000000003</v>
      </c>
      <c r="G1396" s="326" t="s">
        <v>1962</v>
      </c>
    </row>
    <row r="1397" spans="1:7">
      <c r="A1397" s="326" t="s">
        <v>2883</v>
      </c>
      <c r="B1397" s="158">
        <v>46294</v>
      </c>
      <c r="C1397" s="326" t="s">
        <v>2914</v>
      </c>
      <c r="D1397" s="326" t="s">
        <v>2880</v>
      </c>
      <c r="E1397" s="326" t="s">
        <v>2879</v>
      </c>
      <c r="F1397" s="326">
        <v>5.8819599999999994</v>
      </c>
      <c r="G1397" s="326" t="s">
        <v>1962</v>
      </c>
    </row>
    <row r="1398" spans="1:7">
      <c r="A1398" s="326" t="s">
        <v>2883</v>
      </c>
      <c r="B1398" s="158">
        <v>46294</v>
      </c>
      <c r="C1398" s="326" t="s">
        <v>2915</v>
      </c>
      <c r="D1398" s="326" t="s">
        <v>2880</v>
      </c>
      <c r="E1398" s="326" t="s">
        <v>2879</v>
      </c>
      <c r="F1398" s="326">
        <v>5.9617599999999999</v>
      </c>
      <c r="G1398" s="326" t="s">
        <v>1962</v>
      </c>
    </row>
    <row r="1399" spans="1:7">
      <c r="A1399" s="326" t="s">
        <v>2883</v>
      </c>
      <c r="B1399" s="158">
        <v>46294</v>
      </c>
      <c r="C1399" s="326" t="s">
        <v>2939</v>
      </c>
      <c r="D1399" s="326" t="s">
        <v>2880</v>
      </c>
      <c r="E1399" s="326" t="s">
        <v>2879</v>
      </c>
      <c r="F1399" s="326">
        <v>6.3929000000000009</v>
      </c>
      <c r="G1399" s="326" t="s">
        <v>1799</v>
      </c>
    </row>
    <row r="1400" spans="1:7">
      <c r="A1400" s="326" t="s">
        <v>2883</v>
      </c>
      <c r="B1400" s="158">
        <v>46294</v>
      </c>
      <c r="C1400" s="326" t="s">
        <v>2864</v>
      </c>
      <c r="D1400" s="326" t="s">
        <v>2880</v>
      </c>
      <c r="E1400" s="326" t="s">
        <v>2879</v>
      </c>
      <c r="F1400" s="326">
        <v>5.6815200000000008</v>
      </c>
      <c r="G1400" s="326" t="s">
        <v>1799</v>
      </c>
    </row>
    <row r="1401" spans="1:7">
      <c r="A1401" s="326" t="s">
        <v>2883</v>
      </c>
      <c r="B1401" s="158">
        <v>46294</v>
      </c>
      <c r="C1401" s="326" t="s">
        <v>2940</v>
      </c>
      <c r="D1401" s="326" t="s">
        <v>2880</v>
      </c>
      <c r="E1401" s="326" t="s">
        <v>2879</v>
      </c>
      <c r="F1401" s="326">
        <v>6.3612199999999994</v>
      </c>
      <c r="G1401" s="326" t="s">
        <v>1799</v>
      </c>
    </row>
    <row r="1402" spans="1:7">
      <c r="A1402" s="326" t="s">
        <v>2883</v>
      </c>
      <c r="B1402" s="158">
        <v>46294</v>
      </c>
      <c r="C1402" s="326" t="s">
        <v>3011</v>
      </c>
      <c r="D1402" s="326" t="s">
        <v>2880</v>
      </c>
      <c r="E1402" s="326" t="s">
        <v>2879</v>
      </c>
      <c r="F1402" s="326">
        <v>6.3576599999999992</v>
      </c>
      <c r="G1402" s="326" t="s">
        <v>1801</v>
      </c>
    </row>
    <row r="1403" spans="1:7">
      <c r="A1403" s="326" t="s">
        <v>2883</v>
      </c>
      <c r="B1403" s="158">
        <v>46294</v>
      </c>
      <c r="C1403" s="326" t="s">
        <v>3012</v>
      </c>
      <c r="D1403" s="326" t="s">
        <v>2880</v>
      </c>
      <c r="E1403" s="326" t="s">
        <v>2879</v>
      </c>
      <c r="F1403" s="326">
        <v>6.1891400000000001</v>
      </c>
      <c r="G1403" s="326" t="s">
        <v>1801</v>
      </c>
    </row>
    <row r="1404" spans="1:7">
      <c r="A1404" s="326" t="s">
        <v>2883</v>
      </c>
      <c r="B1404" s="158">
        <v>46294</v>
      </c>
      <c r="C1404" s="326" t="s">
        <v>3013</v>
      </c>
      <c r="D1404" s="326" t="s">
        <v>2880</v>
      </c>
      <c r="E1404" s="326" t="s">
        <v>2879</v>
      </c>
      <c r="F1404" s="326">
        <v>6.2881400000000003</v>
      </c>
      <c r="G1404" s="326" t="s">
        <v>1801</v>
      </c>
    </row>
    <row r="1405" spans="1:7">
      <c r="A1405" s="326" t="s">
        <v>2883</v>
      </c>
      <c r="B1405" s="158">
        <v>46294</v>
      </c>
      <c r="C1405" s="326" t="s">
        <v>3014</v>
      </c>
      <c r="D1405" s="326" t="s">
        <v>2880</v>
      </c>
      <c r="E1405" s="326" t="s">
        <v>2879</v>
      </c>
      <c r="F1405" s="326">
        <v>5.9062400000000004</v>
      </c>
      <c r="G1405" s="326" t="s">
        <v>1801</v>
      </c>
    </row>
    <row r="1406" spans="1:7">
      <c r="A1406" s="326" t="s">
        <v>2883</v>
      </c>
      <c r="B1406" s="158">
        <v>46294</v>
      </c>
      <c r="C1406" s="326" t="s">
        <v>3015</v>
      </c>
      <c r="D1406" s="326" t="s">
        <v>2880</v>
      </c>
      <c r="E1406" s="326" t="s">
        <v>2879</v>
      </c>
      <c r="F1406" s="326">
        <v>5.9691400000000003</v>
      </c>
      <c r="G1406" s="326" t="s">
        <v>1801</v>
      </c>
    </row>
    <row r="1407" spans="1:7">
      <c r="A1407" s="326" t="s">
        <v>2883</v>
      </c>
      <c r="B1407" s="158">
        <v>46294</v>
      </c>
      <c r="C1407" s="326" t="s">
        <v>3016</v>
      </c>
      <c r="D1407" s="326" t="s">
        <v>2880</v>
      </c>
      <c r="E1407" s="326" t="s">
        <v>2879</v>
      </c>
      <c r="F1407" s="326">
        <v>6.0424000000000007</v>
      </c>
      <c r="G1407" s="326" t="s">
        <v>1801</v>
      </c>
    </row>
    <row r="1408" spans="1:7">
      <c r="A1408" s="326" t="s">
        <v>2883</v>
      </c>
      <c r="B1408" s="158">
        <v>46294</v>
      </c>
      <c r="C1408" s="326" t="s">
        <v>3017</v>
      </c>
      <c r="D1408" s="326" t="s">
        <v>2880</v>
      </c>
      <c r="E1408" s="326" t="s">
        <v>2879</v>
      </c>
      <c r="F1408" s="326">
        <v>6.0705400000000003</v>
      </c>
      <c r="G1408" s="326" t="s">
        <v>1801</v>
      </c>
    </row>
    <row r="1409" spans="1:7">
      <c r="A1409" s="326" t="s">
        <v>2883</v>
      </c>
      <c r="B1409" s="158">
        <v>46294</v>
      </c>
      <c r="C1409" s="326" t="s">
        <v>3018</v>
      </c>
      <c r="D1409" s="326" t="s">
        <v>2880</v>
      </c>
      <c r="E1409" s="326" t="s">
        <v>2879</v>
      </c>
      <c r="F1409" s="326">
        <v>5.9762800000000009</v>
      </c>
      <c r="G1409" s="326" t="s">
        <v>1801</v>
      </c>
    </row>
    <row r="1410" spans="1:7">
      <c r="A1410" s="326" t="s">
        <v>2883</v>
      </c>
      <c r="B1410" s="158">
        <v>46294</v>
      </c>
      <c r="C1410" s="326" t="s">
        <v>3019</v>
      </c>
      <c r="D1410" s="326" t="s">
        <v>2880</v>
      </c>
      <c r="E1410" s="326" t="s">
        <v>2879</v>
      </c>
      <c r="F1410" s="326">
        <v>5.9836000000000009</v>
      </c>
      <c r="G1410" s="326" t="s">
        <v>1801</v>
      </c>
    </row>
    <row r="1411" spans="1:7">
      <c r="A1411" s="326" t="s">
        <v>2883</v>
      </c>
      <c r="B1411" s="158">
        <v>46294</v>
      </c>
      <c r="C1411" s="326" t="s">
        <v>3020</v>
      </c>
      <c r="D1411" s="326" t="s">
        <v>2880</v>
      </c>
      <c r="E1411" s="326" t="s">
        <v>2879</v>
      </c>
      <c r="F1411" s="326">
        <v>5.9195599999999997</v>
      </c>
      <c r="G1411" s="326" t="s">
        <v>1801</v>
      </c>
    </row>
    <row r="1412" spans="1:7">
      <c r="A1412" s="326" t="s">
        <v>2883</v>
      </c>
      <c r="B1412" s="158">
        <v>46294</v>
      </c>
      <c r="C1412" s="326" t="s">
        <v>3023</v>
      </c>
      <c r="D1412" s="326" t="s">
        <v>2880</v>
      </c>
      <c r="E1412" s="326" t="s">
        <v>2879</v>
      </c>
      <c r="F1412" s="326">
        <v>5.91472</v>
      </c>
      <c r="G1412" s="326" t="s">
        <v>1801</v>
      </c>
    </row>
    <row r="1413" spans="1:7">
      <c r="A1413" s="326" t="s">
        <v>2883</v>
      </c>
      <c r="B1413" s="158">
        <v>46294</v>
      </c>
      <c r="C1413" s="326" t="s">
        <v>2945</v>
      </c>
      <c r="D1413" s="326" t="s">
        <v>2880</v>
      </c>
      <c r="E1413" s="326" t="s">
        <v>2879</v>
      </c>
      <c r="F1413" s="326">
        <v>6.3766400000000001</v>
      </c>
      <c r="G1413" s="326" t="s">
        <v>1799</v>
      </c>
    </row>
    <row r="1414" spans="1:7">
      <c r="A1414" s="326" t="s">
        <v>2883</v>
      </c>
      <c r="B1414" s="158">
        <v>46294</v>
      </c>
      <c r="C1414" s="326" t="s">
        <v>2974</v>
      </c>
      <c r="D1414" s="326" t="s">
        <v>2880</v>
      </c>
      <c r="E1414" s="326" t="s">
        <v>2879</v>
      </c>
      <c r="F1414" s="326">
        <v>6.5454999999999997</v>
      </c>
      <c r="G1414" s="326" t="s">
        <v>1799</v>
      </c>
    </row>
    <row r="1415" spans="1:7">
      <c r="A1415" s="326" t="s">
        <v>2883</v>
      </c>
      <c r="B1415" s="158">
        <v>46294</v>
      </c>
      <c r="C1415" s="326" t="s">
        <v>2975</v>
      </c>
      <c r="D1415" s="326" t="s">
        <v>2880</v>
      </c>
      <c r="E1415" s="326" t="s">
        <v>2879</v>
      </c>
      <c r="F1415" s="326">
        <v>5.80924</v>
      </c>
      <c r="G1415" s="326" t="s">
        <v>1799</v>
      </c>
    </row>
    <row r="1416" spans="1:7">
      <c r="A1416" s="326" t="s">
        <v>2883</v>
      </c>
      <c r="B1416" s="158">
        <v>46294</v>
      </c>
      <c r="C1416" s="326" t="s">
        <v>2866</v>
      </c>
      <c r="D1416" s="326" t="s">
        <v>2880</v>
      </c>
      <c r="E1416" s="326" t="s">
        <v>2879</v>
      </c>
      <c r="F1416" s="326">
        <v>6.0586000000000011</v>
      </c>
      <c r="G1416" s="326" t="s">
        <v>1799</v>
      </c>
    </row>
    <row r="1417" spans="1:7">
      <c r="A1417" s="326" t="s">
        <v>2883</v>
      </c>
      <c r="B1417" s="158">
        <v>46294</v>
      </c>
      <c r="C1417" s="326" t="s">
        <v>2976</v>
      </c>
      <c r="D1417" s="326" t="s">
        <v>2880</v>
      </c>
      <c r="E1417" s="326" t="s">
        <v>2879</v>
      </c>
      <c r="F1417" s="326">
        <v>6.00108</v>
      </c>
      <c r="G1417" s="326" t="s">
        <v>1799</v>
      </c>
    </row>
    <row r="1418" spans="1:7">
      <c r="A1418" s="326" t="s">
        <v>2883</v>
      </c>
      <c r="B1418" s="158">
        <v>46294</v>
      </c>
      <c r="C1418" s="326" t="s">
        <v>2977</v>
      </c>
      <c r="D1418" s="326" t="s">
        <v>2880</v>
      </c>
      <c r="E1418" s="326" t="s">
        <v>2879</v>
      </c>
      <c r="F1418" s="326">
        <v>5.8183999999999996</v>
      </c>
      <c r="G1418" s="326" t="s">
        <v>1799</v>
      </c>
    </row>
    <row r="1419" spans="1:7">
      <c r="A1419" s="326" t="s">
        <v>2883</v>
      </c>
      <c r="B1419" s="158">
        <v>46294</v>
      </c>
      <c r="C1419" s="326" t="s">
        <v>2978</v>
      </c>
      <c r="D1419" s="326" t="s">
        <v>2880</v>
      </c>
      <c r="E1419" s="326" t="s">
        <v>2879</v>
      </c>
      <c r="F1419" s="326">
        <v>6.2989800000000002</v>
      </c>
      <c r="G1419" s="326" t="s">
        <v>1799</v>
      </c>
    </row>
    <row r="1420" spans="1:7">
      <c r="A1420" s="326" t="s">
        <v>2883</v>
      </c>
      <c r="B1420" s="158">
        <v>46294</v>
      </c>
      <c r="C1420" s="326" t="s">
        <v>7934</v>
      </c>
      <c r="D1420" s="326" t="s">
        <v>2880</v>
      </c>
      <c r="E1420" s="326" t="s">
        <v>2879</v>
      </c>
      <c r="F1420" s="326">
        <v>5.8767199999999988</v>
      </c>
      <c r="G1420" s="326" t="s">
        <v>1800</v>
      </c>
    </row>
    <row r="1421" spans="1:7">
      <c r="A1421" s="326" t="s">
        <v>2883</v>
      </c>
      <c r="B1421" s="158">
        <v>46294</v>
      </c>
      <c r="C1421" s="326" t="s">
        <v>7935</v>
      </c>
      <c r="D1421" s="326" t="s">
        <v>2880</v>
      </c>
      <c r="E1421" s="326" t="s">
        <v>2879</v>
      </c>
      <c r="F1421" s="326">
        <v>6.1278400000000008</v>
      </c>
      <c r="G1421" s="326" t="s">
        <v>1800</v>
      </c>
    </row>
    <row r="1422" spans="1:7">
      <c r="A1422" s="326" t="s">
        <v>2883</v>
      </c>
      <c r="B1422" s="158">
        <v>46294</v>
      </c>
      <c r="C1422" s="326" t="s">
        <v>7936</v>
      </c>
      <c r="D1422" s="326" t="s">
        <v>2880</v>
      </c>
      <c r="E1422" s="326" t="s">
        <v>2879</v>
      </c>
      <c r="F1422" s="326">
        <v>6.0513199999999987</v>
      </c>
      <c r="G1422" s="326" t="s">
        <v>1800</v>
      </c>
    </row>
    <row r="1423" spans="1:7">
      <c r="A1423" s="326" t="s">
        <v>2883</v>
      </c>
      <c r="B1423" s="158">
        <v>46294</v>
      </c>
      <c r="C1423" s="326" t="s">
        <v>7937</v>
      </c>
      <c r="D1423" s="326" t="s">
        <v>2880</v>
      </c>
      <c r="E1423" s="326" t="s">
        <v>2879</v>
      </c>
      <c r="F1423" s="326">
        <v>5.95418</v>
      </c>
      <c r="G1423" s="326" t="s">
        <v>1800</v>
      </c>
    </row>
    <row r="1424" spans="1:7">
      <c r="A1424" s="326" t="s">
        <v>2883</v>
      </c>
      <c r="B1424" s="158">
        <v>46294</v>
      </c>
      <c r="C1424" s="326" t="s">
        <v>7938</v>
      </c>
      <c r="D1424" s="326" t="s">
        <v>2880</v>
      </c>
      <c r="E1424" s="326" t="s">
        <v>2879</v>
      </c>
      <c r="F1424" s="326">
        <v>6.0615199999999998</v>
      </c>
      <c r="G1424" s="326" t="s">
        <v>1800</v>
      </c>
    </row>
    <row r="1425" spans="1:7">
      <c r="A1425" s="326" t="s">
        <v>3062</v>
      </c>
      <c r="B1425" s="158">
        <v>46295</v>
      </c>
      <c r="C1425" s="326" t="s">
        <v>7178</v>
      </c>
      <c r="D1425" s="326" t="s">
        <v>2878</v>
      </c>
      <c r="E1425" s="326" t="s">
        <v>2867</v>
      </c>
      <c r="F1425" s="326"/>
      <c r="G1425" s="326" t="s">
        <v>43</v>
      </c>
    </row>
    <row r="1426" spans="1:7">
      <c r="A1426" s="326" t="s">
        <v>3062</v>
      </c>
      <c r="B1426" s="158">
        <v>46295</v>
      </c>
      <c r="C1426" s="326" t="s">
        <v>8191</v>
      </c>
      <c r="D1426" s="326" t="s">
        <v>2878</v>
      </c>
      <c r="E1426" s="326" t="s">
        <v>2867</v>
      </c>
      <c r="F1426" s="326"/>
      <c r="G1426" s="326" t="s">
        <v>43</v>
      </c>
    </row>
    <row r="1427" spans="1:7">
      <c r="A1427" s="326" t="s">
        <v>3062</v>
      </c>
      <c r="B1427" s="158">
        <v>46295</v>
      </c>
      <c r="C1427" s="326" t="s">
        <v>8192</v>
      </c>
      <c r="D1427" s="326" t="s">
        <v>2878</v>
      </c>
      <c r="E1427" s="326" t="s">
        <v>2867</v>
      </c>
      <c r="F1427" s="326"/>
      <c r="G1427" s="326" t="s">
        <v>43</v>
      </c>
    </row>
    <row r="1428" spans="1:7">
      <c r="A1428" s="326" t="s">
        <v>3062</v>
      </c>
      <c r="B1428" s="158">
        <v>46295</v>
      </c>
      <c r="C1428" s="326" t="s">
        <v>8193</v>
      </c>
      <c r="D1428" s="326" t="s">
        <v>2878</v>
      </c>
      <c r="E1428" s="326" t="s">
        <v>2867</v>
      </c>
      <c r="F1428" s="326"/>
      <c r="G1428" s="326" t="s">
        <v>43</v>
      </c>
    </row>
    <row r="1429" spans="1:7">
      <c r="A1429" s="326" t="s">
        <v>3062</v>
      </c>
      <c r="B1429" s="158">
        <v>46295</v>
      </c>
      <c r="C1429" s="326" t="s">
        <v>8194</v>
      </c>
      <c r="D1429" s="326" t="s">
        <v>2878</v>
      </c>
      <c r="E1429" s="326" t="s">
        <v>2867</v>
      </c>
      <c r="F1429" s="326"/>
      <c r="G1429" s="326" t="s">
        <v>43</v>
      </c>
    </row>
    <row r="1430" spans="1:7">
      <c r="A1430" s="326" t="s">
        <v>3062</v>
      </c>
      <c r="B1430" s="158">
        <v>46295</v>
      </c>
      <c r="C1430" s="326" t="s">
        <v>8195</v>
      </c>
      <c r="D1430" s="326" t="s">
        <v>2878</v>
      </c>
      <c r="E1430" s="326" t="s">
        <v>2867</v>
      </c>
      <c r="F1430" s="326"/>
      <c r="G1430" s="326" t="s">
        <v>43</v>
      </c>
    </row>
    <row r="1431" spans="1:7">
      <c r="A1431" s="326" t="s">
        <v>3062</v>
      </c>
      <c r="B1431" s="158">
        <v>46295</v>
      </c>
      <c r="C1431" s="326" t="s">
        <v>8196</v>
      </c>
      <c r="D1431" s="326" t="s">
        <v>2878</v>
      </c>
      <c r="E1431" s="326" t="s">
        <v>2867</v>
      </c>
      <c r="F1431" s="326"/>
      <c r="G1431" s="326" t="s">
        <v>43</v>
      </c>
    </row>
    <row r="1432" spans="1:7">
      <c r="A1432" s="326" t="s">
        <v>3062</v>
      </c>
      <c r="B1432" s="158">
        <v>46295</v>
      </c>
      <c r="C1432" s="326" t="s">
        <v>8197</v>
      </c>
      <c r="D1432" s="326" t="s">
        <v>2878</v>
      </c>
      <c r="E1432" s="326" t="s">
        <v>2867</v>
      </c>
      <c r="F1432" s="326"/>
      <c r="G1432" s="326" t="s">
        <v>43</v>
      </c>
    </row>
    <row r="1433" spans="1:7">
      <c r="A1433" s="326" t="s">
        <v>3062</v>
      </c>
      <c r="B1433" s="158">
        <v>46295</v>
      </c>
      <c r="C1433" s="326" t="s">
        <v>7321</v>
      </c>
      <c r="D1433" s="326" t="s">
        <v>2878</v>
      </c>
      <c r="E1433" s="326" t="s">
        <v>2867</v>
      </c>
      <c r="F1433" s="326"/>
      <c r="G1433" s="326" t="s">
        <v>43</v>
      </c>
    </row>
    <row r="1434" spans="1:7">
      <c r="A1434" s="326" t="s">
        <v>3062</v>
      </c>
      <c r="B1434" s="158">
        <v>46295</v>
      </c>
      <c r="C1434" s="326" t="s">
        <v>8198</v>
      </c>
      <c r="D1434" s="326" t="s">
        <v>2878</v>
      </c>
      <c r="E1434" s="326" t="s">
        <v>2867</v>
      </c>
      <c r="F1434" s="326"/>
      <c r="G1434" s="326" t="s">
        <v>43</v>
      </c>
    </row>
    <row r="1435" spans="1:7">
      <c r="A1435" s="326" t="s">
        <v>3062</v>
      </c>
      <c r="B1435" s="158">
        <v>46295</v>
      </c>
      <c r="C1435" s="326" t="s">
        <v>8199</v>
      </c>
      <c r="D1435" s="326" t="s">
        <v>2878</v>
      </c>
      <c r="E1435" s="326" t="s">
        <v>2867</v>
      </c>
      <c r="F1435" s="326"/>
      <c r="G1435" s="326" t="s">
        <v>43</v>
      </c>
    </row>
    <row r="1436" spans="1:7">
      <c r="A1436" s="326" t="s">
        <v>3062</v>
      </c>
      <c r="B1436" s="158">
        <v>46295</v>
      </c>
      <c r="C1436" s="326" t="s">
        <v>8200</v>
      </c>
      <c r="D1436" s="326" t="s">
        <v>2878</v>
      </c>
      <c r="E1436" s="326" t="s">
        <v>2867</v>
      </c>
      <c r="F1436" s="326"/>
      <c r="G1436" s="326" t="s">
        <v>43</v>
      </c>
    </row>
    <row r="1437" spans="1:7">
      <c r="A1437" s="326" t="s">
        <v>3062</v>
      </c>
      <c r="B1437" s="158">
        <v>46295</v>
      </c>
      <c r="C1437" s="326" t="s">
        <v>8201</v>
      </c>
      <c r="D1437" s="326" t="s">
        <v>2878</v>
      </c>
      <c r="E1437" s="326" t="s">
        <v>2867</v>
      </c>
      <c r="F1437" s="326"/>
      <c r="G1437" s="326" t="s">
        <v>43</v>
      </c>
    </row>
    <row r="1438" spans="1:7">
      <c r="A1438" s="326" t="s">
        <v>3062</v>
      </c>
      <c r="B1438" s="158">
        <v>46295</v>
      </c>
      <c r="C1438" s="326" t="s">
        <v>8202</v>
      </c>
      <c r="D1438" s="326" t="s">
        <v>2878</v>
      </c>
      <c r="E1438" s="326" t="s">
        <v>2867</v>
      </c>
      <c r="F1438" s="326"/>
      <c r="G1438" s="326" t="s">
        <v>43</v>
      </c>
    </row>
    <row r="1439" spans="1:7">
      <c r="A1439" s="326" t="s">
        <v>3062</v>
      </c>
      <c r="B1439" s="158">
        <v>46295</v>
      </c>
      <c r="C1439" s="326" t="s">
        <v>8203</v>
      </c>
      <c r="D1439" s="326" t="s">
        <v>2878</v>
      </c>
      <c r="E1439" s="326" t="s">
        <v>2867</v>
      </c>
      <c r="F1439" s="326"/>
      <c r="G1439" s="326" t="s">
        <v>43</v>
      </c>
    </row>
    <row r="1440" spans="1:7">
      <c r="A1440" s="326" t="s">
        <v>3062</v>
      </c>
      <c r="B1440" s="158">
        <v>46295</v>
      </c>
      <c r="C1440" s="326" t="s">
        <v>8204</v>
      </c>
      <c r="D1440" s="326" t="s">
        <v>2878</v>
      </c>
      <c r="E1440" s="326" t="s">
        <v>2867</v>
      </c>
      <c r="F1440" s="326"/>
      <c r="G1440" s="326" t="s">
        <v>43</v>
      </c>
    </row>
    <row r="1441" spans="1:7">
      <c r="A1441" s="326" t="s">
        <v>3062</v>
      </c>
      <c r="B1441" s="158">
        <v>46295</v>
      </c>
      <c r="C1441" s="326" t="s">
        <v>8205</v>
      </c>
      <c r="D1441" s="326" t="s">
        <v>2878</v>
      </c>
      <c r="E1441" s="326" t="s">
        <v>2867</v>
      </c>
      <c r="F1441" s="326"/>
      <c r="G1441" s="326" t="s">
        <v>43</v>
      </c>
    </row>
    <row r="1442" spans="1:7">
      <c r="A1442" s="326" t="s">
        <v>3062</v>
      </c>
      <c r="B1442" s="158">
        <v>46295</v>
      </c>
      <c r="C1442" s="326" t="s">
        <v>8206</v>
      </c>
      <c r="D1442" s="326" t="s">
        <v>2878</v>
      </c>
      <c r="E1442" s="326" t="s">
        <v>2867</v>
      </c>
      <c r="F1442" s="326"/>
      <c r="G1442" s="326" t="s">
        <v>43</v>
      </c>
    </row>
    <row r="1443" spans="1:7">
      <c r="A1443" s="326" t="s">
        <v>7232</v>
      </c>
      <c r="B1443" s="158">
        <v>46295</v>
      </c>
      <c r="C1443" s="326" t="s">
        <v>8341</v>
      </c>
      <c r="D1443" s="326" t="s">
        <v>7234</v>
      </c>
      <c r="E1443" s="326" t="s">
        <v>2867</v>
      </c>
      <c r="F1443" s="326"/>
      <c r="G1443" s="326" t="s">
        <v>43</v>
      </c>
    </row>
    <row r="1444" spans="1:7">
      <c r="A1444" s="326" t="s">
        <v>7232</v>
      </c>
      <c r="B1444" s="158">
        <v>46295</v>
      </c>
      <c r="C1444" s="326" t="s">
        <v>8342</v>
      </c>
      <c r="D1444" s="326" t="s">
        <v>7234</v>
      </c>
      <c r="E1444" s="326" t="s">
        <v>2867</v>
      </c>
      <c r="F1444" s="326"/>
      <c r="G1444" s="326" t="s">
        <v>43</v>
      </c>
    </row>
    <row r="1445" spans="1:7">
      <c r="A1445" s="326" t="s">
        <v>7232</v>
      </c>
      <c r="B1445" s="158">
        <v>46295</v>
      </c>
      <c r="C1445" s="326" t="s">
        <v>8343</v>
      </c>
      <c r="D1445" s="326" t="s">
        <v>7234</v>
      </c>
      <c r="E1445" s="326" t="s">
        <v>2867</v>
      </c>
      <c r="F1445" s="326"/>
      <c r="G1445" s="326" t="s">
        <v>43</v>
      </c>
    </row>
    <row r="1446" spans="1:7">
      <c r="A1446" s="326" t="s">
        <v>7232</v>
      </c>
      <c r="B1446" s="158">
        <v>46295</v>
      </c>
      <c r="C1446" s="326" t="s">
        <v>8344</v>
      </c>
      <c r="D1446" s="326" t="s">
        <v>7234</v>
      </c>
      <c r="E1446" s="326" t="s">
        <v>2867</v>
      </c>
      <c r="F1446" s="326"/>
      <c r="G1446" s="326" t="s">
        <v>43</v>
      </c>
    </row>
    <row r="1447" spans="1:7">
      <c r="A1447" s="326" t="s">
        <v>7232</v>
      </c>
      <c r="B1447" s="158">
        <v>46295</v>
      </c>
      <c r="C1447" s="326" t="s">
        <v>8345</v>
      </c>
      <c r="D1447" s="326" t="s">
        <v>7234</v>
      </c>
      <c r="E1447" s="326" t="s">
        <v>2867</v>
      </c>
      <c r="F1447" s="326"/>
      <c r="G1447" s="326" t="s">
        <v>43</v>
      </c>
    </row>
    <row r="1448" spans="1:7">
      <c r="A1448" s="326" t="s">
        <v>7232</v>
      </c>
      <c r="B1448" s="158">
        <v>46295</v>
      </c>
      <c r="C1448" s="326" t="s">
        <v>8346</v>
      </c>
      <c r="D1448" s="326" t="s">
        <v>7234</v>
      </c>
      <c r="E1448" s="326" t="s">
        <v>2867</v>
      </c>
      <c r="F1448" s="326"/>
      <c r="G1448" s="326" t="s">
        <v>43</v>
      </c>
    </row>
    <row r="1449" spans="1:7">
      <c r="A1449" s="326" t="s">
        <v>7232</v>
      </c>
      <c r="B1449" s="158">
        <v>46295</v>
      </c>
      <c r="C1449" s="326" t="s">
        <v>8347</v>
      </c>
      <c r="D1449" s="326" t="s">
        <v>7234</v>
      </c>
      <c r="E1449" s="326" t="s">
        <v>2867</v>
      </c>
      <c r="F1449" s="326"/>
      <c r="G1449" s="326" t="s">
        <v>43</v>
      </c>
    </row>
    <row r="1450" spans="1:7">
      <c r="A1450" s="326" t="s">
        <v>7232</v>
      </c>
      <c r="B1450" s="158">
        <v>46295</v>
      </c>
      <c r="C1450" s="326" t="s">
        <v>8348</v>
      </c>
      <c r="D1450" s="326" t="s">
        <v>7234</v>
      </c>
      <c r="E1450" s="326" t="s">
        <v>2867</v>
      </c>
      <c r="F1450" s="326"/>
      <c r="G1450" s="326" t="s">
        <v>43</v>
      </c>
    </row>
    <row r="1451" spans="1:7">
      <c r="A1451" s="326" t="s">
        <v>7232</v>
      </c>
      <c r="B1451" s="158">
        <v>46295</v>
      </c>
      <c r="C1451" s="326" t="s">
        <v>8349</v>
      </c>
      <c r="D1451" s="326" t="s">
        <v>7234</v>
      </c>
      <c r="E1451" s="326" t="s">
        <v>2867</v>
      </c>
      <c r="F1451" s="326"/>
      <c r="G1451" s="326" t="s">
        <v>43</v>
      </c>
    </row>
    <row r="1452" spans="1:7">
      <c r="A1452" s="326" t="s">
        <v>2874</v>
      </c>
      <c r="B1452" s="158">
        <v>46295</v>
      </c>
      <c r="C1452" s="326" t="s">
        <v>8207</v>
      </c>
      <c r="D1452" s="326" t="s">
        <v>2876</v>
      </c>
      <c r="E1452" s="326" t="s">
        <v>2867</v>
      </c>
      <c r="F1452" s="326"/>
      <c r="G1452" s="326" t="s">
        <v>2863</v>
      </c>
    </row>
    <row r="1453" spans="1:7">
      <c r="A1453" s="326" t="s">
        <v>3068</v>
      </c>
      <c r="B1453" s="158">
        <v>46295</v>
      </c>
      <c r="C1453" s="326" t="s">
        <v>12505</v>
      </c>
      <c r="D1453" s="326"/>
      <c r="E1453" s="326" t="s">
        <v>3070</v>
      </c>
      <c r="F1453" s="326">
        <v>420.74059212906292</v>
      </c>
      <c r="G1453" s="326" t="s">
        <v>43</v>
      </c>
    </row>
    <row r="1454" spans="1:7">
      <c r="A1454" s="326" t="s">
        <v>3068</v>
      </c>
      <c r="B1454" s="158">
        <v>46295</v>
      </c>
      <c r="C1454" s="326" t="s">
        <v>3122</v>
      </c>
      <c r="D1454" s="326"/>
      <c r="E1454" s="326" t="s">
        <v>3070</v>
      </c>
      <c r="F1454" s="326">
        <v>2976.0109647329741</v>
      </c>
      <c r="G1454" s="326" t="s">
        <v>43</v>
      </c>
    </row>
    <row r="1455" spans="1:7">
      <c r="A1455" s="326" t="s">
        <v>3068</v>
      </c>
      <c r="B1455" s="158">
        <v>46295</v>
      </c>
      <c r="C1455" s="326" t="s">
        <v>3179</v>
      </c>
      <c r="D1455" s="326"/>
      <c r="E1455" s="326" t="s">
        <v>3070</v>
      </c>
      <c r="F1455" s="326">
        <v>53.560769310337491</v>
      </c>
      <c r="G1455" s="326" t="s">
        <v>43</v>
      </c>
    </row>
    <row r="1456" spans="1:7">
      <c r="A1456" s="326" t="s">
        <v>3068</v>
      </c>
      <c r="B1456" s="158">
        <v>46295</v>
      </c>
      <c r="C1456" s="326" t="s">
        <v>3179</v>
      </c>
      <c r="D1456" s="326"/>
      <c r="E1456" s="326" t="s">
        <v>3070</v>
      </c>
      <c r="F1456" s="326">
        <v>55.047273110190872</v>
      </c>
      <c r="G1456" s="326" t="s">
        <v>43</v>
      </c>
    </row>
    <row r="1457" spans="1:7">
      <c r="A1457" s="326" t="s">
        <v>3068</v>
      </c>
      <c r="B1457" s="158">
        <v>46295</v>
      </c>
      <c r="C1457" s="326" t="s">
        <v>3179</v>
      </c>
      <c r="D1457" s="326"/>
      <c r="E1457" s="326" t="s">
        <v>3070</v>
      </c>
      <c r="F1457" s="326">
        <v>95.0800647464348</v>
      </c>
      <c r="G1457" s="326" t="s">
        <v>43</v>
      </c>
    </row>
    <row r="1458" spans="1:7">
      <c r="A1458" s="326" t="s">
        <v>3068</v>
      </c>
      <c r="B1458" s="158">
        <v>46295</v>
      </c>
      <c r="C1458" s="326" t="s">
        <v>3179</v>
      </c>
      <c r="D1458" s="326"/>
      <c r="E1458" s="326" t="s">
        <v>3070</v>
      </c>
      <c r="F1458" s="326">
        <v>99.239308426273055</v>
      </c>
      <c r="G1458" s="326" t="s">
        <v>43</v>
      </c>
    </row>
    <row r="1459" spans="1:7">
      <c r="A1459" s="326" t="s">
        <v>3068</v>
      </c>
      <c r="B1459" s="158">
        <v>46295</v>
      </c>
      <c r="C1459" s="326" t="s">
        <v>3179</v>
      </c>
      <c r="D1459" s="326"/>
      <c r="E1459" s="326" t="s">
        <v>3070</v>
      </c>
      <c r="F1459" s="326">
        <v>113.73120043613019</v>
      </c>
      <c r="G1459" s="326" t="s">
        <v>43</v>
      </c>
    </row>
    <row r="1460" spans="1:7">
      <c r="A1460" s="326" t="s">
        <v>3068</v>
      </c>
      <c r="B1460" s="158">
        <v>46295</v>
      </c>
      <c r="C1460" s="326" t="s">
        <v>3179</v>
      </c>
      <c r="D1460" s="326"/>
      <c r="E1460" s="326" t="s">
        <v>3070</v>
      </c>
      <c r="F1460" s="326">
        <v>134.87868633901229</v>
      </c>
      <c r="G1460" s="326" t="s">
        <v>43</v>
      </c>
    </row>
    <row r="1461" spans="1:7">
      <c r="A1461" s="326" t="s">
        <v>3068</v>
      </c>
      <c r="B1461" s="158">
        <v>46295</v>
      </c>
      <c r="C1461" s="326" t="s">
        <v>3179</v>
      </c>
      <c r="D1461" s="326"/>
      <c r="E1461" s="326" t="s">
        <v>3070</v>
      </c>
      <c r="F1461" s="326">
        <v>487.35658256337052</v>
      </c>
      <c r="G1461" s="326" t="s">
        <v>43</v>
      </c>
    </row>
    <row r="1462" spans="1:7">
      <c r="A1462" s="326" t="s">
        <v>3068</v>
      </c>
      <c r="B1462" s="158">
        <v>46295</v>
      </c>
      <c r="C1462" s="326" t="s">
        <v>3072</v>
      </c>
      <c r="D1462" s="326"/>
      <c r="E1462" s="326" t="s">
        <v>3070</v>
      </c>
      <c r="F1462" s="326">
        <v>77.503700351458974</v>
      </c>
      <c r="G1462" s="326" t="s">
        <v>43</v>
      </c>
    </row>
    <row r="1463" spans="1:7">
      <c r="A1463" s="326" t="s">
        <v>3068</v>
      </c>
      <c r="B1463" s="158">
        <v>46295</v>
      </c>
      <c r="C1463" s="326" t="s">
        <v>3072</v>
      </c>
      <c r="D1463" s="326"/>
      <c r="E1463" s="326" t="s">
        <v>3070</v>
      </c>
      <c r="F1463" s="326">
        <v>88.020333192107501</v>
      </c>
      <c r="G1463" s="326" t="s">
        <v>43</v>
      </c>
    </row>
    <row r="1464" spans="1:7">
      <c r="A1464" s="326" t="s">
        <v>3068</v>
      </c>
      <c r="B1464" s="158">
        <v>46295</v>
      </c>
      <c r="C1464" s="326" t="s">
        <v>3072</v>
      </c>
      <c r="D1464" s="326"/>
      <c r="E1464" s="326" t="s">
        <v>3070</v>
      </c>
      <c r="F1464" s="326">
        <v>144.63295181386641</v>
      </c>
      <c r="G1464" s="326" t="s">
        <v>43</v>
      </c>
    </row>
    <row r="1465" spans="1:7">
      <c r="A1465" s="326" t="s">
        <v>3068</v>
      </c>
      <c r="B1465" s="158">
        <v>46295</v>
      </c>
      <c r="C1465" s="326" t="s">
        <v>3072</v>
      </c>
      <c r="D1465" s="326"/>
      <c r="E1465" s="326" t="s">
        <v>3070</v>
      </c>
      <c r="F1465" s="326">
        <v>214.88263059506431</v>
      </c>
      <c r="G1465" s="326" t="s">
        <v>43</v>
      </c>
    </row>
    <row r="1466" spans="1:7">
      <c r="A1466" s="326" t="s">
        <v>3068</v>
      </c>
      <c r="B1466" s="158">
        <v>46295</v>
      </c>
      <c r="C1466" s="326" t="s">
        <v>3072</v>
      </c>
      <c r="D1466" s="326"/>
      <c r="E1466" s="326" t="s">
        <v>3070</v>
      </c>
      <c r="F1466" s="326">
        <v>336.57546439705771</v>
      </c>
      <c r="G1466" s="326" t="s">
        <v>43</v>
      </c>
    </row>
    <row r="1467" spans="1:7">
      <c r="A1467" s="326" t="s">
        <v>3068</v>
      </c>
      <c r="B1467" s="158">
        <v>46295</v>
      </c>
      <c r="C1467" s="326" t="s">
        <v>3072</v>
      </c>
      <c r="D1467" s="326"/>
      <c r="E1467" s="326" t="s">
        <v>3070</v>
      </c>
      <c r="F1467" s="326">
        <v>336.76487393459678</v>
      </c>
      <c r="G1467" s="326" t="s">
        <v>43</v>
      </c>
    </row>
    <row r="1468" spans="1:7">
      <c r="A1468" s="326" t="s">
        <v>3068</v>
      </c>
      <c r="B1468" s="158">
        <v>46295</v>
      </c>
      <c r="C1468" s="326" t="s">
        <v>3072</v>
      </c>
      <c r="D1468" s="326"/>
      <c r="E1468" s="326" t="s">
        <v>3070</v>
      </c>
      <c r="F1468" s="326">
        <v>339.20670026354492</v>
      </c>
      <c r="G1468" s="326" t="s">
        <v>43</v>
      </c>
    </row>
    <row r="1469" spans="1:7">
      <c r="A1469" s="326" t="s">
        <v>3068</v>
      </c>
      <c r="B1469" s="158">
        <v>46295</v>
      </c>
      <c r="C1469" s="326" t="s">
        <v>3072</v>
      </c>
      <c r="D1469" s="326"/>
      <c r="E1469" s="326" t="s">
        <v>3070</v>
      </c>
      <c r="F1469" s="326">
        <v>398.33773490520252</v>
      </c>
      <c r="G1469" s="326" t="s">
        <v>43</v>
      </c>
    </row>
    <row r="1470" spans="1:7">
      <c r="A1470" s="326" t="s">
        <v>3068</v>
      </c>
      <c r="B1470" s="158">
        <v>46295</v>
      </c>
      <c r="C1470" s="326" t="s">
        <v>3072</v>
      </c>
      <c r="D1470" s="326"/>
      <c r="E1470" s="326" t="s">
        <v>3070</v>
      </c>
      <c r="F1470" s="326">
        <v>422.18141672806809</v>
      </c>
      <c r="G1470" s="326" t="s">
        <v>43</v>
      </c>
    </row>
    <row r="1471" spans="1:7">
      <c r="A1471" s="326" t="s">
        <v>3068</v>
      </c>
      <c r="B1471" s="158">
        <v>46295</v>
      </c>
      <c r="C1471" s="326" t="s">
        <v>3072</v>
      </c>
      <c r="D1471" s="326"/>
      <c r="E1471" s="326" t="s">
        <v>3070</v>
      </c>
      <c r="F1471" s="326">
        <v>536.54400009196252</v>
      </c>
      <c r="G1471" s="326" t="s">
        <v>43</v>
      </c>
    </row>
    <row r="1472" spans="1:7">
      <c r="A1472" s="326" t="s">
        <v>3068</v>
      </c>
      <c r="B1472" s="158">
        <v>46295</v>
      </c>
      <c r="C1472" s="326" t="s">
        <v>3072</v>
      </c>
      <c r="D1472" s="326"/>
      <c r="E1472" s="326" t="s">
        <v>3070</v>
      </c>
      <c r="F1472" s="326">
        <v>563.4531323511037</v>
      </c>
      <c r="G1472" s="326" t="s">
        <v>43</v>
      </c>
    </row>
    <row r="1473" spans="1:7">
      <c r="A1473" s="326" t="s">
        <v>3068</v>
      </c>
      <c r="B1473" s="158">
        <v>46295</v>
      </c>
      <c r="C1473" s="326" t="s">
        <v>3072</v>
      </c>
      <c r="D1473" s="326"/>
      <c r="E1473" s="326" t="s">
        <v>3070</v>
      </c>
      <c r="F1473" s="326">
        <v>596.27132459405402</v>
      </c>
      <c r="G1473" s="326" t="s">
        <v>43</v>
      </c>
    </row>
    <row r="1474" spans="1:7">
      <c r="A1474" s="326" t="s">
        <v>3068</v>
      </c>
      <c r="B1474" s="158">
        <v>46295</v>
      </c>
      <c r="C1474" s="326" t="s">
        <v>3072</v>
      </c>
      <c r="D1474" s="326"/>
      <c r="E1474" s="326" t="s">
        <v>3070</v>
      </c>
      <c r="F1474" s="326">
        <v>608.35153258964419</v>
      </c>
      <c r="G1474" s="326" t="s">
        <v>43</v>
      </c>
    </row>
    <row r="1475" spans="1:7">
      <c r="A1475" s="326" t="s">
        <v>3068</v>
      </c>
      <c r="B1475" s="158">
        <v>46295</v>
      </c>
      <c r="C1475" s="326" t="s">
        <v>3072</v>
      </c>
      <c r="D1475" s="326"/>
      <c r="E1475" s="326" t="s">
        <v>3070</v>
      </c>
      <c r="F1475" s="326">
        <v>612.82929363635049</v>
      </c>
      <c r="G1475" s="326" t="s">
        <v>43</v>
      </c>
    </row>
    <row r="1476" spans="1:7">
      <c r="A1476" s="326" t="s">
        <v>3068</v>
      </c>
      <c r="B1476" s="158">
        <v>46295</v>
      </c>
      <c r="C1476" s="326" t="s">
        <v>3072</v>
      </c>
      <c r="D1476" s="326"/>
      <c r="E1476" s="326" t="s">
        <v>3070</v>
      </c>
      <c r="F1476" s="326">
        <v>614.92835678391566</v>
      </c>
      <c r="G1476" s="326" t="s">
        <v>43</v>
      </c>
    </row>
    <row r="1477" spans="1:7">
      <c r="A1477" s="326" t="s">
        <v>3068</v>
      </c>
      <c r="B1477" s="158">
        <v>46295</v>
      </c>
      <c r="C1477" s="326" t="s">
        <v>3072</v>
      </c>
      <c r="D1477" s="326"/>
      <c r="E1477" s="326" t="s">
        <v>3070</v>
      </c>
      <c r="F1477" s="326">
        <v>648.97864753335307</v>
      </c>
      <c r="G1477" s="326" t="s">
        <v>43</v>
      </c>
    </row>
    <row r="1478" spans="1:7">
      <c r="A1478" s="326" t="s">
        <v>3068</v>
      </c>
      <c r="B1478" s="158">
        <v>46295</v>
      </c>
      <c r="C1478" s="326" t="s">
        <v>3072</v>
      </c>
      <c r="D1478" s="326"/>
      <c r="E1478" s="326" t="s">
        <v>3070</v>
      </c>
      <c r="F1478" s="326">
        <v>665.19339071656577</v>
      </c>
      <c r="G1478" s="326" t="s">
        <v>43</v>
      </c>
    </row>
    <row r="1479" spans="1:7">
      <c r="A1479" s="326" t="s">
        <v>3068</v>
      </c>
      <c r="B1479" s="158">
        <v>46295</v>
      </c>
      <c r="C1479" s="326" t="s">
        <v>3072</v>
      </c>
      <c r="D1479" s="326"/>
      <c r="E1479" s="326" t="s">
        <v>3070</v>
      </c>
      <c r="F1479" s="326">
        <v>681.98275470774388</v>
      </c>
      <c r="G1479" s="326" t="s">
        <v>43</v>
      </c>
    </row>
    <row r="1480" spans="1:7">
      <c r="A1480" s="326" t="s">
        <v>3068</v>
      </c>
      <c r="B1480" s="158">
        <v>46295</v>
      </c>
      <c r="C1480" s="326" t="s">
        <v>3072</v>
      </c>
      <c r="D1480" s="326"/>
      <c r="E1480" s="326" t="s">
        <v>3070</v>
      </c>
      <c r="F1480" s="326">
        <v>766.62691345274288</v>
      </c>
      <c r="G1480" s="326" t="s">
        <v>43</v>
      </c>
    </row>
    <row r="1481" spans="1:7">
      <c r="A1481" s="326" t="s">
        <v>3068</v>
      </c>
      <c r="B1481" s="158">
        <v>46295</v>
      </c>
      <c r="C1481" s="326" t="s">
        <v>3072</v>
      </c>
      <c r="D1481" s="326"/>
      <c r="E1481" s="326" t="s">
        <v>3070</v>
      </c>
      <c r="F1481" s="326">
        <v>769.83833262862754</v>
      </c>
      <c r="G1481" s="326" t="s">
        <v>43</v>
      </c>
    </row>
    <row r="1482" spans="1:7">
      <c r="A1482" s="326" t="s">
        <v>3068</v>
      </c>
      <c r="B1482" s="158">
        <v>46295</v>
      </c>
      <c r="C1482" s="326" t="s">
        <v>3072</v>
      </c>
      <c r="D1482" s="326"/>
      <c r="E1482" s="326" t="s">
        <v>3070</v>
      </c>
      <c r="F1482" s="326">
        <v>772.33117109768864</v>
      </c>
      <c r="G1482" s="326" t="s">
        <v>43</v>
      </c>
    </row>
    <row r="1483" spans="1:7">
      <c r="A1483" s="326" t="s">
        <v>3068</v>
      </c>
      <c r="B1483" s="158">
        <v>46295</v>
      </c>
      <c r="C1483" s="326" t="s">
        <v>3072</v>
      </c>
      <c r="D1483" s="326"/>
      <c r="E1483" s="326" t="s">
        <v>3070</v>
      </c>
      <c r="F1483" s="326">
        <v>958.58016965612114</v>
      </c>
      <c r="G1483" s="326" t="s">
        <v>43</v>
      </c>
    </row>
    <row r="1484" spans="1:7">
      <c r="A1484" s="326" t="s">
        <v>3068</v>
      </c>
      <c r="B1484" s="158">
        <v>46295</v>
      </c>
      <c r="C1484" s="326" t="s">
        <v>3072</v>
      </c>
      <c r="D1484" s="326"/>
      <c r="E1484" s="326" t="s">
        <v>3070</v>
      </c>
      <c r="F1484" s="326">
        <v>961.39412168179842</v>
      </c>
      <c r="G1484" s="326" t="s">
        <v>43</v>
      </c>
    </row>
    <row r="1485" spans="1:7">
      <c r="A1485" s="326" t="s">
        <v>3068</v>
      </c>
      <c r="B1485" s="158">
        <v>46295</v>
      </c>
      <c r="C1485" s="326" t="s">
        <v>3072</v>
      </c>
      <c r="D1485" s="326"/>
      <c r="E1485" s="326" t="s">
        <v>3070</v>
      </c>
      <c r="F1485" s="326">
        <v>1051.973535344936</v>
      </c>
      <c r="G1485" s="326" t="s">
        <v>43</v>
      </c>
    </row>
    <row r="1486" spans="1:7">
      <c r="A1486" s="326" t="s">
        <v>3068</v>
      </c>
      <c r="B1486" s="158">
        <v>46295</v>
      </c>
      <c r="C1486" s="326" t="s">
        <v>3072</v>
      </c>
      <c r="D1486" s="326"/>
      <c r="E1486" s="326" t="s">
        <v>3070</v>
      </c>
      <c r="F1486" s="326">
        <v>1123.0853345286009</v>
      </c>
      <c r="G1486" s="326" t="s">
        <v>43</v>
      </c>
    </row>
    <row r="1487" spans="1:7">
      <c r="A1487" s="326" t="s">
        <v>3068</v>
      </c>
      <c r="B1487" s="158">
        <v>46295</v>
      </c>
      <c r="C1487" s="326" t="s">
        <v>3072</v>
      </c>
      <c r="D1487" s="326"/>
      <c r="E1487" s="326" t="s">
        <v>3070</v>
      </c>
      <c r="F1487" s="326">
        <v>1159.7026443958021</v>
      </c>
      <c r="G1487" s="326" t="s">
        <v>43</v>
      </c>
    </row>
    <row r="1488" spans="1:7">
      <c r="A1488" s="326" t="s">
        <v>3068</v>
      </c>
      <c r="B1488" s="158">
        <v>46295</v>
      </c>
      <c r="C1488" s="326" t="s">
        <v>3072</v>
      </c>
      <c r="D1488" s="326"/>
      <c r="E1488" s="326" t="s">
        <v>3070</v>
      </c>
      <c r="F1488" s="326">
        <v>1402.5475289898459</v>
      </c>
      <c r="G1488" s="326" t="s">
        <v>43</v>
      </c>
    </row>
    <row r="1489" spans="1:7">
      <c r="A1489" s="326" t="s">
        <v>3068</v>
      </c>
      <c r="B1489" s="158">
        <v>46295</v>
      </c>
      <c r="C1489" s="326" t="s">
        <v>3072</v>
      </c>
      <c r="D1489" s="326" t="s">
        <v>3049</v>
      </c>
      <c r="E1489" s="326" t="s">
        <v>3070</v>
      </c>
      <c r="F1489" s="326">
        <v>9388.6906071336707</v>
      </c>
      <c r="G1489" s="326" t="s">
        <v>43</v>
      </c>
    </row>
    <row r="1490" spans="1:7">
      <c r="A1490" s="326" t="s">
        <v>3068</v>
      </c>
      <c r="B1490" s="158">
        <v>46295</v>
      </c>
      <c r="C1490" s="326" t="s">
        <v>12730</v>
      </c>
      <c r="D1490" s="326"/>
      <c r="E1490" s="326" t="s">
        <v>3070</v>
      </c>
      <c r="F1490" s="326">
        <v>855.02500377455726</v>
      </c>
      <c r="G1490" s="326" t="s">
        <v>43</v>
      </c>
    </row>
    <row r="1491" spans="1:7">
      <c r="A1491" s="326" t="s">
        <v>3068</v>
      </c>
      <c r="B1491" s="158">
        <v>46295</v>
      </c>
      <c r="C1491" s="326" t="s">
        <v>3080</v>
      </c>
      <c r="D1491" s="326"/>
      <c r="E1491" s="326" t="s">
        <v>3070</v>
      </c>
      <c r="F1491" s="326">
        <v>1549.626413123216</v>
      </c>
      <c r="G1491" s="326" t="s">
        <v>43</v>
      </c>
    </row>
    <row r="1492" spans="1:7">
      <c r="A1492" s="326" t="s">
        <v>3068</v>
      </c>
      <c r="B1492" s="158">
        <v>46295</v>
      </c>
      <c r="C1492" s="326" t="s">
        <v>3074</v>
      </c>
      <c r="D1492" s="326"/>
      <c r="E1492" s="326" t="s">
        <v>3070</v>
      </c>
      <c r="F1492" s="326">
        <v>833.21894128480926</v>
      </c>
      <c r="G1492" s="326" t="s">
        <v>43</v>
      </c>
    </row>
    <row r="1493" spans="1:7">
      <c r="A1493" s="326" t="s">
        <v>3068</v>
      </c>
      <c r="B1493" s="158">
        <v>46295</v>
      </c>
      <c r="C1493" s="326" t="s">
        <v>3074</v>
      </c>
      <c r="D1493" s="326"/>
      <c r="E1493" s="326" t="s">
        <v>3070</v>
      </c>
      <c r="F1493" s="326">
        <v>1509.950630622945</v>
      </c>
      <c r="G1493" s="326" t="s">
        <v>43</v>
      </c>
    </row>
    <row r="1494" spans="1:7">
      <c r="A1494" s="326" t="s">
        <v>3068</v>
      </c>
      <c r="B1494" s="158">
        <v>46295</v>
      </c>
      <c r="C1494" s="326" t="s">
        <v>3074</v>
      </c>
      <c r="D1494" s="326"/>
      <c r="E1494" s="326" t="s">
        <v>3070</v>
      </c>
      <c r="F1494" s="326">
        <v>1528.1188597701839</v>
      </c>
      <c r="G1494" s="326" t="s">
        <v>43</v>
      </c>
    </row>
    <row r="1495" spans="1:7">
      <c r="A1495" s="326" t="s">
        <v>3068</v>
      </c>
      <c r="B1495" s="158">
        <v>46295</v>
      </c>
      <c r="C1495" s="326" t="s">
        <v>3074</v>
      </c>
      <c r="D1495" s="326"/>
      <c r="E1495" s="326" t="s">
        <v>3070</v>
      </c>
      <c r="F1495" s="326">
        <v>2397.6023433762598</v>
      </c>
      <c r="G1495" s="326" t="s">
        <v>43</v>
      </c>
    </row>
    <row r="1496" spans="1:7">
      <c r="A1496" s="326" t="s">
        <v>3068</v>
      </c>
      <c r="B1496" s="158">
        <v>46295</v>
      </c>
      <c r="C1496" s="326" t="s">
        <v>3074</v>
      </c>
      <c r="D1496" s="326"/>
      <c r="E1496" s="326" t="s">
        <v>3070</v>
      </c>
      <c r="F1496" s="326">
        <v>2659.036628756206</v>
      </c>
      <c r="G1496" s="326" t="s">
        <v>43</v>
      </c>
    </row>
    <row r="1497" spans="1:7">
      <c r="A1497" s="326" t="s">
        <v>3068</v>
      </c>
      <c r="B1497" s="158">
        <v>46295</v>
      </c>
      <c r="C1497" s="326" t="s">
        <v>3082</v>
      </c>
      <c r="D1497" s="326"/>
      <c r="E1497" s="326" t="s">
        <v>3070</v>
      </c>
      <c r="F1497" s="326">
        <v>1595.3621146315711</v>
      </c>
      <c r="G1497" s="326" t="s">
        <v>43</v>
      </c>
    </row>
    <row r="1498" spans="1:7">
      <c r="A1498" s="326" t="s">
        <v>3068</v>
      </c>
      <c r="B1498" s="158">
        <v>46295</v>
      </c>
      <c r="C1498" s="326" t="s">
        <v>3128</v>
      </c>
      <c r="D1498" s="326"/>
      <c r="E1498" s="326" t="s">
        <v>3070</v>
      </c>
      <c r="F1498" s="326">
        <v>301.23466268950142</v>
      </c>
      <c r="G1498" s="326" t="s">
        <v>43</v>
      </c>
    </row>
    <row r="1499" spans="1:7">
      <c r="A1499" s="326" t="s">
        <v>3068</v>
      </c>
      <c r="B1499" s="158">
        <v>46295</v>
      </c>
      <c r="C1499" s="326" t="s">
        <v>3128</v>
      </c>
      <c r="D1499" s="326"/>
      <c r="E1499" s="326" t="s">
        <v>3070</v>
      </c>
      <c r="F1499" s="326">
        <v>1362.310049035761</v>
      </c>
      <c r="G1499" s="326" t="s">
        <v>43</v>
      </c>
    </row>
    <row r="1500" spans="1:7">
      <c r="A1500" s="326" t="s">
        <v>3068</v>
      </c>
      <c r="B1500" s="158">
        <v>46295</v>
      </c>
      <c r="C1500" s="326" t="s">
        <v>3081</v>
      </c>
      <c r="D1500" s="326"/>
      <c r="E1500" s="326" t="s">
        <v>3070</v>
      </c>
      <c r="F1500" s="326">
        <v>862.54079238139093</v>
      </c>
      <c r="G1500" s="326" t="s">
        <v>43</v>
      </c>
    </row>
    <row r="1501" spans="1:7">
      <c r="A1501" s="326" t="s">
        <v>3068</v>
      </c>
      <c r="B1501" s="158">
        <v>46295</v>
      </c>
      <c r="C1501" s="326" t="s">
        <v>3081</v>
      </c>
      <c r="D1501" s="326"/>
      <c r="E1501" s="326" t="s">
        <v>3070</v>
      </c>
      <c r="F1501" s="326">
        <v>1125.0441452711821</v>
      </c>
      <c r="G1501" s="326" t="s">
        <v>43</v>
      </c>
    </row>
    <row r="1502" spans="1:7">
      <c r="A1502" s="326" t="s">
        <v>3068</v>
      </c>
      <c r="B1502" s="158">
        <v>46295</v>
      </c>
      <c r="C1502" s="326" t="s">
        <v>3081</v>
      </c>
      <c r="D1502" s="326"/>
      <c r="E1502" s="326" t="s">
        <v>3070</v>
      </c>
      <c r="F1502" s="326">
        <v>2573.3780535599221</v>
      </c>
      <c r="G1502" s="326" t="s">
        <v>43</v>
      </c>
    </row>
    <row r="1503" spans="1:7">
      <c r="A1503" s="326" t="s">
        <v>3068</v>
      </c>
      <c r="B1503" s="158">
        <v>46295</v>
      </c>
      <c r="C1503" s="326" t="s">
        <v>3081</v>
      </c>
      <c r="D1503" s="326"/>
      <c r="E1503" s="326" t="s">
        <v>3070</v>
      </c>
      <c r="F1503" s="326">
        <v>2729.6310334466398</v>
      </c>
      <c r="G1503" s="326" t="s">
        <v>43</v>
      </c>
    </row>
    <row r="1504" spans="1:7">
      <c r="A1504" s="326" t="s">
        <v>3068</v>
      </c>
      <c r="B1504" s="158">
        <v>46295</v>
      </c>
      <c r="C1504" s="326" t="s">
        <v>3073</v>
      </c>
      <c r="D1504" s="326"/>
      <c r="E1504" s="326" t="s">
        <v>3070</v>
      </c>
      <c r="F1504" s="326">
        <v>157.43243628217991</v>
      </c>
      <c r="G1504" s="326" t="s">
        <v>43</v>
      </c>
    </row>
    <row r="1505" spans="1:7">
      <c r="A1505" s="326" t="s">
        <v>3068</v>
      </c>
      <c r="B1505" s="158">
        <v>46295</v>
      </c>
      <c r="C1505" s="326" t="s">
        <v>3073</v>
      </c>
      <c r="D1505" s="326"/>
      <c r="E1505" s="326" t="s">
        <v>3070</v>
      </c>
      <c r="F1505" s="326">
        <v>488.60024090530351</v>
      </c>
      <c r="G1505" s="326" t="s">
        <v>43</v>
      </c>
    </row>
    <row r="1506" spans="1:7">
      <c r="A1506" s="326" t="s">
        <v>3068</v>
      </c>
      <c r="B1506" s="158">
        <v>46295</v>
      </c>
      <c r="C1506" s="326" t="s">
        <v>3073</v>
      </c>
      <c r="D1506" s="326"/>
      <c r="E1506" s="326" t="s">
        <v>3070</v>
      </c>
      <c r="F1506" s="326">
        <v>521.76321714604273</v>
      </c>
      <c r="G1506" s="326" t="s">
        <v>43</v>
      </c>
    </row>
    <row r="1507" spans="1:7">
      <c r="A1507" s="326" t="s">
        <v>3068</v>
      </c>
      <c r="B1507" s="158">
        <v>46295</v>
      </c>
      <c r="C1507" s="326" t="s">
        <v>3073</v>
      </c>
      <c r="D1507" s="326"/>
      <c r="E1507" s="326" t="s">
        <v>3070</v>
      </c>
      <c r="F1507" s="326">
        <v>541.79598331172019</v>
      </c>
      <c r="G1507" s="326" t="s">
        <v>43</v>
      </c>
    </row>
    <row r="1508" spans="1:7">
      <c r="A1508" s="326" t="s">
        <v>3068</v>
      </c>
      <c r="B1508" s="158">
        <v>46295</v>
      </c>
      <c r="C1508" s="326" t="s">
        <v>3073</v>
      </c>
      <c r="D1508" s="326"/>
      <c r="E1508" s="326" t="s">
        <v>3070</v>
      </c>
      <c r="F1508" s="326">
        <v>789.91065773600712</v>
      </c>
      <c r="G1508" s="326" t="s">
        <v>43</v>
      </c>
    </row>
    <row r="1509" spans="1:7">
      <c r="A1509" s="326" t="s">
        <v>3068</v>
      </c>
      <c r="B1509" s="158">
        <v>46295</v>
      </c>
      <c r="C1509" s="326" t="s">
        <v>3073</v>
      </c>
      <c r="D1509" s="326"/>
      <c r="E1509" s="326" t="s">
        <v>3070</v>
      </c>
      <c r="F1509" s="326">
        <v>843.84103372460231</v>
      </c>
      <c r="G1509" s="326" t="s">
        <v>43</v>
      </c>
    </row>
    <row r="1510" spans="1:7">
      <c r="A1510" s="326" t="s">
        <v>3068</v>
      </c>
      <c r="B1510" s="158">
        <v>46295</v>
      </c>
      <c r="C1510" s="326" t="s">
        <v>3073</v>
      </c>
      <c r="D1510" s="326"/>
      <c r="E1510" s="326" t="s">
        <v>3070</v>
      </c>
      <c r="F1510" s="326">
        <v>1012.745885717566</v>
      </c>
      <c r="G1510" s="326" t="s">
        <v>43</v>
      </c>
    </row>
    <row r="1511" spans="1:7">
      <c r="A1511" s="326" t="s">
        <v>3068</v>
      </c>
      <c r="B1511" s="158">
        <v>46295</v>
      </c>
      <c r="C1511" s="326" t="s">
        <v>3149</v>
      </c>
      <c r="D1511" s="326"/>
      <c r="E1511" s="326" t="s">
        <v>3070</v>
      </c>
      <c r="F1511" s="326">
        <v>173.8436165670864</v>
      </c>
      <c r="G1511" s="326" t="s">
        <v>43</v>
      </c>
    </row>
    <row r="1512" spans="1:7">
      <c r="A1512" s="326" t="s">
        <v>3068</v>
      </c>
      <c r="B1512" s="158">
        <v>46295</v>
      </c>
      <c r="C1512" s="326" t="s">
        <v>3149</v>
      </c>
      <c r="D1512" s="326"/>
      <c r="E1512" s="326" t="s">
        <v>3070</v>
      </c>
      <c r="F1512" s="326">
        <v>752.18125878398132</v>
      </c>
      <c r="G1512" s="326" t="s">
        <v>43</v>
      </c>
    </row>
    <row r="1513" spans="1:7">
      <c r="A1513" s="326" t="s">
        <v>3068</v>
      </c>
      <c r="B1513" s="158">
        <v>46295</v>
      </c>
      <c r="C1513" s="326" t="s">
        <v>3076</v>
      </c>
      <c r="D1513" s="326"/>
      <c r="E1513" s="326" t="s">
        <v>3070</v>
      </c>
      <c r="F1513" s="326">
        <v>1339.9217137573289</v>
      </c>
      <c r="G1513" s="326" t="s">
        <v>43</v>
      </c>
    </row>
    <row r="1514" spans="1:7">
      <c r="A1514" s="326" t="s">
        <v>3068</v>
      </c>
      <c r="B1514" s="158">
        <v>46295</v>
      </c>
      <c r="C1514" s="326" t="s">
        <v>3156</v>
      </c>
      <c r="D1514" s="326"/>
      <c r="E1514" s="326" t="s">
        <v>3070</v>
      </c>
      <c r="F1514" s="326">
        <v>107.4162457739003</v>
      </c>
      <c r="G1514" s="326" t="s">
        <v>43</v>
      </c>
    </row>
    <row r="1515" spans="1:7">
      <c r="A1515" s="326" t="s">
        <v>3068</v>
      </c>
      <c r="B1515" s="158">
        <v>46295</v>
      </c>
      <c r="C1515" s="326" t="s">
        <v>3156</v>
      </c>
      <c r="D1515" s="326"/>
      <c r="E1515" s="326" t="s">
        <v>3070</v>
      </c>
      <c r="F1515" s="326">
        <v>108.6637539772782</v>
      </c>
      <c r="G1515" s="326" t="s">
        <v>43</v>
      </c>
    </row>
    <row r="1516" spans="1:7">
      <c r="A1516" s="326" t="s">
        <v>3068</v>
      </c>
      <c r="B1516" s="158">
        <v>46295</v>
      </c>
      <c r="C1516" s="326" t="s">
        <v>3145</v>
      </c>
      <c r="D1516" s="326"/>
      <c r="E1516" s="326" t="s">
        <v>3070</v>
      </c>
      <c r="F1516" s="326">
        <v>715.54707484040409</v>
      </c>
      <c r="G1516" s="326" t="s">
        <v>43</v>
      </c>
    </row>
    <row r="1517" spans="1:7">
      <c r="A1517" s="326" t="s">
        <v>3068</v>
      </c>
      <c r="B1517" s="158">
        <v>46295</v>
      </c>
      <c r="C1517" s="326" t="s">
        <v>3145</v>
      </c>
      <c r="D1517" s="326"/>
      <c r="E1517" s="326" t="s">
        <v>3070</v>
      </c>
      <c r="F1517" s="326">
        <v>789.16335845680442</v>
      </c>
      <c r="G1517" s="326" t="s">
        <v>43</v>
      </c>
    </row>
    <row r="1518" spans="1:7">
      <c r="A1518" s="326" t="s">
        <v>3068</v>
      </c>
      <c r="B1518" s="158">
        <v>46295</v>
      </c>
      <c r="C1518" s="326" t="s">
        <v>3145</v>
      </c>
      <c r="D1518" s="326"/>
      <c r="E1518" s="326" t="s">
        <v>3070</v>
      </c>
      <c r="F1518" s="326">
        <v>996.56343048962299</v>
      </c>
      <c r="G1518" s="326" t="s">
        <v>43</v>
      </c>
    </row>
    <row r="1519" spans="1:7">
      <c r="A1519" s="326" t="s">
        <v>3068</v>
      </c>
      <c r="B1519" s="158">
        <v>46295</v>
      </c>
      <c r="C1519" s="326" t="s">
        <v>3145</v>
      </c>
      <c r="D1519" s="326"/>
      <c r="E1519" s="326" t="s">
        <v>3070</v>
      </c>
      <c r="F1519" s="326">
        <v>1131.801244108239</v>
      </c>
      <c r="G1519" s="326" t="s">
        <v>43</v>
      </c>
    </row>
    <row r="1520" spans="1:7">
      <c r="A1520" s="326" t="s">
        <v>3068</v>
      </c>
      <c r="B1520" s="158">
        <v>46295</v>
      </c>
      <c r="C1520" s="326" t="s">
        <v>3145</v>
      </c>
      <c r="D1520" s="326"/>
      <c r="E1520" s="326" t="s">
        <v>3070</v>
      </c>
      <c r="F1520" s="326">
        <v>1375.03001960559</v>
      </c>
      <c r="G1520" s="326" t="s">
        <v>43</v>
      </c>
    </row>
    <row r="1521" spans="1:7">
      <c r="A1521" s="326" t="s">
        <v>3068</v>
      </c>
      <c r="B1521" s="158">
        <v>46295</v>
      </c>
      <c r="C1521" s="326" t="s">
        <v>3145</v>
      </c>
      <c r="D1521" s="326"/>
      <c r="E1521" s="326" t="s">
        <v>3070</v>
      </c>
      <c r="F1521" s="326">
        <v>2622.926302296808</v>
      </c>
      <c r="G1521" s="326" t="s">
        <v>43</v>
      </c>
    </row>
    <row r="1522" spans="1:7">
      <c r="A1522" s="326" t="s">
        <v>3068</v>
      </c>
      <c r="B1522" s="158">
        <v>46295</v>
      </c>
      <c r="C1522" s="326" t="s">
        <v>3145</v>
      </c>
      <c r="D1522" s="326"/>
      <c r="E1522" s="326" t="s">
        <v>3070</v>
      </c>
      <c r="F1522" s="326">
        <v>2890.92653075097</v>
      </c>
      <c r="G1522" s="326" t="s">
        <v>43</v>
      </c>
    </row>
    <row r="1523" spans="1:7">
      <c r="A1523" s="326" t="s">
        <v>3068</v>
      </c>
      <c r="B1523" s="158">
        <v>46295</v>
      </c>
      <c r="C1523" s="326" t="s">
        <v>3145</v>
      </c>
      <c r="D1523" s="326"/>
      <c r="E1523" s="326" t="s">
        <v>3070</v>
      </c>
      <c r="F1523" s="326">
        <v>2898.2199499505459</v>
      </c>
      <c r="G1523" s="326" t="s">
        <v>43</v>
      </c>
    </row>
    <row r="1524" spans="1:7">
      <c r="A1524" s="326" t="s">
        <v>3068</v>
      </c>
      <c r="B1524" s="158">
        <v>46295</v>
      </c>
      <c r="C1524" s="326" t="s">
        <v>3145</v>
      </c>
      <c r="D1524" s="326"/>
      <c r="E1524" s="326" t="s">
        <v>3070</v>
      </c>
      <c r="F1524" s="326">
        <v>3029.8024433308019</v>
      </c>
      <c r="G1524" s="326" t="s">
        <v>43</v>
      </c>
    </row>
    <row r="1525" spans="1:7">
      <c r="A1525" s="326" t="s">
        <v>3068</v>
      </c>
      <c r="B1525" s="158">
        <v>46295</v>
      </c>
      <c r="C1525" s="326" t="s">
        <v>3145</v>
      </c>
      <c r="D1525" s="326"/>
      <c r="E1525" s="326" t="s">
        <v>3070</v>
      </c>
      <c r="F1525" s="326">
        <v>3315.6059786299588</v>
      </c>
      <c r="G1525" s="326" t="s">
        <v>43</v>
      </c>
    </row>
    <row r="1526" spans="1:7">
      <c r="A1526" s="326" t="s">
        <v>3068</v>
      </c>
      <c r="B1526" s="158">
        <v>46295</v>
      </c>
      <c r="C1526" s="326" t="s">
        <v>3089</v>
      </c>
      <c r="D1526" s="326"/>
      <c r="E1526" s="326" t="s">
        <v>3070</v>
      </c>
      <c r="F1526" s="326">
        <v>110.432740895536</v>
      </c>
      <c r="G1526" s="326" t="s">
        <v>43</v>
      </c>
    </row>
    <row r="1527" spans="1:7">
      <c r="A1527" s="326" t="s">
        <v>3068</v>
      </c>
      <c r="B1527" s="158">
        <v>46295</v>
      </c>
      <c r="C1527" s="326" t="s">
        <v>3089</v>
      </c>
      <c r="D1527" s="326"/>
      <c r="E1527" s="326" t="s">
        <v>3070</v>
      </c>
      <c r="F1527" s="326">
        <v>386.16672091430519</v>
      </c>
      <c r="G1527" s="326" t="s">
        <v>43</v>
      </c>
    </row>
    <row r="1528" spans="1:7">
      <c r="A1528" s="326" t="s">
        <v>3068</v>
      </c>
      <c r="B1528" s="158">
        <v>46295</v>
      </c>
      <c r="C1528" s="326" t="s">
        <v>3089</v>
      </c>
      <c r="D1528" s="326"/>
      <c r="E1528" s="326" t="s">
        <v>3070</v>
      </c>
      <c r="F1528" s="326">
        <v>633.76075336546637</v>
      </c>
      <c r="G1528" s="326" t="s">
        <v>43</v>
      </c>
    </row>
    <row r="1529" spans="1:7">
      <c r="A1529" s="326" t="s">
        <v>3068</v>
      </c>
      <c r="B1529" s="158">
        <v>46295</v>
      </c>
      <c r="C1529" s="326" t="s">
        <v>3089</v>
      </c>
      <c r="D1529" s="326"/>
      <c r="E1529" s="326" t="s">
        <v>3070</v>
      </c>
      <c r="F1529" s="326">
        <v>714.9119429771381</v>
      </c>
      <c r="G1529" s="326" t="s">
        <v>43</v>
      </c>
    </row>
    <row r="1530" spans="1:7">
      <c r="A1530" s="326" t="s">
        <v>3068</v>
      </c>
      <c r="B1530" s="158">
        <v>46295</v>
      </c>
      <c r="C1530" s="326" t="s">
        <v>3089</v>
      </c>
      <c r="D1530" s="326"/>
      <c r="E1530" s="326" t="s">
        <v>3070</v>
      </c>
      <c r="F1530" s="326">
        <v>749.8189044308383</v>
      </c>
      <c r="G1530" s="326" t="s">
        <v>43</v>
      </c>
    </row>
    <row r="1531" spans="1:7">
      <c r="A1531" s="326" t="s">
        <v>3068</v>
      </c>
      <c r="B1531" s="158">
        <v>46295</v>
      </c>
      <c r="C1531" s="326" t="s">
        <v>3089</v>
      </c>
      <c r="D1531" s="326"/>
      <c r="E1531" s="326" t="s">
        <v>3070</v>
      </c>
      <c r="F1531" s="326">
        <v>986.46921066976574</v>
      </c>
      <c r="G1531" s="326" t="s">
        <v>43</v>
      </c>
    </row>
    <row r="1532" spans="1:7">
      <c r="A1532" s="326" t="s">
        <v>3068</v>
      </c>
      <c r="B1532" s="158">
        <v>46295</v>
      </c>
      <c r="C1532" s="326" t="s">
        <v>3089</v>
      </c>
      <c r="D1532" s="326"/>
      <c r="E1532" s="326" t="s">
        <v>3070</v>
      </c>
      <c r="F1532" s="326">
        <v>1169.2108052531371</v>
      </c>
      <c r="G1532" s="326" t="s">
        <v>43</v>
      </c>
    </row>
    <row r="1533" spans="1:7">
      <c r="A1533" s="326" t="s">
        <v>3068</v>
      </c>
      <c r="B1533" s="158">
        <v>46295</v>
      </c>
      <c r="C1533" s="326" t="s">
        <v>3141</v>
      </c>
      <c r="D1533" s="326" t="s">
        <v>3047</v>
      </c>
      <c r="E1533" s="326" t="s">
        <v>3070</v>
      </c>
      <c r="F1533" s="326">
        <v>5592.5940767638394</v>
      </c>
      <c r="G1533" s="326" t="s">
        <v>43</v>
      </c>
    </row>
    <row r="1534" spans="1:7">
      <c r="A1534" s="326" t="s">
        <v>3068</v>
      </c>
      <c r="B1534" s="158">
        <v>46295</v>
      </c>
      <c r="C1534" s="326" t="s">
        <v>3143</v>
      </c>
      <c r="D1534" s="326" t="s">
        <v>3047</v>
      </c>
      <c r="E1534" s="326" t="s">
        <v>3070</v>
      </c>
      <c r="F1534" s="326">
        <v>1233.1111685191861</v>
      </c>
      <c r="G1534" s="326" t="s">
        <v>43</v>
      </c>
    </row>
    <row r="1535" spans="1:7">
      <c r="A1535" s="326" t="s">
        <v>3068</v>
      </c>
      <c r="B1535" s="158">
        <v>46295</v>
      </c>
      <c r="C1535" s="326" t="s">
        <v>3143</v>
      </c>
      <c r="D1535" s="326" t="s">
        <v>3047</v>
      </c>
      <c r="E1535" s="326" t="s">
        <v>3070</v>
      </c>
      <c r="F1535" s="326">
        <v>7408.8317882041774</v>
      </c>
      <c r="G1535" s="326" t="s">
        <v>43</v>
      </c>
    </row>
    <row r="1536" spans="1:7">
      <c r="A1536" s="326" t="s">
        <v>3068</v>
      </c>
      <c r="B1536" s="158">
        <v>46295</v>
      </c>
      <c r="C1536" s="326" t="s">
        <v>3135</v>
      </c>
      <c r="D1536" s="326" t="s">
        <v>3047</v>
      </c>
      <c r="E1536" s="326" t="s">
        <v>3070</v>
      </c>
      <c r="F1536" s="326">
        <v>2602.5462453933428</v>
      </c>
      <c r="G1536" s="326" t="s">
        <v>43</v>
      </c>
    </row>
    <row r="1537" spans="1:7">
      <c r="A1537" s="326" t="s">
        <v>3068</v>
      </c>
      <c r="B1537" s="158">
        <v>46295</v>
      </c>
      <c r="C1537" s="326" t="s">
        <v>3142</v>
      </c>
      <c r="D1537" s="326" t="s">
        <v>3047</v>
      </c>
      <c r="E1537" s="326" t="s">
        <v>3070</v>
      </c>
      <c r="F1537" s="326">
        <v>1721.1125498359779</v>
      </c>
      <c r="G1537" s="326" t="s">
        <v>43</v>
      </c>
    </row>
    <row r="1538" spans="1:7">
      <c r="A1538" s="326" t="s">
        <v>3068</v>
      </c>
      <c r="B1538" s="158">
        <v>46295</v>
      </c>
      <c r="C1538" s="326" t="s">
        <v>3109</v>
      </c>
      <c r="D1538" s="326"/>
      <c r="E1538" s="326" t="s">
        <v>3070</v>
      </c>
      <c r="F1538" s="326">
        <v>3451.6757479882799</v>
      </c>
      <c r="G1538" s="326" t="s">
        <v>43</v>
      </c>
    </row>
    <row r="1539" spans="1:7">
      <c r="A1539" s="326" t="s">
        <v>3068</v>
      </c>
      <c r="B1539" s="158">
        <v>46295</v>
      </c>
      <c r="C1539" s="326" t="s">
        <v>3084</v>
      </c>
      <c r="D1539" s="326"/>
      <c r="E1539" s="326" t="s">
        <v>3070</v>
      </c>
      <c r="F1539" s="326">
        <v>198.94368075579399</v>
      </c>
      <c r="G1539" s="326" t="s">
        <v>43</v>
      </c>
    </row>
    <row r="1540" spans="1:7">
      <c r="A1540" s="326" t="s">
        <v>3068</v>
      </c>
      <c r="B1540" s="158">
        <v>46295</v>
      </c>
      <c r="C1540" s="326" t="s">
        <v>3084</v>
      </c>
      <c r="D1540" s="326"/>
      <c r="E1540" s="326" t="s">
        <v>3070</v>
      </c>
      <c r="F1540" s="326">
        <v>233.22777534415951</v>
      </c>
      <c r="G1540" s="326" t="s">
        <v>43</v>
      </c>
    </row>
    <row r="1541" spans="1:7">
      <c r="A1541" s="326" t="s">
        <v>3068</v>
      </c>
      <c r="B1541" s="158">
        <v>46295</v>
      </c>
      <c r="C1541" s="326" t="s">
        <v>3079</v>
      </c>
      <c r="D1541" s="326"/>
      <c r="E1541" s="326" t="s">
        <v>3070</v>
      </c>
      <c r="F1541" s="326">
        <v>1431.481213976454</v>
      </c>
      <c r="G1541" s="326" t="s">
        <v>43</v>
      </c>
    </row>
    <row r="1542" spans="1:7">
      <c r="A1542" s="326" t="s">
        <v>3068</v>
      </c>
      <c r="B1542" s="158">
        <v>46295</v>
      </c>
      <c r="C1542" s="326" t="s">
        <v>12731</v>
      </c>
      <c r="D1542" s="326"/>
      <c r="E1542" s="326" t="s">
        <v>3070</v>
      </c>
      <c r="F1542" s="326">
        <v>450.84326467104262</v>
      </c>
      <c r="G1542" s="326" t="s">
        <v>43</v>
      </c>
    </row>
    <row r="1543" spans="1:7">
      <c r="A1543" s="326" t="s">
        <v>3068</v>
      </c>
      <c r="B1543" s="158">
        <v>46295</v>
      </c>
      <c r="C1543" s="326" t="s">
        <v>3125</v>
      </c>
      <c r="D1543" s="326"/>
      <c r="E1543" s="326" t="s">
        <v>3070</v>
      </c>
      <c r="F1543" s="326">
        <v>322.71114408317948</v>
      </c>
      <c r="G1543" s="326" t="s">
        <v>43</v>
      </c>
    </row>
    <row r="1544" spans="1:7">
      <c r="A1544" s="326" t="s">
        <v>3068</v>
      </c>
      <c r="B1544" s="158">
        <v>46295</v>
      </c>
      <c r="C1544" s="326" t="s">
        <v>3125</v>
      </c>
      <c r="D1544" s="326"/>
      <c r="E1544" s="326" t="s">
        <v>3070</v>
      </c>
      <c r="F1544" s="326">
        <v>578.05828943631332</v>
      </c>
      <c r="G1544" s="326" t="s">
        <v>43</v>
      </c>
    </row>
    <row r="1545" spans="1:7">
      <c r="A1545" s="326" t="s">
        <v>3068</v>
      </c>
      <c r="B1545" s="158">
        <v>46295</v>
      </c>
      <c r="C1545" s="326" t="s">
        <v>3125</v>
      </c>
      <c r="D1545" s="326"/>
      <c r="E1545" s="326" t="s">
        <v>3070</v>
      </c>
      <c r="F1545" s="326">
        <v>784.99730780388563</v>
      </c>
      <c r="G1545" s="326" t="s">
        <v>43</v>
      </c>
    </row>
    <row r="1546" spans="1:7">
      <c r="A1546" s="326" t="s">
        <v>3068</v>
      </c>
      <c r="B1546" s="158">
        <v>46295</v>
      </c>
      <c r="C1546" s="326" t="s">
        <v>3125</v>
      </c>
      <c r="D1546" s="326"/>
      <c r="E1546" s="326" t="s">
        <v>3070</v>
      </c>
      <c r="F1546" s="326">
        <v>831.63069729041308</v>
      </c>
      <c r="G1546" s="326" t="s">
        <v>43</v>
      </c>
    </row>
    <row r="1547" spans="1:7">
      <c r="A1547" s="326" t="s">
        <v>3068</v>
      </c>
      <c r="B1547" s="158">
        <v>46295</v>
      </c>
      <c r="C1547" s="326" t="s">
        <v>3125</v>
      </c>
      <c r="D1547" s="326"/>
      <c r="E1547" s="326" t="s">
        <v>3070</v>
      </c>
      <c r="F1547" s="326">
        <v>952.94144681189209</v>
      </c>
      <c r="G1547" s="326" t="s">
        <v>43</v>
      </c>
    </row>
    <row r="1548" spans="1:7">
      <c r="A1548" s="326" t="s">
        <v>3068</v>
      </c>
      <c r="B1548" s="158">
        <v>46295</v>
      </c>
      <c r="C1548" s="326" t="s">
        <v>3125</v>
      </c>
      <c r="D1548" s="326"/>
      <c r="E1548" s="326" t="s">
        <v>3070</v>
      </c>
      <c r="F1548" s="326">
        <v>978.29327067765553</v>
      </c>
      <c r="G1548" s="326" t="s">
        <v>43</v>
      </c>
    </row>
    <row r="1549" spans="1:7">
      <c r="A1549" s="326" t="s">
        <v>3068</v>
      </c>
      <c r="B1549" s="158">
        <v>46295</v>
      </c>
      <c r="C1549" s="326" t="s">
        <v>3125</v>
      </c>
      <c r="D1549" s="326"/>
      <c r="E1549" s="326" t="s">
        <v>3070</v>
      </c>
      <c r="F1549" s="326">
        <v>1055.4600732885301</v>
      </c>
      <c r="G1549" s="326" t="s">
        <v>43</v>
      </c>
    </row>
    <row r="1550" spans="1:7">
      <c r="A1550" s="326" t="s">
        <v>3068</v>
      </c>
      <c r="B1550" s="158">
        <v>46295</v>
      </c>
      <c r="C1550" s="326" t="s">
        <v>3125</v>
      </c>
      <c r="D1550" s="326"/>
      <c r="E1550" s="326" t="s">
        <v>3070</v>
      </c>
      <c r="F1550" s="326">
        <v>1185.2834499489979</v>
      </c>
      <c r="G1550" s="326" t="s">
        <v>43</v>
      </c>
    </row>
    <row r="1551" spans="1:7">
      <c r="A1551" s="326" t="s">
        <v>3068</v>
      </c>
      <c r="B1551" s="158">
        <v>46295</v>
      </c>
      <c r="C1551" s="326" t="s">
        <v>3125</v>
      </c>
      <c r="D1551" s="326"/>
      <c r="E1551" s="326" t="s">
        <v>3070</v>
      </c>
      <c r="F1551" s="326">
        <v>1486.872399054625</v>
      </c>
      <c r="G1551" s="326" t="s">
        <v>43</v>
      </c>
    </row>
    <row r="1552" spans="1:7">
      <c r="A1552" s="326" t="s">
        <v>3068</v>
      </c>
      <c r="B1552" s="158">
        <v>46295</v>
      </c>
      <c r="C1552" s="326" t="s">
        <v>3125</v>
      </c>
      <c r="D1552" s="326"/>
      <c r="E1552" s="326" t="s">
        <v>3070</v>
      </c>
      <c r="F1552" s="326">
        <v>1773.7775639635411</v>
      </c>
      <c r="G1552" s="326" t="s">
        <v>43</v>
      </c>
    </row>
    <row r="1553" spans="1:7">
      <c r="A1553" s="326" t="s">
        <v>3068</v>
      </c>
      <c r="B1553" s="158">
        <v>46295</v>
      </c>
      <c r="C1553" s="326" t="s">
        <v>3125</v>
      </c>
      <c r="D1553" s="326"/>
      <c r="E1553" s="326" t="s">
        <v>3070</v>
      </c>
      <c r="F1553" s="326">
        <v>2215.427855310184</v>
      </c>
      <c r="G1553" s="326" t="s">
        <v>43</v>
      </c>
    </row>
    <row r="1554" spans="1:7">
      <c r="A1554" s="326" t="s">
        <v>3068</v>
      </c>
      <c r="B1554" s="158">
        <v>46295</v>
      </c>
      <c r="C1554" s="326" t="s">
        <v>3106</v>
      </c>
      <c r="D1554" s="326"/>
      <c r="E1554" s="326" t="s">
        <v>3070</v>
      </c>
      <c r="F1554" s="326">
        <v>24.485416628980602</v>
      </c>
      <c r="G1554" s="326" t="s">
        <v>43</v>
      </c>
    </row>
    <row r="1555" spans="1:7">
      <c r="A1555" s="326" t="s">
        <v>3068</v>
      </c>
      <c r="B1555" s="158">
        <v>46295</v>
      </c>
      <c r="C1555" s="326" t="s">
        <v>3106</v>
      </c>
      <c r="D1555" s="326"/>
      <c r="E1555" s="326" t="s">
        <v>3070</v>
      </c>
      <c r="F1555" s="326">
        <v>47.706150712656381</v>
      </c>
      <c r="G1555" s="326" t="s">
        <v>43</v>
      </c>
    </row>
    <row r="1556" spans="1:7">
      <c r="A1556" s="326" t="s">
        <v>3068</v>
      </c>
      <c r="B1556" s="158">
        <v>46295</v>
      </c>
      <c r="C1556" s="326" t="s">
        <v>3106</v>
      </c>
      <c r="D1556" s="326"/>
      <c r="E1556" s="326" t="s">
        <v>3070</v>
      </c>
      <c r="F1556" s="326">
        <v>212.13996827369559</v>
      </c>
      <c r="G1556" s="326" t="s">
        <v>43</v>
      </c>
    </row>
    <row r="1557" spans="1:7">
      <c r="A1557" s="326" t="s">
        <v>3068</v>
      </c>
      <c r="B1557" s="158">
        <v>46295</v>
      </c>
      <c r="C1557" s="326" t="s">
        <v>3106</v>
      </c>
      <c r="D1557" s="326"/>
      <c r="E1557" s="326" t="s">
        <v>3070</v>
      </c>
      <c r="F1557" s="326">
        <v>830.7577959530754</v>
      </c>
      <c r="G1557" s="326" t="s">
        <v>43</v>
      </c>
    </row>
    <row r="1558" spans="1:7">
      <c r="A1558" s="326" t="s">
        <v>3068</v>
      </c>
      <c r="B1558" s="158">
        <v>46295</v>
      </c>
      <c r="C1558" s="326" t="s">
        <v>3106</v>
      </c>
      <c r="D1558" s="326"/>
      <c r="E1558" s="326" t="s">
        <v>3070</v>
      </c>
      <c r="F1558" s="326">
        <v>1019.190211887049</v>
      </c>
      <c r="G1558" s="326" t="s">
        <v>43</v>
      </c>
    </row>
    <row r="1559" spans="1:7">
      <c r="A1559" s="326" t="s">
        <v>3068</v>
      </c>
      <c r="B1559" s="158">
        <v>46295</v>
      </c>
      <c r="C1559" s="326" t="s">
        <v>3078</v>
      </c>
      <c r="D1559" s="326"/>
      <c r="E1559" s="326" t="s">
        <v>3070</v>
      </c>
      <c r="F1559" s="326">
        <v>605.60742945864331</v>
      </c>
      <c r="G1559" s="326" t="s">
        <v>43</v>
      </c>
    </row>
    <row r="1560" spans="1:7">
      <c r="A1560" s="326" t="s">
        <v>3204</v>
      </c>
      <c r="B1560" s="158">
        <v>46295</v>
      </c>
      <c r="C1560" s="326" t="s">
        <v>12732</v>
      </c>
      <c r="D1560" s="326" t="s">
        <v>3034</v>
      </c>
      <c r="E1560" s="326" t="s">
        <v>3070</v>
      </c>
      <c r="F1560" s="326">
        <v>767.57994517311454</v>
      </c>
      <c r="G1560" s="326" t="s">
        <v>43</v>
      </c>
    </row>
    <row r="1561" spans="1:7">
      <c r="A1561" s="326" t="s">
        <v>3204</v>
      </c>
      <c r="B1561" s="158">
        <v>46295</v>
      </c>
      <c r="C1561" s="326" t="s">
        <v>12733</v>
      </c>
      <c r="D1561" s="326" t="s">
        <v>3034</v>
      </c>
      <c r="E1561" s="326" t="s">
        <v>3070</v>
      </c>
      <c r="F1561" s="326">
        <v>457.16213133791462</v>
      </c>
      <c r="G1561" s="326" t="s">
        <v>43</v>
      </c>
    </row>
    <row r="1562" spans="1:7">
      <c r="A1562" s="326" t="s">
        <v>3204</v>
      </c>
      <c r="B1562" s="158">
        <v>46295</v>
      </c>
      <c r="C1562" s="326" t="s">
        <v>12734</v>
      </c>
      <c r="D1562" s="326" t="s">
        <v>3034</v>
      </c>
      <c r="E1562" s="326" t="s">
        <v>3070</v>
      </c>
      <c r="F1562" s="326">
        <v>466.90790165960789</v>
      </c>
      <c r="G1562" s="326" t="s">
        <v>43</v>
      </c>
    </row>
    <row r="1563" spans="1:7">
      <c r="A1563" s="326" t="s">
        <v>3204</v>
      </c>
      <c r="B1563" s="158">
        <v>46295</v>
      </c>
      <c r="C1563" s="326" t="s">
        <v>12735</v>
      </c>
      <c r="D1563" s="326" t="s">
        <v>3034</v>
      </c>
      <c r="E1563" s="326" t="s">
        <v>3070</v>
      </c>
      <c r="F1563" s="326">
        <v>767.88577383384109</v>
      </c>
      <c r="G1563" s="326" t="s">
        <v>43</v>
      </c>
    </row>
    <row r="1564" spans="1:7">
      <c r="A1564" s="326" t="s">
        <v>3204</v>
      </c>
      <c r="B1564" s="158">
        <v>46295</v>
      </c>
      <c r="C1564" s="326" t="s">
        <v>12736</v>
      </c>
      <c r="D1564" s="326" t="s">
        <v>3034</v>
      </c>
      <c r="E1564" s="326" t="s">
        <v>3070</v>
      </c>
      <c r="F1564" s="326">
        <v>463.0822542598471</v>
      </c>
      <c r="G1564" s="326" t="s">
        <v>43</v>
      </c>
    </row>
    <row r="1565" spans="1:7">
      <c r="A1565" s="326" t="s">
        <v>3204</v>
      </c>
      <c r="B1565" s="158">
        <v>46295</v>
      </c>
      <c r="C1565" s="326" t="s">
        <v>12737</v>
      </c>
      <c r="D1565" s="326" t="s">
        <v>3034</v>
      </c>
      <c r="E1565" s="326" t="s">
        <v>3070</v>
      </c>
      <c r="F1565" s="326">
        <v>457.59979882091278</v>
      </c>
      <c r="G1565" s="326" t="s">
        <v>43</v>
      </c>
    </row>
    <row r="1566" spans="1:7">
      <c r="A1566" s="326" t="s">
        <v>3204</v>
      </c>
      <c r="B1566" s="158">
        <v>46295</v>
      </c>
      <c r="C1566" s="326" t="s">
        <v>12738</v>
      </c>
      <c r="D1566" s="326" t="s">
        <v>3034</v>
      </c>
      <c r="E1566" s="326" t="s">
        <v>3070</v>
      </c>
      <c r="F1566" s="326">
        <v>467.50918221473688</v>
      </c>
      <c r="G1566" s="326" t="s">
        <v>43</v>
      </c>
    </row>
    <row r="1567" spans="1:7">
      <c r="A1567" s="326" t="s">
        <v>3204</v>
      </c>
      <c r="B1567" s="158">
        <v>46295</v>
      </c>
      <c r="C1567" s="326" t="s">
        <v>12739</v>
      </c>
      <c r="D1567" s="326" t="s">
        <v>3034</v>
      </c>
      <c r="E1567" s="326" t="s">
        <v>3070</v>
      </c>
      <c r="F1567" s="326">
        <v>467.98550537915429</v>
      </c>
      <c r="G1567" s="326" t="s">
        <v>43</v>
      </c>
    </row>
    <row r="1568" spans="1:7">
      <c r="A1568" s="326" t="s">
        <v>3204</v>
      </c>
      <c r="B1568" s="158">
        <v>46295</v>
      </c>
      <c r="C1568" s="326" t="s">
        <v>12740</v>
      </c>
      <c r="D1568" s="326" t="s">
        <v>3034</v>
      </c>
      <c r="E1568" s="326" t="s">
        <v>3070</v>
      </c>
      <c r="F1568" s="326">
        <v>425.8572360186372</v>
      </c>
      <c r="G1568" s="326" t="s">
        <v>43</v>
      </c>
    </row>
    <row r="1569" spans="1:7">
      <c r="A1569" s="326" t="s">
        <v>3204</v>
      </c>
      <c r="B1569" s="158">
        <v>46295</v>
      </c>
      <c r="C1569" s="326" t="s">
        <v>12741</v>
      </c>
      <c r="D1569" s="326" t="s">
        <v>3034</v>
      </c>
      <c r="E1569" s="326" t="s">
        <v>3070</v>
      </c>
      <c r="F1569" s="326">
        <v>436.16565955150872</v>
      </c>
      <c r="G1569" s="326" t="s">
        <v>43</v>
      </c>
    </row>
    <row r="1570" spans="1:7">
      <c r="A1570" s="326" t="s">
        <v>3204</v>
      </c>
      <c r="B1570" s="158">
        <v>46295</v>
      </c>
      <c r="C1570" s="326" t="s">
        <v>12742</v>
      </c>
      <c r="D1570" s="326" t="s">
        <v>3034</v>
      </c>
      <c r="E1570" s="326" t="s">
        <v>3070</v>
      </c>
      <c r="F1570" s="326">
        <v>460.23377035185689</v>
      </c>
      <c r="G1570" s="326" t="s">
        <v>43</v>
      </c>
    </row>
    <row r="1571" spans="1:7">
      <c r="A1571" s="326" t="s">
        <v>3204</v>
      </c>
      <c r="B1571" s="158">
        <v>46295</v>
      </c>
      <c r="C1571" s="326" t="s">
        <v>12743</v>
      </c>
      <c r="D1571" s="326" t="s">
        <v>3034</v>
      </c>
      <c r="E1571" s="326" t="s">
        <v>3070</v>
      </c>
      <c r="F1571" s="326">
        <v>749.60117954481393</v>
      </c>
      <c r="G1571" s="326" t="s">
        <v>43</v>
      </c>
    </row>
    <row r="1572" spans="1:7">
      <c r="A1572" s="326" t="s">
        <v>3204</v>
      </c>
      <c r="B1572" s="158">
        <v>46295</v>
      </c>
      <c r="C1572" s="326" t="s">
        <v>12744</v>
      </c>
      <c r="D1572" s="326" t="s">
        <v>3034</v>
      </c>
      <c r="E1572" s="326" t="s">
        <v>3070</v>
      </c>
      <c r="F1572" s="326">
        <v>496.24892221111799</v>
      </c>
      <c r="G1572" s="326" t="s">
        <v>43</v>
      </c>
    </row>
    <row r="1573" spans="1:7">
      <c r="A1573" s="326" t="s">
        <v>3204</v>
      </c>
      <c r="B1573" s="158">
        <v>46295</v>
      </c>
      <c r="C1573" s="326" t="s">
        <v>12745</v>
      </c>
      <c r="D1573" s="326" t="s">
        <v>3034</v>
      </c>
      <c r="E1573" s="326" t="s">
        <v>3070</v>
      </c>
      <c r="F1573" s="326">
        <v>522.42677322588861</v>
      </c>
      <c r="G1573" s="326" t="s">
        <v>43</v>
      </c>
    </row>
    <row r="1574" spans="1:7">
      <c r="A1574" s="326" t="s">
        <v>3204</v>
      </c>
      <c r="B1574" s="158">
        <v>46295</v>
      </c>
      <c r="C1574" s="326" t="s">
        <v>12746</v>
      </c>
      <c r="D1574" s="326" t="s">
        <v>3034</v>
      </c>
      <c r="E1574" s="326" t="s">
        <v>3070</v>
      </c>
      <c r="F1574" s="326">
        <v>500.51580385025591</v>
      </c>
      <c r="G1574" s="326" t="s">
        <v>43</v>
      </c>
    </row>
    <row r="1575" spans="1:7">
      <c r="A1575" s="326" t="s">
        <v>3204</v>
      </c>
      <c r="B1575" s="158">
        <v>46295</v>
      </c>
      <c r="C1575" s="326" t="s">
        <v>12747</v>
      </c>
      <c r="D1575" s="326" t="s">
        <v>3034</v>
      </c>
      <c r="E1575" s="326" t="s">
        <v>3070</v>
      </c>
      <c r="F1575" s="326">
        <v>476.98844209872192</v>
      </c>
      <c r="G1575" s="326" t="s">
        <v>43</v>
      </c>
    </row>
    <row r="1576" spans="1:7">
      <c r="A1576" s="326" t="s">
        <v>3204</v>
      </c>
      <c r="B1576" s="158">
        <v>46295</v>
      </c>
      <c r="C1576" s="326" t="s">
        <v>12748</v>
      </c>
      <c r="D1576" s="326" t="s">
        <v>3034</v>
      </c>
      <c r="E1576" s="326" t="s">
        <v>3070</v>
      </c>
      <c r="F1576" s="326">
        <v>452.11914344178513</v>
      </c>
      <c r="G1576" s="326" t="s">
        <v>43</v>
      </c>
    </row>
    <row r="1577" spans="1:7">
      <c r="A1577" s="326" t="s">
        <v>3204</v>
      </c>
      <c r="B1577" s="158">
        <v>46295</v>
      </c>
      <c r="C1577" s="326" t="s">
        <v>12749</v>
      </c>
      <c r="D1577" s="326" t="s">
        <v>3034</v>
      </c>
      <c r="E1577" s="326" t="s">
        <v>3070</v>
      </c>
      <c r="F1577" s="326">
        <v>482.28768695995677</v>
      </c>
      <c r="G1577" s="326" t="s">
        <v>43</v>
      </c>
    </row>
    <row r="1578" spans="1:7">
      <c r="A1578" s="326" t="s">
        <v>3204</v>
      </c>
      <c r="B1578" s="158">
        <v>46295</v>
      </c>
      <c r="C1578" s="326" t="s">
        <v>12750</v>
      </c>
      <c r="D1578" s="326" t="s">
        <v>6872</v>
      </c>
      <c r="E1578" s="326" t="s">
        <v>3070</v>
      </c>
      <c r="F1578" s="326">
        <v>4772.9104751190171</v>
      </c>
      <c r="G1578" s="326" t="s">
        <v>43</v>
      </c>
    </row>
    <row r="1579" spans="1:7">
      <c r="A1579" s="326" t="s">
        <v>3204</v>
      </c>
      <c r="B1579" s="158">
        <v>46295</v>
      </c>
      <c r="C1579" s="326" t="s">
        <v>12751</v>
      </c>
      <c r="D1579" s="326" t="s">
        <v>6872</v>
      </c>
      <c r="E1579" s="326" t="s">
        <v>3070</v>
      </c>
      <c r="F1579" s="326">
        <v>392.99097189214081</v>
      </c>
      <c r="G1579" s="326" t="s">
        <v>43</v>
      </c>
    </row>
    <row r="1580" spans="1:7">
      <c r="A1580" s="326" t="s">
        <v>3204</v>
      </c>
      <c r="B1580" s="158">
        <v>46295</v>
      </c>
      <c r="C1580" s="326" t="s">
        <v>12752</v>
      </c>
      <c r="D1580" s="326" t="s">
        <v>6872</v>
      </c>
      <c r="E1580" s="326" t="s">
        <v>3070</v>
      </c>
      <c r="F1580" s="326">
        <v>498.34300413168972</v>
      </c>
      <c r="G1580" s="326" t="s">
        <v>43</v>
      </c>
    </row>
    <row r="1581" spans="1:7">
      <c r="A1581" s="326" t="s">
        <v>3204</v>
      </c>
      <c r="B1581" s="158">
        <v>46295</v>
      </c>
      <c r="C1581" s="326" t="s">
        <v>12753</v>
      </c>
      <c r="D1581" s="326" t="s">
        <v>3035</v>
      </c>
      <c r="E1581" s="326" t="s">
        <v>3070</v>
      </c>
      <c r="F1581" s="326">
        <v>318.62987822247669</v>
      </c>
      <c r="G1581" s="326" t="s">
        <v>43</v>
      </c>
    </row>
    <row r="1582" spans="1:7">
      <c r="A1582" s="326" t="s">
        <v>3204</v>
      </c>
      <c r="B1582" s="158">
        <v>46295</v>
      </c>
      <c r="C1582" s="326" t="s">
        <v>12754</v>
      </c>
      <c r="D1582" s="326" t="s">
        <v>3035</v>
      </c>
      <c r="E1582" s="326" t="s">
        <v>3070</v>
      </c>
      <c r="F1582" s="326">
        <v>414.64336757548148</v>
      </c>
      <c r="G1582" s="326" t="s">
        <v>43</v>
      </c>
    </row>
    <row r="1583" spans="1:7">
      <c r="A1583" s="326" t="s">
        <v>3204</v>
      </c>
      <c r="B1583" s="158">
        <v>46295</v>
      </c>
      <c r="C1583" s="326" t="s">
        <v>12755</v>
      </c>
      <c r="D1583" s="326" t="s">
        <v>3035</v>
      </c>
      <c r="E1583" s="326" t="s">
        <v>3070</v>
      </c>
      <c r="F1583" s="326">
        <v>299.04967544344248</v>
      </c>
      <c r="G1583" s="326" t="s">
        <v>43</v>
      </c>
    </row>
    <row r="1584" spans="1:7">
      <c r="A1584" s="326" t="s">
        <v>3204</v>
      </c>
      <c r="B1584" s="158">
        <v>46295</v>
      </c>
      <c r="C1584" s="326" t="s">
        <v>12756</v>
      </c>
      <c r="D1584" s="326" t="s">
        <v>3035</v>
      </c>
      <c r="E1584" s="326" t="s">
        <v>3070</v>
      </c>
      <c r="F1584" s="326">
        <v>436.57834428062779</v>
      </c>
      <c r="G1584" s="326" t="s">
        <v>43</v>
      </c>
    </row>
    <row r="1585" spans="1:7">
      <c r="A1585" s="326" t="s">
        <v>3204</v>
      </c>
      <c r="B1585" s="158">
        <v>46295</v>
      </c>
      <c r="C1585" s="326" t="s">
        <v>12757</v>
      </c>
      <c r="D1585" s="326" t="s">
        <v>3035</v>
      </c>
      <c r="E1585" s="326" t="s">
        <v>3070</v>
      </c>
      <c r="F1585" s="326">
        <v>304.49228357512038</v>
      </c>
      <c r="G1585" s="326" t="s">
        <v>43</v>
      </c>
    </row>
    <row r="1586" spans="1:7">
      <c r="A1586" s="326" t="s">
        <v>3204</v>
      </c>
      <c r="B1586" s="158">
        <v>46295</v>
      </c>
      <c r="C1586" s="326" t="s">
        <v>12758</v>
      </c>
      <c r="D1586" s="326" t="s">
        <v>3035</v>
      </c>
      <c r="E1586" s="326" t="s">
        <v>3070</v>
      </c>
      <c r="F1586" s="326">
        <v>437.33364280546078</v>
      </c>
      <c r="G1586" s="326" t="s">
        <v>43</v>
      </c>
    </row>
    <row r="1587" spans="1:7">
      <c r="A1587" s="326" t="s">
        <v>3204</v>
      </c>
      <c r="B1587" s="158">
        <v>46295</v>
      </c>
      <c r="C1587" s="326" t="s">
        <v>12759</v>
      </c>
      <c r="D1587" s="326" t="s">
        <v>3035</v>
      </c>
      <c r="E1587" s="326" t="s">
        <v>3070</v>
      </c>
      <c r="F1587" s="326">
        <v>348.57657571090391</v>
      </c>
      <c r="G1587" s="326" t="s">
        <v>43</v>
      </c>
    </row>
    <row r="1588" spans="1:7">
      <c r="A1588" s="326" t="s">
        <v>3204</v>
      </c>
      <c r="B1588" s="158">
        <v>46295</v>
      </c>
      <c r="C1588" s="326" t="s">
        <v>12760</v>
      </c>
      <c r="D1588" s="326" t="s">
        <v>6872</v>
      </c>
      <c r="E1588" s="326" t="s">
        <v>3070</v>
      </c>
      <c r="F1588" s="326">
        <v>732.29082837887108</v>
      </c>
      <c r="G1588" s="326" t="s">
        <v>43</v>
      </c>
    </row>
    <row r="1589" spans="1:7">
      <c r="A1589" s="326" t="s">
        <v>3204</v>
      </c>
      <c r="B1589" s="158">
        <v>46295</v>
      </c>
      <c r="C1589" s="326" t="s">
        <v>12761</v>
      </c>
      <c r="D1589" s="326" t="s">
        <v>6872</v>
      </c>
      <c r="E1589" s="326" t="s">
        <v>3070</v>
      </c>
      <c r="F1589" s="326">
        <v>860.78276607953012</v>
      </c>
      <c r="G1589" s="326" t="s">
        <v>43</v>
      </c>
    </row>
    <row r="1590" spans="1:7">
      <c r="A1590" s="326" t="s">
        <v>3204</v>
      </c>
      <c r="B1590" s="158">
        <v>46295</v>
      </c>
      <c r="C1590" s="326" t="s">
        <v>12762</v>
      </c>
      <c r="D1590" s="326" t="s">
        <v>6872</v>
      </c>
      <c r="E1590" s="326" t="s">
        <v>3070</v>
      </c>
      <c r="F1590" s="326">
        <v>1133.453964930959</v>
      </c>
      <c r="G1590" s="326" t="s">
        <v>43</v>
      </c>
    </row>
    <row r="1591" spans="1:7">
      <c r="A1591" s="326" t="s">
        <v>3204</v>
      </c>
      <c r="B1591" s="158">
        <v>46295</v>
      </c>
      <c r="C1591" s="326" t="s">
        <v>12763</v>
      </c>
      <c r="D1591" s="326" t="s">
        <v>6872</v>
      </c>
      <c r="E1591" s="326" t="s">
        <v>3070</v>
      </c>
      <c r="F1591" s="326">
        <v>589.0168762083631</v>
      </c>
      <c r="G1591" s="326" t="s">
        <v>43</v>
      </c>
    </row>
    <row r="1592" spans="1:7">
      <c r="A1592" s="326" t="s">
        <v>3204</v>
      </c>
      <c r="B1592" s="158">
        <v>46295</v>
      </c>
      <c r="C1592" s="326" t="s">
        <v>12764</v>
      </c>
      <c r="D1592" s="326" t="s">
        <v>3039</v>
      </c>
      <c r="E1592" s="326" t="s">
        <v>3070</v>
      </c>
      <c r="F1592" s="326">
        <v>975.90892486076336</v>
      </c>
      <c r="G1592" s="326" t="s">
        <v>43</v>
      </c>
    </row>
    <row r="1593" spans="1:7">
      <c r="A1593" s="326" t="s">
        <v>3204</v>
      </c>
      <c r="B1593" s="158">
        <v>46295</v>
      </c>
      <c r="C1593" s="326" t="s">
        <v>12765</v>
      </c>
      <c r="D1593" s="326" t="s">
        <v>3039</v>
      </c>
      <c r="E1593" s="326" t="s">
        <v>3070</v>
      </c>
      <c r="F1593" s="326">
        <v>382.46347411163151</v>
      </c>
      <c r="G1593" s="326" t="s">
        <v>43</v>
      </c>
    </row>
    <row r="1594" spans="1:7">
      <c r="A1594" s="326" t="s">
        <v>3204</v>
      </c>
      <c r="B1594" s="158">
        <v>46295</v>
      </c>
      <c r="C1594" s="326" t="s">
        <v>12766</v>
      </c>
      <c r="D1594" s="326" t="s">
        <v>3039</v>
      </c>
      <c r="E1594" s="326" t="s">
        <v>3070</v>
      </c>
      <c r="F1594" s="326">
        <v>593.81910903379321</v>
      </c>
      <c r="G1594" s="326" t="s">
        <v>43</v>
      </c>
    </row>
    <row r="1595" spans="1:7">
      <c r="A1595" s="326" t="s">
        <v>3204</v>
      </c>
      <c r="B1595" s="158">
        <v>46295</v>
      </c>
      <c r="C1595" s="326" t="s">
        <v>12767</v>
      </c>
      <c r="D1595" s="326" t="s">
        <v>3039</v>
      </c>
      <c r="E1595" s="326" t="s">
        <v>3070</v>
      </c>
      <c r="F1595" s="326">
        <v>442.46529101580381</v>
      </c>
      <c r="G1595" s="326" t="s">
        <v>43</v>
      </c>
    </row>
    <row r="1596" spans="1:7">
      <c r="A1596" s="326" t="s">
        <v>3204</v>
      </c>
      <c r="B1596" s="158">
        <v>46295</v>
      </c>
      <c r="C1596" s="326" t="s">
        <v>12768</v>
      </c>
      <c r="D1596" s="326" t="s">
        <v>3039</v>
      </c>
      <c r="E1596" s="326" t="s">
        <v>3070</v>
      </c>
      <c r="F1596" s="326">
        <v>387.44793614931399</v>
      </c>
      <c r="G1596" s="326" t="s">
        <v>43</v>
      </c>
    </row>
    <row r="1597" spans="1:7">
      <c r="A1597" s="326" t="s">
        <v>3204</v>
      </c>
      <c r="B1597" s="158">
        <v>46295</v>
      </c>
      <c r="C1597" s="326" t="s">
        <v>12769</v>
      </c>
      <c r="D1597" s="326" t="s">
        <v>3039</v>
      </c>
      <c r="E1597" s="326" t="s">
        <v>3070</v>
      </c>
      <c r="F1597" s="326">
        <v>456.09615473169828</v>
      </c>
      <c r="G1597" s="326" t="s">
        <v>43</v>
      </c>
    </row>
    <row r="1598" spans="1:7">
      <c r="A1598" s="326" t="s">
        <v>3204</v>
      </c>
      <c r="B1598" s="158">
        <v>46295</v>
      </c>
      <c r="C1598" s="326" t="s">
        <v>12770</v>
      </c>
      <c r="D1598" s="326" t="s">
        <v>3039</v>
      </c>
      <c r="E1598" s="326" t="s">
        <v>3070</v>
      </c>
      <c r="F1598" s="326">
        <v>456.09757257346058</v>
      </c>
      <c r="G1598" s="326" t="s">
        <v>43</v>
      </c>
    </row>
    <row r="1599" spans="1:7">
      <c r="A1599" s="326" t="s">
        <v>3204</v>
      </c>
      <c r="B1599" s="158">
        <v>46295</v>
      </c>
      <c r="C1599" s="326" t="s">
        <v>12771</v>
      </c>
      <c r="D1599" s="326" t="s">
        <v>6875</v>
      </c>
      <c r="E1599" s="326" t="s">
        <v>3070</v>
      </c>
      <c r="F1599" s="326">
        <v>430.08288146671839</v>
      </c>
      <c r="G1599" s="326" t="s">
        <v>43</v>
      </c>
    </row>
    <row r="1600" spans="1:7">
      <c r="A1600" s="326" t="s">
        <v>3204</v>
      </c>
      <c r="B1600" s="158">
        <v>46295</v>
      </c>
      <c r="C1600" s="326" t="s">
        <v>12772</v>
      </c>
      <c r="D1600" s="326" t="s">
        <v>6875</v>
      </c>
      <c r="E1600" s="326" t="s">
        <v>3070</v>
      </c>
      <c r="F1600" s="326">
        <v>733.15762093057856</v>
      </c>
      <c r="G1600" s="326" t="s">
        <v>43</v>
      </c>
    </row>
    <row r="1601" spans="1:7">
      <c r="A1601" s="326" t="s">
        <v>3204</v>
      </c>
      <c r="B1601" s="158">
        <v>46295</v>
      </c>
      <c r="C1601" s="326" t="s">
        <v>12773</v>
      </c>
      <c r="D1601" s="326" t="s">
        <v>6875</v>
      </c>
      <c r="E1601" s="326" t="s">
        <v>3070</v>
      </c>
      <c r="F1601" s="326">
        <v>465.61206482257688</v>
      </c>
      <c r="G1601" s="326" t="s">
        <v>43</v>
      </c>
    </row>
    <row r="1602" spans="1:7">
      <c r="A1602" s="326" t="s">
        <v>3204</v>
      </c>
      <c r="B1602" s="158">
        <v>46295</v>
      </c>
      <c r="C1602" s="326" t="s">
        <v>12774</v>
      </c>
      <c r="D1602" s="326" t="s">
        <v>6875</v>
      </c>
      <c r="E1602" s="326" t="s">
        <v>3070</v>
      </c>
      <c r="F1602" s="326">
        <v>454.20105655887158</v>
      </c>
      <c r="G1602" s="326" t="s">
        <v>43</v>
      </c>
    </row>
    <row r="1603" spans="1:7">
      <c r="A1603" s="326" t="s">
        <v>3204</v>
      </c>
      <c r="B1603" s="158">
        <v>46295</v>
      </c>
      <c r="C1603" s="326" t="s">
        <v>12775</v>
      </c>
      <c r="D1603" s="326" t="s">
        <v>6875</v>
      </c>
      <c r="E1603" s="326" t="s">
        <v>3070</v>
      </c>
      <c r="F1603" s="326">
        <v>418.09387704730028</v>
      </c>
      <c r="G1603" s="326" t="s">
        <v>43</v>
      </c>
    </row>
    <row r="1604" spans="1:7">
      <c r="A1604" s="326" t="s">
        <v>3204</v>
      </c>
      <c r="B1604" s="158">
        <v>46295</v>
      </c>
      <c r="C1604" s="326" t="s">
        <v>12776</v>
      </c>
      <c r="D1604" s="326" t="s">
        <v>6875</v>
      </c>
      <c r="E1604" s="326" t="s">
        <v>3070</v>
      </c>
      <c r="F1604" s="326">
        <v>397.81103452015668</v>
      </c>
      <c r="G1604" s="326" t="s">
        <v>43</v>
      </c>
    </row>
    <row r="1605" spans="1:7">
      <c r="A1605" s="326" t="s">
        <v>3204</v>
      </c>
      <c r="B1605" s="158">
        <v>46295</v>
      </c>
      <c r="C1605" s="326" t="s">
        <v>12777</v>
      </c>
      <c r="D1605" s="326" t="s">
        <v>6875</v>
      </c>
      <c r="E1605" s="326" t="s">
        <v>3070</v>
      </c>
      <c r="F1605" s="326">
        <v>397.81072897277772</v>
      </c>
      <c r="G1605" s="326" t="s">
        <v>43</v>
      </c>
    </row>
    <row r="1606" spans="1:7">
      <c r="A1606" s="326" t="s">
        <v>3204</v>
      </c>
      <c r="B1606" s="158">
        <v>46295</v>
      </c>
      <c r="C1606" s="326" t="s">
        <v>12778</v>
      </c>
      <c r="D1606" s="326" t="s">
        <v>6875</v>
      </c>
      <c r="E1606" s="326" t="s">
        <v>3070</v>
      </c>
      <c r="F1606" s="326">
        <v>397.80943952128291</v>
      </c>
      <c r="G1606" s="326" t="s">
        <v>43</v>
      </c>
    </row>
    <row r="1607" spans="1:7">
      <c r="A1607" s="326" t="s">
        <v>3204</v>
      </c>
      <c r="B1607" s="158">
        <v>46295</v>
      </c>
      <c r="C1607" s="326" t="s">
        <v>12779</v>
      </c>
      <c r="D1607" s="326" t="s">
        <v>6875</v>
      </c>
      <c r="E1607" s="326" t="s">
        <v>3070</v>
      </c>
      <c r="F1607" s="326">
        <v>408.86977476906031</v>
      </c>
      <c r="G1607" s="326" t="s">
        <v>43</v>
      </c>
    </row>
    <row r="1608" spans="1:7">
      <c r="A1608" s="326" t="s">
        <v>3204</v>
      </c>
      <c r="B1608" s="158">
        <v>46295</v>
      </c>
      <c r="C1608" s="326" t="s">
        <v>12780</v>
      </c>
      <c r="D1608" s="326" t="s">
        <v>6875</v>
      </c>
      <c r="E1608" s="326" t="s">
        <v>3070</v>
      </c>
      <c r="F1608" s="326">
        <v>397.81228333292529</v>
      </c>
      <c r="G1608" s="326" t="s">
        <v>43</v>
      </c>
    </row>
    <row r="1609" spans="1:7">
      <c r="A1609" s="326" t="s">
        <v>3204</v>
      </c>
      <c r="B1609" s="158">
        <v>46295</v>
      </c>
      <c r="C1609" s="326" t="s">
        <v>12781</v>
      </c>
      <c r="D1609" s="326" t="s">
        <v>6875</v>
      </c>
      <c r="E1609" s="326" t="s">
        <v>3070</v>
      </c>
      <c r="F1609" s="326">
        <v>387.35824422771111</v>
      </c>
      <c r="G1609" s="326" t="s">
        <v>43</v>
      </c>
    </row>
    <row r="1610" spans="1:7">
      <c r="A1610" s="326" t="s">
        <v>3204</v>
      </c>
      <c r="B1610" s="158">
        <v>46295</v>
      </c>
      <c r="C1610" s="326" t="s">
        <v>12782</v>
      </c>
      <c r="D1610" s="326" t="s">
        <v>6875</v>
      </c>
      <c r="E1610" s="326" t="s">
        <v>3070</v>
      </c>
      <c r="F1610" s="326">
        <v>397.81031531281769</v>
      </c>
      <c r="G1610" s="326" t="s">
        <v>43</v>
      </c>
    </row>
    <row r="1611" spans="1:7">
      <c r="A1611" s="326" t="s">
        <v>3204</v>
      </c>
      <c r="B1611" s="158">
        <v>46295</v>
      </c>
      <c r="C1611" s="326" t="s">
        <v>12783</v>
      </c>
      <c r="D1611" s="326" t="s">
        <v>6875</v>
      </c>
      <c r="E1611" s="326" t="s">
        <v>3070</v>
      </c>
      <c r="F1611" s="326">
        <v>452.02397808618838</v>
      </c>
      <c r="G1611" s="326" t="s">
        <v>43</v>
      </c>
    </row>
    <row r="1612" spans="1:7">
      <c r="A1612" s="326" t="s">
        <v>3204</v>
      </c>
      <c r="B1612" s="158">
        <v>46295</v>
      </c>
      <c r="C1612" s="326" t="s">
        <v>12784</v>
      </c>
      <c r="D1612" s="326" t="s">
        <v>6875</v>
      </c>
      <c r="E1612" s="326" t="s">
        <v>3070</v>
      </c>
      <c r="F1612" s="326">
        <v>667.68558636796661</v>
      </c>
      <c r="G1612" s="326" t="s">
        <v>43</v>
      </c>
    </row>
    <row r="1613" spans="1:7">
      <c r="A1613" s="326" t="s">
        <v>3204</v>
      </c>
      <c r="B1613" s="158">
        <v>46295</v>
      </c>
      <c r="C1613" s="326" t="s">
        <v>12785</v>
      </c>
      <c r="D1613" s="326" t="s">
        <v>6875</v>
      </c>
      <c r="E1613" s="326" t="s">
        <v>3070</v>
      </c>
      <c r="F1613" s="326">
        <v>433.42404359765351</v>
      </c>
      <c r="G1613" s="326" t="s">
        <v>43</v>
      </c>
    </row>
    <row r="1614" spans="1:7">
      <c r="A1614" s="326" t="s">
        <v>3204</v>
      </c>
      <c r="B1614" s="158">
        <v>46295</v>
      </c>
      <c r="C1614" s="326" t="s">
        <v>12786</v>
      </c>
      <c r="D1614" s="326" t="s">
        <v>6875</v>
      </c>
      <c r="E1614" s="326" t="s">
        <v>3070</v>
      </c>
      <c r="F1614" s="326">
        <v>702.30422871373594</v>
      </c>
      <c r="G1614" s="326" t="s">
        <v>43</v>
      </c>
    </row>
    <row r="1615" spans="1:7">
      <c r="A1615" s="326" t="s">
        <v>3204</v>
      </c>
      <c r="B1615" s="158">
        <v>46295</v>
      </c>
      <c r="C1615" s="326" t="s">
        <v>12787</v>
      </c>
      <c r="D1615" s="326" t="s">
        <v>3046</v>
      </c>
      <c r="E1615" s="326" t="s">
        <v>3070</v>
      </c>
      <c r="F1615" s="326">
        <v>741.40233233658364</v>
      </c>
      <c r="G1615" s="326" t="s">
        <v>43</v>
      </c>
    </row>
    <row r="1616" spans="1:7">
      <c r="A1616" s="326" t="s">
        <v>3204</v>
      </c>
      <c r="B1616" s="158">
        <v>46295</v>
      </c>
      <c r="C1616" s="326" t="s">
        <v>12788</v>
      </c>
      <c r="D1616" s="326" t="s">
        <v>6875</v>
      </c>
      <c r="E1616" s="326" t="s">
        <v>3070</v>
      </c>
      <c r="F1616" s="326">
        <v>360.30672539863741</v>
      </c>
      <c r="G1616" s="326" t="s">
        <v>43</v>
      </c>
    </row>
    <row r="1617" spans="1:7">
      <c r="A1617" s="326" t="s">
        <v>3204</v>
      </c>
      <c r="B1617" s="158">
        <v>46295</v>
      </c>
      <c r="C1617" s="326" t="s">
        <v>12789</v>
      </c>
      <c r="D1617" s="326" t="s">
        <v>3046</v>
      </c>
      <c r="E1617" s="326" t="s">
        <v>3070</v>
      </c>
      <c r="F1617" s="326">
        <v>487.54640718735749</v>
      </c>
      <c r="G1617" s="326" t="s">
        <v>43</v>
      </c>
    </row>
    <row r="1618" spans="1:7">
      <c r="A1618" s="326" t="s">
        <v>3204</v>
      </c>
      <c r="B1618" s="158">
        <v>46295</v>
      </c>
      <c r="C1618" s="326" t="s">
        <v>12790</v>
      </c>
      <c r="D1618" s="326" t="s">
        <v>6875</v>
      </c>
      <c r="E1618" s="326" t="s">
        <v>3070</v>
      </c>
      <c r="F1618" s="326">
        <v>696.02790621574968</v>
      </c>
      <c r="G1618" s="326" t="s">
        <v>43</v>
      </c>
    </row>
    <row r="1619" spans="1:7">
      <c r="A1619" s="326" t="s">
        <v>3204</v>
      </c>
      <c r="B1619" s="158">
        <v>46295</v>
      </c>
      <c r="C1619" s="326" t="s">
        <v>12791</v>
      </c>
      <c r="D1619" s="326" t="s">
        <v>3034</v>
      </c>
      <c r="E1619" s="326" t="s">
        <v>3070</v>
      </c>
      <c r="F1619" s="326">
        <v>412.20943127572542</v>
      </c>
      <c r="G1619" s="326" t="s">
        <v>43</v>
      </c>
    </row>
    <row r="1620" spans="1:7">
      <c r="A1620" s="326" t="s">
        <v>3204</v>
      </c>
      <c r="B1620" s="158">
        <v>46295</v>
      </c>
      <c r="C1620" s="326" t="s">
        <v>12792</v>
      </c>
      <c r="D1620" s="326" t="s">
        <v>3049</v>
      </c>
      <c r="E1620" s="326" t="s">
        <v>3070</v>
      </c>
      <c r="F1620" s="326">
        <v>408.46425179764628</v>
      </c>
      <c r="G1620" s="326" t="s">
        <v>43</v>
      </c>
    </row>
    <row r="1621" spans="1:7">
      <c r="A1621" s="326" t="s">
        <v>3204</v>
      </c>
      <c r="B1621" s="158">
        <v>46295</v>
      </c>
      <c r="C1621" s="326" t="s">
        <v>12793</v>
      </c>
      <c r="D1621" s="326" t="s">
        <v>3049</v>
      </c>
      <c r="E1621" s="326" t="s">
        <v>3070</v>
      </c>
      <c r="F1621" s="326">
        <v>696.17703319527209</v>
      </c>
      <c r="G1621" s="326" t="s">
        <v>43</v>
      </c>
    </row>
    <row r="1622" spans="1:7">
      <c r="A1622" s="326" t="s">
        <v>3204</v>
      </c>
      <c r="B1622" s="158">
        <v>46295</v>
      </c>
      <c r="C1622" s="326" t="s">
        <v>12794</v>
      </c>
      <c r="D1622" s="326" t="s">
        <v>3049</v>
      </c>
      <c r="E1622" s="326" t="s">
        <v>3070</v>
      </c>
      <c r="F1622" s="326">
        <v>409.95386084541678</v>
      </c>
      <c r="G1622" s="326" t="s">
        <v>43</v>
      </c>
    </row>
    <row r="1623" spans="1:7">
      <c r="A1623" s="326" t="s">
        <v>3204</v>
      </c>
      <c r="B1623" s="158">
        <v>46295</v>
      </c>
      <c r="C1623" s="326" t="s">
        <v>12795</v>
      </c>
      <c r="D1623" s="326" t="s">
        <v>3049</v>
      </c>
      <c r="E1623" s="326" t="s">
        <v>3070</v>
      </c>
      <c r="F1623" s="326">
        <v>409.95395978540182</v>
      </c>
      <c r="G1623" s="326" t="s">
        <v>43</v>
      </c>
    </row>
    <row r="1624" spans="1:7">
      <c r="A1624" s="326" t="s">
        <v>3204</v>
      </c>
      <c r="B1624" s="158">
        <v>46295</v>
      </c>
      <c r="C1624" s="326" t="s">
        <v>12796</v>
      </c>
      <c r="D1624" s="326" t="s">
        <v>3049</v>
      </c>
      <c r="E1624" s="326" t="s">
        <v>3070</v>
      </c>
      <c r="F1624" s="326">
        <v>409.95199289545423</v>
      </c>
      <c r="G1624" s="326" t="s">
        <v>43</v>
      </c>
    </row>
    <row r="1625" spans="1:7">
      <c r="A1625" s="326" t="s">
        <v>3204</v>
      </c>
      <c r="B1625" s="158">
        <v>46295</v>
      </c>
      <c r="C1625" s="326" t="s">
        <v>12797</v>
      </c>
      <c r="D1625" s="326" t="s">
        <v>3049</v>
      </c>
      <c r="E1625" s="326" t="s">
        <v>3070</v>
      </c>
      <c r="F1625" s="326">
        <v>413.40938149765128</v>
      </c>
      <c r="G1625" s="326" t="s">
        <v>43</v>
      </c>
    </row>
    <row r="1626" spans="1:7">
      <c r="A1626" s="326" t="s">
        <v>3204</v>
      </c>
      <c r="B1626" s="158">
        <v>46295</v>
      </c>
      <c r="C1626" s="326" t="s">
        <v>12798</v>
      </c>
      <c r="D1626" s="326" t="s">
        <v>3049</v>
      </c>
      <c r="E1626" s="326" t="s">
        <v>3070</v>
      </c>
      <c r="F1626" s="326">
        <v>413.41016209498048</v>
      </c>
      <c r="G1626" s="326" t="s">
        <v>43</v>
      </c>
    </row>
    <row r="1627" spans="1:7">
      <c r="A1627" s="326" t="s">
        <v>3204</v>
      </c>
      <c r="B1627" s="158">
        <v>46295</v>
      </c>
      <c r="C1627" s="326" t="s">
        <v>12799</v>
      </c>
      <c r="D1627" s="326" t="s">
        <v>3049</v>
      </c>
      <c r="E1627" s="326" t="s">
        <v>3070</v>
      </c>
      <c r="F1627" s="326">
        <v>413.41132505610591</v>
      </c>
      <c r="G1627" s="326" t="s">
        <v>43</v>
      </c>
    </row>
    <row r="1628" spans="1:7">
      <c r="A1628" s="326" t="s">
        <v>3204</v>
      </c>
      <c r="B1628" s="158">
        <v>46295</v>
      </c>
      <c r="C1628" s="326" t="s">
        <v>12800</v>
      </c>
      <c r="D1628" s="326" t="s">
        <v>3034</v>
      </c>
      <c r="E1628" s="326" t="s">
        <v>3070</v>
      </c>
      <c r="F1628" s="326">
        <v>705.24513239788212</v>
      </c>
      <c r="G1628" s="326" t="s">
        <v>43</v>
      </c>
    </row>
    <row r="1629" spans="1:7">
      <c r="A1629" s="326" t="s">
        <v>3204</v>
      </c>
      <c r="B1629" s="158">
        <v>46295</v>
      </c>
      <c r="C1629" s="326" t="s">
        <v>12801</v>
      </c>
      <c r="D1629" s="326" t="s">
        <v>3049</v>
      </c>
      <c r="E1629" s="326" t="s">
        <v>3070</v>
      </c>
      <c r="F1629" s="326">
        <v>546.39878367393976</v>
      </c>
      <c r="G1629" s="326" t="s">
        <v>43</v>
      </c>
    </row>
    <row r="1630" spans="1:7">
      <c r="A1630" s="326" t="s">
        <v>3204</v>
      </c>
      <c r="B1630" s="158">
        <v>46295</v>
      </c>
      <c r="C1630" s="326" t="s">
        <v>12802</v>
      </c>
      <c r="D1630" s="326" t="s">
        <v>3034</v>
      </c>
      <c r="E1630" s="326" t="s">
        <v>3070</v>
      </c>
      <c r="F1630" s="326">
        <v>465.36800954211498</v>
      </c>
      <c r="G1630" s="326" t="s">
        <v>43</v>
      </c>
    </row>
    <row r="1631" spans="1:7">
      <c r="A1631" s="326" t="s">
        <v>3204</v>
      </c>
      <c r="B1631" s="158">
        <v>46295</v>
      </c>
      <c r="C1631" s="326" t="s">
        <v>12803</v>
      </c>
      <c r="D1631" s="326" t="s">
        <v>3034</v>
      </c>
      <c r="E1631" s="326" t="s">
        <v>3070</v>
      </c>
      <c r="F1631" s="326">
        <v>574.5232077143155</v>
      </c>
      <c r="G1631" s="326" t="s">
        <v>43</v>
      </c>
    </row>
    <row r="1632" spans="1:7">
      <c r="A1632" s="326" t="s">
        <v>3204</v>
      </c>
      <c r="B1632" s="158">
        <v>46295</v>
      </c>
      <c r="C1632" s="326" t="s">
        <v>12804</v>
      </c>
      <c r="D1632" s="326" t="s">
        <v>3034</v>
      </c>
      <c r="E1632" s="326" t="s">
        <v>3070</v>
      </c>
      <c r="F1632" s="326">
        <v>521.74340574257076</v>
      </c>
      <c r="G1632" s="326" t="s">
        <v>43</v>
      </c>
    </row>
    <row r="1633" spans="1:7">
      <c r="A1633" s="326" t="s">
        <v>3204</v>
      </c>
      <c r="B1633" s="158">
        <v>46295</v>
      </c>
      <c r="C1633" s="326" t="s">
        <v>12805</v>
      </c>
      <c r="D1633" s="326" t="s">
        <v>3049</v>
      </c>
      <c r="E1633" s="326" t="s">
        <v>3070</v>
      </c>
      <c r="F1633" s="326">
        <v>408.53666079416871</v>
      </c>
      <c r="G1633" s="326" t="s">
        <v>43</v>
      </c>
    </row>
    <row r="1634" spans="1:7">
      <c r="A1634" s="326" t="s">
        <v>3204</v>
      </c>
      <c r="B1634" s="158">
        <v>46295</v>
      </c>
      <c r="C1634" s="326" t="s">
        <v>12806</v>
      </c>
      <c r="D1634" s="326" t="s">
        <v>3049</v>
      </c>
      <c r="E1634" s="326" t="s">
        <v>3070</v>
      </c>
      <c r="F1634" s="326">
        <v>408.53363046422601</v>
      </c>
      <c r="G1634" s="326" t="s">
        <v>43</v>
      </c>
    </row>
    <row r="1635" spans="1:7">
      <c r="A1635" s="326" t="s">
        <v>3204</v>
      </c>
      <c r="B1635" s="158">
        <v>46295</v>
      </c>
      <c r="C1635" s="326" t="s">
        <v>12807</v>
      </c>
      <c r="D1635" s="326" t="s">
        <v>3034</v>
      </c>
      <c r="E1635" s="326" t="s">
        <v>3070</v>
      </c>
      <c r="F1635" s="326">
        <v>481.45016427850351</v>
      </c>
      <c r="G1635" s="326" t="s">
        <v>43</v>
      </c>
    </row>
    <row r="1636" spans="1:7">
      <c r="A1636" s="326" t="s">
        <v>3204</v>
      </c>
      <c r="B1636" s="158">
        <v>46295</v>
      </c>
      <c r="C1636" s="326" t="s">
        <v>12808</v>
      </c>
      <c r="D1636" s="326" t="s">
        <v>3049</v>
      </c>
      <c r="E1636" s="326" t="s">
        <v>3070</v>
      </c>
      <c r="F1636" s="326">
        <v>430.92481877282262</v>
      </c>
      <c r="G1636" s="326" t="s">
        <v>43</v>
      </c>
    </row>
    <row r="1637" spans="1:7">
      <c r="A1637" s="326" t="s">
        <v>3204</v>
      </c>
      <c r="B1637" s="158">
        <v>46295</v>
      </c>
      <c r="C1637" s="326" t="s">
        <v>12809</v>
      </c>
      <c r="D1637" s="326" t="s">
        <v>3034</v>
      </c>
      <c r="E1637" s="326" t="s">
        <v>3070</v>
      </c>
      <c r="F1637" s="326">
        <v>650.70572448614985</v>
      </c>
      <c r="G1637" s="326" t="s">
        <v>43</v>
      </c>
    </row>
    <row r="1638" spans="1:7">
      <c r="A1638" s="326" t="s">
        <v>3204</v>
      </c>
      <c r="B1638" s="158">
        <v>46295</v>
      </c>
      <c r="C1638" s="326" t="s">
        <v>12810</v>
      </c>
      <c r="D1638" s="326" t="s">
        <v>3034</v>
      </c>
      <c r="E1638" s="326" t="s">
        <v>3070</v>
      </c>
      <c r="F1638" s="326">
        <v>557.39967610687017</v>
      </c>
      <c r="G1638" s="326" t="s">
        <v>43</v>
      </c>
    </row>
    <row r="1639" spans="1:7">
      <c r="A1639" s="326" t="s">
        <v>3204</v>
      </c>
      <c r="B1639" s="158">
        <v>46295</v>
      </c>
      <c r="C1639" s="326" t="s">
        <v>12811</v>
      </c>
      <c r="D1639" s="326" t="s">
        <v>3034</v>
      </c>
      <c r="E1639" s="326" t="s">
        <v>3070</v>
      </c>
      <c r="F1639" s="326">
        <v>413.6339018419385</v>
      </c>
      <c r="G1639" s="326" t="s">
        <v>43</v>
      </c>
    </row>
    <row r="1640" spans="1:7">
      <c r="A1640" s="326" t="s">
        <v>3204</v>
      </c>
      <c r="B1640" s="158">
        <v>46295</v>
      </c>
      <c r="C1640" s="326" t="s">
        <v>12812</v>
      </c>
      <c r="D1640" s="326" t="s">
        <v>3034</v>
      </c>
      <c r="E1640" s="326" t="s">
        <v>3070</v>
      </c>
      <c r="F1640" s="326">
        <v>413.63712970539927</v>
      </c>
      <c r="G1640" s="326" t="s">
        <v>43</v>
      </c>
    </row>
    <row r="1641" spans="1:7">
      <c r="A1641" s="326" t="s">
        <v>3204</v>
      </c>
      <c r="B1641" s="158">
        <v>46295</v>
      </c>
      <c r="C1641" s="326" t="s">
        <v>12813</v>
      </c>
      <c r="D1641" s="326" t="s">
        <v>3049</v>
      </c>
      <c r="E1641" s="326" t="s">
        <v>3070</v>
      </c>
      <c r="F1641" s="326">
        <v>410.02733345702291</v>
      </c>
      <c r="G1641" s="326" t="s">
        <v>43</v>
      </c>
    </row>
    <row r="1642" spans="1:7">
      <c r="A1642" s="326" t="s">
        <v>3204</v>
      </c>
      <c r="B1642" s="158">
        <v>46295</v>
      </c>
      <c r="C1642" s="326" t="s">
        <v>12814</v>
      </c>
      <c r="D1642" s="326" t="s">
        <v>6875</v>
      </c>
      <c r="E1642" s="326" t="s">
        <v>3070</v>
      </c>
      <c r="F1642" s="326">
        <v>975.53197581886343</v>
      </c>
      <c r="G1642" s="326" t="s">
        <v>43</v>
      </c>
    </row>
    <row r="1643" spans="1:7">
      <c r="A1643" s="326" t="s">
        <v>3204</v>
      </c>
      <c r="B1643" s="158">
        <v>46295</v>
      </c>
      <c r="C1643" s="326" t="s">
        <v>12815</v>
      </c>
      <c r="D1643" s="326" t="s">
        <v>6875</v>
      </c>
      <c r="E1643" s="326" t="s">
        <v>3070</v>
      </c>
      <c r="F1643" s="326">
        <v>441.00598881021142</v>
      </c>
      <c r="G1643" s="326" t="s">
        <v>43</v>
      </c>
    </row>
    <row r="1644" spans="1:7">
      <c r="A1644" s="326" t="s">
        <v>3204</v>
      </c>
      <c r="B1644" s="158">
        <v>46295</v>
      </c>
      <c r="C1644" s="326" t="s">
        <v>12816</v>
      </c>
      <c r="D1644" s="326" t="s">
        <v>6875</v>
      </c>
      <c r="E1644" s="326" t="s">
        <v>3070</v>
      </c>
      <c r="F1644" s="326">
        <v>441.0059920065105</v>
      </c>
      <c r="G1644" s="326" t="s">
        <v>43</v>
      </c>
    </row>
    <row r="1645" spans="1:7">
      <c r="A1645" s="326" t="s">
        <v>3204</v>
      </c>
      <c r="B1645" s="158">
        <v>46295</v>
      </c>
      <c r="C1645" s="326" t="s">
        <v>12817</v>
      </c>
      <c r="D1645" s="326" t="s">
        <v>6875</v>
      </c>
      <c r="E1645" s="326" t="s">
        <v>3070</v>
      </c>
      <c r="F1645" s="326">
        <v>428.5190023991745</v>
      </c>
      <c r="G1645" s="326" t="s">
        <v>43</v>
      </c>
    </row>
    <row r="1646" spans="1:7">
      <c r="A1646" s="326" t="s">
        <v>3204</v>
      </c>
      <c r="B1646" s="158">
        <v>46295</v>
      </c>
      <c r="C1646" s="326" t="s">
        <v>12818</v>
      </c>
      <c r="D1646" s="326" t="s">
        <v>6875</v>
      </c>
      <c r="E1646" s="326" t="s">
        <v>3070</v>
      </c>
      <c r="F1646" s="326">
        <v>664.38519347365946</v>
      </c>
      <c r="G1646" s="326" t="s">
        <v>43</v>
      </c>
    </row>
    <row r="1647" spans="1:7">
      <c r="A1647" s="326" t="s">
        <v>3204</v>
      </c>
      <c r="B1647" s="158">
        <v>46295</v>
      </c>
      <c r="C1647" s="326" t="s">
        <v>12819</v>
      </c>
      <c r="D1647" s="326" t="s">
        <v>6875</v>
      </c>
      <c r="E1647" s="326" t="s">
        <v>3070</v>
      </c>
      <c r="F1647" s="326">
        <v>503.28286371193832</v>
      </c>
      <c r="G1647" s="326" t="s">
        <v>43</v>
      </c>
    </row>
    <row r="1648" spans="1:7">
      <c r="A1648" s="326" t="s">
        <v>3204</v>
      </c>
      <c r="B1648" s="158">
        <v>46295</v>
      </c>
      <c r="C1648" s="326" t="s">
        <v>12820</v>
      </c>
      <c r="D1648" s="326" t="s">
        <v>6875</v>
      </c>
      <c r="E1648" s="326" t="s">
        <v>3070</v>
      </c>
      <c r="F1648" s="326">
        <v>462.36518115177751</v>
      </c>
      <c r="G1648" s="326" t="s">
        <v>43</v>
      </c>
    </row>
    <row r="1649" spans="1:7">
      <c r="A1649" s="326" t="s">
        <v>3204</v>
      </c>
      <c r="B1649" s="158">
        <v>46295</v>
      </c>
      <c r="C1649" s="326" t="s">
        <v>12821</v>
      </c>
      <c r="D1649" s="326" t="s">
        <v>6875</v>
      </c>
      <c r="E1649" s="326" t="s">
        <v>3070</v>
      </c>
      <c r="F1649" s="326">
        <v>462.1388940885663</v>
      </c>
      <c r="G1649" s="326" t="s">
        <v>43</v>
      </c>
    </row>
    <row r="1650" spans="1:7">
      <c r="A1650" s="326" t="s">
        <v>3204</v>
      </c>
      <c r="B1650" s="158">
        <v>46295</v>
      </c>
      <c r="C1650" s="326" t="s">
        <v>12822</v>
      </c>
      <c r="D1650" s="326" t="s">
        <v>6875</v>
      </c>
      <c r="E1650" s="326" t="s">
        <v>3070</v>
      </c>
      <c r="F1650" s="326">
        <v>462.14357103407377</v>
      </c>
      <c r="G1650" s="326" t="s">
        <v>43</v>
      </c>
    </row>
    <row r="1651" spans="1:7">
      <c r="A1651" s="326" t="s">
        <v>3204</v>
      </c>
      <c r="B1651" s="158">
        <v>46295</v>
      </c>
      <c r="C1651" s="326" t="s">
        <v>12823</v>
      </c>
      <c r="D1651" s="326" t="s">
        <v>6875</v>
      </c>
      <c r="E1651" s="326" t="s">
        <v>3070</v>
      </c>
      <c r="F1651" s="326">
        <v>490.430835315492</v>
      </c>
      <c r="G1651" s="326" t="s">
        <v>43</v>
      </c>
    </row>
    <row r="1652" spans="1:7">
      <c r="A1652" s="326" t="s">
        <v>3204</v>
      </c>
      <c r="B1652" s="158">
        <v>46295</v>
      </c>
      <c r="C1652" s="326" t="s">
        <v>12824</v>
      </c>
      <c r="D1652" s="326" t="s">
        <v>6875</v>
      </c>
      <c r="E1652" s="326" t="s">
        <v>3070</v>
      </c>
      <c r="F1652" s="326">
        <v>462.14224628731608</v>
      </c>
      <c r="G1652" s="326" t="s">
        <v>43</v>
      </c>
    </row>
    <row r="1653" spans="1:7">
      <c r="A1653" s="326" t="s">
        <v>3204</v>
      </c>
      <c r="B1653" s="158">
        <v>46295</v>
      </c>
      <c r="C1653" s="326" t="s">
        <v>12825</v>
      </c>
      <c r="D1653" s="326" t="s">
        <v>3049</v>
      </c>
      <c r="E1653" s="326" t="s">
        <v>3070</v>
      </c>
      <c r="F1653" s="326">
        <v>469.62716851383448</v>
      </c>
      <c r="G1653" s="326" t="s">
        <v>43</v>
      </c>
    </row>
    <row r="1654" spans="1:7">
      <c r="A1654" s="326" t="s">
        <v>3204</v>
      </c>
      <c r="B1654" s="158">
        <v>46295</v>
      </c>
      <c r="C1654" s="326" t="s">
        <v>12826</v>
      </c>
      <c r="D1654" s="326" t="s">
        <v>3049</v>
      </c>
      <c r="E1654" s="326" t="s">
        <v>3070</v>
      </c>
      <c r="F1654" s="326">
        <v>469.62406081706291</v>
      </c>
      <c r="G1654" s="326" t="s">
        <v>43</v>
      </c>
    </row>
    <row r="1655" spans="1:7">
      <c r="A1655" s="326" t="s">
        <v>3204</v>
      </c>
      <c r="B1655" s="158">
        <v>46295</v>
      </c>
      <c r="C1655" s="326" t="s">
        <v>12827</v>
      </c>
      <c r="D1655" s="326" t="s">
        <v>3049</v>
      </c>
      <c r="E1655" s="326" t="s">
        <v>3070</v>
      </c>
      <c r="F1655" s="326">
        <v>469.62519107758999</v>
      </c>
      <c r="G1655" s="326" t="s">
        <v>43</v>
      </c>
    </row>
    <row r="1656" spans="1:7">
      <c r="A1656" s="326" t="s">
        <v>3204</v>
      </c>
      <c r="B1656" s="158">
        <v>46295</v>
      </c>
      <c r="C1656" s="326" t="s">
        <v>12828</v>
      </c>
      <c r="D1656" s="326" t="s">
        <v>3049</v>
      </c>
      <c r="E1656" s="326" t="s">
        <v>3070</v>
      </c>
      <c r="F1656" s="326">
        <v>574.65501498058438</v>
      </c>
      <c r="G1656" s="326" t="s">
        <v>43</v>
      </c>
    </row>
    <row r="1657" spans="1:7">
      <c r="A1657" s="326" t="s">
        <v>3204</v>
      </c>
      <c r="B1657" s="158">
        <v>46295</v>
      </c>
      <c r="C1657" s="326" t="s">
        <v>12829</v>
      </c>
      <c r="D1657" s="326" t="s">
        <v>6875</v>
      </c>
      <c r="E1657" s="326" t="s">
        <v>3070</v>
      </c>
      <c r="F1657" s="326">
        <v>441.00852789729828</v>
      </c>
      <c r="G1657" s="326" t="s">
        <v>43</v>
      </c>
    </row>
    <row r="1658" spans="1:7">
      <c r="A1658" s="326" t="s">
        <v>3204</v>
      </c>
      <c r="B1658" s="158">
        <v>46295</v>
      </c>
      <c r="C1658" s="326" t="s">
        <v>12830</v>
      </c>
      <c r="D1658" s="326" t="s">
        <v>6875</v>
      </c>
      <c r="E1658" s="326" t="s">
        <v>3070</v>
      </c>
      <c r="F1658" s="326">
        <v>476.54412206844432</v>
      </c>
      <c r="G1658" s="326" t="s">
        <v>43</v>
      </c>
    </row>
    <row r="1659" spans="1:7">
      <c r="A1659" s="326" t="s">
        <v>3204</v>
      </c>
      <c r="B1659" s="158">
        <v>46295</v>
      </c>
      <c r="C1659" s="326" t="s">
        <v>12831</v>
      </c>
      <c r="D1659" s="326" t="s">
        <v>3043</v>
      </c>
      <c r="E1659" s="326" t="s">
        <v>3070</v>
      </c>
      <c r="F1659" s="326">
        <v>802.46494020349928</v>
      </c>
      <c r="G1659" s="326" t="s">
        <v>43</v>
      </c>
    </row>
    <row r="1660" spans="1:7">
      <c r="A1660" s="326" t="s">
        <v>3204</v>
      </c>
      <c r="B1660" s="158">
        <v>46295</v>
      </c>
      <c r="C1660" s="326" t="s">
        <v>12832</v>
      </c>
      <c r="D1660" s="326" t="s">
        <v>10861</v>
      </c>
      <c r="E1660" s="326" t="s">
        <v>3070</v>
      </c>
      <c r="F1660" s="326">
        <v>393.563461038284</v>
      </c>
      <c r="G1660" s="326" t="s">
        <v>43</v>
      </c>
    </row>
    <row r="1661" spans="1:7">
      <c r="A1661" s="326" t="s">
        <v>3204</v>
      </c>
      <c r="B1661" s="158">
        <v>46295</v>
      </c>
      <c r="C1661" s="326" t="s">
        <v>12833</v>
      </c>
      <c r="D1661" s="326" t="s">
        <v>10861</v>
      </c>
      <c r="E1661" s="326" t="s">
        <v>3070</v>
      </c>
      <c r="F1661" s="326">
        <v>680.78147995349718</v>
      </c>
      <c r="G1661" s="326" t="s">
        <v>43</v>
      </c>
    </row>
    <row r="1662" spans="1:7">
      <c r="A1662" s="326" t="s">
        <v>3204</v>
      </c>
      <c r="B1662" s="158">
        <v>46295</v>
      </c>
      <c r="C1662" s="326" t="s">
        <v>12834</v>
      </c>
      <c r="D1662" s="326" t="s">
        <v>10861</v>
      </c>
      <c r="E1662" s="326" t="s">
        <v>3070</v>
      </c>
      <c r="F1662" s="326">
        <v>510.26604820974171</v>
      </c>
      <c r="G1662" s="326" t="s">
        <v>43</v>
      </c>
    </row>
    <row r="1663" spans="1:7">
      <c r="A1663" s="326" t="s">
        <v>3204</v>
      </c>
      <c r="B1663" s="158">
        <v>46295</v>
      </c>
      <c r="C1663" s="326" t="s">
        <v>12835</v>
      </c>
      <c r="D1663" s="326" t="s">
        <v>10861</v>
      </c>
      <c r="E1663" s="326" t="s">
        <v>3070</v>
      </c>
      <c r="F1663" s="326">
        <v>680.881404673215</v>
      </c>
      <c r="G1663" s="326" t="s">
        <v>43</v>
      </c>
    </row>
    <row r="1664" spans="1:7">
      <c r="A1664" s="326" t="s">
        <v>3204</v>
      </c>
      <c r="B1664" s="158">
        <v>46295</v>
      </c>
      <c r="C1664" s="326" t="s">
        <v>12836</v>
      </c>
      <c r="D1664" s="326" t="s">
        <v>3043</v>
      </c>
      <c r="E1664" s="326" t="s">
        <v>3070</v>
      </c>
      <c r="F1664" s="326">
        <v>477.6351032028906</v>
      </c>
      <c r="G1664" s="326" t="s">
        <v>43</v>
      </c>
    </row>
    <row r="1665" spans="1:7">
      <c r="A1665" s="326" t="s">
        <v>3204</v>
      </c>
      <c r="B1665" s="158">
        <v>46295</v>
      </c>
      <c r="C1665" s="326" t="s">
        <v>12837</v>
      </c>
      <c r="D1665" s="326" t="s">
        <v>3043</v>
      </c>
      <c r="E1665" s="326" t="s">
        <v>3070</v>
      </c>
      <c r="F1665" s="326">
        <v>729.55267199734226</v>
      </c>
      <c r="G1665" s="326" t="s">
        <v>43</v>
      </c>
    </row>
    <row r="1666" spans="1:7">
      <c r="A1666" s="326" t="s">
        <v>3204</v>
      </c>
      <c r="B1666" s="158">
        <v>46295</v>
      </c>
      <c r="C1666" s="326" t="s">
        <v>12838</v>
      </c>
      <c r="D1666" s="326" t="s">
        <v>3043</v>
      </c>
      <c r="E1666" s="326" t="s">
        <v>3070</v>
      </c>
      <c r="F1666" s="326">
        <v>518.41414464637637</v>
      </c>
      <c r="G1666" s="326" t="s">
        <v>43</v>
      </c>
    </row>
    <row r="1667" spans="1:7">
      <c r="A1667" s="326" t="s">
        <v>3204</v>
      </c>
      <c r="B1667" s="158">
        <v>46295</v>
      </c>
      <c r="C1667" s="326" t="s">
        <v>12839</v>
      </c>
      <c r="D1667" s="326" t="s">
        <v>3034</v>
      </c>
      <c r="E1667" s="326" t="s">
        <v>3070</v>
      </c>
      <c r="F1667" s="326">
        <v>377.70715726166958</v>
      </c>
      <c r="G1667" s="326" t="s">
        <v>43</v>
      </c>
    </row>
    <row r="1668" spans="1:7">
      <c r="A1668" s="326" t="s">
        <v>3204</v>
      </c>
      <c r="B1668" s="158">
        <v>46295</v>
      </c>
      <c r="C1668" s="326" t="s">
        <v>12840</v>
      </c>
      <c r="D1668" s="326" t="s">
        <v>3049</v>
      </c>
      <c r="E1668" s="326" t="s">
        <v>3070</v>
      </c>
      <c r="F1668" s="326">
        <v>401.50144428666681</v>
      </c>
      <c r="G1668" s="326" t="s">
        <v>43</v>
      </c>
    </row>
    <row r="1669" spans="1:7">
      <c r="A1669" s="326" t="s">
        <v>3204</v>
      </c>
      <c r="B1669" s="158">
        <v>46295</v>
      </c>
      <c r="C1669" s="326" t="s">
        <v>12841</v>
      </c>
      <c r="D1669" s="326" t="s">
        <v>3049</v>
      </c>
      <c r="E1669" s="326" t="s">
        <v>3070</v>
      </c>
      <c r="F1669" s="326">
        <v>401.42174507398158</v>
      </c>
      <c r="G1669" s="326" t="s">
        <v>43</v>
      </c>
    </row>
    <row r="1670" spans="1:7">
      <c r="A1670" s="326" t="s">
        <v>3204</v>
      </c>
      <c r="B1670" s="158">
        <v>46295</v>
      </c>
      <c r="C1670" s="326" t="s">
        <v>12842</v>
      </c>
      <c r="D1670" s="326" t="s">
        <v>3049</v>
      </c>
      <c r="E1670" s="326" t="s">
        <v>3070</v>
      </c>
      <c r="F1670" s="326">
        <v>761.37844753579702</v>
      </c>
      <c r="G1670" s="326" t="s">
        <v>43</v>
      </c>
    </row>
    <row r="1671" spans="1:7">
      <c r="A1671" s="326" t="s">
        <v>3204</v>
      </c>
      <c r="B1671" s="158">
        <v>46295</v>
      </c>
      <c r="C1671" s="326" t="s">
        <v>12843</v>
      </c>
      <c r="D1671" s="326" t="s">
        <v>3049</v>
      </c>
      <c r="E1671" s="326" t="s">
        <v>3070</v>
      </c>
      <c r="F1671" s="326">
        <v>724.36806808631809</v>
      </c>
      <c r="G1671" s="326" t="s">
        <v>43</v>
      </c>
    </row>
    <row r="1672" spans="1:7">
      <c r="A1672" s="326" t="s">
        <v>3204</v>
      </c>
      <c r="B1672" s="158">
        <v>46295</v>
      </c>
      <c r="C1672" s="326" t="s">
        <v>12844</v>
      </c>
      <c r="D1672" s="326" t="s">
        <v>6875</v>
      </c>
      <c r="E1672" s="326" t="s">
        <v>3070</v>
      </c>
      <c r="F1672" s="326">
        <v>2961.202138096894</v>
      </c>
      <c r="G1672" s="326" t="s">
        <v>43</v>
      </c>
    </row>
    <row r="1673" spans="1:7">
      <c r="A1673" s="326" t="s">
        <v>3204</v>
      </c>
      <c r="B1673" s="158">
        <v>46295</v>
      </c>
      <c r="C1673" s="326" t="s">
        <v>12845</v>
      </c>
      <c r="D1673" s="326" t="s">
        <v>3047</v>
      </c>
      <c r="E1673" s="326" t="s">
        <v>3070</v>
      </c>
      <c r="F1673" s="326">
        <v>569.42498594056815</v>
      </c>
      <c r="G1673" s="326" t="s">
        <v>43</v>
      </c>
    </row>
    <row r="1674" spans="1:7">
      <c r="A1674" s="326" t="s">
        <v>3204</v>
      </c>
      <c r="B1674" s="158">
        <v>46295</v>
      </c>
      <c r="C1674" s="326" t="s">
        <v>12846</v>
      </c>
      <c r="D1674" s="326" t="s">
        <v>3035</v>
      </c>
      <c r="E1674" s="326" t="s">
        <v>3070</v>
      </c>
      <c r="F1674" s="326">
        <v>975.86544122896157</v>
      </c>
      <c r="G1674" s="326" t="s">
        <v>43</v>
      </c>
    </row>
    <row r="1675" spans="1:7">
      <c r="A1675" s="326" t="s">
        <v>3204</v>
      </c>
      <c r="B1675" s="158">
        <v>46295</v>
      </c>
      <c r="C1675" s="326" t="s">
        <v>12847</v>
      </c>
      <c r="D1675" s="326" t="s">
        <v>3035</v>
      </c>
      <c r="E1675" s="326" t="s">
        <v>3070</v>
      </c>
      <c r="F1675" s="326">
        <v>1815.510184024926</v>
      </c>
      <c r="G1675" s="326" t="s">
        <v>43</v>
      </c>
    </row>
    <row r="1676" spans="1:7">
      <c r="A1676" s="326" t="s">
        <v>3204</v>
      </c>
      <c r="B1676" s="158">
        <v>46295</v>
      </c>
      <c r="C1676" s="326" t="s">
        <v>12848</v>
      </c>
      <c r="D1676" s="326" t="s">
        <v>3035</v>
      </c>
      <c r="E1676" s="326" t="s">
        <v>3070</v>
      </c>
      <c r="F1676" s="326">
        <v>1124.742980267853</v>
      </c>
      <c r="G1676" s="326" t="s">
        <v>43</v>
      </c>
    </row>
    <row r="1677" spans="1:7">
      <c r="A1677" s="326" t="s">
        <v>3204</v>
      </c>
      <c r="B1677" s="158">
        <v>46295</v>
      </c>
      <c r="C1677" s="326" t="s">
        <v>12849</v>
      </c>
      <c r="D1677" s="326" t="s">
        <v>3035</v>
      </c>
      <c r="E1677" s="326" t="s">
        <v>3070</v>
      </c>
      <c r="F1677" s="326">
        <v>1494.90980106662</v>
      </c>
      <c r="G1677" s="326" t="s">
        <v>43</v>
      </c>
    </row>
    <row r="1678" spans="1:7">
      <c r="A1678" s="326" t="s">
        <v>3204</v>
      </c>
      <c r="B1678" s="158">
        <v>46295</v>
      </c>
      <c r="C1678" s="326" t="s">
        <v>12850</v>
      </c>
      <c r="D1678" s="326" t="s">
        <v>3035</v>
      </c>
      <c r="E1678" s="326" t="s">
        <v>3070</v>
      </c>
      <c r="F1678" s="326">
        <v>699.87209190672729</v>
      </c>
      <c r="G1678" s="326" t="s">
        <v>43</v>
      </c>
    </row>
    <row r="1679" spans="1:7">
      <c r="A1679" s="326" t="s">
        <v>3204</v>
      </c>
      <c r="B1679" s="158">
        <v>46295</v>
      </c>
      <c r="C1679" s="326" t="s">
        <v>12851</v>
      </c>
      <c r="D1679" s="326" t="s">
        <v>3035</v>
      </c>
      <c r="E1679" s="326" t="s">
        <v>3070</v>
      </c>
      <c r="F1679" s="326">
        <v>528.75729267392308</v>
      </c>
      <c r="G1679" s="326" t="s">
        <v>43</v>
      </c>
    </row>
    <row r="1680" spans="1:7">
      <c r="A1680" s="326" t="s">
        <v>3204</v>
      </c>
      <c r="B1680" s="158">
        <v>46295</v>
      </c>
      <c r="C1680" s="326" t="s">
        <v>12852</v>
      </c>
      <c r="D1680" s="326" t="s">
        <v>6872</v>
      </c>
      <c r="E1680" s="326" t="s">
        <v>3070</v>
      </c>
      <c r="F1680" s="326">
        <v>719.51818377163727</v>
      </c>
      <c r="G1680" s="326" t="s">
        <v>43</v>
      </c>
    </row>
    <row r="1681" spans="1:7">
      <c r="A1681" s="326" t="s">
        <v>3204</v>
      </c>
      <c r="B1681" s="158">
        <v>46295</v>
      </c>
      <c r="C1681" s="326" t="s">
        <v>12853</v>
      </c>
      <c r="D1681" s="326" t="s">
        <v>6872</v>
      </c>
      <c r="E1681" s="326" t="s">
        <v>3070</v>
      </c>
      <c r="F1681" s="326">
        <v>649.26238210313022</v>
      </c>
      <c r="G1681" s="326" t="s">
        <v>43</v>
      </c>
    </row>
    <row r="1682" spans="1:7">
      <c r="A1682" s="326" t="s">
        <v>3204</v>
      </c>
      <c r="B1682" s="158">
        <v>46295</v>
      </c>
      <c r="C1682" s="326" t="s">
        <v>12854</v>
      </c>
      <c r="D1682" s="326" t="s">
        <v>6872</v>
      </c>
      <c r="E1682" s="326" t="s">
        <v>3070</v>
      </c>
      <c r="F1682" s="326">
        <v>649.25968868657947</v>
      </c>
      <c r="G1682" s="326" t="s">
        <v>43</v>
      </c>
    </row>
    <row r="1683" spans="1:7">
      <c r="A1683" s="326" t="s">
        <v>3204</v>
      </c>
      <c r="B1683" s="158">
        <v>46295</v>
      </c>
      <c r="C1683" s="326" t="s">
        <v>12855</v>
      </c>
      <c r="D1683" s="326" t="s">
        <v>6872</v>
      </c>
      <c r="E1683" s="326" t="s">
        <v>3070</v>
      </c>
      <c r="F1683" s="326">
        <v>649.26187283545732</v>
      </c>
      <c r="G1683" s="326" t="s">
        <v>43</v>
      </c>
    </row>
    <row r="1684" spans="1:7">
      <c r="A1684" s="326" t="s">
        <v>3204</v>
      </c>
      <c r="B1684" s="158">
        <v>46295</v>
      </c>
      <c r="C1684" s="326" t="s">
        <v>12856</v>
      </c>
      <c r="D1684" s="326" t="s">
        <v>6872</v>
      </c>
      <c r="E1684" s="326" t="s">
        <v>3070</v>
      </c>
      <c r="F1684" s="326">
        <v>649.26251202449203</v>
      </c>
      <c r="G1684" s="326" t="s">
        <v>43</v>
      </c>
    </row>
    <row r="1685" spans="1:7">
      <c r="A1685" s="326" t="s">
        <v>3204</v>
      </c>
      <c r="B1685" s="158">
        <v>46295</v>
      </c>
      <c r="C1685" s="326" t="s">
        <v>12857</v>
      </c>
      <c r="D1685" s="326" t="s">
        <v>6872</v>
      </c>
      <c r="E1685" s="326" t="s">
        <v>3070</v>
      </c>
      <c r="F1685" s="326">
        <v>527.66603496577591</v>
      </c>
      <c r="G1685" s="326" t="s">
        <v>43</v>
      </c>
    </row>
    <row r="1686" spans="1:7">
      <c r="A1686" s="326" t="s">
        <v>3204</v>
      </c>
      <c r="B1686" s="158">
        <v>46295</v>
      </c>
      <c r="C1686" s="326" t="s">
        <v>12858</v>
      </c>
      <c r="D1686" s="326" t="s">
        <v>3035</v>
      </c>
      <c r="E1686" s="326" t="s">
        <v>3070</v>
      </c>
      <c r="F1686" s="326">
        <v>2030.091937351041</v>
      </c>
      <c r="G1686" s="326" t="s">
        <v>43</v>
      </c>
    </row>
    <row r="1687" spans="1:7">
      <c r="A1687" s="326" t="s">
        <v>3204</v>
      </c>
      <c r="B1687" s="158">
        <v>46295</v>
      </c>
      <c r="C1687" s="326" t="s">
        <v>12859</v>
      </c>
      <c r="D1687" s="326" t="s">
        <v>3035</v>
      </c>
      <c r="E1687" s="326" t="s">
        <v>3070</v>
      </c>
      <c r="F1687" s="326">
        <v>1901.209020802751</v>
      </c>
      <c r="G1687" s="326" t="s">
        <v>43</v>
      </c>
    </row>
    <row r="1688" spans="1:7">
      <c r="A1688" s="326" t="s">
        <v>3204</v>
      </c>
      <c r="B1688" s="158">
        <v>46295</v>
      </c>
      <c r="C1688" s="326" t="s">
        <v>12860</v>
      </c>
      <c r="D1688" s="326" t="s">
        <v>3047</v>
      </c>
      <c r="E1688" s="326" t="s">
        <v>3070</v>
      </c>
      <c r="F1688" s="326">
        <v>451.40674797107198</v>
      </c>
      <c r="G1688" s="326" t="s">
        <v>43</v>
      </c>
    </row>
    <row r="1689" spans="1:7">
      <c r="A1689" s="326" t="s">
        <v>3204</v>
      </c>
      <c r="B1689" s="158">
        <v>46295</v>
      </c>
      <c r="C1689" s="326" t="s">
        <v>12861</v>
      </c>
      <c r="D1689" s="326" t="s">
        <v>3047</v>
      </c>
      <c r="E1689" s="326" t="s">
        <v>3070</v>
      </c>
      <c r="F1689" s="326">
        <v>631.06595561619179</v>
      </c>
      <c r="G1689" s="326" t="s">
        <v>43</v>
      </c>
    </row>
    <row r="1690" spans="1:7">
      <c r="A1690" s="326" t="s">
        <v>3204</v>
      </c>
      <c r="B1690" s="158">
        <v>46295</v>
      </c>
      <c r="C1690" s="326" t="s">
        <v>12862</v>
      </c>
      <c r="D1690" s="326" t="s">
        <v>3047</v>
      </c>
      <c r="E1690" s="326" t="s">
        <v>3070</v>
      </c>
      <c r="F1690" s="326">
        <v>465.11322423443198</v>
      </c>
      <c r="G1690" s="326" t="s">
        <v>43</v>
      </c>
    </row>
    <row r="1691" spans="1:7">
      <c r="A1691" s="326" t="s">
        <v>3204</v>
      </c>
      <c r="B1691" s="158">
        <v>46295</v>
      </c>
      <c r="C1691" s="326" t="s">
        <v>12863</v>
      </c>
      <c r="D1691" s="326" t="s">
        <v>3047</v>
      </c>
      <c r="E1691" s="326" t="s">
        <v>3070</v>
      </c>
      <c r="F1691" s="326">
        <v>443.08196292445058</v>
      </c>
      <c r="G1691" s="326" t="s">
        <v>43</v>
      </c>
    </row>
    <row r="1692" spans="1:7">
      <c r="A1692" s="326" t="s">
        <v>3204</v>
      </c>
      <c r="B1692" s="158">
        <v>46295</v>
      </c>
      <c r="C1692" s="326" t="s">
        <v>12864</v>
      </c>
      <c r="D1692" s="326" t="s">
        <v>3047</v>
      </c>
      <c r="E1692" s="326" t="s">
        <v>3070</v>
      </c>
      <c r="F1692" s="326">
        <v>443.0839622952044</v>
      </c>
      <c r="G1692" s="326" t="s">
        <v>43</v>
      </c>
    </row>
    <row r="1693" spans="1:7">
      <c r="A1693" s="326" t="s">
        <v>3204</v>
      </c>
      <c r="B1693" s="158">
        <v>46295</v>
      </c>
      <c r="C1693" s="326" t="s">
        <v>12865</v>
      </c>
      <c r="D1693" s="326" t="s">
        <v>3047</v>
      </c>
      <c r="E1693" s="326" t="s">
        <v>3070</v>
      </c>
      <c r="F1693" s="326">
        <v>443.08397082611918</v>
      </c>
      <c r="G1693" s="326" t="s">
        <v>43</v>
      </c>
    </row>
    <row r="1694" spans="1:7">
      <c r="A1694" s="326" t="s">
        <v>3204</v>
      </c>
      <c r="B1694" s="158">
        <v>46295</v>
      </c>
      <c r="C1694" s="326" t="s">
        <v>12866</v>
      </c>
      <c r="D1694" s="326" t="s">
        <v>3047</v>
      </c>
      <c r="E1694" s="326" t="s">
        <v>3070</v>
      </c>
      <c r="F1694" s="326">
        <v>726.84691190812737</v>
      </c>
      <c r="G1694" s="326" t="s">
        <v>43</v>
      </c>
    </row>
    <row r="1695" spans="1:7">
      <c r="A1695" s="326" t="s">
        <v>3204</v>
      </c>
      <c r="B1695" s="158">
        <v>46295</v>
      </c>
      <c r="C1695" s="326" t="s">
        <v>12867</v>
      </c>
      <c r="D1695" s="326" t="s">
        <v>3047</v>
      </c>
      <c r="E1695" s="326" t="s">
        <v>3070</v>
      </c>
      <c r="F1695" s="326">
        <v>440.90569487586617</v>
      </c>
      <c r="G1695" s="326" t="s">
        <v>43</v>
      </c>
    </row>
    <row r="1696" spans="1:7">
      <c r="A1696" s="326" t="s">
        <v>3204</v>
      </c>
      <c r="B1696" s="158">
        <v>46295</v>
      </c>
      <c r="C1696" s="326" t="s">
        <v>12868</v>
      </c>
      <c r="D1696" s="326" t="s">
        <v>3047</v>
      </c>
      <c r="E1696" s="326" t="s">
        <v>3070</v>
      </c>
      <c r="F1696" s="326">
        <v>432.22874045372009</v>
      </c>
      <c r="G1696" s="326" t="s">
        <v>43</v>
      </c>
    </row>
    <row r="1697" spans="1:7">
      <c r="A1697" s="326" t="s">
        <v>3204</v>
      </c>
      <c r="B1697" s="158">
        <v>46295</v>
      </c>
      <c r="C1697" s="326" t="s">
        <v>12869</v>
      </c>
      <c r="D1697" s="326" t="s">
        <v>3047</v>
      </c>
      <c r="E1697" s="326" t="s">
        <v>3070</v>
      </c>
      <c r="F1697" s="326">
        <v>486.58831041306257</v>
      </c>
      <c r="G1697" s="326" t="s">
        <v>43</v>
      </c>
    </row>
    <row r="1698" spans="1:7">
      <c r="A1698" s="326" t="s">
        <v>3204</v>
      </c>
      <c r="B1698" s="158">
        <v>46295</v>
      </c>
      <c r="C1698" s="326" t="s">
        <v>12870</v>
      </c>
      <c r="D1698" s="326" t="s">
        <v>3047</v>
      </c>
      <c r="E1698" s="326" t="s">
        <v>3070</v>
      </c>
      <c r="F1698" s="326">
        <v>484.51740872114902</v>
      </c>
      <c r="G1698" s="326" t="s">
        <v>43</v>
      </c>
    </row>
    <row r="1699" spans="1:7">
      <c r="A1699" s="326" t="s">
        <v>3204</v>
      </c>
      <c r="B1699" s="158">
        <v>46295</v>
      </c>
      <c r="C1699" s="326" t="s">
        <v>12871</v>
      </c>
      <c r="D1699" s="326" t="s">
        <v>3047</v>
      </c>
      <c r="E1699" s="326" t="s">
        <v>3070</v>
      </c>
      <c r="F1699" s="326">
        <v>484.51220126077533</v>
      </c>
      <c r="G1699" s="326" t="s">
        <v>43</v>
      </c>
    </row>
    <row r="1700" spans="1:7">
      <c r="A1700" s="326" t="s">
        <v>3204</v>
      </c>
      <c r="B1700" s="158">
        <v>46295</v>
      </c>
      <c r="C1700" s="326" t="s">
        <v>12872</v>
      </c>
      <c r="D1700" s="326" t="s">
        <v>3047</v>
      </c>
      <c r="E1700" s="326" t="s">
        <v>3070</v>
      </c>
      <c r="F1700" s="326">
        <v>484.51698281243438</v>
      </c>
      <c r="G1700" s="326" t="s">
        <v>43</v>
      </c>
    </row>
    <row r="1701" spans="1:7">
      <c r="A1701" s="326" t="s">
        <v>3204</v>
      </c>
      <c r="B1701" s="158">
        <v>46295</v>
      </c>
      <c r="C1701" s="326" t="s">
        <v>12873</v>
      </c>
      <c r="D1701" s="326" t="s">
        <v>3039</v>
      </c>
      <c r="E1701" s="326" t="s">
        <v>3070</v>
      </c>
      <c r="F1701" s="326">
        <v>481.46435512136668</v>
      </c>
      <c r="G1701" s="326" t="s">
        <v>43</v>
      </c>
    </row>
    <row r="1702" spans="1:7">
      <c r="A1702" s="326" t="s">
        <v>3204</v>
      </c>
      <c r="B1702" s="158">
        <v>46295</v>
      </c>
      <c r="C1702" s="326" t="s">
        <v>12874</v>
      </c>
      <c r="D1702" s="326" t="s">
        <v>3048</v>
      </c>
      <c r="E1702" s="326" t="s">
        <v>3070</v>
      </c>
      <c r="F1702" s="326">
        <v>403.47545915935189</v>
      </c>
      <c r="G1702" s="326" t="s">
        <v>43</v>
      </c>
    </row>
    <row r="1703" spans="1:7">
      <c r="A1703" s="326" t="s">
        <v>3204</v>
      </c>
      <c r="B1703" s="158">
        <v>46295</v>
      </c>
      <c r="C1703" s="326" t="s">
        <v>12875</v>
      </c>
      <c r="D1703" s="326" t="s">
        <v>7409</v>
      </c>
      <c r="E1703" s="326" t="s">
        <v>3070</v>
      </c>
      <c r="F1703" s="326">
        <v>548.15143114235252</v>
      </c>
      <c r="G1703" s="326" t="s">
        <v>43</v>
      </c>
    </row>
    <row r="1704" spans="1:7">
      <c r="A1704" s="326" t="s">
        <v>3204</v>
      </c>
      <c r="B1704" s="158">
        <v>46295</v>
      </c>
      <c r="C1704" s="326" t="s">
        <v>12876</v>
      </c>
      <c r="D1704" s="326" t="s">
        <v>7409</v>
      </c>
      <c r="E1704" s="326" t="s">
        <v>3070</v>
      </c>
      <c r="F1704" s="326">
        <v>520.42060262849554</v>
      </c>
      <c r="G1704" s="326" t="s">
        <v>43</v>
      </c>
    </row>
    <row r="1705" spans="1:7">
      <c r="A1705" s="326" t="s">
        <v>3204</v>
      </c>
      <c r="B1705" s="158">
        <v>46295</v>
      </c>
      <c r="C1705" s="326" t="s">
        <v>12877</v>
      </c>
      <c r="D1705" s="326" t="s">
        <v>7409</v>
      </c>
      <c r="E1705" s="326" t="s">
        <v>3070</v>
      </c>
      <c r="F1705" s="326">
        <v>467.17492922395468</v>
      </c>
      <c r="G1705" s="326" t="s">
        <v>43</v>
      </c>
    </row>
    <row r="1706" spans="1:7">
      <c r="A1706" s="326" t="s">
        <v>3204</v>
      </c>
      <c r="B1706" s="158">
        <v>46295</v>
      </c>
      <c r="C1706" s="326" t="s">
        <v>12878</v>
      </c>
      <c r="D1706" s="326" t="s">
        <v>7409</v>
      </c>
      <c r="E1706" s="326" t="s">
        <v>3070</v>
      </c>
      <c r="F1706" s="326">
        <v>446.01184390019631</v>
      </c>
      <c r="G1706" s="326" t="s">
        <v>43</v>
      </c>
    </row>
    <row r="1707" spans="1:7">
      <c r="A1707" s="326" t="s">
        <v>3204</v>
      </c>
      <c r="B1707" s="158">
        <v>46295</v>
      </c>
      <c r="C1707" s="326" t="s">
        <v>12879</v>
      </c>
      <c r="D1707" s="326" t="s">
        <v>7409</v>
      </c>
      <c r="E1707" s="326" t="s">
        <v>3070</v>
      </c>
      <c r="F1707" s="326">
        <v>436.97471579909319</v>
      </c>
      <c r="G1707" s="326" t="s">
        <v>43</v>
      </c>
    </row>
    <row r="1708" spans="1:7">
      <c r="A1708" s="326" t="s">
        <v>3204</v>
      </c>
      <c r="B1708" s="158">
        <v>46295</v>
      </c>
      <c r="C1708" s="326" t="s">
        <v>12880</v>
      </c>
      <c r="D1708" s="326" t="s">
        <v>3037</v>
      </c>
      <c r="E1708" s="326" t="s">
        <v>3070</v>
      </c>
      <c r="F1708" s="326">
        <v>575.99156559212133</v>
      </c>
      <c r="G1708" s="326" t="s">
        <v>43</v>
      </c>
    </row>
    <row r="1709" spans="1:7">
      <c r="A1709" s="326" t="s">
        <v>3204</v>
      </c>
      <c r="B1709" s="158">
        <v>46295</v>
      </c>
      <c r="C1709" s="326" t="s">
        <v>12881</v>
      </c>
      <c r="D1709" s="326" t="s">
        <v>3037</v>
      </c>
      <c r="E1709" s="326" t="s">
        <v>3070</v>
      </c>
      <c r="F1709" s="326">
        <v>624.0772796748206</v>
      </c>
      <c r="G1709" s="326" t="s">
        <v>43</v>
      </c>
    </row>
    <row r="1710" spans="1:7">
      <c r="A1710" s="326" t="s">
        <v>3204</v>
      </c>
      <c r="B1710" s="158">
        <v>46295</v>
      </c>
      <c r="C1710" s="326" t="s">
        <v>12882</v>
      </c>
      <c r="D1710" s="326" t="s">
        <v>3037</v>
      </c>
      <c r="E1710" s="326" t="s">
        <v>3070</v>
      </c>
      <c r="F1710" s="326">
        <v>453.17010074227471</v>
      </c>
      <c r="G1710" s="326" t="s">
        <v>43</v>
      </c>
    </row>
    <row r="1711" spans="1:7">
      <c r="A1711" s="326" t="s">
        <v>3204</v>
      </c>
      <c r="B1711" s="158">
        <v>46295</v>
      </c>
      <c r="C1711" s="326" t="s">
        <v>12883</v>
      </c>
      <c r="D1711" s="326" t="s">
        <v>3037</v>
      </c>
      <c r="E1711" s="326" t="s">
        <v>3070</v>
      </c>
      <c r="F1711" s="326">
        <v>410.66348069021478</v>
      </c>
      <c r="G1711" s="326" t="s">
        <v>43</v>
      </c>
    </row>
    <row r="1712" spans="1:7">
      <c r="A1712" s="326" t="s">
        <v>3204</v>
      </c>
      <c r="B1712" s="158">
        <v>46295</v>
      </c>
      <c r="C1712" s="326" t="s">
        <v>12884</v>
      </c>
      <c r="D1712" s="326" t="s">
        <v>3037</v>
      </c>
      <c r="E1712" s="326" t="s">
        <v>3070</v>
      </c>
      <c r="F1712" s="326">
        <v>433.61624804511672</v>
      </c>
      <c r="G1712" s="326" t="s">
        <v>43</v>
      </c>
    </row>
    <row r="1713" spans="1:7">
      <c r="A1713" s="326" t="s">
        <v>3204</v>
      </c>
      <c r="B1713" s="158">
        <v>46295</v>
      </c>
      <c r="C1713" s="326" t="s">
        <v>12885</v>
      </c>
      <c r="D1713" s="326" t="s">
        <v>3037</v>
      </c>
      <c r="E1713" s="326" t="s">
        <v>3070</v>
      </c>
      <c r="F1713" s="326">
        <v>465.21885083056992</v>
      </c>
      <c r="G1713" s="326" t="s">
        <v>43</v>
      </c>
    </row>
    <row r="1714" spans="1:7">
      <c r="A1714" s="326" t="s">
        <v>3204</v>
      </c>
      <c r="B1714" s="158">
        <v>46295</v>
      </c>
      <c r="C1714" s="326" t="s">
        <v>12886</v>
      </c>
      <c r="D1714" s="326" t="s">
        <v>3041</v>
      </c>
      <c r="E1714" s="326" t="s">
        <v>3070</v>
      </c>
      <c r="F1714" s="326">
        <v>13601.378595648741</v>
      </c>
      <c r="G1714" s="326" t="s">
        <v>43</v>
      </c>
    </row>
    <row r="1715" spans="1:7">
      <c r="A1715" s="326" t="s">
        <v>3204</v>
      </c>
      <c r="B1715" s="158">
        <v>46295</v>
      </c>
      <c r="C1715" s="326" t="s">
        <v>12887</v>
      </c>
      <c r="D1715" s="326" t="s">
        <v>3045</v>
      </c>
      <c r="E1715" s="326" t="s">
        <v>3070</v>
      </c>
      <c r="F1715" s="326">
        <v>390.10904278070672</v>
      </c>
      <c r="G1715" s="326" t="s">
        <v>43</v>
      </c>
    </row>
    <row r="1716" spans="1:7">
      <c r="A1716" s="326" t="s">
        <v>3204</v>
      </c>
      <c r="B1716" s="158">
        <v>46295</v>
      </c>
      <c r="C1716" s="326" t="s">
        <v>12888</v>
      </c>
      <c r="D1716" s="326" t="s">
        <v>3045</v>
      </c>
      <c r="E1716" s="326" t="s">
        <v>3070</v>
      </c>
      <c r="F1716" s="326">
        <v>396.06955343671137</v>
      </c>
      <c r="G1716" s="326" t="s">
        <v>43</v>
      </c>
    </row>
    <row r="1717" spans="1:7">
      <c r="A1717" s="326" t="s">
        <v>3204</v>
      </c>
      <c r="B1717" s="158">
        <v>46295</v>
      </c>
      <c r="C1717" s="326" t="s">
        <v>12889</v>
      </c>
      <c r="D1717" s="326" t="s">
        <v>3045</v>
      </c>
      <c r="E1717" s="326" t="s">
        <v>3070</v>
      </c>
      <c r="F1717" s="326">
        <v>396.07289364840841</v>
      </c>
      <c r="G1717" s="326" t="s">
        <v>43</v>
      </c>
    </row>
    <row r="1718" spans="1:7">
      <c r="A1718" s="326" t="s">
        <v>3204</v>
      </c>
      <c r="B1718" s="158">
        <v>46295</v>
      </c>
      <c r="C1718" s="326" t="s">
        <v>12890</v>
      </c>
      <c r="D1718" s="326" t="s">
        <v>3045</v>
      </c>
      <c r="E1718" s="326" t="s">
        <v>3070</v>
      </c>
      <c r="F1718" s="326">
        <v>392.58164151362138</v>
      </c>
      <c r="G1718" s="326" t="s">
        <v>43</v>
      </c>
    </row>
    <row r="1719" spans="1:7">
      <c r="A1719" s="326" t="s">
        <v>3204</v>
      </c>
      <c r="B1719" s="158">
        <v>46295</v>
      </c>
      <c r="C1719" s="326" t="s">
        <v>12891</v>
      </c>
      <c r="D1719" s="326" t="s">
        <v>3045</v>
      </c>
      <c r="E1719" s="326" t="s">
        <v>3070</v>
      </c>
      <c r="F1719" s="326">
        <v>371.81911078607658</v>
      </c>
      <c r="G1719" s="326" t="s">
        <v>43</v>
      </c>
    </row>
    <row r="1720" spans="1:7">
      <c r="A1720" s="326" t="s">
        <v>3204</v>
      </c>
      <c r="B1720" s="158">
        <v>46295</v>
      </c>
      <c r="C1720" s="326" t="s">
        <v>12892</v>
      </c>
      <c r="D1720" s="326" t="s">
        <v>3045</v>
      </c>
      <c r="E1720" s="326" t="s">
        <v>3070</v>
      </c>
      <c r="F1720" s="326">
        <v>371.79831744357938</v>
      </c>
      <c r="G1720" s="326" t="s">
        <v>43</v>
      </c>
    </row>
    <row r="1721" spans="1:7">
      <c r="A1721" s="326" t="s">
        <v>3204</v>
      </c>
      <c r="B1721" s="158">
        <v>46295</v>
      </c>
      <c r="C1721" s="326" t="s">
        <v>12893</v>
      </c>
      <c r="D1721" s="326" t="s">
        <v>3037</v>
      </c>
      <c r="E1721" s="326" t="s">
        <v>3070</v>
      </c>
      <c r="F1721" s="326">
        <v>375.63055657385848</v>
      </c>
      <c r="G1721" s="326" t="s">
        <v>43</v>
      </c>
    </row>
    <row r="1722" spans="1:7">
      <c r="A1722" s="326" t="s">
        <v>3204</v>
      </c>
      <c r="B1722" s="158">
        <v>46295</v>
      </c>
      <c r="C1722" s="326" t="s">
        <v>12894</v>
      </c>
      <c r="D1722" s="326" t="s">
        <v>3037</v>
      </c>
      <c r="E1722" s="326" t="s">
        <v>3070</v>
      </c>
      <c r="F1722" s="326">
        <v>360.60533798485989</v>
      </c>
      <c r="G1722" s="326" t="s">
        <v>43</v>
      </c>
    </row>
    <row r="1723" spans="1:7">
      <c r="A1723" s="326" t="s">
        <v>3204</v>
      </c>
      <c r="B1723" s="158">
        <v>46295</v>
      </c>
      <c r="C1723" s="326" t="s">
        <v>12895</v>
      </c>
      <c r="D1723" s="326" t="s">
        <v>3045</v>
      </c>
      <c r="E1723" s="326" t="s">
        <v>3070</v>
      </c>
      <c r="F1723" s="326">
        <v>609.0167675530538</v>
      </c>
      <c r="G1723" s="326" t="s">
        <v>43</v>
      </c>
    </row>
    <row r="1724" spans="1:7">
      <c r="A1724" s="326" t="s">
        <v>3204</v>
      </c>
      <c r="B1724" s="158">
        <v>46295</v>
      </c>
      <c r="C1724" s="326" t="s">
        <v>12896</v>
      </c>
      <c r="D1724" s="326" t="s">
        <v>3044</v>
      </c>
      <c r="E1724" s="326" t="s">
        <v>3070</v>
      </c>
      <c r="F1724" s="326">
        <v>386.61774725839501</v>
      </c>
      <c r="G1724" s="326" t="s">
        <v>43</v>
      </c>
    </row>
    <row r="1725" spans="1:7">
      <c r="A1725" s="326" t="s">
        <v>3204</v>
      </c>
      <c r="B1725" s="158">
        <v>46295</v>
      </c>
      <c r="C1725" s="326" t="s">
        <v>12897</v>
      </c>
      <c r="D1725" s="326" t="s">
        <v>3043</v>
      </c>
      <c r="E1725" s="326" t="s">
        <v>3070</v>
      </c>
      <c r="F1725" s="326">
        <v>344.54001729935408</v>
      </c>
      <c r="G1725" s="326" t="s">
        <v>43</v>
      </c>
    </row>
    <row r="1726" spans="1:7">
      <c r="A1726" s="326" t="s">
        <v>3204</v>
      </c>
      <c r="B1726" s="158">
        <v>46295</v>
      </c>
      <c r="C1726" s="326" t="s">
        <v>12898</v>
      </c>
      <c r="D1726" s="326" t="s">
        <v>3043</v>
      </c>
      <c r="E1726" s="326" t="s">
        <v>3070</v>
      </c>
      <c r="F1726" s="326">
        <v>344.53900170139968</v>
      </c>
      <c r="G1726" s="326" t="s">
        <v>43</v>
      </c>
    </row>
    <row r="1727" spans="1:7">
      <c r="A1727" s="326" t="s">
        <v>3204</v>
      </c>
      <c r="B1727" s="158">
        <v>46295</v>
      </c>
      <c r="C1727" s="326" t="s">
        <v>12899</v>
      </c>
      <c r="D1727" s="326" t="s">
        <v>3043</v>
      </c>
      <c r="E1727" s="326" t="s">
        <v>3070</v>
      </c>
      <c r="F1727" s="326">
        <v>344.53978428058332</v>
      </c>
      <c r="G1727" s="326" t="s">
        <v>43</v>
      </c>
    </row>
    <row r="1728" spans="1:7">
      <c r="A1728" s="326" t="s">
        <v>3204</v>
      </c>
      <c r="B1728" s="158">
        <v>46295</v>
      </c>
      <c r="C1728" s="326" t="s">
        <v>12900</v>
      </c>
      <c r="D1728" s="326" t="s">
        <v>3043</v>
      </c>
      <c r="E1728" s="326" t="s">
        <v>3070</v>
      </c>
      <c r="F1728" s="326">
        <v>394.40954583510762</v>
      </c>
      <c r="G1728" s="326" t="s">
        <v>43</v>
      </c>
    </row>
    <row r="1729" spans="1:7">
      <c r="A1729" s="326" t="s">
        <v>3204</v>
      </c>
      <c r="B1729" s="158">
        <v>46295</v>
      </c>
      <c r="C1729" s="326" t="s">
        <v>12901</v>
      </c>
      <c r="D1729" s="326" t="s">
        <v>3043</v>
      </c>
      <c r="E1729" s="326" t="s">
        <v>3070</v>
      </c>
      <c r="F1729" s="326">
        <v>394.40955275017768</v>
      </c>
      <c r="G1729" s="326" t="s">
        <v>43</v>
      </c>
    </row>
    <row r="1730" spans="1:7">
      <c r="A1730" s="326" t="s">
        <v>3204</v>
      </c>
      <c r="B1730" s="158">
        <v>46295</v>
      </c>
      <c r="C1730" s="326" t="s">
        <v>12902</v>
      </c>
      <c r="D1730" s="326" t="s">
        <v>3043</v>
      </c>
      <c r="E1730" s="326" t="s">
        <v>3070</v>
      </c>
      <c r="F1730" s="326">
        <v>108.3869989812374</v>
      </c>
      <c r="G1730" s="326" t="s">
        <v>43</v>
      </c>
    </row>
    <row r="1731" spans="1:7">
      <c r="A1731" s="326" t="s">
        <v>3204</v>
      </c>
      <c r="B1731" s="158">
        <v>46295</v>
      </c>
      <c r="C1731" s="326" t="s">
        <v>12903</v>
      </c>
      <c r="D1731" s="326" t="s">
        <v>3043</v>
      </c>
      <c r="E1731" s="326" t="s">
        <v>3070</v>
      </c>
      <c r="F1731" s="326">
        <v>839.08562776260078</v>
      </c>
      <c r="G1731" s="326" t="s">
        <v>43</v>
      </c>
    </row>
    <row r="1732" spans="1:7">
      <c r="A1732" s="326" t="s">
        <v>3204</v>
      </c>
      <c r="B1732" s="158">
        <v>46295</v>
      </c>
      <c r="C1732" s="326" t="s">
        <v>12904</v>
      </c>
      <c r="D1732" s="326" t="s">
        <v>3043</v>
      </c>
      <c r="E1732" s="326" t="s">
        <v>3070</v>
      </c>
      <c r="F1732" s="326">
        <v>391.72902465891087</v>
      </c>
      <c r="G1732" s="326" t="s">
        <v>43</v>
      </c>
    </row>
    <row r="1733" spans="1:7">
      <c r="A1733" s="326" t="s">
        <v>3204</v>
      </c>
      <c r="B1733" s="158">
        <v>46295</v>
      </c>
      <c r="C1733" s="326" t="s">
        <v>12905</v>
      </c>
      <c r="D1733" s="326" t="s">
        <v>3043</v>
      </c>
      <c r="E1733" s="326" t="s">
        <v>3070</v>
      </c>
      <c r="F1733" s="326">
        <v>396.88745164312422</v>
      </c>
      <c r="G1733" s="326" t="s">
        <v>43</v>
      </c>
    </row>
    <row r="1734" spans="1:7">
      <c r="A1734" s="326" t="s">
        <v>3204</v>
      </c>
      <c r="B1734" s="158">
        <v>46295</v>
      </c>
      <c r="C1734" s="326" t="s">
        <v>12906</v>
      </c>
      <c r="D1734" s="326" t="s">
        <v>3044</v>
      </c>
      <c r="E1734" s="326" t="s">
        <v>3070</v>
      </c>
      <c r="F1734" s="326">
        <v>399.5624856739305</v>
      </c>
      <c r="G1734" s="326" t="s">
        <v>43</v>
      </c>
    </row>
    <row r="1735" spans="1:7">
      <c r="A1735" s="326" t="s">
        <v>3204</v>
      </c>
      <c r="B1735" s="158">
        <v>46295</v>
      </c>
      <c r="C1735" s="326" t="s">
        <v>12907</v>
      </c>
      <c r="D1735" s="326" t="s">
        <v>3043</v>
      </c>
      <c r="E1735" s="326" t="s">
        <v>3070</v>
      </c>
      <c r="F1735" s="326">
        <v>333.95745282061398</v>
      </c>
      <c r="G1735" s="326" t="s">
        <v>43</v>
      </c>
    </row>
    <row r="1736" spans="1:7">
      <c r="A1736" s="326" t="s">
        <v>3204</v>
      </c>
      <c r="B1736" s="158">
        <v>46295</v>
      </c>
      <c r="C1736" s="326" t="s">
        <v>12908</v>
      </c>
      <c r="D1736" s="326" t="s">
        <v>3043</v>
      </c>
      <c r="E1736" s="326" t="s">
        <v>3070</v>
      </c>
      <c r="F1736" s="326">
        <v>323.50963694229722</v>
      </c>
      <c r="G1736" s="326" t="s">
        <v>43</v>
      </c>
    </row>
    <row r="1737" spans="1:7">
      <c r="A1737" s="326" t="s">
        <v>3204</v>
      </c>
      <c r="B1737" s="158">
        <v>46295</v>
      </c>
      <c r="C1737" s="326" t="s">
        <v>12909</v>
      </c>
      <c r="D1737" s="326" t="s">
        <v>3043</v>
      </c>
      <c r="E1737" s="326" t="s">
        <v>3070</v>
      </c>
      <c r="F1737" s="326">
        <v>323.51058754324907</v>
      </c>
      <c r="G1737" s="326" t="s">
        <v>43</v>
      </c>
    </row>
    <row r="1738" spans="1:7">
      <c r="A1738" s="326" t="s">
        <v>3204</v>
      </c>
      <c r="B1738" s="158">
        <v>46295</v>
      </c>
      <c r="C1738" s="326" t="s">
        <v>12910</v>
      </c>
      <c r="D1738" s="326" t="s">
        <v>3044</v>
      </c>
      <c r="E1738" s="326" t="s">
        <v>3070</v>
      </c>
      <c r="F1738" s="326">
        <v>718.23981782479677</v>
      </c>
      <c r="G1738" s="326" t="s">
        <v>43</v>
      </c>
    </row>
    <row r="1739" spans="1:7">
      <c r="A1739" s="326" t="s">
        <v>3204</v>
      </c>
      <c r="B1739" s="158">
        <v>46295</v>
      </c>
      <c r="C1739" s="326" t="s">
        <v>12911</v>
      </c>
      <c r="D1739" s="326" t="s">
        <v>3043</v>
      </c>
      <c r="E1739" s="326" t="s">
        <v>3070</v>
      </c>
      <c r="F1739" s="326">
        <v>642.75432019773871</v>
      </c>
      <c r="G1739" s="326" t="s">
        <v>43</v>
      </c>
    </row>
    <row r="1740" spans="1:7">
      <c r="A1740" s="326" t="s">
        <v>3204</v>
      </c>
      <c r="B1740" s="158">
        <v>46295</v>
      </c>
      <c r="C1740" s="326" t="s">
        <v>12912</v>
      </c>
      <c r="D1740" s="326" t="s">
        <v>3043</v>
      </c>
      <c r="E1740" s="326" t="s">
        <v>3070</v>
      </c>
      <c r="F1740" s="326">
        <v>416.08702904218808</v>
      </c>
      <c r="G1740" s="326" t="s">
        <v>43</v>
      </c>
    </row>
    <row r="1741" spans="1:7">
      <c r="A1741" s="326" t="s">
        <v>3204</v>
      </c>
      <c r="B1741" s="158">
        <v>46295</v>
      </c>
      <c r="C1741" s="326" t="s">
        <v>12913</v>
      </c>
      <c r="D1741" s="326" t="s">
        <v>3039</v>
      </c>
      <c r="E1741" s="326" t="s">
        <v>3070</v>
      </c>
      <c r="F1741" s="326">
        <v>424.80231007933622</v>
      </c>
      <c r="G1741" s="326" t="s">
        <v>43</v>
      </c>
    </row>
    <row r="1742" spans="1:7">
      <c r="A1742" s="326" t="s">
        <v>3204</v>
      </c>
      <c r="B1742" s="158">
        <v>46295</v>
      </c>
      <c r="C1742" s="326" t="s">
        <v>12914</v>
      </c>
      <c r="D1742" s="326" t="s">
        <v>3044</v>
      </c>
      <c r="E1742" s="326" t="s">
        <v>3070</v>
      </c>
      <c r="F1742" s="326">
        <v>485.25000347197062</v>
      </c>
      <c r="G1742" s="326" t="s">
        <v>43</v>
      </c>
    </row>
    <row r="1743" spans="1:7">
      <c r="A1743" s="326" t="s">
        <v>3204</v>
      </c>
      <c r="B1743" s="158">
        <v>46295</v>
      </c>
      <c r="C1743" s="326" t="s">
        <v>12915</v>
      </c>
      <c r="D1743" s="326" t="s">
        <v>3039</v>
      </c>
      <c r="E1743" s="326" t="s">
        <v>3070</v>
      </c>
      <c r="F1743" s="326">
        <v>480.79792771860963</v>
      </c>
      <c r="G1743" s="326" t="s">
        <v>43</v>
      </c>
    </row>
    <row r="1744" spans="1:7">
      <c r="A1744" s="326" t="s">
        <v>3204</v>
      </c>
      <c r="B1744" s="158">
        <v>46295</v>
      </c>
      <c r="C1744" s="326" t="s">
        <v>12916</v>
      </c>
      <c r="D1744" s="326" t="s">
        <v>3039</v>
      </c>
      <c r="E1744" s="326" t="s">
        <v>3070</v>
      </c>
      <c r="F1744" s="326">
        <v>529.72693242039531</v>
      </c>
      <c r="G1744" s="326" t="s">
        <v>43</v>
      </c>
    </row>
    <row r="1745" spans="1:7">
      <c r="A1745" s="326" t="s">
        <v>3204</v>
      </c>
      <c r="B1745" s="158">
        <v>46295</v>
      </c>
      <c r="C1745" s="326" t="s">
        <v>12917</v>
      </c>
      <c r="D1745" s="326" t="s">
        <v>3039</v>
      </c>
      <c r="E1745" s="326" t="s">
        <v>3070</v>
      </c>
      <c r="F1745" s="326">
        <v>439.35319960862398</v>
      </c>
      <c r="G1745" s="326" t="s">
        <v>43</v>
      </c>
    </row>
    <row r="1746" spans="1:7">
      <c r="A1746" s="326" t="s">
        <v>3204</v>
      </c>
      <c r="B1746" s="158">
        <v>46295</v>
      </c>
      <c r="C1746" s="326" t="s">
        <v>12918</v>
      </c>
      <c r="D1746" s="326" t="s">
        <v>3044</v>
      </c>
      <c r="E1746" s="326" t="s">
        <v>3070</v>
      </c>
      <c r="F1746" s="326">
        <v>892.58939390722662</v>
      </c>
      <c r="G1746" s="326" t="s">
        <v>43</v>
      </c>
    </row>
    <row r="1747" spans="1:7">
      <c r="A1747" s="326" t="s">
        <v>3204</v>
      </c>
      <c r="B1747" s="158">
        <v>46295</v>
      </c>
      <c r="C1747" s="326" t="s">
        <v>12919</v>
      </c>
      <c r="D1747" s="326" t="s">
        <v>3044</v>
      </c>
      <c r="E1747" s="326" t="s">
        <v>3070</v>
      </c>
      <c r="F1747" s="326">
        <v>421.76862098649138</v>
      </c>
      <c r="G1747" s="326" t="s">
        <v>43</v>
      </c>
    </row>
    <row r="1748" spans="1:7">
      <c r="A1748" s="326" t="s">
        <v>3204</v>
      </c>
      <c r="B1748" s="158">
        <v>46295</v>
      </c>
      <c r="C1748" s="326" t="s">
        <v>12920</v>
      </c>
      <c r="D1748" s="326" t="s">
        <v>3044</v>
      </c>
      <c r="E1748" s="326" t="s">
        <v>3070</v>
      </c>
      <c r="F1748" s="326">
        <v>445.05645511485642</v>
      </c>
      <c r="G1748" s="326" t="s">
        <v>43</v>
      </c>
    </row>
    <row r="1749" spans="1:7">
      <c r="A1749" s="326" t="s">
        <v>3204</v>
      </c>
      <c r="B1749" s="158">
        <v>46295</v>
      </c>
      <c r="C1749" s="326" t="s">
        <v>12921</v>
      </c>
      <c r="D1749" s="326" t="s">
        <v>3044</v>
      </c>
      <c r="E1749" s="326" t="s">
        <v>3070</v>
      </c>
      <c r="F1749" s="326">
        <v>445.32139813620603</v>
      </c>
      <c r="G1749" s="326" t="s">
        <v>43</v>
      </c>
    </row>
    <row r="1750" spans="1:7">
      <c r="A1750" s="326" t="s">
        <v>3204</v>
      </c>
      <c r="B1750" s="158">
        <v>46295</v>
      </c>
      <c r="C1750" s="326" t="s">
        <v>12922</v>
      </c>
      <c r="D1750" s="326" t="s">
        <v>3043</v>
      </c>
      <c r="E1750" s="326" t="s">
        <v>3070</v>
      </c>
      <c r="F1750" s="326">
        <v>605.50817401974928</v>
      </c>
      <c r="G1750" s="326" t="s">
        <v>43</v>
      </c>
    </row>
    <row r="1751" spans="1:7">
      <c r="A1751" s="326" t="s">
        <v>3204</v>
      </c>
      <c r="B1751" s="158">
        <v>46295</v>
      </c>
      <c r="C1751" s="326" t="s">
        <v>12923</v>
      </c>
      <c r="D1751" s="326" t="s">
        <v>3043</v>
      </c>
      <c r="E1751" s="326" t="s">
        <v>3070</v>
      </c>
      <c r="F1751" s="326">
        <v>440.48908008076251</v>
      </c>
      <c r="G1751" s="326" t="s">
        <v>43</v>
      </c>
    </row>
    <row r="1752" spans="1:7">
      <c r="A1752" s="326" t="s">
        <v>3204</v>
      </c>
      <c r="B1752" s="158">
        <v>46295</v>
      </c>
      <c r="C1752" s="326" t="s">
        <v>12924</v>
      </c>
      <c r="D1752" s="326" t="s">
        <v>3043</v>
      </c>
      <c r="E1752" s="326" t="s">
        <v>3070</v>
      </c>
      <c r="F1752" s="326">
        <v>403.78245892189437</v>
      </c>
      <c r="G1752" s="326" t="s">
        <v>43</v>
      </c>
    </row>
    <row r="1753" spans="1:7">
      <c r="A1753" s="326" t="s">
        <v>3204</v>
      </c>
      <c r="B1753" s="158">
        <v>46295</v>
      </c>
      <c r="C1753" s="326" t="s">
        <v>12925</v>
      </c>
      <c r="D1753" s="326" t="s">
        <v>3043</v>
      </c>
      <c r="E1753" s="326" t="s">
        <v>3070</v>
      </c>
      <c r="F1753" s="326">
        <v>403.77629403956229</v>
      </c>
      <c r="G1753" s="326" t="s">
        <v>43</v>
      </c>
    </row>
    <row r="1754" spans="1:7">
      <c r="A1754" s="326" t="s">
        <v>3204</v>
      </c>
      <c r="B1754" s="158">
        <v>46295</v>
      </c>
      <c r="C1754" s="326" t="s">
        <v>12926</v>
      </c>
      <c r="D1754" s="326" t="s">
        <v>3044</v>
      </c>
      <c r="E1754" s="326" t="s">
        <v>3070</v>
      </c>
      <c r="F1754" s="326">
        <v>414.65236284583813</v>
      </c>
      <c r="G1754" s="326" t="s">
        <v>43</v>
      </c>
    </row>
    <row r="1755" spans="1:7">
      <c r="A1755" s="326" t="s">
        <v>3204</v>
      </c>
      <c r="B1755" s="158">
        <v>46295</v>
      </c>
      <c r="C1755" s="326" t="s">
        <v>12927</v>
      </c>
      <c r="D1755" s="326" t="s">
        <v>3044</v>
      </c>
      <c r="E1755" s="326" t="s">
        <v>3070</v>
      </c>
      <c r="F1755" s="326">
        <v>420.75696955621243</v>
      </c>
      <c r="G1755" s="326" t="s">
        <v>43</v>
      </c>
    </row>
    <row r="1756" spans="1:7">
      <c r="A1756" s="326" t="s">
        <v>3204</v>
      </c>
      <c r="B1756" s="158">
        <v>46295</v>
      </c>
      <c r="C1756" s="326" t="s">
        <v>12928</v>
      </c>
      <c r="D1756" s="326" t="s">
        <v>3044</v>
      </c>
      <c r="E1756" s="326" t="s">
        <v>3070</v>
      </c>
      <c r="F1756" s="326">
        <v>414.36277160421008</v>
      </c>
      <c r="G1756" s="326" t="s">
        <v>43</v>
      </c>
    </row>
    <row r="1757" spans="1:7">
      <c r="A1757" s="326" t="s">
        <v>3204</v>
      </c>
      <c r="B1757" s="158">
        <v>46295</v>
      </c>
      <c r="C1757" s="326" t="s">
        <v>12929</v>
      </c>
      <c r="D1757" s="326" t="s">
        <v>3044</v>
      </c>
      <c r="E1757" s="326" t="s">
        <v>3070</v>
      </c>
      <c r="F1757" s="326">
        <v>409.98617824539542</v>
      </c>
      <c r="G1757" s="326" t="s">
        <v>43</v>
      </c>
    </row>
    <row r="1758" spans="1:7">
      <c r="A1758" s="326" t="s">
        <v>3204</v>
      </c>
      <c r="B1758" s="158">
        <v>46295</v>
      </c>
      <c r="C1758" s="326" t="s">
        <v>12930</v>
      </c>
      <c r="D1758" s="326" t="s">
        <v>3043</v>
      </c>
      <c r="E1758" s="326" t="s">
        <v>3070</v>
      </c>
      <c r="F1758" s="326">
        <v>402.74716906994581</v>
      </c>
      <c r="G1758" s="326" t="s">
        <v>43</v>
      </c>
    </row>
    <row r="1759" spans="1:7">
      <c r="A1759" s="326" t="s">
        <v>3204</v>
      </c>
      <c r="B1759" s="158">
        <v>46295</v>
      </c>
      <c r="C1759" s="326" t="s">
        <v>12931</v>
      </c>
      <c r="D1759" s="326" t="s">
        <v>3043</v>
      </c>
      <c r="E1759" s="326" t="s">
        <v>3070</v>
      </c>
      <c r="F1759" s="326">
        <v>413.73649037629372</v>
      </c>
      <c r="G1759" s="326" t="s">
        <v>43</v>
      </c>
    </row>
    <row r="1760" spans="1:7">
      <c r="A1760" s="326" t="s">
        <v>3204</v>
      </c>
      <c r="B1760" s="158">
        <v>46295</v>
      </c>
      <c r="C1760" s="326" t="s">
        <v>12932</v>
      </c>
      <c r="D1760" s="326" t="s">
        <v>3043</v>
      </c>
      <c r="E1760" s="326" t="s">
        <v>3070</v>
      </c>
      <c r="F1760" s="326">
        <v>408.7590516731143</v>
      </c>
      <c r="G1760" s="326" t="s">
        <v>43</v>
      </c>
    </row>
    <row r="1761" spans="1:7">
      <c r="A1761" s="326" t="s">
        <v>3204</v>
      </c>
      <c r="B1761" s="158">
        <v>46295</v>
      </c>
      <c r="C1761" s="326" t="s">
        <v>12933</v>
      </c>
      <c r="D1761" s="326" t="s">
        <v>3039</v>
      </c>
      <c r="E1761" s="326" t="s">
        <v>3070</v>
      </c>
      <c r="F1761" s="326">
        <v>408.75567971169949</v>
      </c>
      <c r="G1761" s="326" t="s">
        <v>43</v>
      </c>
    </row>
    <row r="1762" spans="1:7">
      <c r="A1762" s="326" t="s">
        <v>3204</v>
      </c>
      <c r="B1762" s="158">
        <v>46295</v>
      </c>
      <c r="C1762" s="326" t="s">
        <v>12934</v>
      </c>
      <c r="D1762" s="326" t="s">
        <v>3043</v>
      </c>
      <c r="E1762" s="326" t="s">
        <v>3070</v>
      </c>
      <c r="F1762" s="326">
        <v>759.12181825283915</v>
      </c>
      <c r="G1762" s="326" t="s">
        <v>43</v>
      </c>
    </row>
    <row r="1763" spans="1:7">
      <c r="A1763" s="326" t="s">
        <v>3204</v>
      </c>
      <c r="B1763" s="158">
        <v>46295</v>
      </c>
      <c r="C1763" s="326" t="s">
        <v>12935</v>
      </c>
      <c r="D1763" s="326" t="s">
        <v>3043</v>
      </c>
      <c r="E1763" s="326" t="s">
        <v>3070</v>
      </c>
      <c r="F1763" s="326">
        <v>422.63153595104808</v>
      </c>
      <c r="G1763" s="326" t="s">
        <v>43</v>
      </c>
    </row>
    <row r="1764" spans="1:7">
      <c r="A1764" s="326" t="s">
        <v>3204</v>
      </c>
      <c r="B1764" s="158">
        <v>46295</v>
      </c>
      <c r="C1764" s="326" t="s">
        <v>12936</v>
      </c>
      <c r="D1764" s="326" t="s">
        <v>3044</v>
      </c>
      <c r="E1764" s="326" t="s">
        <v>3070</v>
      </c>
      <c r="F1764" s="326">
        <v>719.93185578193516</v>
      </c>
      <c r="G1764" s="326" t="s">
        <v>43</v>
      </c>
    </row>
    <row r="1765" spans="1:7">
      <c r="A1765" s="326" t="s">
        <v>3204</v>
      </c>
      <c r="B1765" s="158">
        <v>46295</v>
      </c>
      <c r="C1765" s="326" t="s">
        <v>12937</v>
      </c>
      <c r="D1765" s="326" t="s">
        <v>3043</v>
      </c>
      <c r="E1765" s="326" t="s">
        <v>3070</v>
      </c>
      <c r="F1765" s="326">
        <v>413.86235807836061</v>
      </c>
      <c r="G1765" s="326" t="s">
        <v>43</v>
      </c>
    </row>
    <row r="1766" spans="1:7">
      <c r="A1766" s="326" t="s">
        <v>3204</v>
      </c>
      <c r="B1766" s="158">
        <v>46295</v>
      </c>
      <c r="C1766" s="326" t="s">
        <v>12938</v>
      </c>
      <c r="D1766" s="326" t="s">
        <v>3039</v>
      </c>
      <c r="E1766" s="326" t="s">
        <v>3070</v>
      </c>
      <c r="F1766" s="326">
        <v>619.52027909643948</v>
      </c>
      <c r="G1766" s="326" t="s">
        <v>43</v>
      </c>
    </row>
    <row r="1767" spans="1:7">
      <c r="A1767" s="326" t="s">
        <v>3204</v>
      </c>
      <c r="B1767" s="158">
        <v>46295</v>
      </c>
      <c r="C1767" s="326" t="s">
        <v>12939</v>
      </c>
      <c r="D1767" s="326" t="s">
        <v>3039</v>
      </c>
      <c r="E1767" s="326" t="s">
        <v>3070</v>
      </c>
      <c r="F1767" s="326">
        <v>440.09403713420028</v>
      </c>
      <c r="G1767" s="326" t="s">
        <v>43</v>
      </c>
    </row>
    <row r="1768" spans="1:7">
      <c r="A1768" s="326" t="s">
        <v>3204</v>
      </c>
      <c r="B1768" s="158">
        <v>46295</v>
      </c>
      <c r="C1768" s="326" t="s">
        <v>12940</v>
      </c>
      <c r="D1768" s="326" t="s">
        <v>3043</v>
      </c>
      <c r="E1768" s="326" t="s">
        <v>3070</v>
      </c>
      <c r="F1768" s="326">
        <v>438.86564773693681</v>
      </c>
      <c r="G1768" s="326" t="s">
        <v>43</v>
      </c>
    </row>
    <row r="1769" spans="1:7">
      <c r="A1769" s="326" t="s">
        <v>3204</v>
      </c>
      <c r="B1769" s="158">
        <v>46295</v>
      </c>
      <c r="C1769" s="326" t="s">
        <v>12941</v>
      </c>
      <c r="D1769" s="326" t="s">
        <v>3044</v>
      </c>
      <c r="E1769" s="326" t="s">
        <v>3070</v>
      </c>
      <c r="F1769" s="326">
        <v>713.75142418919131</v>
      </c>
      <c r="G1769" s="326" t="s">
        <v>43</v>
      </c>
    </row>
    <row r="1770" spans="1:7">
      <c r="A1770" s="326" t="s">
        <v>3204</v>
      </c>
      <c r="B1770" s="158">
        <v>46295</v>
      </c>
      <c r="C1770" s="326" t="s">
        <v>12942</v>
      </c>
      <c r="D1770" s="326" t="s">
        <v>3043</v>
      </c>
      <c r="E1770" s="326" t="s">
        <v>3070</v>
      </c>
      <c r="F1770" s="326">
        <v>571.36454937793314</v>
      </c>
      <c r="G1770" s="326" t="s">
        <v>43</v>
      </c>
    </row>
    <row r="1771" spans="1:7">
      <c r="A1771" s="326" t="s">
        <v>3204</v>
      </c>
      <c r="B1771" s="158">
        <v>46295</v>
      </c>
      <c r="C1771" s="326" t="s">
        <v>12943</v>
      </c>
      <c r="D1771" s="326" t="s">
        <v>3043</v>
      </c>
      <c r="E1771" s="326" t="s">
        <v>3070</v>
      </c>
      <c r="F1771" s="326">
        <v>431.84149199351668</v>
      </c>
      <c r="G1771" s="326" t="s">
        <v>43</v>
      </c>
    </row>
    <row r="1772" spans="1:7">
      <c r="A1772" s="326" t="s">
        <v>3204</v>
      </c>
      <c r="B1772" s="158">
        <v>46295</v>
      </c>
      <c r="C1772" s="326" t="s">
        <v>12944</v>
      </c>
      <c r="D1772" s="326" t="s">
        <v>3039</v>
      </c>
      <c r="E1772" s="326" t="s">
        <v>3070</v>
      </c>
      <c r="F1772" s="326">
        <v>427.93077626638109</v>
      </c>
      <c r="G1772" s="326" t="s">
        <v>43</v>
      </c>
    </row>
    <row r="1773" spans="1:7">
      <c r="A1773" s="326" t="s">
        <v>3204</v>
      </c>
      <c r="B1773" s="158">
        <v>46295</v>
      </c>
      <c r="C1773" s="326" t="s">
        <v>12945</v>
      </c>
      <c r="D1773" s="326" t="s">
        <v>3039</v>
      </c>
      <c r="E1773" s="326" t="s">
        <v>3070</v>
      </c>
      <c r="F1773" s="326">
        <v>414.09345473349089</v>
      </c>
      <c r="G1773" s="326" t="s">
        <v>43</v>
      </c>
    </row>
    <row r="1774" spans="1:7">
      <c r="A1774" s="326" t="s">
        <v>3204</v>
      </c>
      <c r="B1774" s="158">
        <v>46295</v>
      </c>
      <c r="C1774" s="326" t="s">
        <v>12946</v>
      </c>
      <c r="D1774" s="326" t="s">
        <v>3039</v>
      </c>
      <c r="E1774" s="326" t="s">
        <v>3070</v>
      </c>
      <c r="F1774" s="326">
        <v>414.0916848666966</v>
      </c>
      <c r="G1774" s="326" t="s">
        <v>43</v>
      </c>
    </row>
    <row r="1775" spans="1:7">
      <c r="A1775" s="326" t="s">
        <v>3204</v>
      </c>
      <c r="B1775" s="158">
        <v>46295</v>
      </c>
      <c r="C1775" s="326" t="s">
        <v>12947</v>
      </c>
      <c r="D1775" s="326" t="s">
        <v>3039</v>
      </c>
      <c r="E1775" s="326" t="s">
        <v>3070</v>
      </c>
      <c r="F1775" s="326">
        <v>414.09231601655478</v>
      </c>
      <c r="G1775" s="326" t="s">
        <v>43</v>
      </c>
    </row>
    <row r="1776" spans="1:7">
      <c r="A1776" s="326" t="s">
        <v>3204</v>
      </c>
      <c r="B1776" s="158">
        <v>46295</v>
      </c>
      <c r="C1776" s="326" t="s">
        <v>12948</v>
      </c>
      <c r="D1776" s="326" t="s">
        <v>3039</v>
      </c>
      <c r="E1776" s="326" t="s">
        <v>3070</v>
      </c>
      <c r="F1776" s="326">
        <v>414.0903496183455</v>
      </c>
      <c r="G1776" s="326" t="s">
        <v>43</v>
      </c>
    </row>
    <row r="1777" spans="1:7">
      <c r="A1777" s="326" t="s">
        <v>3204</v>
      </c>
      <c r="B1777" s="158">
        <v>46295</v>
      </c>
      <c r="C1777" s="326" t="s">
        <v>12949</v>
      </c>
      <c r="D1777" s="326" t="s">
        <v>3039</v>
      </c>
      <c r="E1777" s="326" t="s">
        <v>3070</v>
      </c>
      <c r="F1777" s="326">
        <v>414.54914941824973</v>
      </c>
      <c r="G1777" s="326" t="s">
        <v>43</v>
      </c>
    </row>
    <row r="1778" spans="1:7">
      <c r="A1778" s="326" t="s">
        <v>3066</v>
      </c>
      <c r="B1778" s="158">
        <v>46295</v>
      </c>
      <c r="C1778" s="326" t="s">
        <v>53</v>
      </c>
      <c r="D1778" s="326" t="s">
        <v>3067</v>
      </c>
      <c r="E1778" s="326" t="s">
        <v>2879</v>
      </c>
      <c r="F1778" s="326">
        <v>52.869</v>
      </c>
      <c r="G1778" s="326" t="s">
        <v>47</v>
      </c>
    </row>
    <row r="1779" spans="1:7">
      <c r="A1779" s="326" t="s">
        <v>3066</v>
      </c>
      <c r="B1779" s="158">
        <v>46295</v>
      </c>
      <c r="C1779" s="326" t="s">
        <v>55</v>
      </c>
      <c r="D1779" s="326" t="s">
        <v>3067</v>
      </c>
      <c r="E1779" s="326" t="s">
        <v>2879</v>
      </c>
      <c r="F1779" s="326">
        <v>52.810999999999993</v>
      </c>
      <c r="G1779" s="326" t="s">
        <v>47</v>
      </c>
    </row>
    <row r="1780" spans="1:7">
      <c r="A1780" s="326" t="s">
        <v>3066</v>
      </c>
      <c r="B1780" s="158">
        <v>46295</v>
      </c>
      <c r="C1780" s="326" t="s">
        <v>57</v>
      </c>
      <c r="D1780" s="326" t="s">
        <v>3067</v>
      </c>
      <c r="E1780" s="326" t="s">
        <v>2879</v>
      </c>
      <c r="F1780" s="326">
        <v>53.756000000000007</v>
      </c>
      <c r="G1780" s="326" t="s">
        <v>47</v>
      </c>
    </row>
    <row r="1781" spans="1:7">
      <c r="A1781" s="326" t="s">
        <v>2883</v>
      </c>
      <c r="B1781" s="158">
        <v>46295</v>
      </c>
      <c r="C1781" s="326" t="s">
        <v>7250</v>
      </c>
      <c r="D1781" s="326" t="s">
        <v>2880</v>
      </c>
      <c r="E1781" s="326" t="s">
        <v>2879</v>
      </c>
      <c r="F1781" s="326">
        <v>6.1662800000000004</v>
      </c>
      <c r="G1781" s="326" t="s">
        <v>1799</v>
      </c>
    </row>
    <row r="1782" spans="1:7">
      <c r="A1782" s="326" t="s">
        <v>2883</v>
      </c>
      <c r="B1782" s="158">
        <v>46295</v>
      </c>
      <c r="C1782" s="326" t="s">
        <v>7251</v>
      </c>
      <c r="D1782" s="326" t="s">
        <v>2880</v>
      </c>
      <c r="E1782" s="326" t="s">
        <v>2879</v>
      </c>
      <c r="F1782" s="326">
        <v>5.9926199999999987</v>
      </c>
      <c r="G1782" s="326" t="s">
        <v>1799</v>
      </c>
    </row>
    <row r="1783" spans="1:7">
      <c r="A1783" s="326" t="s">
        <v>2883</v>
      </c>
      <c r="B1783" s="158">
        <v>46295</v>
      </c>
      <c r="C1783" s="326" t="s">
        <v>7252</v>
      </c>
      <c r="D1783" s="326" t="s">
        <v>2880</v>
      </c>
      <c r="E1783" s="326" t="s">
        <v>2879</v>
      </c>
      <c r="F1783" s="326">
        <v>5.6783200000000003</v>
      </c>
      <c r="G1783" s="326" t="s">
        <v>1799</v>
      </c>
    </row>
    <row r="1784" spans="1:7">
      <c r="A1784" s="326" t="s">
        <v>2883</v>
      </c>
      <c r="B1784" s="158">
        <v>46295</v>
      </c>
      <c r="C1784" s="326" t="s">
        <v>8208</v>
      </c>
      <c r="D1784" s="326" t="s">
        <v>2880</v>
      </c>
      <c r="E1784" s="326" t="s">
        <v>2879</v>
      </c>
      <c r="F1784" s="326">
        <v>6.0003199999999994</v>
      </c>
      <c r="G1784" s="326" t="s">
        <v>1800</v>
      </c>
    </row>
    <row r="1785" spans="1:7">
      <c r="A1785" s="326" t="s">
        <v>2883</v>
      </c>
      <c r="B1785" s="158">
        <v>46295</v>
      </c>
      <c r="C1785" s="326" t="s">
        <v>8209</v>
      </c>
      <c r="D1785" s="326" t="s">
        <v>2880</v>
      </c>
      <c r="E1785" s="326" t="s">
        <v>2879</v>
      </c>
      <c r="F1785" s="326">
        <v>5.9276800000000005</v>
      </c>
      <c r="G1785" s="326" t="s">
        <v>1800</v>
      </c>
    </row>
    <row r="1786" spans="1:7">
      <c r="A1786" s="326" t="s">
        <v>2883</v>
      </c>
      <c r="B1786" s="158">
        <v>46295</v>
      </c>
      <c r="C1786" s="326" t="s">
        <v>8210</v>
      </c>
      <c r="D1786" s="326" t="s">
        <v>2880</v>
      </c>
      <c r="E1786" s="326" t="s">
        <v>2879</v>
      </c>
      <c r="F1786" s="326">
        <v>6.22994</v>
      </c>
      <c r="G1786" s="326" t="s">
        <v>1800</v>
      </c>
    </row>
    <row r="1787" spans="1:7">
      <c r="A1787" s="326" t="s">
        <v>2883</v>
      </c>
      <c r="B1787" s="158">
        <v>46295</v>
      </c>
      <c r="C1787" s="326" t="s">
        <v>8211</v>
      </c>
      <c r="D1787" s="326" t="s">
        <v>2880</v>
      </c>
      <c r="E1787" s="326" t="s">
        <v>2879</v>
      </c>
      <c r="F1787" s="326">
        <v>6.1575600000000001</v>
      </c>
      <c r="G1787" s="326" t="s">
        <v>1800</v>
      </c>
    </row>
    <row r="1788" spans="1:7">
      <c r="A1788" s="326" t="s">
        <v>2883</v>
      </c>
      <c r="B1788" s="158">
        <v>46295</v>
      </c>
      <c r="C1788" s="326" t="s">
        <v>8212</v>
      </c>
      <c r="D1788" s="326" t="s">
        <v>2880</v>
      </c>
      <c r="E1788" s="326" t="s">
        <v>2879</v>
      </c>
      <c r="F1788" s="326">
        <v>6.2435799999999997</v>
      </c>
      <c r="G1788" s="326" t="s">
        <v>1800</v>
      </c>
    </row>
    <row r="1789" spans="1:7">
      <c r="A1789" s="326" t="s">
        <v>2883</v>
      </c>
      <c r="B1789" s="158">
        <v>46295</v>
      </c>
      <c r="C1789" s="326" t="s">
        <v>8213</v>
      </c>
      <c r="D1789" s="326" t="s">
        <v>2880</v>
      </c>
      <c r="E1789" s="326" t="s">
        <v>2879</v>
      </c>
      <c r="F1789" s="326">
        <v>5.9400199999999996</v>
      </c>
      <c r="G1789" s="326" t="s">
        <v>1800</v>
      </c>
    </row>
    <row r="1790" spans="1:7">
      <c r="A1790" s="326" t="s">
        <v>2883</v>
      </c>
      <c r="B1790" s="158">
        <v>46295</v>
      </c>
      <c r="C1790" s="326" t="s">
        <v>8214</v>
      </c>
      <c r="D1790" s="326" t="s">
        <v>2880</v>
      </c>
      <c r="E1790" s="326" t="s">
        <v>2879</v>
      </c>
      <c r="F1790" s="326">
        <v>6.0049599999999996</v>
      </c>
      <c r="G1790" s="326" t="s">
        <v>1800</v>
      </c>
    </row>
    <row r="1791" spans="1:7">
      <c r="A1791" s="326" t="s">
        <v>2883</v>
      </c>
      <c r="B1791" s="158">
        <v>46295</v>
      </c>
      <c r="C1791" s="326" t="s">
        <v>8215</v>
      </c>
      <c r="D1791" s="326" t="s">
        <v>2880</v>
      </c>
      <c r="E1791" s="326" t="s">
        <v>2879</v>
      </c>
      <c r="F1791" s="326">
        <v>6.0747400000000003</v>
      </c>
      <c r="G1791" s="326" t="s">
        <v>1800</v>
      </c>
    </row>
    <row r="1792" spans="1:7">
      <c r="A1792" s="326" t="s">
        <v>2883</v>
      </c>
      <c r="B1792" s="158">
        <v>46295</v>
      </c>
      <c r="C1792" s="326" t="s">
        <v>8216</v>
      </c>
      <c r="D1792" s="326" t="s">
        <v>2880</v>
      </c>
      <c r="E1792" s="326" t="s">
        <v>2879</v>
      </c>
      <c r="F1792" s="326">
        <v>5.9535999999999998</v>
      </c>
      <c r="G1792" s="326" t="s">
        <v>1800</v>
      </c>
    </row>
    <row r="1793" spans="1:7">
      <c r="A1793" s="326" t="s">
        <v>2883</v>
      </c>
      <c r="B1793" s="158">
        <v>46295</v>
      </c>
      <c r="C1793" s="326" t="s">
        <v>8217</v>
      </c>
      <c r="D1793" s="326" t="s">
        <v>2880</v>
      </c>
      <c r="E1793" s="326" t="s">
        <v>2879</v>
      </c>
      <c r="F1793" s="326">
        <v>6.1504200000000004</v>
      </c>
      <c r="G1793" s="326" t="s">
        <v>1800</v>
      </c>
    </row>
    <row r="1794" spans="1:7">
      <c r="A1794" s="326" t="s">
        <v>2883</v>
      </c>
      <c r="B1794" s="158">
        <v>46295</v>
      </c>
      <c r="C1794" s="326" t="s">
        <v>8218</v>
      </c>
      <c r="D1794" s="326" t="s">
        <v>2880</v>
      </c>
      <c r="E1794" s="326" t="s">
        <v>2879</v>
      </c>
      <c r="F1794" s="326">
        <v>5.8208600000000006</v>
      </c>
      <c r="G1794" s="326" t="s">
        <v>1800</v>
      </c>
    </row>
    <row r="1795" spans="1:7">
      <c r="A1795" s="326" t="s">
        <v>2883</v>
      </c>
      <c r="B1795" s="158">
        <v>46295</v>
      </c>
      <c r="C1795" s="326" t="s">
        <v>8219</v>
      </c>
      <c r="D1795" s="326" t="s">
        <v>2880</v>
      </c>
      <c r="E1795" s="326" t="s">
        <v>2879</v>
      </c>
      <c r="F1795" s="326">
        <v>5.4385000000000003</v>
      </c>
      <c r="G1795" s="326" t="s">
        <v>1800</v>
      </c>
    </row>
    <row r="1796" spans="1:7">
      <c r="A1796" s="326" t="s">
        <v>2883</v>
      </c>
      <c r="B1796" s="158">
        <v>46295</v>
      </c>
      <c r="C1796" s="326" t="s">
        <v>8220</v>
      </c>
      <c r="D1796" s="326" t="s">
        <v>2880</v>
      </c>
      <c r="E1796" s="326" t="s">
        <v>2879</v>
      </c>
      <c r="F1796" s="326">
        <v>5.862820000000001</v>
      </c>
      <c r="G1796" s="326" t="s">
        <v>1800</v>
      </c>
    </row>
    <row r="1797" spans="1:7">
      <c r="A1797" s="326" t="s">
        <v>2883</v>
      </c>
      <c r="B1797" s="158">
        <v>46295</v>
      </c>
      <c r="C1797" s="326" t="s">
        <v>8221</v>
      </c>
      <c r="D1797" s="326" t="s">
        <v>2880</v>
      </c>
      <c r="E1797" s="326" t="s">
        <v>2879</v>
      </c>
      <c r="F1797" s="326">
        <v>5.9649599999999996</v>
      </c>
      <c r="G1797" s="326" t="s">
        <v>1800</v>
      </c>
    </row>
    <row r="1798" spans="1:7">
      <c r="A1798" s="326" t="s">
        <v>2883</v>
      </c>
      <c r="B1798" s="158">
        <v>46295</v>
      </c>
      <c r="C1798" s="326" t="s">
        <v>8222</v>
      </c>
      <c r="D1798" s="326" t="s">
        <v>2880</v>
      </c>
      <c r="E1798" s="326" t="s">
        <v>2879</v>
      </c>
      <c r="F1798" s="326">
        <v>6.3292999999999999</v>
      </c>
      <c r="G1798" s="326" t="s">
        <v>1800</v>
      </c>
    </row>
    <row r="1799" spans="1:7">
      <c r="A1799" s="326" t="s">
        <v>2883</v>
      </c>
      <c r="B1799" s="158">
        <v>46295</v>
      </c>
      <c r="C1799" s="326" t="s">
        <v>8223</v>
      </c>
      <c r="D1799" s="326" t="s">
        <v>2880</v>
      </c>
      <c r="E1799" s="326" t="s">
        <v>2879</v>
      </c>
      <c r="F1799" s="326">
        <v>7.0873599999999994</v>
      </c>
      <c r="G1799" s="326" t="s">
        <v>1800</v>
      </c>
    </row>
    <row r="1800" spans="1:7">
      <c r="A1800" s="326" t="s">
        <v>2883</v>
      </c>
      <c r="B1800" s="158">
        <v>46295</v>
      </c>
      <c r="C1800" s="326" t="s">
        <v>8224</v>
      </c>
      <c r="D1800" s="326" t="s">
        <v>2880</v>
      </c>
      <c r="E1800" s="326" t="s">
        <v>2879</v>
      </c>
      <c r="F1800" s="326">
        <v>5.6964199999999998</v>
      </c>
      <c r="G1800" s="326" t="s">
        <v>1800</v>
      </c>
    </row>
    <row r="1801" spans="1:7">
      <c r="A1801" s="326" t="s">
        <v>2883</v>
      </c>
      <c r="B1801" s="158">
        <v>46295</v>
      </c>
      <c r="C1801" s="326" t="s">
        <v>8225</v>
      </c>
      <c r="D1801" s="326" t="s">
        <v>2880</v>
      </c>
      <c r="E1801" s="326" t="s">
        <v>2879</v>
      </c>
      <c r="F1801" s="326">
        <v>5.6751200000000006</v>
      </c>
      <c r="G1801" s="326" t="s">
        <v>1800</v>
      </c>
    </row>
    <row r="1802" spans="1:7">
      <c r="A1802" s="326" t="s">
        <v>2883</v>
      </c>
      <c r="B1802" s="158">
        <v>46295</v>
      </c>
      <c r="C1802" s="326" t="s">
        <v>8226</v>
      </c>
      <c r="D1802" s="326" t="s">
        <v>2880</v>
      </c>
      <c r="E1802" s="326" t="s">
        <v>2879</v>
      </c>
      <c r="F1802" s="326">
        <v>5.7667799999999989</v>
      </c>
      <c r="G1802" s="326" t="s">
        <v>1800</v>
      </c>
    </row>
    <row r="1803" spans="1:7">
      <c r="A1803" s="326" t="s">
        <v>2883</v>
      </c>
      <c r="B1803" s="158">
        <v>46295</v>
      </c>
      <c r="C1803" s="326" t="s">
        <v>8227</v>
      </c>
      <c r="D1803" s="326" t="s">
        <v>2880</v>
      </c>
      <c r="E1803" s="326" t="s">
        <v>2879</v>
      </c>
      <c r="F1803" s="326">
        <v>5.71244</v>
      </c>
      <c r="G1803" s="326" t="s">
        <v>1800</v>
      </c>
    </row>
    <row r="1804" spans="1:7">
      <c r="A1804" s="326" t="s">
        <v>2883</v>
      </c>
      <c r="B1804" s="158">
        <v>46295</v>
      </c>
      <c r="C1804" s="326" t="s">
        <v>8228</v>
      </c>
      <c r="D1804" s="326" t="s">
        <v>2880</v>
      </c>
      <c r="E1804" s="326" t="s">
        <v>2879</v>
      </c>
      <c r="F1804" s="326">
        <v>5.66012</v>
      </c>
      <c r="G1804" s="326" t="s">
        <v>1800</v>
      </c>
    </row>
    <row r="1805" spans="1:7">
      <c r="A1805" s="326" t="s">
        <v>2883</v>
      </c>
      <c r="B1805" s="158">
        <v>46295</v>
      </c>
      <c r="C1805" s="326" t="s">
        <v>8229</v>
      </c>
      <c r="D1805" s="326" t="s">
        <v>2880</v>
      </c>
      <c r="E1805" s="326" t="s">
        <v>2879</v>
      </c>
      <c r="F1805" s="326">
        <v>6.0796999999999999</v>
      </c>
      <c r="G1805" s="326" t="s">
        <v>1800</v>
      </c>
    </row>
    <row r="1806" spans="1:7">
      <c r="A1806" s="326" t="s">
        <v>2883</v>
      </c>
      <c r="B1806" s="158">
        <v>46295</v>
      </c>
      <c r="C1806" s="326" t="s">
        <v>7253</v>
      </c>
      <c r="D1806" s="326" t="s">
        <v>2880</v>
      </c>
      <c r="E1806" s="326" t="s">
        <v>2879</v>
      </c>
      <c r="F1806" s="326">
        <v>5.8747800000000003</v>
      </c>
      <c r="G1806" s="326" t="s">
        <v>1799</v>
      </c>
    </row>
    <row r="1807" spans="1:7">
      <c r="A1807" s="326" t="s">
        <v>2883</v>
      </c>
      <c r="B1807" s="158">
        <v>46295</v>
      </c>
      <c r="C1807" s="326" t="s">
        <v>7254</v>
      </c>
      <c r="D1807" s="326" t="s">
        <v>2880</v>
      </c>
      <c r="E1807" s="326" t="s">
        <v>2879</v>
      </c>
      <c r="F1807" s="326">
        <v>5.8706800000000001</v>
      </c>
      <c r="G1807" s="326" t="s">
        <v>1799</v>
      </c>
    </row>
    <row r="1808" spans="1:7">
      <c r="A1808" s="326" t="s">
        <v>2883</v>
      </c>
      <c r="B1808" s="158">
        <v>46295</v>
      </c>
      <c r="C1808" s="326" t="s">
        <v>7255</v>
      </c>
      <c r="D1808" s="326" t="s">
        <v>2880</v>
      </c>
      <c r="E1808" s="326" t="s">
        <v>2879</v>
      </c>
      <c r="F1808" s="326">
        <v>5.8832199999999997</v>
      </c>
      <c r="G1808" s="326" t="s">
        <v>1799</v>
      </c>
    </row>
    <row r="1809" spans="1:7">
      <c r="A1809" s="326" t="s">
        <v>2883</v>
      </c>
      <c r="B1809" s="158">
        <v>46295</v>
      </c>
      <c r="C1809" s="326" t="s">
        <v>8230</v>
      </c>
      <c r="D1809" s="326" t="s">
        <v>2880</v>
      </c>
      <c r="E1809" s="326" t="s">
        <v>2879</v>
      </c>
      <c r="F1809" s="326">
        <v>5.9841600000000001</v>
      </c>
      <c r="G1809" s="326" t="s">
        <v>1800</v>
      </c>
    </row>
    <row r="1810" spans="1:7">
      <c r="A1810" s="326" t="s">
        <v>2883</v>
      </c>
      <c r="B1810" s="158">
        <v>46295</v>
      </c>
      <c r="C1810" s="326" t="s">
        <v>8231</v>
      </c>
      <c r="D1810" s="326" t="s">
        <v>2880</v>
      </c>
      <c r="E1810" s="326" t="s">
        <v>2879</v>
      </c>
      <c r="F1810" s="326">
        <v>6.20906</v>
      </c>
      <c r="G1810" s="326" t="s">
        <v>1800</v>
      </c>
    </row>
    <row r="1811" spans="1:7">
      <c r="A1811" s="326" t="s">
        <v>2883</v>
      </c>
      <c r="B1811" s="158">
        <v>46295</v>
      </c>
      <c r="C1811" s="326" t="s">
        <v>7256</v>
      </c>
      <c r="D1811" s="326" t="s">
        <v>2880</v>
      </c>
      <c r="E1811" s="326" t="s">
        <v>2879</v>
      </c>
      <c r="F1811" s="326">
        <v>6.0923800000000012</v>
      </c>
      <c r="G1811" s="326" t="s">
        <v>1799</v>
      </c>
    </row>
    <row r="1812" spans="1:7">
      <c r="A1812" s="326" t="s">
        <v>2883</v>
      </c>
      <c r="B1812" s="158">
        <v>46295</v>
      </c>
      <c r="C1812" s="326" t="s">
        <v>7257</v>
      </c>
      <c r="D1812" s="326" t="s">
        <v>2880</v>
      </c>
      <c r="E1812" s="326" t="s">
        <v>2879</v>
      </c>
      <c r="F1812" s="326">
        <v>5.8331200000000001</v>
      </c>
      <c r="G1812" s="326" t="s">
        <v>1799</v>
      </c>
    </row>
    <row r="1813" spans="1:7">
      <c r="A1813" s="326" t="s">
        <v>2883</v>
      </c>
      <c r="B1813" s="158">
        <v>46295</v>
      </c>
      <c r="C1813" s="326" t="s">
        <v>7258</v>
      </c>
      <c r="D1813" s="326" t="s">
        <v>2880</v>
      </c>
      <c r="E1813" s="326" t="s">
        <v>2879</v>
      </c>
      <c r="F1813" s="326">
        <v>6.3930999999999987</v>
      </c>
      <c r="G1813" s="326" t="s">
        <v>1799</v>
      </c>
    </row>
    <row r="1814" spans="1:7">
      <c r="A1814" s="326" t="s">
        <v>2883</v>
      </c>
      <c r="B1814" s="158">
        <v>46295</v>
      </c>
      <c r="C1814" s="326" t="s">
        <v>8232</v>
      </c>
      <c r="D1814" s="326" t="s">
        <v>2880</v>
      </c>
      <c r="E1814" s="326" t="s">
        <v>2879</v>
      </c>
      <c r="F1814" s="326">
        <v>6.7889999999999997</v>
      </c>
      <c r="G1814" s="326" t="s">
        <v>1800</v>
      </c>
    </row>
    <row r="1815" spans="1:7">
      <c r="A1815" s="326" t="s">
        <v>2883</v>
      </c>
      <c r="B1815" s="158">
        <v>46295</v>
      </c>
      <c r="C1815" s="326" t="s">
        <v>8233</v>
      </c>
      <c r="D1815" s="326" t="s">
        <v>2880</v>
      </c>
      <c r="E1815" s="326" t="s">
        <v>2879</v>
      </c>
      <c r="F1815" s="326">
        <v>6.9312200000000006</v>
      </c>
      <c r="G1815" s="326" t="s">
        <v>1800</v>
      </c>
    </row>
    <row r="1816" spans="1:7">
      <c r="A1816" s="326" t="s">
        <v>2883</v>
      </c>
      <c r="B1816" s="158">
        <v>46295</v>
      </c>
      <c r="C1816" s="326" t="s">
        <v>8234</v>
      </c>
      <c r="D1816" s="326" t="s">
        <v>2880</v>
      </c>
      <c r="E1816" s="326" t="s">
        <v>2879</v>
      </c>
      <c r="F1816" s="326">
        <v>6.9815600000000009</v>
      </c>
      <c r="G1816" s="326" t="s">
        <v>1800</v>
      </c>
    </row>
    <row r="1817" spans="1:7">
      <c r="A1817" s="326" t="s">
        <v>2883</v>
      </c>
      <c r="B1817" s="158">
        <v>46295</v>
      </c>
      <c r="C1817" s="326" t="s">
        <v>2911</v>
      </c>
      <c r="D1817" s="326" t="s">
        <v>2880</v>
      </c>
      <c r="E1817" s="326" t="s">
        <v>2879</v>
      </c>
      <c r="F1817" s="326">
        <v>6.24404</v>
      </c>
      <c r="G1817" s="326" t="s">
        <v>1962</v>
      </c>
    </row>
    <row r="1818" spans="1:7">
      <c r="A1818" s="326" t="s">
        <v>2883</v>
      </c>
      <c r="B1818" s="158">
        <v>46295</v>
      </c>
      <c r="C1818" s="326" t="s">
        <v>2912</v>
      </c>
      <c r="D1818" s="326" t="s">
        <v>2880</v>
      </c>
      <c r="E1818" s="326" t="s">
        <v>2879</v>
      </c>
      <c r="F1818" s="326">
        <v>5.759780000000001</v>
      </c>
      <c r="G1818" s="326" t="s">
        <v>1962</v>
      </c>
    </row>
    <row r="1819" spans="1:7">
      <c r="A1819" s="326" t="s">
        <v>2883</v>
      </c>
      <c r="B1819" s="158">
        <v>46295</v>
      </c>
      <c r="C1819" s="326" t="s">
        <v>7259</v>
      </c>
      <c r="D1819" s="326" t="s">
        <v>2880</v>
      </c>
      <c r="E1819" s="326" t="s">
        <v>2879</v>
      </c>
      <c r="F1819" s="326">
        <v>6.1702399999999997</v>
      </c>
      <c r="G1819" s="326" t="s">
        <v>1799</v>
      </c>
    </row>
    <row r="1820" spans="1:7">
      <c r="A1820" s="326" t="s">
        <v>2883</v>
      </c>
      <c r="B1820" s="158">
        <v>46295</v>
      </c>
      <c r="C1820" s="326" t="s">
        <v>2913</v>
      </c>
      <c r="D1820" s="326" t="s">
        <v>2880</v>
      </c>
      <c r="E1820" s="326" t="s">
        <v>2879</v>
      </c>
      <c r="F1820" s="326">
        <v>5.6192200000000003</v>
      </c>
      <c r="G1820" s="326" t="s">
        <v>1962</v>
      </c>
    </row>
    <row r="1821" spans="1:7">
      <c r="A1821" s="326" t="s">
        <v>2883</v>
      </c>
      <c r="B1821" s="158">
        <v>46295</v>
      </c>
      <c r="C1821" s="326" t="s">
        <v>2914</v>
      </c>
      <c r="D1821" s="326" t="s">
        <v>2880</v>
      </c>
      <c r="E1821" s="326" t="s">
        <v>2879</v>
      </c>
      <c r="F1821" s="326">
        <v>5.8819599999999994</v>
      </c>
      <c r="G1821" s="326" t="s">
        <v>1962</v>
      </c>
    </row>
    <row r="1822" spans="1:7">
      <c r="A1822" s="326" t="s">
        <v>2883</v>
      </c>
      <c r="B1822" s="158">
        <v>46295</v>
      </c>
      <c r="C1822" s="326" t="s">
        <v>2915</v>
      </c>
      <c r="D1822" s="326" t="s">
        <v>2880</v>
      </c>
      <c r="E1822" s="326" t="s">
        <v>2879</v>
      </c>
      <c r="F1822" s="326">
        <v>5.9617599999999999</v>
      </c>
      <c r="G1822" s="326" t="s">
        <v>1962</v>
      </c>
    </row>
    <row r="1823" spans="1:7">
      <c r="A1823" s="326" t="s">
        <v>2883</v>
      </c>
      <c r="B1823" s="158">
        <v>46295</v>
      </c>
      <c r="C1823" s="326" t="s">
        <v>8235</v>
      </c>
      <c r="D1823" s="326" t="s">
        <v>2880</v>
      </c>
      <c r="E1823" s="326" t="s">
        <v>2879</v>
      </c>
      <c r="F1823" s="326">
        <v>5.80898</v>
      </c>
      <c r="G1823" s="326" t="s">
        <v>1800</v>
      </c>
    </row>
    <row r="1824" spans="1:7">
      <c r="A1824" s="326" t="s">
        <v>2883</v>
      </c>
      <c r="B1824" s="158">
        <v>46295</v>
      </c>
      <c r="C1824" s="326" t="s">
        <v>8236</v>
      </c>
      <c r="D1824" s="326" t="s">
        <v>2880</v>
      </c>
      <c r="E1824" s="326" t="s">
        <v>2879</v>
      </c>
      <c r="F1824" s="326">
        <v>5.7061000000000002</v>
      </c>
      <c r="G1824" s="326" t="s">
        <v>1800</v>
      </c>
    </row>
    <row r="1825" spans="1:7">
      <c r="A1825" s="326" t="s">
        <v>2883</v>
      </c>
      <c r="B1825" s="158">
        <v>46295</v>
      </c>
      <c r="C1825" s="326" t="s">
        <v>8237</v>
      </c>
      <c r="D1825" s="326" t="s">
        <v>2880</v>
      </c>
      <c r="E1825" s="326" t="s">
        <v>2879</v>
      </c>
      <c r="F1825" s="326">
        <v>6.2374400000000003</v>
      </c>
      <c r="G1825" s="326" t="s">
        <v>1800</v>
      </c>
    </row>
    <row r="1826" spans="1:7">
      <c r="A1826" s="326" t="s">
        <v>2883</v>
      </c>
      <c r="B1826" s="158">
        <v>46295</v>
      </c>
      <c r="C1826" s="326" t="s">
        <v>8238</v>
      </c>
      <c r="D1826" s="326" t="s">
        <v>2880</v>
      </c>
      <c r="E1826" s="326" t="s">
        <v>2879</v>
      </c>
      <c r="F1826" s="326">
        <v>6.27712</v>
      </c>
      <c r="G1826" s="326" t="s">
        <v>1800</v>
      </c>
    </row>
    <row r="1827" spans="1:7">
      <c r="A1827" s="326" t="s">
        <v>2883</v>
      </c>
      <c r="B1827" s="158">
        <v>46295</v>
      </c>
      <c r="C1827" s="326" t="s">
        <v>8239</v>
      </c>
      <c r="D1827" s="326" t="s">
        <v>2880</v>
      </c>
      <c r="E1827" s="326" t="s">
        <v>2879</v>
      </c>
      <c r="F1827" s="326">
        <v>6.1630400000000005</v>
      </c>
      <c r="G1827" s="326" t="s">
        <v>1800</v>
      </c>
    </row>
    <row r="1828" spans="1:7">
      <c r="A1828" s="326" t="s">
        <v>2883</v>
      </c>
      <c r="B1828" s="158">
        <v>46295</v>
      </c>
      <c r="C1828" s="326" t="s">
        <v>8240</v>
      </c>
      <c r="D1828" s="326" t="s">
        <v>2880</v>
      </c>
      <c r="E1828" s="326" t="s">
        <v>2879</v>
      </c>
      <c r="F1828" s="326">
        <v>5.9836000000000009</v>
      </c>
      <c r="G1828" s="326" t="s">
        <v>1800</v>
      </c>
    </row>
    <row r="1829" spans="1:7">
      <c r="A1829" s="326" t="s">
        <v>2883</v>
      </c>
      <c r="B1829" s="158">
        <v>46295</v>
      </c>
      <c r="C1829" s="326" t="s">
        <v>8241</v>
      </c>
      <c r="D1829" s="326" t="s">
        <v>2880</v>
      </c>
      <c r="E1829" s="326" t="s">
        <v>2879</v>
      </c>
      <c r="F1829" s="326">
        <v>7.3003800000000005</v>
      </c>
      <c r="G1829" s="326" t="s">
        <v>1800</v>
      </c>
    </row>
    <row r="1830" spans="1:7">
      <c r="A1830" s="326" t="s">
        <v>2883</v>
      </c>
      <c r="B1830" s="158">
        <v>46295</v>
      </c>
      <c r="C1830" s="326" t="s">
        <v>8242</v>
      </c>
      <c r="D1830" s="326" t="s">
        <v>2880</v>
      </c>
      <c r="E1830" s="326" t="s">
        <v>2879</v>
      </c>
      <c r="F1830" s="326">
        <v>6.1950000000000003</v>
      </c>
      <c r="G1830" s="326" t="s">
        <v>1800</v>
      </c>
    </row>
    <row r="1831" spans="1:7">
      <c r="A1831" s="326" t="s">
        <v>2883</v>
      </c>
      <c r="B1831" s="158">
        <v>46295</v>
      </c>
      <c r="C1831" s="326" t="s">
        <v>8243</v>
      </c>
      <c r="D1831" s="326" t="s">
        <v>2880</v>
      </c>
      <c r="E1831" s="326" t="s">
        <v>2879</v>
      </c>
      <c r="F1831" s="326">
        <v>6.2641800000000005</v>
      </c>
      <c r="G1831" s="326" t="s">
        <v>1800</v>
      </c>
    </row>
    <row r="1832" spans="1:7">
      <c r="A1832" s="326" t="s">
        <v>2883</v>
      </c>
      <c r="B1832" s="158">
        <v>46295</v>
      </c>
      <c r="C1832" s="326" t="s">
        <v>8244</v>
      </c>
      <c r="D1832" s="326" t="s">
        <v>2880</v>
      </c>
      <c r="E1832" s="326" t="s">
        <v>2879</v>
      </c>
      <c r="F1832" s="326">
        <v>6.2561799999999996</v>
      </c>
      <c r="G1832" s="326" t="s">
        <v>1800</v>
      </c>
    </row>
    <row r="1833" spans="1:7">
      <c r="A1833" s="326" t="s">
        <v>2883</v>
      </c>
      <c r="B1833" s="158">
        <v>46295</v>
      </c>
      <c r="C1833" s="326" t="s">
        <v>7260</v>
      </c>
      <c r="D1833" s="326" t="s">
        <v>2880</v>
      </c>
      <c r="E1833" s="326" t="s">
        <v>2879</v>
      </c>
      <c r="F1833" s="326">
        <v>6.1951400000000003</v>
      </c>
      <c r="G1833" s="326" t="s">
        <v>1799</v>
      </c>
    </row>
    <row r="1834" spans="1:7">
      <c r="A1834" s="326" t="s">
        <v>2883</v>
      </c>
      <c r="B1834" s="158">
        <v>46295</v>
      </c>
      <c r="C1834" s="326" t="s">
        <v>7261</v>
      </c>
      <c r="D1834" s="326" t="s">
        <v>2880</v>
      </c>
      <c r="E1834" s="326" t="s">
        <v>2879</v>
      </c>
      <c r="F1834" s="326">
        <v>6.1231399999999994</v>
      </c>
      <c r="G1834" s="326" t="s">
        <v>1799</v>
      </c>
    </row>
    <row r="1835" spans="1:7">
      <c r="A1835" s="326" t="s">
        <v>2883</v>
      </c>
      <c r="B1835" s="158">
        <v>46295</v>
      </c>
      <c r="C1835" s="326" t="s">
        <v>7262</v>
      </c>
      <c r="D1835" s="326" t="s">
        <v>2880</v>
      </c>
      <c r="E1835" s="326" t="s">
        <v>2879</v>
      </c>
      <c r="F1835" s="326">
        <v>6.0067399999999997</v>
      </c>
      <c r="G1835" s="326" t="s">
        <v>1799</v>
      </c>
    </row>
    <row r="1836" spans="1:7">
      <c r="A1836" s="326" t="s">
        <v>2883</v>
      </c>
      <c r="B1836" s="158">
        <v>46295</v>
      </c>
      <c r="C1836" s="326" t="s">
        <v>7263</v>
      </c>
      <c r="D1836" s="326" t="s">
        <v>2880</v>
      </c>
      <c r="E1836" s="326" t="s">
        <v>2879</v>
      </c>
      <c r="F1836" s="326">
        <v>6.1671800000000001</v>
      </c>
      <c r="G1836" s="326" t="s">
        <v>1799</v>
      </c>
    </row>
    <row r="1837" spans="1:7">
      <c r="A1837" s="326" t="s">
        <v>2883</v>
      </c>
      <c r="B1837" s="158">
        <v>46295</v>
      </c>
      <c r="C1837" s="326" t="s">
        <v>7264</v>
      </c>
      <c r="D1837" s="326" t="s">
        <v>2880</v>
      </c>
      <c r="E1837" s="326" t="s">
        <v>2879</v>
      </c>
      <c r="F1837" s="326">
        <v>5.9721199999999994</v>
      </c>
      <c r="G1837" s="326" t="s">
        <v>1799</v>
      </c>
    </row>
    <row r="1838" spans="1:7">
      <c r="A1838" s="326" t="s">
        <v>2883</v>
      </c>
      <c r="B1838" s="158">
        <v>46295</v>
      </c>
      <c r="C1838" s="326" t="s">
        <v>7265</v>
      </c>
      <c r="D1838" s="326" t="s">
        <v>2880</v>
      </c>
      <c r="E1838" s="326" t="s">
        <v>2879</v>
      </c>
      <c r="F1838" s="326">
        <v>5.9894400000000001</v>
      </c>
      <c r="G1838" s="326" t="s">
        <v>1799</v>
      </c>
    </row>
    <row r="1839" spans="1:7">
      <c r="A1839" s="326" t="s">
        <v>2883</v>
      </c>
      <c r="B1839" s="158">
        <v>46295</v>
      </c>
      <c r="C1839" s="326" t="s">
        <v>7266</v>
      </c>
      <c r="D1839" s="326" t="s">
        <v>2880</v>
      </c>
      <c r="E1839" s="326" t="s">
        <v>2879</v>
      </c>
      <c r="F1839" s="326">
        <v>6.437079999999999</v>
      </c>
      <c r="G1839" s="326" t="s">
        <v>1799</v>
      </c>
    </row>
    <row r="1840" spans="1:7">
      <c r="A1840" s="326" t="s">
        <v>2883</v>
      </c>
      <c r="B1840" s="158">
        <v>46295</v>
      </c>
      <c r="C1840" s="326" t="s">
        <v>7267</v>
      </c>
      <c r="D1840" s="326" t="s">
        <v>2880</v>
      </c>
      <c r="E1840" s="326" t="s">
        <v>2879</v>
      </c>
      <c r="F1840" s="326">
        <v>7.5839599999999994</v>
      </c>
      <c r="G1840" s="326" t="s">
        <v>1799</v>
      </c>
    </row>
    <row r="1841" spans="1:7">
      <c r="A1841" s="326" t="s">
        <v>2883</v>
      </c>
      <c r="B1841" s="158">
        <v>46295</v>
      </c>
      <c r="C1841" s="326" t="s">
        <v>7268</v>
      </c>
      <c r="D1841" s="326" t="s">
        <v>2880</v>
      </c>
      <c r="E1841" s="326" t="s">
        <v>2879</v>
      </c>
      <c r="F1841" s="326">
        <v>5.5587999999999989</v>
      </c>
      <c r="G1841" s="326" t="s">
        <v>1799</v>
      </c>
    </row>
    <row r="1842" spans="1:7">
      <c r="A1842" s="326" t="s">
        <v>2883</v>
      </c>
      <c r="B1842" s="158">
        <v>46295</v>
      </c>
      <c r="C1842" s="326" t="s">
        <v>7269</v>
      </c>
      <c r="D1842" s="326" t="s">
        <v>2880</v>
      </c>
      <c r="E1842" s="326" t="s">
        <v>2879</v>
      </c>
      <c r="F1842" s="326">
        <v>6.1919399999999998</v>
      </c>
      <c r="G1842" s="326" t="s">
        <v>1799</v>
      </c>
    </row>
    <row r="1843" spans="1:7">
      <c r="A1843" s="326" t="s">
        <v>2883</v>
      </c>
      <c r="B1843" s="158">
        <v>46295</v>
      </c>
      <c r="C1843" s="326" t="s">
        <v>7270</v>
      </c>
      <c r="D1843" s="326" t="s">
        <v>2880</v>
      </c>
      <c r="E1843" s="326" t="s">
        <v>2879</v>
      </c>
      <c r="F1843" s="326">
        <v>6.2806599999999992</v>
      </c>
      <c r="G1843" s="326" t="s">
        <v>1799</v>
      </c>
    </row>
    <row r="1844" spans="1:7">
      <c r="A1844" s="326" t="s">
        <v>2883</v>
      </c>
      <c r="B1844" s="158">
        <v>46295</v>
      </c>
      <c r="C1844" s="326" t="s">
        <v>7271</v>
      </c>
      <c r="D1844" s="326" t="s">
        <v>2880</v>
      </c>
      <c r="E1844" s="326" t="s">
        <v>2879</v>
      </c>
      <c r="F1844" s="326">
        <v>5.9243200000000007</v>
      </c>
      <c r="G1844" s="326" t="s">
        <v>1799</v>
      </c>
    </row>
    <row r="1845" spans="1:7">
      <c r="A1845" s="326" t="s">
        <v>2883</v>
      </c>
      <c r="B1845" s="158">
        <v>46295</v>
      </c>
      <c r="C1845" s="326" t="s">
        <v>7272</v>
      </c>
      <c r="D1845" s="326" t="s">
        <v>2880</v>
      </c>
      <c r="E1845" s="326" t="s">
        <v>2879</v>
      </c>
      <c r="F1845" s="326">
        <v>6.1931000000000012</v>
      </c>
      <c r="G1845" s="326" t="s">
        <v>1799</v>
      </c>
    </row>
    <row r="1846" spans="1:7">
      <c r="A1846" s="326" t="s">
        <v>2883</v>
      </c>
      <c r="B1846" s="158">
        <v>46295</v>
      </c>
      <c r="C1846" s="326" t="s">
        <v>7273</v>
      </c>
      <c r="D1846" s="326" t="s">
        <v>2880</v>
      </c>
      <c r="E1846" s="326" t="s">
        <v>2879</v>
      </c>
      <c r="F1846" s="326">
        <v>6.0438400000000012</v>
      </c>
      <c r="G1846" s="326" t="s">
        <v>1799</v>
      </c>
    </row>
    <row r="1847" spans="1:7">
      <c r="A1847" s="326" t="s">
        <v>2883</v>
      </c>
      <c r="B1847" s="158">
        <v>46295</v>
      </c>
      <c r="C1847" s="326" t="s">
        <v>7282</v>
      </c>
      <c r="D1847" s="326" t="s">
        <v>2880</v>
      </c>
      <c r="E1847" s="326" t="s">
        <v>2879</v>
      </c>
      <c r="F1847" s="326">
        <v>5.7191600000000005</v>
      </c>
      <c r="G1847" s="326" t="s">
        <v>1799</v>
      </c>
    </row>
    <row r="1848" spans="1:7">
      <c r="A1848" s="326" t="s">
        <v>2883</v>
      </c>
      <c r="B1848" s="158">
        <v>46295</v>
      </c>
      <c r="C1848" s="326" t="s">
        <v>7283</v>
      </c>
      <c r="D1848" s="326" t="s">
        <v>2880</v>
      </c>
      <c r="E1848" s="326" t="s">
        <v>2879</v>
      </c>
      <c r="F1848" s="326">
        <v>5.7793199999999993</v>
      </c>
      <c r="G1848" s="326" t="s">
        <v>1799</v>
      </c>
    </row>
    <row r="1849" spans="1:7">
      <c r="A1849" s="326" t="s">
        <v>2883</v>
      </c>
      <c r="B1849" s="158">
        <v>46295</v>
      </c>
      <c r="C1849" s="326" t="s">
        <v>7284</v>
      </c>
      <c r="D1849" s="326" t="s">
        <v>2880</v>
      </c>
      <c r="E1849" s="326" t="s">
        <v>2879</v>
      </c>
      <c r="F1849" s="326">
        <v>5.7768400000000009</v>
      </c>
      <c r="G1849" s="326" t="s">
        <v>1799</v>
      </c>
    </row>
    <row r="1850" spans="1:7">
      <c r="A1850" s="326" t="s">
        <v>2883</v>
      </c>
      <c r="B1850" s="158">
        <v>46295</v>
      </c>
      <c r="C1850" s="326" t="s">
        <v>7285</v>
      </c>
      <c r="D1850" s="326" t="s">
        <v>2880</v>
      </c>
      <c r="E1850" s="326" t="s">
        <v>2879</v>
      </c>
      <c r="F1850" s="326">
        <v>5.61564</v>
      </c>
      <c r="G1850" s="326" t="s">
        <v>1799</v>
      </c>
    </row>
    <row r="1851" spans="1:7">
      <c r="A1851" s="326" t="s">
        <v>2883</v>
      </c>
      <c r="B1851" s="158">
        <v>46295</v>
      </c>
      <c r="C1851" s="326" t="s">
        <v>7286</v>
      </c>
      <c r="D1851" s="326" t="s">
        <v>2880</v>
      </c>
      <c r="E1851" s="326" t="s">
        <v>2879</v>
      </c>
      <c r="F1851" s="326">
        <v>5.7027800000000006</v>
      </c>
      <c r="G1851" s="326" t="s">
        <v>1799</v>
      </c>
    </row>
    <row r="1852" spans="1:7">
      <c r="A1852" s="326" t="s">
        <v>2883</v>
      </c>
      <c r="B1852" s="158">
        <v>46295</v>
      </c>
      <c r="C1852" s="326" t="s">
        <v>7287</v>
      </c>
      <c r="D1852" s="326" t="s">
        <v>2880</v>
      </c>
      <c r="E1852" s="326" t="s">
        <v>2879</v>
      </c>
      <c r="F1852" s="326">
        <v>5.85792</v>
      </c>
      <c r="G1852" s="326" t="s">
        <v>1799</v>
      </c>
    </row>
    <row r="1853" spans="1:7">
      <c r="A1853" s="326" t="s">
        <v>2883</v>
      </c>
      <c r="B1853" s="158">
        <v>46295</v>
      </c>
      <c r="C1853" s="326" t="s">
        <v>7288</v>
      </c>
      <c r="D1853" s="326" t="s">
        <v>2880</v>
      </c>
      <c r="E1853" s="326" t="s">
        <v>2879</v>
      </c>
      <c r="F1853" s="326">
        <v>5.5129399999999995</v>
      </c>
      <c r="G1853" s="326" t="s">
        <v>1799</v>
      </c>
    </row>
    <row r="1854" spans="1:7">
      <c r="A1854" s="326" t="s">
        <v>2883</v>
      </c>
      <c r="B1854" s="158">
        <v>46295</v>
      </c>
      <c r="C1854" s="326" t="s">
        <v>7289</v>
      </c>
      <c r="D1854" s="326" t="s">
        <v>2880</v>
      </c>
      <c r="E1854" s="326" t="s">
        <v>2879</v>
      </c>
      <c r="F1854" s="326">
        <v>5.6017600000000005</v>
      </c>
      <c r="G1854" s="326" t="s">
        <v>1799</v>
      </c>
    </row>
    <row r="1855" spans="1:7">
      <c r="A1855" s="326" t="s">
        <v>2883</v>
      </c>
      <c r="B1855" s="158">
        <v>46295</v>
      </c>
      <c r="C1855" s="326" t="s">
        <v>7290</v>
      </c>
      <c r="D1855" s="326" t="s">
        <v>2880</v>
      </c>
      <c r="E1855" s="326" t="s">
        <v>2879</v>
      </c>
      <c r="F1855" s="326">
        <v>5.8472799999999996</v>
      </c>
      <c r="G1855" s="326" t="s">
        <v>1799</v>
      </c>
    </row>
    <row r="1856" spans="1:7">
      <c r="A1856" s="326" t="s">
        <v>2883</v>
      </c>
      <c r="B1856" s="158">
        <v>46295</v>
      </c>
      <c r="C1856" s="326" t="s">
        <v>7291</v>
      </c>
      <c r="D1856" s="326" t="s">
        <v>2880</v>
      </c>
      <c r="E1856" s="326" t="s">
        <v>2879</v>
      </c>
      <c r="F1856" s="326">
        <v>5.8149600000000001</v>
      </c>
      <c r="G1856" s="326" t="s">
        <v>1799</v>
      </c>
    </row>
    <row r="1857" spans="1:7">
      <c r="A1857" s="326" t="s">
        <v>3062</v>
      </c>
      <c r="B1857" s="158">
        <v>46296</v>
      </c>
      <c r="C1857" s="326" t="s">
        <v>8500</v>
      </c>
      <c r="D1857" s="326" t="s">
        <v>2878</v>
      </c>
      <c r="E1857" s="326" t="s">
        <v>2867</v>
      </c>
      <c r="F1857" s="326"/>
      <c r="G1857" s="326" t="s">
        <v>43</v>
      </c>
    </row>
    <row r="1858" spans="1:7">
      <c r="A1858" s="326" t="s">
        <v>3062</v>
      </c>
      <c r="B1858" s="158">
        <v>46296</v>
      </c>
      <c r="C1858" s="326" t="s">
        <v>8251</v>
      </c>
      <c r="D1858" s="326" t="s">
        <v>2878</v>
      </c>
      <c r="E1858" s="326" t="s">
        <v>2867</v>
      </c>
      <c r="F1858" s="326"/>
      <c r="G1858" s="326" t="s">
        <v>43</v>
      </c>
    </row>
    <row r="1859" spans="1:7">
      <c r="A1859" s="326" t="s">
        <v>3062</v>
      </c>
      <c r="B1859" s="158">
        <v>46296</v>
      </c>
      <c r="C1859" s="326" t="s">
        <v>8252</v>
      </c>
      <c r="D1859" s="326" t="s">
        <v>2878</v>
      </c>
      <c r="E1859" s="326" t="s">
        <v>2867</v>
      </c>
      <c r="F1859" s="326"/>
      <c r="G1859" s="326" t="s">
        <v>43</v>
      </c>
    </row>
    <row r="1860" spans="1:7">
      <c r="A1860" s="326" t="s">
        <v>3062</v>
      </c>
      <c r="B1860" s="158">
        <v>46296</v>
      </c>
      <c r="C1860" s="326" t="s">
        <v>8253</v>
      </c>
      <c r="D1860" s="326" t="s">
        <v>2878</v>
      </c>
      <c r="E1860" s="326" t="s">
        <v>2867</v>
      </c>
      <c r="F1860" s="326"/>
      <c r="G1860" s="326" t="s">
        <v>43</v>
      </c>
    </row>
    <row r="1861" spans="1:7">
      <c r="A1861" s="326" t="s">
        <v>3062</v>
      </c>
      <c r="B1861" s="158">
        <v>46296</v>
      </c>
      <c r="C1861" s="326" t="s">
        <v>8254</v>
      </c>
      <c r="D1861" s="326" t="s">
        <v>2878</v>
      </c>
      <c r="E1861" s="326" t="s">
        <v>2867</v>
      </c>
      <c r="F1861" s="326"/>
      <c r="G1861" s="326" t="s">
        <v>43</v>
      </c>
    </row>
    <row r="1862" spans="1:7">
      <c r="A1862" s="326" t="s">
        <v>3062</v>
      </c>
      <c r="B1862" s="158">
        <v>46296</v>
      </c>
      <c r="C1862" s="326" t="s">
        <v>8255</v>
      </c>
      <c r="D1862" s="326" t="s">
        <v>2878</v>
      </c>
      <c r="E1862" s="326" t="s">
        <v>2867</v>
      </c>
      <c r="F1862" s="326"/>
      <c r="G1862" s="326" t="s">
        <v>43</v>
      </c>
    </row>
    <row r="1863" spans="1:7">
      <c r="A1863" s="326" t="s">
        <v>3062</v>
      </c>
      <c r="B1863" s="158">
        <v>46296</v>
      </c>
      <c r="C1863" s="326" t="s">
        <v>8256</v>
      </c>
      <c r="D1863" s="326" t="s">
        <v>2878</v>
      </c>
      <c r="E1863" s="326" t="s">
        <v>2867</v>
      </c>
      <c r="F1863" s="326"/>
      <c r="G1863" s="326" t="s">
        <v>43</v>
      </c>
    </row>
    <row r="1864" spans="1:7">
      <c r="A1864" s="326" t="s">
        <v>3062</v>
      </c>
      <c r="B1864" s="158">
        <v>46296</v>
      </c>
      <c r="C1864" s="326" t="s">
        <v>8257</v>
      </c>
      <c r="D1864" s="326" t="s">
        <v>2878</v>
      </c>
      <c r="E1864" s="326" t="s">
        <v>2867</v>
      </c>
      <c r="F1864" s="326"/>
      <c r="G1864" s="326" t="s">
        <v>43</v>
      </c>
    </row>
    <row r="1865" spans="1:7">
      <c r="A1865" s="326" t="s">
        <v>3062</v>
      </c>
      <c r="B1865" s="158">
        <v>46296</v>
      </c>
      <c r="C1865" s="326" t="s">
        <v>8258</v>
      </c>
      <c r="D1865" s="326" t="s">
        <v>2878</v>
      </c>
      <c r="E1865" s="326" t="s">
        <v>2867</v>
      </c>
      <c r="F1865" s="326"/>
      <c r="G1865" s="326" t="s">
        <v>43</v>
      </c>
    </row>
    <row r="1866" spans="1:7">
      <c r="A1866" s="326" t="s">
        <v>3062</v>
      </c>
      <c r="B1866" s="158">
        <v>46296</v>
      </c>
      <c r="C1866" s="326" t="s">
        <v>8259</v>
      </c>
      <c r="D1866" s="326" t="s">
        <v>2878</v>
      </c>
      <c r="E1866" s="326" t="s">
        <v>2867</v>
      </c>
      <c r="F1866" s="326"/>
      <c r="G1866" s="326" t="s">
        <v>43</v>
      </c>
    </row>
    <row r="1867" spans="1:7">
      <c r="A1867" s="326" t="s">
        <v>3062</v>
      </c>
      <c r="B1867" s="158">
        <v>46296</v>
      </c>
      <c r="C1867" s="326" t="s">
        <v>8260</v>
      </c>
      <c r="D1867" s="326" t="s">
        <v>2878</v>
      </c>
      <c r="E1867" s="326" t="s">
        <v>2867</v>
      </c>
      <c r="F1867" s="326"/>
      <c r="G1867" s="326" t="s">
        <v>43</v>
      </c>
    </row>
    <row r="1868" spans="1:7">
      <c r="A1868" s="326" t="s">
        <v>3062</v>
      </c>
      <c r="B1868" s="158">
        <v>46296</v>
      </c>
      <c r="C1868" s="326" t="s">
        <v>8261</v>
      </c>
      <c r="D1868" s="326" t="s">
        <v>2878</v>
      </c>
      <c r="E1868" s="326" t="s">
        <v>2867</v>
      </c>
      <c r="F1868" s="326"/>
      <c r="G1868" s="326" t="s">
        <v>43</v>
      </c>
    </row>
    <row r="1869" spans="1:7">
      <c r="A1869" s="326" t="s">
        <v>3062</v>
      </c>
      <c r="B1869" s="158">
        <v>46296</v>
      </c>
      <c r="C1869" s="326" t="s">
        <v>8262</v>
      </c>
      <c r="D1869" s="326" t="s">
        <v>2878</v>
      </c>
      <c r="E1869" s="326" t="s">
        <v>2867</v>
      </c>
      <c r="F1869" s="326"/>
      <c r="G1869" s="326" t="s">
        <v>43</v>
      </c>
    </row>
    <row r="1870" spans="1:7">
      <c r="A1870" s="326" t="s">
        <v>3062</v>
      </c>
      <c r="B1870" s="158">
        <v>46296</v>
      </c>
      <c r="C1870" s="326" t="s">
        <v>8200</v>
      </c>
      <c r="D1870" s="326" t="s">
        <v>2878</v>
      </c>
      <c r="E1870" s="326" t="s">
        <v>2867</v>
      </c>
      <c r="F1870" s="326"/>
      <c r="G1870" s="326" t="s">
        <v>43</v>
      </c>
    </row>
    <row r="1871" spans="1:7">
      <c r="A1871" s="326" t="s">
        <v>3062</v>
      </c>
      <c r="B1871" s="158">
        <v>46296</v>
      </c>
      <c r="C1871" s="326" t="s">
        <v>8263</v>
      </c>
      <c r="D1871" s="326" t="s">
        <v>2878</v>
      </c>
      <c r="E1871" s="326" t="s">
        <v>2867</v>
      </c>
      <c r="F1871" s="326"/>
      <c r="G1871" s="326" t="s">
        <v>43</v>
      </c>
    </row>
    <row r="1872" spans="1:7">
      <c r="A1872" s="326" t="s">
        <v>3062</v>
      </c>
      <c r="B1872" s="158">
        <v>46296</v>
      </c>
      <c r="C1872" s="326" t="s">
        <v>8501</v>
      </c>
      <c r="D1872" s="326" t="s">
        <v>2878</v>
      </c>
      <c r="E1872" s="326" t="s">
        <v>2867</v>
      </c>
      <c r="F1872" s="326"/>
      <c r="G1872" s="326" t="s">
        <v>43</v>
      </c>
    </row>
    <row r="1873" spans="1:7">
      <c r="A1873" s="326" t="s">
        <v>3062</v>
      </c>
      <c r="B1873" s="158">
        <v>46296</v>
      </c>
      <c r="C1873" s="326" t="s">
        <v>8264</v>
      </c>
      <c r="D1873" s="326" t="s">
        <v>2878</v>
      </c>
      <c r="E1873" s="326" t="s">
        <v>2867</v>
      </c>
      <c r="F1873" s="326"/>
      <c r="G1873" s="326" t="s">
        <v>43</v>
      </c>
    </row>
    <row r="1874" spans="1:7">
      <c r="A1874" s="326" t="s">
        <v>7232</v>
      </c>
      <c r="B1874" s="158">
        <v>46296</v>
      </c>
      <c r="C1874" s="326" t="s">
        <v>8616</v>
      </c>
      <c r="D1874" s="326" t="s">
        <v>7234</v>
      </c>
      <c r="E1874" s="326" t="s">
        <v>2867</v>
      </c>
      <c r="F1874" s="326"/>
      <c r="G1874" s="326" t="s">
        <v>43</v>
      </c>
    </row>
    <row r="1875" spans="1:7">
      <c r="A1875" s="326" t="s">
        <v>7232</v>
      </c>
      <c r="B1875" s="158">
        <v>46296</v>
      </c>
      <c r="C1875" s="326" t="s">
        <v>8617</v>
      </c>
      <c r="D1875" s="326" t="s">
        <v>7234</v>
      </c>
      <c r="E1875" s="326" t="s">
        <v>2867</v>
      </c>
      <c r="F1875" s="326"/>
      <c r="G1875" s="326" t="s">
        <v>43</v>
      </c>
    </row>
    <row r="1876" spans="1:7">
      <c r="A1876" s="326" t="s">
        <v>7232</v>
      </c>
      <c r="B1876" s="158">
        <v>46296</v>
      </c>
      <c r="C1876" s="326" t="s">
        <v>8618</v>
      </c>
      <c r="D1876" s="326" t="s">
        <v>7234</v>
      </c>
      <c r="E1876" s="326" t="s">
        <v>2867</v>
      </c>
      <c r="F1876" s="326"/>
      <c r="G1876" s="326" t="s">
        <v>43</v>
      </c>
    </row>
    <row r="1877" spans="1:7">
      <c r="A1877" s="326" t="s">
        <v>7232</v>
      </c>
      <c r="B1877" s="158">
        <v>46296</v>
      </c>
      <c r="C1877" s="326" t="s">
        <v>8619</v>
      </c>
      <c r="D1877" s="326" t="s">
        <v>7234</v>
      </c>
      <c r="E1877" s="326" t="s">
        <v>2867</v>
      </c>
      <c r="F1877" s="326"/>
      <c r="G1877" s="326" t="s">
        <v>43</v>
      </c>
    </row>
    <row r="1878" spans="1:7">
      <c r="A1878" s="326" t="s">
        <v>7232</v>
      </c>
      <c r="B1878" s="158">
        <v>46296</v>
      </c>
      <c r="C1878" s="326" t="s">
        <v>8620</v>
      </c>
      <c r="D1878" s="326" t="s">
        <v>7234</v>
      </c>
      <c r="E1878" s="326" t="s">
        <v>2867</v>
      </c>
      <c r="F1878" s="326"/>
      <c r="G1878" s="326" t="s">
        <v>43</v>
      </c>
    </row>
    <row r="1879" spans="1:7">
      <c r="A1879" s="326" t="s">
        <v>7232</v>
      </c>
      <c r="B1879" s="158">
        <v>46296</v>
      </c>
      <c r="C1879" s="326" t="s">
        <v>8621</v>
      </c>
      <c r="D1879" s="326" t="s">
        <v>7234</v>
      </c>
      <c r="E1879" s="326" t="s">
        <v>2867</v>
      </c>
      <c r="F1879" s="326"/>
      <c r="G1879" s="326" t="s">
        <v>43</v>
      </c>
    </row>
    <row r="1880" spans="1:7">
      <c r="A1880" s="326" t="s">
        <v>7232</v>
      </c>
      <c r="B1880" s="158">
        <v>46296</v>
      </c>
      <c r="C1880" s="326" t="s">
        <v>8622</v>
      </c>
      <c r="D1880" s="326" t="s">
        <v>7234</v>
      </c>
      <c r="E1880" s="326" t="s">
        <v>2867</v>
      </c>
      <c r="F1880" s="326"/>
      <c r="G1880" s="326" t="s">
        <v>43</v>
      </c>
    </row>
    <row r="1881" spans="1:7">
      <c r="A1881" s="326" t="s">
        <v>7232</v>
      </c>
      <c r="B1881" s="158">
        <v>46296</v>
      </c>
      <c r="C1881" s="326" t="s">
        <v>8623</v>
      </c>
      <c r="D1881" s="326" t="s">
        <v>7234</v>
      </c>
      <c r="E1881" s="326" t="s">
        <v>2867</v>
      </c>
      <c r="F1881" s="326"/>
      <c r="G1881" s="326" t="s">
        <v>43</v>
      </c>
    </row>
    <row r="1882" spans="1:7">
      <c r="A1882" s="326" t="s">
        <v>7232</v>
      </c>
      <c r="B1882" s="158">
        <v>46296</v>
      </c>
      <c r="C1882" s="326" t="s">
        <v>8624</v>
      </c>
      <c r="D1882" s="326" t="s">
        <v>7234</v>
      </c>
      <c r="E1882" s="326" t="s">
        <v>2867</v>
      </c>
      <c r="F1882" s="326"/>
      <c r="G1882" s="326" t="s">
        <v>43</v>
      </c>
    </row>
    <row r="1883" spans="1:7">
      <c r="A1883" s="326" t="s">
        <v>7232</v>
      </c>
      <c r="B1883" s="158">
        <v>46296</v>
      </c>
      <c r="C1883" s="326" t="s">
        <v>8625</v>
      </c>
      <c r="D1883" s="326" t="s">
        <v>7234</v>
      </c>
      <c r="E1883" s="326" t="s">
        <v>2867</v>
      </c>
      <c r="F1883" s="326"/>
      <c r="G1883" s="326" t="s">
        <v>43</v>
      </c>
    </row>
    <row r="1884" spans="1:7">
      <c r="A1884" s="326" t="s">
        <v>7232</v>
      </c>
      <c r="B1884" s="158">
        <v>46296</v>
      </c>
      <c r="C1884" s="326" t="s">
        <v>8626</v>
      </c>
      <c r="D1884" s="326" t="s">
        <v>7234</v>
      </c>
      <c r="E1884" s="326" t="s">
        <v>2867</v>
      </c>
      <c r="F1884" s="326"/>
      <c r="G1884" s="326" t="s">
        <v>43</v>
      </c>
    </row>
    <row r="1885" spans="1:7">
      <c r="A1885" s="326" t="s">
        <v>2874</v>
      </c>
      <c r="B1885" s="158">
        <v>46296</v>
      </c>
      <c r="C1885" s="326" t="s">
        <v>8350</v>
      </c>
      <c r="D1885" s="326" t="s">
        <v>2876</v>
      </c>
      <c r="E1885" s="326" t="s">
        <v>2867</v>
      </c>
      <c r="F1885" s="326"/>
      <c r="G1885" s="326" t="s">
        <v>2863</v>
      </c>
    </row>
    <row r="1886" spans="1:7">
      <c r="A1886" s="326" t="s">
        <v>3068</v>
      </c>
      <c r="B1886" s="158">
        <v>46296</v>
      </c>
      <c r="C1886" s="326" t="s">
        <v>3169</v>
      </c>
      <c r="D1886" s="326" t="s">
        <v>8493</v>
      </c>
      <c r="E1886" s="326" t="s">
        <v>3070</v>
      </c>
      <c r="F1886" s="326">
        <v>2540.4129908336331</v>
      </c>
      <c r="G1886" s="326" t="s">
        <v>43</v>
      </c>
    </row>
    <row r="1887" spans="1:7">
      <c r="A1887" s="326" t="s">
        <v>3068</v>
      </c>
      <c r="B1887" s="158">
        <v>46296</v>
      </c>
      <c r="C1887" s="326" t="s">
        <v>3169</v>
      </c>
      <c r="D1887" s="326" t="s">
        <v>8493</v>
      </c>
      <c r="E1887" s="326" t="s">
        <v>3070</v>
      </c>
      <c r="F1887" s="326">
        <v>6955.2142823853546</v>
      </c>
      <c r="G1887" s="326" t="s">
        <v>43</v>
      </c>
    </row>
    <row r="1888" spans="1:7">
      <c r="A1888" s="326" t="s">
        <v>3068</v>
      </c>
      <c r="B1888" s="158">
        <v>46296</v>
      </c>
      <c r="C1888" s="326" t="s">
        <v>12505</v>
      </c>
      <c r="D1888" s="326" t="s">
        <v>8493</v>
      </c>
      <c r="E1888" s="326" t="s">
        <v>3070</v>
      </c>
      <c r="F1888" s="326">
        <v>1644.300206187618</v>
      </c>
      <c r="G1888" s="326" t="s">
        <v>43</v>
      </c>
    </row>
    <row r="1889" spans="1:7">
      <c r="A1889" s="326" t="s">
        <v>3068</v>
      </c>
      <c r="B1889" s="158">
        <v>46296</v>
      </c>
      <c r="C1889" s="326" t="s">
        <v>3077</v>
      </c>
      <c r="D1889" s="326" t="s">
        <v>8492</v>
      </c>
      <c r="E1889" s="326" t="s">
        <v>3070</v>
      </c>
      <c r="F1889" s="326">
        <v>178.38774637819731</v>
      </c>
      <c r="G1889" s="326" t="s">
        <v>43</v>
      </c>
    </row>
    <row r="1890" spans="1:7">
      <c r="A1890" s="326" t="s">
        <v>3068</v>
      </c>
      <c r="B1890" s="158">
        <v>46296</v>
      </c>
      <c r="C1890" s="326" t="s">
        <v>3077</v>
      </c>
      <c r="D1890" s="326" t="s">
        <v>8492</v>
      </c>
      <c r="E1890" s="326" t="s">
        <v>3070</v>
      </c>
      <c r="F1890" s="326">
        <v>213.51177163748071</v>
      </c>
      <c r="G1890" s="326" t="s">
        <v>43</v>
      </c>
    </row>
    <row r="1891" spans="1:7">
      <c r="A1891" s="326" t="s">
        <v>3068</v>
      </c>
      <c r="B1891" s="158">
        <v>46296</v>
      </c>
      <c r="C1891" s="326" t="s">
        <v>3077</v>
      </c>
      <c r="D1891" s="326" t="s">
        <v>8492</v>
      </c>
      <c r="E1891" s="326" t="s">
        <v>3070</v>
      </c>
      <c r="F1891" s="326">
        <v>225.97219161596149</v>
      </c>
      <c r="G1891" s="326" t="s">
        <v>43</v>
      </c>
    </row>
    <row r="1892" spans="1:7">
      <c r="A1892" s="326" t="s">
        <v>3068</v>
      </c>
      <c r="B1892" s="158">
        <v>46296</v>
      </c>
      <c r="C1892" s="326" t="s">
        <v>3077</v>
      </c>
      <c r="D1892" s="326" t="s">
        <v>8492</v>
      </c>
      <c r="E1892" s="326" t="s">
        <v>3070</v>
      </c>
      <c r="F1892" s="326">
        <v>333.23770694143599</v>
      </c>
      <c r="G1892" s="326" t="s">
        <v>43</v>
      </c>
    </row>
    <row r="1893" spans="1:7">
      <c r="A1893" s="326" t="s">
        <v>3068</v>
      </c>
      <c r="B1893" s="158">
        <v>46296</v>
      </c>
      <c r="C1893" s="326" t="s">
        <v>3077</v>
      </c>
      <c r="D1893" s="326" t="s">
        <v>8492</v>
      </c>
      <c r="E1893" s="326" t="s">
        <v>3070</v>
      </c>
      <c r="F1893" s="326">
        <v>539.68685049563646</v>
      </c>
      <c r="G1893" s="326" t="s">
        <v>43</v>
      </c>
    </row>
    <row r="1894" spans="1:7">
      <c r="A1894" s="326" t="s">
        <v>3068</v>
      </c>
      <c r="B1894" s="158">
        <v>46296</v>
      </c>
      <c r="C1894" s="326" t="s">
        <v>3077</v>
      </c>
      <c r="D1894" s="326" t="s">
        <v>8492</v>
      </c>
      <c r="E1894" s="326" t="s">
        <v>3070</v>
      </c>
      <c r="F1894" s="326">
        <v>612.69955956260674</v>
      </c>
      <c r="G1894" s="326" t="s">
        <v>43</v>
      </c>
    </row>
    <row r="1895" spans="1:7">
      <c r="A1895" s="326" t="s">
        <v>3068</v>
      </c>
      <c r="B1895" s="158">
        <v>46296</v>
      </c>
      <c r="C1895" s="326" t="s">
        <v>3077</v>
      </c>
      <c r="D1895" s="326" t="s">
        <v>8492</v>
      </c>
      <c r="E1895" s="326" t="s">
        <v>3070</v>
      </c>
      <c r="F1895" s="326">
        <v>673.49805774202105</v>
      </c>
      <c r="G1895" s="326" t="s">
        <v>43</v>
      </c>
    </row>
    <row r="1896" spans="1:7">
      <c r="A1896" s="326" t="s">
        <v>3068</v>
      </c>
      <c r="B1896" s="158">
        <v>46296</v>
      </c>
      <c r="C1896" s="326" t="s">
        <v>3077</v>
      </c>
      <c r="D1896" s="326" t="s">
        <v>8492</v>
      </c>
      <c r="E1896" s="326" t="s">
        <v>3070</v>
      </c>
      <c r="F1896" s="326">
        <v>716.10842170781689</v>
      </c>
      <c r="G1896" s="326" t="s">
        <v>43</v>
      </c>
    </row>
    <row r="1897" spans="1:7">
      <c r="A1897" s="326" t="s">
        <v>3068</v>
      </c>
      <c r="B1897" s="158">
        <v>46296</v>
      </c>
      <c r="C1897" s="326" t="s">
        <v>3077</v>
      </c>
      <c r="D1897" s="326" t="s">
        <v>8492</v>
      </c>
      <c r="E1897" s="326" t="s">
        <v>3070</v>
      </c>
      <c r="F1897" s="326">
        <v>829.05691139149712</v>
      </c>
      <c r="G1897" s="326" t="s">
        <v>43</v>
      </c>
    </row>
    <row r="1898" spans="1:7">
      <c r="A1898" s="326" t="s">
        <v>3068</v>
      </c>
      <c r="B1898" s="158">
        <v>46296</v>
      </c>
      <c r="C1898" s="326" t="s">
        <v>3077</v>
      </c>
      <c r="D1898" s="326" t="s">
        <v>8492</v>
      </c>
      <c r="E1898" s="326" t="s">
        <v>3070</v>
      </c>
      <c r="F1898" s="326">
        <v>2043.763624773361</v>
      </c>
      <c r="G1898" s="326" t="s">
        <v>43</v>
      </c>
    </row>
    <row r="1899" spans="1:7">
      <c r="A1899" s="326" t="s">
        <v>3068</v>
      </c>
      <c r="B1899" s="158">
        <v>46296</v>
      </c>
      <c r="C1899" s="326" t="s">
        <v>12950</v>
      </c>
      <c r="D1899" s="326" t="s">
        <v>8495</v>
      </c>
      <c r="E1899" s="326" t="s">
        <v>3070</v>
      </c>
      <c r="F1899" s="326">
        <v>93.59345161402598</v>
      </c>
      <c r="G1899" s="326" t="s">
        <v>43</v>
      </c>
    </row>
    <row r="1900" spans="1:7">
      <c r="A1900" s="326" t="s">
        <v>3068</v>
      </c>
      <c r="B1900" s="158">
        <v>46296</v>
      </c>
      <c r="C1900" s="326" t="s">
        <v>12950</v>
      </c>
      <c r="D1900" s="326" t="s">
        <v>8495</v>
      </c>
      <c r="E1900" s="326" t="s">
        <v>3070</v>
      </c>
      <c r="F1900" s="326">
        <v>132.9602272592019</v>
      </c>
      <c r="G1900" s="326" t="s">
        <v>43</v>
      </c>
    </row>
    <row r="1901" spans="1:7">
      <c r="A1901" s="326" t="s">
        <v>3068</v>
      </c>
      <c r="B1901" s="158">
        <v>46296</v>
      </c>
      <c r="C1901" s="326" t="s">
        <v>12950</v>
      </c>
      <c r="D1901" s="326" t="s">
        <v>8495</v>
      </c>
      <c r="E1901" s="326" t="s">
        <v>3070</v>
      </c>
      <c r="F1901" s="326">
        <v>216.508621257497</v>
      </c>
      <c r="G1901" s="326" t="s">
        <v>43</v>
      </c>
    </row>
    <row r="1902" spans="1:7">
      <c r="A1902" s="326" t="s">
        <v>3068</v>
      </c>
      <c r="B1902" s="158">
        <v>46296</v>
      </c>
      <c r="C1902" s="326" t="s">
        <v>12950</v>
      </c>
      <c r="D1902" s="326" t="s">
        <v>8495</v>
      </c>
      <c r="E1902" s="326" t="s">
        <v>3070</v>
      </c>
      <c r="F1902" s="326">
        <v>254.06589498289401</v>
      </c>
      <c r="G1902" s="326" t="s">
        <v>43</v>
      </c>
    </row>
    <row r="1903" spans="1:7">
      <c r="A1903" s="326" t="s">
        <v>3068</v>
      </c>
      <c r="B1903" s="158">
        <v>46296</v>
      </c>
      <c r="C1903" s="326" t="s">
        <v>12950</v>
      </c>
      <c r="D1903" s="326" t="s">
        <v>8495</v>
      </c>
      <c r="E1903" s="326" t="s">
        <v>3070</v>
      </c>
      <c r="F1903" s="326">
        <v>533.15059888514224</v>
      </c>
      <c r="G1903" s="326" t="s">
        <v>43</v>
      </c>
    </row>
    <row r="1904" spans="1:7">
      <c r="A1904" s="326" t="s">
        <v>3068</v>
      </c>
      <c r="B1904" s="158">
        <v>46296</v>
      </c>
      <c r="C1904" s="326" t="s">
        <v>12950</v>
      </c>
      <c r="D1904" s="326"/>
      <c r="E1904" s="326" t="s">
        <v>3070</v>
      </c>
      <c r="F1904" s="326">
        <v>718.90874716400867</v>
      </c>
      <c r="G1904" s="326" t="s">
        <v>43</v>
      </c>
    </row>
    <row r="1905" spans="1:7">
      <c r="A1905" s="326" t="s">
        <v>3068</v>
      </c>
      <c r="B1905" s="158">
        <v>46296</v>
      </c>
      <c r="C1905" s="326" t="s">
        <v>12950</v>
      </c>
      <c r="D1905" s="326" t="s">
        <v>8495</v>
      </c>
      <c r="E1905" s="326" t="s">
        <v>3070</v>
      </c>
      <c r="F1905" s="326">
        <v>785.74866074603051</v>
      </c>
      <c r="G1905" s="326" t="s">
        <v>43</v>
      </c>
    </row>
    <row r="1906" spans="1:7">
      <c r="A1906" s="326" t="s">
        <v>3068</v>
      </c>
      <c r="B1906" s="158">
        <v>46296</v>
      </c>
      <c r="C1906" s="326" t="s">
        <v>12950</v>
      </c>
      <c r="D1906" s="326" t="s">
        <v>8495</v>
      </c>
      <c r="E1906" s="326" t="s">
        <v>3070</v>
      </c>
      <c r="F1906" s="326">
        <v>788.17469302214886</v>
      </c>
      <c r="G1906" s="326" t="s">
        <v>43</v>
      </c>
    </row>
    <row r="1907" spans="1:7">
      <c r="A1907" s="326" t="s">
        <v>3068</v>
      </c>
      <c r="B1907" s="158">
        <v>46296</v>
      </c>
      <c r="C1907" s="326" t="s">
        <v>12950</v>
      </c>
      <c r="D1907" s="326"/>
      <c r="E1907" s="326" t="s">
        <v>3070</v>
      </c>
      <c r="F1907" s="326">
        <v>1354.6951192027771</v>
      </c>
      <c r="G1907" s="326" t="s">
        <v>43</v>
      </c>
    </row>
    <row r="1908" spans="1:7">
      <c r="A1908" s="326" t="s">
        <v>3068</v>
      </c>
      <c r="B1908" s="158">
        <v>46296</v>
      </c>
      <c r="C1908" s="326" t="s">
        <v>3122</v>
      </c>
      <c r="D1908" s="326" t="s">
        <v>8497</v>
      </c>
      <c r="E1908" s="326" t="s">
        <v>3070</v>
      </c>
      <c r="F1908" s="326">
        <v>457.68095213791821</v>
      </c>
      <c r="G1908" s="326" t="s">
        <v>43</v>
      </c>
    </row>
    <row r="1909" spans="1:7">
      <c r="A1909" s="326" t="s">
        <v>3068</v>
      </c>
      <c r="B1909" s="158">
        <v>46296</v>
      </c>
      <c r="C1909" s="326" t="s">
        <v>3122</v>
      </c>
      <c r="D1909" s="326" t="s">
        <v>8497</v>
      </c>
      <c r="E1909" s="326" t="s">
        <v>3070</v>
      </c>
      <c r="F1909" s="326">
        <v>532.1060939419549</v>
      </c>
      <c r="G1909" s="326" t="s">
        <v>43</v>
      </c>
    </row>
    <row r="1910" spans="1:7">
      <c r="A1910" s="326" t="s">
        <v>3068</v>
      </c>
      <c r="B1910" s="158">
        <v>46296</v>
      </c>
      <c r="C1910" s="326" t="s">
        <v>3122</v>
      </c>
      <c r="D1910" s="326" t="s">
        <v>8497</v>
      </c>
      <c r="E1910" s="326" t="s">
        <v>3070</v>
      </c>
      <c r="F1910" s="326">
        <v>562.75359189245626</v>
      </c>
      <c r="G1910" s="326" t="s">
        <v>43</v>
      </c>
    </row>
    <row r="1911" spans="1:7">
      <c r="A1911" s="326" t="s">
        <v>3068</v>
      </c>
      <c r="B1911" s="158">
        <v>46296</v>
      </c>
      <c r="C1911" s="326" t="s">
        <v>3122</v>
      </c>
      <c r="D1911" s="326" t="s">
        <v>8497</v>
      </c>
      <c r="E1911" s="326" t="s">
        <v>3070</v>
      </c>
      <c r="F1911" s="326">
        <v>625.7351833449211</v>
      </c>
      <c r="G1911" s="326" t="s">
        <v>43</v>
      </c>
    </row>
    <row r="1912" spans="1:7">
      <c r="A1912" s="326" t="s">
        <v>3068</v>
      </c>
      <c r="B1912" s="158">
        <v>46296</v>
      </c>
      <c r="C1912" s="326" t="s">
        <v>3122</v>
      </c>
      <c r="D1912" s="326" t="s">
        <v>8497</v>
      </c>
      <c r="E1912" s="326" t="s">
        <v>3070</v>
      </c>
      <c r="F1912" s="326">
        <v>716.49686019262299</v>
      </c>
      <c r="G1912" s="326" t="s">
        <v>43</v>
      </c>
    </row>
    <row r="1913" spans="1:7">
      <c r="A1913" s="326" t="s">
        <v>3068</v>
      </c>
      <c r="B1913" s="158">
        <v>46296</v>
      </c>
      <c r="C1913" s="326" t="s">
        <v>3122</v>
      </c>
      <c r="D1913" s="326" t="s">
        <v>8497</v>
      </c>
      <c r="E1913" s="326" t="s">
        <v>3070</v>
      </c>
      <c r="F1913" s="326">
        <v>1638.896803424461</v>
      </c>
      <c r="G1913" s="326" t="s">
        <v>43</v>
      </c>
    </row>
    <row r="1914" spans="1:7">
      <c r="A1914" s="326" t="s">
        <v>3068</v>
      </c>
      <c r="B1914" s="158">
        <v>46296</v>
      </c>
      <c r="C1914" s="326" t="s">
        <v>3122</v>
      </c>
      <c r="D1914" s="326" t="s">
        <v>8497</v>
      </c>
      <c r="E1914" s="326" t="s">
        <v>3070</v>
      </c>
      <c r="F1914" s="326">
        <v>2190.3868816276081</v>
      </c>
      <c r="G1914" s="326" t="s">
        <v>43</v>
      </c>
    </row>
    <row r="1915" spans="1:7">
      <c r="A1915" s="326" t="s">
        <v>3068</v>
      </c>
      <c r="B1915" s="158">
        <v>46296</v>
      </c>
      <c r="C1915" s="326" t="s">
        <v>3174</v>
      </c>
      <c r="D1915" s="326" t="s">
        <v>8496</v>
      </c>
      <c r="E1915" s="326" t="s">
        <v>3070</v>
      </c>
      <c r="F1915" s="326">
        <v>113.1564239398576</v>
      </c>
      <c r="G1915" s="326" t="s">
        <v>43</v>
      </c>
    </row>
    <row r="1916" spans="1:7">
      <c r="A1916" s="326" t="s">
        <v>3068</v>
      </c>
      <c r="B1916" s="158">
        <v>46296</v>
      </c>
      <c r="C1916" s="326" t="s">
        <v>3174</v>
      </c>
      <c r="D1916" s="326" t="s">
        <v>8496</v>
      </c>
      <c r="E1916" s="326" t="s">
        <v>3070</v>
      </c>
      <c r="F1916" s="326">
        <v>124.9239789040294</v>
      </c>
      <c r="G1916" s="326" t="s">
        <v>43</v>
      </c>
    </row>
    <row r="1917" spans="1:7">
      <c r="A1917" s="326" t="s">
        <v>3068</v>
      </c>
      <c r="B1917" s="158">
        <v>46296</v>
      </c>
      <c r="C1917" s="326" t="s">
        <v>3174</v>
      </c>
      <c r="D1917" s="326" t="s">
        <v>8496</v>
      </c>
      <c r="E1917" s="326" t="s">
        <v>3070</v>
      </c>
      <c r="F1917" s="326">
        <v>130.0081975706853</v>
      </c>
      <c r="G1917" s="326" t="s">
        <v>43</v>
      </c>
    </row>
    <row r="1918" spans="1:7">
      <c r="A1918" s="326" t="s">
        <v>3068</v>
      </c>
      <c r="B1918" s="158">
        <v>46296</v>
      </c>
      <c r="C1918" s="326" t="s">
        <v>3174</v>
      </c>
      <c r="D1918" s="326" t="s">
        <v>8496</v>
      </c>
      <c r="E1918" s="326" t="s">
        <v>3070</v>
      </c>
      <c r="F1918" s="326">
        <v>151.3976664860966</v>
      </c>
      <c r="G1918" s="326" t="s">
        <v>43</v>
      </c>
    </row>
    <row r="1919" spans="1:7">
      <c r="A1919" s="326" t="s">
        <v>3068</v>
      </c>
      <c r="B1919" s="158">
        <v>46296</v>
      </c>
      <c r="C1919" s="326" t="s">
        <v>3174</v>
      </c>
      <c r="D1919" s="326" t="s">
        <v>8496</v>
      </c>
      <c r="E1919" s="326" t="s">
        <v>3070</v>
      </c>
      <c r="F1919" s="326">
        <v>181.62514709797691</v>
      </c>
      <c r="G1919" s="326" t="s">
        <v>43</v>
      </c>
    </row>
    <row r="1920" spans="1:7">
      <c r="A1920" s="326" t="s">
        <v>3068</v>
      </c>
      <c r="B1920" s="158">
        <v>46296</v>
      </c>
      <c r="C1920" s="326" t="s">
        <v>3174</v>
      </c>
      <c r="D1920" s="326" t="s">
        <v>8496</v>
      </c>
      <c r="E1920" s="326" t="s">
        <v>3070</v>
      </c>
      <c r="F1920" s="326">
        <v>297.91165617993101</v>
      </c>
      <c r="G1920" s="326" t="s">
        <v>43</v>
      </c>
    </row>
    <row r="1921" spans="1:7">
      <c r="A1921" s="326" t="s">
        <v>3068</v>
      </c>
      <c r="B1921" s="158">
        <v>46296</v>
      </c>
      <c r="C1921" s="326" t="s">
        <v>3174</v>
      </c>
      <c r="D1921" s="326" t="s">
        <v>8496</v>
      </c>
      <c r="E1921" s="326" t="s">
        <v>3070</v>
      </c>
      <c r="F1921" s="326">
        <v>357.25825609825552</v>
      </c>
      <c r="G1921" s="326" t="s">
        <v>43</v>
      </c>
    </row>
    <row r="1922" spans="1:7">
      <c r="A1922" s="326" t="s">
        <v>3068</v>
      </c>
      <c r="B1922" s="158">
        <v>46296</v>
      </c>
      <c r="C1922" s="326" t="s">
        <v>3075</v>
      </c>
      <c r="D1922" s="326" t="s">
        <v>8494</v>
      </c>
      <c r="E1922" s="326" t="s">
        <v>3070</v>
      </c>
      <c r="F1922" s="326">
        <v>337.69498515478341</v>
      </c>
      <c r="G1922" s="326" t="s">
        <v>43</v>
      </c>
    </row>
    <row r="1923" spans="1:7">
      <c r="A1923" s="326" t="s">
        <v>3068</v>
      </c>
      <c r="B1923" s="158">
        <v>46296</v>
      </c>
      <c r="C1923" s="326" t="s">
        <v>3075</v>
      </c>
      <c r="D1923" s="326" t="s">
        <v>8494</v>
      </c>
      <c r="E1923" s="326" t="s">
        <v>3070</v>
      </c>
      <c r="F1923" s="326">
        <v>699.163039944091</v>
      </c>
      <c r="G1923" s="326" t="s">
        <v>43</v>
      </c>
    </row>
    <row r="1924" spans="1:7">
      <c r="A1924" s="326" t="s">
        <v>3068</v>
      </c>
      <c r="B1924" s="158">
        <v>46296</v>
      </c>
      <c r="C1924" s="326" t="s">
        <v>3075</v>
      </c>
      <c r="D1924" s="326" t="s">
        <v>8494</v>
      </c>
      <c r="E1924" s="326" t="s">
        <v>3070</v>
      </c>
      <c r="F1924" s="326">
        <v>779.06950237025558</v>
      </c>
      <c r="G1924" s="326" t="s">
        <v>43</v>
      </c>
    </row>
    <row r="1925" spans="1:7">
      <c r="A1925" s="326" t="s">
        <v>3068</v>
      </c>
      <c r="B1925" s="158">
        <v>46296</v>
      </c>
      <c r="C1925" s="326" t="s">
        <v>3075</v>
      </c>
      <c r="D1925" s="326" t="s">
        <v>8494</v>
      </c>
      <c r="E1925" s="326" t="s">
        <v>3070</v>
      </c>
      <c r="F1925" s="326">
        <v>787.52456098915354</v>
      </c>
      <c r="G1925" s="326" t="s">
        <v>43</v>
      </c>
    </row>
    <row r="1926" spans="1:7">
      <c r="A1926" s="326" t="s">
        <v>3068</v>
      </c>
      <c r="B1926" s="158">
        <v>46296</v>
      </c>
      <c r="C1926" s="326" t="s">
        <v>3075</v>
      </c>
      <c r="D1926" s="326" t="s">
        <v>8494</v>
      </c>
      <c r="E1926" s="326" t="s">
        <v>3070</v>
      </c>
      <c r="F1926" s="326">
        <v>934.01780763206079</v>
      </c>
      <c r="G1926" s="326" t="s">
        <v>43</v>
      </c>
    </row>
    <row r="1927" spans="1:7">
      <c r="A1927" s="326" t="s">
        <v>3068</v>
      </c>
      <c r="B1927" s="158">
        <v>46296</v>
      </c>
      <c r="C1927" s="326" t="s">
        <v>3075</v>
      </c>
      <c r="D1927" s="326" t="s">
        <v>8494</v>
      </c>
      <c r="E1927" s="326" t="s">
        <v>3070</v>
      </c>
      <c r="F1927" s="326">
        <v>956.94713292783126</v>
      </c>
      <c r="G1927" s="326" t="s">
        <v>43</v>
      </c>
    </row>
    <row r="1928" spans="1:7">
      <c r="A1928" s="326" t="s">
        <v>3068</v>
      </c>
      <c r="B1928" s="158">
        <v>46296</v>
      </c>
      <c r="C1928" s="326" t="s">
        <v>3075</v>
      </c>
      <c r="D1928" s="326" t="s">
        <v>8494</v>
      </c>
      <c r="E1928" s="326" t="s">
        <v>3070</v>
      </c>
      <c r="F1928" s="326">
        <v>980.37465067683115</v>
      </c>
      <c r="G1928" s="326" t="s">
        <v>43</v>
      </c>
    </row>
    <row r="1929" spans="1:7">
      <c r="A1929" s="326" t="s">
        <v>3068</v>
      </c>
      <c r="B1929" s="158">
        <v>46296</v>
      </c>
      <c r="C1929" s="326" t="s">
        <v>3075</v>
      </c>
      <c r="D1929" s="326" t="s">
        <v>8494</v>
      </c>
      <c r="E1929" s="326" t="s">
        <v>3070</v>
      </c>
      <c r="F1929" s="326">
        <v>982.81312736563268</v>
      </c>
      <c r="G1929" s="326" t="s">
        <v>43</v>
      </c>
    </row>
    <row r="1930" spans="1:7">
      <c r="A1930" s="326" t="s">
        <v>3068</v>
      </c>
      <c r="B1930" s="158">
        <v>46296</v>
      </c>
      <c r="C1930" s="326" t="s">
        <v>3075</v>
      </c>
      <c r="D1930" s="326" t="s">
        <v>8494</v>
      </c>
      <c r="E1930" s="326" t="s">
        <v>3070</v>
      </c>
      <c r="F1930" s="326">
        <v>1016.78245361647</v>
      </c>
      <c r="G1930" s="326" t="s">
        <v>43</v>
      </c>
    </row>
    <row r="1931" spans="1:7">
      <c r="A1931" s="326" t="s">
        <v>3068</v>
      </c>
      <c r="B1931" s="158">
        <v>46296</v>
      </c>
      <c r="C1931" s="326" t="s">
        <v>3075</v>
      </c>
      <c r="D1931" s="326" t="s">
        <v>8494</v>
      </c>
      <c r="E1931" s="326" t="s">
        <v>3070</v>
      </c>
      <c r="F1931" s="326">
        <v>1084.709923489776</v>
      </c>
      <c r="G1931" s="326" t="s">
        <v>43</v>
      </c>
    </row>
    <row r="1932" spans="1:7">
      <c r="A1932" s="326" t="s">
        <v>3068</v>
      </c>
      <c r="B1932" s="158">
        <v>46296</v>
      </c>
      <c r="C1932" s="326" t="s">
        <v>3075</v>
      </c>
      <c r="D1932" s="326" t="s">
        <v>8494</v>
      </c>
      <c r="E1932" s="326" t="s">
        <v>3070</v>
      </c>
      <c r="F1932" s="326">
        <v>1256.0681377066981</v>
      </c>
      <c r="G1932" s="326" t="s">
        <v>43</v>
      </c>
    </row>
    <row r="1933" spans="1:7">
      <c r="A1933" s="326" t="s">
        <v>3068</v>
      </c>
      <c r="B1933" s="158">
        <v>46296</v>
      </c>
      <c r="C1933" s="326" t="s">
        <v>3075</v>
      </c>
      <c r="D1933" s="326" t="s">
        <v>8494</v>
      </c>
      <c r="E1933" s="326" t="s">
        <v>3070</v>
      </c>
      <c r="F1933" s="326">
        <v>1378.349067085757</v>
      </c>
      <c r="G1933" s="326" t="s">
        <v>43</v>
      </c>
    </row>
    <row r="1934" spans="1:7">
      <c r="A1934" s="326" t="s">
        <v>3068</v>
      </c>
      <c r="B1934" s="158">
        <v>46296</v>
      </c>
      <c r="C1934" s="326" t="s">
        <v>3075</v>
      </c>
      <c r="D1934" s="326" t="s">
        <v>8494</v>
      </c>
      <c r="E1934" s="326" t="s">
        <v>3070</v>
      </c>
      <c r="F1934" s="326">
        <v>1404.846058581956</v>
      </c>
      <c r="G1934" s="326" t="s">
        <v>43</v>
      </c>
    </row>
    <row r="1935" spans="1:7">
      <c r="A1935" s="326" t="s">
        <v>3068</v>
      </c>
      <c r="B1935" s="158">
        <v>46296</v>
      </c>
      <c r="C1935" s="326" t="s">
        <v>3075</v>
      </c>
      <c r="D1935" s="326" t="s">
        <v>8494</v>
      </c>
      <c r="E1935" s="326" t="s">
        <v>3070</v>
      </c>
      <c r="F1935" s="326">
        <v>1691.696835190844</v>
      </c>
      <c r="G1935" s="326" t="s">
        <v>43</v>
      </c>
    </row>
    <row r="1936" spans="1:7">
      <c r="A1936" s="326" t="s">
        <v>3068</v>
      </c>
      <c r="B1936" s="158">
        <v>46296</v>
      </c>
      <c r="C1936" s="326" t="s">
        <v>3082</v>
      </c>
      <c r="D1936" s="326" t="s">
        <v>8499</v>
      </c>
      <c r="E1936" s="326" t="s">
        <v>3070</v>
      </c>
      <c r="F1936" s="326">
        <v>2989.584957143059</v>
      </c>
      <c r="G1936" s="326" t="s">
        <v>43</v>
      </c>
    </row>
    <row r="1937" spans="1:7">
      <c r="A1937" s="326" t="s">
        <v>3068</v>
      </c>
      <c r="B1937" s="158">
        <v>46296</v>
      </c>
      <c r="C1937" s="326" t="s">
        <v>3128</v>
      </c>
      <c r="D1937" s="326" t="s">
        <v>8497</v>
      </c>
      <c r="E1937" s="326" t="s">
        <v>3070</v>
      </c>
      <c r="F1937" s="326">
        <v>295.75092283234699</v>
      </c>
      <c r="G1937" s="326" t="s">
        <v>43</v>
      </c>
    </row>
    <row r="1938" spans="1:7">
      <c r="A1938" s="326" t="s">
        <v>3068</v>
      </c>
      <c r="B1938" s="158">
        <v>46296</v>
      </c>
      <c r="C1938" s="326" t="s">
        <v>3128</v>
      </c>
      <c r="D1938" s="326" t="s">
        <v>8497</v>
      </c>
      <c r="E1938" s="326" t="s">
        <v>3070</v>
      </c>
      <c r="F1938" s="326">
        <v>1159.932314021979</v>
      </c>
      <c r="G1938" s="326" t="s">
        <v>43</v>
      </c>
    </row>
    <row r="1939" spans="1:7">
      <c r="A1939" s="326" t="s">
        <v>3068</v>
      </c>
      <c r="B1939" s="158">
        <v>46296</v>
      </c>
      <c r="C1939" s="326" t="s">
        <v>3128</v>
      </c>
      <c r="D1939" s="326" t="s">
        <v>8497</v>
      </c>
      <c r="E1939" s="326" t="s">
        <v>3070</v>
      </c>
      <c r="F1939" s="326">
        <v>1456.683404800948</v>
      </c>
      <c r="G1939" s="326" t="s">
        <v>43</v>
      </c>
    </row>
    <row r="1940" spans="1:7">
      <c r="A1940" s="326" t="s">
        <v>3068</v>
      </c>
      <c r="B1940" s="158">
        <v>46296</v>
      </c>
      <c r="C1940" s="326" t="s">
        <v>3149</v>
      </c>
      <c r="D1940" s="326" t="s">
        <v>8499</v>
      </c>
      <c r="E1940" s="326" t="s">
        <v>3070</v>
      </c>
      <c r="F1940" s="326">
        <v>165.15048999059951</v>
      </c>
      <c r="G1940" s="326" t="s">
        <v>43</v>
      </c>
    </row>
    <row r="1941" spans="1:7">
      <c r="A1941" s="326" t="s">
        <v>3068</v>
      </c>
      <c r="B1941" s="158">
        <v>46296</v>
      </c>
      <c r="C1941" s="326" t="s">
        <v>3149</v>
      </c>
      <c r="D1941" s="326" t="s">
        <v>8499</v>
      </c>
      <c r="E1941" s="326" t="s">
        <v>3070</v>
      </c>
      <c r="F1941" s="326">
        <v>304.84507522650529</v>
      </c>
      <c r="G1941" s="326" t="s">
        <v>43</v>
      </c>
    </row>
    <row r="1942" spans="1:7">
      <c r="A1942" s="326" t="s">
        <v>3068</v>
      </c>
      <c r="B1942" s="158">
        <v>46296</v>
      </c>
      <c r="C1942" s="326" t="s">
        <v>3149</v>
      </c>
      <c r="D1942" s="326" t="s">
        <v>8499</v>
      </c>
      <c r="E1942" s="326" t="s">
        <v>3070</v>
      </c>
      <c r="F1942" s="326">
        <v>382.63858815253479</v>
      </c>
      <c r="G1942" s="326" t="s">
        <v>43</v>
      </c>
    </row>
    <row r="1943" spans="1:7">
      <c r="A1943" s="326" t="s">
        <v>3068</v>
      </c>
      <c r="B1943" s="158">
        <v>46296</v>
      </c>
      <c r="C1943" s="326" t="s">
        <v>3149</v>
      </c>
      <c r="D1943" s="326" t="s">
        <v>8499</v>
      </c>
      <c r="E1943" s="326" t="s">
        <v>3070</v>
      </c>
      <c r="F1943" s="326">
        <v>484.47442445275368</v>
      </c>
      <c r="G1943" s="326" t="s">
        <v>43</v>
      </c>
    </row>
    <row r="1944" spans="1:7">
      <c r="A1944" s="326" t="s">
        <v>3068</v>
      </c>
      <c r="B1944" s="158">
        <v>46296</v>
      </c>
      <c r="C1944" s="326" t="s">
        <v>3149</v>
      </c>
      <c r="D1944" s="326" t="s">
        <v>8499</v>
      </c>
      <c r="E1944" s="326" t="s">
        <v>3070</v>
      </c>
      <c r="F1944" s="326">
        <v>3342.0934775086639</v>
      </c>
      <c r="G1944" s="326" t="s">
        <v>43</v>
      </c>
    </row>
    <row r="1945" spans="1:7">
      <c r="A1945" s="326" t="s">
        <v>3068</v>
      </c>
      <c r="B1945" s="158">
        <v>46296</v>
      </c>
      <c r="C1945" s="326" t="s">
        <v>3076</v>
      </c>
      <c r="D1945" s="326" t="s">
        <v>8499</v>
      </c>
      <c r="E1945" s="326" t="s">
        <v>3070</v>
      </c>
      <c r="F1945" s="326">
        <v>3248.1446227276028</v>
      </c>
      <c r="G1945" s="326" t="s">
        <v>43</v>
      </c>
    </row>
    <row r="1946" spans="1:7">
      <c r="A1946" s="326" t="s">
        <v>3068</v>
      </c>
      <c r="B1946" s="158">
        <v>46296</v>
      </c>
      <c r="C1946" s="326" t="s">
        <v>12951</v>
      </c>
      <c r="D1946" s="326" t="s">
        <v>8492</v>
      </c>
      <c r="E1946" s="326" t="s">
        <v>3070</v>
      </c>
      <c r="F1946" s="326">
        <v>85.698312712600455</v>
      </c>
      <c r="G1946" s="326" t="s">
        <v>43</v>
      </c>
    </row>
    <row r="1947" spans="1:7">
      <c r="A1947" s="326" t="s">
        <v>3068</v>
      </c>
      <c r="B1947" s="158">
        <v>46296</v>
      </c>
      <c r="C1947" s="326" t="s">
        <v>12952</v>
      </c>
      <c r="D1947" s="326" t="s">
        <v>8492</v>
      </c>
      <c r="E1947" s="326" t="s">
        <v>3070</v>
      </c>
      <c r="F1947" s="326">
        <v>81.383452974197667</v>
      </c>
      <c r="G1947" s="326" t="s">
        <v>43</v>
      </c>
    </row>
    <row r="1948" spans="1:7">
      <c r="A1948" s="326" t="s">
        <v>3068</v>
      </c>
      <c r="B1948" s="158">
        <v>46296</v>
      </c>
      <c r="C1948" s="326" t="s">
        <v>12952</v>
      </c>
      <c r="D1948" s="326" t="s">
        <v>8492</v>
      </c>
      <c r="E1948" s="326" t="s">
        <v>3070</v>
      </c>
      <c r="F1948" s="326">
        <v>212.4086389367003</v>
      </c>
      <c r="G1948" s="326" t="s">
        <v>43</v>
      </c>
    </row>
    <row r="1949" spans="1:7">
      <c r="A1949" s="326" t="s">
        <v>3068</v>
      </c>
      <c r="B1949" s="158">
        <v>46296</v>
      </c>
      <c r="C1949" s="326" t="s">
        <v>12952</v>
      </c>
      <c r="D1949" s="326" t="s">
        <v>8492</v>
      </c>
      <c r="E1949" s="326" t="s">
        <v>3070</v>
      </c>
      <c r="F1949" s="326">
        <v>235.74667788448281</v>
      </c>
      <c r="G1949" s="326" t="s">
        <v>43</v>
      </c>
    </row>
    <row r="1950" spans="1:7">
      <c r="A1950" s="326" t="s">
        <v>3068</v>
      </c>
      <c r="B1950" s="158">
        <v>46296</v>
      </c>
      <c r="C1950" s="326" t="s">
        <v>12952</v>
      </c>
      <c r="D1950" s="326" t="s">
        <v>8492</v>
      </c>
      <c r="E1950" s="326" t="s">
        <v>3070</v>
      </c>
      <c r="F1950" s="326">
        <v>277.07231698918622</v>
      </c>
      <c r="G1950" s="326" t="s">
        <v>43</v>
      </c>
    </row>
    <row r="1951" spans="1:7">
      <c r="A1951" s="326" t="s">
        <v>3068</v>
      </c>
      <c r="B1951" s="158">
        <v>46296</v>
      </c>
      <c r="C1951" s="326" t="s">
        <v>12952</v>
      </c>
      <c r="D1951" s="326" t="s">
        <v>8492</v>
      </c>
      <c r="E1951" s="326" t="s">
        <v>3070</v>
      </c>
      <c r="F1951" s="326">
        <v>1237.749925427604</v>
      </c>
      <c r="G1951" s="326" t="s">
        <v>43</v>
      </c>
    </row>
    <row r="1952" spans="1:7">
      <c r="A1952" s="326" t="s">
        <v>3068</v>
      </c>
      <c r="B1952" s="158">
        <v>46296</v>
      </c>
      <c r="C1952" s="326" t="s">
        <v>12952</v>
      </c>
      <c r="D1952" s="326" t="s">
        <v>8492</v>
      </c>
      <c r="E1952" s="326" t="s">
        <v>3070</v>
      </c>
      <c r="F1952" s="326">
        <v>1271.388920727419</v>
      </c>
      <c r="G1952" s="326" t="s">
        <v>43</v>
      </c>
    </row>
    <row r="1953" spans="1:7">
      <c r="A1953" s="326" t="s">
        <v>3068</v>
      </c>
      <c r="B1953" s="158">
        <v>46296</v>
      </c>
      <c r="C1953" s="326" t="s">
        <v>12953</v>
      </c>
      <c r="D1953" s="326"/>
      <c r="E1953" s="326" t="s">
        <v>3070</v>
      </c>
      <c r="F1953" s="326">
        <v>279.24704160739202</v>
      </c>
      <c r="G1953" s="326" t="s">
        <v>43</v>
      </c>
    </row>
    <row r="1954" spans="1:7">
      <c r="A1954" s="326" t="s">
        <v>3068</v>
      </c>
      <c r="B1954" s="158">
        <v>46296</v>
      </c>
      <c r="C1954" s="326" t="s">
        <v>3163</v>
      </c>
      <c r="D1954" s="326" t="s">
        <v>8498</v>
      </c>
      <c r="E1954" s="326" t="s">
        <v>3070</v>
      </c>
      <c r="F1954" s="326">
        <v>1812.6936543056511</v>
      </c>
      <c r="G1954" s="326" t="s">
        <v>43</v>
      </c>
    </row>
    <row r="1955" spans="1:7">
      <c r="A1955" s="326" t="s">
        <v>3068</v>
      </c>
      <c r="B1955" s="158">
        <v>46296</v>
      </c>
      <c r="C1955" s="326" t="s">
        <v>3157</v>
      </c>
      <c r="D1955" s="326" t="s">
        <v>8498</v>
      </c>
      <c r="E1955" s="326" t="s">
        <v>3070</v>
      </c>
      <c r="F1955" s="326">
        <v>76.453152712667361</v>
      </c>
      <c r="G1955" s="326" t="s">
        <v>43</v>
      </c>
    </row>
    <row r="1956" spans="1:7">
      <c r="A1956" s="326" t="s">
        <v>3068</v>
      </c>
      <c r="B1956" s="158">
        <v>46296</v>
      </c>
      <c r="C1956" s="326" t="s">
        <v>3157</v>
      </c>
      <c r="D1956" s="326" t="s">
        <v>8498</v>
      </c>
      <c r="E1956" s="326" t="s">
        <v>3070</v>
      </c>
      <c r="F1956" s="326">
        <v>240.36543671281831</v>
      </c>
      <c r="G1956" s="326" t="s">
        <v>43</v>
      </c>
    </row>
    <row r="1957" spans="1:7">
      <c r="A1957" s="326" t="s">
        <v>3068</v>
      </c>
      <c r="B1957" s="158">
        <v>46296</v>
      </c>
      <c r="C1957" s="326" t="s">
        <v>3157</v>
      </c>
      <c r="D1957" s="326" t="s">
        <v>8498</v>
      </c>
      <c r="E1957" s="326" t="s">
        <v>3070</v>
      </c>
      <c r="F1957" s="326">
        <v>317.36272125400143</v>
      </c>
      <c r="G1957" s="326" t="s">
        <v>43</v>
      </c>
    </row>
    <row r="1958" spans="1:7">
      <c r="A1958" s="326" t="s">
        <v>3068</v>
      </c>
      <c r="B1958" s="158">
        <v>46296</v>
      </c>
      <c r="C1958" s="326" t="s">
        <v>3157</v>
      </c>
      <c r="D1958" s="326" t="s">
        <v>8498</v>
      </c>
      <c r="E1958" s="326" t="s">
        <v>3070</v>
      </c>
      <c r="F1958" s="326">
        <v>459.630474828562</v>
      </c>
      <c r="G1958" s="326" t="s">
        <v>43</v>
      </c>
    </row>
    <row r="1959" spans="1:7">
      <c r="A1959" s="326" t="s">
        <v>3068</v>
      </c>
      <c r="B1959" s="158">
        <v>46296</v>
      </c>
      <c r="C1959" s="326" t="s">
        <v>3157</v>
      </c>
      <c r="D1959" s="326" t="s">
        <v>8498</v>
      </c>
      <c r="E1959" s="326" t="s">
        <v>3070</v>
      </c>
      <c r="F1959" s="326">
        <v>539.20203748438507</v>
      </c>
      <c r="G1959" s="326" t="s">
        <v>43</v>
      </c>
    </row>
    <row r="1960" spans="1:7">
      <c r="A1960" s="326" t="s">
        <v>3068</v>
      </c>
      <c r="B1960" s="158">
        <v>46296</v>
      </c>
      <c r="C1960" s="326" t="s">
        <v>3157</v>
      </c>
      <c r="D1960" s="326" t="s">
        <v>8498</v>
      </c>
      <c r="E1960" s="326" t="s">
        <v>3070</v>
      </c>
      <c r="F1960" s="326">
        <v>1624.1724185060009</v>
      </c>
      <c r="G1960" s="326" t="s">
        <v>43</v>
      </c>
    </row>
    <row r="1961" spans="1:7">
      <c r="A1961" s="326" t="s">
        <v>3068</v>
      </c>
      <c r="B1961" s="158">
        <v>46296</v>
      </c>
      <c r="C1961" s="326" t="s">
        <v>3157</v>
      </c>
      <c r="D1961" s="326" t="s">
        <v>8498</v>
      </c>
      <c r="E1961" s="326" t="s">
        <v>3070</v>
      </c>
      <c r="F1961" s="326">
        <v>1891.908127221046</v>
      </c>
      <c r="G1961" s="326" t="s">
        <v>43</v>
      </c>
    </row>
    <row r="1962" spans="1:7">
      <c r="A1962" s="326" t="s">
        <v>3068</v>
      </c>
      <c r="B1962" s="158">
        <v>46296</v>
      </c>
      <c r="C1962" s="326" t="s">
        <v>12954</v>
      </c>
      <c r="D1962" s="326" t="s">
        <v>8498</v>
      </c>
      <c r="E1962" s="326" t="s">
        <v>3070</v>
      </c>
      <c r="F1962" s="326">
        <v>395.86130603100167</v>
      </c>
      <c r="G1962" s="326" t="s">
        <v>43</v>
      </c>
    </row>
    <row r="1963" spans="1:7">
      <c r="A1963" s="326" t="s">
        <v>3068</v>
      </c>
      <c r="B1963" s="158">
        <v>46296</v>
      </c>
      <c r="C1963" s="326" t="s">
        <v>12954</v>
      </c>
      <c r="D1963" s="326" t="s">
        <v>8498</v>
      </c>
      <c r="E1963" s="326" t="s">
        <v>3070</v>
      </c>
      <c r="F1963" s="326">
        <v>444.55792913727049</v>
      </c>
      <c r="G1963" s="326" t="s">
        <v>43</v>
      </c>
    </row>
    <row r="1964" spans="1:7">
      <c r="A1964" s="326" t="s">
        <v>3068</v>
      </c>
      <c r="B1964" s="158">
        <v>46296</v>
      </c>
      <c r="C1964" s="326" t="s">
        <v>12954</v>
      </c>
      <c r="D1964" s="326" t="s">
        <v>8498</v>
      </c>
      <c r="E1964" s="326" t="s">
        <v>3070</v>
      </c>
      <c r="F1964" s="326">
        <v>983.82182835228741</v>
      </c>
      <c r="G1964" s="326" t="s">
        <v>43</v>
      </c>
    </row>
    <row r="1965" spans="1:7">
      <c r="A1965" s="326" t="s">
        <v>3068</v>
      </c>
      <c r="B1965" s="158">
        <v>46296</v>
      </c>
      <c r="C1965" s="326" t="s">
        <v>3117</v>
      </c>
      <c r="D1965" s="326" t="s">
        <v>8493</v>
      </c>
      <c r="E1965" s="326" t="s">
        <v>3070</v>
      </c>
      <c r="F1965" s="326">
        <v>6970.314971785745</v>
      </c>
      <c r="G1965" s="326" t="s">
        <v>43</v>
      </c>
    </row>
    <row r="1966" spans="1:7">
      <c r="A1966" s="326" t="s">
        <v>3204</v>
      </c>
      <c r="B1966" s="158">
        <v>46296</v>
      </c>
      <c r="C1966" s="326"/>
      <c r="D1966" s="326" t="s">
        <v>3035</v>
      </c>
      <c r="E1966" s="326" t="s">
        <v>3070</v>
      </c>
      <c r="F1966" s="326">
        <v>6813.039831936705</v>
      </c>
      <c r="G1966" s="326" t="s">
        <v>43</v>
      </c>
    </row>
    <row r="1967" spans="1:7">
      <c r="A1967" s="326" t="s">
        <v>3204</v>
      </c>
      <c r="B1967" s="158">
        <v>46296</v>
      </c>
      <c r="C1967" s="326"/>
      <c r="D1967" s="326" t="s">
        <v>3035</v>
      </c>
      <c r="E1967" s="326" t="s">
        <v>3070</v>
      </c>
      <c r="F1967" s="326">
        <v>13358.691186245531</v>
      </c>
      <c r="G1967" s="326" t="s">
        <v>43</v>
      </c>
    </row>
    <row r="1968" spans="1:7">
      <c r="A1968" s="326" t="s">
        <v>3204</v>
      </c>
      <c r="B1968" s="158">
        <v>46296</v>
      </c>
      <c r="C1968" s="326" t="s">
        <v>12955</v>
      </c>
      <c r="D1968" s="326" t="s">
        <v>3049</v>
      </c>
      <c r="E1968" s="326" t="s">
        <v>3070</v>
      </c>
      <c r="F1968" s="326">
        <v>794.56388869322836</v>
      </c>
      <c r="G1968" s="326" t="s">
        <v>43</v>
      </c>
    </row>
    <row r="1969" spans="1:7">
      <c r="A1969" s="326" t="s">
        <v>3204</v>
      </c>
      <c r="B1969" s="158">
        <v>46296</v>
      </c>
      <c r="C1969" s="326" t="s">
        <v>12956</v>
      </c>
      <c r="D1969" s="326" t="s">
        <v>3034</v>
      </c>
      <c r="E1969" s="326" t="s">
        <v>3070</v>
      </c>
      <c r="F1969" s="326">
        <v>519.36320857331157</v>
      </c>
      <c r="G1969" s="326" t="s">
        <v>43</v>
      </c>
    </row>
    <row r="1970" spans="1:7">
      <c r="A1970" s="326" t="s">
        <v>3204</v>
      </c>
      <c r="B1970" s="158">
        <v>46296</v>
      </c>
      <c r="C1970" s="326" t="s">
        <v>12957</v>
      </c>
      <c r="D1970" s="326" t="s">
        <v>3034</v>
      </c>
      <c r="E1970" s="326" t="s">
        <v>3070</v>
      </c>
      <c r="F1970" s="326">
        <v>572.07027380820364</v>
      </c>
      <c r="G1970" s="326" t="s">
        <v>43</v>
      </c>
    </row>
    <row r="1971" spans="1:7">
      <c r="A1971" s="326" t="s">
        <v>3204</v>
      </c>
      <c r="B1971" s="158">
        <v>46296</v>
      </c>
      <c r="C1971" s="326" t="s">
        <v>12958</v>
      </c>
      <c r="D1971" s="326" t="s">
        <v>3049</v>
      </c>
      <c r="E1971" s="326" t="s">
        <v>3070</v>
      </c>
      <c r="F1971" s="326">
        <v>546.98157916590571</v>
      </c>
      <c r="G1971" s="326" t="s">
        <v>43</v>
      </c>
    </row>
    <row r="1972" spans="1:7">
      <c r="A1972" s="326" t="s">
        <v>3204</v>
      </c>
      <c r="B1972" s="158">
        <v>46296</v>
      </c>
      <c r="C1972" s="326" t="s">
        <v>12959</v>
      </c>
      <c r="D1972" s="326" t="s">
        <v>3049</v>
      </c>
      <c r="E1972" s="326" t="s">
        <v>3070</v>
      </c>
      <c r="F1972" s="326">
        <v>533.14518679399043</v>
      </c>
      <c r="G1972" s="326" t="s">
        <v>43</v>
      </c>
    </row>
    <row r="1973" spans="1:7">
      <c r="A1973" s="326" t="s">
        <v>3204</v>
      </c>
      <c r="B1973" s="158">
        <v>46296</v>
      </c>
      <c r="C1973" s="326" t="s">
        <v>12960</v>
      </c>
      <c r="D1973" s="326" t="s">
        <v>3049</v>
      </c>
      <c r="E1973" s="326" t="s">
        <v>3070</v>
      </c>
      <c r="F1973" s="326">
        <v>540.12414556182921</v>
      </c>
      <c r="G1973" s="326" t="s">
        <v>43</v>
      </c>
    </row>
    <row r="1974" spans="1:7">
      <c r="A1974" s="326" t="s">
        <v>3204</v>
      </c>
      <c r="B1974" s="158">
        <v>46296</v>
      </c>
      <c r="C1974" s="326" t="s">
        <v>12961</v>
      </c>
      <c r="D1974" s="326" t="s">
        <v>3049</v>
      </c>
      <c r="E1974" s="326" t="s">
        <v>3070</v>
      </c>
      <c r="F1974" s="326">
        <v>557.24087606091052</v>
      </c>
      <c r="G1974" s="326" t="s">
        <v>43</v>
      </c>
    </row>
    <row r="1975" spans="1:7">
      <c r="A1975" s="326" t="s">
        <v>3204</v>
      </c>
      <c r="B1975" s="158">
        <v>46296</v>
      </c>
      <c r="C1975" s="326" t="s">
        <v>12962</v>
      </c>
      <c r="D1975" s="326" t="s">
        <v>3049</v>
      </c>
      <c r="E1975" s="326" t="s">
        <v>3070</v>
      </c>
      <c r="F1975" s="326">
        <v>525.0988176651299</v>
      </c>
      <c r="G1975" s="326" t="s">
        <v>43</v>
      </c>
    </row>
    <row r="1976" spans="1:7">
      <c r="A1976" s="326" t="s">
        <v>3204</v>
      </c>
      <c r="B1976" s="158">
        <v>46296</v>
      </c>
      <c r="C1976" s="326" t="s">
        <v>12963</v>
      </c>
      <c r="D1976" s="326" t="s">
        <v>3049</v>
      </c>
      <c r="E1976" s="326" t="s">
        <v>3070</v>
      </c>
      <c r="F1976" s="326">
        <v>571.14861287269741</v>
      </c>
      <c r="G1976" s="326" t="s">
        <v>43</v>
      </c>
    </row>
    <row r="1977" spans="1:7">
      <c r="A1977" s="326" t="s">
        <v>3204</v>
      </c>
      <c r="B1977" s="158">
        <v>46296</v>
      </c>
      <c r="C1977" s="326" t="s">
        <v>12964</v>
      </c>
      <c r="D1977" s="326" t="s">
        <v>3049</v>
      </c>
      <c r="E1977" s="326" t="s">
        <v>3070</v>
      </c>
      <c r="F1977" s="326">
        <v>550.49170859809965</v>
      </c>
      <c r="G1977" s="326" t="s">
        <v>43</v>
      </c>
    </row>
    <row r="1978" spans="1:7">
      <c r="A1978" s="326" t="s">
        <v>3204</v>
      </c>
      <c r="B1978" s="158">
        <v>46296</v>
      </c>
      <c r="C1978" s="326" t="s">
        <v>12965</v>
      </c>
      <c r="D1978" s="326" t="s">
        <v>3049</v>
      </c>
      <c r="E1978" s="326" t="s">
        <v>3070</v>
      </c>
      <c r="F1978" s="326">
        <v>551.86467188410461</v>
      </c>
      <c r="G1978" s="326" t="s">
        <v>43</v>
      </c>
    </row>
    <row r="1979" spans="1:7">
      <c r="A1979" s="326" t="s">
        <v>3204</v>
      </c>
      <c r="B1979" s="158">
        <v>46296</v>
      </c>
      <c r="C1979" s="326" t="s">
        <v>12966</v>
      </c>
      <c r="D1979" s="326" t="s">
        <v>3049</v>
      </c>
      <c r="E1979" s="326" t="s">
        <v>3070</v>
      </c>
      <c r="F1979" s="326">
        <v>551.86606610985473</v>
      </c>
      <c r="G1979" s="326" t="s">
        <v>43</v>
      </c>
    </row>
    <row r="1980" spans="1:7">
      <c r="A1980" s="326" t="s">
        <v>3204</v>
      </c>
      <c r="B1980" s="158">
        <v>46296</v>
      </c>
      <c r="C1980" s="326" t="s">
        <v>12967</v>
      </c>
      <c r="D1980" s="326" t="s">
        <v>3049</v>
      </c>
      <c r="E1980" s="326" t="s">
        <v>3070</v>
      </c>
      <c r="F1980" s="326">
        <v>303.0524868206121</v>
      </c>
      <c r="G1980" s="326" t="s">
        <v>43</v>
      </c>
    </row>
    <row r="1981" spans="1:7">
      <c r="A1981" s="326" t="s">
        <v>3204</v>
      </c>
      <c r="B1981" s="158">
        <v>46296</v>
      </c>
      <c r="C1981" s="326" t="s">
        <v>12968</v>
      </c>
      <c r="D1981" s="326" t="s">
        <v>3049</v>
      </c>
      <c r="E1981" s="326" t="s">
        <v>3070</v>
      </c>
      <c r="F1981" s="326">
        <v>303.0522524623666</v>
      </c>
      <c r="G1981" s="326" t="s">
        <v>43</v>
      </c>
    </row>
    <row r="1982" spans="1:7">
      <c r="A1982" s="326" t="s">
        <v>3204</v>
      </c>
      <c r="B1982" s="158">
        <v>46296</v>
      </c>
      <c r="C1982" s="326" t="s">
        <v>12969</v>
      </c>
      <c r="D1982" s="326" t="s">
        <v>3049</v>
      </c>
      <c r="E1982" s="326" t="s">
        <v>3070</v>
      </c>
      <c r="F1982" s="326">
        <v>303.05201986973412</v>
      </c>
      <c r="G1982" s="326" t="s">
        <v>43</v>
      </c>
    </row>
    <row r="1983" spans="1:7">
      <c r="A1983" s="326" t="s">
        <v>3204</v>
      </c>
      <c r="B1983" s="158">
        <v>46296</v>
      </c>
      <c r="C1983" s="326" t="s">
        <v>12970</v>
      </c>
      <c r="D1983" s="326" t="s">
        <v>3049</v>
      </c>
      <c r="E1983" s="326" t="s">
        <v>3070</v>
      </c>
      <c r="F1983" s="326">
        <v>303.05179796554148</v>
      </c>
      <c r="G1983" s="326" t="s">
        <v>43</v>
      </c>
    </row>
    <row r="1984" spans="1:7">
      <c r="A1984" s="326" t="s">
        <v>3204</v>
      </c>
      <c r="B1984" s="158">
        <v>46296</v>
      </c>
      <c r="C1984" s="326" t="s">
        <v>12971</v>
      </c>
      <c r="D1984" s="326" t="s">
        <v>3049</v>
      </c>
      <c r="E1984" s="326" t="s">
        <v>3070</v>
      </c>
      <c r="F1984" s="326">
        <v>303.05163463903591</v>
      </c>
      <c r="G1984" s="326" t="s">
        <v>43</v>
      </c>
    </row>
    <row r="1985" spans="1:7">
      <c r="A1985" s="326" t="s">
        <v>3204</v>
      </c>
      <c r="B1985" s="158">
        <v>46296</v>
      </c>
      <c r="C1985" s="326" t="s">
        <v>12972</v>
      </c>
      <c r="D1985" s="326" t="s">
        <v>3049</v>
      </c>
      <c r="E1985" s="326" t="s">
        <v>3070</v>
      </c>
      <c r="F1985" s="326">
        <v>303.05212225276051</v>
      </c>
      <c r="G1985" s="326" t="s">
        <v>43</v>
      </c>
    </row>
    <row r="1986" spans="1:7">
      <c r="A1986" s="326" t="s">
        <v>3204</v>
      </c>
      <c r="B1986" s="158">
        <v>46296</v>
      </c>
      <c r="C1986" s="326" t="s">
        <v>12973</v>
      </c>
      <c r="D1986" s="326" t="s">
        <v>6872</v>
      </c>
      <c r="E1986" s="326" t="s">
        <v>3070</v>
      </c>
      <c r="F1986" s="326">
        <v>365.49820645712322</v>
      </c>
      <c r="G1986" s="326" t="s">
        <v>43</v>
      </c>
    </row>
    <row r="1987" spans="1:7">
      <c r="A1987" s="326" t="s">
        <v>3204</v>
      </c>
      <c r="B1987" s="158">
        <v>46296</v>
      </c>
      <c r="C1987" s="326" t="s">
        <v>12974</v>
      </c>
      <c r="D1987" s="326" t="s">
        <v>6872</v>
      </c>
      <c r="E1987" s="326" t="s">
        <v>3070</v>
      </c>
      <c r="F1987" s="326">
        <v>415.101821038872</v>
      </c>
      <c r="G1987" s="326" t="s">
        <v>43</v>
      </c>
    </row>
    <row r="1988" spans="1:7">
      <c r="A1988" s="326" t="s">
        <v>3204</v>
      </c>
      <c r="B1988" s="158">
        <v>46296</v>
      </c>
      <c r="C1988" s="326" t="s">
        <v>12975</v>
      </c>
      <c r="D1988" s="326" t="s">
        <v>6872</v>
      </c>
      <c r="E1988" s="326" t="s">
        <v>3070</v>
      </c>
      <c r="F1988" s="326">
        <v>422.5209592320025</v>
      </c>
      <c r="G1988" s="326" t="s">
        <v>43</v>
      </c>
    </row>
    <row r="1989" spans="1:7">
      <c r="A1989" s="326" t="s">
        <v>3204</v>
      </c>
      <c r="B1989" s="158">
        <v>46296</v>
      </c>
      <c r="C1989" s="326" t="s">
        <v>12976</v>
      </c>
      <c r="D1989" s="326" t="s">
        <v>6872</v>
      </c>
      <c r="E1989" s="326" t="s">
        <v>3070</v>
      </c>
      <c r="F1989" s="326">
        <v>472.15571492537862</v>
      </c>
      <c r="G1989" s="326" t="s">
        <v>43</v>
      </c>
    </row>
    <row r="1990" spans="1:7">
      <c r="A1990" s="326" t="s">
        <v>3204</v>
      </c>
      <c r="B1990" s="158">
        <v>46296</v>
      </c>
      <c r="C1990" s="326" t="s">
        <v>12977</v>
      </c>
      <c r="D1990" s="326" t="s">
        <v>6872</v>
      </c>
      <c r="E1990" s="326" t="s">
        <v>3070</v>
      </c>
      <c r="F1990" s="326">
        <v>378.00009591691202</v>
      </c>
      <c r="G1990" s="326" t="s">
        <v>43</v>
      </c>
    </row>
    <row r="1991" spans="1:7">
      <c r="A1991" s="326" t="s">
        <v>3204</v>
      </c>
      <c r="B1991" s="158">
        <v>46296</v>
      </c>
      <c r="C1991" s="326" t="s">
        <v>12978</v>
      </c>
      <c r="D1991" s="326" t="s">
        <v>6872</v>
      </c>
      <c r="E1991" s="326" t="s">
        <v>3070</v>
      </c>
      <c r="F1991" s="326">
        <v>378.00040163472289</v>
      </c>
      <c r="G1991" s="326" t="s">
        <v>43</v>
      </c>
    </row>
    <row r="1992" spans="1:7">
      <c r="A1992" s="326" t="s">
        <v>3204</v>
      </c>
      <c r="B1992" s="158">
        <v>46296</v>
      </c>
      <c r="C1992" s="326" t="s">
        <v>12979</v>
      </c>
      <c r="D1992" s="326" t="s">
        <v>6872</v>
      </c>
      <c r="E1992" s="326" t="s">
        <v>3070</v>
      </c>
      <c r="F1992" s="326">
        <v>377.99860574677592</v>
      </c>
      <c r="G1992" s="326" t="s">
        <v>43</v>
      </c>
    </row>
    <row r="1993" spans="1:7">
      <c r="A1993" s="326" t="s">
        <v>3204</v>
      </c>
      <c r="B1993" s="158">
        <v>46296</v>
      </c>
      <c r="C1993" s="326" t="s">
        <v>12980</v>
      </c>
      <c r="D1993" s="326" t="s">
        <v>6872</v>
      </c>
      <c r="E1993" s="326" t="s">
        <v>3070</v>
      </c>
      <c r="F1993" s="326">
        <v>365.50124627375038</v>
      </c>
      <c r="G1993" s="326" t="s">
        <v>43</v>
      </c>
    </row>
    <row r="1994" spans="1:7">
      <c r="A1994" s="326" t="s">
        <v>3204</v>
      </c>
      <c r="B1994" s="158">
        <v>46296</v>
      </c>
      <c r="C1994" s="326" t="s">
        <v>12981</v>
      </c>
      <c r="D1994" s="326" t="s">
        <v>6872</v>
      </c>
      <c r="E1994" s="326" t="s">
        <v>3070</v>
      </c>
      <c r="F1994" s="326">
        <v>360.00087666139012</v>
      </c>
      <c r="G1994" s="326" t="s">
        <v>43</v>
      </c>
    </row>
    <row r="1995" spans="1:7">
      <c r="A1995" s="326" t="s">
        <v>3204</v>
      </c>
      <c r="B1995" s="158">
        <v>46296</v>
      </c>
      <c r="C1995" s="326" t="s">
        <v>12982</v>
      </c>
      <c r="D1995" s="326" t="s">
        <v>6872</v>
      </c>
      <c r="E1995" s="326" t="s">
        <v>3070</v>
      </c>
      <c r="F1995" s="326">
        <v>359.99978969246149</v>
      </c>
      <c r="G1995" s="326" t="s">
        <v>43</v>
      </c>
    </row>
    <row r="1996" spans="1:7">
      <c r="A1996" s="326" t="s">
        <v>3204</v>
      </c>
      <c r="B1996" s="158">
        <v>46296</v>
      </c>
      <c r="C1996" s="326" t="s">
        <v>12983</v>
      </c>
      <c r="D1996" s="326" t="s">
        <v>6872</v>
      </c>
      <c r="E1996" s="326" t="s">
        <v>3070</v>
      </c>
      <c r="F1996" s="326">
        <v>359.99792618304491</v>
      </c>
      <c r="G1996" s="326" t="s">
        <v>43</v>
      </c>
    </row>
    <row r="1997" spans="1:7">
      <c r="A1997" s="326" t="s">
        <v>3204</v>
      </c>
      <c r="B1997" s="158">
        <v>46296</v>
      </c>
      <c r="C1997" s="326" t="s">
        <v>12984</v>
      </c>
      <c r="D1997" s="326" t="s">
        <v>6872</v>
      </c>
      <c r="E1997" s="326" t="s">
        <v>3070</v>
      </c>
      <c r="F1997" s="326">
        <v>378.00199802219868</v>
      </c>
      <c r="G1997" s="326" t="s">
        <v>43</v>
      </c>
    </row>
    <row r="1998" spans="1:7">
      <c r="A1998" s="326" t="s">
        <v>3204</v>
      </c>
      <c r="B1998" s="158">
        <v>46296</v>
      </c>
      <c r="C1998" s="326" t="s">
        <v>12985</v>
      </c>
      <c r="D1998" s="326" t="s">
        <v>6872</v>
      </c>
      <c r="E1998" s="326" t="s">
        <v>3070</v>
      </c>
      <c r="F1998" s="326">
        <v>360.00146571174258</v>
      </c>
      <c r="G1998" s="326" t="s">
        <v>43</v>
      </c>
    </row>
    <row r="1999" spans="1:7">
      <c r="A1999" s="326" t="s">
        <v>3204</v>
      </c>
      <c r="B1999" s="158">
        <v>46296</v>
      </c>
      <c r="C1999" s="326" t="s">
        <v>12986</v>
      </c>
      <c r="D1999" s="326" t="s">
        <v>6872</v>
      </c>
      <c r="E1999" s="326" t="s">
        <v>3070</v>
      </c>
      <c r="F1999" s="326">
        <v>359.99938413873309</v>
      </c>
      <c r="G1999" s="326" t="s">
        <v>43</v>
      </c>
    </row>
    <row r="2000" spans="1:7">
      <c r="A2000" s="326" t="s">
        <v>3204</v>
      </c>
      <c r="B2000" s="158">
        <v>46296</v>
      </c>
      <c r="C2000" s="326" t="s">
        <v>12987</v>
      </c>
      <c r="D2000" s="326" t="s">
        <v>6872</v>
      </c>
      <c r="E2000" s="326" t="s">
        <v>3070</v>
      </c>
      <c r="F2000" s="326">
        <v>359.99713518563658</v>
      </c>
      <c r="G2000" s="326" t="s">
        <v>43</v>
      </c>
    </row>
    <row r="2001" spans="1:7">
      <c r="A2001" s="326" t="s">
        <v>3204</v>
      </c>
      <c r="B2001" s="158">
        <v>46296</v>
      </c>
      <c r="C2001" s="326" t="s">
        <v>12988</v>
      </c>
      <c r="D2001" s="326" t="s">
        <v>6872</v>
      </c>
      <c r="E2001" s="326" t="s">
        <v>3070</v>
      </c>
      <c r="F2001" s="326">
        <v>377.99916042014962</v>
      </c>
      <c r="G2001" s="326" t="s">
        <v>43</v>
      </c>
    </row>
    <row r="2002" spans="1:7">
      <c r="A2002" s="326" t="s">
        <v>3204</v>
      </c>
      <c r="B2002" s="158">
        <v>46296</v>
      </c>
      <c r="C2002" s="326" t="s">
        <v>12989</v>
      </c>
      <c r="D2002" s="326" t="s">
        <v>6872</v>
      </c>
      <c r="E2002" s="326" t="s">
        <v>3070</v>
      </c>
      <c r="F2002" s="326">
        <v>377.99885221384471</v>
      </c>
      <c r="G2002" s="326" t="s">
        <v>43</v>
      </c>
    </row>
    <row r="2003" spans="1:7">
      <c r="A2003" s="326" t="s">
        <v>3204</v>
      </c>
      <c r="B2003" s="158">
        <v>46296</v>
      </c>
      <c r="C2003" s="326" t="s">
        <v>12990</v>
      </c>
      <c r="D2003" s="326" t="s">
        <v>6872</v>
      </c>
      <c r="E2003" s="326" t="s">
        <v>3070</v>
      </c>
      <c r="F2003" s="326">
        <v>531.99011264555156</v>
      </c>
      <c r="G2003" s="326" t="s">
        <v>43</v>
      </c>
    </row>
    <row r="2004" spans="1:7">
      <c r="A2004" s="326" t="s">
        <v>3204</v>
      </c>
      <c r="B2004" s="158">
        <v>46296</v>
      </c>
      <c r="C2004" s="326" t="s">
        <v>12991</v>
      </c>
      <c r="D2004" s="326" t="s">
        <v>6872</v>
      </c>
      <c r="E2004" s="326" t="s">
        <v>3070</v>
      </c>
      <c r="F2004" s="326">
        <v>413.53414579387749</v>
      </c>
      <c r="G2004" s="326" t="s">
        <v>43</v>
      </c>
    </row>
    <row r="2005" spans="1:7">
      <c r="A2005" s="326" t="s">
        <v>3204</v>
      </c>
      <c r="B2005" s="158">
        <v>46296</v>
      </c>
      <c r="C2005" s="326" t="s">
        <v>12992</v>
      </c>
      <c r="D2005" s="326" t="s">
        <v>6872</v>
      </c>
      <c r="E2005" s="326" t="s">
        <v>3070</v>
      </c>
      <c r="F2005" s="326">
        <v>406.87799179181462</v>
      </c>
      <c r="G2005" s="326" t="s">
        <v>43</v>
      </c>
    </row>
    <row r="2006" spans="1:7">
      <c r="A2006" s="326" t="s">
        <v>3204</v>
      </c>
      <c r="B2006" s="158">
        <v>46296</v>
      </c>
      <c r="C2006" s="326" t="s">
        <v>12993</v>
      </c>
      <c r="D2006" s="326" t="s">
        <v>6872</v>
      </c>
      <c r="E2006" s="326" t="s">
        <v>3070</v>
      </c>
      <c r="F2006" s="326">
        <v>393.08904276415711</v>
      </c>
      <c r="G2006" s="326" t="s">
        <v>43</v>
      </c>
    </row>
    <row r="2007" spans="1:7">
      <c r="A2007" s="326" t="s">
        <v>3204</v>
      </c>
      <c r="B2007" s="158">
        <v>46296</v>
      </c>
      <c r="C2007" s="326" t="s">
        <v>12994</v>
      </c>
      <c r="D2007" s="326" t="s">
        <v>6872</v>
      </c>
      <c r="E2007" s="326" t="s">
        <v>3070</v>
      </c>
      <c r="F2007" s="326">
        <v>415.1031586676836</v>
      </c>
      <c r="G2007" s="326" t="s">
        <v>43</v>
      </c>
    </row>
    <row r="2008" spans="1:7">
      <c r="A2008" s="326" t="s">
        <v>3204</v>
      </c>
      <c r="B2008" s="158">
        <v>46296</v>
      </c>
      <c r="C2008" s="326" t="s">
        <v>12995</v>
      </c>
      <c r="D2008" s="326" t="s">
        <v>3049</v>
      </c>
      <c r="E2008" s="326" t="s">
        <v>3070</v>
      </c>
      <c r="F2008" s="326">
        <v>446.82248355308548</v>
      </c>
      <c r="G2008" s="326" t="s">
        <v>43</v>
      </c>
    </row>
    <row r="2009" spans="1:7">
      <c r="A2009" s="326" t="s">
        <v>3204</v>
      </c>
      <c r="B2009" s="158">
        <v>46296</v>
      </c>
      <c r="C2009" s="326" t="s">
        <v>12996</v>
      </c>
      <c r="D2009" s="326" t="s">
        <v>3034</v>
      </c>
      <c r="E2009" s="326" t="s">
        <v>3070</v>
      </c>
      <c r="F2009" s="326">
        <v>465.13775661587721</v>
      </c>
      <c r="G2009" s="326" t="s">
        <v>43</v>
      </c>
    </row>
    <row r="2010" spans="1:7">
      <c r="A2010" s="326" t="s">
        <v>3204</v>
      </c>
      <c r="B2010" s="158">
        <v>46296</v>
      </c>
      <c r="C2010" s="326" t="s">
        <v>6738</v>
      </c>
      <c r="D2010" s="326" t="s">
        <v>3049</v>
      </c>
      <c r="E2010" s="326" t="s">
        <v>3070</v>
      </c>
      <c r="F2010" s="326">
        <v>380.69469447806478</v>
      </c>
      <c r="G2010" s="326" t="s">
        <v>43</v>
      </c>
    </row>
    <row r="2011" spans="1:7">
      <c r="A2011" s="326" t="s">
        <v>3204</v>
      </c>
      <c r="B2011" s="158">
        <v>46296</v>
      </c>
      <c r="C2011" s="326" t="s">
        <v>12997</v>
      </c>
      <c r="D2011" s="326" t="s">
        <v>3049</v>
      </c>
      <c r="E2011" s="326" t="s">
        <v>3070</v>
      </c>
      <c r="F2011" s="326">
        <v>434.55855218321079</v>
      </c>
      <c r="G2011" s="326" t="s">
        <v>43</v>
      </c>
    </row>
    <row r="2012" spans="1:7">
      <c r="A2012" s="326" t="s">
        <v>3204</v>
      </c>
      <c r="B2012" s="158">
        <v>46296</v>
      </c>
      <c r="C2012" s="326" t="s">
        <v>12998</v>
      </c>
      <c r="D2012" s="326" t="s">
        <v>3049</v>
      </c>
      <c r="E2012" s="326" t="s">
        <v>3070</v>
      </c>
      <c r="F2012" s="326">
        <v>434.55948746204382</v>
      </c>
      <c r="G2012" s="326" t="s">
        <v>43</v>
      </c>
    </row>
    <row r="2013" spans="1:7">
      <c r="A2013" s="326" t="s">
        <v>3204</v>
      </c>
      <c r="B2013" s="158">
        <v>46296</v>
      </c>
      <c r="C2013" s="326" t="s">
        <v>6739</v>
      </c>
      <c r="D2013" s="326" t="s">
        <v>3034</v>
      </c>
      <c r="E2013" s="326" t="s">
        <v>3070</v>
      </c>
      <c r="F2013" s="326">
        <v>382.84914838522673</v>
      </c>
      <c r="G2013" s="326" t="s">
        <v>43</v>
      </c>
    </row>
    <row r="2014" spans="1:7">
      <c r="A2014" s="326" t="s">
        <v>3204</v>
      </c>
      <c r="B2014" s="158">
        <v>46296</v>
      </c>
      <c r="C2014" s="326" t="s">
        <v>6740</v>
      </c>
      <c r="D2014" s="326" t="s">
        <v>3034</v>
      </c>
      <c r="E2014" s="326" t="s">
        <v>3070</v>
      </c>
      <c r="F2014" s="326">
        <v>380.69525709375739</v>
      </c>
      <c r="G2014" s="326" t="s">
        <v>43</v>
      </c>
    </row>
    <row r="2015" spans="1:7">
      <c r="A2015" s="326" t="s">
        <v>3204</v>
      </c>
      <c r="B2015" s="158">
        <v>46296</v>
      </c>
      <c r="C2015" s="326" t="s">
        <v>12999</v>
      </c>
      <c r="D2015" s="326" t="s">
        <v>3049</v>
      </c>
      <c r="E2015" s="326" t="s">
        <v>3070</v>
      </c>
      <c r="F2015" s="326">
        <v>380.69363084062928</v>
      </c>
      <c r="G2015" s="326" t="s">
        <v>43</v>
      </c>
    </row>
    <row r="2016" spans="1:7">
      <c r="A2016" s="326" t="s">
        <v>3204</v>
      </c>
      <c r="B2016" s="158">
        <v>46296</v>
      </c>
      <c r="C2016" s="326" t="s">
        <v>6741</v>
      </c>
      <c r="D2016" s="326" t="s">
        <v>3049</v>
      </c>
      <c r="E2016" s="326" t="s">
        <v>3070</v>
      </c>
      <c r="F2016" s="326">
        <v>380.69222796708351</v>
      </c>
      <c r="G2016" s="326" t="s">
        <v>43</v>
      </c>
    </row>
    <row r="2017" spans="1:7">
      <c r="A2017" s="326" t="s">
        <v>3204</v>
      </c>
      <c r="B2017" s="158">
        <v>46296</v>
      </c>
      <c r="C2017" s="326" t="s">
        <v>6742</v>
      </c>
      <c r="D2017" s="326" t="s">
        <v>3049</v>
      </c>
      <c r="E2017" s="326" t="s">
        <v>3070</v>
      </c>
      <c r="F2017" s="326">
        <v>380.69378740340471</v>
      </c>
      <c r="G2017" s="326" t="s">
        <v>43</v>
      </c>
    </row>
    <row r="2018" spans="1:7">
      <c r="A2018" s="326" t="s">
        <v>3204</v>
      </c>
      <c r="B2018" s="158">
        <v>46296</v>
      </c>
      <c r="C2018" s="326" t="s">
        <v>6743</v>
      </c>
      <c r="D2018" s="326" t="s">
        <v>3049</v>
      </c>
      <c r="E2018" s="326" t="s">
        <v>3070</v>
      </c>
      <c r="F2018" s="326">
        <v>380.69543319195509</v>
      </c>
      <c r="G2018" s="326" t="s">
        <v>43</v>
      </c>
    </row>
    <row r="2019" spans="1:7">
      <c r="A2019" s="326" t="s">
        <v>3204</v>
      </c>
      <c r="B2019" s="158">
        <v>46296</v>
      </c>
      <c r="C2019" s="326" t="s">
        <v>13000</v>
      </c>
      <c r="D2019" s="326" t="s">
        <v>6875</v>
      </c>
      <c r="E2019" s="326" t="s">
        <v>3070</v>
      </c>
      <c r="F2019" s="326">
        <v>757.78877720329911</v>
      </c>
      <c r="G2019" s="326" t="s">
        <v>43</v>
      </c>
    </row>
    <row r="2020" spans="1:7">
      <c r="A2020" s="326" t="s">
        <v>3204</v>
      </c>
      <c r="B2020" s="158">
        <v>46296</v>
      </c>
      <c r="C2020" s="326" t="s">
        <v>13001</v>
      </c>
      <c r="D2020" s="326" t="s">
        <v>3034</v>
      </c>
      <c r="E2020" s="326" t="s">
        <v>3070</v>
      </c>
      <c r="F2020" s="326">
        <v>588.04350565187633</v>
      </c>
      <c r="G2020" s="326" t="s">
        <v>43</v>
      </c>
    </row>
    <row r="2021" spans="1:7">
      <c r="A2021" s="326" t="s">
        <v>3204</v>
      </c>
      <c r="B2021" s="158">
        <v>46296</v>
      </c>
      <c r="C2021" s="326" t="s">
        <v>13002</v>
      </c>
      <c r="D2021" s="326" t="s">
        <v>3034</v>
      </c>
      <c r="E2021" s="326" t="s">
        <v>3070</v>
      </c>
      <c r="F2021" s="326">
        <v>460.03736753761768</v>
      </c>
      <c r="G2021" s="326" t="s">
        <v>43</v>
      </c>
    </row>
    <row r="2022" spans="1:7">
      <c r="A2022" s="326" t="s">
        <v>3204</v>
      </c>
      <c r="B2022" s="158">
        <v>46296</v>
      </c>
      <c r="C2022" s="326" t="s">
        <v>13003</v>
      </c>
      <c r="D2022" s="326" t="s">
        <v>3034</v>
      </c>
      <c r="E2022" s="326" t="s">
        <v>3070</v>
      </c>
      <c r="F2022" s="326">
        <v>490.48957503773272</v>
      </c>
      <c r="G2022" s="326" t="s">
        <v>43</v>
      </c>
    </row>
    <row r="2023" spans="1:7">
      <c r="A2023" s="326" t="s">
        <v>3204</v>
      </c>
      <c r="B2023" s="158">
        <v>46296</v>
      </c>
      <c r="C2023" s="326" t="s">
        <v>13004</v>
      </c>
      <c r="D2023" s="326" t="s">
        <v>3034</v>
      </c>
      <c r="E2023" s="326" t="s">
        <v>3070</v>
      </c>
      <c r="F2023" s="326">
        <v>757.91495597362518</v>
      </c>
      <c r="G2023" s="326" t="s">
        <v>43</v>
      </c>
    </row>
    <row r="2024" spans="1:7">
      <c r="A2024" s="326" t="s">
        <v>3204</v>
      </c>
      <c r="B2024" s="158">
        <v>46296</v>
      </c>
      <c r="C2024" s="326" t="s">
        <v>13005</v>
      </c>
      <c r="D2024" s="326" t="s">
        <v>6875</v>
      </c>
      <c r="E2024" s="326" t="s">
        <v>3070</v>
      </c>
      <c r="F2024" s="326">
        <v>461.67304328083992</v>
      </c>
      <c r="G2024" s="326" t="s">
        <v>43</v>
      </c>
    </row>
    <row r="2025" spans="1:7">
      <c r="A2025" s="326" t="s">
        <v>3204</v>
      </c>
      <c r="B2025" s="158">
        <v>46296</v>
      </c>
      <c r="C2025" s="326" t="s">
        <v>13006</v>
      </c>
      <c r="D2025" s="326" t="s">
        <v>3049</v>
      </c>
      <c r="E2025" s="326" t="s">
        <v>3070</v>
      </c>
      <c r="F2025" s="326">
        <v>498.25277200527489</v>
      </c>
      <c r="G2025" s="326" t="s">
        <v>43</v>
      </c>
    </row>
    <row r="2026" spans="1:7">
      <c r="A2026" s="326" t="s">
        <v>3204</v>
      </c>
      <c r="B2026" s="158">
        <v>46296</v>
      </c>
      <c r="C2026" s="326" t="s">
        <v>13007</v>
      </c>
      <c r="D2026" s="326" t="s">
        <v>6875</v>
      </c>
      <c r="E2026" s="326" t="s">
        <v>3070</v>
      </c>
      <c r="F2026" s="326">
        <v>512.96219292748719</v>
      </c>
      <c r="G2026" s="326" t="s">
        <v>43</v>
      </c>
    </row>
    <row r="2027" spans="1:7">
      <c r="A2027" s="326" t="s">
        <v>3204</v>
      </c>
      <c r="B2027" s="158">
        <v>46296</v>
      </c>
      <c r="C2027" s="326" t="s">
        <v>13008</v>
      </c>
      <c r="D2027" s="326" t="s">
        <v>6875</v>
      </c>
      <c r="E2027" s="326" t="s">
        <v>3070</v>
      </c>
      <c r="F2027" s="326">
        <v>543.45942435413599</v>
      </c>
      <c r="G2027" s="326" t="s">
        <v>43</v>
      </c>
    </row>
    <row r="2028" spans="1:7">
      <c r="A2028" s="326" t="s">
        <v>3204</v>
      </c>
      <c r="B2028" s="158">
        <v>46296</v>
      </c>
      <c r="C2028" s="326" t="s">
        <v>13009</v>
      </c>
      <c r="D2028" s="326" t="s">
        <v>3049</v>
      </c>
      <c r="E2028" s="326" t="s">
        <v>3070</v>
      </c>
      <c r="F2028" s="326">
        <v>672.40646450407803</v>
      </c>
      <c r="G2028" s="326" t="s">
        <v>43</v>
      </c>
    </row>
    <row r="2029" spans="1:7">
      <c r="A2029" s="326" t="s">
        <v>3204</v>
      </c>
      <c r="B2029" s="158">
        <v>46296</v>
      </c>
      <c r="C2029" s="326" t="s">
        <v>13010</v>
      </c>
      <c r="D2029" s="326" t="s">
        <v>3034</v>
      </c>
      <c r="E2029" s="326" t="s">
        <v>3070</v>
      </c>
      <c r="F2029" s="326">
        <v>788.7665911577642</v>
      </c>
      <c r="G2029" s="326" t="s">
        <v>43</v>
      </c>
    </row>
    <row r="2030" spans="1:7">
      <c r="A2030" s="326" t="s">
        <v>3204</v>
      </c>
      <c r="B2030" s="158">
        <v>46296</v>
      </c>
      <c r="C2030" s="326" t="s">
        <v>13011</v>
      </c>
      <c r="D2030" s="326" t="s">
        <v>3034</v>
      </c>
      <c r="E2030" s="326" t="s">
        <v>3070</v>
      </c>
      <c r="F2030" s="326">
        <v>498.39482998102898</v>
      </c>
      <c r="G2030" s="326" t="s">
        <v>43</v>
      </c>
    </row>
    <row r="2031" spans="1:7">
      <c r="A2031" s="326" t="s">
        <v>3204</v>
      </c>
      <c r="B2031" s="158">
        <v>46296</v>
      </c>
      <c r="C2031" s="326" t="s">
        <v>13012</v>
      </c>
      <c r="D2031" s="326" t="s">
        <v>3034</v>
      </c>
      <c r="E2031" s="326" t="s">
        <v>3070</v>
      </c>
      <c r="F2031" s="326">
        <v>655.97532582469285</v>
      </c>
      <c r="G2031" s="326" t="s">
        <v>43</v>
      </c>
    </row>
    <row r="2032" spans="1:7">
      <c r="A2032" s="326" t="s">
        <v>3204</v>
      </c>
      <c r="B2032" s="158">
        <v>46296</v>
      </c>
      <c r="C2032" s="326" t="s">
        <v>13013</v>
      </c>
      <c r="D2032" s="326" t="s">
        <v>3034</v>
      </c>
      <c r="E2032" s="326" t="s">
        <v>3070</v>
      </c>
      <c r="F2032" s="326">
        <v>460.05281439516688</v>
      </c>
      <c r="G2032" s="326" t="s">
        <v>43</v>
      </c>
    </row>
    <row r="2033" spans="1:7">
      <c r="A2033" s="326" t="s">
        <v>3204</v>
      </c>
      <c r="B2033" s="158">
        <v>46296</v>
      </c>
      <c r="C2033" s="326" t="s">
        <v>13014</v>
      </c>
      <c r="D2033" s="326" t="s">
        <v>3034</v>
      </c>
      <c r="E2033" s="326" t="s">
        <v>3070</v>
      </c>
      <c r="F2033" s="326">
        <v>441.74071209877729</v>
      </c>
      <c r="G2033" s="326" t="s">
        <v>43</v>
      </c>
    </row>
    <row r="2034" spans="1:7">
      <c r="A2034" s="326" t="s">
        <v>3204</v>
      </c>
      <c r="B2034" s="158">
        <v>46296</v>
      </c>
      <c r="C2034" s="326" t="s">
        <v>13015</v>
      </c>
      <c r="D2034" s="326" t="s">
        <v>3049</v>
      </c>
      <c r="E2034" s="326" t="s">
        <v>3070</v>
      </c>
      <c r="F2034" s="326">
        <v>757.8351011518389</v>
      </c>
      <c r="G2034" s="326" t="s">
        <v>43</v>
      </c>
    </row>
    <row r="2035" spans="1:7">
      <c r="A2035" s="326" t="s">
        <v>3204</v>
      </c>
      <c r="B2035" s="158">
        <v>46296</v>
      </c>
      <c r="C2035" s="326" t="s">
        <v>13016</v>
      </c>
      <c r="D2035" s="326" t="s">
        <v>3049</v>
      </c>
      <c r="E2035" s="326" t="s">
        <v>3070</v>
      </c>
      <c r="F2035" s="326">
        <v>545.69448602385819</v>
      </c>
      <c r="G2035" s="326" t="s">
        <v>43</v>
      </c>
    </row>
    <row r="2036" spans="1:7">
      <c r="A2036" s="326" t="s">
        <v>3204</v>
      </c>
      <c r="B2036" s="158">
        <v>46296</v>
      </c>
      <c r="C2036" s="326" t="s">
        <v>13017</v>
      </c>
      <c r="D2036" s="326" t="s">
        <v>3049</v>
      </c>
      <c r="E2036" s="326" t="s">
        <v>3070</v>
      </c>
      <c r="F2036" s="326">
        <v>449.16287337057292</v>
      </c>
      <c r="G2036" s="326" t="s">
        <v>43</v>
      </c>
    </row>
    <row r="2037" spans="1:7">
      <c r="A2037" s="326" t="s">
        <v>3204</v>
      </c>
      <c r="B2037" s="158">
        <v>46296</v>
      </c>
      <c r="C2037" s="326" t="s">
        <v>13018</v>
      </c>
      <c r="D2037" s="326" t="s">
        <v>3049</v>
      </c>
      <c r="E2037" s="326" t="s">
        <v>3070</v>
      </c>
      <c r="F2037" s="326">
        <v>442.87861707247788</v>
      </c>
      <c r="G2037" s="326" t="s">
        <v>43</v>
      </c>
    </row>
    <row r="2038" spans="1:7">
      <c r="A2038" s="326" t="s">
        <v>3204</v>
      </c>
      <c r="B2038" s="158">
        <v>46296</v>
      </c>
      <c r="C2038" s="326" t="s">
        <v>13019</v>
      </c>
      <c r="D2038" s="326" t="s">
        <v>3049</v>
      </c>
      <c r="E2038" s="326" t="s">
        <v>3070</v>
      </c>
      <c r="F2038" s="326">
        <v>566.77590446639806</v>
      </c>
      <c r="G2038" s="326" t="s">
        <v>43</v>
      </c>
    </row>
    <row r="2039" spans="1:7">
      <c r="A2039" s="326" t="s">
        <v>3204</v>
      </c>
      <c r="B2039" s="158">
        <v>46296</v>
      </c>
      <c r="C2039" s="326" t="s">
        <v>13020</v>
      </c>
      <c r="D2039" s="326" t="s">
        <v>3049</v>
      </c>
      <c r="E2039" s="326" t="s">
        <v>3070</v>
      </c>
      <c r="F2039" s="326">
        <v>530.30749911256135</v>
      </c>
      <c r="G2039" s="326" t="s">
        <v>43</v>
      </c>
    </row>
    <row r="2040" spans="1:7">
      <c r="A2040" s="326" t="s">
        <v>3204</v>
      </c>
      <c r="B2040" s="158">
        <v>46296</v>
      </c>
      <c r="C2040" s="326" t="s">
        <v>13021</v>
      </c>
      <c r="D2040" s="326" t="s">
        <v>3034</v>
      </c>
      <c r="E2040" s="326" t="s">
        <v>3070</v>
      </c>
      <c r="F2040" s="326">
        <v>622.69417842570692</v>
      </c>
      <c r="G2040" s="326" t="s">
        <v>43</v>
      </c>
    </row>
    <row r="2041" spans="1:7">
      <c r="A2041" s="326" t="s">
        <v>3204</v>
      </c>
      <c r="B2041" s="158">
        <v>46296</v>
      </c>
      <c r="C2041" s="326" t="s">
        <v>13022</v>
      </c>
      <c r="D2041" s="326" t="s">
        <v>3049</v>
      </c>
      <c r="E2041" s="326" t="s">
        <v>3070</v>
      </c>
      <c r="F2041" s="326">
        <v>501.96113443374628</v>
      </c>
      <c r="G2041" s="326" t="s">
        <v>43</v>
      </c>
    </row>
    <row r="2042" spans="1:7">
      <c r="A2042" s="326" t="s">
        <v>3204</v>
      </c>
      <c r="B2042" s="158">
        <v>46296</v>
      </c>
      <c r="C2042" s="326" t="s">
        <v>13023</v>
      </c>
      <c r="D2042" s="326" t="s">
        <v>3049</v>
      </c>
      <c r="E2042" s="326" t="s">
        <v>3070</v>
      </c>
      <c r="F2042" s="326">
        <v>489.37429901957512</v>
      </c>
      <c r="G2042" s="326" t="s">
        <v>43</v>
      </c>
    </row>
    <row r="2043" spans="1:7">
      <c r="A2043" s="326" t="s">
        <v>3204</v>
      </c>
      <c r="B2043" s="158">
        <v>46296</v>
      </c>
      <c r="C2043" s="326" t="s">
        <v>13024</v>
      </c>
      <c r="D2043" s="326" t="s">
        <v>3049</v>
      </c>
      <c r="E2043" s="326" t="s">
        <v>3070</v>
      </c>
      <c r="F2043" s="326">
        <v>776.55973241379252</v>
      </c>
      <c r="G2043" s="326" t="s">
        <v>43</v>
      </c>
    </row>
    <row r="2044" spans="1:7">
      <c r="A2044" s="326" t="s">
        <v>3204</v>
      </c>
      <c r="B2044" s="158">
        <v>46296</v>
      </c>
      <c r="C2044" s="326" t="s">
        <v>13025</v>
      </c>
      <c r="D2044" s="326" t="s">
        <v>3049</v>
      </c>
      <c r="E2044" s="326" t="s">
        <v>3070</v>
      </c>
      <c r="F2044" s="326">
        <v>636.50811826903373</v>
      </c>
      <c r="G2044" s="326" t="s">
        <v>43</v>
      </c>
    </row>
    <row r="2045" spans="1:7">
      <c r="A2045" s="326" t="s">
        <v>3204</v>
      </c>
      <c r="B2045" s="158">
        <v>46296</v>
      </c>
      <c r="C2045" s="326" t="s">
        <v>13026</v>
      </c>
      <c r="D2045" s="326" t="s">
        <v>3034</v>
      </c>
      <c r="E2045" s="326" t="s">
        <v>3070</v>
      </c>
      <c r="F2045" s="326">
        <v>707.57404760830104</v>
      </c>
      <c r="G2045" s="326" t="s">
        <v>43</v>
      </c>
    </row>
    <row r="2046" spans="1:7">
      <c r="A2046" s="326" t="s">
        <v>3204</v>
      </c>
      <c r="B2046" s="158">
        <v>46296</v>
      </c>
      <c r="C2046" s="326" t="s">
        <v>13027</v>
      </c>
      <c r="D2046" s="326" t="s">
        <v>3049</v>
      </c>
      <c r="E2046" s="326" t="s">
        <v>3070</v>
      </c>
      <c r="F2046" s="326">
        <v>893.14921244326979</v>
      </c>
      <c r="G2046" s="326" t="s">
        <v>43</v>
      </c>
    </row>
    <row r="2047" spans="1:7">
      <c r="A2047" s="326" t="s">
        <v>3204</v>
      </c>
      <c r="B2047" s="158">
        <v>46296</v>
      </c>
      <c r="C2047" s="326" t="s">
        <v>13028</v>
      </c>
      <c r="D2047" s="326" t="s">
        <v>3049</v>
      </c>
      <c r="E2047" s="326" t="s">
        <v>3070</v>
      </c>
      <c r="F2047" s="326">
        <v>455.44633510150021</v>
      </c>
      <c r="G2047" s="326" t="s">
        <v>43</v>
      </c>
    </row>
    <row r="2048" spans="1:7">
      <c r="A2048" s="326" t="s">
        <v>3204</v>
      </c>
      <c r="B2048" s="158">
        <v>46296</v>
      </c>
      <c r="C2048" s="326" t="s">
        <v>13029</v>
      </c>
      <c r="D2048" s="326" t="s">
        <v>3049</v>
      </c>
      <c r="E2048" s="326" t="s">
        <v>3070</v>
      </c>
      <c r="F2048" s="326">
        <v>1012.599208694533</v>
      </c>
      <c r="G2048" s="326" t="s">
        <v>43</v>
      </c>
    </row>
    <row r="2049" spans="1:7">
      <c r="A2049" s="326" t="s">
        <v>3204</v>
      </c>
      <c r="B2049" s="158">
        <v>46296</v>
      </c>
      <c r="C2049" s="326" t="s">
        <v>13030</v>
      </c>
      <c r="D2049" s="326" t="s">
        <v>3049</v>
      </c>
      <c r="E2049" s="326" t="s">
        <v>3070</v>
      </c>
      <c r="F2049" s="326">
        <v>470.94454811699688</v>
      </c>
      <c r="G2049" s="326" t="s">
        <v>43</v>
      </c>
    </row>
    <row r="2050" spans="1:7">
      <c r="A2050" s="326" t="s">
        <v>3204</v>
      </c>
      <c r="B2050" s="158">
        <v>46296</v>
      </c>
      <c r="C2050" s="326" t="s">
        <v>13031</v>
      </c>
      <c r="D2050" s="326" t="s">
        <v>3034</v>
      </c>
      <c r="E2050" s="326" t="s">
        <v>3070</v>
      </c>
      <c r="F2050" s="326">
        <v>433.31758297607303</v>
      </c>
      <c r="G2050" s="326" t="s">
        <v>43</v>
      </c>
    </row>
    <row r="2051" spans="1:7">
      <c r="A2051" s="326" t="s">
        <v>3204</v>
      </c>
      <c r="B2051" s="158">
        <v>46296</v>
      </c>
      <c r="C2051" s="326" t="s">
        <v>13032</v>
      </c>
      <c r="D2051" s="326" t="s">
        <v>3049</v>
      </c>
      <c r="E2051" s="326" t="s">
        <v>3070</v>
      </c>
      <c r="F2051" s="326">
        <v>472.67269812710578</v>
      </c>
      <c r="G2051" s="326" t="s">
        <v>43</v>
      </c>
    </row>
    <row r="2052" spans="1:7">
      <c r="A2052" s="326" t="s">
        <v>3204</v>
      </c>
      <c r="B2052" s="158">
        <v>46296</v>
      </c>
      <c r="C2052" s="326" t="s">
        <v>13033</v>
      </c>
      <c r="D2052" s="326" t="s">
        <v>3049</v>
      </c>
      <c r="E2052" s="326" t="s">
        <v>3070</v>
      </c>
      <c r="F2052" s="326">
        <v>476.82821118459111</v>
      </c>
      <c r="G2052" s="326" t="s">
        <v>43</v>
      </c>
    </row>
    <row r="2053" spans="1:7">
      <c r="A2053" s="326" t="s">
        <v>3204</v>
      </c>
      <c r="B2053" s="158">
        <v>46296</v>
      </c>
      <c r="C2053" s="326" t="s">
        <v>13034</v>
      </c>
      <c r="D2053" s="326" t="s">
        <v>3034</v>
      </c>
      <c r="E2053" s="326" t="s">
        <v>3070</v>
      </c>
      <c r="F2053" s="326">
        <v>436.66631199792027</v>
      </c>
      <c r="G2053" s="326" t="s">
        <v>43</v>
      </c>
    </row>
    <row r="2054" spans="1:7">
      <c r="A2054" s="326" t="s">
        <v>3204</v>
      </c>
      <c r="B2054" s="158">
        <v>46296</v>
      </c>
      <c r="C2054" s="326" t="s">
        <v>13035</v>
      </c>
      <c r="D2054" s="326" t="s">
        <v>3034</v>
      </c>
      <c r="E2054" s="326" t="s">
        <v>3070</v>
      </c>
      <c r="F2054" s="326">
        <v>470.924594797194</v>
      </c>
      <c r="G2054" s="326" t="s">
        <v>43</v>
      </c>
    </row>
    <row r="2055" spans="1:7">
      <c r="A2055" s="326" t="s">
        <v>3204</v>
      </c>
      <c r="B2055" s="158">
        <v>46296</v>
      </c>
      <c r="C2055" s="326" t="s">
        <v>13036</v>
      </c>
      <c r="D2055" s="326" t="s">
        <v>3049</v>
      </c>
      <c r="E2055" s="326" t="s">
        <v>3070</v>
      </c>
      <c r="F2055" s="326">
        <v>473.6792146936059</v>
      </c>
      <c r="G2055" s="326" t="s">
        <v>43</v>
      </c>
    </row>
    <row r="2056" spans="1:7">
      <c r="A2056" s="326" t="s">
        <v>3204</v>
      </c>
      <c r="B2056" s="158">
        <v>46296</v>
      </c>
      <c r="C2056" s="326" t="s">
        <v>13037</v>
      </c>
      <c r="D2056" s="326" t="s">
        <v>3034</v>
      </c>
      <c r="E2056" s="326" t="s">
        <v>3070</v>
      </c>
      <c r="F2056" s="326">
        <v>556.65865482925437</v>
      </c>
      <c r="G2056" s="326" t="s">
        <v>43</v>
      </c>
    </row>
    <row r="2057" spans="1:7">
      <c r="A2057" s="326" t="s">
        <v>3204</v>
      </c>
      <c r="B2057" s="158">
        <v>46296</v>
      </c>
      <c r="C2057" s="326" t="s">
        <v>13038</v>
      </c>
      <c r="D2057" s="326" t="s">
        <v>6875</v>
      </c>
      <c r="E2057" s="326" t="s">
        <v>3070</v>
      </c>
      <c r="F2057" s="326">
        <v>407.62296195421368</v>
      </c>
      <c r="G2057" s="326" t="s">
        <v>43</v>
      </c>
    </row>
    <row r="2058" spans="1:7">
      <c r="A2058" s="326" t="s">
        <v>3204</v>
      </c>
      <c r="B2058" s="158">
        <v>46296</v>
      </c>
      <c r="C2058" s="326" t="s">
        <v>13039</v>
      </c>
      <c r="D2058" s="326" t="s">
        <v>3047</v>
      </c>
      <c r="E2058" s="326" t="s">
        <v>3070</v>
      </c>
      <c r="F2058" s="326">
        <v>449.26925499550998</v>
      </c>
      <c r="G2058" s="326" t="s">
        <v>43</v>
      </c>
    </row>
    <row r="2059" spans="1:7">
      <c r="A2059" s="326" t="s">
        <v>3204</v>
      </c>
      <c r="B2059" s="158">
        <v>46296</v>
      </c>
      <c r="C2059" s="326" t="s">
        <v>13040</v>
      </c>
      <c r="D2059" s="326" t="s">
        <v>3047</v>
      </c>
      <c r="E2059" s="326" t="s">
        <v>3070</v>
      </c>
      <c r="F2059" s="326">
        <v>449.80166707187891</v>
      </c>
      <c r="G2059" s="326" t="s">
        <v>43</v>
      </c>
    </row>
    <row r="2060" spans="1:7">
      <c r="A2060" s="326" t="s">
        <v>3204</v>
      </c>
      <c r="B2060" s="158">
        <v>46296</v>
      </c>
      <c r="C2060" s="326" t="s">
        <v>13041</v>
      </c>
      <c r="D2060" s="326" t="s">
        <v>3047</v>
      </c>
      <c r="E2060" s="326" t="s">
        <v>3070</v>
      </c>
      <c r="F2060" s="326">
        <v>478.91577965393662</v>
      </c>
      <c r="G2060" s="326" t="s">
        <v>43</v>
      </c>
    </row>
    <row r="2061" spans="1:7">
      <c r="A2061" s="326" t="s">
        <v>3204</v>
      </c>
      <c r="B2061" s="158">
        <v>46296</v>
      </c>
      <c r="C2061" s="326" t="s">
        <v>13042</v>
      </c>
      <c r="D2061" s="326" t="s">
        <v>3047</v>
      </c>
      <c r="E2061" s="326" t="s">
        <v>3070</v>
      </c>
      <c r="F2061" s="326">
        <v>967.2724926173687</v>
      </c>
      <c r="G2061" s="326" t="s">
        <v>43</v>
      </c>
    </row>
    <row r="2062" spans="1:7">
      <c r="A2062" s="326" t="s">
        <v>3204</v>
      </c>
      <c r="B2062" s="158">
        <v>46296</v>
      </c>
      <c r="C2062" s="326" t="s">
        <v>13043</v>
      </c>
      <c r="D2062" s="326" t="s">
        <v>3047</v>
      </c>
      <c r="E2062" s="326" t="s">
        <v>3070</v>
      </c>
      <c r="F2062" s="326">
        <v>517.8917092345655</v>
      </c>
      <c r="G2062" s="326" t="s">
        <v>43</v>
      </c>
    </row>
    <row r="2063" spans="1:7">
      <c r="A2063" s="326" t="s">
        <v>3204</v>
      </c>
      <c r="B2063" s="158">
        <v>46296</v>
      </c>
      <c r="C2063" s="326" t="s">
        <v>13044</v>
      </c>
      <c r="D2063" s="326" t="s">
        <v>3047</v>
      </c>
      <c r="E2063" s="326" t="s">
        <v>3070</v>
      </c>
      <c r="F2063" s="326">
        <v>510.42943416163331</v>
      </c>
      <c r="G2063" s="326" t="s">
        <v>43</v>
      </c>
    </row>
    <row r="2064" spans="1:7">
      <c r="A2064" s="326" t="s">
        <v>3204</v>
      </c>
      <c r="B2064" s="158">
        <v>46296</v>
      </c>
      <c r="C2064" s="326" t="s">
        <v>13045</v>
      </c>
      <c r="D2064" s="326" t="s">
        <v>3047</v>
      </c>
      <c r="E2064" s="326" t="s">
        <v>3070</v>
      </c>
      <c r="F2064" s="326">
        <v>517.0091595724225</v>
      </c>
      <c r="G2064" s="326" t="s">
        <v>43</v>
      </c>
    </row>
    <row r="2065" spans="1:7">
      <c r="A2065" s="326" t="s">
        <v>3204</v>
      </c>
      <c r="B2065" s="158">
        <v>46296</v>
      </c>
      <c r="C2065" s="326" t="s">
        <v>13046</v>
      </c>
      <c r="D2065" s="326" t="s">
        <v>3047</v>
      </c>
      <c r="E2065" s="326" t="s">
        <v>3070</v>
      </c>
      <c r="F2065" s="326">
        <v>469.26381440088147</v>
      </c>
      <c r="G2065" s="326" t="s">
        <v>43</v>
      </c>
    </row>
    <row r="2066" spans="1:7">
      <c r="A2066" s="326" t="s">
        <v>3204</v>
      </c>
      <c r="B2066" s="158">
        <v>46296</v>
      </c>
      <c r="C2066" s="326" t="s">
        <v>13047</v>
      </c>
      <c r="D2066" s="326" t="s">
        <v>3047</v>
      </c>
      <c r="E2066" s="326" t="s">
        <v>3070</v>
      </c>
      <c r="F2066" s="326">
        <v>466.79623411688948</v>
      </c>
      <c r="G2066" s="326" t="s">
        <v>43</v>
      </c>
    </row>
    <row r="2067" spans="1:7">
      <c r="A2067" s="326" t="s">
        <v>3204</v>
      </c>
      <c r="B2067" s="158">
        <v>46296</v>
      </c>
      <c r="C2067" s="326" t="s">
        <v>13048</v>
      </c>
      <c r="D2067" s="326" t="s">
        <v>3047</v>
      </c>
      <c r="E2067" s="326" t="s">
        <v>3070</v>
      </c>
      <c r="F2067" s="326">
        <v>445.35992399603128</v>
      </c>
      <c r="G2067" s="326" t="s">
        <v>43</v>
      </c>
    </row>
    <row r="2068" spans="1:7">
      <c r="A2068" s="326" t="s">
        <v>3204</v>
      </c>
      <c r="B2068" s="158">
        <v>46296</v>
      </c>
      <c r="C2068" s="326" t="s">
        <v>6816</v>
      </c>
      <c r="D2068" s="326" t="s">
        <v>3047</v>
      </c>
      <c r="E2068" s="326" t="s">
        <v>3070</v>
      </c>
      <c r="F2068" s="326">
        <v>445.3627493493259</v>
      </c>
      <c r="G2068" s="326" t="s">
        <v>43</v>
      </c>
    </row>
    <row r="2069" spans="1:7">
      <c r="A2069" s="326" t="s">
        <v>3204</v>
      </c>
      <c r="B2069" s="158">
        <v>46296</v>
      </c>
      <c r="C2069" s="326" t="s">
        <v>6817</v>
      </c>
      <c r="D2069" s="326" t="s">
        <v>3047</v>
      </c>
      <c r="E2069" s="326" t="s">
        <v>3070</v>
      </c>
      <c r="F2069" s="326">
        <v>445.36278840154409</v>
      </c>
      <c r="G2069" s="326" t="s">
        <v>43</v>
      </c>
    </row>
    <row r="2070" spans="1:7">
      <c r="A2070" s="326" t="s">
        <v>3204</v>
      </c>
      <c r="B2070" s="158">
        <v>46296</v>
      </c>
      <c r="C2070" s="326" t="s">
        <v>13049</v>
      </c>
      <c r="D2070" s="326" t="s">
        <v>3047</v>
      </c>
      <c r="E2070" s="326" t="s">
        <v>3070</v>
      </c>
      <c r="F2070" s="326">
        <v>441.52831795811647</v>
      </c>
      <c r="G2070" s="326" t="s">
        <v>43</v>
      </c>
    </row>
    <row r="2071" spans="1:7">
      <c r="A2071" s="326" t="s">
        <v>3204</v>
      </c>
      <c r="B2071" s="158">
        <v>46296</v>
      </c>
      <c r="C2071" s="326" t="s">
        <v>13050</v>
      </c>
      <c r="D2071" s="326" t="s">
        <v>3047</v>
      </c>
      <c r="E2071" s="326" t="s">
        <v>3070</v>
      </c>
      <c r="F2071" s="326">
        <v>441.52976491302252</v>
      </c>
      <c r="G2071" s="326" t="s">
        <v>43</v>
      </c>
    </row>
    <row r="2072" spans="1:7">
      <c r="A2072" s="326" t="s">
        <v>3204</v>
      </c>
      <c r="B2072" s="158">
        <v>46296</v>
      </c>
      <c r="C2072" s="326" t="s">
        <v>13051</v>
      </c>
      <c r="D2072" s="326" t="s">
        <v>3047</v>
      </c>
      <c r="E2072" s="326" t="s">
        <v>3070</v>
      </c>
      <c r="F2072" s="326">
        <v>441.5318172685802</v>
      </c>
      <c r="G2072" s="326" t="s">
        <v>43</v>
      </c>
    </row>
    <row r="2073" spans="1:7">
      <c r="A2073" s="326" t="s">
        <v>3204</v>
      </c>
      <c r="B2073" s="158">
        <v>46296</v>
      </c>
      <c r="C2073" s="326" t="s">
        <v>13052</v>
      </c>
      <c r="D2073" s="326" t="s">
        <v>3047</v>
      </c>
      <c r="E2073" s="326" t="s">
        <v>3070</v>
      </c>
      <c r="F2073" s="326">
        <v>441.52695159986621</v>
      </c>
      <c r="G2073" s="326" t="s">
        <v>43</v>
      </c>
    </row>
    <row r="2074" spans="1:7">
      <c r="A2074" s="326" t="s">
        <v>3204</v>
      </c>
      <c r="B2074" s="158">
        <v>46296</v>
      </c>
      <c r="C2074" s="326" t="s">
        <v>13053</v>
      </c>
      <c r="D2074" s="326" t="s">
        <v>3041</v>
      </c>
      <c r="E2074" s="326" t="s">
        <v>3070</v>
      </c>
      <c r="F2074" s="326">
        <v>13113.64227906568</v>
      </c>
      <c r="G2074" s="326" t="s">
        <v>43</v>
      </c>
    </row>
    <row r="2075" spans="1:7">
      <c r="A2075" s="326" t="s">
        <v>3204</v>
      </c>
      <c r="B2075" s="158">
        <v>46296</v>
      </c>
      <c r="C2075" s="326" t="s">
        <v>13054</v>
      </c>
      <c r="D2075" s="326" t="s">
        <v>3039</v>
      </c>
      <c r="E2075" s="326" t="s">
        <v>3070</v>
      </c>
      <c r="F2075" s="326">
        <v>5049.5027106684574</v>
      </c>
      <c r="G2075" s="326" t="s">
        <v>43</v>
      </c>
    </row>
    <row r="2076" spans="1:7">
      <c r="A2076" s="326" t="s">
        <v>3204</v>
      </c>
      <c r="B2076" s="158">
        <v>46296</v>
      </c>
      <c r="C2076" s="326" t="s">
        <v>13054</v>
      </c>
      <c r="D2076" s="326" t="s">
        <v>3039</v>
      </c>
      <c r="E2076" s="326" t="s">
        <v>3070</v>
      </c>
      <c r="F2076" s="326">
        <v>6432.9910066690354</v>
      </c>
      <c r="G2076" s="326" t="s">
        <v>43</v>
      </c>
    </row>
    <row r="2077" spans="1:7">
      <c r="A2077" s="326" t="s">
        <v>3204</v>
      </c>
      <c r="B2077" s="158">
        <v>46296</v>
      </c>
      <c r="C2077" s="326" t="s">
        <v>13054</v>
      </c>
      <c r="D2077" s="326" t="s">
        <v>3039</v>
      </c>
      <c r="E2077" s="326" t="s">
        <v>3070</v>
      </c>
      <c r="F2077" s="326">
        <v>11872.685208965329</v>
      </c>
      <c r="G2077" s="326" t="s">
        <v>43</v>
      </c>
    </row>
    <row r="2078" spans="1:7">
      <c r="A2078" s="326" t="s">
        <v>3204</v>
      </c>
      <c r="B2078" s="158">
        <v>46296</v>
      </c>
      <c r="C2078" s="326" t="s">
        <v>13055</v>
      </c>
      <c r="D2078" s="326" t="s">
        <v>7409</v>
      </c>
      <c r="E2078" s="326" t="s">
        <v>3070</v>
      </c>
      <c r="F2078" s="326">
        <v>2475.5304158984218</v>
      </c>
      <c r="G2078" s="326" t="s">
        <v>43</v>
      </c>
    </row>
    <row r="2079" spans="1:7">
      <c r="A2079" s="326" t="s">
        <v>3204</v>
      </c>
      <c r="B2079" s="158">
        <v>46296</v>
      </c>
      <c r="C2079" s="326" t="s">
        <v>13056</v>
      </c>
      <c r="D2079" s="326" t="s">
        <v>3047</v>
      </c>
      <c r="E2079" s="326" t="s">
        <v>3070</v>
      </c>
      <c r="F2079" s="326">
        <v>5370.1438897910994</v>
      </c>
      <c r="G2079" s="326" t="s">
        <v>43</v>
      </c>
    </row>
    <row r="2080" spans="1:7">
      <c r="A2080" s="326" t="s">
        <v>3204</v>
      </c>
      <c r="B2080" s="158">
        <v>46296</v>
      </c>
      <c r="C2080" s="326" t="s">
        <v>13057</v>
      </c>
      <c r="D2080" s="326" t="s">
        <v>3047</v>
      </c>
      <c r="E2080" s="326" t="s">
        <v>3070</v>
      </c>
      <c r="F2080" s="326">
        <v>4298.4470318087842</v>
      </c>
      <c r="G2080" s="326" t="s">
        <v>43</v>
      </c>
    </row>
    <row r="2081" spans="1:7">
      <c r="A2081" s="326" t="s">
        <v>3204</v>
      </c>
      <c r="B2081" s="158">
        <v>46296</v>
      </c>
      <c r="C2081" s="326" t="s">
        <v>13058</v>
      </c>
      <c r="D2081" s="326" t="s">
        <v>3047</v>
      </c>
      <c r="E2081" s="326" t="s">
        <v>3070</v>
      </c>
      <c r="F2081" s="326">
        <v>5341.2668351477478</v>
      </c>
      <c r="G2081" s="326" t="s">
        <v>43</v>
      </c>
    </row>
    <row r="2082" spans="1:7">
      <c r="A2082" s="326" t="s">
        <v>3066</v>
      </c>
      <c r="B2082" s="158">
        <v>46296</v>
      </c>
      <c r="C2082" s="326" t="s">
        <v>60</v>
      </c>
      <c r="D2082" s="326" t="s">
        <v>3067</v>
      </c>
      <c r="E2082" s="326" t="s">
        <v>2879</v>
      </c>
      <c r="F2082" s="326">
        <v>49.760999999999996</v>
      </c>
      <c r="G2082" s="326" t="s">
        <v>48</v>
      </c>
    </row>
    <row r="2083" spans="1:7">
      <c r="A2083" s="326" t="s">
        <v>3066</v>
      </c>
      <c r="B2083" s="158">
        <v>46296</v>
      </c>
      <c r="C2083" s="326" t="s">
        <v>58</v>
      </c>
      <c r="D2083" s="326" t="s">
        <v>3067</v>
      </c>
      <c r="E2083" s="326" t="s">
        <v>2879</v>
      </c>
      <c r="F2083" s="326">
        <v>52.217000000000006</v>
      </c>
      <c r="G2083" s="326" t="s">
        <v>48</v>
      </c>
    </row>
    <row r="2084" spans="1:7">
      <c r="A2084" s="326" t="s">
        <v>2883</v>
      </c>
      <c r="B2084" s="158">
        <v>46296</v>
      </c>
      <c r="C2084" s="326" t="s">
        <v>2911</v>
      </c>
      <c r="D2084" s="326" t="s">
        <v>2880</v>
      </c>
      <c r="E2084" s="326" t="s">
        <v>2879</v>
      </c>
      <c r="F2084" s="326">
        <v>6.24404</v>
      </c>
      <c r="G2084" s="326" t="s">
        <v>1962</v>
      </c>
    </row>
    <row r="2085" spans="1:7">
      <c r="A2085" s="326" t="s">
        <v>2883</v>
      </c>
      <c r="B2085" s="158">
        <v>46296</v>
      </c>
      <c r="C2085" s="326" t="s">
        <v>2912</v>
      </c>
      <c r="D2085" s="326" t="s">
        <v>2880</v>
      </c>
      <c r="E2085" s="326" t="s">
        <v>2879</v>
      </c>
      <c r="F2085" s="326">
        <v>5.759780000000001</v>
      </c>
      <c r="G2085" s="326" t="s">
        <v>1962</v>
      </c>
    </row>
    <row r="2086" spans="1:7">
      <c r="A2086" s="326" t="s">
        <v>2883</v>
      </c>
      <c r="B2086" s="158">
        <v>46296</v>
      </c>
      <c r="C2086" s="326" t="s">
        <v>2913</v>
      </c>
      <c r="D2086" s="326" t="s">
        <v>2880</v>
      </c>
      <c r="E2086" s="326" t="s">
        <v>2879</v>
      </c>
      <c r="F2086" s="326">
        <v>5.6192200000000003</v>
      </c>
      <c r="G2086" s="326" t="s">
        <v>1962</v>
      </c>
    </row>
    <row r="2087" spans="1:7">
      <c r="A2087" s="326" t="s">
        <v>2883</v>
      </c>
      <c r="B2087" s="158">
        <v>46296</v>
      </c>
      <c r="C2087" s="326" t="s">
        <v>2914</v>
      </c>
      <c r="D2087" s="326" t="s">
        <v>2880</v>
      </c>
      <c r="E2087" s="326" t="s">
        <v>2879</v>
      </c>
      <c r="F2087" s="326">
        <v>5.8819599999999994</v>
      </c>
      <c r="G2087" s="326" t="s">
        <v>1962</v>
      </c>
    </row>
    <row r="2088" spans="1:7">
      <c r="A2088" s="326" t="s">
        <v>2883</v>
      </c>
      <c r="B2088" s="158">
        <v>46296</v>
      </c>
      <c r="C2088" s="326" t="s">
        <v>2915</v>
      </c>
      <c r="D2088" s="326" t="s">
        <v>2880</v>
      </c>
      <c r="E2088" s="326" t="s">
        <v>2879</v>
      </c>
      <c r="F2088" s="326">
        <v>5.9617599999999999</v>
      </c>
      <c r="G2088" s="326" t="s">
        <v>1962</v>
      </c>
    </row>
    <row r="2089" spans="1:7">
      <c r="A2089" s="326" t="s">
        <v>2883</v>
      </c>
      <c r="B2089" s="158">
        <v>46296</v>
      </c>
      <c r="C2089" s="326" t="s">
        <v>8265</v>
      </c>
      <c r="D2089" s="326" t="s">
        <v>2880</v>
      </c>
      <c r="E2089" s="326" t="s">
        <v>2879</v>
      </c>
      <c r="F2089" s="326">
        <v>6.1955199999999992</v>
      </c>
      <c r="G2089" s="326" t="s">
        <v>1800</v>
      </c>
    </row>
    <row r="2090" spans="1:7">
      <c r="A2090" s="326" t="s">
        <v>2883</v>
      </c>
      <c r="B2090" s="158">
        <v>46296</v>
      </c>
      <c r="C2090" s="326" t="s">
        <v>8266</v>
      </c>
      <c r="D2090" s="326" t="s">
        <v>2880</v>
      </c>
      <c r="E2090" s="326" t="s">
        <v>2879</v>
      </c>
      <c r="F2090" s="326">
        <v>6.3041999999999998</v>
      </c>
      <c r="G2090" s="326" t="s">
        <v>1800</v>
      </c>
    </row>
    <row r="2091" spans="1:7">
      <c r="A2091" s="326" t="s">
        <v>2883</v>
      </c>
      <c r="B2091" s="158">
        <v>46296</v>
      </c>
      <c r="C2091" s="326" t="s">
        <v>8267</v>
      </c>
      <c r="D2091" s="326" t="s">
        <v>2880</v>
      </c>
      <c r="E2091" s="326" t="s">
        <v>2879</v>
      </c>
      <c r="F2091" s="326">
        <v>6.183419999999999</v>
      </c>
      <c r="G2091" s="326" t="s">
        <v>1800</v>
      </c>
    </row>
    <row r="2092" spans="1:7">
      <c r="A2092" s="326" t="s">
        <v>2883</v>
      </c>
      <c r="B2092" s="158">
        <v>46296</v>
      </c>
      <c r="C2092" s="326" t="s">
        <v>8268</v>
      </c>
      <c r="D2092" s="326" t="s">
        <v>2880</v>
      </c>
      <c r="E2092" s="326" t="s">
        <v>2879</v>
      </c>
      <c r="F2092" s="326">
        <v>6.0532400000000006</v>
      </c>
      <c r="G2092" s="326" t="s">
        <v>1800</v>
      </c>
    </row>
    <row r="2093" spans="1:7">
      <c r="A2093" s="326" t="s">
        <v>2883</v>
      </c>
      <c r="B2093" s="158">
        <v>46296</v>
      </c>
      <c r="C2093" s="326" t="s">
        <v>8269</v>
      </c>
      <c r="D2093" s="326" t="s">
        <v>2880</v>
      </c>
      <c r="E2093" s="326" t="s">
        <v>2879</v>
      </c>
      <c r="F2093" s="326">
        <v>6.0057600000000004</v>
      </c>
      <c r="G2093" s="326" t="s">
        <v>1800</v>
      </c>
    </row>
    <row r="2094" spans="1:7">
      <c r="A2094" s="326" t="s">
        <v>2883</v>
      </c>
      <c r="B2094" s="158">
        <v>46296</v>
      </c>
      <c r="C2094" s="326" t="s">
        <v>8270</v>
      </c>
      <c r="D2094" s="326" t="s">
        <v>2880</v>
      </c>
      <c r="E2094" s="326" t="s">
        <v>2879</v>
      </c>
      <c r="F2094" s="326">
        <v>5.8277800000000006</v>
      </c>
      <c r="G2094" s="326" t="s">
        <v>1800</v>
      </c>
    </row>
    <row r="2095" spans="1:7">
      <c r="A2095" s="326" t="s">
        <v>2883</v>
      </c>
      <c r="B2095" s="158">
        <v>46296</v>
      </c>
      <c r="C2095" s="326" t="s">
        <v>8271</v>
      </c>
      <c r="D2095" s="326" t="s">
        <v>2880</v>
      </c>
      <c r="E2095" s="326" t="s">
        <v>2879</v>
      </c>
      <c r="F2095" s="326">
        <v>6.2816799999999997</v>
      </c>
      <c r="G2095" s="326" t="s">
        <v>1800</v>
      </c>
    </row>
    <row r="2096" spans="1:7">
      <c r="A2096" s="326" t="s">
        <v>2883</v>
      </c>
      <c r="B2096" s="158">
        <v>46296</v>
      </c>
      <c r="C2096" s="326" t="s">
        <v>8272</v>
      </c>
      <c r="D2096" s="326" t="s">
        <v>2880</v>
      </c>
      <c r="E2096" s="326" t="s">
        <v>2879</v>
      </c>
      <c r="F2096" s="326">
        <v>6.5484000000000009</v>
      </c>
      <c r="G2096" s="326" t="s">
        <v>1800</v>
      </c>
    </row>
    <row r="2097" spans="1:7">
      <c r="A2097" s="326" t="s">
        <v>2883</v>
      </c>
      <c r="B2097" s="158">
        <v>46296</v>
      </c>
      <c r="C2097" s="326" t="s">
        <v>8273</v>
      </c>
      <c r="D2097" s="326" t="s">
        <v>2880</v>
      </c>
      <c r="E2097" s="326" t="s">
        <v>2879</v>
      </c>
      <c r="F2097" s="326">
        <v>6.5359599999999993</v>
      </c>
      <c r="G2097" s="326" t="s">
        <v>1800</v>
      </c>
    </row>
    <row r="2098" spans="1:7">
      <c r="A2098" s="326" t="s">
        <v>2883</v>
      </c>
      <c r="B2098" s="158">
        <v>46296</v>
      </c>
      <c r="C2098" s="326" t="s">
        <v>8274</v>
      </c>
      <c r="D2098" s="326" t="s">
        <v>2880</v>
      </c>
      <c r="E2098" s="326" t="s">
        <v>2879</v>
      </c>
      <c r="F2098" s="326">
        <v>6.4645600000000005</v>
      </c>
      <c r="G2098" s="326" t="s">
        <v>1800</v>
      </c>
    </row>
    <row r="2099" spans="1:7">
      <c r="A2099" s="326" t="s">
        <v>2883</v>
      </c>
      <c r="B2099" s="158">
        <v>46296</v>
      </c>
      <c r="C2099" s="326" t="s">
        <v>8275</v>
      </c>
      <c r="D2099" s="326" t="s">
        <v>2880</v>
      </c>
      <c r="E2099" s="326" t="s">
        <v>2879</v>
      </c>
      <c r="F2099" s="326">
        <v>6.2717000000000001</v>
      </c>
      <c r="G2099" s="326" t="s">
        <v>1800</v>
      </c>
    </row>
    <row r="2100" spans="1:7">
      <c r="A2100" s="326" t="s">
        <v>2883</v>
      </c>
      <c r="B2100" s="158">
        <v>46296</v>
      </c>
      <c r="C2100" s="326" t="s">
        <v>8276</v>
      </c>
      <c r="D2100" s="326" t="s">
        <v>2880</v>
      </c>
      <c r="E2100" s="326" t="s">
        <v>2879</v>
      </c>
      <c r="F2100" s="326">
        <v>6.5536599999999989</v>
      </c>
      <c r="G2100" s="326" t="s">
        <v>1800</v>
      </c>
    </row>
    <row r="2101" spans="1:7">
      <c r="A2101" s="326" t="s">
        <v>2883</v>
      </c>
      <c r="B2101" s="158">
        <v>46296</v>
      </c>
      <c r="C2101" s="326" t="s">
        <v>8277</v>
      </c>
      <c r="D2101" s="326" t="s">
        <v>2880</v>
      </c>
      <c r="E2101" s="326" t="s">
        <v>2879</v>
      </c>
      <c r="F2101" s="326">
        <v>6.4180000000000001</v>
      </c>
      <c r="G2101" s="326" t="s">
        <v>1800</v>
      </c>
    </row>
    <row r="2102" spans="1:7">
      <c r="A2102" s="326" t="s">
        <v>2883</v>
      </c>
      <c r="B2102" s="158">
        <v>46296</v>
      </c>
      <c r="C2102" s="326" t="s">
        <v>8278</v>
      </c>
      <c r="D2102" s="326" t="s">
        <v>2880</v>
      </c>
      <c r="E2102" s="326" t="s">
        <v>2879</v>
      </c>
      <c r="F2102" s="326">
        <v>6.2191800000000006</v>
      </c>
      <c r="G2102" s="326" t="s">
        <v>1800</v>
      </c>
    </row>
    <row r="2103" spans="1:7">
      <c r="A2103" s="326" t="s">
        <v>2883</v>
      </c>
      <c r="B2103" s="158">
        <v>46296</v>
      </c>
      <c r="C2103" s="326" t="s">
        <v>8279</v>
      </c>
      <c r="D2103" s="326" t="s">
        <v>2880</v>
      </c>
      <c r="E2103" s="326" t="s">
        <v>2879</v>
      </c>
      <c r="F2103" s="326">
        <v>6.5592000000000006</v>
      </c>
      <c r="G2103" s="326" t="s">
        <v>1800</v>
      </c>
    </row>
    <row r="2104" spans="1:7">
      <c r="A2104" s="326" t="s">
        <v>2883</v>
      </c>
      <c r="B2104" s="158">
        <v>46296</v>
      </c>
      <c r="C2104" s="326" t="s">
        <v>8280</v>
      </c>
      <c r="D2104" s="326" t="s">
        <v>2880</v>
      </c>
      <c r="E2104" s="326" t="s">
        <v>2879</v>
      </c>
      <c r="F2104" s="326">
        <v>6.443579999999999</v>
      </c>
      <c r="G2104" s="326" t="s">
        <v>1800</v>
      </c>
    </row>
    <row r="2105" spans="1:7">
      <c r="A2105" s="326" t="s">
        <v>2883</v>
      </c>
      <c r="B2105" s="158">
        <v>46296</v>
      </c>
      <c r="C2105" s="326" t="s">
        <v>8281</v>
      </c>
      <c r="D2105" s="326" t="s">
        <v>2880</v>
      </c>
      <c r="E2105" s="326" t="s">
        <v>2879</v>
      </c>
      <c r="F2105" s="326">
        <v>5.9040799999999987</v>
      </c>
      <c r="G2105" s="326" t="s">
        <v>1800</v>
      </c>
    </row>
    <row r="2106" spans="1:7">
      <c r="A2106" s="326" t="s">
        <v>2883</v>
      </c>
      <c r="B2106" s="158">
        <v>46296</v>
      </c>
      <c r="C2106" s="326" t="s">
        <v>8282</v>
      </c>
      <c r="D2106" s="326" t="s">
        <v>2880</v>
      </c>
      <c r="E2106" s="326" t="s">
        <v>2879</v>
      </c>
      <c r="F2106" s="326">
        <v>5.9109400000000001</v>
      </c>
      <c r="G2106" s="326" t="s">
        <v>1800</v>
      </c>
    </row>
    <row r="2107" spans="1:7">
      <c r="A2107" s="326" t="s">
        <v>2883</v>
      </c>
      <c r="B2107" s="158">
        <v>46296</v>
      </c>
      <c r="C2107" s="326" t="s">
        <v>8283</v>
      </c>
      <c r="D2107" s="326" t="s">
        <v>2880</v>
      </c>
      <c r="E2107" s="326" t="s">
        <v>2879</v>
      </c>
      <c r="F2107" s="326">
        <v>6.1283200000000004</v>
      </c>
      <c r="G2107" s="326" t="s">
        <v>1800</v>
      </c>
    </row>
    <row r="2108" spans="1:7">
      <c r="A2108" s="326" t="s">
        <v>2883</v>
      </c>
      <c r="B2108" s="158">
        <v>46296</v>
      </c>
      <c r="C2108" s="326" t="s">
        <v>8284</v>
      </c>
      <c r="D2108" s="326" t="s">
        <v>2880</v>
      </c>
      <c r="E2108" s="326" t="s">
        <v>2879</v>
      </c>
      <c r="F2108" s="326">
        <v>5.9936199999999999</v>
      </c>
      <c r="G2108" s="326" t="s">
        <v>1800</v>
      </c>
    </row>
    <row r="2109" spans="1:7">
      <c r="A2109" s="326" t="s">
        <v>2883</v>
      </c>
      <c r="B2109" s="158">
        <v>46296</v>
      </c>
      <c r="C2109" s="326" t="s">
        <v>8285</v>
      </c>
      <c r="D2109" s="326" t="s">
        <v>2880</v>
      </c>
      <c r="E2109" s="326" t="s">
        <v>2879</v>
      </c>
      <c r="F2109" s="326">
        <v>5.979379999999999</v>
      </c>
      <c r="G2109" s="326" t="s">
        <v>1800</v>
      </c>
    </row>
    <row r="2110" spans="1:7">
      <c r="A2110" s="326" t="s">
        <v>2883</v>
      </c>
      <c r="B2110" s="158">
        <v>46296</v>
      </c>
      <c r="C2110" s="326" t="s">
        <v>8286</v>
      </c>
      <c r="D2110" s="326" t="s">
        <v>2880</v>
      </c>
      <c r="E2110" s="326" t="s">
        <v>2879</v>
      </c>
      <c r="F2110" s="326">
        <v>6.1382200000000005</v>
      </c>
      <c r="G2110" s="326" t="s">
        <v>1800</v>
      </c>
    </row>
    <row r="2111" spans="1:7">
      <c r="A2111" s="326" t="s">
        <v>2883</v>
      </c>
      <c r="B2111" s="158">
        <v>46296</v>
      </c>
      <c r="C2111" s="326" t="s">
        <v>8287</v>
      </c>
      <c r="D2111" s="326" t="s">
        <v>2880</v>
      </c>
      <c r="E2111" s="326" t="s">
        <v>2879</v>
      </c>
      <c r="F2111" s="326">
        <v>6.0428999999999995</v>
      </c>
      <c r="G2111" s="326" t="s">
        <v>1800</v>
      </c>
    </row>
    <row r="2112" spans="1:7">
      <c r="A2112" s="326" t="s">
        <v>2883</v>
      </c>
      <c r="B2112" s="158">
        <v>46296</v>
      </c>
      <c r="C2112" s="326" t="s">
        <v>8288</v>
      </c>
      <c r="D2112" s="326" t="s">
        <v>2880</v>
      </c>
      <c r="E2112" s="326" t="s">
        <v>2879</v>
      </c>
      <c r="F2112" s="326">
        <v>5.8791199999999986</v>
      </c>
      <c r="G2112" s="326" t="s">
        <v>1800</v>
      </c>
    </row>
    <row r="2113" spans="1:7">
      <c r="A2113" s="326" t="s">
        <v>2883</v>
      </c>
      <c r="B2113" s="158">
        <v>46296</v>
      </c>
      <c r="C2113" s="326" t="s">
        <v>8289</v>
      </c>
      <c r="D2113" s="326" t="s">
        <v>2880</v>
      </c>
      <c r="E2113" s="326" t="s">
        <v>2879</v>
      </c>
      <c r="F2113" s="326">
        <v>5.8498199999999994</v>
      </c>
      <c r="G2113" s="326" t="s">
        <v>1800</v>
      </c>
    </row>
    <row r="2114" spans="1:7">
      <c r="A2114" s="326" t="s">
        <v>2883</v>
      </c>
      <c r="B2114" s="158">
        <v>46296</v>
      </c>
      <c r="C2114" s="326" t="s">
        <v>8290</v>
      </c>
      <c r="D2114" s="326" t="s">
        <v>2880</v>
      </c>
      <c r="E2114" s="326" t="s">
        <v>2879</v>
      </c>
      <c r="F2114" s="326">
        <v>5.7572000000000001</v>
      </c>
      <c r="G2114" s="326" t="s">
        <v>1800</v>
      </c>
    </row>
    <row r="2115" spans="1:7">
      <c r="A2115" s="326" t="s">
        <v>2883</v>
      </c>
      <c r="B2115" s="158">
        <v>46296</v>
      </c>
      <c r="C2115" s="326" t="s">
        <v>8291</v>
      </c>
      <c r="D2115" s="326" t="s">
        <v>2880</v>
      </c>
      <c r="E2115" s="326" t="s">
        <v>2879</v>
      </c>
      <c r="F2115" s="326">
        <v>6.0851999999999995</v>
      </c>
      <c r="G2115" s="326" t="s">
        <v>1800</v>
      </c>
    </row>
    <row r="2116" spans="1:7">
      <c r="A2116" s="326" t="s">
        <v>2883</v>
      </c>
      <c r="B2116" s="158">
        <v>46296</v>
      </c>
      <c r="C2116" s="326" t="s">
        <v>8292</v>
      </c>
      <c r="D2116" s="326" t="s">
        <v>2880</v>
      </c>
      <c r="E2116" s="326" t="s">
        <v>2879</v>
      </c>
      <c r="F2116" s="326">
        <v>5.8045200000000001</v>
      </c>
      <c r="G2116" s="326" t="s">
        <v>1800</v>
      </c>
    </row>
    <row r="2117" spans="1:7">
      <c r="A2117" s="326" t="s">
        <v>2883</v>
      </c>
      <c r="B2117" s="158">
        <v>46296</v>
      </c>
      <c r="C2117" s="326" t="s">
        <v>8293</v>
      </c>
      <c r="D2117" s="326" t="s">
        <v>2880</v>
      </c>
      <c r="E2117" s="326" t="s">
        <v>2879</v>
      </c>
      <c r="F2117" s="326">
        <v>5.7714800000000004</v>
      </c>
      <c r="G2117" s="326" t="s">
        <v>1800</v>
      </c>
    </row>
    <row r="2118" spans="1:7">
      <c r="A2118" s="326" t="s">
        <v>2883</v>
      </c>
      <c r="B2118" s="158">
        <v>46296</v>
      </c>
      <c r="C2118" s="326" t="s">
        <v>8294</v>
      </c>
      <c r="D2118" s="326" t="s">
        <v>2880</v>
      </c>
      <c r="E2118" s="326" t="s">
        <v>2879</v>
      </c>
      <c r="F2118" s="326">
        <v>6.1636799999999994</v>
      </c>
      <c r="G2118" s="326" t="s">
        <v>1800</v>
      </c>
    </row>
    <row r="2119" spans="1:7">
      <c r="A2119" s="326" t="s">
        <v>2883</v>
      </c>
      <c r="B2119" s="158">
        <v>46296</v>
      </c>
      <c r="C2119" s="326" t="s">
        <v>8295</v>
      </c>
      <c r="D2119" s="326" t="s">
        <v>2880</v>
      </c>
      <c r="E2119" s="326" t="s">
        <v>2879</v>
      </c>
      <c r="F2119" s="326">
        <v>6.1477199999999996</v>
      </c>
      <c r="G2119" s="326" t="s">
        <v>1800</v>
      </c>
    </row>
    <row r="2120" spans="1:7">
      <c r="A2120" s="326" t="s">
        <v>2883</v>
      </c>
      <c r="B2120" s="158">
        <v>46296</v>
      </c>
      <c r="C2120" s="326" t="s">
        <v>8296</v>
      </c>
      <c r="D2120" s="326" t="s">
        <v>2880</v>
      </c>
      <c r="E2120" s="326" t="s">
        <v>2879</v>
      </c>
      <c r="F2120" s="326">
        <v>6.0738199999999996</v>
      </c>
      <c r="G2120" s="326" t="s">
        <v>1800</v>
      </c>
    </row>
    <row r="2121" spans="1:7">
      <c r="A2121" s="326" t="s">
        <v>2883</v>
      </c>
      <c r="B2121" s="158">
        <v>46296</v>
      </c>
      <c r="C2121" s="326" t="s">
        <v>8297</v>
      </c>
      <c r="D2121" s="326" t="s">
        <v>2880</v>
      </c>
      <c r="E2121" s="326" t="s">
        <v>2879</v>
      </c>
      <c r="F2121" s="326">
        <v>5.9037200000000007</v>
      </c>
      <c r="G2121" s="326" t="s">
        <v>1800</v>
      </c>
    </row>
    <row r="2122" spans="1:7">
      <c r="A2122" s="326" t="s">
        <v>2883</v>
      </c>
      <c r="B2122" s="158">
        <v>46296</v>
      </c>
      <c r="C2122" s="326" t="s">
        <v>8298</v>
      </c>
      <c r="D2122" s="326" t="s">
        <v>2880</v>
      </c>
      <c r="E2122" s="326" t="s">
        <v>2879</v>
      </c>
      <c r="F2122" s="326">
        <v>6.2044599999999992</v>
      </c>
      <c r="G2122" s="326" t="s">
        <v>1800</v>
      </c>
    </row>
    <row r="2123" spans="1:7">
      <c r="A2123" s="326" t="s">
        <v>2883</v>
      </c>
      <c r="B2123" s="158">
        <v>46296</v>
      </c>
      <c r="C2123" s="326" t="s">
        <v>8299</v>
      </c>
      <c r="D2123" s="326" t="s">
        <v>2880</v>
      </c>
      <c r="E2123" s="326" t="s">
        <v>2879</v>
      </c>
      <c r="F2123" s="326">
        <v>6.0460599999999998</v>
      </c>
      <c r="G2123" s="326" t="s">
        <v>1800</v>
      </c>
    </row>
    <row r="2124" spans="1:7">
      <c r="A2124" s="326" t="s">
        <v>2883</v>
      </c>
      <c r="B2124" s="158">
        <v>46296</v>
      </c>
      <c r="C2124" s="326" t="s">
        <v>8300</v>
      </c>
      <c r="D2124" s="326" t="s">
        <v>2880</v>
      </c>
      <c r="E2124" s="326" t="s">
        <v>2879</v>
      </c>
      <c r="F2124" s="326">
        <v>6.5340199999999991</v>
      </c>
      <c r="G2124" s="326" t="s">
        <v>1800</v>
      </c>
    </row>
    <row r="2125" spans="1:7">
      <c r="A2125" s="326" t="s">
        <v>2883</v>
      </c>
      <c r="B2125" s="158">
        <v>46296</v>
      </c>
      <c r="C2125" s="326" t="s">
        <v>8301</v>
      </c>
      <c r="D2125" s="326" t="s">
        <v>2880</v>
      </c>
      <c r="E2125" s="326" t="s">
        <v>2879</v>
      </c>
      <c r="F2125" s="326">
        <v>5.8942000000000005</v>
      </c>
      <c r="G2125" s="326" t="s">
        <v>1800</v>
      </c>
    </row>
    <row r="2126" spans="1:7">
      <c r="A2126" s="326" t="s">
        <v>2883</v>
      </c>
      <c r="B2126" s="158">
        <v>46296</v>
      </c>
      <c r="C2126" s="326" t="s">
        <v>8302</v>
      </c>
      <c r="D2126" s="326" t="s">
        <v>2880</v>
      </c>
      <c r="E2126" s="326" t="s">
        <v>2879</v>
      </c>
      <c r="F2126" s="326">
        <v>5.9397199999999994</v>
      </c>
      <c r="G2126" s="326" t="s">
        <v>1800</v>
      </c>
    </row>
    <row r="2127" spans="1:7">
      <c r="A2127" s="326" t="s">
        <v>2883</v>
      </c>
      <c r="B2127" s="158">
        <v>46296</v>
      </c>
      <c r="C2127" s="326" t="s">
        <v>8303</v>
      </c>
      <c r="D2127" s="326" t="s">
        <v>2880</v>
      </c>
      <c r="E2127" s="326" t="s">
        <v>2879</v>
      </c>
      <c r="F2127" s="326">
        <v>6.3522000000000007</v>
      </c>
      <c r="G2127" s="326" t="s">
        <v>1800</v>
      </c>
    </row>
    <row r="2128" spans="1:7">
      <c r="A2128" s="326" t="s">
        <v>2883</v>
      </c>
      <c r="B2128" s="158">
        <v>46296</v>
      </c>
      <c r="C2128" s="326" t="s">
        <v>8304</v>
      </c>
      <c r="D2128" s="326" t="s">
        <v>2880</v>
      </c>
      <c r="E2128" s="326" t="s">
        <v>2879</v>
      </c>
      <c r="F2128" s="326">
        <v>6.4299800000000005</v>
      </c>
      <c r="G2128" s="326" t="s">
        <v>1800</v>
      </c>
    </row>
    <row r="2129" spans="1:7">
      <c r="A2129" s="326" t="s">
        <v>2883</v>
      </c>
      <c r="B2129" s="158">
        <v>46296</v>
      </c>
      <c r="C2129" s="326" t="s">
        <v>8305</v>
      </c>
      <c r="D2129" s="326" t="s">
        <v>2880</v>
      </c>
      <c r="E2129" s="326" t="s">
        <v>2879</v>
      </c>
      <c r="F2129" s="326">
        <v>6.3790400000000007</v>
      </c>
      <c r="G2129" s="326" t="s">
        <v>1800</v>
      </c>
    </row>
    <row r="2130" spans="1:7">
      <c r="A2130" s="326" t="s">
        <v>2883</v>
      </c>
      <c r="B2130" s="158">
        <v>46296</v>
      </c>
      <c r="C2130" s="326" t="s">
        <v>8306</v>
      </c>
      <c r="D2130" s="326" t="s">
        <v>2880</v>
      </c>
      <c r="E2130" s="326" t="s">
        <v>2879</v>
      </c>
      <c r="F2130" s="326">
        <v>6.2938999999999981</v>
      </c>
      <c r="G2130" s="326" t="s">
        <v>1800</v>
      </c>
    </row>
    <row r="2131" spans="1:7">
      <c r="A2131" s="326" t="s">
        <v>2883</v>
      </c>
      <c r="B2131" s="158">
        <v>46296</v>
      </c>
      <c r="C2131" s="326" t="s">
        <v>8307</v>
      </c>
      <c r="D2131" s="326" t="s">
        <v>2880</v>
      </c>
      <c r="E2131" s="326" t="s">
        <v>2879</v>
      </c>
      <c r="F2131" s="326">
        <v>6.1280199999999985</v>
      </c>
      <c r="G2131" s="326" t="s">
        <v>1800</v>
      </c>
    </row>
    <row r="2132" spans="1:7">
      <c r="A2132" s="326" t="s">
        <v>2883</v>
      </c>
      <c r="B2132" s="158">
        <v>46296</v>
      </c>
      <c r="C2132" s="326" t="s">
        <v>8308</v>
      </c>
      <c r="D2132" s="326" t="s">
        <v>2880</v>
      </c>
      <c r="E2132" s="326" t="s">
        <v>2879</v>
      </c>
      <c r="F2132" s="326">
        <v>6.1529400000000001</v>
      </c>
      <c r="G2132" s="326" t="s">
        <v>1800</v>
      </c>
    </row>
    <row r="2133" spans="1:7">
      <c r="A2133" s="326" t="s">
        <v>2883</v>
      </c>
      <c r="B2133" s="158">
        <v>46296</v>
      </c>
      <c r="C2133" s="326" t="s">
        <v>8309</v>
      </c>
      <c r="D2133" s="326" t="s">
        <v>2880</v>
      </c>
      <c r="E2133" s="326" t="s">
        <v>2879</v>
      </c>
      <c r="F2133" s="326">
        <v>6.2157600000000013</v>
      </c>
      <c r="G2133" s="326" t="s">
        <v>1800</v>
      </c>
    </row>
    <row r="2134" spans="1:7">
      <c r="A2134" s="326" t="s">
        <v>2883</v>
      </c>
      <c r="B2134" s="158">
        <v>46296</v>
      </c>
      <c r="C2134" s="326" t="s">
        <v>8310</v>
      </c>
      <c r="D2134" s="326" t="s">
        <v>2880</v>
      </c>
      <c r="E2134" s="326" t="s">
        <v>2879</v>
      </c>
      <c r="F2134" s="326">
        <v>6.2191599999999996</v>
      </c>
      <c r="G2134" s="326" t="s">
        <v>1800</v>
      </c>
    </row>
    <row r="2135" spans="1:7">
      <c r="A2135" s="326" t="s">
        <v>2883</v>
      </c>
      <c r="B2135" s="158">
        <v>46296</v>
      </c>
      <c r="C2135" s="326" t="s">
        <v>8311</v>
      </c>
      <c r="D2135" s="326" t="s">
        <v>2880</v>
      </c>
      <c r="E2135" s="326" t="s">
        <v>2879</v>
      </c>
      <c r="F2135" s="326">
        <v>5.6397400000000006</v>
      </c>
      <c r="G2135" s="326" t="s">
        <v>1800</v>
      </c>
    </row>
    <row r="2136" spans="1:7">
      <c r="A2136" s="326" t="s">
        <v>2883</v>
      </c>
      <c r="B2136" s="158">
        <v>46296</v>
      </c>
      <c r="C2136" s="326" t="s">
        <v>8312</v>
      </c>
      <c r="D2136" s="326" t="s">
        <v>2880</v>
      </c>
      <c r="E2136" s="326" t="s">
        <v>2879</v>
      </c>
      <c r="F2136" s="326">
        <v>6.3304999999999989</v>
      </c>
      <c r="G2136" s="326" t="s">
        <v>1800</v>
      </c>
    </row>
    <row r="2137" spans="1:7">
      <c r="A2137" s="326" t="s">
        <v>2883</v>
      </c>
      <c r="B2137" s="158">
        <v>46296</v>
      </c>
      <c r="C2137" s="326" t="s">
        <v>8313</v>
      </c>
      <c r="D2137" s="326" t="s">
        <v>2880</v>
      </c>
      <c r="E2137" s="326" t="s">
        <v>2879</v>
      </c>
      <c r="F2137" s="326">
        <v>5.416339999999999</v>
      </c>
      <c r="G2137" s="326" t="s">
        <v>1800</v>
      </c>
    </row>
    <row r="2138" spans="1:7">
      <c r="A2138" s="326" t="s">
        <v>2883</v>
      </c>
      <c r="B2138" s="158">
        <v>46296</v>
      </c>
      <c r="C2138" s="326" t="s">
        <v>8314</v>
      </c>
      <c r="D2138" s="326" t="s">
        <v>2880</v>
      </c>
      <c r="E2138" s="326" t="s">
        <v>2879</v>
      </c>
      <c r="F2138" s="326">
        <v>6.1601599999999985</v>
      </c>
      <c r="G2138" s="326" t="s">
        <v>1800</v>
      </c>
    </row>
    <row r="2139" spans="1:7">
      <c r="A2139" s="326" t="s">
        <v>2883</v>
      </c>
      <c r="B2139" s="158">
        <v>46296</v>
      </c>
      <c r="C2139" s="326" t="s">
        <v>8315</v>
      </c>
      <c r="D2139" s="326" t="s">
        <v>2880</v>
      </c>
      <c r="E2139" s="326" t="s">
        <v>2879</v>
      </c>
      <c r="F2139" s="326">
        <v>6.0916399999999999</v>
      </c>
      <c r="G2139" s="326" t="s">
        <v>1800</v>
      </c>
    </row>
    <row r="2140" spans="1:7">
      <c r="A2140" s="326" t="s">
        <v>2883</v>
      </c>
      <c r="B2140" s="158">
        <v>46296</v>
      </c>
      <c r="C2140" s="326" t="s">
        <v>8316</v>
      </c>
      <c r="D2140" s="326" t="s">
        <v>2880</v>
      </c>
      <c r="E2140" s="326" t="s">
        <v>2879</v>
      </c>
      <c r="F2140" s="326">
        <v>5.4358599999999999</v>
      </c>
      <c r="G2140" s="326" t="s">
        <v>1800</v>
      </c>
    </row>
    <row r="2141" spans="1:7">
      <c r="A2141" s="326" t="s">
        <v>2883</v>
      </c>
      <c r="B2141" s="158">
        <v>46296</v>
      </c>
      <c r="C2141" s="326" t="s">
        <v>8317</v>
      </c>
      <c r="D2141" s="326" t="s">
        <v>2880</v>
      </c>
      <c r="E2141" s="326" t="s">
        <v>2879</v>
      </c>
      <c r="F2141" s="326">
        <v>5.6495600000000001</v>
      </c>
      <c r="G2141" s="326" t="s">
        <v>1800</v>
      </c>
    </row>
    <row r="2142" spans="1:7">
      <c r="A2142" s="326" t="s">
        <v>2883</v>
      </c>
      <c r="B2142" s="158">
        <v>46296</v>
      </c>
      <c r="C2142" s="326" t="s">
        <v>8318</v>
      </c>
      <c r="D2142" s="326" t="s">
        <v>2880</v>
      </c>
      <c r="E2142" s="326" t="s">
        <v>2879</v>
      </c>
      <c r="F2142" s="326">
        <v>6.1834800000000003</v>
      </c>
      <c r="G2142" s="326" t="s">
        <v>1800</v>
      </c>
    </row>
    <row r="2143" spans="1:7">
      <c r="A2143" s="326" t="s">
        <v>2883</v>
      </c>
      <c r="B2143" s="158">
        <v>46296</v>
      </c>
      <c r="C2143" s="326" t="s">
        <v>8319</v>
      </c>
      <c r="D2143" s="326" t="s">
        <v>2880</v>
      </c>
      <c r="E2143" s="326" t="s">
        <v>2879</v>
      </c>
      <c r="F2143" s="326">
        <v>6.2045199999999996</v>
      </c>
      <c r="G2143" s="326" t="s">
        <v>1800</v>
      </c>
    </row>
    <row r="2144" spans="1:7">
      <c r="A2144" s="326" t="s">
        <v>2883</v>
      </c>
      <c r="B2144" s="158">
        <v>46296</v>
      </c>
      <c r="C2144" s="326" t="s">
        <v>8320</v>
      </c>
      <c r="D2144" s="326" t="s">
        <v>2880</v>
      </c>
      <c r="E2144" s="326" t="s">
        <v>2879</v>
      </c>
      <c r="F2144" s="326">
        <v>6.0801800000000004</v>
      </c>
      <c r="G2144" s="326" t="s">
        <v>1800</v>
      </c>
    </row>
    <row r="2145" spans="1:7">
      <c r="A2145" s="326" t="s">
        <v>2883</v>
      </c>
      <c r="B2145" s="158">
        <v>46296</v>
      </c>
      <c r="C2145" s="326" t="s">
        <v>8321</v>
      </c>
      <c r="D2145" s="326" t="s">
        <v>2880</v>
      </c>
      <c r="E2145" s="326" t="s">
        <v>2879</v>
      </c>
      <c r="F2145" s="326">
        <v>6.2073400000000003</v>
      </c>
      <c r="G2145" s="326" t="s">
        <v>1800</v>
      </c>
    </row>
    <row r="2146" spans="1:7">
      <c r="A2146" s="326" t="s">
        <v>2883</v>
      </c>
      <c r="B2146" s="158">
        <v>46296</v>
      </c>
      <c r="C2146" s="326" t="s">
        <v>8322</v>
      </c>
      <c r="D2146" s="326" t="s">
        <v>2880</v>
      </c>
      <c r="E2146" s="326" t="s">
        <v>2879</v>
      </c>
      <c r="F2146" s="326">
        <v>6.07958</v>
      </c>
      <c r="G2146" s="326" t="s">
        <v>1800</v>
      </c>
    </row>
    <row r="2147" spans="1:7">
      <c r="A2147" s="326" t="s">
        <v>2883</v>
      </c>
      <c r="B2147" s="158">
        <v>46296</v>
      </c>
      <c r="C2147" s="326" t="s">
        <v>8323</v>
      </c>
      <c r="D2147" s="326" t="s">
        <v>2880</v>
      </c>
      <c r="E2147" s="326" t="s">
        <v>2879</v>
      </c>
      <c r="F2147" s="326">
        <v>6.0430599999999997</v>
      </c>
      <c r="G2147" s="326" t="s">
        <v>1800</v>
      </c>
    </row>
    <row r="2148" spans="1:7">
      <c r="A2148" s="326" t="s">
        <v>2883</v>
      </c>
      <c r="B2148" s="158">
        <v>46296</v>
      </c>
      <c r="C2148" s="326" t="s">
        <v>8324</v>
      </c>
      <c r="D2148" s="326" t="s">
        <v>2880</v>
      </c>
      <c r="E2148" s="326" t="s">
        <v>2879</v>
      </c>
      <c r="F2148" s="326">
        <v>6.0283600000000011</v>
      </c>
      <c r="G2148" s="326" t="s">
        <v>1800</v>
      </c>
    </row>
    <row r="2149" spans="1:7">
      <c r="A2149" s="326" t="s">
        <v>2883</v>
      </c>
      <c r="B2149" s="158">
        <v>46296</v>
      </c>
      <c r="C2149" s="326" t="s">
        <v>8325</v>
      </c>
      <c r="D2149" s="326" t="s">
        <v>2880</v>
      </c>
      <c r="E2149" s="326" t="s">
        <v>2879</v>
      </c>
      <c r="F2149" s="326">
        <v>6.1706799999999999</v>
      </c>
      <c r="G2149" s="326" t="s">
        <v>1800</v>
      </c>
    </row>
    <row r="2150" spans="1:7">
      <c r="A2150" s="326" t="s">
        <v>3062</v>
      </c>
      <c r="B2150" s="158">
        <v>46297</v>
      </c>
      <c r="C2150" s="326" t="s">
        <v>8627</v>
      </c>
      <c r="D2150" s="326" t="s">
        <v>2878</v>
      </c>
      <c r="E2150" s="326" t="s">
        <v>2867</v>
      </c>
      <c r="F2150" s="326"/>
      <c r="G2150" s="326" t="s">
        <v>43</v>
      </c>
    </row>
    <row r="2151" spans="1:7">
      <c r="A2151" s="326" t="s">
        <v>3062</v>
      </c>
      <c r="B2151" s="158">
        <v>46297</v>
      </c>
      <c r="C2151" s="326" t="s">
        <v>8628</v>
      </c>
      <c r="D2151" s="326" t="s">
        <v>2878</v>
      </c>
      <c r="E2151" s="326" t="s">
        <v>2867</v>
      </c>
      <c r="F2151" s="326"/>
      <c r="G2151" s="326" t="s">
        <v>43</v>
      </c>
    </row>
    <row r="2152" spans="1:7">
      <c r="A2152" s="326" t="s">
        <v>3062</v>
      </c>
      <c r="B2152" s="158">
        <v>46297</v>
      </c>
      <c r="C2152" s="326" t="s">
        <v>8257</v>
      </c>
      <c r="D2152" s="326" t="s">
        <v>2878</v>
      </c>
      <c r="E2152" s="326" t="s">
        <v>2867</v>
      </c>
      <c r="F2152" s="326"/>
      <c r="G2152" s="326" t="s">
        <v>43</v>
      </c>
    </row>
    <row r="2153" spans="1:7">
      <c r="A2153" s="326" t="s">
        <v>3062</v>
      </c>
      <c r="B2153" s="158">
        <v>46297</v>
      </c>
      <c r="C2153" s="326" t="s">
        <v>8629</v>
      </c>
      <c r="D2153" s="326" t="s">
        <v>2878</v>
      </c>
      <c r="E2153" s="326" t="s">
        <v>2867</v>
      </c>
      <c r="F2153" s="326"/>
      <c r="G2153" s="326" t="s">
        <v>43</v>
      </c>
    </row>
    <row r="2154" spans="1:7">
      <c r="A2154" s="326" t="s">
        <v>3062</v>
      </c>
      <c r="B2154" s="158">
        <v>46297</v>
      </c>
      <c r="C2154" s="326" t="s">
        <v>8630</v>
      </c>
      <c r="D2154" s="326" t="s">
        <v>2878</v>
      </c>
      <c r="E2154" s="326" t="s">
        <v>2867</v>
      </c>
      <c r="F2154" s="326"/>
      <c r="G2154" s="326" t="s">
        <v>43</v>
      </c>
    </row>
    <row r="2155" spans="1:7">
      <c r="A2155" s="326" t="s">
        <v>3062</v>
      </c>
      <c r="B2155" s="158">
        <v>46297</v>
      </c>
      <c r="C2155" s="326" t="s">
        <v>8631</v>
      </c>
      <c r="D2155" s="326" t="s">
        <v>2878</v>
      </c>
      <c r="E2155" s="326" t="s">
        <v>2867</v>
      </c>
      <c r="F2155" s="326"/>
      <c r="G2155" s="326" t="s">
        <v>43</v>
      </c>
    </row>
    <row r="2156" spans="1:7">
      <c r="A2156" s="326" t="s">
        <v>3062</v>
      </c>
      <c r="B2156" s="158">
        <v>46297</v>
      </c>
      <c r="C2156" s="326" t="s">
        <v>8632</v>
      </c>
      <c r="D2156" s="326" t="s">
        <v>2878</v>
      </c>
      <c r="E2156" s="326" t="s">
        <v>2867</v>
      </c>
      <c r="F2156" s="326"/>
      <c r="G2156" s="326" t="s">
        <v>43</v>
      </c>
    </row>
    <row r="2157" spans="1:7">
      <c r="A2157" s="326" t="s">
        <v>3062</v>
      </c>
      <c r="B2157" s="158">
        <v>46297</v>
      </c>
      <c r="C2157" s="326" t="s">
        <v>8633</v>
      </c>
      <c r="D2157" s="326" t="s">
        <v>2878</v>
      </c>
      <c r="E2157" s="326" t="s">
        <v>2867</v>
      </c>
      <c r="F2157" s="326"/>
      <c r="G2157" s="326" t="s">
        <v>43</v>
      </c>
    </row>
    <row r="2158" spans="1:7">
      <c r="A2158" s="326" t="s">
        <v>3062</v>
      </c>
      <c r="B2158" s="158">
        <v>46297</v>
      </c>
      <c r="C2158" s="326" t="s">
        <v>8634</v>
      </c>
      <c r="D2158" s="326" t="s">
        <v>2878</v>
      </c>
      <c r="E2158" s="326" t="s">
        <v>2867</v>
      </c>
      <c r="F2158" s="326"/>
      <c r="G2158" s="326" t="s">
        <v>43</v>
      </c>
    </row>
    <row r="2159" spans="1:7">
      <c r="A2159" s="326" t="s">
        <v>3062</v>
      </c>
      <c r="B2159" s="158">
        <v>46297</v>
      </c>
      <c r="C2159" s="326" t="s">
        <v>8635</v>
      </c>
      <c r="D2159" s="326" t="s">
        <v>2878</v>
      </c>
      <c r="E2159" s="326" t="s">
        <v>2867</v>
      </c>
      <c r="F2159" s="326"/>
      <c r="G2159" s="326" t="s">
        <v>43</v>
      </c>
    </row>
    <row r="2160" spans="1:7">
      <c r="A2160" s="326" t="s">
        <v>7232</v>
      </c>
      <c r="B2160" s="158">
        <v>46297</v>
      </c>
      <c r="C2160" s="326" t="s">
        <v>7233</v>
      </c>
      <c r="D2160" s="326" t="s">
        <v>7234</v>
      </c>
      <c r="E2160" s="326" t="s">
        <v>2867</v>
      </c>
      <c r="F2160" s="326"/>
      <c r="G2160" s="326" t="s">
        <v>43</v>
      </c>
    </row>
    <row r="2161" spans="1:7">
      <c r="A2161" s="326" t="s">
        <v>7232</v>
      </c>
      <c r="B2161" s="158">
        <v>46297</v>
      </c>
      <c r="C2161" s="326" t="s">
        <v>7235</v>
      </c>
      <c r="D2161" s="326" t="s">
        <v>7234</v>
      </c>
      <c r="E2161" s="326" t="s">
        <v>2867</v>
      </c>
      <c r="F2161" s="326"/>
      <c r="G2161" s="326" t="s">
        <v>43</v>
      </c>
    </row>
    <row r="2162" spans="1:7">
      <c r="A2162" s="326" t="s">
        <v>7232</v>
      </c>
      <c r="B2162" s="158">
        <v>46297</v>
      </c>
      <c r="C2162" s="326" t="s">
        <v>7236</v>
      </c>
      <c r="D2162" s="326" t="s">
        <v>7234</v>
      </c>
      <c r="E2162" s="326" t="s">
        <v>2867</v>
      </c>
      <c r="F2162" s="326"/>
      <c r="G2162" s="326" t="s">
        <v>43</v>
      </c>
    </row>
    <row r="2163" spans="1:7">
      <c r="A2163" s="326" t="s">
        <v>7232</v>
      </c>
      <c r="B2163" s="158">
        <v>46297</v>
      </c>
      <c r="C2163" s="326" t="s">
        <v>7237</v>
      </c>
      <c r="D2163" s="326" t="s">
        <v>7234</v>
      </c>
      <c r="E2163" s="326" t="s">
        <v>2867</v>
      </c>
      <c r="F2163" s="326"/>
      <c r="G2163" s="326" t="s">
        <v>43</v>
      </c>
    </row>
    <row r="2164" spans="1:7">
      <c r="A2164" s="326" t="s">
        <v>7232</v>
      </c>
      <c r="B2164" s="158">
        <v>46297</v>
      </c>
      <c r="C2164" s="326" t="s">
        <v>7238</v>
      </c>
      <c r="D2164" s="326" t="s">
        <v>7234</v>
      </c>
      <c r="E2164" s="326" t="s">
        <v>2867</v>
      </c>
      <c r="F2164" s="326"/>
      <c r="G2164" s="326" t="s">
        <v>43</v>
      </c>
    </row>
    <row r="2165" spans="1:7">
      <c r="A2165" s="326" t="s">
        <v>7232</v>
      </c>
      <c r="B2165" s="158">
        <v>46297</v>
      </c>
      <c r="C2165" s="326" t="s">
        <v>7239</v>
      </c>
      <c r="D2165" s="326" t="s">
        <v>7234</v>
      </c>
      <c r="E2165" s="326" t="s">
        <v>2867</v>
      </c>
      <c r="F2165" s="326"/>
      <c r="G2165" s="326" t="s">
        <v>43</v>
      </c>
    </row>
    <row r="2166" spans="1:7">
      <c r="A2166" s="326" t="s">
        <v>7232</v>
      </c>
      <c r="B2166" s="158">
        <v>46297</v>
      </c>
      <c r="C2166" s="326" t="s">
        <v>7240</v>
      </c>
      <c r="D2166" s="326" t="s">
        <v>7234</v>
      </c>
      <c r="E2166" s="326" t="s">
        <v>2867</v>
      </c>
      <c r="F2166" s="326"/>
      <c r="G2166" s="326" t="s">
        <v>43</v>
      </c>
    </row>
    <row r="2167" spans="1:7">
      <c r="A2167" s="326" t="s">
        <v>7232</v>
      </c>
      <c r="B2167" s="158">
        <v>46297</v>
      </c>
      <c r="C2167" s="326" t="s">
        <v>7241</v>
      </c>
      <c r="D2167" s="326" t="s">
        <v>7234</v>
      </c>
      <c r="E2167" s="326" t="s">
        <v>2867</v>
      </c>
      <c r="F2167" s="326"/>
      <c r="G2167" s="326" t="s">
        <v>43</v>
      </c>
    </row>
    <row r="2168" spans="1:7">
      <c r="A2168" s="326" t="s">
        <v>7232</v>
      </c>
      <c r="B2168" s="158">
        <v>46297</v>
      </c>
      <c r="C2168" s="326" t="s">
        <v>7242</v>
      </c>
      <c r="D2168" s="326" t="s">
        <v>7234</v>
      </c>
      <c r="E2168" s="326" t="s">
        <v>2867</v>
      </c>
      <c r="F2168" s="326"/>
      <c r="G2168" s="326" t="s">
        <v>43</v>
      </c>
    </row>
    <row r="2169" spans="1:7">
      <c r="A2169" s="326" t="s">
        <v>7232</v>
      </c>
      <c r="B2169" s="158">
        <v>46297</v>
      </c>
      <c r="C2169" s="326" t="s">
        <v>7243</v>
      </c>
      <c r="D2169" s="326" t="s">
        <v>7234</v>
      </c>
      <c r="E2169" s="326" t="s">
        <v>2867</v>
      </c>
      <c r="F2169" s="326"/>
      <c r="G2169" s="326" t="s">
        <v>43</v>
      </c>
    </row>
    <row r="2170" spans="1:7">
      <c r="A2170" s="326" t="s">
        <v>3068</v>
      </c>
      <c r="B2170" s="158">
        <v>46297</v>
      </c>
      <c r="C2170" s="326" t="s">
        <v>3140</v>
      </c>
      <c r="D2170" s="326" t="s">
        <v>8494</v>
      </c>
      <c r="E2170" s="326" t="s">
        <v>3070</v>
      </c>
      <c r="F2170" s="326">
        <v>67.250562481582165</v>
      </c>
      <c r="G2170" s="326" t="s">
        <v>43</v>
      </c>
    </row>
    <row r="2171" spans="1:7">
      <c r="A2171" s="326" t="s">
        <v>3068</v>
      </c>
      <c r="B2171" s="158">
        <v>46297</v>
      </c>
      <c r="C2171" s="326" t="s">
        <v>3140</v>
      </c>
      <c r="D2171" s="326" t="s">
        <v>8494</v>
      </c>
      <c r="E2171" s="326" t="s">
        <v>3070</v>
      </c>
      <c r="F2171" s="326">
        <v>95.494074635440484</v>
      </c>
      <c r="G2171" s="326" t="s">
        <v>43</v>
      </c>
    </row>
    <row r="2172" spans="1:7">
      <c r="A2172" s="326" t="s">
        <v>3068</v>
      </c>
      <c r="B2172" s="158">
        <v>46297</v>
      </c>
      <c r="C2172" s="326" t="s">
        <v>3140</v>
      </c>
      <c r="D2172" s="326"/>
      <c r="E2172" s="326" t="s">
        <v>3070</v>
      </c>
      <c r="F2172" s="326">
        <v>2582.1948405578728</v>
      </c>
      <c r="G2172" s="326" t="s">
        <v>43</v>
      </c>
    </row>
    <row r="2173" spans="1:7">
      <c r="A2173" s="326" t="s">
        <v>3068</v>
      </c>
      <c r="B2173" s="158">
        <v>46297</v>
      </c>
      <c r="C2173" s="326" t="s">
        <v>3132</v>
      </c>
      <c r="D2173" s="326" t="s">
        <v>8494</v>
      </c>
      <c r="E2173" s="326" t="s">
        <v>3070</v>
      </c>
      <c r="F2173" s="326">
        <v>520.96276314067654</v>
      </c>
      <c r="G2173" s="326" t="s">
        <v>43</v>
      </c>
    </row>
    <row r="2174" spans="1:7">
      <c r="A2174" s="326" t="s">
        <v>3068</v>
      </c>
      <c r="B2174" s="158">
        <v>46297</v>
      </c>
      <c r="C2174" s="326" t="s">
        <v>3132</v>
      </c>
      <c r="D2174" s="326" t="s">
        <v>8494</v>
      </c>
      <c r="E2174" s="326" t="s">
        <v>3070</v>
      </c>
      <c r="F2174" s="326">
        <v>1559.457631010795</v>
      </c>
      <c r="G2174" s="326" t="s">
        <v>43</v>
      </c>
    </row>
    <row r="2175" spans="1:7">
      <c r="A2175" s="326" t="s">
        <v>3068</v>
      </c>
      <c r="B2175" s="158">
        <v>46297</v>
      </c>
      <c r="C2175" s="326" t="s">
        <v>3132</v>
      </c>
      <c r="D2175" s="326"/>
      <c r="E2175" s="326" t="s">
        <v>3070</v>
      </c>
      <c r="F2175" s="326">
        <v>1671.122956225299</v>
      </c>
      <c r="G2175" s="326" t="s">
        <v>43</v>
      </c>
    </row>
    <row r="2176" spans="1:7">
      <c r="A2176" s="326" t="s">
        <v>3068</v>
      </c>
      <c r="B2176" s="158">
        <v>46297</v>
      </c>
      <c r="C2176" s="326" t="s">
        <v>3132</v>
      </c>
      <c r="D2176" s="326" t="s">
        <v>8494</v>
      </c>
      <c r="E2176" s="326" t="s">
        <v>3070</v>
      </c>
      <c r="F2176" s="326">
        <v>1727.0028409619119</v>
      </c>
      <c r="G2176" s="326" t="s">
        <v>43</v>
      </c>
    </row>
    <row r="2177" spans="1:7">
      <c r="A2177" s="326" t="s">
        <v>3068</v>
      </c>
      <c r="B2177" s="158">
        <v>46297</v>
      </c>
      <c r="C2177" s="326" t="s">
        <v>3183</v>
      </c>
      <c r="D2177" s="326" t="s">
        <v>8494</v>
      </c>
      <c r="E2177" s="326" t="s">
        <v>3070</v>
      </c>
      <c r="F2177" s="326">
        <v>1044.879498354494</v>
      </c>
      <c r="G2177" s="326" t="s">
        <v>43</v>
      </c>
    </row>
    <row r="2178" spans="1:7">
      <c r="A2178" s="326" t="s">
        <v>3068</v>
      </c>
      <c r="B2178" s="158">
        <v>46297</v>
      </c>
      <c r="C2178" s="326" t="s">
        <v>3183</v>
      </c>
      <c r="D2178" s="326" t="s">
        <v>8494</v>
      </c>
      <c r="E2178" s="326" t="s">
        <v>3070</v>
      </c>
      <c r="F2178" s="326">
        <v>1101.9062812043269</v>
      </c>
      <c r="G2178" s="326" t="s">
        <v>43</v>
      </c>
    </row>
    <row r="2179" spans="1:7">
      <c r="A2179" s="326" t="s">
        <v>3068</v>
      </c>
      <c r="B2179" s="158">
        <v>46297</v>
      </c>
      <c r="C2179" s="326" t="s">
        <v>3183</v>
      </c>
      <c r="D2179" s="326" t="s">
        <v>8494</v>
      </c>
      <c r="E2179" s="326" t="s">
        <v>3070</v>
      </c>
      <c r="F2179" s="326">
        <v>1994.1643050023699</v>
      </c>
      <c r="G2179" s="326" t="s">
        <v>43</v>
      </c>
    </row>
    <row r="2180" spans="1:7">
      <c r="A2180" s="326" t="s">
        <v>3068</v>
      </c>
      <c r="B2180" s="158">
        <v>46297</v>
      </c>
      <c r="C2180" s="326" t="s">
        <v>3183</v>
      </c>
      <c r="D2180" s="326" t="s">
        <v>8494</v>
      </c>
      <c r="E2180" s="326" t="s">
        <v>3070</v>
      </c>
      <c r="F2180" s="326">
        <v>2714.7823059157049</v>
      </c>
      <c r="G2180" s="326" t="s">
        <v>43</v>
      </c>
    </row>
    <row r="2181" spans="1:7">
      <c r="A2181" s="326" t="s">
        <v>3068</v>
      </c>
      <c r="B2181" s="158">
        <v>46297</v>
      </c>
      <c r="C2181" s="326" t="s">
        <v>12506</v>
      </c>
      <c r="D2181" s="326" t="s">
        <v>8599</v>
      </c>
      <c r="E2181" s="326" t="s">
        <v>3070</v>
      </c>
      <c r="F2181" s="326">
        <v>4020.7799450839079</v>
      </c>
      <c r="G2181" s="326" t="s">
        <v>43</v>
      </c>
    </row>
    <row r="2182" spans="1:7">
      <c r="A2182" s="326" t="s">
        <v>3068</v>
      </c>
      <c r="B2182" s="158">
        <v>46297</v>
      </c>
      <c r="C2182" s="326" t="s">
        <v>13059</v>
      </c>
      <c r="D2182" s="326" t="s">
        <v>8496</v>
      </c>
      <c r="E2182" s="326" t="s">
        <v>3070</v>
      </c>
      <c r="F2182" s="326">
        <v>434.99967034021392</v>
      </c>
      <c r="G2182" s="326" t="s">
        <v>43</v>
      </c>
    </row>
    <row r="2183" spans="1:7">
      <c r="A2183" s="326" t="s">
        <v>3068</v>
      </c>
      <c r="B2183" s="158">
        <v>46297</v>
      </c>
      <c r="C2183" s="326" t="s">
        <v>3072</v>
      </c>
      <c r="D2183" s="326" t="s">
        <v>8492</v>
      </c>
      <c r="E2183" s="326" t="s">
        <v>3070</v>
      </c>
      <c r="F2183" s="326">
        <v>381.75437743599468</v>
      </c>
      <c r="G2183" s="326" t="s">
        <v>43</v>
      </c>
    </row>
    <row r="2184" spans="1:7">
      <c r="A2184" s="326" t="s">
        <v>3068</v>
      </c>
      <c r="B2184" s="158">
        <v>46297</v>
      </c>
      <c r="C2184" s="326" t="s">
        <v>3072</v>
      </c>
      <c r="D2184" s="326" t="s">
        <v>8492</v>
      </c>
      <c r="E2184" s="326" t="s">
        <v>3070</v>
      </c>
      <c r="F2184" s="326">
        <v>455.69653603434563</v>
      </c>
      <c r="G2184" s="326" t="s">
        <v>43</v>
      </c>
    </row>
    <row r="2185" spans="1:7">
      <c r="A2185" s="326" t="s">
        <v>3068</v>
      </c>
      <c r="B2185" s="158">
        <v>46297</v>
      </c>
      <c r="C2185" s="326" t="s">
        <v>13060</v>
      </c>
      <c r="D2185" s="326" t="s">
        <v>8496</v>
      </c>
      <c r="E2185" s="326" t="s">
        <v>3070</v>
      </c>
      <c r="F2185" s="326">
        <v>742.77928047208115</v>
      </c>
      <c r="G2185" s="326" t="s">
        <v>43</v>
      </c>
    </row>
    <row r="2186" spans="1:7">
      <c r="A2186" s="326" t="s">
        <v>3068</v>
      </c>
      <c r="B2186" s="158">
        <v>46297</v>
      </c>
      <c r="C2186" s="326" t="s">
        <v>3137</v>
      </c>
      <c r="D2186" s="326" t="s">
        <v>8497</v>
      </c>
      <c r="E2186" s="326" t="s">
        <v>3070</v>
      </c>
      <c r="F2186" s="326">
        <v>226.20205874671231</v>
      </c>
      <c r="G2186" s="326" t="s">
        <v>43</v>
      </c>
    </row>
    <row r="2187" spans="1:7">
      <c r="A2187" s="326" t="s">
        <v>3068</v>
      </c>
      <c r="B2187" s="158">
        <v>46297</v>
      </c>
      <c r="C2187" s="326" t="s">
        <v>3137</v>
      </c>
      <c r="D2187" s="326" t="s">
        <v>8497</v>
      </c>
      <c r="E2187" s="326" t="s">
        <v>3070</v>
      </c>
      <c r="F2187" s="326">
        <v>963.47605414281134</v>
      </c>
      <c r="G2187" s="326" t="s">
        <v>43</v>
      </c>
    </row>
    <row r="2188" spans="1:7">
      <c r="A2188" s="326" t="s">
        <v>3068</v>
      </c>
      <c r="B2188" s="158">
        <v>46297</v>
      </c>
      <c r="C2188" s="326" t="s">
        <v>13061</v>
      </c>
      <c r="D2188" s="326" t="s">
        <v>8497</v>
      </c>
      <c r="E2188" s="326" t="s">
        <v>3070</v>
      </c>
      <c r="F2188" s="326">
        <v>220.48419396346429</v>
      </c>
      <c r="G2188" s="326" t="s">
        <v>43</v>
      </c>
    </row>
    <row r="2189" spans="1:7">
      <c r="A2189" s="326" t="s">
        <v>3068</v>
      </c>
      <c r="B2189" s="158">
        <v>46297</v>
      </c>
      <c r="C2189" s="326" t="s">
        <v>3176</v>
      </c>
      <c r="D2189" s="326"/>
      <c r="E2189" s="326" t="s">
        <v>3070</v>
      </c>
      <c r="F2189" s="326">
        <v>1487.361781929256</v>
      </c>
      <c r="G2189" s="326" t="s">
        <v>43</v>
      </c>
    </row>
    <row r="2190" spans="1:7">
      <c r="A2190" s="326" t="s">
        <v>3068</v>
      </c>
      <c r="B2190" s="158">
        <v>46297</v>
      </c>
      <c r="C2190" s="326" t="s">
        <v>3075</v>
      </c>
      <c r="D2190" s="326" t="s">
        <v>8494</v>
      </c>
      <c r="E2190" s="326" t="s">
        <v>3070</v>
      </c>
      <c r="F2190" s="326">
        <v>1353.937027763051</v>
      </c>
      <c r="G2190" s="326" t="s">
        <v>43</v>
      </c>
    </row>
    <row r="2191" spans="1:7">
      <c r="A2191" s="326" t="s">
        <v>3068</v>
      </c>
      <c r="B2191" s="158">
        <v>46297</v>
      </c>
      <c r="C2191" s="326" t="s">
        <v>3075</v>
      </c>
      <c r="D2191" s="326" t="s">
        <v>8494</v>
      </c>
      <c r="E2191" s="326" t="s">
        <v>3070</v>
      </c>
      <c r="F2191" s="326">
        <v>1353.9370308842631</v>
      </c>
      <c r="G2191" s="326" t="s">
        <v>43</v>
      </c>
    </row>
    <row r="2192" spans="1:7">
      <c r="A2192" s="326" t="s">
        <v>3068</v>
      </c>
      <c r="B2192" s="158">
        <v>46297</v>
      </c>
      <c r="C2192" s="326" t="s">
        <v>3087</v>
      </c>
      <c r="D2192" s="326"/>
      <c r="E2192" s="326" t="s">
        <v>3070</v>
      </c>
      <c r="F2192" s="326">
        <v>47.593158777150158</v>
      </c>
      <c r="G2192" s="326" t="s">
        <v>43</v>
      </c>
    </row>
    <row r="2193" spans="1:7">
      <c r="A2193" s="326" t="s">
        <v>3068</v>
      </c>
      <c r="B2193" s="158">
        <v>46297</v>
      </c>
      <c r="C2193" s="326" t="s">
        <v>3087</v>
      </c>
      <c r="D2193" s="326"/>
      <c r="E2193" s="326" t="s">
        <v>3070</v>
      </c>
      <c r="F2193" s="326">
        <v>248.0195881288964</v>
      </c>
      <c r="G2193" s="326" t="s">
        <v>43</v>
      </c>
    </row>
    <row r="2194" spans="1:7">
      <c r="A2194" s="326" t="s">
        <v>3068</v>
      </c>
      <c r="B2194" s="158">
        <v>46297</v>
      </c>
      <c r="C2194" s="326" t="s">
        <v>3087</v>
      </c>
      <c r="D2194" s="326"/>
      <c r="E2194" s="326" t="s">
        <v>3070</v>
      </c>
      <c r="F2194" s="326">
        <v>374.09320717863739</v>
      </c>
      <c r="G2194" s="326" t="s">
        <v>43</v>
      </c>
    </row>
    <row r="2195" spans="1:7">
      <c r="A2195" s="326" t="s">
        <v>3068</v>
      </c>
      <c r="B2195" s="158">
        <v>46297</v>
      </c>
      <c r="C2195" s="326" t="s">
        <v>3087</v>
      </c>
      <c r="D2195" s="326" t="s">
        <v>8600</v>
      </c>
      <c r="E2195" s="326" t="s">
        <v>3070</v>
      </c>
      <c r="F2195" s="326">
        <v>604.60989772051107</v>
      </c>
      <c r="G2195" s="326" t="s">
        <v>43</v>
      </c>
    </row>
    <row r="2196" spans="1:7">
      <c r="A2196" s="326" t="s">
        <v>3068</v>
      </c>
      <c r="B2196" s="158">
        <v>46297</v>
      </c>
      <c r="C2196" s="326" t="s">
        <v>3087</v>
      </c>
      <c r="D2196" s="326" t="s">
        <v>8600</v>
      </c>
      <c r="E2196" s="326" t="s">
        <v>3070</v>
      </c>
      <c r="F2196" s="326">
        <v>775.32781788089778</v>
      </c>
      <c r="G2196" s="326" t="s">
        <v>43</v>
      </c>
    </row>
    <row r="2197" spans="1:7">
      <c r="A2197" s="326" t="s">
        <v>3068</v>
      </c>
      <c r="B2197" s="158">
        <v>46297</v>
      </c>
      <c r="C2197" s="326" t="s">
        <v>3087</v>
      </c>
      <c r="D2197" s="326"/>
      <c r="E2197" s="326" t="s">
        <v>3070</v>
      </c>
      <c r="F2197" s="326">
        <v>831.85481021762826</v>
      </c>
      <c r="G2197" s="326" t="s">
        <v>43</v>
      </c>
    </row>
    <row r="2198" spans="1:7">
      <c r="A2198" s="326" t="s">
        <v>3068</v>
      </c>
      <c r="B2198" s="158">
        <v>46297</v>
      </c>
      <c r="C2198" s="326" t="s">
        <v>3087</v>
      </c>
      <c r="D2198" s="326"/>
      <c r="E2198" s="326" t="s">
        <v>3070</v>
      </c>
      <c r="F2198" s="326">
        <v>1015.027942275032</v>
      </c>
      <c r="G2198" s="326" t="s">
        <v>43</v>
      </c>
    </row>
    <row r="2199" spans="1:7">
      <c r="A2199" s="326" t="s">
        <v>3068</v>
      </c>
      <c r="B2199" s="158">
        <v>46297</v>
      </c>
      <c r="C2199" s="326" t="s">
        <v>3087</v>
      </c>
      <c r="D2199" s="326"/>
      <c r="E2199" s="326" t="s">
        <v>3070</v>
      </c>
      <c r="F2199" s="326">
        <v>1028.53315425184</v>
      </c>
      <c r="G2199" s="326" t="s">
        <v>43</v>
      </c>
    </row>
    <row r="2200" spans="1:7">
      <c r="A2200" s="326" t="s">
        <v>3068</v>
      </c>
      <c r="B2200" s="158">
        <v>46297</v>
      </c>
      <c r="C2200" s="326" t="s">
        <v>3087</v>
      </c>
      <c r="D2200" s="326"/>
      <c r="E2200" s="326" t="s">
        <v>3070</v>
      </c>
      <c r="F2200" s="326">
        <v>1287.8867175355549</v>
      </c>
      <c r="G2200" s="326" t="s">
        <v>43</v>
      </c>
    </row>
    <row r="2201" spans="1:7">
      <c r="A2201" s="326" t="s">
        <v>3068</v>
      </c>
      <c r="B2201" s="158">
        <v>46297</v>
      </c>
      <c r="C2201" s="326" t="s">
        <v>3087</v>
      </c>
      <c r="D2201" s="326"/>
      <c r="E2201" s="326" t="s">
        <v>3070</v>
      </c>
      <c r="F2201" s="326">
        <v>1506.0438653935489</v>
      </c>
      <c r="G2201" s="326" t="s">
        <v>43</v>
      </c>
    </row>
    <row r="2202" spans="1:7">
      <c r="A2202" s="326" t="s">
        <v>3068</v>
      </c>
      <c r="B2202" s="158">
        <v>46297</v>
      </c>
      <c r="C2202" s="326" t="s">
        <v>3087</v>
      </c>
      <c r="D2202" s="326"/>
      <c r="E2202" s="326" t="s">
        <v>3070</v>
      </c>
      <c r="F2202" s="326">
        <v>1687.907422777469</v>
      </c>
      <c r="G2202" s="326" t="s">
        <v>43</v>
      </c>
    </row>
    <row r="2203" spans="1:7">
      <c r="A2203" s="326" t="s">
        <v>3068</v>
      </c>
      <c r="B2203" s="158">
        <v>46297</v>
      </c>
      <c r="C2203" s="326" t="s">
        <v>3087</v>
      </c>
      <c r="D2203" s="326"/>
      <c r="E2203" s="326" t="s">
        <v>3070</v>
      </c>
      <c r="F2203" s="326">
        <v>1759.5912295207379</v>
      </c>
      <c r="G2203" s="326" t="s">
        <v>43</v>
      </c>
    </row>
    <row r="2204" spans="1:7">
      <c r="A2204" s="326" t="s">
        <v>3068</v>
      </c>
      <c r="B2204" s="158">
        <v>46297</v>
      </c>
      <c r="C2204" s="326" t="s">
        <v>3087</v>
      </c>
      <c r="D2204" s="326"/>
      <c r="E2204" s="326" t="s">
        <v>3070</v>
      </c>
      <c r="F2204" s="326">
        <v>1896.8548362059521</v>
      </c>
      <c r="G2204" s="326" t="s">
        <v>43</v>
      </c>
    </row>
    <row r="2205" spans="1:7">
      <c r="A2205" s="326" t="s">
        <v>3068</v>
      </c>
      <c r="B2205" s="158">
        <v>46297</v>
      </c>
      <c r="C2205" s="326" t="s">
        <v>3087</v>
      </c>
      <c r="D2205" s="326" t="s">
        <v>8497</v>
      </c>
      <c r="E2205" s="326" t="s">
        <v>3070</v>
      </c>
      <c r="F2205" s="326">
        <v>1909.754588337441</v>
      </c>
      <c r="G2205" s="326" t="s">
        <v>43</v>
      </c>
    </row>
    <row r="2206" spans="1:7">
      <c r="A2206" s="326" t="s">
        <v>3068</v>
      </c>
      <c r="B2206" s="158">
        <v>46297</v>
      </c>
      <c r="C2206" s="326" t="s">
        <v>3087</v>
      </c>
      <c r="D2206" s="326" t="s">
        <v>8499</v>
      </c>
      <c r="E2206" s="326" t="s">
        <v>3070</v>
      </c>
      <c r="F2206" s="326">
        <v>2212.066042687627</v>
      </c>
      <c r="G2206" s="326" t="s">
        <v>43</v>
      </c>
    </row>
    <row r="2207" spans="1:7">
      <c r="A2207" s="326" t="s">
        <v>3068</v>
      </c>
      <c r="B2207" s="158">
        <v>46297</v>
      </c>
      <c r="C2207" s="326" t="s">
        <v>3087</v>
      </c>
      <c r="D2207" s="326" t="s">
        <v>8498</v>
      </c>
      <c r="E2207" s="326" t="s">
        <v>3070</v>
      </c>
      <c r="F2207" s="326">
        <v>2558.944229796994</v>
      </c>
      <c r="G2207" s="326" t="s">
        <v>43</v>
      </c>
    </row>
    <row r="2208" spans="1:7">
      <c r="A2208" s="326" t="s">
        <v>3068</v>
      </c>
      <c r="B2208" s="158">
        <v>46297</v>
      </c>
      <c r="C2208" s="326" t="s">
        <v>3087</v>
      </c>
      <c r="D2208" s="326"/>
      <c r="E2208" s="326" t="s">
        <v>3070</v>
      </c>
      <c r="F2208" s="326">
        <v>2944.5097642631149</v>
      </c>
      <c r="G2208" s="326" t="s">
        <v>43</v>
      </c>
    </row>
    <row r="2209" spans="1:7">
      <c r="A2209" s="326" t="s">
        <v>3068</v>
      </c>
      <c r="B2209" s="158">
        <v>46297</v>
      </c>
      <c r="C2209" s="326" t="s">
        <v>3087</v>
      </c>
      <c r="D2209" s="326"/>
      <c r="E2209" s="326" t="s">
        <v>3070</v>
      </c>
      <c r="F2209" s="326">
        <v>3141.554032712243</v>
      </c>
      <c r="G2209" s="326" t="s">
        <v>43</v>
      </c>
    </row>
    <row r="2210" spans="1:7">
      <c r="A2210" s="326" t="s">
        <v>3068</v>
      </c>
      <c r="B2210" s="158">
        <v>46297</v>
      </c>
      <c r="C2210" s="326" t="s">
        <v>3087</v>
      </c>
      <c r="D2210" s="326"/>
      <c r="E2210" s="326" t="s">
        <v>3070</v>
      </c>
      <c r="F2210" s="326">
        <v>4472.8045072596487</v>
      </c>
      <c r="G2210" s="326" t="s">
        <v>43</v>
      </c>
    </row>
    <row r="2211" spans="1:7">
      <c r="A2211" s="326" t="s">
        <v>3068</v>
      </c>
      <c r="B2211" s="158">
        <v>46297</v>
      </c>
      <c r="C2211" s="326" t="s">
        <v>3087</v>
      </c>
      <c r="D2211" s="326"/>
      <c r="E2211" s="326" t="s">
        <v>3070</v>
      </c>
      <c r="F2211" s="326">
        <v>5925.7949021221139</v>
      </c>
      <c r="G2211" s="326" t="s">
        <v>43</v>
      </c>
    </row>
    <row r="2212" spans="1:7">
      <c r="A2212" s="326" t="s">
        <v>3068</v>
      </c>
      <c r="B2212" s="158">
        <v>46297</v>
      </c>
      <c r="C2212" s="326" t="s">
        <v>13062</v>
      </c>
      <c r="D2212" s="326" t="s">
        <v>8496</v>
      </c>
      <c r="E2212" s="326" t="s">
        <v>3070</v>
      </c>
      <c r="F2212" s="326">
        <v>3771.4959081308921</v>
      </c>
      <c r="G2212" s="326" t="s">
        <v>43</v>
      </c>
    </row>
    <row r="2213" spans="1:7">
      <c r="A2213" s="326" t="s">
        <v>3068</v>
      </c>
      <c r="B2213" s="158">
        <v>46297</v>
      </c>
      <c r="C2213" s="326" t="s">
        <v>13063</v>
      </c>
      <c r="D2213" s="326" t="s">
        <v>8494</v>
      </c>
      <c r="E2213" s="326" t="s">
        <v>3070</v>
      </c>
      <c r="F2213" s="326">
        <v>777.38258156314987</v>
      </c>
      <c r="G2213" s="326" t="s">
        <v>43</v>
      </c>
    </row>
    <row r="2214" spans="1:7">
      <c r="A2214" s="326" t="s">
        <v>3068</v>
      </c>
      <c r="B2214" s="158">
        <v>46297</v>
      </c>
      <c r="C2214" s="326" t="s">
        <v>3189</v>
      </c>
      <c r="D2214" s="326" t="s">
        <v>8494</v>
      </c>
      <c r="E2214" s="326" t="s">
        <v>3070</v>
      </c>
      <c r="F2214" s="326">
        <v>2458.2543224299952</v>
      </c>
      <c r="G2214" s="326" t="s">
        <v>43</v>
      </c>
    </row>
    <row r="2215" spans="1:7">
      <c r="A2215" s="326" t="s">
        <v>3068</v>
      </c>
      <c r="B2215" s="158">
        <v>46297</v>
      </c>
      <c r="C2215" s="326" t="s">
        <v>13064</v>
      </c>
      <c r="D2215" s="326" t="s">
        <v>8492</v>
      </c>
      <c r="E2215" s="326" t="s">
        <v>3070</v>
      </c>
      <c r="F2215" s="326">
        <v>319.47941084799822</v>
      </c>
      <c r="G2215" s="326" t="s">
        <v>43</v>
      </c>
    </row>
    <row r="2216" spans="1:7">
      <c r="A2216" s="326" t="s">
        <v>3068</v>
      </c>
      <c r="B2216" s="158">
        <v>46297</v>
      </c>
      <c r="C2216" s="326" t="s">
        <v>13064</v>
      </c>
      <c r="D2216" s="326" t="s">
        <v>8492</v>
      </c>
      <c r="E2216" s="326" t="s">
        <v>3070</v>
      </c>
      <c r="F2216" s="326">
        <v>389.24996347422712</v>
      </c>
      <c r="G2216" s="326" t="s">
        <v>43</v>
      </c>
    </row>
    <row r="2217" spans="1:7">
      <c r="A2217" s="326" t="s">
        <v>3068</v>
      </c>
      <c r="B2217" s="158">
        <v>46297</v>
      </c>
      <c r="C2217" s="326" t="s">
        <v>13064</v>
      </c>
      <c r="D2217" s="326" t="s">
        <v>8492</v>
      </c>
      <c r="E2217" s="326" t="s">
        <v>3070</v>
      </c>
      <c r="F2217" s="326">
        <v>417.72659362989361</v>
      </c>
      <c r="G2217" s="326" t="s">
        <v>43</v>
      </c>
    </row>
    <row r="2218" spans="1:7">
      <c r="A2218" s="326" t="s">
        <v>3068</v>
      </c>
      <c r="B2218" s="158">
        <v>46297</v>
      </c>
      <c r="C2218" s="326" t="s">
        <v>13064</v>
      </c>
      <c r="D2218" s="326" t="s">
        <v>8492</v>
      </c>
      <c r="E2218" s="326" t="s">
        <v>3070</v>
      </c>
      <c r="F2218" s="326">
        <v>1071.477812986006</v>
      </c>
      <c r="G2218" s="326" t="s">
        <v>43</v>
      </c>
    </row>
    <row r="2219" spans="1:7">
      <c r="A2219" s="326" t="s">
        <v>3068</v>
      </c>
      <c r="B2219" s="158">
        <v>46297</v>
      </c>
      <c r="C2219" s="326" t="s">
        <v>13064</v>
      </c>
      <c r="D2219" s="326" t="s">
        <v>8492</v>
      </c>
      <c r="E2219" s="326" t="s">
        <v>3070</v>
      </c>
      <c r="F2219" s="326">
        <v>1077.0946968186181</v>
      </c>
      <c r="G2219" s="326" t="s">
        <v>43</v>
      </c>
    </row>
    <row r="2220" spans="1:7">
      <c r="A2220" s="326" t="s">
        <v>3068</v>
      </c>
      <c r="B2220" s="158">
        <v>46297</v>
      </c>
      <c r="C2220" s="326" t="s">
        <v>3162</v>
      </c>
      <c r="D2220" s="326" t="s">
        <v>8496</v>
      </c>
      <c r="E2220" s="326" t="s">
        <v>3070</v>
      </c>
      <c r="F2220" s="326">
        <v>396.16831363691023</v>
      </c>
      <c r="G2220" s="326" t="s">
        <v>43</v>
      </c>
    </row>
    <row r="2221" spans="1:7">
      <c r="A2221" s="326" t="s">
        <v>3068</v>
      </c>
      <c r="B2221" s="158">
        <v>46297</v>
      </c>
      <c r="C2221" s="326" t="s">
        <v>3095</v>
      </c>
      <c r="D2221" s="326" t="s">
        <v>8492</v>
      </c>
      <c r="E2221" s="326" t="s">
        <v>3070</v>
      </c>
      <c r="F2221" s="326">
        <v>43.697291095042601</v>
      </c>
      <c r="G2221" s="326" t="s">
        <v>43</v>
      </c>
    </row>
    <row r="2222" spans="1:7">
      <c r="A2222" s="326" t="s">
        <v>3068</v>
      </c>
      <c r="B2222" s="158">
        <v>46297</v>
      </c>
      <c r="C2222" s="326" t="s">
        <v>3095</v>
      </c>
      <c r="D2222" s="326" t="s">
        <v>8492</v>
      </c>
      <c r="E2222" s="326" t="s">
        <v>3070</v>
      </c>
      <c r="F2222" s="326">
        <v>273.97215430131109</v>
      </c>
      <c r="G2222" s="326" t="s">
        <v>43</v>
      </c>
    </row>
    <row r="2223" spans="1:7">
      <c r="A2223" s="326" t="s">
        <v>3068</v>
      </c>
      <c r="B2223" s="158">
        <v>46297</v>
      </c>
      <c r="C2223" s="326" t="s">
        <v>3095</v>
      </c>
      <c r="D2223" s="326" t="s">
        <v>8492</v>
      </c>
      <c r="E2223" s="326" t="s">
        <v>3070</v>
      </c>
      <c r="F2223" s="326">
        <v>404.83767162775621</v>
      </c>
      <c r="G2223" s="326" t="s">
        <v>43</v>
      </c>
    </row>
    <row r="2224" spans="1:7">
      <c r="A2224" s="326" t="s">
        <v>3068</v>
      </c>
      <c r="B2224" s="158">
        <v>46297</v>
      </c>
      <c r="C2224" s="326" t="s">
        <v>3095</v>
      </c>
      <c r="D2224" s="326" t="s">
        <v>8492</v>
      </c>
      <c r="E2224" s="326" t="s">
        <v>3070</v>
      </c>
      <c r="F2224" s="326">
        <v>1141.0323952997569</v>
      </c>
      <c r="G2224" s="326" t="s">
        <v>43</v>
      </c>
    </row>
    <row r="2225" spans="1:7">
      <c r="A2225" s="326" t="s">
        <v>3068</v>
      </c>
      <c r="B2225" s="158">
        <v>46297</v>
      </c>
      <c r="C2225" s="326" t="s">
        <v>3095</v>
      </c>
      <c r="D2225" s="326" t="s">
        <v>8492</v>
      </c>
      <c r="E2225" s="326" t="s">
        <v>3070</v>
      </c>
      <c r="F2225" s="326">
        <v>1252.2326872576959</v>
      </c>
      <c r="G2225" s="326" t="s">
        <v>43</v>
      </c>
    </row>
    <row r="2226" spans="1:7">
      <c r="A2226" s="326" t="s">
        <v>3068</v>
      </c>
      <c r="B2226" s="158">
        <v>46297</v>
      </c>
      <c r="C2226" s="326" t="s">
        <v>3095</v>
      </c>
      <c r="D2226" s="326" t="s">
        <v>8492</v>
      </c>
      <c r="E2226" s="326" t="s">
        <v>3070</v>
      </c>
      <c r="F2226" s="326">
        <v>1552.2944079772569</v>
      </c>
      <c r="G2226" s="326" t="s">
        <v>43</v>
      </c>
    </row>
    <row r="2227" spans="1:7">
      <c r="A2227" s="326" t="s">
        <v>3068</v>
      </c>
      <c r="B2227" s="158">
        <v>46297</v>
      </c>
      <c r="C2227" s="326" t="s">
        <v>3185</v>
      </c>
      <c r="D2227" s="326" t="s">
        <v>8492</v>
      </c>
      <c r="E2227" s="326" t="s">
        <v>3070</v>
      </c>
      <c r="F2227" s="326">
        <v>339.15867630625138</v>
      </c>
      <c r="G2227" s="326" t="s">
        <v>43</v>
      </c>
    </row>
    <row r="2228" spans="1:7">
      <c r="A2228" s="326" t="s">
        <v>3068</v>
      </c>
      <c r="B2228" s="158">
        <v>46297</v>
      </c>
      <c r="C2228" s="326" t="s">
        <v>3185</v>
      </c>
      <c r="D2228" s="326" t="s">
        <v>8492</v>
      </c>
      <c r="E2228" s="326" t="s">
        <v>3070</v>
      </c>
      <c r="F2228" s="326">
        <v>344.88485701894388</v>
      </c>
      <c r="G2228" s="326" t="s">
        <v>43</v>
      </c>
    </row>
    <row r="2229" spans="1:7">
      <c r="A2229" s="326" t="s">
        <v>3068</v>
      </c>
      <c r="B2229" s="158">
        <v>46297</v>
      </c>
      <c r="C2229" s="326" t="s">
        <v>3185</v>
      </c>
      <c r="D2229" s="326" t="s">
        <v>8492</v>
      </c>
      <c r="E2229" s="326" t="s">
        <v>3070</v>
      </c>
      <c r="F2229" s="326">
        <v>348.40375368809327</v>
      </c>
      <c r="G2229" s="326" t="s">
        <v>43</v>
      </c>
    </row>
    <row r="2230" spans="1:7">
      <c r="A2230" s="326" t="s">
        <v>3068</v>
      </c>
      <c r="B2230" s="158">
        <v>46297</v>
      </c>
      <c r="C2230" s="326" t="s">
        <v>3185</v>
      </c>
      <c r="D2230" s="326" t="s">
        <v>8492</v>
      </c>
      <c r="E2230" s="326" t="s">
        <v>3070</v>
      </c>
      <c r="F2230" s="326">
        <v>404.99864374725462</v>
      </c>
      <c r="G2230" s="326" t="s">
        <v>43</v>
      </c>
    </row>
    <row r="2231" spans="1:7">
      <c r="A2231" s="326" t="s">
        <v>3068</v>
      </c>
      <c r="B2231" s="158">
        <v>46297</v>
      </c>
      <c r="C2231" s="326" t="s">
        <v>3185</v>
      </c>
      <c r="D2231" s="326" t="s">
        <v>8492</v>
      </c>
      <c r="E2231" s="326" t="s">
        <v>3070</v>
      </c>
      <c r="F2231" s="326">
        <v>1475.145254995293</v>
      </c>
      <c r="G2231" s="326" t="s">
        <v>43</v>
      </c>
    </row>
    <row r="2232" spans="1:7">
      <c r="A2232" s="326" t="s">
        <v>3068</v>
      </c>
      <c r="B2232" s="158">
        <v>46297</v>
      </c>
      <c r="C2232" s="326" t="s">
        <v>3156</v>
      </c>
      <c r="D2232" s="326" t="s">
        <v>8498</v>
      </c>
      <c r="E2232" s="326" t="s">
        <v>3070</v>
      </c>
      <c r="F2232" s="326">
        <v>92.427186298416927</v>
      </c>
      <c r="G2232" s="326" t="s">
        <v>43</v>
      </c>
    </row>
    <row r="2233" spans="1:7">
      <c r="A2233" s="326" t="s">
        <v>3068</v>
      </c>
      <c r="B2233" s="158">
        <v>46297</v>
      </c>
      <c r="C2233" s="326" t="s">
        <v>3156</v>
      </c>
      <c r="D2233" s="326"/>
      <c r="E2233" s="326" t="s">
        <v>3070</v>
      </c>
      <c r="F2233" s="326">
        <v>92.618145912769251</v>
      </c>
      <c r="G2233" s="326" t="s">
        <v>43</v>
      </c>
    </row>
    <row r="2234" spans="1:7">
      <c r="A2234" s="326" t="s">
        <v>3068</v>
      </c>
      <c r="B2234" s="158">
        <v>46297</v>
      </c>
      <c r="C2234" s="326" t="s">
        <v>3156</v>
      </c>
      <c r="D2234" s="326"/>
      <c r="E2234" s="326" t="s">
        <v>3070</v>
      </c>
      <c r="F2234" s="326">
        <v>96.223065205093008</v>
      </c>
      <c r="G2234" s="326" t="s">
        <v>43</v>
      </c>
    </row>
    <row r="2235" spans="1:7">
      <c r="A2235" s="326" t="s">
        <v>3068</v>
      </c>
      <c r="B2235" s="158">
        <v>46297</v>
      </c>
      <c r="C2235" s="326" t="s">
        <v>3156</v>
      </c>
      <c r="D2235" s="326" t="s">
        <v>8498</v>
      </c>
      <c r="E2235" s="326" t="s">
        <v>3070</v>
      </c>
      <c r="F2235" s="326">
        <v>97.939432376646437</v>
      </c>
      <c r="G2235" s="326" t="s">
        <v>43</v>
      </c>
    </row>
    <row r="2236" spans="1:7">
      <c r="A2236" s="326" t="s">
        <v>3068</v>
      </c>
      <c r="B2236" s="158">
        <v>46297</v>
      </c>
      <c r="C2236" s="326" t="s">
        <v>3156</v>
      </c>
      <c r="D2236" s="326" t="s">
        <v>8498</v>
      </c>
      <c r="E2236" s="326" t="s">
        <v>3070</v>
      </c>
      <c r="F2236" s="326">
        <v>128.4603582341224</v>
      </c>
      <c r="G2236" s="326" t="s">
        <v>43</v>
      </c>
    </row>
    <row r="2237" spans="1:7">
      <c r="A2237" s="326" t="s">
        <v>3068</v>
      </c>
      <c r="B2237" s="158">
        <v>46297</v>
      </c>
      <c r="C2237" s="326" t="s">
        <v>3156</v>
      </c>
      <c r="D2237" s="326" t="s">
        <v>8498</v>
      </c>
      <c r="E2237" s="326" t="s">
        <v>3070</v>
      </c>
      <c r="F2237" s="326">
        <v>133.23362399503819</v>
      </c>
      <c r="G2237" s="326" t="s">
        <v>43</v>
      </c>
    </row>
    <row r="2238" spans="1:7">
      <c r="A2238" s="326" t="s">
        <v>3068</v>
      </c>
      <c r="B2238" s="158">
        <v>46297</v>
      </c>
      <c r="C2238" s="326" t="s">
        <v>3156</v>
      </c>
      <c r="D2238" s="326" t="s">
        <v>8498</v>
      </c>
      <c r="E2238" s="326" t="s">
        <v>3070</v>
      </c>
      <c r="F2238" s="326">
        <v>148.57476390906959</v>
      </c>
      <c r="G2238" s="326" t="s">
        <v>43</v>
      </c>
    </row>
    <row r="2239" spans="1:7">
      <c r="A2239" s="326" t="s">
        <v>3068</v>
      </c>
      <c r="B2239" s="158">
        <v>46297</v>
      </c>
      <c r="C2239" s="326" t="s">
        <v>3156</v>
      </c>
      <c r="D2239" s="326" t="s">
        <v>8498</v>
      </c>
      <c r="E2239" s="326" t="s">
        <v>3070</v>
      </c>
      <c r="F2239" s="326">
        <v>665.3884302014485</v>
      </c>
      <c r="G2239" s="326" t="s">
        <v>43</v>
      </c>
    </row>
    <row r="2240" spans="1:7">
      <c r="A2240" s="326" t="s">
        <v>3068</v>
      </c>
      <c r="B2240" s="158">
        <v>46297</v>
      </c>
      <c r="C2240" s="326" t="s">
        <v>3156</v>
      </c>
      <c r="D2240" s="326" t="s">
        <v>8498</v>
      </c>
      <c r="E2240" s="326" t="s">
        <v>3070</v>
      </c>
      <c r="F2240" s="326">
        <v>963.76891276426613</v>
      </c>
      <c r="G2240" s="326" t="s">
        <v>43</v>
      </c>
    </row>
    <row r="2241" spans="1:7">
      <c r="A2241" s="326" t="s">
        <v>3068</v>
      </c>
      <c r="B2241" s="158">
        <v>46297</v>
      </c>
      <c r="C2241" s="326" t="s">
        <v>3156</v>
      </c>
      <c r="D2241" s="326" t="s">
        <v>8498</v>
      </c>
      <c r="E2241" s="326" t="s">
        <v>3070</v>
      </c>
      <c r="F2241" s="326">
        <v>1126.669903727015</v>
      </c>
      <c r="G2241" s="326" t="s">
        <v>43</v>
      </c>
    </row>
    <row r="2242" spans="1:7">
      <c r="A2242" s="326" t="s">
        <v>3068</v>
      </c>
      <c r="B2242" s="158">
        <v>46297</v>
      </c>
      <c r="C2242" s="326" t="s">
        <v>3156</v>
      </c>
      <c r="D2242" s="326"/>
      <c r="E2242" s="326" t="s">
        <v>3070</v>
      </c>
      <c r="F2242" s="326">
        <v>1748.7830491028731</v>
      </c>
      <c r="G2242" s="326" t="s">
        <v>43</v>
      </c>
    </row>
    <row r="2243" spans="1:7">
      <c r="A2243" s="326" t="s">
        <v>3068</v>
      </c>
      <c r="B2243" s="158">
        <v>46297</v>
      </c>
      <c r="C2243" s="326" t="s">
        <v>3156</v>
      </c>
      <c r="D2243" s="326" t="s">
        <v>8498</v>
      </c>
      <c r="E2243" s="326" t="s">
        <v>3070</v>
      </c>
      <c r="F2243" s="326">
        <v>2058.5155538291442</v>
      </c>
      <c r="G2243" s="326" t="s">
        <v>43</v>
      </c>
    </row>
    <row r="2244" spans="1:7">
      <c r="A2244" s="326" t="s">
        <v>3068</v>
      </c>
      <c r="B2244" s="158">
        <v>46297</v>
      </c>
      <c r="C2244" s="326" t="s">
        <v>3156</v>
      </c>
      <c r="D2244" s="326"/>
      <c r="E2244" s="326" t="s">
        <v>3070</v>
      </c>
      <c r="F2244" s="326">
        <v>2374.993801948498</v>
      </c>
      <c r="G2244" s="326" t="s">
        <v>43</v>
      </c>
    </row>
    <row r="2245" spans="1:7">
      <c r="A2245" s="326" t="s">
        <v>3068</v>
      </c>
      <c r="B2245" s="158">
        <v>46297</v>
      </c>
      <c r="C2245" s="326" t="s">
        <v>3109</v>
      </c>
      <c r="D2245" s="326" t="s">
        <v>8494</v>
      </c>
      <c r="E2245" s="326" t="s">
        <v>3070</v>
      </c>
      <c r="F2245" s="326">
        <v>388.1787861752382</v>
      </c>
      <c r="G2245" s="326" t="s">
        <v>43</v>
      </c>
    </row>
    <row r="2246" spans="1:7">
      <c r="A2246" s="326" t="s">
        <v>3068</v>
      </c>
      <c r="B2246" s="158">
        <v>46297</v>
      </c>
      <c r="C2246" s="326" t="s">
        <v>3084</v>
      </c>
      <c r="D2246" s="326" t="s">
        <v>3037</v>
      </c>
      <c r="E2246" s="326" t="s">
        <v>3070</v>
      </c>
      <c r="F2246" s="326">
        <v>204.23238533071711</v>
      </c>
      <c r="G2246" s="326" t="s">
        <v>43</v>
      </c>
    </row>
    <row r="2247" spans="1:7">
      <c r="A2247" s="326" t="s">
        <v>3068</v>
      </c>
      <c r="B2247" s="158">
        <v>46297</v>
      </c>
      <c r="C2247" s="326" t="s">
        <v>3084</v>
      </c>
      <c r="D2247" s="326" t="s">
        <v>3037</v>
      </c>
      <c r="E2247" s="326" t="s">
        <v>3070</v>
      </c>
      <c r="F2247" s="326">
        <v>206.1636631908477</v>
      </c>
      <c r="G2247" s="326" t="s">
        <v>43</v>
      </c>
    </row>
    <row r="2248" spans="1:7">
      <c r="A2248" s="326" t="s">
        <v>3068</v>
      </c>
      <c r="B2248" s="158">
        <v>46297</v>
      </c>
      <c r="C2248" s="326" t="s">
        <v>3084</v>
      </c>
      <c r="D2248" s="326" t="s">
        <v>3045</v>
      </c>
      <c r="E2248" s="326" t="s">
        <v>3070</v>
      </c>
      <c r="F2248" s="326">
        <v>6730.3403737167027</v>
      </c>
      <c r="G2248" s="326" t="s">
        <v>43</v>
      </c>
    </row>
    <row r="2249" spans="1:7">
      <c r="A2249" s="326" t="s">
        <v>3068</v>
      </c>
      <c r="B2249" s="158">
        <v>46297</v>
      </c>
      <c r="C2249" s="326" t="s">
        <v>3084</v>
      </c>
      <c r="D2249" s="326" t="s">
        <v>3037</v>
      </c>
      <c r="E2249" s="326" t="s">
        <v>3070</v>
      </c>
      <c r="F2249" s="326">
        <v>7253.5857828019934</v>
      </c>
      <c r="G2249" s="326" t="s">
        <v>43</v>
      </c>
    </row>
    <row r="2250" spans="1:7">
      <c r="A2250" s="326" t="s">
        <v>3068</v>
      </c>
      <c r="B2250" s="158">
        <v>46297</v>
      </c>
      <c r="C2250" s="326" t="s">
        <v>3084</v>
      </c>
      <c r="D2250" s="326" t="s">
        <v>3037</v>
      </c>
      <c r="E2250" s="326" t="s">
        <v>3070</v>
      </c>
      <c r="F2250" s="326">
        <v>14675.66801244457</v>
      </c>
      <c r="G2250" s="326" t="s">
        <v>43</v>
      </c>
    </row>
    <row r="2251" spans="1:7">
      <c r="A2251" s="326" t="s">
        <v>3068</v>
      </c>
      <c r="B2251" s="158">
        <v>46297</v>
      </c>
      <c r="C2251" s="326" t="s">
        <v>3129</v>
      </c>
      <c r="D2251" s="326" t="s">
        <v>7409</v>
      </c>
      <c r="E2251" s="326" t="s">
        <v>3070</v>
      </c>
      <c r="F2251" s="326">
        <v>256.56282696017303</v>
      </c>
      <c r="G2251" s="326" t="s">
        <v>43</v>
      </c>
    </row>
    <row r="2252" spans="1:7">
      <c r="A2252" s="326" t="s">
        <v>3068</v>
      </c>
      <c r="B2252" s="158">
        <v>46297</v>
      </c>
      <c r="C2252" s="326" t="s">
        <v>3129</v>
      </c>
      <c r="D2252" s="326" t="s">
        <v>3041</v>
      </c>
      <c r="E2252" s="326" t="s">
        <v>3070</v>
      </c>
      <c r="F2252" s="326">
        <v>4085.59795366962</v>
      </c>
      <c r="G2252" s="326" t="s">
        <v>43</v>
      </c>
    </row>
    <row r="2253" spans="1:7">
      <c r="A2253" s="326" t="s">
        <v>3068</v>
      </c>
      <c r="B2253" s="158">
        <v>46297</v>
      </c>
      <c r="C2253" s="326" t="s">
        <v>3129</v>
      </c>
      <c r="D2253" s="326" t="s">
        <v>3041</v>
      </c>
      <c r="E2253" s="326" t="s">
        <v>3070</v>
      </c>
      <c r="F2253" s="326">
        <v>11600.878216423989</v>
      </c>
      <c r="G2253" s="326" t="s">
        <v>43</v>
      </c>
    </row>
    <row r="2254" spans="1:7">
      <c r="A2254" s="326" t="s">
        <v>3068</v>
      </c>
      <c r="B2254" s="158">
        <v>46297</v>
      </c>
      <c r="C2254" s="326" t="s">
        <v>3129</v>
      </c>
      <c r="D2254" s="326" t="s">
        <v>7409</v>
      </c>
      <c r="E2254" s="326" t="s">
        <v>3070</v>
      </c>
      <c r="F2254" s="326">
        <v>12579.219936793859</v>
      </c>
      <c r="G2254" s="326" t="s">
        <v>43</v>
      </c>
    </row>
    <row r="2255" spans="1:7">
      <c r="A2255" s="326" t="s">
        <v>3068</v>
      </c>
      <c r="B2255" s="158">
        <v>46297</v>
      </c>
      <c r="C2255" s="326" t="s">
        <v>3079</v>
      </c>
      <c r="D2255" s="326"/>
      <c r="E2255" s="326" t="s">
        <v>3070</v>
      </c>
      <c r="F2255" s="326">
        <v>5125.0375701098237</v>
      </c>
      <c r="G2255" s="326" t="s">
        <v>43</v>
      </c>
    </row>
    <row r="2256" spans="1:7">
      <c r="A2256" s="326" t="s">
        <v>3068</v>
      </c>
      <c r="B2256" s="158">
        <v>46297</v>
      </c>
      <c r="C2256" s="326" t="s">
        <v>3157</v>
      </c>
      <c r="D2256" s="326" t="s">
        <v>8498</v>
      </c>
      <c r="E2256" s="326" t="s">
        <v>3070</v>
      </c>
      <c r="F2256" s="326">
        <v>371.01486326404847</v>
      </c>
      <c r="G2256" s="326" t="s">
        <v>43</v>
      </c>
    </row>
    <row r="2257" spans="1:7">
      <c r="A2257" s="326" t="s">
        <v>3068</v>
      </c>
      <c r="B2257" s="158">
        <v>46297</v>
      </c>
      <c r="C2257" s="326" t="s">
        <v>3184</v>
      </c>
      <c r="D2257" s="326"/>
      <c r="E2257" s="326" t="s">
        <v>3070</v>
      </c>
      <c r="F2257" s="326">
        <v>71.243887485936284</v>
      </c>
      <c r="G2257" s="326" t="s">
        <v>43</v>
      </c>
    </row>
    <row r="2258" spans="1:7">
      <c r="A2258" s="326" t="s">
        <v>3068</v>
      </c>
      <c r="B2258" s="158">
        <v>46297</v>
      </c>
      <c r="C2258" s="326" t="s">
        <v>3184</v>
      </c>
      <c r="D2258" s="326" t="s">
        <v>8494</v>
      </c>
      <c r="E2258" s="326" t="s">
        <v>3070</v>
      </c>
      <c r="F2258" s="326">
        <v>72.311668451875448</v>
      </c>
      <c r="G2258" s="326" t="s">
        <v>43</v>
      </c>
    </row>
    <row r="2259" spans="1:7">
      <c r="A2259" s="326" t="s">
        <v>3068</v>
      </c>
      <c r="B2259" s="158">
        <v>46297</v>
      </c>
      <c r="C2259" s="326" t="s">
        <v>3184</v>
      </c>
      <c r="D2259" s="326"/>
      <c r="E2259" s="326" t="s">
        <v>3070</v>
      </c>
      <c r="F2259" s="326">
        <v>125.4917712865863</v>
      </c>
      <c r="G2259" s="326" t="s">
        <v>43</v>
      </c>
    </row>
    <row r="2260" spans="1:7">
      <c r="A2260" s="326" t="s">
        <v>3068</v>
      </c>
      <c r="B2260" s="158">
        <v>46297</v>
      </c>
      <c r="C2260" s="326" t="s">
        <v>3184</v>
      </c>
      <c r="D2260" s="326" t="s">
        <v>8494</v>
      </c>
      <c r="E2260" s="326" t="s">
        <v>3070</v>
      </c>
      <c r="F2260" s="326">
        <v>125.7238159761764</v>
      </c>
      <c r="G2260" s="326" t="s">
        <v>43</v>
      </c>
    </row>
    <row r="2261" spans="1:7">
      <c r="A2261" s="326" t="s">
        <v>3068</v>
      </c>
      <c r="B2261" s="158">
        <v>46297</v>
      </c>
      <c r="C2261" s="326" t="s">
        <v>3184</v>
      </c>
      <c r="D2261" s="326"/>
      <c r="E2261" s="326" t="s">
        <v>3070</v>
      </c>
      <c r="F2261" s="326">
        <v>128.24006441712851</v>
      </c>
      <c r="G2261" s="326" t="s">
        <v>43</v>
      </c>
    </row>
    <row r="2262" spans="1:7">
      <c r="A2262" s="326" t="s">
        <v>3068</v>
      </c>
      <c r="B2262" s="158">
        <v>46297</v>
      </c>
      <c r="C2262" s="326" t="s">
        <v>3184</v>
      </c>
      <c r="D2262" s="326" t="s">
        <v>8494</v>
      </c>
      <c r="E2262" s="326" t="s">
        <v>3070</v>
      </c>
      <c r="F2262" s="326">
        <v>128.64360656100331</v>
      </c>
      <c r="G2262" s="326" t="s">
        <v>43</v>
      </c>
    </row>
    <row r="2263" spans="1:7">
      <c r="A2263" s="326" t="s">
        <v>3068</v>
      </c>
      <c r="B2263" s="158">
        <v>46297</v>
      </c>
      <c r="C2263" s="326" t="s">
        <v>3184</v>
      </c>
      <c r="D2263" s="326"/>
      <c r="E2263" s="326" t="s">
        <v>3070</v>
      </c>
      <c r="F2263" s="326">
        <v>145.76822879165411</v>
      </c>
      <c r="G2263" s="326" t="s">
        <v>43</v>
      </c>
    </row>
    <row r="2264" spans="1:7">
      <c r="A2264" s="326" t="s">
        <v>3068</v>
      </c>
      <c r="B2264" s="158">
        <v>46297</v>
      </c>
      <c r="C2264" s="326" t="s">
        <v>3184</v>
      </c>
      <c r="D2264" s="326" t="s">
        <v>8494</v>
      </c>
      <c r="E2264" s="326" t="s">
        <v>3070</v>
      </c>
      <c r="F2264" s="326">
        <v>147.0581205054186</v>
      </c>
      <c r="G2264" s="326" t="s">
        <v>43</v>
      </c>
    </row>
    <row r="2265" spans="1:7">
      <c r="A2265" s="326" t="s">
        <v>3068</v>
      </c>
      <c r="B2265" s="158">
        <v>46297</v>
      </c>
      <c r="C2265" s="326" t="s">
        <v>3184</v>
      </c>
      <c r="D2265" s="326" t="s">
        <v>8494</v>
      </c>
      <c r="E2265" s="326" t="s">
        <v>3070</v>
      </c>
      <c r="F2265" s="326">
        <v>167.51594233617649</v>
      </c>
      <c r="G2265" s="326" t="s">
        <v>43</v>
      </c>
    </row>
    <row r="2266" spans="1:7">
      <c r="A2266" s="326" t="s">
        <v>3068</v>
      </c>
      <c r="B2266" s="158">
        <v>46297</v>
      </c>
      <c r="C2266" s="326" t="s">
        <v>3184</v>
      </c>
      <c r="D2266" s="326"/>
      <c r="E2266" s="326" t="s">
        <v>3070</v>
      </c>
      <c r="F2266" s="326">
        <v>171.95082821941469</v>
      </c>
      <c r="G2266" s="326" t="s">
        <v>43</v>
      </c>
    </row>
    <row r="2267" spans="1:7">
      <c r="A2267" s="326" t="s">
        <v>3068</v>
      </c>
      <c r="B2267" s="158">
        <v>46297</v>
      </c>
      <c r="C2267" s="326" t="s">
        <v>3184</v>
      </c>
      <c r="D2267" s="326" t="s">
        <v>8494</v>
      </c>
      <c r="E2267" s="326" t="s">
        <v>3070</v>
      </c>
      <c r="F2267" s="326">
        <v>173.729958147509</v>
      </c>
      <c r="G2267" s="326" t="s">
        <v>43</v>
      </c>
    </row>
    <row r="2268" spans="1:7">
      <c r="A2268" s="326" t="s">
        <v>3068</v>
      </c>
      <c r="B2268" s="158">
        <v>46297</v>
      </c>
      <c r="C2268" s="326" t="s">
        <v>3184</v>
      </c>
      <c r="D2268" s="326"/>
      <c r="E2268" s="326" t="s">
        <v>3070</v>
      </c>
      <c r="F2268" s="326">
        <v>173.79808512283489</v>
      </c>
      <c r="G2268" s="326" t="s">
        <v>43</v>
      </c>
    </row>
    <row r="2269" spans="1:7">
      <c r="A2269" s="326" t="s">
        <v>3068</v>
      </c>
      <c r="B2269" s="158">
        <v>46297</v>
      </c>
      <c r="C2269" s="326" t="s">
        <v>3184</v>
      </c>
      <c r="D2269" s="326" t="s">
        <v>8494</v>
      </c>
      <c r="E2269" s="326" t="s">
        <v>3070</v>
      </c>
      <c r="F2269" s="326">
        <v>238.51445318199691</v>
      </c>
      <c r="G2269" s="326" t="s">
        <v>43</v>
      </c>
    </row>
    <row r="2270" spans="1:7">
      <c r="A2270" s="326" t="s">
        <v>3068</v>
      </c>
      <c r="B2270" s="158">
        <v>46297</v>
      </c>
      <c r="C2270" s="326" t="s">
        <v>3184</v>
      </c>
      <c r="D2270" s="326" t="s">
        <v>8494</v>
      </c>
      <c r="E2270" s="326" t="s">
        <v>3070</v>
      </c>
      <c r="F2270" s="326">
        <v>306.15928012072249</v>
      </c>
      <c r="G2270" s="326" t="s">
        <v>43</v>
      </c>
    </row>
    <row r="2271" spans="1:7">
      <c r="A2271" s="326" t="s">
        <v>3068</v>
      </c>
      <c r="B2271" s="158">
        <v>46297</v>
      </c>
      <c r="C2271" s="326" t="s">
        <v>3184</v>
      </c>
      <c r="D2271" s="326" t="s">
        <v>8494</v>
      </c>
      <c r="E2271" s="326" t="s">
        <v>3070</v>
      </c>
      <c r="F2271" s="326">
        <v>321.42167008644901</v>
      </c>
      <c r="G2271" s="326" t="s">
        <v>43</v>
      </c>
    </row>
    <row r="2272" spans="1:7">
      <c r="A2272" s="326" t="s">
        <v>3068</v>
      </c>
      <c r="B2272" s="158">
        <v>46297</v>
      </c>
      <c r="C2272" s="326" t="s">
        <v>3184</v>
      </c>
      <c r="D2272" s="326" t="s">
        <v>8494</v>
      </c>
      <c r="E2272" s="326" t="s">
        <v>3070</v>
      </c>
      <c r="F2272" s="326">
        <v>729.33372812969355</v>
      </c>
      <c r="G2272" s="326" t="s">
        <v>43</v>
      </c>
    </row>
    <row r="2273" spans="1:7">
      <c r="A2273" s="326" t="s">
        <v>3068</v>
      </c>
      <c r="B2273" s="158">
        <v>46297</v>
      </c>
      <c r="C2273" s="326" t="s">
        <v>3184</v>
      </c>
      <c r="D2273" s="326" t="s">
        <v>8494</v>
      </c>
      <c r="E2273" s="326" t="s">
        <v>3070</v>
      </c>
      <c r="F2273" s="326">
        <v>733.83713998331223</v>
      </c>
      <c r="G2273" s="326" t="s">
        <v>43</v>
      </c>
    </row>
    <row r="2274" spans="1:7">
      <c r="A2274" s="326" t="s">
        <v>3068</v>
      </c>
      <c r="B2274" s="158">
        <v>46297</v>
      </c>
      <c r="C2274" s="326" t="s">
        <v>3184</v>
      </c>
      <c r="D2274" s="326"/>
      <c r="E2274" s="326" t="s">
        <v>3070</v>
      </c>
      <c r="F2274" s="326">
        <v>756.32642201818453</v>
      </c>
      <c r="G2274" s="326" t="s">
        <v>43</v>
      </c>
    </row>
    <row r="2275" spans="1:7">
      <c r="A2275" s="326" t="s">
        <v>3068</v>
      </c>
      <c r="B2275" s="158">
        <v>46297</v>
      </c>
      <c r="C2275" s="326" t="s">
        <v>3184</v>
      </c>
      <c r="D2275" s="326" t="s">
        <v>8494</v>
      </c>
      <c r="E2275" s="326" t="s">
        <v>3070</v>
      </c>
      <c r="F2275" s="326">
        <v>759.11266896589041</v>
      </c>
      <c r="G2275" s="326" t="s">
        <v>43</v>
      </c>
    </row>
    <row r="2276" spans="1:7">
      <c r="A2276" s="326" t="s">
        <v>3068</v>
      </c>
      <c r="B2276" s="158">
        <v>46297</v>
      </c>
      <c r="C2276" s="326" t="s">
        <v>3184</v>
      </c>
      <c r="D2276" s="326" t="s">
        <v>8494</v>
      </c>
      <c r="E2276" s="326" t="s">
        <v>3070</v>
      </c>
      <c r="F2276" s="326">
        <v>1060.108930189308</v>
      </c>
      <c r="G2276" s="326" t="s">
        <v>43</v>
      </c>
    </row>
    <row r="2277" spans="1:7">
      <c r="A2277" s="326" t="s">
        <v>3068</v>
      </c>
      <c r="B2277" s="158">
        <v>46297</v>
      </c>
      <c r="C2277" s="326" t="s">
        <v>3184</v>
      </c>
      <c r="D2277" s="326" t="s">
        <v>8494</v>
      </c>
      <c r="E2277" s="326" t="s">
        <v>3070</v>
      </c>
      <c r="F2277" s="326">
        <v>2494.6324345336252</v>
      </c>
      <c r="G2277" s="326" t="s">
        <v>43</v>
      </c>
    </row>
    <row r="2278" spans="1:7">
      <c r="A2278" s="326" t="s">
        <v>3068</v>
      </c>
      <c r="B2278" s="158">
        <v>46297</v>
      </c>
      <c r="C2278" s="326" t="s">
        <v>3184</v>
      </c>
      <c r="D2278" s="326" t="s">
        <v>8494</v>
      </c>
      <c r="E2278" s="326" t="s">
        <v>3070</v>
      </c>
      <c r="F2278" s="326">
        <v>5302.2660429663956</v>
      </c>
      <c r="G2278" s="326" t="s">
        <v>43</v>
      </c>
    </row>
    <row r="2279" spans="1:7">
      <c r="A2279" s="326" t="s">
        <v>3204</v>
      </c>
      <c r="B2279" s="158">
        <v>46297</v>
      </c>
      <c r="C2279" s="326" t="s">
        <v>13065</v>
      </c>
      <c r="D2279" s="326" t="s">
        <v>3046</v>
      </c>
      <c r="E2279" s="326" t="s">
        <v>3070</v>
      </c>
      <c r="F2279" s="326">
        <v>521.3100915197283</v>
      </c>
      <c r="G2279" s="326" t="s">
        <v>43</v>
      </c>
    </row>
    <row r="2280" spans="1:7">
      <c r="A2280" s="326" t="s">
        <v>3204</v>
      </c>
      <c r="B2280" s="158">
        <v>46297</v>
      </c>
      <c r="C2280" s="326" t="s">
        <v>13066</v>
      </c>
      <c r="D2280" s="326" t="s">
        <v>3046</v>
      </c>
      <c r="E2280" s="326" t="s">
        <v>3070</v>
      </c>
      <c r="F2280" s="326">
        <v>450.4895305018872</v>
      </c>
      <c r="G2280" s="326" t="s">
        <v>43</v>
      </c>
    </row>
    <row r="2281" spans="1:7">
      <c r="A2281" s="326" t="s">
        <v>3204</v>
      </c>
      <c r="B2281" s="158">
        <v>46297</v>
      </c>
      <c r="C2281" s="326" t="s">
        <v>13067</v>
      </c>
      <c r="D2281" s="326" t="s">
        <v>3046</v>
      </c>
      <c r="E2281" s="326" t="s">
        <v>3070</v>
      </c>
      <c r="F2281" s="326">
        <v>439.32167040929198</v>
      </c>
      <c r="G2281" s="326" t="s">
        <v>43</v>
      </c>
    </row>
    <row r="2282" spans="1:7">
      <c r="A2282" s="326" t="s">
        <v>3204</v>
      </c>
      <c r="B2282" s="158">
        <v>46297</v>
      </c>
      <c r="C2282" s="326" t="s">
        <v>13068</v>
      </c>
      <c r="D2282" s="326" t="s">
        <v>3046</v>
      </c>
      <c r="E2282" s="326" t="s">
        <v>3070</v>
      </c>
      <c r="F2282" s="326">
        <v>444.80347920954227</v>
      </c>
      <c r="G2282" s="326" t="s">
        <v>43</v>
      </c>
    </row>
    <row r="2283" spans="1:7">
      <c r="A2283" s="326" t="s">
        <v>3204</v>
      </c>
      <c r="B2283" s="158">
        <v>46297</v>
      </c>
      <c r="C2283" s="326" t="s">
        <v>13069</v>
      </c>
      <c r="D2283" s="326" t="s">
        <v>3046</v>
      </c>
      <c r="E2283" s="326" t="s">
        <v>3070</v>
      </c>
      <c r="F2283" s="326">
        <v>731.06754720397294</v>
      </c>
      <c r="G2283" s="326" t="s">
        <v>43</v>
      </c>
    </row>
    <row r="2284" spans="1:7">
      <c r="A2284" s="326" t="s">
        <v>3204</v>
      </c>
      <c r="B2284" s="158">
        <v>46297</v>
      </c>
      <c r="C2284" s="326" t="s">
        <v>13070</v>
      </c>
      <c r="D2284" s="326" t="s">
        <v>3046</v>
      </c>
      <c r="E2284" s="326" t="s">
        <v>3070</v>
      </c>
      <c r="F2284" s="326">
        <v>684.80158056062646</v>
      </c>
      <c r="G2284" s="326" t="s">
        <v>43</v>
      </c>
    </row>
    <row r="2285" spans="1:7">
      <c r="A2285" s="326" t="s">
        <v>3204</v>
      </c>
      <c r="B2285" s="158">
        <v>46297</v>
      </c>
      <c r="C2285" s="326" t="s">
        <v>13071</v>
      </c>
      <c r="D2285" s="326" t="s">
        <v>3035</v>
      </c>
      <c r="E2285" s="326" t="s">
        <v>3070</v>
      </c>
      <c r="F2285" s="326">
        <v>712.1566181727685</v>
      </c>
      <c r="G2285" s="326" t="s">
        <v>43</v>
      </c>
    </row>
    <row r="2286" spans="1:7">
      <c r="A2286" s="326" t="s">
        <v>3204</v>
      </c>
      <c r="B2286" s="158">
        <v>46297</v>
      </c>
      <c r="C2286" s="326" t="s">
        <v>13072</v>
      </c>
      <c r="D2286" s="326" t="s">
        <v>3035</v>
      </c>
      <c r="E2286" s="326" t="s">
        <v>3070</v>
      </c>
      <c r="F2286" s="326">
        <v>487.40282000601292</v>
      </c>
      <c r="G2286" s="326" t="s">
        <v>43</v>
      </c>
    </row>
    <row r="2287" spans="1:7">
      <c r="A2287" s="326" t="s">
        <v>3204</v>
      </c>
      <c r="B2287" s="158">
        <v>46297</v>
      </c>
      <c r="C2287" s="326" t="s">
        <v>13073</v>
      </c>
      <c r="D2287" s="326" t="s">
        <v>3035</v>
      </c>
      <c r="E2287" s="326" t="s">
        <v>3070</v>
      </c>
      <c r="F2287" s="326">
        <v>750.96188339591026</v>
      </c>
      <c r="G2287" s="326" t="s">
        <v>43</v>
      </c>
    </row>
    <row r="2288" spans="1:7">
      <c r="A2288" s="326" t="s">
        <v>3204</v>
      </c>
      <c r="B2288" s="158">
        <v>46297</v>
      </c>
      <c r="C2288" s="326" t="s">
        <v>13074</v>
      </c>
      <c r="D2288" s="326" t="s">
        <v>6872</v>
      </c>
      <c r="E2288" s="326" t="s">
        <v>3070</v>
      </c>
      <c r="F2288" s="326">
        <v>490.33633521199232</v>
      </c>
      <c r="G2288" s="326" t="s">
        <v>43</v>
      </c>
    </row>
    <row r="2289" spans="1:7">
      <c r="A2289" s="326" t="s">
        <v>3204</v>
      </c>
      <c r="B2289" s="158">
        <v>46297</v>
      </c>
      <c r="C2289" s="326" t="s">
        <v>13075</v>
      </c>
      <c r="D2289" s="326" t="s">
        <v>6872</v>
      </c>
      <c r="E2289" s="326" t="s">
        <v>3070</v>
      </c>
      <c r="F2289" s="326">
        <v>359.99988046381623</v>
      </c>
      <c r="G2289" s="326" t="s">
        <v>43</v>
      </c>
    </row>
    <row r="2290" spans="1:7">
      <c r="A2290" s="326" t="s">
        <v>3204</v>
      </c>
      <c r="B2290" s="158">
        <v>46297</v>
      </c>
      <c r="C2290" s="326" t="s">
        <v>13076</v>
      </c>
      <c r="D2290" s="326" t="s">
        <v>6872</v>
      </c>
      <c r="E2290" s="326" t="s">
        <v>3070</v>
      </c>
      <c r="F2290" s="326">
        <v>548.66864907741547</v>
      </c>
      <c r="G2290" s="326" t="s">
        <v>43</v>
      </c>
    </row>
    <row r="2291" spans="1:7">
      <c r="A2291" s="326" t="s">
        <v>3204</v>
      </c>
      <c r="B2291" s="158">
        <v>46297</v>
      </c>
      <c r="C2291" s="326" t="s">
        <v>13077</v>
      </c>
      <c r="D2291" s="326" t="s">
        <v>6872</v>
      </c>
      <c r="E2291" s="326" t="s">
        <v>3070</v>
      </c>
      <c r="F2291" s="326">
        <v>548.66676794923842</v>
      </c>
      <c r="G2291" s="326" t="s">
        <v>43</v>
      </c>
    </row>
    <row r="2292" spans="1:7">
      <c r="A2292" s="326" t="s">
        <v>3204</v>
      </c>
      <c r="B2292" s="158">
        <v>46297</v>
      </c>
      <c r="C2292" s="326" t="s">
        <v>13078</v>
      </c>
      <c r="D2292" s="326" t="s">
        <v>6872</v>
      </c>
      <c r="E2292" s="326" t="s">
        <v>3070</v>
      </c>
      <c r="F2292" s="326">
        <v>548.66783288493752</v>
      </c>
      <c r="G2292" s="326" t="s">
        <v>43</v>
      </c>
    </row>
    <row r="2293" spans="1:7">
      <c r="A2293" s="326" t="s">
        <v>3204</v>
      </c>
      <c r="B2293" s="158">
        <v>46297</v>
      </c>
      <c r="C2293" s="326" t="s">
        <v>13079</v>
      </c>
      <c r="D2293" s="326" t="s">
        <v>6872</v>
      </c>
      <c r="E2293" s="326" t="s">
        <v>3070</v>
      </c>
      <c r="F2293" s="326">
        <v>785.35011760145426</v>
      </c>
      <c r="G2293" s="326" t="s">
        <v>43</v>
      </c>
    </row>
    <row r="2294" spans="1:7">
      <c r="A2294" s="326" t="s">
        <v>3204</v>
      </c>
      <c r="B2294" s="158">
        <v>46297</v>
      </c>
      <c r="C2294" s="326" t="s">
        <v>13080</v>
      </c>
      <c r="D2294" s="326" t="s">
        <v>6872</v>
      </c>
      <c r="E2294" s="326" t="s">
        <v>3070</v>
      </c>
      <c r="F2294" s="326">
        <v>418.23505439329892</v>
      </c>
      <c r="G2294" s="326" t="s">
        <v>43</v>
      </c>
    </row>
    <row r="2295" spans="1:7">
      <c r="A2295" s="326" t="s">
        <v>3204</v>
      </c>
      <c r="B2295" s="158">
        <v>46297</v>
      </c>
      <c r="C2295" s="326" t="s">
        <v>13081</v>
      </c>
      <c r="D2295" s="326" t="s">
        <v>6872</v>
      </c>
      <c r="E2295" s="326" t="s">
        <v>3070</v>
      </c>
      <c r="F2295" s="326">
        <v>998.19358926080167</v>
      </c>
      <c r="G2295" s="326" t="s">
        <v>43</v>
      </c>
    </row>
    <row r="2296" spans="1:7">
      <c r="A2296" s="326" t="s">
        <v>3204</v>
      </c>
      <c r="B2296" s="158">
        <v>46297</v>
      </c>
      <c r="C2296" s="326" t="s">
        <v>13082</v>
      </c>
      <c r="D2296" s="326" t="s">
        <v>6872</v>
      </c>
      <c r="E2296" s="326" t="s">
        <v>3070</v>
      </c>
      <c r="F2296" s="326">
        <v>898.67733123153448</v>
      </c>
      <c r="G2296" s="326" t="s">
        <v>43</v>
      </c>
    </row>
    <row r="2297" spans="1:7">
      <c r="A2297" s="326" t="s">
        <v>3204</v>
      </c>
      <c r="B2297" s="158">
        <v>46297</v>
      </c>
      <c r="C2297" s="326" t="s">
        <v>13083</v>
      </c>
      <c r="D2297" s="326" t="s">
        <v>6872</v>
      </c>
      <c r="E2297" s="326" t="s">
        <v>3070</v>
      </c>
      <c r="F2297" s="326">
        <v>841.0073978882283</v>
      </c>
      <c r="G2297" s="326" t="s">
        <v>43</v>
      </c>
    </row>
    <row r="2298" spans="1:7">
      <c r="A2298" s="326" t="s">
        <v>3204</v>
      </c>
      <c r="B2298" s="158">
        <v>46297</v>
      </c>
      <c r="C2298" s="326" t="s">
        <v>13084</v>
      </c>
      <c r="D2298" s="326" t="s">
        <v>3046</v>
      </c>
      <c r="E2298" s="326" t="s">
        <v>3070</v>
      </c>
      <c r="F2298" s="326">
        <v>426.68843210674822</v>
      </c>
      <c r="G2298" s="326" t="s">
        <v>43</v>
      </c>
    </row>
    <row r="2299" spans="1:7">
      <c r="A2299" s="326" t="s">
        <v>3204</v>
      </c>
      <c r="B2299" s="158">
        <v>46297</v>
      </c>
      <c r="C2299" s="326" t="s">
        <v>13085</v>
      </c>
      <c r="D2299" s="326" t="s">
        <v>3046</v>
      </c>
      <c r="E2299" s="326" t="s">
        <v>3070</v>
      </c>
      <c r="F2299" s="326">
        <v>426.68692008405918</v>
      </c>
      <c r="G2299" s="326" t="s">
        <v>43</v>
      </c>
    </row>
    <row r="2300" spans="1:7">
      <c r="A2300" s="326" t="s">
        <v>3204</v>
      </c>
      <c r="B2300" s="158">
        <v>46297</v>
      </c>
      <c r="C2300" s="326" t="s">
        <v>13086</v>
      </c>
      <c r="D2300" s="326" t="s">
        <v>3046</v>
      </c>
      <c r="E2300" s="326" t="s">
        <v>3070</v>
      </c>
      <c r="F2300" s="326">
        <v>429.22311928868288</v>
      </c>
      <c r="G2300" s="326" t="s">
        <v>43</v>
      </c>
    </row>
    <row r="2301" spans="1:7">
      <c r="A2301" s="326" t="s">
        <v>3204</v>
      </c>
      <c r="B2301" s="158">
        <v>46297</v>
      </c>
      <c r="C2301" s="326" t="s">
        <v>13087</v>
      </c>
      <c r="D2301" s="326" t="s">
        <v>3046</v>
      </c>
      <c r="E2301" s="326" t="s">
        <v>3070</v>
      </c>
      <c r="F2301" s="326">
        <v>422.38215705379838</v>
      </c>
      <c r="G2301" s="326" t="s">
        <v>43</v>
      </c>
    </row>
    <row r="2302" spans="1:7">
      <c r="A2302" s="326" t="s">
        <v>3204</v>
      </c>
      <c r="B2302" s="158">
        <v>46297</v>
      </c>
      <c r="C2302" s="326" t="s">
        <v>13088</v>
      </c>
      <c r="D2302" s="326" t="s">
        <v>3046</v>
      </c>
      <c r="E2302" s="326" t="s">
        <v>3070</v>
      </c>
      <c r="F2302" s="326">
        <v>422.38361136615282</v>
      </c>
      <c r="G2302" s="326" t="s">
        <v>43</v>
      </c>
    </row>
    <row r="2303" spans="1:7">
      <c r="A2303" s="326" t="s">
        <v>3204</v>
      </c>
      <c r="B2303" s="158">
        <v>46297</v>
      </c>
      <c r="C2303" s="326" t="s">
        <v>13089</v>
      </c>
      <c r="D2303" s="326" t="s">
        <v>3046</v>
      </c>
      <c r="E2303" s="326" t="s">
        <v>3070</v>
      </c>
      <c r="F2303" s="326">
        <v>421.17283380590379</v>
      </c>
      <c r="G2303" s="326" t="s">
        <v>43</v>
      </c>
    </row>
    <row r="2304" spans="1:7">
      <c r="A2304" s="326" t="s">
        <v>3204</v>
      </c>
      <c r="B2304" s="158">
        <v>46297</v>
      </c>
      <c r="C2304" s="326" t="s">
        <v>13090</v>
      </c>
      <c r="D2304" s="326" t="s">
        <v>3046</v>
      </c>
      <c r="E2304" s="326" t="s">
        <v>3070</v>
      </c>
      <c r="F2304" s="326">
        <v>618.98316422663629</v>
      </c>
      <c r="G2304" s="326" t="s">
        <v>43</v>
      </c>
    </row>
    <row r="2305" spans="1:7">
      <c r="A2305" s="326" t="s">
        <v>3204</v>
      </c>
      <c r="B2305" s="158">
        <v>46297</v>
      </c>
      <c r="C2305" s="326" t="s">
        <v>13091</v>
      </c>
      <c r="D2305" s="326" t="s">
        <v>3046</v>
      </c>
      <c r="E2305" s="326" t="s">
        <v>3070</v>
      </c>
      <c r="F2305" s="326">
        <v>464.13504838943481</v>
      </c>
      <c r="G2305" s="326" t="s">
        <v>43</v>
      </c>
    </row>
    <row r="2306" spans="1:7">
      <c r="A2306" s="326" t="s">
        <v>3204</v>
      </c>
      <c r="B2306" s="158">
        <v>46297</v>
      </c>
      <c r="C2306" s="326" t="s">
        <v>13092</v>
      </c>
      <c r="D2306" s="326" t="s">
        <v>3034</v>
      </c>
      <c r="E2306" s="326" t="s">
        <v>3070</v>
      </c>
      <c r="F2306" s="326">
        <v>451.03196484968072</v>
      </c>
      <c r="G2306" s="326" t="s">
        <v>43</v>
      </c>
    </row>
    <row r="2307" spans="1:7">
      <c r="A2307" s="326" t="s">
        <v>3204</v>
      </c>
      <c r="B2307" s="158">
        <v>46297</v>
      </c>
      <c r="C2307" s="326" t="s">
        <v>13093</v>
      </c>
      <c r="D2307" s="326" t="s">
        <v>3034</v>
      </c>
      <c r="E2307" s="326" t="s">
        <v>3070</v>
      </c>
      <c r="F2307" s="326">
        <v>505.07854272425169</v>
      </c>
      <c r="G2307" s="326" t="s">
        <v>43</v>
      </c>
    </row>
    <row r="2308" spans="1:7">
      <c r="A2308" s="326" t="s">
        <v>3204</v>
      </c>
      <c r="B2308" s="158">
        <v>46297</v>
      </c>
      <c r="C2308" s="326" t="s">
        <v>13094</v>
      </c>
      <c r="D2308" s="326" t="s">
        <v>3034</v>
      </c>
      <c r="E2308" s="326" t="s">
        <v>3070</v>
      </c>
      <c r="F2308" s="326">
        <v>496.66439523175359</v>
      </c>
      <c r="G2308" s="326" t="s">
        <v>43</v>
      </c>
    </row>
    <row r="2309" spans="1:7">
      <c r="A2309" s="326" t="s">
        <v>3204</v>
      </c>
      <c r="B2309" s="158">
        <v>46297</v>
      </c>
      <c r="C2309" s="326" t="s">
        <v>13095</v>
      </c>
      <c r="D2309" s="326" t="s">
        <v>3034</v>
      </c>
      <c r="E2309" s="326" t="s">
        <v>3070</v>
      </c>
      <c r="F2309" s="326">
        <v>496.66409994475538</v>
      </c>
      <c r="G2309" s="326" t="s">
        <v>43</v>
      </c>
    </row>
    <row r="2310" spans="1:7">
      <c r="A2310" s="326" t="s">
        <v>3204</v>
      </c>
      <c r="B2310" s="158">
        <v>46297</v>
      </c>
      <c r="C2310" s="326" t="s">
        <v>13096</v>
      </c>
      <c r="D2310" s="326" t="s">
        <v>3034</v>
      </c>
      <c r="E2310" s="326" t="s">
        <v>3070</v>
      </c>
      <c r="F2310" s="326">
        <v>496.66749255545437</v>
      </c>
      <c r="G2310" s="326" t="s">
        <v>43</v>
      </c>
    </row>
    <row r="2311" spans="1:7">
      <c r="A2311" s="326" t="s">
        <v>3204</v>
      </c>
      <c r="B2311" s="158">
        <v>46297</v>
      </c>
      <c r="C2311" s="326" t="s">
        <v>13097</v>
      </c>
      <c r="D2311" s="326" t="s">
        <v>3034</v>
      </c>
      <c r="E2311" s="326" t="s">
        <v>3070</v>
      </c>
      <c r="F2311" s="326">
        <v>476.81079291366041</v>
      </c>
      <c r="G2311" s="326" t="s">
        <v>43</v>
      </c>
    </row>
    <row r="2312" spans="1:7">
      <c r="A2312" s="326" t="s">
        <v>3204</v>
      </c>
      <c r="B2312" s="158">
        <v>46297</v>
      </c>
      <c r="C2312" s="326" t="s">
        <v>13098</v>
      </c>
      <c r="D2312" s="326" t="s">
        <v>3034</v>
      </c>
      <c r="E2312" s="326" t="s">
        <v>3070</v>
      </c>
      <c r="F2312" s="326">
        <v>493.65566937811673</v>
      </c>
      <c r="G2312" s="326" t="s">
        <v>43</v>
      </c>
    </row>
    <row r="2313" spans="1:7">
      <c r="A2313" s="326" t="s">
        <v>3204</v>
      </c>
      <c r="B2313" s="158">
        <v>46297</v>
      </c>
      <c r="C2313" s="326" t="s">
        <v>13099</v>
      </c>
      <c r="D2313" s="326" t="s">
        <v>3034</v>
      </c>
      <c r="E2313" s="326" t="s">
        <v>3070</v>
      </c>
      <c r="F2313" s="326">
        <v>493.65567728504539</v>
      </c>
      <c r="G2313" s="326" t="s">
        <v>43</v>
      </c>
    </row>
    <row r="2314" spans="1:7">
      <c r="A2314" s="326" t="s">
        <v>3204</v>
      </c>
      <c r="B2314" s="158">
        <v>46297</v>
      </c>
      <c r="C2314" s="326" t="s">
        <v>13100</v>
      </c>
      <c r="D2314" s="326" t="s">
        <v>3034</v>
      </c>
      <c r="E2314" s="326" t="s">
        <v>3070</v>
      </c>
      <c r="F2314" s="326">
        <v>493.65544531308109</v>
      </c>
      <c r="G2314" s="326" t="s">
        <v>43</v>
      </c>
    </row>
    <row r="2315" spans="1:7">
      <c r="A2315" s="326" t="s">
        <v>3204</v>
      </c>
      <c r="B2315" s="158">
        <v>46297</v>
      </c>
      <c r="C2315" s="326" t="s">
        <v>13101</v>
      </c>
      <c r="D2315" s="326" t="s">
        <v>3046</v>
      </c>
      <c r="E2315" s="326" t="s">
        <v>3070</v>
      </c>
      <c r="F2315" s="326">
        <v>433.59435888566082</v>
      </c>
      <c r="G2315" s="326" t="s">
        <v>43</v>
      </c>
    </row>
    <row r="2316" spans="1:7">
      <c r="A2316" s="326" t="s">
        <v>3204</v>
      </c>
      <c r="B2316" s="158">
        <v>46297</v>
      </c>
      <c r="C2316" s="326" t="s">
        <v>13102</v>
      </c>
      <c r="D2316" s="326" t="s">
        <v>3046</v>
      </c>
      <c r="E2316" s="326" t="s">
        <v>3070</v>
      </c>
      <c r="F2316" s="326">
        <v>430.47886377573008</v>
      </c>
      <c r="G2316" s="326" t="s">
        <v>43</v>
      </c>
    </row>
    <row r="2317" spans="1:7">
      <c r="A2317" s="326" t="s">
        <v>3204</v>
      </c>
      <c r="B2317" s="158">
        <v>46297</v>
      </c>
      <c r="C2317" s="326" t="s">
        <v>13103</v>
      </c>
      <c r="D2317" s="326" t="s">
        <v>3046</v>
      </c>
      <c r="E2317" s="326" t="s">
        <v>3070</v>
      </c>
      <c r="F2317" s="326">
        <v>416.24996704421937</v>
      </c>
      <c r="G2317" s="326" t="s">
        <v>43</v>
      </c>
    </row>
    <row r="2318" spans="1:7">
      <c r="A2318" s="326" t="s">
        <v>3204</v>
      </c>
      <c r="B2318" s="158">
        <v>46297</v>
      </c>
      <c r="C2318" s="326" t="s">
        <v>13104</v>
      </c>
      <c r="D2318" s="326" t="s">
        <v>3046</v>
      </c>
      <c r="E2318" s="326" t="s">
        <v>3070</v>
      </c>
      <c r="F2318" s="326">
        <v>426.68964992649848</v>
      </c>
      <c r="G2318" s="326" t="s">
        <v>43</v>
      </c>
    </row>
    <row r="2319" spans="1:7">
      <c r="A2319" s="326" t="s">
        <v>3204</v>
      </c>
      <c r="B2319" s="158">
        <v>46297</v>
      </c>
      <c r="C2319" s="326" t="s">
        <v>13105</v>
      </c>
      <c r="D2319" s="326" t="s">
        <v>3046</v>
      </c>
      <c r="E2319" s="326" t="s">
        <v>3070</v>
      </c>
      <c r="F2319" s="326">
        <v>426.68681132979691</v>
      </c>
      <c r="G2319" s="326" t="s">
        <v>43</v>
      </c>
    </row>
    <row r="2320" spans="1:7">
      <c r="A2320" s="326" t="s">
        <v>3204</v>
      </c>
      <c r="B2320" s="158">
        <v>46297</v>
      </c>
      <c r="C2320" s="326" t="s">
        <v>13106</v>
      </c>
      <c r="D2320" s="326" t="s">
        <v>3034</v>
      </c>
      <c r="E2320" s="326" t="s">
        <v>3070</v>
      </c>
      <c r="F2320" s="326">
        <v>503.05274837336037</v>
      </c>
      <c r="G2320" s="326" t="s">
        <v>43</v>
      </c>
    </row>
    <row r="2321" spans="1:7">
      <c r="A2321" s="326" t="s">
        <v>3204</v>
      </c>
      <c r="B2321" s="158">
        <v>46297</v>
      </c>
      <c r="C2321" s="326" t="s">
        <v>13107</v>
      </c>
      <c r="D2321" s="326" t="s">
        <v>3046</v>
      </c>
      <c r="E2321" s="326" t="s">
        <v>3070</v>
      </c>
      <c r="F2321" s="326">
        <v>437.79621470347053</v>
      </c>
      <c r="G2321" s="326" t="s">
        <v>43</v>
      </c>
    </row>
    <row r="2322" spans="1:7">
      <c r="A2322" s="326" t="s">
        <v>3204</v>
      </c>
      <c r="B2322" s="158">
        <v>46297</v>
      </c>
      <c r="C2322" s="326" t="s">
        <v>13108</v>
      </c>
      <c r="D2322" s="326" t="s">
        <v>3034</v>
      </c>
      <c r="E2322" s="326" t="s">
        <v>3070</v>
      </c>
      <c r="F2322" s="326">
        <v>424.69387102872128</v>
      </c>
      <c r="G2322" s="326" t="s">
        <v>43</v>
      </c>
    </row>
    <row r="2323" spans="1:7">
      <c r="A2323" s="326" t="s">
        <v>3204</v>
      </c>
      <c r="B2323" s="158">
        <v>46297</v>
      </c>
      <c r="C2323" s="326" t="s">
        <v>13109</v>
      </c>
      <c r="D2323" s="326" t="s">
        <v>3034</v>
      </c>
      <c r="E2323" s="326" t="s">
        <v>3070</v>
      </c>
      <c r="F2323" s="326">
        <v>414.4408695474267</v>
      </c>
      <c r="G2323" s="326" t="s">
        <v>43</v>
      </c>
    </row>
    <row r="2324" spans="1:7">
      <c r="A2324" s="326" t="s">
        <v>3204</v>
      </c>
      <c r="B2324" s="158">
        <v>46297</v>
      </c>
      <c r="C2324" s="326" t="s">
        <v>13110</v>
      </c>
      <c r="D2324" s="326" t="s">
        <v>3034</v>
      </c>
      <c r="E2324" s="326" t="s">
        <v>3070</v>
      </c>
      <c r="F2324" s="326">
        <v>414.441570924595</v>
      </c>
      <c r="G2324" s="326" t="s">
        <v>43</v>
      </c>
    </row>
    <row r="2325" spans="1:7">
      <c r="A2325" s="326" t="s">
        <v>3204</v>
      </c>
      <c r="B2325" s="158">
        <v>46297</v>
      </c>
      <c r="C2325" s="326" t="s">
        <v>13111</v>
      </c>
      <c r="D2325" s="326" t="s">
        <v>3034</v>
      </c>
      <c r="E2325" s="326" t="s">
        <v>3070</v>
      </c>
      <c r="F2325" s="326">
        <v>414.44311935827142</v>
      </c>
      <c r="G2325" s="326" t="s">
        <v>43</v>
      </c>
    </row>
    <row r="2326" spans="1:7">
      <c r="A2326" s="326" t="s">
        <v>3204</v>
      </c>
      <c r="B2326" s="158">
        <v>46297</v>
      </c>
      <c r="C2326" s="326" t="s">
        <v>13112</v>
      </c>
      <c r="D2326" s="326" t="s">
        <v>3034</v>
      </c>
      <c r="E2326" s="326" t="s">
        <v>3070</v>
      </c>
      <c r="F2326" s="326">
        <v>414.43981504626572</v>
      </c>
      <c r="G2326" s="326" t="s">
        <v>43</v>
      </c>
    </row>
    <row r="2327" spans="1:7">
      <c r="A2327" s="326" t="s">
        <v>3204</v>
      </c>
      <c r="B2327" s="158">
        <v>46297</v>
      </c>
      <c r="C2327" s="326" t="s">
        <v>13113</v>
      </c>
      <c r="D2327" s="326" t="s">
        <v>3034</v>
      </c>
      <c r="E2327" s="326" t="s">
        <v>3070</v>
      </c>
      <c r="F2327" s="326">
        <v>430.7933374363929</v>
      </c>
      <c r="G2327" s="326" t="s">
        <v>43</v>
      </c>
    </row>
    <row r="2328" spans="1:7">
      <c r="A2328" s="326" t="s">
        <v>3204</v>
      </c>
      <c r="B2328" s="158">
        <v>46297</v>
      </c>
      <c r="C2328" s="326" t="s">
        <v>13114</v>
      </c>
      <c r="D2328" s="326" t="s">
        <v>3034</v>
      </c>
      <c r="E2328" s="326" t="s">
        <v>3070</v>
      </c>
      <c r="F2328" s="326">
        <v>409.35459545999771</v>
      </c>
      <c r="G2328" s="326" t="s">
        <v>43</v>
      </c>
    </row>
    <row r="2329" spans="1:7">
      <c r="A2329" s="326" t="s">
        <v>3204</v>
      </c>
      <c r="B2329" s="158">
        <v>46297</v>
      </c>
      <c r="C2329" s="326" t="s">
        <v>13115</v>
      </c>
      <c r="D2329" s="326" t="s">
        <v>3034</v>
      </c>
      <c r="E2329" s="326" t="s">
        <v>3070</v>
      </c>
      <c r="F2329" s="326">
        <v>409.35432667098939</v>
      </c>
      <c r="G2329" s="326" t="s">
        <v>43</v>
      </c>
    </row>
    <row r="2330" spans="1:7">
      <c r="A2330" s="326" t="s">
        <v>3204</v>
      </c>
      <c r="B2330" s="158">
        <v>46297</v>
      </c>
      <c r="C2330" s="326" t="s">
        <v>13116</v>
      </c>
      <c r="D2330" s="326" t="s">
        <v>3034</v>
      </c>
      <c r="E2330" s="326" t="s">
        <v>3070</v>
      </c>
      <c r="F2330" s="326">
        <v>409.35433028452098</v>
      </c>
      <c r="G2330" s="326" t="s">
        <v>43</v>
      </c>
    </row>
    <row r="2331" spans="1:7">
      <c r="A2331" s="326" t="s">
        <v>3204</v>
      </c>
      <c r="B2331" s="158">
        <v>46297</v>
      </c>
      <c r="C2331" s="326" t="s">
        <v>13117</v>
      </c>
      <c r="D2331" s="326" t="s">
        <v>3034</v>
      </c>
      <c r="E2331" s="326" t="s">
        <v>3070</v>
      </c>
      <c r="F2331" s="326">
        <v>763.81111679133028</v>
      </c>
      <c r="G2331" s="326" t="s">
        <v>43</v>
      </c>
    </row>
    <row r="2332" spans="1:7">
      <c r="A2332" s="326" t="s">
        <v>3204</v>
      </c>
      <c r="B2332" s="158">
        <v>46297</v>
      </c>
      <c r="C2332" s="326" t="s">
        <v>13118</v>
      </c>
      <c r="D2332" s="326" t="s">
        <v>3046</v>
      </c>
      <c r="E2332" s="326" t="s">
        <v>3070</v>
      </c>
      <c r="F2332" s="326">
        <v>457.76356486231089</v>
      </c>
      <c r="G2332" s="326" t="s">
        <v>43</v>
      </c>
    </row>
    <row r="2333" spans="1:7">
      <c r="A2333" s="326" t="s">
        <v>3204</v>
      </c>
      <c r="B2333" s="158">
        <v>46297</v>
      </c>
      <c r="C2333" s="326" t="s">
        <v>13119</v>
      </c>
      <c r="D2333" s="326" t="s">
        <v>3034</v>
      </c>
      <c r="E2333" s="326" t="s">
        <v>3070</v>
      </c>
      <c r="F2333" s="326">
        <v>433.97024945868179</v>
      </c>
      <c r="G2333" s="326" t="s">
        <v>43</v>
      </c>
    </row>
    <row r="2334" spans="1:7">
      <c r="A2334" s="326" t="s">
        <v>3204</v>
      </c>
      <c r="B2334" s="158">
        <v>46297</v>
      </c>
      <c r="C2334" s="326" t="s">
        <v>13120</v>
      </c>
      <c r="D2334" s="326" t="s">
        <v>3034</v>
      </c>
      <c r="E2334" s="326" t="s">
        <v>3070</v>
      </c>
      <c r="F2334" s="326">
        <v>1063.1595290660921</v>
      </c>
      <c r="G2334" s="326" t="s">
        <v>43</v>
      </c>
    </row>
    <row r="2335" spans="1:7">
      <c r="A2335" s="326" t="s">
        <v>3204</v>
      </c>
      <c r="B2335" s="158">
        <v>46297</v>
      </c>
      <c r="C2335" s="326" t="s">
        <v>13121</v>
      </c>
      <c r="D2335" s="326" t="s">
        <v>3034</v>
      </c>
      <c r="E2335" s="326" t="s">
        <v>3070</v>
      </c>
      <c r="F2335" s="326">
        <v>454.13750523142522</v>
      </c>
      <c r="G2335" s="326" t="s">
        <v>43</v>
      </c>
    </row>
    <row r="2336" spans="1:7">
      <c r="A2336" s="326" t="s">
        <v>3204</v>
      </c>
      <c r="B2336" s="158">
        <v>46297</v>
      </c>
      <c r="C2336" s="326" t="s">
        <v>13122</v>
      </c>
      <c r="D2336" s="326" t="s">
        <v>3034</v>
      </c>
      <c r="E2336" s="326" t="s">
        <v>3070</v>
      </c>
      <c r="F2336" s="326">
        <v>472.73343827947969</v>
      </c>
      <c r="G2336" s="326" t="s">
        <v>43</v>
      </c>
    </row>
    <row r="2337" spans="1:7">
      <c r="A2337" s="326" t="s">
        <v>3204</v>
      </c>
      <c r="B2337" s="158">
        <v>46297</v>
      </c>
      <c r="C2337" s="326" t="s">
        <v>13123</v>
      </c>
      <c r="D2337" s="326" t="s">
        <v>3034</v>
      </c>
      <c r="E2337" s="326" t="s">
        <v>3070</v>
      </c>
      <c r="F2337" s="326">
        <v>472.73040747269988</v>
      </c>
      <c r="G2337" s="326" t="s">
        <v>43</v>
      </c>
    </row>
    <row r="2338" spans="1:7">
      <c r="A2338" s="326" t="s">
        <v>3204</v>
      </c>
      <c r="B2338" s="158">
        <v>46297</v>
      </c>
      <c r="C2338" s="326" t="s">
        <v>13124</v>
      </c>
      <c r="D2338" s="326" t="s">
        <v>3034</v>
      </c>
      <c r="E2338" s="326" t="s">
        <v>3070</v>
      </c>
      <c r="F2338" s="326">
        <v>472.7318727131933</v>
      </c>
      <c r="G2338" s="326" t="s">
        <v>43</v>
      </c>
    </row>
    <row r="2339" spans="1:7">
      <c r="A2339" s="326" t="s">
        <v>3204</v>
      </c>
      <c r="B2339" s="158">
        <v>46297</v>
      </c>
      <c r="C2339" s="326" t="s">
        <v>13125</v>
      </c>
      <c r="D2339" s="326" t="s">
        <v>3034</v>
      </c>
      <c r="E2339" s="326" t="s">
        <v>3070</v>
      </c>
      <c r="F2339" s="326">
        <v>473.70829454064369</v>
      </c>
      <c r="G2339" s="326" t="s">
        <v>43</v>
      </c>
    </row>
    <row r="2340" spans="1:7">
      <c r="A2340" s="326" t="s">
        <v>3204</v>
      </c>
      <c r="B2340" s="158">
        <v>46297</v>
      </c>
      <c r="C2340" s="326" t="s">
        <v>13126</v>
      </c>
      <c r="D2340" s="326" t="s">
        <v>3034</v>
      </c>
      <c r="E2340" s="326" t="s">
        <v>3070</v>
      </c>
      <c r="F2340" s="326">
        <v>471.23429599404341</v>
      </c>
      <c r="G2340" s="326" t="s">
        <v>43</v>
      </c>
    </row>
    <row r="2341" spans="1:7">
      <c r="A2341" s="326" t="s">
        <v>3204</v>
      </c>
      <c r="B2341" s="158">
        <v>46297</v>
      </c>
      <c r="C2341" s="326" t="s">
        <v>13127</v>
      </c>
      <c r="D2341" s="326" t="s">
        <v>3034</v>
      </c>
      <c r="E2341" s="326" t="s">
        <v>3070</v>
      </c>
      <c r="F2341" s="326">
        <v>471.23448636196548</v>
      </c>
      <c r="G2341" s="326" t="s">
        <v>43</v>
      </c>
    </row>
    <row r="2342" spans="1:7">
      <c r="A2342" s="326" t="s">
        <v>3204</v>
      </c>
      <c r="B2342" s="158">
        <v>46297</v>
      </c>
      <c r="C2342" s="326" t="s">
        <v>13128</v>
      </c>
      <c r="D2342" s="326" t="s">
        <v>3034</v>
      </c>
      <c r="E2342" s="326" t="s">
        <v>3070</v>
      </c>
      <c r="F2342" s="326">
        <v>471.23111580312252</v>
      </c>
      <c r="G2342" s="326" t="s">
        <v>43</v>
      </c>
    </row>
    <row r="2343" spans="1:7">
      <c r="A2343" s="326" t="s">
        <v>3204</v>
      </c>
      <c r="B2343" s="158">
        <v>46297</v>
      </c>
      <c r="C2343" s="326" t="s">
        <v>13129</v>
      </c>
      <c r="D2343" s="326" t="s">
        <v>3046</v>
      </c>
      <c r="E2343" s="326" t="s">
        <v>3070</v>
      </c>
      <c r="F2343" s="326">
        <v>625.52036740723997</v>
      </c>
      <c r="G2343" s="326" t="s">
        <v>43</v>
      </c>
    </row>
    <row r="2344" spans="1:7">
      <c r="A2344" s="326" t="s">
        <v>3204</v>
      </c>
      <c r="B2344" s="158">
        <v>46297</v>
      </c>
      <c r="C2344" s="326" t="s">
        <v>13130</v>
      </c>
      <c r="D2344" s="326" t="s">
        <v>3034</v>
      </c>
      <c r="E2344" s="326" t="s">
        <v>3070</v>
      </c>
      <c r="F2344" s="326">
        <v>467.75858822092408</v>
      </c>
      <c r="G2344" s="326" t="s">
        <v>43</v>
      </c>
    </row>
    <row r="2345" spans="1:7">
      <c r="A2345" s="326" t="s">
        <v>3204</v>
      </c>
      <c r="B2345" s="158">
        <v>46297</v>
      </c>
      <c r="C2345" s="326" t="s">
        <v>13131</v>
      </c>
      <c r="D2345" s="326" t="s">
        <v>3034</v>
      </c>
      <c r="E2345" s="326" t="s">
        <v>3070</v>
      </c>
      <c r="F2345" s="326">
        <v>474.76862096227711</v>
      </c>
      <c r="G2345" s="326" t="s">
        <v>43</v>
      </c>
    </row>
    <row r="2346" spans="1:7">
      <c r="A2346" s="326" t="s">
        <v>3204</v>
      </c>
      <c r="B2346" s="158">
        <v>46297</v>
      </c>
      <c r="C2346" s="326" t="s">
        <v>13132</v>
      </c>
      <c r="D2346" s="326" t="s">
        <v>3034</v>
      </c>
      <c r="E2346" s="326" t="s">
        <v>3070</v>
      </c>
      <c r="F2346" s="326">
        <v>474.76434863358742</v>
      </c>
      <c r="G2346" s="326" t="s">
        <v>43</v>
      </c>
    </row>
    <row r="2347" spans="1:7">
      <c r="A2347" s="326" t="s">
        <v>3204</v>
      </c>
      <c r="B2347" s="158">
        <v>46297</v>
      </c>
      <c r="C2347" s="326" t="s">
        <v>13133</v>
      </c>
      <c r="D2347" s="326" t="s">
        <v>3034</v>
      </c>
      <c r="E2347" s="326" t="s">
        <v>3070</v>
      </c>
      <c r="F2347" s="326">
        <v>488.07961644791072</v>
      </c>
      <c r="G2347" s="326" t="s">
        <v>43</v>
      </c>
    </row>
    <row r="2348" spans="1:7">
      <c r="A2348" s="326" t="s">
        <v>3204</v>
      </c>
      <c r="B2348" s="158">
        <v>46297</v>
      </c>
      <c r="C2348" s="326" t="s">
        <v>13134</v>
      </c>
      <c r="D2348" s="326" t="s">
        <v>3034</v>
      </c>
      <c r="E2348" s="326" t="s">
        <v>3070</v>
      </c>
      <c r="F2348" s="326">
        <v>482.82486965320999</v>
      </c>
      <c r="G2348" s="326" t="s">
        <v>43</v>
      </c>
    </row>
    <row r="2349" spans="1:7">
      <c r="A2349" s="326" t="s">
        <v>3204</v>
      </c>
      <c r="B2349" s="158">
        <v>46297</v>
      </c>
      <c r="C2349" s="326" t="s">
        <v>13135</v>
      </c>
      <c r="D2349" s="326" t="s">
        <v>3034</v>
      </c>
      <c r="E2349" s="326" t="s">
        <v>3070</v>
      </c>
      <c r="F2349" s="326">
        <v>482.82268364168698</v>
      </c>
      <c r="G2349" s="326" t="s">
        <v>43</v>
      </c>
    </row>
    <row r="2350" spans="1:7">
      <c r="A2350" s="326" t="s">
        <v>3204</v>
      </c>
      <c r="B2350" s="158">
        <v>46297</v>
      </c>
      <c r="C2350" s="326" t="s">
        <v>13136</v>
      </c>
      <c r="D2350" s="326" t="s">
        <v>3034</v>
      </c>
      <c r="E2350" s="326" t="s">
        <v>3070</v>
      </c>
      <c r="F2350" s="326">
        <v>482.82474266178912</v>
      </c>
      <c r="G2350" s="326" t="s">
        <v>43</v>
      </c>
    </row>
    <row r="2351" spans="1:7">
      <c r="A2351" s="326" t="s">
        <v>3204</v>
      </c>
      <c r="B2351" s="158">
        <v>46297</v>
      </c>
      <c r="C2351" s="326" t="s">
        <v>13137</v>
      </c>
      <c r="D2351" s="326" t="s">
        <v>3034</v>
      </c>
      <c r="E2351" s="326" t="s">
        <v>3070</v>
      </c>
      <c r="F2351" s="326">
        <v>485.24552863650018</v>
      </c>
      <c r="G2351" s="326" t="s">
        <v>43</v>
      </c>
    </row>
    <row r="2352" spans="1:7">
      <c r="A2352" s="326" t="s">
        <v>3204</v>
      </c>
      <c r="B2352" s="158">
        <v>46297</v>
      </c>
      <c r="C2352" s="326" t="s">
        <v>13138</v>
      </c>
      <c r="D2352" s="326" t="s">
        <v>3034</v>
      </c>
      <c r="E2352" s="326" t="s">
        <v>3070</v>
      </c>
      <c r="F2352" s="326">
        <v>413.27746223658318</v>
      </c>
      <c r="G2352" s="326" t="s">
        <v>43</v>
      </c>
    </row>
    <row r="2353" spans="1:7">
      <c r="A2353" s="326" t="s">
        <v>3204</v>
      </c>
      <c r="B2353" s="158">
        <v>46297</v>
      </c>
      <c r="C2353" s="326" t="s">
        <v>13139</v>
      </c>
      <c r="D2353" s="326" t="s">
        <v>3034</v>
      </c>
      <c r="E2353" s="326" t="s">
        <v>3070</v>
      </c>
      <c r="F2353" s="326">
        <v>411.52473072521389</v>
      </c>
      <c r="G2353" s="326" t="s">
        <v>43</v>
      </c>
    </row>
    <row r="2354" spans="1:7">
      <c r="A2354" s="326" t="s">
        <v>3204</v>
      </c>
      <c r="B2354" s="158">
        <v>46297</v>
      </c>
      <c r="C2354" s="326" t="s">
        <v>13140</v>
      </c>
      <c r="D2354" s="326" t="s">
        <v>3034</v>
      </c>
      <c r="E2354" s="326" t="s">
        <v>3070</v>
      </c>
      <c r="F2354" s="326">
        <v>406.46523838490248</v>
      </c>
      <c r="G2354" s="326" t="s">
        <v>43</v>
      </c>
    </row>
    <row r="2355" spans="1:7">
      <c r="A2355" s="326" t="s">
        <v>3204</v>
      </c>
      <c r="B2355" s="158">
        <v>46297</v>
      </c>
      <c r="C2355" s="326" t="s">
        <v>13141</v>
      </c>
      <c r="D2355" s="326" t="s">
        <v>3034</v>
      </c>
      <c r="E2355" s="326" t="s">
        <v>3070</v>
      </c>
      <c r="F2355" s="326">
        <v>412.99600687995547</v>
      </c>
      <c r="G2355" s="326" t="s">
        <v>43</v>
      </c>
    </row>
    <row r="2356" spans="1:7">
      <c r="A2356" s="326" t="s">
        <v>3204</v>
      </c>
      <c r="B2356" s="158">
        <v>46297</v>
      </c>
      <c r="C2356" s="326" t="s">
        <v>13142</v>
      </c>
      <c r="D2356" s="326" t="s">
        <v>3034</v>
      </c>
      <c r="E2356" s="326" t="s">
        <v>3070</v>
      </c>
      <c r="F2356" s="326">
        <v>412.99407302960748</v>
      </c>
      <c r="G2356" s="326" t="s">
        <v>43</v>
      </c>
    </row>
    <row r="2357" spans="1:7">
      <c r="A2357" s="326" t="s">
        <v>3204</v>
      </c>
      <c r="B2357" s="158">
        <v>46297</v>
      </c>
      <c r="C2357" s="326" t="s">
        <v>13143</v>
      </c>
      <c r="D2357" s="326" t="s">
        <v>3034</v>
      </c>
      <c r="E2357" s="326" t="s">
        <v>3070</v>
      </c>
      <c r="F2357" s="326">
        <v>412.99729537405068</v>
      </c>
      <c r="G2357" s="326" t="s">
        <v>43</v>
      </c>
    </row>
    <row r="2358" spans="1:7">
      <c r="A2358" s="326" t="s">
        <v>3204</v>
      </c>
      <c r="B2358" s="158">
        <v>46297</v>
      </c>
      <c r="C2358" s="326" t="s">
        <v>13144</v>
      </c>
      <c r="D2358" s="326" t="s">
        <v>3046</v>
      </c>
      <c r="E2358" s="326" t="s">
        <v>3070</v>
      </c>
      <c r="F2358" s="326">
        <v>555.88563924934715</v>
      </c>
      <c r="G2358" s="326" t="s">
        <v>43</v>
      </c>
    </row>
    <row r="2359" spans="1:7">
      <c r="A2359" s="326" t="s">
        <v>3204</v>
      </c>
      <c r="B2359" s="158">
        <v>46297</v>
      </c>
      <c r="C2359" s="326" t="s">
        <v>13145</v>
      </c>
      <c r="D2359" s="326" t="s">
        <v>3047</v>
      </c>
      <c r="E2359" s="326" t="s">
        <v>3070</v>
      </c>
      <c r="F2359" s="326">
        <v>7074.7593775651176</v>
      </c>
      <c r="G2359" s="326" t="s">
        <v>43</v>
      </c>
    </row>
    <row r="2360" spans="1:7">
      <c r="A2360" s="326" t="s">
        <v>3204</v>
      </c>
      <c r="B2360" s="158">
        <v>46297</v>
      </c>
      <c r="C2360" s="326" t="s">
        <v>13146</v>
      </c>
      <c r="D2360" s="326" t="s">
        <v>3047</v>
      </c>
      <c r="E2360" s="326" t="s">
        <v>3070</v>
      </c>
      <c r="F2360" s="326">
        <v>6512.4050173517317</v>
      </c>
      <c r="G2360" s="326" t="s">
        <v>43</v>
      </c>
    </row>
    <row r="2361" spans="1:7">
      <c r="A2361" s="326" t="s">
        <v>3204</v>
      </c>
      <c r="B2361" s="158">
        <v>46297</v>
      </c>
      <c r="C2361" s="326" t="s">
        <v>13147</v>
      </c>
      <c r="D2361" s="326" t="s">
        <v>3045</v>
      </c>
      <c r="E2361" s="326" t="s">
        <v>3070</v>
      </c>
      <c r="F2361" s="326">
        <v>5520.2421728502959</v>
      </c>
      <c r="G2361" s="326" t="s">
        <v>43</v>
      </c>
    </row>
    <row r="2362" spans="1:7">
      <c r="A2362" s="326" t="s">
        <v>3204</v>
      </c>
      <c r="B2362" s="158">
        <v>46297</v>
      </c>
      <c r="C2362" s="326" t="s">
        <v>13148</v>
      </c>
      <c r="D2362" s="326" t="s">
        <v>7409</v>
      </c>
      <c r="E2362" s="326" t="s">
        <v>3070</v>
      </c>
      <c r="F2362" s="326">
        <v>4540.8129562214017</v>
      </c>
      <c r="G2362" s="326" t="s">
        <v>43</v>
      </c>
    </row>
    <row r="2363" spans="1:7">
      <c r="A2363" s="326" t="s">
        <v>3204</v>
      </c>
      <c r="B2363" s="158">
        <v>46297</v>
      </c>
      <c r="C2363" s="326" t="s">
        <v>13149</v>
      </c>
      <c r="D2363" s="326" t="s">
        <v>3044</v>
      </c>
      <c r="E2363" s="326" t="s">
        <v>3070</v>
      </c>
      <c r="F2363" s="326">
        <v>11425.22922416497</v>
      </c>
      <c r="G2363" s="326" t="s">
        <v>43</v>
      </c>
    </row>
    <row r="2364" spans="1:7">
      <c r="A2364" s="326" t="s">
        <v>3204</v>
      </c>
      <c r="B2364" s="158">
        <v>46297</v>
      </c>
      <c r="C2364" s="326" t="s">
        <v>13150</v>
      </c>
      <c r="D2364" s="326" t="s">
        <v>3036</v>
      </c>
      <c r="E2364" s="326" t="s">
        <v>3070</v>
      </c>
      <c r="F2364" s="326">
        <v>10687.60658037243</v>
      </c>
      <c r="G2364" s="326" t="s">
        <v>43</v>
      </c>
    </row>
    <row r="2365" spans="1:7">
      <c r="A2365" s="326" t="s">
        <v>3204</v>
      </c>
      <c r="B2365" s="158">
        <v>46297</v>
      </c>
      <c r="C2365" s="326" t="s">
        <v>13151</v>
      </c>
      <c r="D2365" s="326" t="s">
        <v>6875</v>
      </c>
      <c r="E2365" s="326" t="s">
        <v>3070</v>
      </c>
      <c r="F2365" s="326">
        <v>14256.398016973169</v>
      </c>
      <c r="G2365" s="326" t="s">
        <v>43</v>
      </c>
    </row>
    <row r="2366" spans="1:7">
      <c r="A2366" s="326" t="s">
        <v>3204</v>
      </c>
      <c r="B2366" s="158">
        <v>46297</v>
      </c>
      <c r="C2366" s="326" t="s">
        <v>13152</v>
      </c>
      <c r="D2366" s="326" t="s">
        <v>3036</v>
      </c>
      <c r="E2366" s="326" t="s">
        <v>3070</v>
      </c>
      <c r="F2366" s="326">
        <v>2491.2483976632361</v>
      </c>
      <c r="G2366" s="326" t="s">
        <v>43</v>
      </c>
    </row>
    <row r="2367" spans="1:7">
      <c r="A2367" s="326" t="s">
        <v>3204</v>
      </c>
      <c r="B2367" s="158">
        <v>46297</v>
      </c>
      <c r="C2367" s="326" t="s">
        <v>13152</v>
      </c>
      <c r="D2367" s="326" t="s">
        <v>6875</v>
      </c>
      <c r="E2367" s="326" t="s">
        <v>3070</v>
      </c>
      <c r="F2367" s="326">
        <v>8501.6020044460893</v>
      </c>
      <c r="G2367" s="326" t="s">
        <v>43</v>
      </c>
    </row>
    <row r="2368" spans="1:7">
      <c r="A2368" s="326" t="s">
        <v>3204</v>
      </c>
      <c r="B2368" s="158">
        <v>46297</v>
      </c>
      <c r="C2368" s="326" t="s">
        <v>13153</v>
      </c>
      <c r="D2368" s="326" t="s">
        <v>3048</v>
      </c>
      <c r="E2368" s="326" t="s">
        <v>3070</v>
      </c>
      <c r="F2368" s="326">
        <v>365.55847185105091</v>
      </c>
      <c r="G2368" s="326" t="s">
        <v>43</v>
      </c>
    </row>
    <row r="2369" spans="1:7">
      <c r="A2369" s="326" t="s">
        <v>3066</v>
      </c>
      <c r="B2369" s="158">
        <v>46297</v>
      </c>
      <c r="C2369" s="326" t="s">
        <v>53</v>
      </c>
      <c r="D2369" s="326" t="s">
        <v>3067</v>
      </c>
      <c r="E2369" s="326" t="s">
        <v>2879</v>
      </c>
      <c r="F2369" s="326">
        <v>52.869</v>
      </c>
      <c r="G2369" s="326" t="s">
        <v>47</v>
      </c>
    </row>
    <row r="2370" spans="1:7">
      <c r="A2370" s="326" t="s">
        <v>3066</v>
      </c>
      <c r="B2370" s="158">
        <v>46297</v>
      </c>
      <c r="C2370" s="326" t="s">
        <v>55</v>
      </c>
      <c r="D2370" s="326" t="s">
        <v>3067</v>
      </c>
      <c r="E2370" s="326" t="s">
        <v>2879</v>
      </c>
      <c r="F2370" s="326">
        <v>52.810999999999993</v>
      </c>
      <c r="G2370" s="326" t="s">
        <v>47</v>
      </c>
    </row>
    <row r="2371" spans="1:7">
      <c r="A2371" s="326" t="s">
        <v>3066</v>
      </c>
      <c r="B2371" s="158">
        <v>46297</v>
      </c>
      <c r="C2371" s="326" t="s">
        <v>57</v>
      </c>
      <c r="D2371" s="326" t="s">
        <v>3067</v>
      </c>
      <c r="E2371" s="326" t="s">
        <v>2879</v>
      </c>
      <c r="F2371" s="326">
        <v>53.756000000000007</v>
      </c>
      <c r="G2371" s="326" t="s">
        <v>47</v>
      </c>
    </row>
    <row r="2372" spans="1:7">
      <c r="A2372" s="326" t="s">
        <v>2883</v>
      </c>
      <c r="B2372" s="158">
        <v>46297</v>
      </c>
      <c r="C2372" s="326" t="s">
        <v>2865</v>
      </c>
      <c r="D2372" s="326" t="s">
        <v>2880</v>
      </c>
      <c r="E2372" s="326" t="s">
        <v>2879</v>
      </c>
      <c r="F2372" s="326">
        <v>6.0518999999999998</v>
      </c>
      <c r="G2372" s="326" t="s">
        <v>1799</v>
      </c>
    </row>
    <row r="2373" spans="1:7">
      <c r="A2373" s="326" t="s">
        <v>2883</v>
      </c>
      <c r="B2373" s="158">
        <v>46297</v>
      </c>
      <c r="C2373" s="326" t="s">
        <v>2916</v>
      </c>
      <c r="D2373" s="326" t="s">
        <v>2880</v>
      </c>
      <c r="E2373" s="326" t="s">
        <v>2879</v>
      </c>
      <c r="F2373" s="326">
        <v>6.06128</v>
      </c>
      <c r="G2373" s="326" t="s">
        <v>1799</v>
      </c>
    </row>
    <row r="2374" spans="1:7">
      <c r="A2374" s="326" t="s">
        <v>2883</v>
      </c>
      <c r="B2374" s="158">
        <v>46297</v>
      </c>
      <c r="C2374" s="326" t="s">
        <v>2917</v>
      </c>
      <c r="D2374" s="326" t="s">
        <v>2880</v>
      </c>
      <c r="E2374" s="326" t="s">
        <v>2879</v>
      </c>
      <c r="F2374" s="326">
        <v>6.19618</v>
      </c>
      <c r="G2374" s="326" t="s">
        <v>1799</v>
      </c>
    </row>
    <row r="2375" spans="1:7">
      <c r="A2375" s="326" t="s">
        <v>2883</v>
      </c>
      <c r="B2375" s="158">
        <v>46297</v>
      </c>
      <c r="C2375" s="326" t="s">
        <v>2918</v>
      </c>
      <c r="D2375" s="326" t="s">
        <v>2880</v>
      </c>
      <c r="E2375" s="326" t="s">
        <v>2879</v>
      </c>
      <c r="F2375" s="326">
        <v>6.0098599999999998</v>
      </c>
      <c r="G2375" s="326" t="s">
        <v>1799</v>
      </c>
    </row>
    <row r="2376" spans="1:7">
      <c r="A2376" s="326" t="s">
        <v>2883</v>
      </c>
      <c r="B2376" s="158">
        <v>46297</v>
      </c>
      <c r="C2376" s="326" t="s">
        <v>2919</v>
      </c>
      <c r="D2376" s="326" t="s">
        <v>2880</v>
      </c>
      <c r="E2376" s="326" t="s">
        <v>2879</v>
      </c>
      <c r="F2376" s="326">
        <v>5.7938399999999994</v>
      </c>
      <c r="G2376" s="326" t="s">
        <v>1799</v>
      </c>
    </row>
    <row r="2377" spans="1:7">
      <c r="A2377" s="326" t="s">
        <v>2883</v>
      </c>
      <c r="B2377" s="158">
        <v>46297</v>
      </c>
      <c r="C2377" s="326" t="s">
        <v>2920</v>
      </c>
      <c r="D2377" s="326" t="s">
        <v>2880</v>
      </c>
      <c r="E2377" s="326" t="s">
        <v>2879</v>
      </c>
      <c r="F2377" s="326">
        <v>5.806140000000001</v>
      </c>
      <c r="G2377" s="326" t="s">
        <v>1799</v>
      </c>
    </row>
    <row r="2378" spans="1:7">
      <c r="A2378" s="326" t="s">
        <v>2883</v>
      </c>
      <c r="B2378" s="158">
        <v>46297</v>
      </c>
      <c r="C2378" s="326" t="s">
        <v>2921</v>
      </c>
      <c r="D2378" s="326" t="s">
        <v>2880</v>
      </c>
      <c r="E2378" s="326" t="s">
        <v>2879</v>
      </c>
      <c r="F2378" s="326">
        <v>5.9155600000000002</v>
      </c>
      <c r="G2378" s="326" t="s">
        <v>1799</v>
      </c>
    </row>
    <row r="2379" spans="1:7">
      <c r="A2379" s="326" t="s">
        <v>2883</v>
      </c>
      <c r="B2379" s="158">
        <v>46297</v>
      </c>
      <c r="C2379" s="326" t="s">
        <v>2922</v>
      </c>
      <c r="D2379" s="326" t="s">
        <v>2880</v>
      </c>
      <c r="E2379" s="326" t="s">
        <v>2879</v>
      </c>
      <c r="F2379" s="326">
        <v>6.3552999999999988</v>
      </c>
      <c r="G2379" s="326" t="s">
        <v>1799</v>
      </c>
    </row>
    <row r="2380" spans="1:7">
      <c r="A2380" s="326" t="s">
        <v>2883</v>
      </c>
      <c r="B2380" s="158">
        <v>46297</v>
      </c>
      <c r="C2380" s="326" t="s">
        <v>2923</v>
      </c>
      <c r="D2380" s="326" t="s">
        <v>2880</v>
      </c>
      <c r="E2380" s="326" t="s">
        <v>2879</v>
      </c>
      <c r="F2380" s="326">
        <v>5.7617599999999998</v>
      </c>
      <c r="G2380" s="326" t="s">
        <v>1799</v>
      </c>
    </row>
    <row r="2381" spans="1:7">
      <c r="A2381" s="326" t="s">
        <v>2883</v>
      </c>
      <c r="B2381" s="158">
        <v>46297</v>
      </c>
      <c r="C2381" s="326" t="s">
        <v>2924</v>
      </c>
      <c r="D2381" s="326" t="s">
        <v>2880</v>
      </c>
      <c r="E2381" s="326" t="s">
        <v>2879</v>
      </c>
      <c r="F2381" s="326">
        <v>5.90158</v>
      </c>
      <c r="G2381" s="326" t="s">
        <v>1799</v>
      </c>
    </row>
    <row r="2382" spans="1:7">
      <c r="A2382" s="326" t="s">
        <v>2883</v>
      </c>
      <c r="B2382" s="158">
        <v>46297</v>
      </c>
      <c r="C2382" s="326" t="s">
        <v>2925</v>
      </c>
      <c r="D2382" s="326" t="s">
        <v>2880</v>
      </c>
      <c r="E2382" s="326" t="s">
        <v>2879</v>
      </c>
      <c r="F2382" s="326">
        <v>5.8735800000000005</v>
      </c>
      <c r="G2382" s="326" t="s">
        <v>1799</v>
      </c>
    </row>
    <row r="2383" spans="1:7">
      <c r="A2383" s="326" t="s">
        <v>2883</v>
      </c>
      <c r="B2383" s="158">
        <v>46297</v>
      </c>
      <c r="C2383" s="326" t="s">
        <v>2926</v>
      </c>
      <c r="D2383" s="326" t="s">
        <v>2880</v>
      </c>
      <c r="E2383" s="326" t="s">
        <v>2879</v>
      </c>
      <c r="F2383" s="326">
        <v>6.0164000000000009</v>
      </c>
      <c r="G2383" s="326" t="s">
        <v>1799</v>
      </c>
    </row>
    <row r="2384" spans="1:7">
      <c r="A2384" s="326" t="s">
        <v>2883</v>
      </c>
      <c r="B2384" s="158">
        <v>46297</v>
      </c>
      <c r="C2384" s="326" t="s">
        <v>2927</v>
      </c>
      <c r="D2384" s="326" t="s">
        <v>2880</v>
      </c>
      <c r="E2384" s="326" t="s">
        <v>2879</v>
      </c>
      <c r="F2384" s="326">
        <v>5.9740800000000007</v>
      </c>
      <c r="G2384" s="326" t="s">
        <v>1799</v>
      </c>
    </row>
    <row r="2385" spans="1:7">
      <c r="A2385" s="326" t="s">
        <v>2883</v>
      </c>
      <c r="B2385" s="158">
        <v>46297</v>
      </c>
      <c r="C2385" s="326" t="s">
        <v>2928</v>
      </c>
      <c r="D2385" s="326" t="s">
        <v>2880</v>
      </c>
      <c r="E2385" s="326" t="s">
        <v>2879</v>
      </c>
      <c r="F2385" s="326">
        <v>5.8420799999999993</v>
      </c>
      <c r="G2385" s="326" t="s">
        <v>1799</v>
      </c>
    </row>
    <row r="2386" spans="1:7">
      <c r="A2386" s="326" t="s">
        <v>2883</v>
      </c>
      <c r="B2386" s="158">
        <v>46297</v>
      </c>
      <c r="C2386" s="326" t="s">
        <v>2929</v>
      </c>
      <c r="D2386" s="326" t="s">
        <v>2880</v>
      </c>
      <c r="E2386" s="326" t="s">
        <v>2879</v>
      </c>
      <c r="F2386" s="326">
        <v>5.9189399999999992</v>
      </c>
      <c r="G2386" s="326" t="s">
        <v>1799</v>
      </c>
    </row>
    <row r="2387" spans="1:7">
      <c r="A2387" s="326" t="s">
        <v>2883</v>
      </c>
      <c r="B2387" s="158">
        <v>46297</v>
      </c>
      <c r="C2387" s="326" t="s">
        <v>2930</v>
      </c>
      <c r="D2387" s="326" t="s">
        <v>2880</v>
      </c>
      <c r="E2387" s="326" t="s">
        <v>2879</v>
      </c>
      <c r="F2387" s="326">
        <v>5.8979599999999994</v>
      </c>
      <c r="G2387" s="326" t="s">
        <v>1799</v>
      </c>
    </row>
    <row r="2388" spans="1:7">
      <c r="A2388" s="326" t="s">
        <v>2883</v>
      </c>
      <c r="B2388" s="158">
        <v>46297</v>
      </c>
      <c r="C2388" s="326" t="s">
        <v>2931</v>
      </c>
      <c r="D2388" s="326" t="s">
        <v>2880</v>
      </c>
      <c r="E2388" s="326" t="s">
        <v>2879</v>
      </c>
      <c r="F2388" s="326">
        <v>6.1557000000000013</v>
      </c>
      <c r="G2388" s="326" t="s">
        <v>1799</v>
      </c>
    </row>
    <row r="2389" spans="1:7">
      <c r="A2389" s="326" t="s">
        <v>2883</v>
      </c>
      <c r="B2389" s="158">
        <v>46297</v>
      </c>
      <c r="C2389" s="326" t="s">
        <v>2932</v>
      </c>
      <c r="D2389" s="326" t="s">
        <v>2880</v>
      </c>
      <c r="E2389" s="326" t="s">
        <v>2879</v>
      </c>
      <c r="F2389" s="326">
        <v>5.6874000000000002</v>
      </c>
      <c r="G2389" s="326" t="s">
        <v>1799</v>
      </c>
    </row>
    <row r="2390" spans="1:7">
      <c r="A2390" s="326" t="s">
        <v>2883</v>
      </c>
      <c r="B2390" s="158">
        <v>46297</v>
      </c>
      <c r="C2390" s="326" t="s">
        <v>2933</v>
      </c>
      <c r="D2390" s="326" t="s">
        <v>2880</v>
      </c>
      <c r="E2390" s="326" t="s">
        <v>2879</v>
      </c>
      <c r="F2390" s="326">
        <v>6.2276399999999992</v>
      </c>
      <c r="G2390" s="326" t="s">
        <v>1799</v>
      </c>
    </row>
    <row r="2391" spans="1:7">
      <c r="A2391" s="326" t="s">
        <v>2883</v>
      </c>
      <c r="B2391" s="158">
        <v>46297</v>
      </c>
      <c r="C2391" s="326" t="s">
        <v>2934</v>
      </c>
      <c r="D2391" s="326" t="s">
        <v>2880</v>
      </c>
      <c r="E2391" s="326" t="s">
        <v>2879</v>
      </c>
      <c r="F2391" s="326">
        <v>5.7909199999999998</v>
      </c>
      <c r="G2391" s="326" t="s">
        <v>1799</v>
      </c>
    </row>
    <row r="2392" spans="1:7">
      <c r="A2392" s="326" t="s">
        <v>2883</v>
      </c>
      <c r="B2392" s="158">
        <v>46297</v>
      </c>
      <c r="C2392" s="326" t="s">
        <v>2935</v>
      </c>
      <c r="D2392" s="326" t="s">
        <v>2880</v>
      </c>
      <c r="E2392" s="326" t="s">
        <v>2879</v>
      </c>
      <c r="F2392" s="326">
        <v>6.5231199999999996</v>
      </c>
      <c r="G2392" s="326" t="s">
        <v>1799</v>
      </c>
    </row>
    <row r="2393" spans="1:7">
      <c r="A2393" s="326" t="s">
        <v>2883</v>
      </c>
      <c r="B2393" s="158">
        <v>46297</v>
      </c>
      <c r="C2393" s="326" t="s">
        <v>2936</v>
      </c>
      <c r="D2393" s="326" t="s">
        <v>2880</v>
      </c>
      <c r="E2393" s="326" t="s">
        <v>2879</v>
      </c>
      <c r="F2393" s="326">
        <v>6.5239999999999991</v>
      </c>
      <c r="G2393" s="326" t="s">
        <v>1799</v>
      </c>
    </row>
    <row r="2394" spans="1:7">
      <c r="A2394" s="326" t="s">
        <v>2883</v>
      </c>
      <c r="B2394" s="158">
        <v>46297</v>
      </c>
      <c r="C2394" s="326" t="s">
        <v>2937</v>
      </c>
      <c r="D2394" s="326" t="s">
        <v>2880</v>
      </c>
      <c r="E2394" s="326" t="s">
        <v>2879</v>
      </c>
      <c r="F2394" s="326">
        <v>6.0025200000000005</v>
      </c>
      <c r="G2394" s="326" t="s">
        <v>1799</v>
      </c>
    </row>
    <row r="2395" spans="1:7">
      <c r="A2395" s="326" t="s">
        <v>2883</v>
      </c>
      <c r="B2395" s="158">
        <v>46297</v>
      </c>
      <c r="C2395" s="326" t="s">
        <v>2938</v>
      </c>
      <c r="D2395" s="326" t="s">
        <v>2880</v>
      </c>
      <c r="E2395" s="326" t="s">
        <v>2879</v>
      </c>
      <c r="F2395" s="326">
        <v>6.0190999999999999</v>
      </c>
      <c r="G2395" s="326" t="s">
        <v>1799</v>
      </c>
    </row>
    <row r="2396" spans="1:7">
      <c r="A2396" s="326" t="s">
        <v>2883</v>
      </c>
      <c r="B2396" s="158">
        <v>46297</v>
      </c>
      <c r="C2396" s="326" t="s">
        <v>2911</v>
      </c>
      <c r="D2396" s="326" t="s">
        <v>2880</v>
      </c>
      <c r="E2396" s="326" t="s">
        <v>2879</v>
      </c>
      <c r="F2396" s="326">
        <v>6.24404</v>
      </c>
      <c r="G2396" s="326" t="s">
        <v>1962</v>
      </c>
    </row>
    <row r="2397" spans="1:7">
      <c r="A2397" s="326" t="s">
        <v>2883</v>
      </c>
      <c r="B2397" s="158">
        <v>46297</v>
      </c>
      <c r="C2397" s="326" t="s">
        <v>2912</v>
      </c>
      <c r="D2397" s="326" t="s">
        <v>2880</v>
      </c>
      <c r="E2397" s="326" t="s">
        <v>2879</v>
      </c>
      <c r="F2397" s="326">
        <v>5.759780000000001</v>
      </c>
      <c r="G2397" s="326" t="s">
        <v>1962</v>
      </c>
    </row>
    <row r="2398" spans="1:7">
      <c r="A2398" s="326" t="s">
        <v>2883</v>
      </c>
      <c r="B2398" s="158">
        <v>46297</v>
      </c>
      <c r="C2398" s="326" t="s">
        <v>2913</v>
      </c>
      <c r="D2398" s="326" t="s">
        <v>2880</v>
      </c>
      <c r="E2398" s="326" t="s">
        <v>2879</v>
      </c>
      <c r="F2398" s="326">
        <v>5.6192200000000003</v>
      </c>
      <c r="G2398" s="326" t="s">
        <v>1962</v>
      </c>
    </row>
    <row r="2399" spans="1:7">
      <c r="A2399" s="326" t="s">
        <v>2883</v>
      </c>
      <c r="B2399" s="158">
        <v>46297</v>
      </c>
      <c r="C2399" s="326" t="s">
        <v>2914</v>
      </c>
      <c r="D2399" s="326" t="s">
        <v>2880</v>
      </c>
      <c r="E2399" s="326" t="s">
        <v>2879</v>
      </c>
      <c r="F2399" s="326">
        <v>5.8819599999999994</v>
      </c>
      <c r="G2399" s="326" t="s">
        <v>1962</v>
      </c>
    </row>
    <row r="2400" spans="1:7">
      <c r="A2400" s="326" t="s">
        <v>2883</v>
      </c>
      <c r="B2400" s="158">
        <v>46297</v>
      </c>
      <c r="C2400" s="326" t="s">
        <v>2915</v>
      </c>
      <c r="D2400" s="326" t="s">
        <v>2880</v>
      </c>
      <c r="E2400" s="326" t="s">
        <v>2879</v>
      </c>
      <c r="F2400" s="326">
        <v>5.9617599999999999</v>
      </c>
      <c r="G2400" s="326" t="s">
        <v>1962</v>
      </c>
    </row>
    <row r="2401" spans="1:7">
      <c r="A2401" s="326" t="s">
        <v>2883</v>
      </c>
      <c r="B2401" s="158">
        <v>46297</v>
      </c>
      <c r="C2401" s="326" t="s">
        <v>2939</v>
      </c>
      <c r="D2401" s="326" t="s">
        <v>2880</v>
      </c>
      <c r="E2401" s="326" t="s">
        <v>2879</v>
      </c>
      <c r="F2401" s="326">
        <v>6.3929000000000009</v>
      </c>
      <c r="G2401" s="326" t="s">
        <v>1799</v>
      </c>
    </row>
    <row r="2402" spans="1:7">
      <c r="A2402" s="326" t="s">
        <v>2883</v>
      </c>
      <c r="B2402" s="158">
        <v>46297</v>
      </c>
      <c r="C2402" s="326" t="s">
        <v>2864</v>
      </c>
      <c r="D2402" s="326" t="s">
        <v>2880</v>
      </c>
      <c r="E2402" s="326" t="s">
        <v>2879</v>
      </c>
      <c r="F2402" s="326">
        <v>5.6815200000000008</v>
      </c>
      <c r="G2402" s="326" t="s">
        <v>1799</v>
      </c>
    </row>
    <row r="2403" spans="1:7">
      <c r="A2403" s="326" t="s">
        <v>2883</v>
      </c>
      <c r="B2403" s="158">
        <v>46297</v>
      </c>
      <c r="C2403" s="326" t="s">
        <v>2940</v>
      </c>
      <c r="D2403" s="326" t="s">
        <v>2880</v>
      </c>
      <c r="E2403" s="326" t="s">
        <v>2879</v>
      </c>
      <c r="F2403" s="326">
        <v>6.3612199999999994</v>
      </c>
      <c r="G2403" s="326" t="s">
        <v>1799</v>
      </c>
    </row>
    <row r="2404" spans="1:7">
      <c r="A2404" s="326" t="s">
        <v>2883</v>
      </c>
      <c r="B2404" s="158">
        <v>46297</v>
      </c>
      <c r="C2404" s="326" t="s">
        <v>3011</v>
      </c>
      <c r="D2404" s="326" t="s">
        <v>2880</v>
      </c>
      <c r="E2404" s="326" t="s">
        <v>2879</v>
      </c>
      <c r="F2404" s="326">
        <v>6.3576599999999992</v>
      </c>
      <c r="G2404" s="326" t="s">
        <v>1801</v>
      </c>
    </row>
    <row r="2405" spans="1:7">
      <c r="A2405" s="326" t="s">
        <v>2883</v>
      </c>
      <c r="B2405" s="158">
        <v>46297</v>
      </c>
      <c r="C2405" s="326" t="s">
        <v>3012</v>
      </c>
      <c r="D2405" s="326" t="s">
        <v>2880</v>
      </c>
      <c r="E2405" s="326" t="s">
        <v>2879</v>
      </c>
      <c r="F2405" s="326">
        <v>6.1891400000000001</v>
      </c>
      <c r="G2405" s="326" t="s">
        <v>1801</v>
      </c>
    </row>
    <row r="2406" spans="1:7">
      <c r="A2406" s="326" t="s">
        <v>2883</v>
      </c>
      <c r="B2406" s="158">
        <v>46297</v>
      </c>
      <c r="C2406" s="326" t="s">
        <v>3013</v>
      </c>
      <c r="D2406" s="326" t="s">
        <v>2880</v>
      </c>
      <c r="E2406" s="326" t="s">
        <v>2879</v>
      </c>
      <c r="F2406" s="326">
        <v>6.2881400000000003</v>
      </c>
      <c r="G2406" s="326" t="s">
        <v>1801</v>
      </c>
    </row>
    <row r="2407" spans="1:7">
      <c r="A2407" s="326" t="s">
        <v>2883</v>
      </c>
      <c r="B2407" s="158">
        <v>46297</v>
      </c>
      <c r="C2407" s="326" t="s">
        <v>3014</v>
      </c>
      <c r="D2407" s="326" t="s">
        <v>2880</v>
      </c>
      <c r="E2407" s="326" t="s">
        <v>2879</v>
      </c>
      <c r="F2407" s="326">
        <v>5.9062400000000004</v>
      </c>
      <c r="G2407" s="326" t="s">
        <v>1801</v>
      </c>
    </row>
    <row r="2408" spans="1:7">
      <c r="A2408" s="326" t="s">
        <v>2883</v>
      </c>
      <c r="B2408" s="158">
        <v>46297</v>
      </c>
      <c r="C2408" s="326" t="s">
        <v>3015</v>
      </c>
      <c r="D2408" s="326" t="s">
        <v>2880</v>
      </c>
      <c r="E2408" s="326" t="s">
        <v>2879</v>
      </c>
      <c r="F2408" s="326">
        <v>5.9691400000000003</v>
      </c>
      <c r="G2408" s="326" t="s">
        <v>1801</v>
      </c>
    </row>
    <row r="2409" spans="1:7">
      <c r="A2409" s="326" t="s">
        <v>2883</v>
      </c>
      <c r="B2409" s="158">
        <v>46297</v>
      </c>
      <c r="C2409" s="326" t="s">
        <v>3016</v>
      </c>
      <c r="D2409" s="326" t="s">
        <v>2880</v>
      </c>
      <c r="E2409" s="326" t="s">
        <v>2879</v>
      </c>
      <c r="F2409" s="326">
        <v>6.0424000000000007</v>
      </c>
      <c r="G2409" s="326" t="s">
        <v>1801</v>
      </c>
    </row>
    <row r="2410" spans="1:7">
      <c r="A2410" s="326" t="s">
        <v>2883</v>
      </c>
      <c r="B2410" s="158">
        <v>46297</v>
      </c>
      <c r="C2410" s="326" t="s">
        <v>3017</v>
      </c>
      <c r="D2410" s="326" t="s">
        <v>2880</v>
      </c>
      <c r="E2410" s="326" t="s">
        <v>2879</v>
      </c>
      <c r="F2410" s="326">
        <v>6.0705400000000003</v>
      </c>
      <c r="G2410" s="326" t="s">
        <v>1801</v>
      </c>
    </row>
    <row r="2411" spans="1:7">
      <c r="A2411" s="326" t="s">
        <v>2883</v>
      </c>
      <c r="B2411" s="158">
        <v>46297</v>
      </c>
      <c r="C2411" s="326" t="s">
        <v>3018</v>
      </c>
      <c r="D2411" s="326" t="s">
        <v>2880</v>
      </c>
      <c r="E2411" s="326" t="s">
        <v>2879</v>
      </c>
      <c r="F2411" s="326">
        <v>5.9762800000000009</v>
      </c>
      <c r="G2411" s="326" t="s">
        <v>1801</v>
      </c>
    </row>
    <row r="2412" spans="1:7">
      <c r="A2412" s="326" t="s">
        <v>2883</v>
      </c>
      <c r="B2412" s="158">
        <v>46297</v>
      </c>
      <c r="C2412" s="326" t="s">
        <v>3019</v>
      </c>
      <c r="D2412" s="326" t="s">
        <v>2880</v>
      </c>
      <c r="E2412" s="326" t="s">
        <v>2879</v>
      </c>
      <c r="F2412" s="326">
        <v>5.9836000000000009</v>
      </c>
      <c r="G2412" s="326" t="s">
        <v>1801</v>
      </c>
    </row>
    <row r="2413" spans="1:7">
      <c r="A2413" s="326" t="s">
        <v>2883</v>
      </c>
      <c r="B2413" s="158">
        <v>46297</v>
      </c>
      <c r="C2413" s="326" t="s">
        <v>3020</v>
      </c>
      <c r="D2413" s="326" t="s">
        <v>2880</v>
      </c>
      <c r="E2413" s="326" t="s">
        <v>2879</v>
      </c>
      <c r="F2413" s="326">
        <v>5.9195599999999997</v>
      </c>
      <c r="G2413" s="326" t="s">
        <v>1801</v>
      </c>
    </row>
    <row r="2414" spans="1:7">
      <c r="A2414" s="326" t="s">
        <v>2883</v>
      </c>
      <c r="B2414" s="158">
        <v>46297</v>
      </c>
      <c r="C2414" s="326" t="s">
        <v>3023</v>
      </c>
      <c r="D2414" s="326" t="s">
        <v>2880</v>
      </c>
      <c r="E2414" s="326" t="s">
        <v>2879</v>
      </c>
      <c r="F2414" s="326">
        <v>5.91472</v>
      </c>
      <c r="G2414" s="326" t="s">
        <v>1801</v>
      </c>
    </row>
    <row r="2415" spans="1:7">
      <c r="A2415" s="326" t="s">
        <v>2883</v>
      </c>
      <c r="B2415" s="158">
        <v>46297</v>
      </c>
      <c r="C2415" s="326" t="s">
        <v>2941</v>
      </c>
      <c r="D2415" s="326" t="s">
        <v>2880</v>
      </c>
      <c r="E2415" s="326" t="s">
        <v>2879</v>
      </c>
      <c r="F2415" s="326">
        <v>6.1155799999999996</v>
      </c>
      <c r="G2415" s="326" t="s">
        <v>1800</v>
      </c>
    </row>
    <row r="2416" spans="1:7">
      <c r="A2416" s="326" t="s">
        <v>2883</v>
      </c>
      <c r="B2416" s="158">
        <v>46297</v>
      </c>
      <c r="C2416" s="326" t="s">
        <v>2942</v>
      </c>
      <c r="D2416" s="326" t="s">
        <v>2880</v>
      </c>
      <c r="E2416" s="326" t="s">
        <v>2879</v>
      </c>
      <c r="F2416" s="326">
        <v>6.2039800000000014</v>
      </c>
      <c r="G2416" s="326" t="s">
        <v>1800</v>
      </c>
    </row>
    <row r="2417" spans="1:7">
      <c r="A2417" s="326" t="s">
        <v>2883</v>
      </c>
      <c r="B2417" s="158">
        <v>46297</v>
      </c>
      <c r="C2417" s="326" t="s">
        <v>2943</v>
      </c>
      <c r="D2417" s="326" t="s">
        <v>2880</v>
      </c>
      <c r="E2417" s="326" t="s">
        <v>2879</v>
      </c>
      <c r="F2417" s="326">
        <v>6.2502600000000008</v>
      </c>
      <c r="G2417" s="326" t="s">
        <v>1800</v>
      </c>
    </row>
    <row r="2418" spans="1:7">
      <c r="A2418" s="326" t="s">
        <v>2883</v>
      </c>
      <c r="B2418" s="158">
        <v>46297</v>
      </c>
      <c r="C2418" s="326" t="s">
        <v>2944</v>
      </c>
      <c r="D2418" s="326" t="s">
        <v>2880</v>
      </c>
      <c r="E2418" s="326" t="s">
        <v>2879</v>
      </c>
      <c r="F2418" s="326">
        <v>5.9796800000000001</v>
      </c>
      <c r="G2418" s="326" t="s">
        <v>1800</v>
      </c>
    </row>
    <row r="2419" spans="1:7">
      <c r="A2419" s="326" t="s">
        <v>2883</v>
      </c>
      <c r="B2419" s="158">
        <v>46297</v>
      </c>
      <c r="C2419" s="326" t="s">
        <v>2945</v>
      </c>
      <c r="D2419" s="326" t="s">
        <v>2880</v>
      </c>
      <c r="E2419" s="326" t="s">
        <v>2879</v>
      </c>
      <c r="F2419" s="326">
        <v>6.3766400000000001</v>
      </c>
      <c r="G2419" s="326" t="s">
        <v>1799</v>
      </c>
    </row>
    <row r="2420" spans="1:7">
      <c r="A2420" s="326" t="s">
        <v>2883</v>
      </c>
      <c r="B2420" s="158">
        <v>46297</v>
      </c>
      <c r="C2420" s="326" t="s">
        <v>2946</v>
      </c>
      <c r="D2420" s="326" t="s">
        <v>2880</v>
      </c>
      <c r="E2420" s="326" t="s">
        <v>2879</v>
      </c>
      <c r="F2420" s="326">
        <v>5.8307599999999997</v>
      </c>
      <c r="G2420" s="326" t="s">
        <v>1800</v>
      </c>
    </row>
    <row r="2421" spans="1:7">
      <c r="A2421" s="326" t="s">
        <v>2883</v>
      </c>
      <c r="B2421" s="158">
        <v>46297</v>
      </c>
      <c r="C2421" s="326" t="s">
        <v>2947</v>
      </c>
      <c r="D2421" s="326" t="s">
        <v>2880</v>
      </c>
      <c r="E2421" s="326" t="s">
        <v>2879</v>
      </c>
      <c r="F2421" s="326">
        <v>5.8638400000000006</v>
      </c>
      <c r="G2421" s="326" t="s">
        <v>1800</v>
      </c>
    </row>
    <row r="2422" spans="1:7">
      <c r="A2422" s="326" t="s">
        <v>2883</v>
      </c>
      <c r="B2422" s="158">
        <v>46297</v>
      </c>
      <c r="C2422" s="326" t="s">
        <v>2948</v>
      </c>
      <c r="D2422" s="326" t="s">
        <v>2880</v>
      </c>
      <c r="E2422" s="326" t="s">
        <v>2879</v>
      </c>
      <c r="F2422" s="326">
        <v>5.8773399999999993</v>
      </c>
      <c r="G2422" s="326" t="s">
        <v>1800</v>
      </c>
    </row>
    <row r="2423" spans="1:7">
      <c r="A2423" s="326" t="s">
        <v>2883</v>
      </c>
      <c r="B2423" s="158">
        <v>46297</v>
      </c>
      <c r="C2423" s="326" t="s">
        <v>2949</v>
      </c>
      <c r="D2423" s="326" t="s">
        <v>2880</v>
      </c>
      <c r="E2423" s="326" t="s">
        <v>2879</v>
      </c>
      <c r="F2423" s="326">
        <v>5.9095999999999993</v>
      </c>
      <c r="G2423" s="326" t="s">
        <v>1800</v>
      </c>
    </row>
    <row r="2424" spans="1:7">
      <c r="A2424" s="326" t="s">
        <v>2883</v>
      </c>
      <c r="B2424" s="158">
        <v>46297</v>
      </c>
      <c r="C2424" s="326" t="s">
        <v>2950</v>
      </c>
      <c r="D2424" s="326" t="s">
        <v>2880</v>
      </c>
      <c r="E2424" s="326" t="s">
        <v>2879</v>
      </c>
      <c r="F2424" s="326">
        <v>5.9901399999999994</v>
      </c>
      <c r="G2424" s="326" t="s">
        <v>1800</v>
      </c>
    </row>
    <row r="2425" spans="1:7">
      <c r="A2425" s="326" t="s">
        <v>2883</v>
      </c>
      <c r="B2425" s="158">
        <v>46297</v>
      </c>
      <c r="C2425" s="326" t="s">
        <v>2951</v>
      </c>
      <c r="D2425" s="326" t="s">
        <v>2880</v>
      </c>
      <c r="E2425" s="326" t="s">
        <v>2879</v>
      </c>
      <c r="F2425" s="326">
        <v>5.5959800000000008</v>
      </c>
      <c r="G2425" s="326" t="s">
        <v>1800</v>
      </c>
    </row>
    <row r="2426" spans="1:7">
      <c r="A2426" s="326" t="s">
        <v>2883</v>
      </c>
      <c r="B2426" s="158">
        <v>46297</v>
      </c>
      <c r="C2426" s="326" t="s">
        <v>2952</v>
      </c>
      <c r="D2426" s="326" t="s">
        <v>2880</v>
      </c>
      <c r="E2426" s="326" t="s">
        <v>2879</v>
      </c>
      <c r="F2426" s="326">
        <v>5.7968999999999991</v>
      </c>
      <c r="G2426" s="326" t="s">
        <v>1800</v>
      </c>
    </row>
    <row r="2427" spans="1:7">
      <c r="A2427" s="326" t="s">
        <v>2883</v>
      </c>
      <c r="B2427" s="158">
        <v>46297</v>
      </c>
      <c r="C2427" s="326" t="s">
        <v>2953</v>
      </c>
      <c r="D2427" s="326" t="s">
        <v>2880</v>
      </c>
      <c r="E2427" s="326" t="s">
        <v>2879</v>
      </c>
      <c r="F2427" s="326">
        <v>5.7298599999999986</v>
      </c>
      <c r="G2427" s="326" t="s">
        <v>1800</v>
      </c>
    </row>
    <row r="2428" spans="1:7">
      <c r="A2428" s="326" t="s">
        <v>2883</v>
      </c>
      <c r="B2428" s="158">
        <v>46297</v>
      </c>
      <c r="C2428" s="326" t="s">
        <v>2954</v>
      </c>
      <c r="D2428" s="326" t="s">
        <v>2880</v>
      </c>
      <c r="E2428" s="326" t="s">
        <v>2879</v>
      </c>
      <c r="F2428" s="326">
        <v>5.6547199999999993</v>
      </c>
      <c r="G2428" s="326" t="s">
        <v>1800</v>
      </c>
    </row>
    <row r="2429" spans="1:7">
      <c r="A2429" s="326" t="s">
        <v>2883</v>
      </c>
      <c r="B2429" s="158">
        <v>46297</v>
      </c>
      <c r="C2429" s="326" t="s">
        <v>2955</v>
      </c>
      <c r="D2429" s="326" t="s">
        <v>2880</v>
      </c>
      <c r="E2429" s="326" t="s">
        <v>2879</v>
      </c>
      <c r="F2429" s="326">
        <v>6.1320999999999986</v>
      </c>
      <c r="G2429" s="326" t="s">
        <v>1800</v>
      </c>
    </row>
    <row r="2430" spans="1:7">
      <c r="A2430" s="326" t="s">
        <v>2883</v>
      </c>
      <c r="B2430" s="158">
        <v>46297</v>
      </c>
      <c r="C2430" s="326" t="s">
        <v>2956</v>
      </c>
      <c r="D2430" s="326" t="s">
        <v>2880</v>
      </c>
      <c r="E2430" s="326" t="s">
        <v>2879</v>
      </c>
      <c r="F2430" s="326">
        <v>5.641</v>
      </c>
      <c r="G2430" s="326" t="s">
        <v>1800</v>
      </c>
    </row>
    <row r="2431" spans="1:7">
      <c r="A2431" s="326" t="s">
        <v>2883</v>
      </c>
      <c r="B2431" s="158">
        <v>46297</v>
      </c>
      <c r="C2431" s="326" t="s">
        <v>2957</v>
      </c>
      <c r="D2431" s="326" t="s">
        <v>2880</v>
      </c>
      <c r="E2431" s="326" t="s">
        <v>2879</v>
      </c>
      <c r="F2431" s="326">
        <v>6.1151200000000001</v>
      </c>
      <c r="G2431" s="326" t="s">
        <v>1800</v>
      </c>
    </row>
    <row r="2432" spans="1:7">
      <c r="A2432" s="326" t="s">
        <v>2883</v>
      </c>
      <c r="B2432" s="158">
        <v>46297</v>
      </c>
      <c r="C2432" s="326" t="s">
        <v>2958</v>
      </c>
      <c r="D2432" s="326" t="s">
        <v>2880</v>
      </c>
      <c r="E2432" s="326" t="s">
        <v>2879</v>
      </c>
      <c r="F2432" s="326">
        <v>6.2149400000000004</v>
      </c>
      <c r="G2432" s="326" t="s">
        <v>1800</v>
      </c>
    </row>
    <row r="2433" spans="1:7">
      <c r="A2433" s="326" t="s">
        <v>2883</v>
      </c>
      <c r="B2433" s="158">
        <v>46297</v>
      </c>
      <c r="C2433" s="326" t="s">
        <v>2959</v>
      </c>
      <c r="D2433" s="326" t="s">
        <v>2880</v>
      </c>
      <c r="E2433" s="326" t="s">
        <v>2879</v>
      </c>
      <c r="F2433" s="326">
        <v>5.8244600000000002</v>
      </c>
      <c r="G2433" s="326" t="s">
        <v>1800</v>
      </c>
    </row>
    <row r="2434" spans="1:7">
      <c r="A2434" s="326" t="s">
        <v>2883</v>
      </c>
      <c r="B2434" s="158">
        <v>46297</v>
      </c>
      <c r="C2434" s="326" t="s">
        <v>2960</v>
      </c>
      <c r="D2434" s="326" t="s">
        <v>2880</v>
      </c>
      <c r="E2434" s="326" t="s">
        <v>2879</v>
      </c>
      <c r="F2434" s="326">
        <v>6.1519200000000005</v>
      </c>
      <c r="G2434" s="326" t="s">
        <v>1800</v>
      </c>
    </row>
    <row r="2435" spans="1:7">
      <c r="A2435" s="326" t="s">
        <v>2883</v>
      </c>
      <c r="B2435" s="158">
        <v>46297</v>
      </c>
      <c r="C2435" s="326" t="s">
        <v>2961</v>
      </c>
      <c r="D2435" s="326" t="s">
        <v>2880</v>
      </c>
      <c r="E2435" s="326" t="s">
        <v>2879</v>
      </c>
      <c r="F2435" s="326">
        <v>6.035779999999999</v>
      </c>
      <c r="G2435" s="326" t="s">
        <v>1800</v>
      </c>
    </row>
    <row r="2436" spans="1:7">
      <c r="A2436" s="326" t="s">
        <v>2883</v>
      </c>
      <c r="B2436" s="158">
        <v>46297</v>
      </c>
      <c r="C2436" s="326" t="s">
        <v>2962</v>
      </c>
      <c r="D2436" s="326" t="s">
        <v>2880</v>
      </c>
      <c r="E2436" s="326" t="s">
        <v>2879</v>
      </c>
      <c r="F2436" s="326">
        <v>6.0548599999999988</v>
      </c>
      <c r="G2436" s="326" t="s">
        <v>1800</v>
      </c>
    </row>
    <row r="2437" spans="1:7">
      <c r="A2437" s="326" t="s">
        <v>2883</v>
      </c>
      <c r="B2437" s="158">
        <v>46297</v>
      </c>
      <c r="C2437" s="326" t="s">
        <v>2963</v>
      </c>
      <c r="D2437" s="326" t="s">
        <v>2880</v>
      </c>
      <c r="E2437" s="326" t="s">
        <v>2879</v>
      </c>
      <c r="F2437" s="326">
        <v>6.1399600000000003</v>
      </c>
      <c r="G2437" s="326" t="s">
        <v>1800</v>
      </c>
    </row>
    <row r="2438" spans="1:7">
      <c r="A2438" s="326" t="s">
        <v>2883</v>
      </c>
      <c r="B2438" s="158">
        <v>46297</v>
      </c>
      <c r="C2438" s="326" t="s">
        <v>2964</v>
      </c>
      <c r="D2438" s="326" t="s">
        <v>2880</v>
      </c>
      <c r="E2438" s="326" t="s">
        <v>2879</v>
      </c>
      <c r="F2438" s="326">
        <v>6.0987600000000004</v>
      </c>
      <c r="G2438" s="326" t="s">
        <v>1800</v>
      </c>
    </row>
    <row r="2439" spans="1:7">
      <c r="A2439" s="326" t="s">
        <v>2883</v>
      </c>
      <c r="B2439" s="158">
        <v>46297</v>
      </c>
      <c r="C2439" s="326" t="s">
        <v>2965</v>
      </c>
      <c r="D2439" s="326" t="s">
        <v>2880</v>
      </c>
      <c r="E2439" s="326" t="s">
        <v>2879</v>
      </c>
      <c r="F2439" s="326">
        <v>6.0677000000000003</v>
      </c>
      <c r="G2439" s="326" t="s">
        <v>1800</v>
      </c>
    </row>
    <row r="2440" spans="1:7">
      <c r="A2440" s="326" t="s">
        <v>2883</v>
      </c>
      <c r="B2440" s="158">
        <v>46297</v>
      </c>
      <c r="C2440" s="326" t="s">
        <v>2966</v>
      </c>
      <c r="D2440" s="326" t="s">
        <v>2880</v>
      </c>
      <c r="E2440" s="326" t="s">
        <v>2879</v>
      </c>
      <c r="F2440" s="326">
        <v>6.1639199999999992</v>
      </c>
      <c r="G2440" s="326" t="s">
        <v>1800</v>
      </c>
    </row>
    <row r="2441" spans="1:7">
      <c r="A2441" s="326" t="s">
        <v>2883</v>
      </c>
      <c r="B2441" s="158">
        <v>46297</v>
      </c>
      <c r="C2441" s="326" t="s">
        <v>2967</v>
      </c>
      <c r="D2441" s="326" t="s">
        <v>2880</v>
      </c>
      <c r="E2441" s="326" t="s">
        <v>2879</v>
      </c>
      <c r="F2441" s="326">
        <v>6.2355200000000011</v>
      </c>
      <c r="G2441" s="326" t="s">
        <v>1800</v>
      </c>
    </row>
    <row r="2442" spans="1:7">
      <c r="A2442" s="326" t="s">
        <v>2883</v>
      </c>
      <c r="B2442" s="158">
        <v>46297</v>
      </c>
      <c r="C2442" s="326" t="s">
        <v>2968</v>
      </c>
      <c r="D2442" s="326" t="s">
        <v>2880</v>
      </c>
      <c r="E2442" s="326" t="s">
        <v>2879</v>
      </c>
      <c r="F2442" s="326">
        <v>6.0901399999999999</v>
      </c>
      <c r="G2442" s="326" t="s">
        <v>1800</v>
      </c>
    </row>
    <row r="2443" spans="1:7">
      <c r="A2443" s="326" t="s">
        <v>2883</v>
      </c>
      <c r="B2443" s="158">
        <v>46297</v>
      </c>
      <c r="C2443" s="326" t="s">
        <v>2969</v>
      </c>
      <c r="D2443" s="326" t="s">
        <v>2880</v>
      </c>
      <c r="E2443" s="326" t="s">
        <v>2879</v>
      </c>
      <c r="F2443" s="326">
        <v>6.1901600000000006</v>
      </c>
      <c r="G2443" s="326" t="s">
        <v>1800</v>
      </c>
    </row>
    <row r="2444" spans="1:7">
      <c r="A2444" s="326" t="s">
        <v>2883</v>
      </c>
      <c r="B2444" s="158">
        <v>46297</v>
      </c>
      <c r="C2444" s="326" t="s">
        <v>2970</v>
      </c>
      <c r="D2444" s="326" t="s">
        <v>2880</v>
      </c>
      <c r="E2444" s="326" t="s">
        <v>2879</v>
      </c>
      <c r="F2444" s="326">
        <v>6.11144</v>
      </c>
      <c r="G2444" s="326" t="s">
        <v>1800</v>
      </c>
    </row>
    <row r="2445" spans="1:7">
      <c r="A2445" s="326" t="s">
        <v>2883</v>
      </c>
      <c r="B2445" s="158">
        <v>46297</v>
      </c>
      <c r="C2445" s="326" t="s">
        <v>2971</v>
      </c>
      <c r="D2445" s="326" t="s">
        <v>2880</v>
      </c>
      <c r="E2445" s="326" t="s">
        <v>2879</v>
      </c>
      <c r="F2445" s="326">
        <v>6.1942799999999991</v>
      </c>
      <c r="G2445" s="326" t="s">
        <v>1800</v>
      </c>
    </row>
    <row r="2446" spans="1:7">
      <c r="A2446" s="326" t="s">
        <v>2883</v>
      </c>
      <c r="B2446" s="158">
        <v>46297</v>
      </c>
      <c r="C2446" s="326" t="s">
        <v>2972</v>
      </c>
      <c r="D2446" s="326" t="s">
        <v>2880</v>
      </c>
      <c r="E2446" s="326" t="s">
        <v>2879</v>
      </c>
      <c r="F2446" s="326">
        <v>6.1447000000000003</v>
      </c>
      <c r="G2446" s="326" t="s">
        <v>1800</v>
      </c>
    </row>
    <row r="2447" spans="1:7">
      <c r="A2447" s="326" t="s">
        <v>2883</v>
      </c>
      <c r="B2447" s="158">
        <v>46297</v>
      </c>
      <c r="C2447" s="326" t="s">
        <v>2973</v>
      </c>
      <c r="D2447" s="326" t="s">
        <v>2880</v>
      </c>
      <c r="E2447" s="326" t="s">
        <v>2879</v>
      </c>
      <c r="F2447" s="326">
        <v>6.1996000000000002</v>
      </c>
      <c r="G2447" s="326" t="s">
        <v>1800</v>
      </c>
    </row>
    <row r="2448" spans="1:7">
      <c r="A2448" s="326" t="s">
        <v>2883</v>
      </c>
      <c r="B2448" s="158">
        <v>46297</v>
      </c>
      <c r="C2448" s="326" t="s">
        <v>2974</v>
      </c>
      <c r="D2448" s="326" t="s">
        <v>2880</v>
      </c>
      <c r="E2448" s="326" t="s">
        <v>2879</v>
      </c>
      <c r="F2448" s="326">
        <v>6.5454999999999997</v>
      </c>
      <c r="G2448" s="326" t="s">
        <v>1799</v>
      </c>
    </row>
    <row r="2449" spans="1:7">
      <c r="A2449" s="326" t="s">
        <v>2883</v>
      </c>
      <c r="B2449" s="158">
        <v>46297</v>
      </c>
      <c r="C2449" s="326" t="s">
        <v>2975</v>
      </c>
      <c r="D2449" s="326" t="s">
        <v>2880</v>
      </c>
      <c r="E2449" s="326" t="s">
        <v>2879</v>
      </c>
      <c r="F2449" s="326">
        <v>5.80924</v>
      </c>
      <c r="G2449" s="326" t="s">
        <v>1799</v>
      </c>
    </row>
    <row r="2450" spans="1:7">
      <c r="A2450" s="326" t="s">
        <v>2883</v>
      </c>
      <c r="B2450" s="158">
        <v>46297</v>
      </c>
      <c r="C2450" s="326" t="s">
        <v>2866</v>
      </c>
      <c r="D2450" s="326" t="s">
        <v>2880</v>
      </c>
      <c r="E2450" s="326" t="s">
        <v>2879</v>
      </c>
      <c r="F2450" s="326">
        <v>6.0586000000000011</v>
      </c>
      <c r="G2450" s="326" t="s">
        <v>1799</v>
      </c>
    </row>
    <row r="2451" spans="1:7">
      <c r="A2451" s="326" t="s">
        <v>2883</v>
      </c>
      <c r="B2451" s="158">
        <v>46297</v>
      </c>
      <c r="C2451" s="326" t="s">
        <v>2976</v>
      </c>
      <c r="D2451" s="326" t="s">
        <v>2880</v>
      </c>
      <c r="E2451" s="326" t="s">
        <v>2879</v>
      </c>
      <c r="F2451" s="326">
        <v>6.00108</v>
      </c>
      <c r="G2451" s="326" t="s">
        <v>1799</v>
      </c>
    </row>
    <row r="2452" spans="1:7">
      <c r="A2452" s="326" t="s">
        <v>2883</v>
      </c>
      <c r="B2452" s="158">
        <v>46297</v>
      </c>
      <c r="C2452" s="326" t="s">
        <v>2977</v>
      </c>
      <c r="D2452" s="326" t="s">
        <v>2880</v>
      </c>
      <c r="E2452" s="326" t="s">
        <v>2879</v>
      </c>
      <c r="F2452" s="326">
        <v>5.8183999999999996</v>
      </c>
      <c r="G2452" s="326" t="s">
        <v>1799</v>
      </c>
    </row>
    <row r="2453" spans="1:7">
      <c r="A2453" s="326" t="s">
        <v>2883</v>
      </c>
      <c r="B2453" s="158">
        <v>46297</v>
      </c>
      <c r="C2453" s="326" t="s">
        <v>2978</v>
      </c>
      <c r="D2453" s="326" t="s">
        <v>2880</v>
      </c>
      <c r="E2453" s="326" t="s">
        <v>2879</v>
      </c>
      <c r="F2453" s="326">
        <v>6.2989800000000002</v>
      </c>
      <c r="G2453" s="326" t="s">
        <v>1799</v>
      </c>
    </row>
    <row r="2454" spans="1:7">
      <c r="A2454" s="326" t="s">
        <v>3062</v>
      </c>
      <c r="B2454" s="158">
        <v>46298</v>
      </c>
      <c r="C2454" s="326" t="s">
        <v>8894</v>
      </c>
      <c r="D2454" s="326" t="s">
        <v>2878</v>
      </c>
      <c r="E2454" s="326" t="s">
        <v>2867</v>
      </c>
      <c r="F2454" s="326"/>
      <c r="G2454" s="326" t="s">
        <v>43</v>
      </c>
    </row>
    <row r="2455" spans="1:7">
      <c r="A2455" s="326" t="s">
        <v>7232</v>
      </c>
      <c r="B2455" s="158">
        <v>46298</v>
      </c>
      <c r="C2455" s="326" t="s">
        <v>7244</v>
      </c>
      <c r="D2455" s="326" t="s">
        <v>7234</v>
      </c>
      <c r="E2455" s="326" t="s">
        <v>2867</v>
      </c>
      <c r="F2455" s="326"/>
      <c r="G2455" s="326" t="s">
        <v>43</v>
      </c>
    </row>
    <row r="2456" spans="1:7">
      <c r="A2456" s="326" t="s">
        <v>7232</v>
      </c>
      <c r="B2456" s="158">
        <v>46298</v>
      </c>
      <c r="C2456" s="326" t="s">
        <v>7245</v>
      </c>
      <c r="D2456" s="326" t="s">
        <v>7234</v>
      </c>
      <c r="E2456" s="326" t="s">
        <v>2867</v>
      </c>
      <c r="F2456" s="326"/>
      <c r="G2456" s="326" t="s">
        <v>43</v>
      </c>
    </row>
    <row r="2457" spans="1:7">
      <c r="A2457" s="326" t="s">
        <v>7232</v>
      </c>
      <c r="B2457" s="158">
        <v>46298</v>
      </c>
      <c r="C2457" s="326" t="s">
        <v>7246</v>
      </c>
      <c r="D2457" s="326" t="s">
        <v>7234</v>
      </c>
      <c r="E2457" s="326" t="s">
        <v>2867</v>
      </c>
      <c r="F2457" s="326"/>
      <c r="G2457" s="326" t="s">
        <v>43</v>
      </c>
    </row>
    <row r="2458" spans="1:7">
      <c r="A2458" s="326" t="s">
        <v>7232</v>
      </c>
      <c r="B2458" s="158">
        <v>46298</v>
      </c>
      <c r="C2458" s="326" t="s">
        <v>7247</v>
      </c>
      <c r="D2458" s="326" t="s">
        <v>7234</v>
      </c>
      <c r="E2458" s="326" t="s">
        <v>2867</v>
      </c>
      <c r="F2458" s="326"/>
      <c r="G2458" s="326" t="s">
        <v>43</v>
      </c>
    </row>
    <row r="2459" spans="1:7">
      <c r="A2459" s="326" t="s">
        <v>7232</v>
      </c>
      <c r="B2459" s="158">
        <v>46298</v>
      </c>
      <c r="C2459" s="326" t="s">
        <v>7248</v>
      </c>
      <c r="D2459" s="326" t="s">
        <v>7234</v>
      </c>
      <c r="E2459" s="326" t="s">
        <v>2867</v>
      </c>
      <c r="F2459" s="326"/>
      <c r="G2459" s="326" t="s">
        <v>43</v>
      </c>
    </row>
    <row r="2460" spans="1:7">
      <c r="A2460" s="326" t="s">
        <v>7232</v>
      </c>
      <c r="B2460" s="158">
        <v>46298</v>
      </c>
      <c r="C2460" s="326" t="s">
        <v>7249</v>
      </c>
      <c r="D2460" s="326" t="s">
        <v>7234</v>
      </c>
      <c r="E2460" s="326" t="s">
        <v>2867</v>
      </c>
      <c r="F2460" s="326"/>
      <c r="G2460" s="326" t="s">
        <v>43</v>
      </c>
    </row>
    <row r="2461" spans="1:7">
      <c r="A2461" s="326" t="s">
        <v>3066</v>
      </c>
      <c r="B2461" s="158">
        <v>46298</v>
      </c>
      <c r="C2461" s="326" t="s">
        <v>60</v>
      </c>
      <c r="D2461" s="326" t="s">
        <v>3067</v>
      </c>
      <c r="E2461" s="326" t="s">
        <v>2879</v>
      </c>
      <c r="F2461" s="326">
        <v>49.760999999999996</v>
      </c>
      <c r="G2461" s="326" t="s">
        <v>48</v>
      </c>
    </row>
    <row r="2462" spans="1:7">
      <c r="A2462" s="326" t="s">
        <v>3066</v>
      </c>
      <c r="B2462" s="158">
        <v>46298</v>
      </c>
      <c r="C2462" s="326" t="s">
        <v>58</v>
      </c>
      <c r="D2462" s="326" t="s">
        <v>3067</v>
      </c>
      <c r="E2462" s="326" t="s">
        <v>2879</v>
      </c>
      <c r="F2462" s="326">
        <v>52.217000000000006</v>
      </c>
      <c r="G2462" s="326" t="s">
        <v>48</v>
      </c>
    </row>
    <row r="2463" spans="1:7">
      <c r="A2463" s="326" t="s">
        <v>2883</v>
      </c>
      <c r="B2463" s="158">
        <v>46298</v>
      </c>
      <c r="C2463" s="326" t="s">
        <v>7250</v>
      </c>
      <c r="D2463" s="326" t="s">
        <v>2880</v>
      </c>
      <c r="E2463" s="326" t="s">
        <v>2879</v>
      </c>
      <c r="F2463" s="326">
        <v>6.1662800000000004</v>
      </c>
      <c r="G2463" s="326" t="s">
        <v>1799</v>
      </c>
    </row>
    <row r="2464" spans="1:7">
      <c r="A2464" s="326" t="s">
        <v>2883</v>
      </c>
      <c r="B2464" s="158">
        <v>46298</v>
      </c>
      <c r="C2464" s="326" t="s">
        <v>7251</v>
      </c>
      <c r="D2464" s="326" t="s">
        <v>2880</v>
      </c>
      <c r="E2464" s="326" t="s">
        <v>2879</v>
      </c>
      <c r="F2464" s="326">
        <v>5.9926199999999987</v>
      </c>
      <c r="G2464" s="326" t="s">
        <v>1799</v>
      </c>
    </row>
    <row r="2465" spans="1:7">
      <c r="A2465" s="326" t="s">
        <v>2883</v>
      </c>
      <c r="B2465" s="158">
        <v>46298</v>
      </c>
      <c r="C2465" s="326" t="s">
        <v>7252</v>
      </c>
      <c r="D2465" s="326" t="s">
        <v>2880</v>
      </c>
      <c r="E2465" s="326" t="s">
        <v>2879</v>
      </c>
      <c r="F2465" s="326">
        <v>5.6783200000000003</v>
      </c>
      <c r="G2465" s="326" t="s">
        <v>1799</v>
      </c>
    </row>
    <row r="2466" spans="1:7">
      <c r="A2466" s="326" t="s">
        <v>2883</v>
      </c>
      <c r="B2466" s="158">
        <v>46298</v>
      </c>
      <c r="C2466" s="326" t="s">
        <v>7253</v>
      </c>
      <c r="D2466" s="326" t="s">
        <v>2880</v>
      </c>
      <c r="E2466" s="326" t="s">
        <v>2879</v>
      </c>
      <c r="F2466" s="326">
        <v>5.8747800000000003</v>
      </c>
      <c r="G2466" s="326" t="s">
        <v>1799</v>
      </c>
    </row>
    <row r="2467" spans="1:7">
      <c r="A2467" s="326" t="s">
        <v>2883</v>
      </c>
      <c r="B2467" s="158">
        <v>46298</v>
      </c>
      <c r="C2467" s="326" t="s">
        <v>7254</v>
      </c>
      <c r="D2467" s="326" t="s">
        <v>2880</v>
      </c>
      <c r="E2467" s="326" t="s">
        <v>2879</v>
      </c>
      <c r="F2467" s="326">
        <v>5.8706800000000001</v>
      </c>
      <c r="G2467" s="326" t="s">
        <v>1799</v>
      </c>
    </row>
    <row r="2468" spans="1:7">
      <c r="A2468" s="326" t="s">
        <v>2883</v>
      </c>
      <c r="B2468" s="158">
        <v>46298</v>
      </c>
      <c r="C2468" s="326" t="s">
        <v>7255</v>
      </c>
      <c r="D2468" s="326" t="s">
        <v>2880</v>
      </c>
      <c r="E2468" s="326" t="s">
        <v>2879</v>
      </c>
      <c r="F2468" s="326">
        <v>5.8832199999999997</v>
      </c>
      <c r="G2468" s="326" t="s">
        <v>1799</v>
      </c>
    </row>
    <row r="2469" spans="1:7">
      <c r="A2469" s="326" t="s">
        <v>2883</v>
      </c>
      <c r="B2469" s="158">
        <v>46298</v>
      </c>
      <c r="C2469" s="326" t="s">
        <v>7256</v>
      </c>
      <c r="D2469" s="326" t="s">
        <v>2880</v>
      </c>
      <c r="E2469" s="326" t="s">
        <v>2879</v>
      </c>
      <c r="F2469" s="326">
        <v>6.0923800000000012</v>
      </c>
      <c r="G2469" s="326" t="s">
        <v>1799</v>
      </c>
    </row>
    <row r="2470" spans="1:7">
      <c r="A2470" s="326" t="s">
        <v>2883</v>
      </c>
      <c r="B2470" s="158">
        <v>46298</v>
      </c>
      <c r="C2470" s="326" t="s">
        <v>7257</v>
      </c>
      <c r="D2470" s="326" t="s">
        <v>2880</v>
      </c>
      <c r="E2470" s="326" t="s">
        <v>2879</v>
      </c>
      <c r="F2470" s="326">
        <v>5.8331200000000001</v>
      </c>
      <c r="G2470" s="326" t="s">
        <v>1799</v>
      </c>
    </row>
    <row r="2471" spans="1:7">
      <c r="A2471" s="326" t="s">
        <v>2883</v>
      </c>
      <c r="B2471" s="158">
        <v>46298</v>
      </c>
      <c r="C2471" s="326" t="s">
        <v>7258</v>
      </c>
      <c r="D2471" s="326" t="s">
        <v>2880</v>
      </c>
      <c r="E2471" s="326" t="s">
        <v>2879</v>
      </c>
      <c r="F2471" s="326">
        <v>6.3930999999999987</v>
      </c>
      <c r="G2471" s="326" t="s">
        <v>1799</v>
      </c>
    </row>
    <row r="2472" spans="1:7">
      <c r="A2472" s="326" t="s">
        <v>2883</v>
      </c>
      <c r="B2472" s="158">
        <v>46298</v>
      </c>
      <c r="C2472" s="326" t="s">
        <v>2911</v>
      </c>
      <c r="D2472" s="326" t="s">
        <v>2880</v>
      </c>
      <c r="E2472" s="326" t="s">
        <v>2879</v>
      </c>
      <c r="F2472" s="326">
        <v>6.24404</v>
      </c>
      <c r="G2472" s="326" t="s">
        <v>1962</v>
      </c>
    </row>
    <row r="2473" spans="1:7">
      <c r="A2473" s="326" t="s">
        <v>2883</v>
      </c>
      <c r="B2473" s="158">
        <v>46298</v>
      </c>
      <c r="C2473" s="326" t="s">
        <v>2912</v>
      </c>
      <c r="D2473" s="326" t="s">
        <v>2880</v>
      </c>
      <c r="E2473" s="326" t="s">
        <v>2879</v>
      </c>
      <c r="F2473" s="326">
        <v>5.759780000000001</v>
      </c>
      <c r="G2473" s="326" t="s">
        <v>1962</v>
      </c>
    </row>
    <row r="2474" spans="1:7">
      <c r="A2474" s="326" t="s">
        <v>2883</v>
      </c>
      <c r="B2474" s="158">
        <v>46298</v>
      </c>
      <c r="C2474" s="326" t="s">
        <v>7259</v>
      </c>
      <c r="D2474" s="326" t="s">
        <v>2880</v>
      </c>
      <c r="E2474" s="326" t="s">
        <v>2879</v>
      </c>
      <c r="F2474" s="326">
        <v>6.1702399999999997</v>
      </c>
      <c r="G2474" s="326" t="s">
        <v>1799</v>
      </c>
    </row>
    <row r="2475" spans="1:7">
      <c r="A2475" s="326" t="s">
        <v>2883</v>
      </c>
      <c r="B2475" s="158">
        <v>46298</v>
      </c>
      <c r="C2475" s="326" t="s">
        <v>2913</v>
      </c>
      <c r="D2475" s="326" t="s">
        <v>2880</v>
      </c>
      <c r="E2475" s="326" t="s">
        <v>2879</v>
      </c>
      <c r="F2475" s="326">
        <v>5.6192200000000003</v>
      </c>
      <c r="G2475" s="326" t="s">
        <v>1962</v>
      </c>
    </row>
    <row r="2476" spans="1:7">
      <c r="A2476" s="326" t="s">
        <v>2883</v>
      </c>
      <c r="B2476" s="158">
        <v>46298</v>
      </c>
      <c r="C2476" s="326" t="s">
        <v>2914</v>
      </c>
      <c r="D2476" s="326" t="s">
        <v>2880</v>
      </c>
      <c r="E2476" s="326" t="s">
        <v>2879</v>
      </c>
      <c r="F2476" s="326">
        <v>5.8819599999999994</v>
      </c>
      <c r="G2476" s="326" t="s">
        <v>1962</v>
      </c>
    </row>
    <row r="2477" spans="1:7">
      <c r="A2477" s="326" t="s">
        <v>2883</v>
      </c>
      <c r="B2477" s="158">
        <v>46298</v>
      </c>
      <c r="C2477" s="326" t="s">
        <v>2915</v>
      </c>
      <c r="D2477" s="326" t="s">
        <v>2880</v>
      </c>
      <c r="E2477" s="326" t="s">
        <v>2879</v>
      </c>
      <c r="F2477" s="326">
        <v>5.9617599999999999</v>
      </c>
      <c r="G2477" s="326" t="s">
        <v>1962</v>
      </c>
    </row>
    <row r="2478" spans="1:7">
      <c r="A2478" s="326" t="s">
        <v>2883</v>
      </c>
      <c r="B2478" s="158">
        <v>46298</v>
      </c>
      <c r="C2478" s="326" t="s">
        <v>7260</v>
      </c>
      <c r="D2478" s="326" t="s">
        <v>2880</v>
      </c>
      <c r="E2478" s="326" t="s">
        <v>2879</v>
      </c>
      <c r="F2478" s="326">
        <v>6.1951400000000003</v>
      </c>
      <c r="G2478" s="326" t="s">
        <v>1799</v>
      </c>
    </row>
    <row r="2479" spans="1:7">
      <c r="A2479" s="326" t="s">
        <v>2883</v>
      </c>
      <c r="B2479" s="158">
        <v>46298</v>
      </c>
      <c r="C2479" s="326" t="s">
        <v>7261</v>
      </c>
      <c r="D2479" s="326" t="s">
        <v>2880</v>
      </c>
      <c r="E2479" s="326" t="s">
        <v>2879</v>
      </c>
      <c r="F2479" s="326">
        <v>6.1231399999999994</v>
      </c>
      <c r="G2479" s="326" t="s">
        <v>1799</v>
      </c>
    </row>
    <row r="2480" spans="1:7">
      <c r="A2480" s="326" t="s">
        <v>2883</v>
      </c>
      <c r="B2480" s="158">
        <v>46298</v>
      </c>
      <c r="C2480" s="326" t="s">
        <v>7262</v>
      </c>
      <c r="D2480" s="326" t="s">
        <v>2880</v>
      </c>
      <c r="E2480" s="326" t="s">
        <v>2879</v>
      </c>
      <c r="F2480" s="326">
        <v>6.0067399999999997</v>
      </c>
      <c r="G2480" s="326" t="s">
        <v>1799</v>
      </c>
    </row>
    <row r="2481" spans="1:7">
      <c r="A2481" s="326" t="s">
        <v>2883</v>
      </c>
      <c r="B2481" s="158">
        <v>46298</v>
      </c>
      <c r="C2481" s="326" t="s">
        <v>7263</v>
      </c>
      <c r="D2481" s="326" t="s">
        <v>2880</v>
      </c>
      <c r="E2481" s="326" t="s">
        <v>2879</v>
      </c>
      <c r="F2481" s="326">
        <v>6.1671800000000001</v>
      </c>
      <c r="G2481" s="326" t="s">
        <v>1799</v>
      </c>
    </row>
    <row r="2482" spans="1:7">
      <c r="A2482" s="326" t="s">
        <v>2883</v>
      </c>
      <c r="B2482" s="158">
        <v>46298</v>
      </c>
      <c r="C2482" s="326" t="s">
        <v>7264</v>
      </c>
      <c r="D2482" s="326" t="s">
        <v>2880</v>
      </c>
      <c r="E2482" s="326" t="s">
        <v>2879</v>
      </c>
      <c r="F2482" s="326">
        <v>5.9721199999999994</v>
      </c>
      <c r="G2482" s="326" t="s">
        <v>1799</v>
      </c>
    </row>
    <row r="2483" spans="1:7">
      <c r="A2483" s="326" t="s">
        <v>2883</v>
      </c>
      <c r="B2483" s="158">
        <v>46298</v>
      </c>
      <c r="C2483" s="326" t="s">
        <v>7265</v>
      </c>
      <c r="D2483" s="326" t="s">
        <v>2880</v>
      </c>
      <c r="E2483" s="326" t="s">
        <v>2879</v>
      </c>
      <c r="F2483" s="326">
        <v>5.9894400000000001</v>
      </c>
      <c r="G2483" s="326" t="s">
        <v>1799</v>
      </c>
    </row>
    <row r="2484" spans="1:7">
      <c r="A2484" s="326" t="s">
        <v>2883</v>
      </c>
      <c r="B2484" s="158">
        <v>46298</v>
      </c>
      <c r="C2484" s="326" t="s">
        <v>7266</v>
      </c>
      <c r="D2484" s="326" t="s">
        <v>2880</v>
      </c>
      <c r="E2484" s="326" t="s">
        <v>2879</v>
      </c>
      <c r="F2484" s="326">
        <v>6.437079999999999</v>
      </c>
      <c r="G2484" s="326" t="s">
        <v>1799</v>
      </c>
    </row>
    <row r="2485" spans="1:7">
      <c r="A2485" s="326" t="s">
        <v>2883</v>
      </c>
      <c r="B2485" s="158">
        <v>46298</v>
      </c>
      <c r="C2485" s="326" t="s">
        <v>7267</v>
      </c>
      <c r="D2485" s="326" t="s">
        <v>2880</v>
      </c>
      <c r="E2485" s="326" t="s">
        <v>2879</v>
      </c>
      <c r="F2485" s="326">
        <v>7.5839599999999994</v>
      </c>
      <c r="G2485" s="326" t="s">
        <v>1799</v>
      </c>
    </row>
    <row r="2486" spans="1:7">
      <c r="A2486" s="326" t="s">
        <v>2883</v>
      </c>
      <c r="B2486" s="158">
        <v>46298</v>
      </c>
      <c r="C2486" s="326" t="s">
        <v>7268</v>
      </c>
      <c r="D2486" s="326" t="s">
        <v>2880</v>
      </c>
      <c r="E2486" s="326" t="s">
        <v>2879</v>
      </c>
      <c r="F2486" s="326">
        <v>5.5587999999999989</v>
      </c>
      <c r="G2486" s="326" t="s">
        <v>1799</v>
      </c>
    </row>
    <row r="2487" spans="1:7">
      <c r="A2487" s="326" t="s">
        <v>2883</v>
      </c>
      <c r="B2487" s="158">
        <v>46298</v>
      </c>
      <c r="C2487" s="326" t="s">
        <v>7269</v>
      </c>
      <c r="D2487" s="326" t="s">
        <v>2880</v>
      </c>
      <c r="E2487" s="326" t="s">
        <v>2879</v>
      </c>
      <c r="F2487" s="326">
        <v>6.1919399999999998</v>
      </c>
      <c r="G2487" s="326" t="s">
        <v>1799</v>
      </c>
    </row>
    <row r="2488" spans="1:7">
      <c r="A2488" s="326" t="s">
        <v>2883</v>
      </c>
      <c r="B2488" s="158">
        <v>46298</v>
      </c>
      <c r="C2488" s="326" t="s">
        <v>7270</v>
      </c>
      <c r="D2488" s="326" t="s">
        <v>2880</v>
      </c>
      <c r="E2488" s="326" t="s">
        <v>2879</v>
      </c>
      <c r="F2488" s="326">
        <v>6.2806599999999992</v>
      </c>
      <c r="G2488" s="326" t="s">
        <v>1799</v>
      </c>
    </row>
    <row r="2489" spans="1:7">
      <c r="A2489" s="326" t="s">
        <v>2883</v>
      </c>
      <c r="B2489" s="158">
        <v>46298</v>
      </c>
      <c r="C2489" s="326" t="s">
        <v>7271</v>
      </c>
      <c r="D2489" s="326" t="s">
        <v>2880</v>
      </c>
      <c r="E2489" s="326" t="s">
        <v>2879</v>
      </c>
      <c r="F2489" s="326">
        <v>5.9243200000000007</v>
      </c>
      <c r="G2489" s="326" t="s">
        <v>1799</v>
      </c>
    </row>
    <row r="2490" spans="1:7">
      <c r="A2490" s="326" t="s">
        <v>2883</v>
      </c>
      <c r="B2490" s="158">
        <v>46298</v>
      </c>
      <c r="C2490" s="326" t="s">
        <v>7272</v>
      </c>
      <c r="D2490" s="326" t="s">
        <v>2880</v>
      </c>
      <c r="E2490" s="326" t="s">
        <v>2879</v>
      </c>
      <c r="F2490" s="326">
        <v>6.1931000000000012</v>
      </c>
      <c r="G2490" s="326" t="s">
        <v>1799</v>
      </c>
    </row>
    <row r="2491" spans="1:7">
      <c r="A2491" s="326" t="s">
        <v>2883</v>
      </c>
      <c r="B2491" s="158">
        <v>46298</v>
      </c>
      <c r="C2491" s="326" t="s">
        <v>7273</v>
      </c>
      <c r="D2491" s="326" t="s">
        <v>2880</v>
      </c>
      <c r="E2491" s="326" t="s">
        <v>2879</v>
      </c>
      <c r="F2491" s="326">
        <v>6.0438400000000012</v>
      </c>
      <c r="G2491" s="326" t="s">
        <v>1799</v>
      </c>
    </row>
    <row r="2492" spans="1:7">
      <c r="A2492" s="326" t="s">
        <v>2883</v>
      </c>
      <c r="B2492" s="158">
        <v>46298</v>
      </c>
      <c r="C2492" s="326" t="s">
        <v>7274</v>
      </c>
      <c r="D2492" s="326" t="s">
        <v>2880</v>
      </c>
      <c r="E2492" s="326" t="s">
        <v>2879</v>
      </c>
      <c r="F2492" s="326">
        <v>6.137859999999999</v>
      </c>
      <c r="G2492" s="326" t="s">
        <v>1800</v>
      </c>
    </row>
    <row r="2493" spans="1:7">
      <c r="A2493" s="326" t="s">
        <v>2883</v>
      </c>
      <c r="B2493" s="158">
        <v>46298</v>
      </c>
      <c r="C2493" s="326" t="s">
        <v>7275</v>
      </c>
      <c r="D2493" s="326" t="s">
        <v>2880</v>
      </c>
      <c r="E2493" s="326" t="s">
        <v>2879</v>
      </c>
      <c r="F2493" s="326">
        <v>5.84612</v>
      </c>
      <c r="G2493" s="326" t="s">
        <v>1800</v>
      </c>
    </row>
    <row r="2494" spans="1:7">
      <c r="A2494" s="326" t="s">
        <v>2883</v>
      </c>
      <c r="B2494" s="158">
        <v>46298</v>
      </c>
      <c r="C2494" s="326" t="s">
        <v>7276</v>
      </c>
      <c r="D2494" s="326" t="s">
        <v>2880</v>
      </c>
      <c r="E2494" s="326" t="s">
        <v>2879</v>
      </c>
      <c r="F2494" s="326">
        <v>6.1274000000000006</v>
      </c>
      <c r="G2494" s="326" t="s">
        <v>1800</v>
      </c>
    </row>
    <row r="2495" spans="1:7">
      <c r="A2495" s="326" t="s">
        <v>2883</v>
      </c>
      <c r="B2495" s="158">
        <v>46298</v>
      </c>
      <c r="C2495" s="326" t="s">
        <v>7277</v>
      </c>
      <c r="D2495" s="326" t="s">
        <v>2880</v>
      </c>
      <c r="E2495" s="326" t="s">
        <v>2879</v>
      </c>
      <c r="F2495" s="326">
        <v>6.1830000000000007</v>
      </c>
      <c r="G2495" s="326" t="s">
        <v>1800</v>
      </c>
    </row>
    <row r="2496" spans="1:7">
      <c r="A2496" s="326" t="s">
        <v>2883</v>
      </c>
      <c r="B2496" s="158">
        <v>46298</v>
      </c>
      <c r="C2496" s="326" t="s">
        <v>7278</v>
      </c>
      <c r="D2496" s="326" t="s">
        <v>2880</v>
      </c>
      <c r="E2496" s="326" t="s">
        <v>2879</v>
      </c>
      <c r="F2496" s="326">
        <v>5.8535199999999996</v>
      </c>
      <c r="G2496" s="326" t="s">
        <v>1800</v>
      </c>
    </row>
    <row r="2497" spans="1:7">
      <c r="A2497" s="326" t="s">
        <v>2883</v>
      </c>
      <c r="B2497" s="158">
        <v>46298</v>
      </c>
      <c r="C2497" s="326" t="s">
        <v>7279</v>
      </c>
      <c r="D2497" s="326" t="s">
        <v>2880</v>
      </c>
      <c r="E2497" s="326" t="s">
        <v>2879</v>
      </c>
      <c r="F2497" s="326">
        <v>5.9250200000000008</v>
      </c>
      <c r="G2497" s="326" t="s">
        <v>1800</v>
      </c>
    </row>
    <row r="2498" spans="1:7">
      <c r="A2498" s="326" t="s">
        <v>2883</v>
      </c>
      <c r="B2498" s="158">
        <v>46298</v>
      </c>
      <c r="C2498" s="326" t="s">
        <v>7280</v>
      </c>
      <c r="D2498" s="326" t="s">
        <v>2880</v>
      </c>
      <c r="E2498" s="326" t="s">
        <v>2879</v>
      </c>
      <c r="F2498" s="326">
        <v>6.1938600000000008</v>
      </c>
      <c r="G2498" s="326" t="s">
        <v>1800</v>
      </c>
    </row>
    <row r="2499" spans="1:7">
      <c r="A2499" s="326" t="s">
        <v>2883</v>
      </c>
      <c r="B2499" s="158">
        <v>46298</v>
      </c>
      <c r="C2499" s="326" t="s">
        <v>7281</v>
      </c>
      <c r="D2499" s="326" t="s">
        <v>2880</v>
      </c>
      <c r="E2499" s="326" t="s">
        <v>2879</v>
      </c>
      <c r="F2499" s="326">
        <v>6.2815199999999995</v>
      </c>
      <c r="G2499" s="326" t="s">
        <v>1800</v>
      </c>
    </row>
    <row r="2500" spans="1:7">
      <c r="A2500" s="326" t="s">
        <v>2883</v>
      </c>
      <c r="B2500" s="158">
        <v>46298</v>
      </c>
      <c r="C2500" s="326" t="s">
        <v>7282</v>
      </c>
      <c r="D2500" s="326" t="s">
        <v>2880</v>
      </c>
      <c r="E2500" s="326" t="s">
        <v>2879</v>
      </c>
      <c r="F2500" s="326">
        <v>5.7191600000000005</v>
      </c>
      <c r="G2500" s="326" t="s">
        <v>1799</v>
      </c>
    </row>
    <row r="2501" spans="1:7">
      <c r="A2501" s="326" t="s">
        <v>2883</v>
      </c>
      <c r="B2501" s="158">
        <v>46298</v>
      </c>
      <c r="C2501" s="326" t="s">
        <v>7283</v>
      </c>
      <c r="D2501" s="326" t="s">
        <v>2880</v>
      </c>
      <c r="E2501" s="326" t="s">
        <v>2879</v>
      </c>
      <c r="F2501" s="326">
        <v>5.7793199999999993</v>
      </c>
      <c r="G2501" s="326" t="s">
        <v>1799</v>
      </c>
    </row>
    <row r="2502" spans="1:7">
      <c r="A2502" s="326" t="s">
        <v>2883</v>
      </c>
      <c r="B2502" s="158">
        <v>46298</v>
      </c>
      <c r="C2502" s="326" t="s">
        <v>7284</v>
      </c>
      <c r="D2502" s="326" t="s">
        <v>2880</v>
      </c>
      <c r="E2502" s="326" t="s">
        <v>2879</v>
      </c>
      <c r="F2502" s="326">
        <v>5.7768400000000009</v>
      </c>
      <c r="G2502" s="326" t="s">
        <v>1799</v>
      </c>
    </row>
    <row r="2503" spans="1:7">
      <c r="A2503" s="326" t="s">
        <v>2883</v>
      </c>
      <c r="B2503" s="158">
        <v>46298</v>
      </c>
      <c r="C2503" s="326" t="s">
        <v>7285</v>
      </c>
      <c r="D2503" s="326" t="s">
        <v>2880</v>
      </c>
      <c r="E2503" s="326" t="s">
        <v>2879</v>
      </c>
      <c r="F2503" s="326">
        <v>5.61564</v>
      </c>
      <c r="G2503" s="326" t="s">
        <v>1799</v>
      </c>
    </row>
    <row r="2504" spans="1:7">
      <c r="A2504" s="326" t="s">
        <v>2883</v>
      </c>
      <c r="B2504" s="158">
        <v>46298</v>
      </c>
      <c r="C2504" s="326" t="s">
        <v>7286</v>
      </c>
      <c r="D2504" s="326" t="s">
        <v>2880</v>
      </c>
      <c r="E2504" s="326" t="s">
        <v>2879</v>
      </c>
      <c r="F2504" s="326">
        <v>5.7027800000000006</v>
      </c>
      <c r="G2504" s="326" t="s">
        <v>1799</v>
      </c>
    </row>
    <row r="2505" spans="1:7">
      <c r="A2505" s="326" t="s">
        <v>2883</v>
      </c>
      <c r="B2505" s="158">
        <v>46298</v>
      </c>
      <c r="C2505" s="326" t="s">
        <v>7287</v>
      </c>
      <c r="D2505" s="326" t="s">
        <v>2880</v>
      </c>
      <c r="E2505" s="326" t="s">
        <v>2879</v>
      </c>
      <c r="F2505" s="326">
        <v>5.85792</v>
      </c>
      <c r="G2505" s="326" t="s">
        <v>1799</v>
      </c>
    </row>
    <row r="2506" spans="1:7">
      <c r="A2506" s="326" t="s">
        <v>2883</v>
      </c>
      <c r="B2506" s="158">
        <v>46298</v>
      </c>
      <c r="C2506" s="326" t="s">
        <v>7288</v>
      </c>
      <c r="D2506" s="326" t="s">
        <v>2880</v>
      </c>
      <c r="E2506" s="326" t="s">
        <v>2879</v>
      </c>
      <c r="F2506" s="326">
        <v>5.5129399999999995</v>
      </c>
      <c r="G2506" s="326" t="s">
        <v>1799</v>
      </c>
    </row>
    <row r="2507" spans="1:7">
      <c r="A2507" s="326" t="s">
        <v>2883</v>
      </c>
      <c r="B2507" s="158">
        <v>46298</v>
      </c>
      <c r="C2507" s="326" t="s">
        <v>7289</v>
      </c>
      <c r="D2507" s="326" t="s">
        <v>2880</v>
      </c>
      <c r="E2507" s="326" t="s">
        <v>2879</v>
      </c>
      <c r="F2507" s="326">
        <v>5.6017600000000005</v>
      </c>
      <c r="G2507" s="326" t="s">
        <v>1799</v>
      </c>
    </row>
    <row r="2508" spans="1:7">
      <c r="A2508" s="326" t="s">
        <v>2883</v>
      </c>
      <c r="B2508" s="158">
        <v>46298</v>
      </c>
      <c r="C2508" s="326" t="s">
        <v>7290</v>
      </c>
      <c r="D2508" s="326" t="s">
        <v>2880</v>
      </c>
      <c r="E2508" s="326" t="s">
        <v>2879</v>
      </c>
      <c r="F2508" s="326">
        <v>5.8472799999999996</v>
      </c>
      <c r="G2508" s="326" t="s">
        <v>1799</v>
      </c>
    </row>
    <row r="2509" spans="1:7">
      <c r="A2509" s="326" t="s">
        <v>2883</v>
      </c>
      <c r="B2509" s="158">
        <v>46298</v>
      </c>
      <c r="C2509" s="326" t="s">
        <v>7291</v>
      </c>
      <c r="D2509" s="326" t="s">
        <v>2880</v>
      </c>
      <c r="E2509" s="326" t="s">
        <v>2879</v>
      </c>
      <c r="F2509" s="326">
        <v>5.8149600000000001</v>
      </c>
      <c r="G2509" s="326" t="s">
        <v>1799</v>
      </c>
    </row>
    <row r="2510" spans="1:7">
      <c r="A2510" s="326" t="s">
        <v>2883</v>
      </c>
      <c r="B2510" s="158">
        <v>46298</v>
      </c>
      <c r="C2510" s="326" t="s">
        <v>7292</v>
      </c>
      <c r="D2510" s="326" t="s">
        <v>2880</v>
      </c>
      <c r="E2510" s="326" t="s">
        <v>2879</v>
      </c>
      <c r="F2510" s="326">
        <v>6.147660000000001</v>
      </c>
      <c r="G2510" s="326" t="s">
        <v>1800</v>
      </c>
    </row>
    <row r="2511" spans="1:7">
      <c r="A2511" s="326" t="s">
        <v>2883</v>
      </c>
      <c r="B2511" s="158">
        <v>46298</v>
      </c>
      <c r="C2511" s="326" t="s">
        <v>7293</v>
      </c>
      <c r="D2511" s="326" t="s">
        <v>2880</v>
      </c>
      <c r="E2511" s="326" t="s">
        <v>2879</v>
      </c>
      <c r="F2511" s="326">
        <v>5.9609199999999998</v>
      </c>
      <c r="G2511" s="326" t="s">
        <v>1800</v>
      </c>
    </row>
    <row r="2512" spans="1:7">
      <c r="A2512" s="326" t="s">
        <v>2883</v>
      </c>
      <c r="B2512" s="158">
        <v>46298</v>
      </c>
      <c r="C2512" s="326" t="s">
        <v>7294</v>
      </c>
      <c r="D2512" s="326" t="s">
        <v>2880</v>
      </c>
      <c r="E2512" s="326" t="s">
        <v>2879</v>
      </c>
      <c r="F2512" s="326">
        <v>5.9761999999999995</v>
      </c>
      <c r="G2512" s="326" t="s">
        <v>1800</v>
      </c>
    </row>
    <row r="2513" spans="1:7">
      <c r="A2513" s="326" t="s">
        <v>2883</v>
      </c>
      <c r="B2513" s="158">
        <v>46298</v>
      </c>
      <c r="C2513" s="326" t="s">
        <v>7295</v>
      </c>
      <c r="D2513" s="326" t="s">
        <v>2880</v>
      </c>
      <c r="E2513" s="326" t="s">
        <v>2879</v>
      </c>
      <c r="F2513" s="326">
        <v>6.0740600000000002</v>
      </c>
      <c r="G2513" s="326" t="s">
        <v>1800</v>
      </c>
    </row>
    <row r="2514" spans="1:7">
      <c r="A2514" s="326" t="s">
        <v>2883</v>
      </c>
      <c r="B2514" s="158">
        <v>46298</v>
      </c>
      <c r="C2514" s="326" t="s">
        <v>7296</v>
      </c>
      <c r="D2514" s="326" t="s">
        <v>2880</v>
      </c>
      <c r="E2514" s="326" t="s">
        <v>2879</v>
      </c>
      <c r="F2514" s="326">
        <v>6.2197000000000005</v>
      </c>
      <c r="G2514" s="326" t="s">
        <v>1800</v>
      </c>
    </row>
    <row r="2515" spans="1:7">
      <c r="A2515" s="326" t="s">
        <v>2883</v>
      </c>
      <c r="B2515" s="158">
        <v>46298</v>
      </c>
      <c r="C2515" s="326" t="s">
        <v>7297</v>
      </c>
      <c r="D2515" s="326" t="s">
        <v>2880</v>
      </c>
      <c r="E2515" s="326" t="s">
        <v>2879</v>
      </c>
      <c r="F2515" s="326">
        <v>6.1463000000000001</v>
      </c>
      <c r="G2515" s="326" t="s">
        <v>1800</v>
      </c>
    </row>
    <row r="2516" spans="1:7">
      <c r="A2516" s="326" t="s">
        <v>2883</v>
      </c>
      <c r="B2516" s="158">
        <v>46298</v>
      </c>
      <c r="C2516" s="326" t="s">
        <v>7298</v>
      </c>
      <c r="D2516" s="326" t="s">
        <v>2880</v>
      </c>
      <c r="E2516" s="326" t="s">
        <v>2879</v>
      </c>
      <c r="F2516" s="326">
        <v>6.0507200000000001</v>
      </c>
      <c r="G2516" s="326" t="s">
        <v>1800</v>
      </c>
    </row>
    <row r="2517" spans="1:7">
      <c r="A2517" s="326" t="s">
        <v>2883</v>
      </c>
      <c r="B2517" s="158">
        <v>46298</v>
      </c>
      <c r="C2517" s="326" t="s">
        <v>7299</v>
      </c>
      <c r="D2517" s="326" t="s">
        <v>2880</v>
      </c>
      <c r="E2517" s="326" t="s">
        <v>2879</v>
      </c>
      <c r="F2517" s="326">
        <v>6.1664999999999992</v>
      </c>
      <c r="G2517" s="326" t="s">
        <v>1800</v>
      </c>
    </row>
    <row r="2518" spans="1:7">
      <c r="A2518" s="326" t="s">
        <v>2883</v>
      </c>
      <c r="B2518" s="158">
        <v>46298</v>
      </c>
      <c r="C2518" s="326" t="s">
        <v>7300</v>
      </c>
      <c r="D2518" s="326" t="s">
        <v>2880</v>
      </c>
      <c r="E2518" s="326" t="s">
        <v>2879</v>
      </c>
      <c r="F2518" s="326">
        <v>6.2066400000000002</v>
      </c>
      <c r="G2518" s="326" t="s">
        <v>1800</v>
      </c>
    </row>
    <row r="2519" spans="1:7">
      <c r="A2519" s="326" t="s">
        <v>2883</v>
      </c>
      <c r="B2519" s="158">
        <v>46298</v>
      </c>
      <c r="C2519" s="326" t="s">
        <v>7301</v>
      </c>
      <c r="D2519" s="326" t="s">
        <v>2880</v>
      </c>
      <c r="E2519" s="326" t="s">
        <v>2879</v>
      </c>
      <c r="F2519" s="326">
        <v>6.25298</v>
      </c>
      <c r="G2519" s="326" t="s">
        <v>1800</v>
      </c>
    </row>
    <row r="2520" spans="1:7">
      <c r="A2520" s="326" t="s">
        <v>2883</v>
      </c>
      <c r="B2520" s="158">
        <v>46298</v>
      </c>
      <c r="C2520" s="326" t="s">
        <v>7302</v>
      </c>
      <c r="D2520" s="326" t="s">
        <v>2880</v>
      </c>
      <c r="E2520" s="326" t="s">
        <v>2879</v>
      </c>
      <c r="F2520" s="326">
        <v>6.09694</v>
      </c>
      <c r="G2520" s="326" t="s">
        <v>1800</v>
      </c>
    </row>
    <row r="2521" spans="1:7">
      <c r="A2521" s="326" t="s">
        <v>2883</v>
      </c>
      <c r="B2521" s="158">
        <v>46298</v>
      </c>
      <c r="C2521" s="326" t="s">
        <v>7303</v>
      </c>
      <c r="D2521" s="326" t="s">
        <v>2880</v>
      </c>
      <c r="E2521" s="326" t="s">
        <v>2879</v>
      </c>
      <c r="F2521" s="326">
        <v>6.0291399999999999</v>
      </c>
      <c r="G2521" s="326" t="s">
        <v>1800</v>
      </c>
    </row>
    <row r="2522" spans="1:7">
      <c r="A2522" s="326" t="s">
        <v>2883</v>
      </c>
      <c r="B2522" s="158">
        <v>46298</v>
      </c>
      <c r="C2522" s="326" t="s">
        <v>7304</v>
      </c>
      <c r="D2522" s="326" t="s">
        <v>2880</v>
      </c>
      <c r="E2522" s="326" t="s">
        <v>2879</v>
      </c>
      <c r="F2522" s="326">
        <v>6.2059399999999991</v>
      </c>
      <c r="G2522" s="326" t="s">
        <v>1800</v>
      </c>
    </row>
    <row r="2523" spans="1:7">
      <c r="A2523" s="326" t="s">
        <v>2883</v>
      </c>
      <c r="B2523" s="158">
        <v>46298</v>
      </c>
      <c r="C2523" s="326" t="s">
        <v>7305</v>
      </c>
      <c r="D2523" s="326" t="s">
        <v>2880</v>
      </c>
      <c r="E2523" s="326" t="s">
        <v>2879</v>
      </c>
      <c r="F2523" s="326">
        <v>5.8179599999999994</v>
      </c>
      <c r="G2523" s="326" t="s">
        <v>1800</v>
      </c>
    </row>
    <row r="2524" spans="1:7">
      <c r="A2524" s="326" t="s">
        <v>2883</v>
      </c>
      <c r="B2524" s="158">
        <v>46298</v>
      </c>
      <c r="C2524" s="326" t="s">
        <v>7306</v>
      </c>
      <c r="D2524" s="326" t="s">
        <v>2880</v>
      </c>
      <c r="E2524" s="326" t="s">
        <v>2879</v>
      </c>
      <c r="F2524" s="326">
        <v>5.8324399999999992</v>
      </c>
      <c r="G2524" s="326" t="s">
        <v>1800</v>
      </c>
    </row>
    <row r="2525" spans="1:7">
      <c r="A2525" s="326" t="s">
        <v>2883</v>
      </c>
      <c r="B2525" s="158">
        <v>46298</v>
      </c>
      <c r="C2525" s="326" t="s">
        <v>7307</v>
      </c>
      <c r="D2525" s="326" t="s">
        <v>2880</v>
      </c>
      <c r="E2525" s="326" t="s">
        <v>2879</v>
      </c>
      <c r="F2525" s="326">
        <v>5.7435400000000003</v>
      </c>
      <c r="G2525" s="326" t="s">
        <v>1800</v>
      </c>
    </row>
    <row r="2526" spans="1:7">
      <c r="A2526" s="326" t="s">
        <v>7232</v>
      </c>
      <c r="B2526" s="158">
        <v>46299</v>
      </c>
      <c r="C2526" s="326" t="s">
        <v>7308</v>
      </c>
      <c r="D2526" s="326" t="s">
        <v>7234</v>
      </c>
      <c r="E2526" s="326" t="s">
        <v>2867</v>
      </c>
      <c r="F2526" s="326"/>
      <c r="G2526" s="326" t="s">
        <v>43</v>
      </c>
    </row>
    <row r="2527" spans="1:7">
      <c r="A2527" s="326" t="s">
        <v>3062</v>
      </c>
      <c r="B2527" s="158">
        <v>46300</v>
      </c>
      <c r="C2527" s="326" t="s">
        <v>8895</v>
      </c>
      <c r="D2527" s="326" t="s">
        <v>2878</v>
      </c>
      <c r="E2527" s="326" t="s">
        <v>2867</v>
      </c>
      <c r="F2527" s="326"/>
      <c r="G2527" s="326" t="s">
        <v>43</v>
      </c>
    </row>
    <row r="2528" spans="1:7">
      <c r="A2528" s="326" t="s">
        <v>3062</v>
      </c>
      <c r="B2528" s="158">
        <v>46300</v>
      </c>
      <c r="C2528" s="326" t="s">
        <v>8896</v>
      </c>
      <c r="D2528" s="326" t="s">
        <v>2878</v>
      </c>
      <c r="E2528" s="326" t="s">
        <v>2867</v>
      </c>
      <c r="F2528" s="326"/>
      <c r="G2528" s="326" t="s">
        <v>43</v>
      </c>
    </row>
    <row r="2529" spans="1:7">
      <c r="A2529" s="326" t="s">
        <v>3062</v>
      </c>
      <c r="B2529" s="158">
        <v>46300</v>
      </c>
      <c r="C2529" s="326" t="s">
        <v>8897</v>
      </c>
      <c r="D2529" s="326" t="s">
        <v>2878</v>
      </c>
      <c r="E2529" s="326" t="s">
        <v>2867</v>
      </c>
      <c r="F2529" s="326"/>
      <c r="G2529" s="326" t="s">
        <v>43</v>
      </c>
    </row>
    <row r="2530" spans="1:7">
      <c r="A2530" s="326" t="s">
        <v>3062</v>
      </c>
      <c r="B2530" s="158">
        <v>46300</v>
      </c>
      <c r="C2530" s="326" t="s">
        <v>8898</v>
      </c>
      <c r="D2530" s="326" t="s">
        <v>2878</v>
      </c>
      <c r="E2530" s="326" t="s">
        <v>2867</v>
      </c>
      <c r="F2530" s="326"/>
      <c r="G2530" s="326" t="s">
        <v>43</v>
      </c>
    </row>
    <row r="2531" spans="1:7">
      <c r="A2531" s="326" t="s">
        <v>3062</v>
      </c>
      <c r="B2531" s="158">
        <v>46300</v>
      </c>
      <c r="C2531" s="326" t="s">
        <v>8899</v>
      </c>
      <c r="D2531" s="326" t="s">
        <v>2878</v>
      </c>
      <c r="E2531" s="326" t="s">
        <v>2867</v>
      </c>
      <c r="F2531" s="326"/>
      <c r="G2531" s="326" t="s">
        <v>43</v>
      </c>
    </row>
    <row r="2532" spans="1:7">
      <c r="A2532" s="326" t="s">
        <v>3062</v>
      </c>
      <c r="B2532" s="158">
        <v>46300</v>
      </c>
      <c r="C2532" s="326" t="s">
        <v>8900</v>
      </c>
      <c r="D2532" s="326" t="s">
        <v>2878</v>
      </c>
      <c r="E2532" s="326" t="s">
        <v>2867</v>
      </c>
      <c r="F2532" s="326"/>
      <c r="G2532" s="326" t="s">
        <v>43</v>
      </c>
    </row>
    <row r="2533" spans="1:7">
      <c r="A2533" s="326" t="s">
        <v>3062</v>
      </c>
      <c r="B2533" s="158">
        <v>46300</v>
      </c>
      <c r="C2533" s="326" t="s">
        <v>8901</v>
      </c>
      <c r="D2533" s="326" t="s">
        <v>2878</v>
      </c>
      <c r="E2533" s="326" t="s">
        <v>2867</v>
      </c>
      <c r="F2533" s="326"/>
      <c r="G2533" s="326" t="s">
        <v>43</v>
      </c>
    </row>
    <row r="2534" spans="1:7">
      <c r="A2534" s="326" t="s">
        <v>3062</v>
      </c>
      <c r="B2534" s="158">
        <v>46300</v>
      </c>
      <c r="C2534" s="326" t="s">
        <v>8902</v>
      </c>
      <c r="D2534" s="326" t="s">
        <v>2878</v>
      </c>
      <c r="E2534" s="326" t="s">
        <v>2867</v>
      </c>
      <c r="F2534" s="326"/>
      <c r="G2534" s="326" t="s">
        <v>43</v>
      </c>
    </row>
    <row r="2535" spans="1:7">
      <c r="A2535" s="326" t="s">
        <v>3062</v>
      </c>
      <c r="B2535" s="158">
        <v>46300</v>
      </c>
      <c r="C2535" s="326" t="s">
        <v>8903</v>
      </c>
      <c r="D2535" s="326" t="s">
        <v>2878</v>
      </c>
      <c r="E2535" s="326" t="s">
        <v>2867</v>
      </c>
      <c r="F2535" s="326"/>
      <c r="G2535" s="326" t="s">
        <v>43</v>
      </c>
    </row>
    <row r="2536" spans="1:7">
      <c r="A2536" s="326" t="s">
        <v>3062</v>
      </c>
      <c r="B2536" s="158">
        <v>46300</v>
      </c>
      <c r="C2536" s="326" t="s">
        <v>8904</v>
      </c>
      <c r="D2536" s="326" t="s">
        <v>2878</v>
      </c>
      <c r="E2536" s="326" t="s">
        <v>2867</v>
      </c>
      <c r="F2536" s="326"/>
      <c r="G2536" s="326" t="s">
        <v>43</v>
      </c>
    </row>
    <row r="2537" spans="1:7">
      <c r="A2537" s="326" t="s">
        <v>3062</v>
      </c>
      <c r="B2537" s="158">
        <v>46300</v>
      </c>
      <c r="C2537" s="326" t="s">
        <v>8905</v>
      </c>
      <c r="D2537" s="326" t="s">
        <v>2878</v>
      </c>
      <c r="E2537" s="326" t="s">
        <v>2867</v>
      </c>
      <c r="F2537" s="326"/>
      <c r="G2537" s="326" t="s">
        <v>43</v>
      </c>
    </row>
    <row r="2538" spans="1:7">
      <c r="A2538" s="326" t="s">
        <v>3062</v>
      </c>
      <c r="B2538" s="158">
        <v>46300</v>
      </c>
      <c r="C2538" s="326" t="s">
        <v>8906</v>
      </c>
      <c r="D2538" s="326" t="s">
        <v>2878</v>
      </c>
      <c r="E2538" s="326" t="s">
        <v>2867</v>
      </c>
      <c r="F2538" s="326"/>
      <c r="G2538" s="326" t="s">
        <v>43</v>
      </c>
    </row>
    <row r="2539" spans="1:7">
      <c r="A2539" s="326" t="s">
        <v>3062</v>
      </c>
      <c r="B2539" s="158">
        <v>46300</v>
      </c>
      <c r="C2539" s="326" t="s">
        <v>8907</v>
      </c>
      <c r="D2539" s="326" t="s">
        <v>2878</v>
      </c>
      <c r="E2539" s="326" t="s">
        <v>2867</v>
      </c>
      <c r="F2539" s="326"/>
      <c r="G2539" s="326" t="s">
        <v>43</v>
      </c>
    </row>
    <row r="2540" spans="1:7">
      <c r="A2540" s="326" t="s">
        <v>3062</v>
      </c>
      <c r="B2540" s="158">
        <v>46300</v>
      </c>
      <c r="C2540" s="326" t="s">
        <v>8908</v>
      </c>
      <c r="D2540" s="326" t="s">
        <v>2878</v>
      </c>
      <c r="E2540" s="326" t="s">
        <v>2867</v>
      </c>
      <c r="F2540" s="326"/>
      <c r="G2540" s="326" t="s">
        <v>43</v>
      </c>
    </row>
    <row r="2541" spans="1:7">
      <c r="A2541" s="326" t="s">
        <v>3062</v>
      </c>
      <c r="B2541" s="158">
        <v>46300</v>
      </c>
      <c r="C2541" s="326" t="s">
        <v>8909</v>
      </c>
      <c r="D2541" s="326" t="s">
        <v>2878</v>
      </c>
      <c r="E2541" s="326" t="s">
        <v>2867</v>
      </c>
      <c r="F2541" s="326"/>
      <c r="G2541" s="326" t="s">
        <v>43</v>
      </c>
    </row>
    <row r="2542" spans="1:7">
      <c r="A2542" s="326" t="s">
        <v>3062</v>
      </c>
      <c r="B2542" s="158">
        <v>46300</v>
      </c>
      <c r="C2542" s="326" t="s">
        <v>8910</v>
      </c>
      <c r="D2542" s="326" t="s">
        <v>2878</v>
      </c>
      <c r="E2542" s="326" t="s">
        <v>2867</v>
      </c>
      <c r="F2542" s="326"/>
      <c r="G2542" s="326" t="s">
        <v>43</v>
      </c>
    </row>
    <row r="2543" spans="1:7">
      <c r="A2543" s="326" t="s">
        <v>3062</v>
      </c>
      <c r="B2543" s="158">
        <v>46300</v>
      </c>
      <c r="C2543" s="326" t="s">
        <v>8911</v>
      </c>
      <c r="D2543" s="326" t="s">
        <v>2878</v>
      </c>
      <c r="E2543" s="326" t="s">
        <v>2867</v>
      </c>
      <c r="F2543" s="326"/>
      <c r="G2543" s="326" t="s">
        <v>43</v>
      </c>
    </row>
    <row r="2544" spans="1:7">
      <c r="A2544" s="326" t="s">
        <v>3062</v>
      </c>
      <c r="B2544" s="158">
        <v>46300</v>
      </c>
      <c r="C2544" s="326" t="s">
        <v>8912</v>
      </c>
      <c r="D2544" s="326" t="s">
        <v>2878</v>
      </c>
      <c r="E2544" s="326" t="s">
        <v>2867</v>
      </c>
      <c r="F2544" s="326"/>
      <c r="G2544" s="326" t="s">
        <v>43</v>
      </c>
    </row>
    <row r="2545" spans="1:7">
      <c r="A2545" s="326" t="s">
        <v>3062</v>
      </c>
      <c r="B2545" s="158">
        <v>46300</v>
      </c>
      <c r="C2545" s="326" t="s">
        <v>8913</v>
      </c>
      <c r="D2545" s="326" t="s">
        <v>2878</v>
      </c>
      <c r="E2545" s="326" t="s">
        <v>2867</v>
      </c>
      <c r="F2545" s="326"/>
      <c r="G2545" s="326" t="s">
        <v>43</v>
      </c>
    </row>
    <row r="2546" spans="1:7">
      <c r="A2546" s="326" t="s">
        <v>7232</v>
      </c>
      <c r="B2546" s="158">
        <v>46300</v>
      </c>
      <c r="C2546" s="326" t="s">
        <v>7898</v>
      </c>
      <c r="D2546" s="326" t="s">
        <v>7234</v>
      </c>
      <c r="E2546" s="326" t="s">
        <v>2867</v>
      </c>
      <c r="F2546" s="326"/>
      <c r="G2546" s="326" t="s">
        <v>43</v>
      </c>
    </row>
    <row r="2547" spans="1:7">
      <c r="A2547" s="326" t="s">
        <v>2874</v>
      </c>
      <c r="B2547" s="158">
        <v>46300</v>
      </c>
      <c r="C2547" s="326" t="s">
        <v>9169</v>
      </c>
      <c r="D2547" s="326" t="s">
        <v>2876</v>
      </c>
      <c r="E2547" s="326" t="s">
        <v>2867</v>
      </c>
      <c r="F2547" s="326"/>
      <c r="G2547" s="326" t="s">
        <v>2863</v>
      </c>
    </row>
    <row r="2548" spans="1:7">
      <c r="A2548" s="326" t="s">
        <v>2874</v>
      </c>
      <c r="B2548" s="158">
        <v>46300</v>
      </c>
      <c r="C2548" s="326" t="s">
        <v>9170</v>
      </c>
      <c r="D2548" s="326" t="s">
        <v>2876</v>
      </c>
      <c r="E2548" s="326" t="s">
        <v>2867</v>
      </c>
      <c r="F2548" s="326"/>
      <c r="G2548" s="326" t="s">
        <v>2863</v>
      </c>
    </row>
    <row r="2549" spans="1:7">
      <c r="A2549" s="326" t="s">
        <v>2874</v>
      </c>
      <c r="B2549" s="158">
        <v>46300</v>
      </c>
      <c r="C2549" s="326" t="s">
        <v>9171</v>
      </c>
      <c r="D2549" s="326" t="s">
        <v>2876</v>
      </c>
      <c r="E2549" s="326" t="s">
        <v>2867</v>
      </c>
      <c r="F2549" s="326"/>
      <c r="G2549" s="326" t="s">
        <v>2863</v>
      </c>
    </row>
    <row r="2550" spans="1:7">
      <c r="A2550" s="326" t="s">
        <v>3068</v>
      </c>
      <c r="B2550" s="158">
        <v>46300</v>
      </c>
      <c r="C2550" s="326" t="s">
        <v>3116</v>
      </c>
      <c r="D2550" s="326" t="s">
        <v>8876</v>
      </c>
      <c r="E2550" s="326" t="s">
        <v>3070</v>
      </c>
      <c r="F2550" s="326">
        <v>1579.7989164483729</v>
      </c>
      <c r="G2550" s="326" t="s">
        <v>43</v>
      </c>
    </row>
    <row r="2551" spans="1:7">
      <c r="A2551" s="326" t="s">
        <v>3068</v>
      </c>
      <c r="B2551" s="158">
        <v>46300</v>
      </c>
      <c r="C2551" s="326" t="s">
        <v>3130</v>
      </c>
      <c r="D2551" s="326" t="s">
        <v>8494</v>
      </c>
      <c r="E2551" s="326" t="s">
        <v>3070</v>
      </c>
      <c r="F2551" s="326">
        <v>578.10288848052733</v>
      </c>
      <c r="G2551" s="326" t="s">
        <v>43</v>
      </c>
    </row>
    <row r="2552" spans="1:7">
      <c r="A2552" s="326" t="s">
        <v>3068</v>
      </c>
      <c r="B2552" s="158">
        <v>46300</v>
      </c>
      <c r="C2552" s="326" t="s">
        <v>3144</v>
      </c>
      <c r="D2552" s="326" t="s">
        <v>8494</v>
      </c>
      <c r="E2552" s="326" t="s">
        <v>3070</v>
      </c>
      <c r="F2552" s="326">
        <v>130.28905017711801</v>
      </c>
      <c r="G2552" s="326" t="s">
        <v>43</v>
      </c>
    </row>
    <row r="2553" spans="1:7">
      <c r="A2553" s="326" t="s">
        <v>3068</v>
      </c>
      <c r="B2553" s="158">
        <v>46300</v>
      </c>
      <c r="C2553" s="326" t="s">
        <v>3144</v>
      </c>
      <c r="D2553" s="326" t="s">
        <v>8494</v>
      </c>
      <c r="E2553" s="326" t="s">
        <v>3070</v>
      </c>
      <c r="F2553" s="326">
        <v>152.50380438566211</v>
      </c>
      <c r="G2553" s="326" t="s">
        <v>43</v>
      </c>
    </row>
    <row r="2554" spans="1:7">
      <c r="A2554" s="326" t="s">
        <v>3068</v>
      </c>
      <c r="B2554" s="158">
        <v>46300</v>
      </c>
      <c r="C2554" s="326" t="s">
        <v>3144</v>
      </c>
      <c r="D2554" s="326" t="s">
        <v>8494</v>
      </c>
      <c r="E2554" s="326" t="s">
        <v>3070</v>
      </c>
      <c r="F2554" s="326">
        <v>171.80998868466489</v>
      </c>
      <c r="G2554" s="326" t="s">
        <v>43</v>
      </c>
    </row>
    <row r="2555" spans="1:7">
      <c r="A2555" s="326" t="s">
        <v>3068</v>
      </c>
      <c r="B2555" s="158">
        <v>46300</v>
      </c>
      <c r="C2555" s="326" t="s">
        <v>3144</v>
      </c>
      <c r="D2555" s="326" t="s">
        <v>8494</v>
      </c>
      <c r="E2555" s="326" t="s">
        <v>3070</v>
      </c>
      <c r="F2555" s="326">
        <v>191.99767338524541</v>
      </c>
      <c r="G2555" s="326" t="s">
        <v>43</v>
      </c>
    </row>
    <row r="2556" spans="1:7">
      <c r="A2556" s="326" t="s">
        <v>3068</v>
      </c>
      <c r="B2556" s="158">
        <v>46300</v>
      </c>
      <c r="C2556" s="326" t="s">
        <v>3144</v>
      </c>
      <c r="D2556" s="326" t="s">
        <v>8494</v>
      </c>
      <c r="E2556" s="326" t="s">
        <v>3070</v>
      </c>
      <c r="F2556" s="326">
        <v>278.82358853239572</v>
      </c>
      <c r="G2556" s="326" t="s">
        <v>43</v>
      </c>
    </row>
    <row r="2557" spans="1:7">
      <c r="A2557" s="326" t="s">
        <v>3068</v>
      </c>
      <c r="B2557" s="158">
        <v>46300</v>
      </c>
      <c r="C2557" s="326" t="s">
        <v>3144</v>
      </c>
      <c r="D2557" s="326" t="s">
        <v>8494</v>
      </c>
      <c r="E2557" s="326" t="s">
        <v>3070</v>
      </c>
      <c r="F2557" s="326">
        <v>394.04685462674018</v>
      </c>
      <c r="G2557" s="326" t="s">
        <v>43</v>
      </c>
    </row>
    <row r="2558" spans="1:7">
      <c r="A2558" s="326" t="s">
        <v>3068</v>
      </c>
      <c r="B2558" s="158">
        <v>46300</v>
      </c>
      <c r="C2558" s="326" t="s">
        <v>3144</v>
      </c>
      <c r="D2558" s="326" t="s">
        <v>8494</v>
      </c>
      <c r="E2558" s="326" t="s">
        <v>3070</v>
      </c>
      <c r="F2558" s="326">
        <v>433.68375567160552</v>
      </c>
      <c r="G2558" s="326" t="s">
        <v>43</v>
      </c>
    </row>
    <row r="2559" spans="1:7">
      <c r="A2559" s="326" t="s">
        <v>3068</v>
      </c>
      <c r="B2559" s="158">
        <v>46300</v>
      </c>
      <c r="C2559" s="326" t="s">
        <v>3144</v>
      </c>
      <c r="D2559" s="326" t="s">
        <v>8494</v>
      </c>
      <c r="E2559" s="326" t="s">
        <v>3070</v>
      </c>
      <c r="F2559" s="326">
        <v>506.57018287666142</v>
      </c>
      <c r="G2559" s="326" t="s">
        <v>43</v>
      </c>
    </row>
    <row r="2560" spans="1:7">
      <c r="A2560" s="326" t="s">
        <v>3068</v>
      </c>
      <c r="B2560" s="158">
        <v>46300</v>
      </c>
      <c r="C2560" s="326" t="s">
        <v>3144</v>
      </c>
      <c r="D2560" s="326" t="s">
        <v>8494</v>
      </c>
      <c r="E2560" s="326" t="s">
        <v>3070</v>
      </c>
      <c r="F2560" s="326">
        <v>613.03341628453927</v>
      </c>
      <c r="G2560" s="326" t="s">
        <v>43</v>
      </c>
    </row>
    <row r="2561" spans="1:7">
      <c r="A2561" s="326" t="s">
        <v>3068</v>
      </c>
      <c r="B2561" s="158">
        <v>46300</v>
      </c>
      <c r="C2561" s="326" t="s">
        <v>3144</v>
      </c>
      <c r="D2561" s="326" t="s">
        <v>8494</v>
      </c>
      <c r="E2561" s="326" t="s">
        <v>3070</v>
      </c>
      <c r="F2561" s="326">
        <v>616.50603128410876</v>
      </c>
      <c r="G2561" s="326" t="s">
        <v>43</v>
      </c>
    </row>
    <row r="2562" spans="1:7">
      <c r="A2562" s="326" t="s">
        <v>3068</v>
      </c>
      <c r="B2562" s="158">
        <v>46300</v>
      </c>
      <c r="C2562" s="326" t="s">
        <v>3144</v>
      </c>
      <c r="D2562" s="326" t="s">
        <v>8494</v>
      </c>
      <c r="E2562" s="326" t="s">
        <v>3070</v>
      </c>
      <c r="F2562" s="326">
        <v>684.86534184728134</v>
      </c>
      <c r="G2562" s="326" t="s">
        <v>43</v>
      </c>
    </row>
    <row r="2563" spans="1:7">
      <c r="A2563" s="326" t="s">
        <v>3068</v>
      </c>
      <c r="B2563" s="158">
        <v>46300</v>
      </c>
      <c r="C2563" s="326" t="s">
        <v>3144</v>
      </c>
      <c r="D2563" s="326" t="s">
        <v>8494</v>
      </c>
      <c r="E2563" s="326" t="s">
        <v>3070</v>
      </c>
      <c r="F2563" s="326">
        <v>826.05264047849596</v>
      </c>
      <c r="G2563" s="326" t="s">
        <v>43</v>
      </c>
    </row>
    <row r="2564" spans="1:7">
      <c r="A2564" s="326" t="s">
        <v>3068</v>
      </c>
      <c r="B2564" s="158">
        <v>46300</v>
      </c>
      <c r="C2564" s="326" t="s">
        <v>3144</v>
      </c>
      <c r="D2564" s="326" t="s">
        <v>8494</v>
      </c>
      <c r="E2564" s="326" t="s">
        <v>3070</v>
      </c>
      <c r="F2564" s="326">
        <v>935.75541116809472</v>
      </c>
      <c r="G2564" s="326" t="s">
        <v>43</v>
      </c>
    </row>
    <row r="2565" spans="1:7">
      <c r="A2565" s="326" t="s">
        <v>3068</v>
      </c>
      <c r="B2565" s="158">
        <v>46300</v>
      </c>
      <c r="C2565" s="326" t="s">
        <v>3144</v>
      </c>
      <c r="D2565" s="326" t="s">
        <v>8494</v>
      </c>
      <c r="E2565" s="326" t="s">
        <v>3070</v>
      </c>
      <c r="F2565" s="326">
        <v>1260.96430691058</v>
      </c>
      <c r="G2565" s="326" t="s">
        <v>43</v>
      </c>
    </row>
    <row r="2566" spans="1:7">
      <c r="A2566" s="326" t="s">
        <v>3068</v>
      </c>
      <c r="B2566" s="158">
        <v>46300</v>
      </c>
      <c r="C2566" s="326" t="s">
        <v>3144</v>
      </c>
      <c r="D2566" s="326" t="s">
        <v>8494</v>
      </c>
      <c r="E2566" s="326" t="s">
        <v>3070</v>
      </c>
      <c r="F2566" s="326">
        <v>1279.597872806853</v>
      </c>
      <c r="G2566" s="326" t="s">
        <v>43</v>
      </c>
    </row>
    <row r="2567" spans="1:7">
      <c r="A2567" s="326" t="s">
        <v>3068</v>
      </c>
      <c r="B2567" s="158">
        <v>46300</v>
      </c>
      <c r="C2567" s="326" t="s">
        <v>3144</v>
      </c>
      <c r="D2567" s="326" t="s">
        <v>8494</v>
      </c>
      <c r="E2567" s="326" t="s">
        <v>3070</v>
      </c>
      <c r="F2567" s="326">
        <v>2873.418758849497</v>
      </c>
      <c r="G2567" s="326" t="s">
        <v>43</v>
      </c>
    </row>
    <row r="2568" spans="1:7">
      <c r="A2568" s="326" t="s">
        <v>3068</v>
      </c>
      <c r="B2568" s="158">
        <v>46300</v>
      </c>
      <c r="C2568" s="326" t="s">
        <v>3144</v>
      </c>
      <c r="D2568" s="326" t="s">
        <v>8494</v>
      </c>
      <c r="E2568" s="326" t="s">
        <v>3070</v>
      </c>
      <c r="F2568" s="326">
        <v>4437.688411641866</v>
      </c>
      <c r="G2568" s="326" t="s">
        <v>43</v>
      </c>
    </row>
    <row r="2569" spans="1:7">
      <c r="A2569" s="326" t="s">
        <v>3068</v>
      </c>
      <c r="B2569" s="158">
        <v>46300</v>
      </c>
      <c r="C2569" s="326" t="s">
        <v>12506</v>
      </c>
      <c r="D2569" s="326" t="s">
        <v>8599</v>
      </c>
      <c r="E2569" s="326" t="s">
        <v>3070</v>
      </c>
      <c r="F2569" s="326">
        <v>3817.6144566750149</v>
      </c>
      <c r="G2569" s="326" t="s">
        <v>43</v>
      </c>
    </row>
    <row r="2570" spans="1:7">
      <c r="A2570" s="326" t="s">
        <v>3068</v>
      </c>
      <c r="B2570" s="158">
        <v>46300</v>
      </c>
      <c r="C2570" s="326" t="s">
        <v>3103</v>
      </c>
      <c r="D2570" s="326" t="s">
        <v>8492</v>
      </c>
      <c r="E2570" s="326" t="s">
        <v>3070</v>
      </c>
      <c r="F2570" s="326">
        <v>781.31547065498307</v>
      </c>
      <c r="G2570" s="326" t="s">
        <v>43</v>
      </c>
    </row>
    <row r="2571" spans="1:7">
      <c r="A2571" s="326" t="s">
        <v>3068</v>
      </c>
      <c r="B2571" s="158">
        <v>46300</v>
      </c>
      <c r="C2571" s="326" t="s">
        <v>3103</v>
      </c>
      <c r="D2571" s="326" t="s">
        <v>8492</v>
      </c>
      <c r="E2571" s="326" t="s">
        <v>3070</v>
      </c>
      <c r="F2571" s="326">
        <v>1092.3314936951499</v>
      </c>
      <c r="G2571" s="326" t="s">
        <v>43</v>
      </c>
    </row>
    <row r="2572" spans="1:7">
      <c r="A2572" s="326" t="s">
        <v>3068</v>
      </c>
      <c r="B2572" s="158">
        <v>46300</v>
      </c>
      <c r="C2572" s="326" t="s">
        <v>3181</v>
      </c>
      <c r="D2572" s="326" t="s">
        <v>8494</v>
      </c>
      <c r="E2572" s="326" t="s">
        <v>3070</v>
      </c>
      <c r="F2572" s="326">
        <v>3620.3567107965941</v>
      </c>
      <c r="G2572" s="326" t="s">
        <v>43</v>
      </c>
    </row>
    <row r="2573" spans="1:7">
      <c r="A2573" s="326" t="s">
        <v>3068</v>
      </c>
      <c r="B2573" s="158">
        <v>46300</v>
      </c>
      <c r="C2573" s="326" t="s">
        <v>13059</v>
      </c>
      <c r="D2573" s="326" t="s">
        <v>8492</v>
      </c>
      <c r="E2573" s="326" t="s">
        <v>3070</v>
      </c>
      <c r="F2573" s="326">
        <v>830.09404106112197</v>
      </c>
      <c r="G2573" s="326" t="s">
        <v>43</v>
      </c>
    </row>
    <row r="2574" spans="1:7">
      <c r="A2574" s="326" t="s">
        <v>3068</v>
      </c>
      <c r="B2574" s="158">
        <v>46300</v>
      </c>
      <c r="C2574" s="326" t="s">
        <v>3072</v>
      </c>
      <c r="D2574" s="326" t="s">
        <v>8492</v>
      </c>
      <c r="E2574" s="326" t="s">
        <v>3070</v>
      </c>
      <c r="F2574" s="326">
        <v>223.13586598145781</v>
      </c>
      <c r="G2574" s="326" t="s">
        <v>43</v>
      </c>
    </row>
    <row r="2575" spans="1:7">
      <c r="A2575" s="326" t="s">
        <v>3068</v>
      </c>
      <c r="B2575" s="158">
        <v>46300</v>
      </c>
      <c r="C2575" s="326" t="s">
        <v>3072</v>
      </c>
      <c r="D2575" s="326" t="s">
        <v>8492</v>
      </c>
      <c r="E2575" s="326" t="s">
        <v>3070</v>
      </c>
      <c r="F2575" s="326">
        <v>317.81399054336362</v>
      </c>
      <c r="G2575" s="326" t="s">
        <v>43</v>
      </c>
    </row>
    <row r="2576" spans="1:7">
      <c r="A2576" s="326" t="s">
        <v>3068</v>
      </c>
      <c r="B2576" s="158">
        <v>46300</v>
      </c>
      <c r="C2576" s="326" t="s">
        <v>3072</v>
      </c>
      <c r="D2576" s="326" t="s">
        <v>8492</v>
      </c>
      <c r="E2576" s="326" t="s">
        <v>3070</v>
      </c>
      <c r="F2576" s="326">
        <v>362.40079096076079</v>
      </c>
      <c r="G2576" s="326" t="s">
        <v>43</v>
      </c>
    </row>
    <row r="2577" spans="1:7">
      <c r="A2577" s="326" t="s">
        <v>3068</v>
      </c>
      <c r="B2577" s="158">
        <v>46300</v>
      </c>
      <c r="C2577" s="326" t="s">
        <v>13062</v>
      </c>
      <c r="D2577" s="326" t="s">
        <v>8494</v>
      </c>
      <c r="E2577" s="326" t="s">
        <v>3070</v>
      </c>
      <c r="F2577" s="326">
        <v>993.29428476901376</v>
      </c>
      <c r="G2577" s="326" t="s">
        <v>43</v>
      </c>
    </row>
    <row r="2578" spans="1:7">
      <c r="A2578" s="326" t="s">
        <v>3068</v>
      </c>
      <c r="B2578" s="158">
        <v>46300</v>
      </c>
      <c r="C2578" s="326" t="s">
        <v>13062</v>
      </c>
      <c r="D2578" s="326" t="s">
        <v>8496</v>
      </c>
      <c r="E2578" s="326" t="s">
        <v>3070</v>
      </c>
      <c r="F2578" s="326">
        <v>1148.2257726881651</v>
      </c>
      <c r="G2578" s="326" t="s">
        <v>43</v>
      </c>
    </row>
    <row r="2579" spans="1:7">
      <c r="A2579" s="326" t="s">
        <v>3068</v>
      </c>
      <c r="B2579" s="158">
        <v>46300</v>
      </c>
      <c r="C2579" s="326" t="s">
        <v>13062</v>
      </c>
      <c r="D2579" s="326" t="s">
        <v>8496</v>
      </c>
      <c r="E2579" s="326" t="s">
        <v>3070</v>
      </c>
      <c r="F2579" s="326">
        <v>1911.2033856032961</v>
      </c>
      <c r="G2579" s="326" t="s">
        <v>43</v>
      </c>
    </row>
    <row r="2580" spans="1:7">
      <c r="A2580" s="326" t="s">
        <v>3068</v>
      </c>
      <c r="B2580" s="158">
        <v>46300</v>
      </c>
      <c r="C2580" s="326" t="s">
        <v>3147</v>
      </c>
      <c r="D2580" s="326" t="s">
        <v>8494</v>
      </c>
      <c r="E2580" s="326" t="s">
        <v>3070</v>
      </c>
      <c r="F2580" s="326">
        <v>991.14075524080545</v>
      </c>
      <c r="G2580" s="326" t="s">
        <v>43</v>
      </c>
    </row>
    <row r="2581" spans="1:7">
      <c r="A2581" s="326" t="s">
        <v>3068</v>
      </c>
      <c r="B2581" s="158">
        <v>46300</v>
      </c>
      <c r="C2581" s="326" t="s">
        <v>3147</v>
      </c>
      <c r="D2581" s="326" t="s">
        <v>8494</v>
      </c>
      <c r="E2581" s="326" t="s">
        <v>3070</v>
      </c>
      <c r="F2581" s="326">
        <v>2533.0253972867499</v>
      </c>
      <c r="G2581" s="326" t="s">
        <v>43</v>
      </c>
    </row>
    <row r="2582" spans="1:7">
      <c r="A2582" s="326" t="s">
        <v>3068</v>
      </c>
      <c r="B2582" s="158">
        <v>46300</v>
      </c>
      <c r="C2582" s="326" t="s">
        <v>3147</v>
      </c>
      <c r="D2582" s="326" t="s">
        <v>8494</v>
      </c>
      <c r="E2582" s="326" t="s">
        <v>3070</v>
      </c>
      <c r="F2582" s="326">
        <v>3069.575827954337</v>
      </c>
      <c r="G2582" s="326" t="s">
        <v>43</v>
      </c>
    </row>
    <row r="2583" spans="1:7">
      <c r="A2583" s="326" t="s">
        <v>3068</v>
      </c>
      <c r="B2583" s="158">
        <v>46300</v>
      </c>
      <c r="C2583" s="326" t="s">
        <v>3076</v>
      </c>
      <c r="D2583" s="326" t="s">
        <v>8499</v>
      </c>
      <c r="E2583" s="326" t="s">
        <v>3070</v>
      </c>
      <c r="F2583" s="326">
        <v>318.59090207096727</v>
      </c>
      <c r="G2583" s="326" t="s">
        <v>43</v>
      </c>
    </row>
    <row r="2584" spans="1:7">
      <c r="A2584" s="326" t="s">
        <v>3068</v>
      </c>
      <c r="B2584" s="158">
        <v>46300</v>
      </c>
      <c r="C2584" s="326" t="s">
        <v>3076</v>
      </c>
      <c r="D2584" s="326" t="s">
        <v>8499</v>
      </c>
      <c r="E2584" s="326" t="s">
        <v>3070</v>
      </c>
      <c r="F2584" s="326">
        <v>1330.5615260779159</v>
      </c>
      <c r="G2584" s="326" t="s">
        <v>43</v>
      </c>
    </row>
    <row r="2585" spans="1:7">
      <c r="A2585" s="326" t="s">
        <v>3068</v>
      </c>
      <c r="B2585" s="158">
        <v>46300</v>
      </c>
      <c r="C2585" s="326" t="s">
        <v>3076</v>
      </c>
      <c r="D2585" s="326" t="s">
        <v>8499</v>
      </c>
      <c r="E2585" s="326" t="s">
        <v>3070</v>
      </c>
      <c r="F2585" s="326">
        <v>1650.233495695953</v>
      </c>
      <c r="G2585" s="326" t="s">
        <v>43</v>
      </c>
    </row>
    <row r="2586" spans="1:7">
      <c r="A2586" s="326" t="s">
        <v>3068</v>
      </c>
      <c r="B2586" s="158">
        <v>46300</v>
      </c>
      <c r="C2586" s="326" t="s">
        <v>3163</v>
      </c>
      <c r="D2586" s="326" t="s">
        <v>8498</v>
      </c>
      <c r="E2586" s="326" t="s">
        <v>3070</v>
      </c>
      <c r="F2586" s="326">
        <v>5597.5805498254495</v>
      </c>
      <c r="G2586" s="326" t="s">
        <v>43</v>
      </c>
    </row>
    <row r="2587" spans="1:7">
      <c r="A2587" s="326" t="s">
        <v>3068</v>
      </c>
      <c r="B2587" s="158">
        <v>46300</v>
      </c>
      <c r="C2587" s="326" t="s">
        <v>3129</v>
      </c>
      <c r="D2587" s="326" t="s">
        <v>8600</v>
      </c>
      <c r="E2587" s="326" t="s">
        <v>3070</v>
      </c>
      <c r="F2587" s="326">
        <v>961.48292171070352</v>
      </c>
      <c r="G2587" s="326" t="s">
        <v>43</v>
      </c>
    </row>
    <row r="2588" spans="1:7">
      <c r="A2588" s="326" t="s">
        <v>3068</v>
      </c>
      <c r="B2588" s="158">
        <v>46300</v>
      </c>
      <c r="C2588" s="326" t="s">
        <v>3157</v>
      </c>
      <c r="D2588" s="326" t="s">
        <v>8498</v>
      </c>
      <c r="E2588" s="326" t="s">
        <v>3070</v>
      </c>
      <c r="F2588" s="326">
        <v>149.33484158915229</v>
      </c>
      <c r="G2588" s="326" t="s">
        <v>43</v>
      </c>
    </row>
    <row r="2589" spans="1:7">
      <c r="A2589" s="326" t="s">
        <v>3068</v>
      </c>
      <c r="B2589" s="158">
        <v>46300</v>
      </c>
      <c r="C2589" s="326" t="s">
        <v>3157</v>
      </c>
      <c r="D2589" s="326" t="s">
        <v>8498</v>
      </c>
      <c r="E2589" s="326" t="s">
        <v>3070</v>
      </c>
      <c r="F2589" s="326">
        <v>716.29906593263149</v>
      </c>
      <c r="G2589" s="326" t="s">
        <v>43</v>
      </c>
    </row>
    <row r="2590" spans="1:7">
      <c r="A2590" s="326" t="s">
        <v>3068</v>
      </c>
      <c r="B2590" s="158">
        <v>46300</v>
      </c>
      <c r="C2590" s="326" t="s">
        <v>3157</v>
      </c>
      <c r="D2590" s="326" t="s">
        <v>8498</v>
      </c>
      <c r="E2590" s="326" t="s">
        <v>3070</v>
      </c>
      <c r="F2590" s="326">
        <v>886.17224390199408</v>
      </c>
      <c r="G2590" s="326" t="s">
        <v>43</v>
      </c>
    </row>
    <row r="2591" spans="1:7">
      <c r="A2591" s="326" t="s">
        <v>3068</v>
      </c>
      <c r="B2591" s="158">
        <v>46300</v>
      </c>
      <c r="C2591" s="326" t="s">
        <v>3157</v>
      </c>
      <c r="D2591" s="326" t="s">
        <v>8498</v>
      </c>
      <c r="E2591" s="326" t="s">
        <v>3070</v>
      </c>
      <c r="F2591" s="326">
        <v>1295.551782432944</v>
      </c>
      <c r="G2591" s="326" t="s">
        <v>43</v>
      </c>
    </row>
    <row r="2592" spans="1:7">
      <c r="A2592" s="326" t="s">
        <v>3068</v>
      </c>
      <c r="B2592" s="158">
        <v>46300</v>
      </c>
      <c r="C2592" s="326" t="s">
        <v>3157</v>
      </c>
      <c r="D2592" s="326" t="s">
        <v>8498</v>
      </c>
      <c r="E2592" s="326" t="s">
        <v>3070</v>
      </c>
      <c r="F2592" s="326">
        <v>1997.7485958891921</v>
      </c>
      <c r="G2592" s="326" t="s">
        <v>43</v>
      </c>
    </row>
    <row r="2593" spans="1:7">
      <c r="A2593" s="326" t="s">
        <v>3068</v>
      </c>
      <c r="B2593" s="158">
        <v>46300</v>
      </c>
      <c r="C2593" s="326" t="s">
        <v>3127</v>
      </c>
      <c r="D2593" s="326" t="s">
        <v>8600</v>
      </c>
      <c r="E2593" s="326" t="s">
        <v>3070</v>
      </c>
      <c r="F2593" s="326">
        <v>42.593138909433037</v>
      </c>
      <c r="G2593" s="326" t="s">
        <v>43</v>
      </c>
    </row>
    <row r="2594" spans="1:7">
      <c r="A2594" s="326" t="s">
        <v>3068</v>
      </c>
      <c r="B2594" s="158">
        <v>46300</v>
      </c>
      <c r="C2594" s="326" t="s">
        <v>3127</v>
      </c>
      <c r="D2594" s="326" t="s">
        <v>8600</v>
      </c>
      <c r="E2594" s="326" t="s">
        <v>3070</v>
      </c>
      <c r="F2594" s="326">
        <v>168.95770814508359</v>
      </c>
      <c r="G2594" s="326" t="s">
        <v>43</v>
      </c>
    </row>
    <row r="2595" spans="1:7">
      <c r="A2595" s="326" t="s">
        <v>3068</v>
      </c>
      <c r="B2595" s="158">
        <v>46300</v>
      </c>
      <c r="C2595" s="326" t="s">
        <v>3127</v>
      </c>
      <c r="D2595" s="326" t="s">
        <v>8600</v>
      </c>
      <c r="E2595" s="326" t="s">
        <v>3070</v>
      </c>
      <c r="F2595" s="326">
        <v>203.82320883101781</v>
      </c>
      <c r="G2595" s="326" t="s">
        <v>43</v>
      </c>
    </row>
    <row r="2596" spans="1:7">
      <c r="A2596" s="326" t="s">
        <v>3068</v>
      </c>
      <c r="B2596" s="158">
        <v>46300</v>
      </c>
      <c r="C2596" s="326" t="s">
        <v>3127</v>
      </c>
      <c r="D2596" s="326" t="s">
        <v>8600</v>
      </c>
      <c r="E2596" s="326" t="s">
        <v>3070</v>
      </c>
      <c r="F2596" s="326">
        <v>300.46211215353111</v>
      </c>
      <c r="G2596" s="326" t="s">
        <v>43</v>
      </c>
    </row>
    <row r="2597" spans="1:7">
      <c r="A2597" s="326" t="s">
        <v>3068</v>
      </c>
      <c r="B2597" s="158">
        <v>46300</v>
      </c>
      <c r="C2597" s="326" t="s">
        <v>3127</v>
      </c>
      <c r="D2597" s="326" t="s">
        <v>8600</v>
      </c>
      <c r="E2597" s="326" t="s">
        <v>3070</v>
      </c>
      <c r="F2597" s="326">
        <v>391.79178329766728</v>
      </c>
      <c r="G2597" s="326" t="s">
        <v>43</v>
      </c>
    </row>
    <row r="2598" spans="1:7">
      <c r="A2598" s="326" t="s">
        <v>3068</v>
      </c>
      <c r="B2598" s="158">
        <v>46300</v>
      </c>
      <c r="C2598" s="326" t="s">
        <v>3127</v>
      </c>
      <c r="D2598" s="326" t="s">
        <v>8600</v>
      </c>
      <c r="E2598" s="326" t="s">
        <v>3070</v>
      </c>
      <c r="F2598" s="326">
        <v>609.43676341435639</v>
      </c>
      <c r="G2598" s="326" t="s">
        <v>43</v>
      </c>
    </row>
    <row r="2599" spans="1:7">
      <c r="A2599" s="326" t="s">
        <v>3068</v>
      </c>
      <c r="B2599" s="158">
        <v>46300</v>
      </c>
      <c r="C2599" s="326" t="s">
        <v>3127</v>
      </c>
      <c r="D2599" s="326" t="s">
        <v>8600</v>
      </c>
      <c r="E2599" s="326" t="s">
        <v>3070</v>
      </c>
      <c r="F2599" s="326">
        <v>637.67432625149377</v>
      </c>
      <c r="G2599" s="326" t="s">
        <v>43</v>
      </c>
    </row>
    <row r="2600" spans="1:7">
      <c r="A2600" s="326" t="s">
        <v>3068</v>
      </c>
      <c r="B2600" s="158">
        <v>46300</v>
      </c>
      <c r="C2600" s="326" t="s">
        <v>3146</v>
      </c>
      <c r="D2600" s="326" t="s">
        <v>8494</v>
      </c>
      <c r="E2600" s="326" t="s">
        <v>3070</v>
      </c>
      <c r="F2600" s="326">
        <v>766.30735063366592</v>
      </c>
      <c r="G2600" s="326" t="s">
        <v>43</v>
      </c>
    </row>
    <row r="2601" spans="1:7">
      <c r="A2601" s="326" t="s">
        <v>3068</v>
      </c>
      <c r="B2601" s="158">
        <v>46300</v>
      </c>
      <c r="C2601" s="326" t="s">
        <v>3146</v>
      </c>
      <c r="D2601" s="326" t="s">
        <v>8494</v>
      </c>
      <c r="E2601" s="326" t="s">
        <v>3070</v>
      </c>
      <c r="F2601" s="326">
        <v>786.30434626730857</v>
      </c>
      <c r="G2601" s="326" t="s">
        <v>43</v>
      </c>
    </row>
    <row r="2602" spans="1:7">
      <c r="A2602" s="326" t="s">
        <v>3068</v>
      </c>
      <c r="B2602" s="158">
        <v>46300</v>
      </c>
      <c r="C2602" s="326" t="s">
        <v>3146</v>
      </c>
      <c r="D2602" s="326" t="s">
        <v>8494</v>
      </c>
      <c r="E2602" s="326" t="s">
        <v>3070</v>
      </c>
      <c r="F2602" s="326">
        <v>790.35831137071364</v>
      </c>
      <c r="G2602" s="326" t="s">
        <v>43</v>
      </c>
    </row>
    <row r="2603" spans="1:7">
      <c r="A2603" s="326" t="s">
        <v>3068</v>
      </c>
      <c r="B2603" s="158">
        <v>46300</v>
      </c>
      <c r="C2603" s="326" t="s">
        <v>3146</v>
      </c>
      <c r="D2603" s="326" t="s">
        <v>8494</v>
      </c>
      <c r="E2603" s="326" t="s">
        <v>3070</v>
      </c>
      <c r="F2603" s="326">
        <v>958.28875142766628</v>
      </c>
      <c r="G2603" s="326" t="s">
        <v>43</v>
      </c>
    </row>
    <row r="2604" spans="1:7">
      <c r="A2604" s="326" t="s">
        <v>3068</v>
      </c>
      <c r="B2604" s="158">
        <v>46300</v>
      </c>
      <c r="C2604" s="326" t="s">
        <v>3146</v>
      </c>
      <c r="D2604" s="326" t="s">
        <v>8494</v>
      </c>
      <c r="E2604" s="326" t="s">
        <v>3070</v>
      </c>
      <c r="F2604" s="326">
        <v>1510.0471652825361</v>
      </c>
      <c r="G2604" s="326" t="s">
        <v>43</v>
      </c>
    </row>
    <row r="2605" spans="1:7">
      <c r="A2605" s="326" t="s">
        <v>3068</v>
      </c>
      <c r="B2605" s="158">
        <v>46300</v>
      </c>
      <c r="C2605" s="326" t="s">
        <v>3146</v>
      </c>
      <c r="D2605" s="326" t="s">
        <v>8494</v>
      </c>
      <c r="E2605" s="326" t="s">
        <v>3070</v>
      </c>
      <c r="F2605" s="326">
        <v>1967.066769103287</v>
      </c>
      <c r="G2605" s="326" t="s">
        <v>43</v>
      </c>
    </row>
    <row r="2606" spans="1:7">
      <c r="A2606" s="326" t="s">
        <v>3068</v>
      </c>
      <c r="B2606" s="158">
        <v>46300</v>
      </c>
      <c r="C2606" s="326" t="s">
        <v>3146</v>
      </c>
      <c r="D2606" s="326" t="s">
        <v>8494</v>
      </c>
      <c r="E2606" s="326" t="s">
        <v>3070</v>
      </c>
      <c r="F2606" s="326">
        <v>2269.263210491627</v>
      </c>
      <c r="G2606" s="326" t="s">
        <v>43</v>
      </c>
    </row>
    <row r="2607" spans="1:7">
      <c r="A2607" s="326" t="s">
        <v>3068</v>
      </c>
      <c r="B2607" s="158">
        <v>46300</v>
      </c>
      <c r="C2607" s="326" t="s">
        <v>3146</v>
      </c>
      <c r="D2607" s="326" t="s">
        <v>8494</v>
      </c>
      <c r="E2607" s="326" t="s">
        <v>3070</v>
      </c>
      <c r="F2607" s="326">
        <v>2394.635582272917</v>
      </c>
      <c r="G2607" s="326" t="s">
        <v>43</v>
      </c>
    </row>
    <row r="2608" spans="1:7">
      <c r="A2608" s="326" t="s">
        <v>3068</v>
      </c>
      <c r="B2608" s="158">
        <v>46300</v>
      </c>
      <c r="C2608" s="326" t="s">
        <v>3146</v>
      </c>
      <c r="D2608" s="326" t="s">
        <v>8494</v>
      </c>
      <c r="E2608" s="326" t="s">
        <v>3070</v>
      </c>
      <c r="F2608" s="326">
        <v>2396.5780667740619</v>
      </c>
      <c r="G2608" s="326" t="s">
        <v>43</v>
      </c>
    </row>
    <row r="2609" spans="1:7">
      <c r="A2609" s="326" t="s">
        <v>3068</v>
      </c>
      <c r="B2609" s="158">
        <v>46300</v>
      </c>
      <c r="C2609" s="326" t="s">
        <v>3146</v>
      </c>
      <c r="D2609" s="326" t="s">
        <v>8494</v>
      </c>
      <c r="E2609" s="326" t="s">
        <v>3070</v>
      </c>
      <c r="F2609" s="326">
        <v>2685.4048500657082</v>
      </c>
      <c r="G2609" s="326" t="s">
        <v>43</v>
      </c>
    </row>
    <row r="2610" spans="1:7">
      <c r="A2610" s="326" t="s">
        <v>3068</v>
      </c>
      <c r="B2610" s="158">
        <v>46300</v>
      </c>
      <c r="C2610" s="326" t="s">
        <v>3117</v>
      </c>
      <c r="D2610" s="326" t="s">
        <v>8876</v>
      </c>
      <c r="E2610" s="326" t="s">
        <v>3070</v>
      </c>
      <c r="F2610" s="326">
        <v>2073.1645767111331</v>
      </c>
      <c r="G2610" s="326" t="s">
        <v>43</v>
      </c>
    </row>
    <row r="2611" spans="1:7">
      <c r="A2611" s="326" t="s">
        <v>3068</v>
      </c>
      <c r="B2611" s="158">
        <v>46300</v>
      </c>
      <c r="C2611" s="326" t="s">
        <v>3117</v>
      </c>
      <c r="D2611" s="326" t="s">
        <v>8876</v>
      </c>
      <c r="E2611" s="326" t="s">
        <v>3070</v>
      </c>
      <c r="F2611" s="326">
        <v>2713.266021316289</v>
      </c>
      <c r="G2611" s="326" t="s">
        <v>43</v>
      </c>
    </row>
    <row r="2612" spans="1:7">
      <c r="A2612" s="326" t="s">
        <v>3068</v>
      </c>
      <c r="B2612" s="158">
        <v>46300</v>
      </c>
      <c r="C2612" s="326" t="s">
        <v>3117</v>
      </c>
      <c r="D2612" s="326" t="s">
        <v>8876</v>
      </c>
      <c r="E2612" s="326" t="s">
        <v>3070</v>
      </c>
      <c r="F2612" s="326">
        <v>2988.979538865387</v>
      </c>
      <c r="G2612" s="326" t="s">
        <v>43</v>
      </c>
    </row>
    <row r="2613" spans="1:7">
      <c r="A2613" s="326" t="s">
        <v>3068</v>
      </c>
      <c r="B2613" s="158">
        <v>46300</v>
      </c>
      <c r="C2613" s="326" t="s">
        <v>3096</v>
      </c>
      <c r="D2613" s="326" t="s">
        <v>8876</v>
      </c>
      <c r="E2613" s="326" t="s">
        <v>3070</v>
      </c>
      <c r="F2613" s="326">
        <v>104.54806375672339</v>
      </c>
      <c r="G2613" s="326" t="s">
        <v>43</v>
      </c>
    </row>
    <row r="2614" spans="1:7">
      <c r="A2614" s="326" t="s">
        <v>3068</v>
      </c>
      <c r="B2614" s="158">
        <v>46300</v>
      </c>
      <c r="C2614" s="326" t="s">
        <v>3096</v>
      </c>
      <c r="D2614" s="326" t="s">
        <v>8876</v>
      </c>
      <c r="E2614" s="326" t="s">
        <v>3070</v>
      </c>
      <c r="F2614" s="326">
        <v>153.15761227952319</v>
      </c>
      <c r="G2614" s="326" t="s">
        <v>43</v>
      </c>
    </row>
    <row r="2615" spans="1:7">
      <c r="A2615" s="326" t="s">
        <v>3068</v>
      </c>
      <c r="B2615" s="158">
        <v>46300</v>
      </c>
      <c r="C2615" s="326" t="s">
        <v>3096</v>
      </c>
      <c r="D2615" s="326" t="s">
        <v>8876</v>
      </c>
      <c r="E2615" s="326" t="s">
        <v>3070</v>
      </c>
      <c r="F2615" s="326">
        <v>214.16803571768111</v>
      </c>
      <c r="G2615" s="326" t="s">
        <v>43</v>
      </c>
    </row>
    <row r="2616" spans="1:7">
      <c r="A2616" s="326" t="s">
        <v>3068</v>
      </c>
      <c r="B2616" s="158">
        <v>46300</v>
      </c>
      <c r="C2616" s="326" t="s">
        <v>3096</v>
      </c>
      <c r="D2616" s="326" t="s">
        <v>8876</v>
      </c>
      <c r="E2616" s="326" t="s">
        <v>3070</v>
      </c>
      <c r="F2616" s="326">
        <v>246.81962827200911</v>
      </c>
      <c r="G2616" s="326" t="s">
        <v>43</v>
      </c>
    </row>
    <row r="2617" spans="1:7">
      <c r="A2617" s="326" t="s">
        <v>3068</v>
      </c>
      <c r="B2617" s="158">
        <v>46300</v>
      </c>
      <c r="C2617" s="326" t="s">
        <v>3096</v>
      </c>
      <c r="D2617" s="326" t="s">
        <v>8876</v>
      </c>
      <c r="E2617" s="326" t="s">
        <v>3070</v>
      </c>
      <c r="F2617" s="326">
        <v>353.80207776231691</v>
      </c>
      <c r="G2617" s="326" t="s">
        <v>43</v>
      </c>
    </row>
    <row r="2618" spans="1:7">
      <c r="A2618" s="326" t="s">
        <v>3068</v>
      </c>
      <c r="B2618" s="158">
        <v>46300</v>
      </c>
      <c r="C2618" s="326" t="s">
        <v>3096</v>
      </c>
      <c r="D2618" s="326" t="s">
        <v>8876</v>
      </c>
      <c r="E2618" s="326" t="s">
        <v>3070</v>
      </c>
      <c r="F2618" s="326">
        <v>368.17676906683482</v>
      </c>
      <c r="G2618" s="326" t="s">
        <v>43</v>
      </c>
    </row>
    <row r="2619" spans="1:7">
      <c r="A2619" s="326" t="s">
        <v>3068</v>
      </c>
      <c r="B2619" s="158">
        <v>46300</v>
      </c>
      <c r="C2619" s="326" t="s">
        <v>3096</v>
      </c>
      <c r="D2619" s="326" t="s">
        <v>8876</v>
      </c>
      <c r="E2619" s="326" t="s">
        <v>3070</v>
      </c>
      <c r="F2619" s="326">
        <v>368.87477578129619</v>
      </c>
      <c r="G2619" s="326" t="s">
        <v>43</v>
      </c>
    </row>
    <row r="2620" spans="1:7">
      <c r="A2620" s="326" t="s">
        <v>3068</v>
      </c>
      <c r="B2620" s="158">
        <v>46300</v>
      </c>
      <c r="C2620" s="326" t="s">
        <v>3096</v>
      </c>
      <c r="D2620" s="326" t="s">
        <v>8876</v>
      </c>
      <c r="E2620" s="326" t="s">
        <v>3070</v>
      </c>
      <c r="F2620" s="326">
        <v>388.9679626738216</v>
      </c>
      <c r="G2620" s="326" t="s">
        <v>43</v>
      </c>
    </row>
    <row r="2621" spans="1:7">
      <c r="A2621" s="326" t="s">
        <v>3068</v>
      </c>
      <c r="B2621" s="158">
        <v>46300</v>
      </c>
      <c r="C2621" s="326" t="s">
        <v>3096</v>
      </c>
      <c r="D2621" s="326" t="s">
        <v>8876</v>
      </c>
      <c r="E2621" s="326" t="s">
        <v>3070</v>
      </c>
      <c r="F2621" s="326">
        <v>397.22123222704982</v>
      </c>
      <c r="G2621" s="326" t="s">
        <v>43</v>
      </c>
    </row>
    <row r="2622" spans="1:7">
      <c r="A2622" s="326" t="s">
        <v>3068</v>
      </c>
      <c r="B2622" s="158">
        <v>46300</v>
      </c>
      <c r="C2622" s="326" t="s">
        <v>3096</v>
      </c>
      <c r="D2622" s="326" t="s">
        <v>8876</v>
      </c>
      <c r="E2622" s="326" t="s">
        <v>3070</v>
      </c>
      <c r="F2622" s="326">
        <v>404.85773847717792</v>
      </c>
      <c r="G2622" s="326" t="s">
        <v>43</v>
      </c>
    </row>
    <row r="2623" spans="1:7">
      <c r="A2623" s="326" t="s">
        <v>3068</v>
      </c>
      <c r="B2623" s="158">
        <v>46300</v>
      </c>
      <c r="C2623" s="326" t="s">
        <v>3096</v>
      </c>
      <c r="D2623" s="326" t="s">
        <v>8876</v>
      </c>
      <c r="E2623" s="326" t="s">
        <v>3070</v>
      </c>
      <c r="F2623" s="326">
        <v>418.5419762309175</v>
      </c>
      <c r="G2623" s="326" t="s">
        <v>43</v>
      </c>
    </row>
    <row r="2624" spans="1:7">
      <c r="A2624" s="326" t="s">
        <v>3068</v>
      </c>
      <c r="B2624" s="158">
        <v>46300</v>
      </c>
      <c r="C2624" s="326" t="s">
        <v>3096</v>
      </c>
      <c r="D2624" s="326" t="s">
        <v>8876</v>
      </c>
      <c r="E2624" s="326" t="s">
        <v>3070</v>
      </c>
      <c r="F2624" s="326">
        <v>458.36898077655502</v>
      </c>
      <c r="G2624" s="326" t="s">
        <v>43</v>
      </c>
    </row>
    <row r="2625" spans="1:7">
      <c r="A2625" s="326" t="s">
        <v>3068</v>
      </c>
      <c r="B2625" s="158">
        <v>46300</v>
      </c>
      <c r="C2625" s="326" t="s">
        <v>3096</v>
      </c>
      <c r="D2625" s="326" t="s">
        <v>8876</v>
      </c>
      <c r="E2625" s="326" t="s">
        <v>3070</v>
      </c>
      <c r="F2625" s="326">
        <v>473.35401025030302</v>
      </c>
      <c r="G2625" s="326" t="s">
        <v>43</v>
      </c>
    </row>
    <row r="2626" spans="1:7">
      <c r="A2626" s="326" t="s">
        <v>3068</v>
      </c>
      <c r="B2626" s="158">
        <v>46300</v>
      </c>
      <c r="C2626" s="326" t="s">
        <v>3096</v>
      </c>
      <c r="D2626" s="326" t="s">
        <v>8876</v>
      </c>
      <c r="E2626" s="326" t="s">
        <v>3070</v>
      </c>
      <c r="F2626" s="326">
        <v>475.71456996537739</v>
      </c>
      <c r="G2626" s="326" t="s">
        <v>43</v>
      </c>
    </row>
    <row r="2627" spans="1:7">
      <c r="A2627" s="326" t="s">
        <v>3068</v>
      </c>
      <c r="B2627" s="158">
        <v>46300</v>
      </c>
      <c r="C2627" s="326" t="s">
        <v>3096</v>
      </c>
      <c r="D2627" s="326" t="s">
        <v>8876</v>
      </c>
      <c r="E2627" s="326" t="s">
        <v>3070</v>
      </c>
      <c r="F2627" s="326">
        <v>599.28737264452502</v>
      </c>
      <c r="G2627" s="326" t="s">
        <v>43</v>
      </c>
    </row>
    <row r="2628" spans="1:7">
      <c r="A2628" s="326" t="s">
        <v>3068</v>
      </c>
      <c r="B2628" s="158">
        <v>46300</v>
      </c>
      <c r="C2628" s="326" t="s">
        <v>3096</v>
      </c>
      <c r="D2628" s="326" t="s">
        <v>8876</v>
      </c>
      <c r="E2628" s="326" t="s">
        <v>3070</v>
      </c>
      <c r="F2628" s="326">
        <v>648.30692916520638</v>
      </c>
      <c r="G2628" s="326" t="s">
        <v>43</v>
      </c>
    </row>
    <row r="2629" spans="1:7">
      <c r="A2629" s="326" t="s">
        <v>3068</v>
      </c>
      <c r="B2629" s="158">
        <v>46300</v>
      </c>
      <c r="C2629" s="326" t="s">
        <v>3096</v>
      </c>
      <c r="D2629" s="326" t="s">
        <v>8876</v>
      </c>
      <c r="E2629" s="326" t="s">
        <v>3070</v>
      </c>
      <c r="F2629" s="326">
        <v>684.91530290221272</v>
      </c>
      <c r="G2629" s="326" t="s">
        <v>43</v>
      </c>
    </row>
    <row r="2630" spans="1:7">
      <c r="A2630" s="326" t="s">
        <v>3068</v>
      </c>
      <c r="B2630" s="158">
        <v>46300</v>
      </c>
      <c r="C2630" s="326" t="s">
        <v>3096</v>
      </c>
      <c r="D2630" s="326" t="s">
        <v>8876</v>
      </c>
      <c r="E2630" s="326" t="s">
        <v>3070</v>
      </c>
      <c r="F2630" s="326">
        <v>790.93686072621495</v>
      </c>
      <c r="G2630" s="326" t="s">
        <v>43</v>
      </c>
    </row>
    <row r="2631" spans="1:7">
      <c r="A2631" s="326" t="s">
        <v>3068</v>
      </c>
      <c r="B2631" s="158">
        <v>46300</v>
      </c>
      <c r="C2631" s="326" t="s">
        <v>3096</v>
      </c>
      <c r="D2631" s="326" t="s">
        <v>8876</v>
      </c>
      <c r="E2631" s="326" t="s">
        <v>3070</v>
      </c>
      <c r="F2631" s="326">
        <v>1517.954140420567</v>
      </c>
      <c r="G2631" s="326" t="s">
        <v>43</v>
      </c>
    </row>
    <row r="2632" spans="1:7">
      <c r="A2632" s="326" t="s">
        <v>3068</v>
      </c>
      <c r="B2632" s="158">
        <v>46300</v>
      </c>
      <c r="C2632" s="326" t="s">
        <v>3096</v>
      </c>
      <c r="D2632" s="326" t="s">
        <v>8876</v>
      </c>
      <c r="E2632" s="326" t="s">
        <v>3070</v>
      </c>
      <c r="F2632" s="326">
        <v>1631.106578872073</v>
      </c>
      <c r="G2632" s="326" t="s">
        <v>43</v>
      </c>
    </row>
    <row r="2633" spans="1:7">
      <c r="A2633" s="326" t="s">
        <v>3204</v>
      </c>
      <c r="B2633" s="158">
        <v>46300</v>
      </c>
      <c r="C2633" s="326" t="s">
        <v>13154</v>
      </c>
      <c r="D2633" s="326" t="s">
        <v>3049</v>
      </c>
      <c r="E2633" s="326" t="s">
        <v>3070</v>
      </c>
      <c r="F2633" s="326">
        <v>258.71963119169232</v>
      </c>
      <c r="G2633" s="326" t="s">
        <v>43</v>
      </c>
    </row>
    <row r="2634" spans="1:7">
      <c r="A2634" s="326" t="s">
        <v>3204</v>
      </c>
      <c r="B2634" s="158">
        <v>46300</v>
      </c>
      <c r="C2634" s="326" t="s">
        <v>13155</v>
      </c>
      <c r="D2634" s="326" t="s">
        <v>3049</v>
      </c>
      <c r="E2634" s="326" t="s">
        <v>3070</v>
      </c>
      <c r="F2634" s="326">
        <v>258.71964713768102</v>
      </c>
      <c r="G2634" s="326" t="s">
        <v>43</v>
      </c>
    </row>
    <row r="2635" spans="1:7">
      <c r="A2635" s="326" t="s">
        <v>3204</v>
      </c>
      <c r="B2635" s="158">
        <v>46300</v>
      </c>
      <c r="C2635" s="326" t="s">
        <v>13156</v>
      </c>
      <c r="D2635" s="326" t="s">
        <v>3049</v>
      </c>
      <c r="E2635" s="326" t="s">
        <v>3070</v>
      </c>
      <c r="F2635" s="326">
        <v>382.65926863218192</v>
      </c>
      <c r="G2635" s="326" t="s">
        <v>43</v>
      </c>
    </row>
    <row r="2636" spans="1:7">
      <c r="A2636" s="326" t="s">
        <v>3204</v>
      </c>
      <c r="B2636" s="158">
        <v>46300</v>
      </c>
      <c r="C2636" s="326" t="s">
        <v>13157</v>
      </c>
      <c r="D2636" s="326" t="s">
        <v>3049</v>
      </c>
      <c r="E2636" s="326" t="s">
        <v>3070</v>
      </c>
      <c r="F2636" s="326">
        <v>560.55836881860159</v>
      </c>
      <c r="G2636" s="326" t="s">
        <v>43</v>
      </c>
    </row>
    <row r="2637" spans="1:7">
      <c r="A2637" s="326" t="s">
        <v>3204</v>
      </c>
      <c r="B2637" s="158">
        <v>46300</v>
      </c>
      <c r="C2637" s="326" t="s">
        <v>13158</v>
      </c>
      <c r="D2637" s="326" t="s">
        <v>3049</v>
      </c>
      <c r="E2637" s="326" t="s">
        <v>3070</v>
      </c>
      <c r="F2637" s="326">
        <v>542.76846606866457</v>
      </c>
      <c r="G2637" s="326" t="s">
        <v>43</v>
      </c>
    </row>
    <row r="2638" spans="1:7">
      <c r="A2638" s="326" t="s">
        <v>3204</v>
      </c>
      <c r="B2638" s="158">
        <v>46300</v>
      </c>
      <c r="C2638" s="326" t="s">
        <v>13159</v>
      </c>
      <c r="D2638" s="326" t="s">
        <v>3049</v>
      </c>
      <c r="E2638" s="326" t="s">
        <v>3070</v>
      </c>
      <c r="F2638" s="326">
        <v>957.62610687222332</v>
      </c>
      <c r="G2638" s="326" t="s">
        <v>43</v>
      </c>
    </row>
    <row r="2639" spans="1:7">
      <c r="A2639" s="326" t="s">
        <v>3204</v>
      </c>
      <c r="B2639" s="158">
        <v>46300</v>
      </c>
      <c r="C2639" s="326" t="s">
        <v>13160</v>
      </c>
      <c r="D2639" s="326" t="s">
        <v>3049</v>
      </c>
      <c r="E2639" s="326" t="s">
        <v>3070</v>
      </c>
      <c r="F2639" s="326">
        <v>509.8312981526833</v>
      </c>
      <c r="G2639" s="326" t="s">
        <v>43</v>
      </c>
    </row>
    <row r="2640" spans="1:7">
      <c r="A2640" s="326" t="s">
        <v>3204</v>
      </c>
      <c r="B2640" s="158">
        <v>46300</v>
      </c>
      <c r="C2640" s="326" t="s">
        <v>13161</v>
      </c>
      <c r="D2640" s="326" t="s">
        <v>3049</v>
      </c>
      <c r="E2640" s="326" t="s">
        <v>3070</v>
      </c>
      <c r="F2640" s="326">
        <v>679.04547562077641</v>
      </c>
      <c r="G2640" s="326" t="s">
        <v>43</v>
      </c>
    </row>
    <row r="2641" spans="1:7">
      <c r="A2641" s="326" t="s">
        <v>3204</v>
      </c>
      <c r="B2641" s="158">
        <v>46300</v>
      </c>
      <c r="C2641" s="326" t="s">
        <v>13162</v>
      </c>
      <c r="D2641" s="326" t="s">
        <v>3049</v>
      </c>
      <c r="E2641" s="326" t="s">
        <v>3070</v>
      </c>
      <c r="F2641" s="326">
        <v>423.18127489322802</v>
      </c>
      <c r="G2641" s="326" t="s">
        <v>43</v>
      </c>
    </row>
    <row r="2642" spans="1:7">
      <c r="A2642" s="326" t="s">
        <v>3204</v>
      </c>
      <c r="B2642" s="158">
        <v>46300</v>
      </c>
      <c r="C2642" s="326" t="s">
        <v>13163</v>
      </c>
      <c r="D2642" s="326" t="s">
        <v>3049</v>
      </c>
      <c r="E2642" s="326" t="s">
        <v>3070</v>
      </c>
      <c r="F2642" s="326">
        <v>424.27044291445048</v>
      </c>
      <c r="G2642" s="326" t="s">
        <v>43</v>
      </c>
    </row>
    <row r="2643" spans="1:7">
      <c r="A2643" s="326" t="s">
        <v>3204</v>
      </c>
      <c r="B2643" s="158">
        <v>46300</v>
      </c>
      <c r="C2643" s="326" t="s">
        <v>13164</v>
      </c>
      <c r="D2643" s="326" t="s">
        <v>3049</v>
      </c>
      <c r="E2643" s="326" t="s">
        <v>3070</v>
      </c>
      <c r="F2643" s="326">
        <v>423.4707405155059</v>
      </c>
      <c r="G2643" s="326" t="s">
        <v>43</v>
      </c>
    </row>
    <row r="2644" spans="1:7">
      <c r="A2644" s="326" t="s">
        <v>3204</v>
      </c>
      <c r="B2644" s="158">
        <v>46300</v>
      </c>
      <c r="C2644" s="326" t="s">
        <v>13165</v>
      </c>
      <c r="D2644" s="326" t="s">
        <v>3049</v>
      </c>
      <c r="E2644" s="326" t="s">
        <v>3070</v>
      </c>
      <c r="F2644" s="326">
        <v>423.07467758399429</v>
      </c>
      <c r="G2644" s="326" t="s">
        <v>43</v>
      </c>
    </row>
    <row r="2645" spans="1:7">
      <c r="A2645" s="326" t="s">
        <v>3204</v>
      </c>
      <c r="B2645" s="158">
        <v>46300</v>
      </c>
      <c r="C2645" s="326" t="s">
        <v>13166</v>
      </c>
      <c r="D2645" s="326" t="s">
        <v>3049</v>
      </c>
      <c r="E2645" s="326" t="s">
        <v>3070</v>
      </c>
      <c r="F2645" s="326">
        <v>422.67560735717421</v>
      </c>
      <c r="G2645" s="326" t="s">
        <v>43</v>
      </c>
    </row>
    <row r="2646" spans="1:7">
      <c r="A2646" s="326" t="s">
        <v>3204</v>
      </c>
      <c r="B2646" s="158">
        <v>46300</v>
      </c>
      <c r="C2646" s="326" t="s">
        <v>13167</v>
      </c>
      <c r="D2646" s="326" t="s">
        <v>3049</v>
      </c>
      <c r="E2646" s="326" t="s">
        <v>3070</v>
      </c>
      <c r="F2646" s="326">
        <v>422.27867771778261</v>
      </c>
      <c r="G2646" s="326" t="s">
        <v>43</v>
      </c>
    </row>
    <row r="2647" spans="1:7">
      <c r="A2647" s="326" t="s">
        <v>3204</v>
      </c>
      <c r="B2647" s="158">
        <v>46300</v>
      </c>
      <c r="C2647" s="326" t="s">
        <v>13168</v>
      </c>
      <c r="D2647" s="326" t="s">
        <v>3049</v>
      </c>
      <c r="E2647" s="326" t="s">
        <v>3070</v>
      </c>
      <c r="F2647" s="326">
        <v>1398.6308988208179</v>
      </c>
      <c r="G2647" s="326" t="s">
        <v>43</v>
      </c>
    </row>
    <row r="2648" spans="1:7">
      <c r="A2648" s="326" t="s">
        <v>3204</v>
      </c>
      <c r="B2648" s="158">
        <v>46300</v>
      </c>
      <c r="C2648" s="326" t="s">
        <v>13169</v>
      </c>
      <c r="D2648" s="326" t="s">
        <v>3046</v>
      </c>
      <c r="E2648" s="326" t="s">
        <v>3070</v>
      </c>
      <c r="F2648" s="326">
        <v>748.89628711156547</v>
      </c>
      <c r="G2648" s="326" t="s">
        <v>43</v>
      </c>
    </row>
    <row r="2649" spans="1:7">
      <c r="A2649" s="326" t="s">
        <v>3204</v>
      </c>
      <c r="B2649" s="158">
        <v>46300</v>
      </c>
      <c r="C2649" s="326" t="s">
        <v>13170</v>
      </c>
      <c r="D2649" s="326" t="s">
        <v>3046</v>
      </c>
      <c r="E2649" s="326" t="s">
        <v>3070</v>
      </c>
      <c r="F2649" s="326">
        <v>546.85412380890921</v>
      </c>
      <c r="G2649" s="326" t="s">
        <v>43</v>
      </c>
    </row>
    <row r="2650" spans="1:7">
      <c r="A2650" s="326" t="s">
        <v>3204</v>
      </c>
      <c r="B2650" s="158">
        <v>46300</v>
      </c>
      <c r="C2650" s="326" t="s">
        <v>13171</v>
      </c>
      <c r="D2650" s="326" t="s">
        <v>3046</v>
      </c>
      <c r="E2650" s="326" t="s">
        <v>3070</v>
      </c>
      <c r="F2650" s="326">
        <v>648.97199553437531</v>
      </c>
      <c r="G2650" s="326" t="s">
        <v>43</v>
      </c>
    </row>
    <row r="2651" spans="1:7">
      <c r="A2651" s="326" t="s">
        <v>3204</v>
      </c>
      <c r="B2651" s="158">
        <v>46300</v>
      </c>
      <c r="C2651" s="326" t="s">
        <v>13172</v>
      </c>
      <c r="D2651" s="326" t="s">
        <v>3046</v>
      </c>
      <c r="E2651" s="326" t="s">
        <v>3070</v>
      </c>
      <c r="F2651" s="326">
        <v>469.27846192824649</v>
      </c>
      <c r="G2651" s="326" t="s">
        <v>43</v>
      </c>
    </row>
    <row r="2652" spans="1:7">
      <c r="A2652" s="326" t="s">
        <v>3204</v>
      </c>
      <c r="B2652" s="158">
        <v>46300</v>
      </c>
      <c r="C2652" s="326" t="s">
        <v>13173</v>
      </c>
      <c r="D2652" s="326" t="s">
        <v>3034</v>
      </c>
      <c r="E2652" s="326" t="s">
        <v>3070</v>
      </c>
      <c r="F2652" s="326">
        <v>843.13842188601848</v>
      </c>
      <c r="G2652" s="326" t="s">
        <v>43</v>
      </c>
    </row>
    <row r="2653" spans="1:7">
      <c r="A2653" s="326" t="s">
        <v>3204</v>
      </c>
      <c r="B2653" s="158">
        <v>46300</v>
      </c>
      <c r="C2653" s="326" t="s">
        <v>13174</v>
      </c>
      <c r="D2653" s="326" t="s">
        <v>3049</v>
      </c>
      <c r="E2653" s="326" t="s">
        <v>3070</v>
      </c>
      <c r="F2653" s="326">
        <v>791.9224671064876</v>
      </c>
      <c r="G2653" s="326" t="s">
        <v>43</v>
      </c>
    </row>
    <row r="2654" spans="1:7">
      <c r="A2654" s="326" t="s">
        <v>3204</v>
      </c>
      <c r="B2654" s="158">
        <v>46300</v>
      </c>
      <c r="C2654" s="326" t="s">
        <v>13175</v>
      </c>
      <c r="D2654" s="326" t="s">
        <v>3049</v>
      </c>
      <c r="E2654" s="326" t="s">
        <v>3070</v>
      </c>
      <c r="F2654" s="326">
        <v>545.75258626020513</v>
      </c>
      <c r="G2654" s="326" t="s">
        <v>43</v>
      </c>
    </row>
    <row r="2655" spans="1:7">
      <c r="A2655" s="326" t="s">
        <v>3204</v>
      </c>
      <c r="B2655" s="158">
        <v>46300</v>
      </c>
      <c r="C2655" s="326" t="s">
        <v>13176</v>
      </c>
      <c r="D2655" s="326" t="s">
        <v>3034</v>
      </c>
      <c r="E2655" s="326" t="s">
        <v>3070</v>
      </c>
      <c r="F2655" s="326">
        <v>1968.3137552204721</v>
      </c>
      <c r="G2655" s="326" t="s">
        <v>43</v>
      </c>
    </row>
    <row r="2656" spans="1:7">
      <c r="A2656" s="326" t="s">
        <v>3204</v>
      </c>
      <c r="B2656" s="158">
        <v>46300</v>
      </c>
      <c r="C2656" s="326" t="s">
        <v>13177</v>
      </c>
      <c r="D2656" s="326" t="s">
        <v>3034</v>
      </c>
      <c r="E2656" s="326" t="s">
        <v>3070</v>
      </c>
      <c r="F2656" s="326">
        <v>753.13353534275666</v>
      </c>
      <c r="G2656" s="326" t="s">
        <v>43</v>
      </c>
    </row>
    <row r="2657" spans="1:7">
      <c r="A2657" s="326" t="s">
        <v>3204</v>
      </c>
      <c r="B2657" s="158">
        <v>46300</v>
      </c>
      <c r="C2657" s="326" t="s">
        <v>13178</v>
      </c>
      <c r="D2657" s="326" t="s">
        <v>3034</v>
      </c>
      <c r="E2657" s="326" t="s">
        <v>3070</v>
      </c>
      <c r="F2657" s="326">
        <v>878.24587663821876</v>
      </c>
      <c r="G2657" s="326" t="s">
        <v>43</v>
      </c>
    </row>
    <row r="2658" spans="1:7">
      <c r="A2658" s="326" t="s">
        <v>3204</v>
      </c>
      <c r="B2658" s="158">
        <v>46300</v>
      </c>
      <c r="C2658" s="326" t="s">
        <v>13179</v>
      </c>
      <c r="D2658" s="326" t="s">
        <v>3034</v>
      </c>
      <c r="E2658" s="326" t="s">
        <v>3070</v>
      </c>
      <c r="F2658" s="326">
        <v>963.23403212295852</v>
      </c>
      <c r="G2658" s="326" t="s">
        <v>43</v>
      </c>
    </row>
    <row r="2659" spans="1:7">
      <c r="A2659" s="326" t="s">
        <v>3204</v>
      </c>
      <c r="B2659" s="158">
        <v>46300</v>
      </c>
      <c r="C2659" s="326" t="s">
        <v>13180</v>
      </c>
      <c r="D2659" s="326" t="s">
        <v>3034</v>
      </c>
      <c r="E2659" s="326" t="s">
        <v>3070</v>
      </c>
      <c r="F2659" s="326">
        <v>471.24967359076248</v>
      </c>
      <c r="G2659" s="326" t="s">
        <v>43</v>
      </c>
    </row>
    <row r="2660" spans="1:7">
      <c r="A2660" s="326" t="s">
        <v>3204</v>
      </c>
      <c r="B2660" s="158">
        <v>46300</v>
      </c>
      <c r="C2660" s="326" t="s">
        <v>13181</v>
      </c>
      <c r="D2660" s="326" t="s">
        <v>3034</v>
      </c>
      <c r="E2660" s="326" t="s">
        <v>3070</v>
      </c>
      <c r="F2660" s="326">
        <v>471.25154181267129</v>
      </c>
      <c r="G2660" s="326" t="s">
        <v>43</v>
      </c>
    </row>
    <row r="2661" spans="1:7">
      <c r="A2661" s="326" t="s">
        <v>3204</v>
      </c>
      <c r="B2661" s="158">
        <v>46300</v>
      </c>
      <c r="C2661" s="326" t="s">
        <v>13182</v>
      </c>
      <c r="D2661" s="326" t="s">
        <v>3034</v>
      </c>
      <c r="E2661" s="326" t="s">
        <v>3070</v>
      </c>
      <c r="F2661" s="326">
        <v>473.51993533060892</v>
      </c>
      <c r="G2661" s="326" t="s">
        <v>43</v>
      </c>
    </row>
    <row r="2662" spans="1:7">
      <c r="A2662" s="326" t="s">
        <v>3204</v>
      </c>
      <c r="B2662" s="158">
        <v>46300</v>
      </c>
      <c r="C2662" s="326" t="s">
        <v>13183</v>
      </c>
      <c r="D2662" s="326" t="s">
        <v>3046</v>
      </c>
      <c r="E2662" s="326" t="s">
        <v>3070</v>
      </c>
      <c r="F2662" s="326">
        <v>534.57751947920769</v>
      </c>
      <c r="G2662" s="326" t="s">
        <v>43</v>
      </c>
    </row>
    <row r="2663" spans="1:7">
      <c r="A2663" s="326" t="s">
        <v>3204</v>
      </c>
      <c r="B2663" s="158">
        <v>46300</v>
      </c>
      <c r="C2663" s="326" t="s">
        <v>13184</v>
      </c>
      <c r="D2663" s="326" t="s">
        <v>3034</v>
      </c>
      <c r="E2663" s="326" t="s">
        <v>3070</v>
      </c>
      <c r="F2663" s="326">
        <v>487.43193348310888</v>
      </c>
      <c r="G2663" s="326" t="s">
        <v>43</v>
      </c>
    </row>
    <row r="2664" spans="1:7">
      <c r="A2664" s="326" t="s">
        <v>3204</v>
      </c>
      <c r="B2664" s="158">
        <v>46300</v>
      </c>
      <c r="C2664" s="326" t="s">
        <v>13185</v>
      </c>
      <c r="D2664" s="326" t="s">
        <v>3034</v>
      </c>
      <c r="E2664" s="326" t="s">
        <v>3070</v>
      </c>
      <c r="F2664" s="326">
        <v>453.99945883825421</v>
      </c>
      <c r="G2664" s="326" t="s">
        <v>43</v>
      </c>
    </row>
    <row r="2665" spans="1:7">
      <c r="A2665" s="326" t="s">
        <v>3204</v>
      </c>
      <c r="B2665" s="158">
        <v>46300</v>
      </c>
      <c r="C2665" s="326" t="s">
        <v>13186</v>
      </c>
      <c r="D2665" s="326" t="s">
        <v>3034</v>
      </c>
      <c r="E2665" s="326" t="s">
        <v>3070</v>
      </c>
      <c r="F2665" s="326">
        <v>460.42240220936952</v>
      </c>
      <c r="G2665" s="326" t="s">
        <v>43</v>
      </c>
    </row>
    <row r="2666" spans="1:7">
      <c r="A2666" s="326" t="s">
        <v>3204</v>
      </c>
      <c r="B2666" s="158">
        <v>46300</v>
      </c>
      <c r="C2666" s="326" t="s">
        <v>13187</v>
      </c>
      <c r="D2666" s="326" t="s">
        <v>3034</v>
      </c>
      <c r="E2666" s="326" t="s">
        <v>3070</v>
      </c>
      <c r="F2666" s="326">
        <v>471.25137079553679</v>
      </c>
      <c r="G2666" s="326" t="s">
        <v>43</v>
      </c>
    </row>
    <row r="2667" spans="1:7">
      <c r="A2667" s="326" t="s">
        <v>3204</v>
      </c>
      <c r="B2667" s="158">
        <v>46300</v>
      </c>
      <c r="C2667" s="326" t="s">
        <v>13188</v>
      </c>
      <c r="D2667" s="326" t="s">
        <v>3049</v>
      </c>
      <c r="E2667" s="326" t="s">
        <v>3070</v>
      </c>
      <c r="F2667" s="326">
        <v>1294.8633020827549</v>
      </c>
      <c r="G2667" s="326" t="s">
        <v>43</v>
      </c>
    </row>
    <row r="2668" spans="1:7">
      <c r="A2668" s="326" t="s">
        <v>3204</v>
      </c>
      <c r="B2668" s="158">
        <v>46300</v>
      </c>
      <c r="C2668" s="326" t="s">
        <v>13189</v>
      </c>
      <c r="D2668" s="326" t="s">
        <v>3049</v>
      </c>
      <c r="E2668" s="326" t="s">
        <v>3070</v>
      </c>
      <c r="F2668" s="326">
        <v>519.60116895148531</v>
      </c>
      <c r="G2668" s="326" t="s">
        <v>43</v>
      </c>
    </row>
    <row r="2669" spans="1:7">
      <c r="A2669" s="326" t="s">
        <v>3204</v>
      </c>
      <c r="B2669" s="158">
        <v>46300</v>
      </c>
      <c r="C2669" s="326" t="s">
        <v>13190</v>
      </c>
      <c r="D2669" s="326" t="s">
        <v>3049</v>
      </c>
      <c r="E2669" s="326" t="s">
        <v>3070</v>
      </c>
      <c r="F2669" s="326">
        <v>705.93855926860124</v>
      </c>
      <c r="G2669" s="326" t="s">
        <v>43</v>
      </c>
    </row>
    <row r="2670" spans="1:7">
      <c r="A2670" s="326" t="s">
        <v>3204</v>
      </c>
      <c r="B2670" s="158">
        <v>46300</v>
      </c>
      <c r="C2670" s="326" t="s">
        <v>13191</v>
      </c>
      <c r="D2670" s="326" t="s">
        <v>3034</v>
      </c>
      <c r="E2670" s="326" t="s">
        <v>3070</v>
      </c>
      <c r="F2670" s="326">
        <v>484.72106644813903</v>
      </c>
      <c r="G2670" s="326" t="s">
        <v>43</v>
      </c>
    </row>
    <row r="2671" spans="1:7">
      <c r="A2671" s="326" t="s">
        <v>3204</v>
      </c>
      <c r="B2671" s="158">
        <v>46300</v>
      </c>
      <c r="C2671" s="326" t="s">
        <v>13192</v>
      </c>
      <c r="D2671" s="326" t="s">
        <v>3034</v>
      </c>
      <c r="E2671" s="326" t="s">
        <v>3070</v>
      </c>
      <c r="F2671" s="326">
        <v>478.62032902706409</v>
      </c>
      <c r="G2671" s="326" t="s">
        <v>43</v>
      </c>
    </row>
    <row r="2672" spans="1:7">
      <c r="A2672" s="326" t="s">
        <v>3204</v>
      </c>
      <c r="B2672" s="158">
        <v>46300</v>
      </c>
      <c r="C2672" s="326" t="s">
        <v>13193</v>
      </c>
      <c r="D2672" s="326" t="s">
        <v>3049</v>
      </c>
      <c r="E2672" s="326" t="s">
        <v>3070</v>
      </c>
      <c r="F2672" s="326">
        <v>552.67693741293624</v>
      </c>
      <c r="G2672" s="326" t="s">
        <v>43</v>
      </c>
    </row>
    <row r="2673" spans="1:7">
      <c r="A2673" s="326" t="s">
        <v>3204</v>
      </c>
      <c r="B2673" s="158">
        <v>46300</v>
      </c>
      <c r="C2673" s="326" t="s">
        <v>13194</v>
      </c>
      <c r="D2673" s="326" t="s">
        <v>3034</v>
      </c>
      <c r="E2673" s="326" t="s">
        <v>3070</v>
      </c>
      <c r="F2673" s="326">
        <v>492.14154504262842</v>
      </c>
      <c r="G2673" s="326" t="s">
        <v>43</v>
      </c>
    </row>
    <row r="2674" spans="1:7">
      <c r="A2674" s="326" t="s">
        <v>3204</v>
      </c>
      <c r="B2674" s="158">
        <v>46300</v>
      </c>
      <c r="C2674" s="326" t="s">
        <v>13195</v>
      </c>
      <c r="D2674" s="326" t="s">
        <v>3046</v>
      </c>
      <c r="E2674" s="326" t="s">
        <v>3070</v>
      </c>
      <c r="F2674" s="326">
        <v>981.11524579604156</v>
      </c>
      <c r="G2674" s="326" t="s">
        <v>43</v>
      </c>
    </row>
    <row r="2675" spans="1:7">
      <c r="A2675" s="326" t="s">
        <v>3204</v>
      </c>
      <c r="B2675" s="158">
        <v>46300</v>
      </c>
      <c r="C2675" s="326" t="s">
        <v>13196</v>
      </c>
      <c r="D2675" s="326" t="s">
        <v>3034</v>
      </c>
      <c r="E2675" s="326" t="s">
        <v>3070</v>
      </c>
      <c r="F2675" s="326">
        <v>484.9360777894035</v>
      </c>
      <c r="G2675" s="326" t="s">
        <v>43</v>
      </c>
    </row>
    <row r="2676" spans="1:7">
      <c r="A2676" s="326" t="s">
        <v>3204</v>
      </c>
      <c r="B2676" s="158">
        <v>46300</v>
      </c>
      <c r="C2676" s="326" t="s">
        <v>13197</v>
      </c>
      <c r="D2676" s="326" t="s">
        <v>3046</v>
      </c>
      <c r="E2676" s="326" t="s">
        <v>3070</v>
      </c>
      <c r="F2676" s="326">
        <v>543.66092066396959</v>
      </c>
      <c r="G2676" s="326" t="s">
        <v>43</v>
      </c>
    </row>
    <row r="2677" spans="1:7">
      <c r="A2677" s="326" t="s">
        <v>3204</v>
      </c>
      <c r="B2677" s="158">
        <v>46300</v>
      </c>
      <c r="C2677" s="326" t="s">
        <v>13198</v>
      </c>
      <c r="D2677" s="326" t="s">
        <v>3046</v>
      </c>
      <c r="E2677" s="326" t="s">
        <v>3070</v>
      </c>
      <c r="F2677" s="326">
        <v>543.65779713867232</v>
      </c>
      <c r="G2677" s="326" t="s">
        <v>43</v>
      </c>
    </row>
    <row r="2678" spans="1:7">
      <c r="A2678" s="326" t="s">
        <v>3204</v>
      </c>
      <c r="B2678" s="158">
        <v>46300</v>
      </c>
      <c r="C2678" s="326" t="s">
        <v>13199</v>
      </c>
      <c r="D2678" s="326" t="s">
        <v>3046</v>
      </c>
      <c r="E2678" s="326" t="s">
        <v>3070</v>
      </c>
      <c r="F2678" s="326">
        <v>618.97025996120647</v>
      </c>
      <c r="G2678" s="326" t="s">
        <v>43</v>
      </c>
    </row>
    <row r="2679" spans="1:7">
      <c r="A2679" s="326" t="s">
        <v>3204</v>
      </c>
      <c r="B2679" s="158">
        <v>46300</v>
      </c>
      <c r="C2679" s="326" t="s">
        <v>13200</v>
      </c>
      <c r="D2679" s="326" t="s">
        <v>3049</v>
      </c>
      <c r="E2679" s="326" t="s">
        <v>3070</v>
      </c>
      <c r="F2679" s="326">
        <v>472.94336479436612</v>
      </c>
      <c r="G2679" s="326" t="s">
        <v>43</v>
      </c>
    </row>
    <row r="2680" spans="1:7">
      <c r="A2680" s="326" t="s">
        <v>3204</v>
      </c>
      <c r="B2680" s="158">
        <v>46300</v>
      </c>
      <c r="C2680" s="326" t="s">
        <v>13201</v>
      </c>
      <c r="D2680" s="326" t="s">
        <v>3049</v>
      </c>
      <c r="E2680" s="326" t="s">
        <v>3070</v>
      </c>
      <c r="F2680" s="326">
        <v>493.74673024192452</v>
      </c>
      <c r="G2680" s="326" t="s">
        <v>43</v>
      </c>
    </row>
    <row r="2681" spans="1:7">
      <c r="A2681" s="326" t="s">
        <v>3204</v>
      </c>
      <c r="B2681" s="158">
        <v>46300</v>
      </c>
      <c r="C2681" s="326" t="s">
        <v>13202</v>
      </c>
      <c r="D2681" s="326" t="s">
        <v>3049</v>
      </c>
      <c r="E2681" s="326" t="s">
        <v>3070</v>
      </c>
      <c r="F2681" s="326">
        <v>514.55126356519759</v>
      </c>
      <c r="G2681" s="326" t="s">
        <v>43</v>
      </c>
    </row>
    <row r="2682" spans="1:7">
      <c r="A2682" s="326" t="s">
        <v>3204</v>
      </c>
      <c r="B2682" s="158">
        <v>46300</v>
      </c>
      <c r="C2682" s="326" t="s">
        <v>13203</v>
      </c>
      <c r="D2682" s="326" t="s">
        <v>3049</v>
      </c>
      <c r="E2682" s="326" t="s">
        <v>3070</v>
      </c>
      <c r="F2682" s="326">
        <v>905.64120866917074</v>
      </c>
      <c r="G2682" s="326" t="s">
        <v>43</v>
      </c>
    </row>
    <row r="2683" spans="1:7">
      <c r="A2683" s="326" t="s">
        <v>3204</v>
      </c>
      <c r="B2683" s="158">
        <v>46300</v>
      </c>
      <c r="C2683" s="326" t="s">
        <v>13204</v>
      </c>
      <c r="D2683" s="326" t="s">
        <v>3049</v>
      </c>
      <c r="E2683" s="326" t="s">
        <v>3070</v>
      </c>
      <c r="F2683" s="326">
        <v>426.73141234647483</v>
      </c>
      <c r="G2683" s="326" t="s">
        <v>43</v>
      </c>
    </row>
    <row r="2684" spans="1:7">
      <c r="A2684" s="326" t="s">
        <v>3204</v>
      </c>
      <c r="B2684" s="158">
        <v>46300</v>
      </c>
      <c r="C2684" s="326" t="s">
        <v>13205</v>
      </c>
      <c r="D2684" s="326" t="s">
        <v>3049</v>
      </c>
      <c r="E2684" s="326" t="s">
        <v>3070</v>
      </c>
      <c r="F2684" s="326">
        <v>404.67467818502342</v>
      </c>
      <c r="G2684" s="326" t="s">
        <v>43</v>
      </c>
    </row>
    <row r="2685" spans="1:7">
      <c r="A2685" s="326" t="s">
        <v>3204</v>
      </c>
      <c r="B2685" s="158">
        <v>46300</v>
      </c>
      <c r="C2685" s="326" t="s">
        <v>13206</v>
      </c>
      <c r="D2685" s="326" t="s">
        <v>3049</v>
      </c>
      <c r="E2685" s="326" t="s">
        <v>3070</v>
      </c>
      <c r="F2685" s="326">
        <v>411.13284015841782</v>
      </c>
      <c r="G2685" s="326" t="s">
        <v>43</v>
      </c>
    </row>
    <row r="2686" spans="1:7">
      <c r="A2686" s="326" t="s">
        <v>3204</v>
      </c>
      <c r="B2686" s="158">
        <v>46300</v>
      </c>
      <c r="C2686" s="326" t="s">
        <v>13207</v>
      </c>
      <c r="D2686" s="326" t="s">
        <v>3049</v>
      </c>
      <c r="E2686" s="326" t="s">
        <v>3070</v>
      </c>
      <c r="F2686" s="326">
        <v>412.12353848014033</v>
      </c>
      <c r="G2686" s="326" t="s">
        <v>43</v>
      </c>
    </row>
    <row r="2687" spans="1:7">
      <c r="A2687" s="326" t="s">
        <v>3204</v>
      </c>
      <c r="B2687" s="158">
        <v>46300</v>
      </c>
      <c r="C2687" s="326" t="s">
        <v>13208</v>
      </c>
      <c r="D2687" s="326" t="s">
        <v>3049</v>
      </c>
      <c r="E2687" s="326" t="s">
        <v>3070</v>
      </c>
      <c r="F2687" s="326">
        <v>764.72925249300897</v>
      </c>
      <c r="G2687" s="326" t="s">
        <v>43</v>
      </c>
    </row>
    <row r="2688" spans="1:7">
      <c r="A2688" s="326" t="s">
        <v>3204</v>
      </c>
      <c r="B2688" s="158">
        <v>46300</v>
      </c>
      <c r="C2688" s="326" t="s">
        <v>13209</v>
      </c>
      <c r="D2688" s="326" t="s">
        <v>3049</v>
      </c>
      <c r="E2688" s="326" t="s">
        <v>3070</v>
      </c>
      <c r="F2688" s="326">
        <v>535.82227071374655</v>
      </c>
      <c r="G2688" s="326" t="s">
        <v>43</v>
      </c>
    </row>
    <row r="2689" spans="1:7">
      <c r="A2689" s="326" t="s">
        <v>3204</v>
      </c>
      <c r="B2689" s="158">
        <v>46300</v>
      </c>
      <c r="C2689" s="326" t="s">
        <v>13210</v>
      </c>
      <c r="D2689" s="326" t="s">
        <v>3049</v>
      </c>
      <c r="E2689" s="326" t="s">
        <v>3070</v>
      </c>
      <c r="F2689" s="326">
        <v>535.81793859042227</v>
      </c>
      <c r="G2689" s="326" t="s">
        <v>43</v>
      </c>
    </row>
    <row r="2690" spans="1:7">
      <c r="A2690" s="326" t="s">
        <v>3204</v>
      </c>
      <c r="B2690" s="158">
        <v>46300</v>
      </c>
      <c r="C2690" s="326" t="s">
        <v>13211</v>
      </c>
      <c r="D2690" s="326" t="s">
        <v>3049</v>
      </c>
      <c r="E2690" s="326" t="s">
        <v>3070</v>
      </c>
      <c r="F2690" s="326">
        <v>872.55666955374181</v>
      </c>
      <c r="G2690" s="326" t="s">
        <v>43</v>
      </c>
    </row>
    <row r="2691" spans="1:7">
      <c r="A2691" s="326" t="s">
        <v>3204</v>
      </c>
      <c r="B2691" s="158">
        <v>46300</v>
      </c>
      <c r="C2691" s="326" t="s">
        <v>13212</v>
      </c>
      <c r="D2691" s="326" t="s">
        <v>3049</v>
      </c>
      <c r="E2691" s="326" t="s">
        <v>3070</v>
      </c>
      <c r="F2691" s="326">
        <v>479.9291409291327</v>
      </c>
      <c r="G2691" s="326" t="s">
        <v>43</v>
      </c>
    </row>
    <row r="2692" spans="1:7">
      <c r="A2692" s="326" t="s">
        <v>3204</v>
      </c>
      <c r="B2692" s="158">
        <v>46300</v>
      </c>
      <c r="C2692" s="326" t="s">
        <v>13213</v>
      </c>
      <c r="D2692" s="326" t="s">
        <v>3034</v>
      </c>
      <c r="E2692" s="326" t="s">
        <v>3070</v>
      </c>
      <c r="F2692" s="326">
        <v>895.30895663890988</v>
      </c>
      <c r="G2692" s="326" t="s">
        <v>43</v>
      </c>
    </row>
    <row r="2693" spans="1:7">
      <c r="A2693" s="326" t="s">
        <v>3204</v>
      </c>
      <c r="B2693" s="158">
        <v>46300</v>
      </c>
      <c r="C2693" s="326" t="s">
        <v>13214</v>
      </c>
      <c r="D2693" s="326" t="s">
        <v>3034</v>
      </c>
      <c r="E2693" s="326" t="s">
        <v>3070</v>
      </c>
      <c r="F2693" s="326">
        <v>519.07301698345691</v>
      </c>
      <c r="G2693" s="326" t="s">
        <v>43</v>
      </c>
    </row>
    <row r="2694" spans="1:7">
      <c r="A2694" s="326" t="s">
        <v>3204</v>
      </c>
      <c r="B2694" s="158">
        <v>46300</v>
      </c>
      <c r="C2694" s="326" t="s">
        <v>13215</v>
      </c>
      <c r="D2694" s="326" t="s">
        <v>3034</v>
      </c>
      <c r="E2694" s="326" t="s">
        <v>3070</v>
      </c>
      <c r="F2694" s="326">
        <v>497.16564562008722</v>
      </c>
      <c r="G2694" s="326" t="s">
        <v>43</v>
      </c>
    </row>
    <row r="2695" spans="1:7">
      <c r="A2695" s="326" t="s">
        <v>3204</v>
      </c>
      <c r="B2695" s="158">
        <v>46300</v>
      </c>
      <c r="C2695" s="326" t="s">
        <v>13216</v>
      </c>
      <c r="D2695" s="326" t="s">
        <v>3034</v>
      </c>
      <c r="E2695" s="326" t="s">
        <v>3070</v>
      </c>
      <c r="F2695" s="326">
        <v>494.72402247483842</v>
      </c>
      <c r="G2695" s="326" t="s">
        <v>43</v>
      </c>
    </row>
    <row r="2696" spans="1:7">
      <c r="A2696" s="326" t="s">
        <v>3204</v>
      </c>
      <c r="B2696" s="158">
        <v>46300</v>
      </c>
      <c r="C2696" s="326" t="s">
        <v>13217</v>
      </c>
      <c r="D2696" s="326" t="s">
        <v>6872</v>
      </c>
      <c r="E2696" s="326" t="s">
        <v>3070</v>
      </c>
      <c r="F2696" s="326">
        <v>449.99318761564791</v>
      </c>
      <c r="G2696" s="326" t="s">
        <v>43</v>
      </c>
    </row>
    <row r="2697" spans="1:7">
      <c r="A2697" s="326" t="s">
        <v>3204</v>
      </c>
      <c r="B2697" s="158">
        <v>46300</v>
      </c>
      <c r="C2697" s="326" t="s">
        <v>13218</v>
      </c>
      <c r="D2697" s="326" t="s">
        <v>6872</v>
      </c>
      <c r="E2697" s="326" t="s">
        <v>3070</v>
      </c>
      <c r="F2697" s="326">
        <v>544.43761207535863</v>
      </c>
      <c r="G2697" s="326" t="s">
        <v>43</v>
      </c>
    </row>
    <row r="2698" spans="1:7">
      <c r="A2698" s="326" t="s">
        <v>3204</v>
      </c>
      <c r="B2698" s="158">
        <v>46300</v>
      </c>
      <c r="C2698" s="326" t="s">
        <v>13219</v>
      </c>
      <c r="D2698" s="326" t="s">
        <v>6872</v>
      </c>
      <c r="E2698" s="326" t="s">
        <v>3070</v>
      </c>
      <c r="F2698" s="326">
        <v>627.90026610821951</v>
      </c>
      <c r="G2698" s="326" t="s">
        <v>43</v>
      </c>
    </row>
    <row r="2699" spans="1:7">
      <c r="A2699" s="326" t="s">
        <v>3204</v>
      </c>
      <c r="B2699" s="158">
        <v>46300</v>
      </c>
      <c r="C2699" s="326" t="s">
        <v>13220</v>
      </c>
      <c r="D2699" s="326" t="s">
        <v>6872</v>
      </c>
      <c r="E2699" s="326" t="s">
        <v>3070</v>
      </c>
      <c r="F2699" s="326">
        <v>513.94194639427587</v>
      </c>
      <c r="G2699" s="326" t="s">
        <v>43</v>
      </c>
    </row>
    <row r="2700" spans="1:7">
      <c r="A2700" s="326" t="s">
        <v>3204</v>
      </c>
      <c r="B2700" s="158">
        <v>46300</v>
      </c>
      <c r="C2700" s="326" t="s">
        <v>13221</v>
      </c>
      <c r="D2700" s="326" t="s">
        <v>6872</v>
      </c>
      <c r="E2700" s="326" t="s">
        <v>3070</v>
      </c>
      <c r="F2700" s="326">
        <v>469.28185984678572</v>
      </c>
      <c r="G2700" s="326" t="s">
        <v>43</v>
      </c>
    </row>
    <row r="2701" spans="1:7">
      <c r="A2701" s="326" t="s">
        <v>3204</v>
      </c>
      <c r="B2701" s="158">
        <v>46300</v>
      </c>
      <c r="C2701" s="326" t="s">
        <v>13222</v>
      </c>
      <c r="D2701" s="326" t="s">
        <v>6872</v>
      </c>
      <c r="E2701" s="326" t="s">
        <v>3070</v>
      </c>
      <c r="F2701" s="326">
        <v>3075.070515547181</v>
      </c>
      <c r="G2701" s="326" t="s">
        <v>43</v>
      </c>
    </row>
    <row r="2702" spans="1:7">
      <c r="A2702" s="326" t="s">
        <v>3204</v>
      </c>
      <c r="B2702" s="158">
        <v>46300</v>
      </c>
      <c r="C2702" s="326" t="s">
        <v>13223</v>
      </c>
      <c r="D2702" s="326" t="s">
        <v>6872</v>
      </c>
      <c r="E2702" s="326" t="s">
        <v>3070</v>
      </c>
      <c r="F2702" s="326">
        <v>722.8954003208346</v>
      </c>
      <c r="G2702" s="326" t="s">
        <v>43</v>
      </c>
    </row>
    <row r="2703" spans="1:7">
      <c r="A2703" s="326" t="s">
        <v>3204</v>
      </c>
      <c r="B2703" s="158">
        <v>46300</v>
      </c>
      <c r="C2703" s="326" t="s">
        <v>13224</v>
      </c>
      <c r="D2703" s="326" t="s">
        <v>6872</v>
      </c>
      <c r="E2703" s="326" t="s">
        <v>3070</v>
      </c>
      <c r="F2703" s="326">
        <v>319.26707895332947</v>
      </c>
      <c r="G2703" s="326" t="s">
        <v>43</v>
      </c>
    </row>
    <row r="2704" spans="1:7">
      <c r="A2704" s="326" t="s">
        <v>3204</v>
      </c>
      <c r="B2704" s="158">
        <v>46300</v>
      </c>
      <c r="C2704" s="326" t="s">
        <v>13225</v>
      </c>
      <c r="D2704" s="326" t="s">
        <v>6872</v>
      </c>
      <c r="E2704" s="326" t="s">
        <v>3070</v>
      </c>
      <c r="F2704" s="326">
        <v>575.3687124918215</v>
      </c>
      <c r="G2704" s="326" t="s">
        <v>43</v>
      </c>
    </row>
    <row r="2705" spans="1:7">
      <c r="A2705" s="326" t="s">
        <v>3204</v>
      </c>
      <c r="B2705" s="158">
        <v>46300</v>
      </c>
      <c r="C2705" s="326" t="s">
        <v>13226</v>
      </c>
      <c r="D2705" s="326" t="s">
        <v>6872</v>
      </c>
      <c r="E2705" s="326" t="s">
        <v>3070</v>
      </c>
      <c r="F2705" s="326">
        <v>1084.8685090908691</v>
      </c>
      <c r="G2705" s="326" t="s">
        <v>43</v>
      </c>
    </row>
    <row r="2706" spans="1:7">
      <c r="A2706" s="326" t="s">
        <v>3204</v>
      </c>
      <c r="B2706" s="158">
        <v>46300</v>
      </c>
      <c r="C2706" s="326" t="s">
        <v>13227</v>
      </c>
      <c r="D2706" s="326" t="s">
        <v>6872</v>
      </c>
      <c r="E2706" s="326" t="s">
        <v>3070</v>
      </c>
      <c r="F2706" s="326">
        <v>465.01514430483797</v>
      </c>
      <c r="G2706" s="326" t="s">
        <v>43</v>
      </c>
    </row>
    <row r="2707" spans="1:7">
      <c r="A2707" s="326" t="s">
        <v>3204</v>
      </c>
      <c r="B2707" s="158">
        <v>46300</v>
      </c>
      <c r="C2707" s="326" t="s">
        <v>13228</v>
      </c>
      <c r="D2707" s="326" t="s">
        <v>6872</v>
      </c>
      <c r="E2707" s="326" t="s">
        <v>3070</v>
      </c>
      <c r="F2707" s="326">
        <v>982.91815003659576</v>
      </c>
      <c r="G2707" s="326" t="s">
        <v>43</v>
      </c>
    </row>
    <row r="2708" spans="1:7">
      <c r="A2708" s="326" t="s">
        <v>3204</v>
      </c>
      <c r="B2708" s="158">
        <v>46300</v>
      </c>
      <c r="C2708" s="326" t="s">
        <v>13229</v>
      </c>
      <c r="D2708" s="326" t="s">
        <v>3034</v>
      </c>
      <c r="E2708" s="326" t="s">
        <v>3070</v>
      </c>
      <c r="F2708" s="326">
        <v>494.58625284582382</v>
      </c>
      <c r="G2708" s="326" t="s">
        <v>43</v>
      </c>
    </row>
    <row r="2709" spans="1:7">
      <c r="A2709" s="326" t="s">
        <v>3204</v>
      </c>
      <c r="B2709" s="158">
        <v>46300</v>
      </c>
      <c r="C2709" s="326" t="s">
        <v>13230</v>
      </c>
      <c r="D2709" s="326" t="s">
        <v>3034</v>
      </c>
      <c r="E2709" s="326" t="s">
        <v>3070</v>
      </c>
      <c r="F2709" s="326">
        <v>475.22863971069461</v>
      </c>
      <c r="G2709" s="326" t="s">
        <v>43</v>
      </c>
    </row>
    <row r="2710" spans="1:7">
      <c r="A2710" s="326" t="s">
        <v>3204</v>
      </c>
      <c r="B2710" s="158">
        <v>46300</v>
      </c>
      <c r="C2710" s="326" t="s">
        <v>13231</v>
      </c>
      <c r="D2710" s="326" t="s">
        <v>3034</v>
      </c>
      <c r="E2710" s="326" t="s">
        <v>3070</v>
      </c>
      <c r="F2710" s="326">
        <v>475.22477566450829</v>
      </c>
      <c r="G2710" s="326" t="s">
        <v>43</v>
      </c>
    </row>
    <row r="2711" spans="1:7">
      <c r="A2711" s="326" t="s">
        <v>3204</v>
      </c>
      <c r="B2711" s="158">
        <v>46300</v>
      </c>
      <c r="C2711" s="326" t="s">
        <v>13232</v>
      </c>
      <c r="D2711" s="326" t="s">
        <v>3046</v>
      </c>
      <c r="E2711" s="326" t="s">
        <v>3070</v>
      </c>
      <c r="F2711" s="326">
        <v>424.0736835245043</v>
      </c>
      <c r="G2711" s="326" t="s">
        <v>43</v>
      </c>
    </row>
    <row r="2712" spans="1:7">
      <c r="A2712" s="326" t="s">
        <v>3204</v>
      </c>
      <c r="B2712" s="158">
        <v>46300</v>
      </c>
      <c r="C2712" s="326" t="s">
        <v>13233</v>
      </c>
      <c r="D2712" s="326" t="s">
        <v>3046</v>
      </c>
      <c r="E2712" s="326" t="s">
        <v>3070</v>
      </c>
      <c r="F2712" s="326">
        <v>424.06944916769862</v>
      </c>
      <c r="G2712" s="326" t="s">
        <v>43</v>
      </c>
    </row>
    <row r="2713" spans="1:7">
      <c r="A2713" s="326" t="s">
        <v>3204</v>
      </c>
      <c r="B2713" s="158">
        <v>46300</v>
      </c>
      <c r="C2713" s="326" t="s">
        <v>13234</v>
      </c>
      <c r="D2713" s="326" t="s">
        <v>3034</v>
      </c>
      <c r="E2713" s="326" t="s">
        <v>3070</v>
      </c>
      <c r="F2713" s="326">
        <v>421.63929904997349</v>
      </c>
      <c r="G2713" s="326" t="s">
        <v>43</v>
      </c>
    </row>
    <row r="2714" spans="1:7">
      <c r="A2714" s="326" t="s">
        <v>3204</v>
      </c>
      <c r="B2714" s="158">
        <v>46300</v>
      </c>
      <c r="C2714" s="326" t="s">
        <v>13235</v>
      </c>
      <c r="D2714" s="326" t="s">
        <v>3034</v>
      </c>
      <c r="E2714" s="326" t="s">
        <v>3070</v>
      </c>
      <c r="F2714" s="326">
        <v>421.64060853049159</v>
      </c>
      <c r="G2714" s="326" t="s">
        <v>43</v>
      </c>
    </row>
    <row r="2715" spans="1:7">
      <c r="A2715" s="326" t="s">
        <v>3204</v>
      </c>
      <c r="B2715" s="158">
        <v>46300</v>
      </c>
      <c r="C2715" s="326" t="s">
        <v>13236</v>
      </c>
      <c r="D2715" s="326" t="s">
        <v>3034</v>
      </c>
      <c r="E2715" s="326" t="s">
        <v>3070</v>
      </c>
      <c r="F2715" s="326">
        <v>421.64191379025578</v>
      </c>
      <c r="G2715" s="326" t="s">
        <v>43</v>
      </c>
    </row>
    <row r="2716" spans="1:7">
      <c r="A2716" s="326" t="s">
        <v>3204</v>
      </c>
      <c r="B2716" s="158">
        <v>46300</v>
      </c>
      <c r="C2716" s="326" t="s">
        <v>13237</v>
      </c>
      <c r="D2716" s="326" t="s">
        <v>3034</v>
      </c>
      <c r="E2716" s="326" t="s">
        <v>3070</v>
      </c>
      <c r="F2716" s="326">
        <v>421.64197265729308</v>
      </c>
      <c r="G2716" s="326" t="s">
        <v>43</v>
      </c>
    </row>
    <row r="2717" spans="1:7">
      <c r="A2717" s="326" t="s">
        <v>3204</v>
      </c>
      <c r="B2717" s="158">
        <v>46300</v>
      </c>
      <c r="C2717" s="326" t="s">
        <v>5567</v>
      </c>
      <c r="D2717" s="326" t="s">
        <v>3047</v>
      </c>
      <c r="E2717" s="326" t="s">
        <v>3070</v>
      </c>
      <c r="F2717" s="326">
        <v>362.99104729841929</v>
      </c>
      <c r="G2717" s="326" t="s">
        <v>43</v>
      </c>
    </row>
    <row r="2718" spans="1:7">
      <c r="A2718" s="326" t="s">
        <v>3204</v>
      </c>
      <c r="B2718" s="158">
        <v>46300</v>
      </c>
      <c r="C2718" s="326" t="s">
        <v>5568</v>
      </c>
      <c r="D2718" s="326" t="s">
        <v>3047</v>
      </c>
      <c r="E2718" s="326" t="s">
        <v>3070</v>
      </c>
      <c r="F2718" s="326">
        <v>549.72106536757201</v>
      </c>
      <c r="G2718" s="326" t="s">
        <v>43</v>
      </c>
    </row>
    <row r="2719" spans="1:7">
      <c r="A2719" s="326" t="s">
        <v>3204</v>
      </c>
      <c r="B2719" s="158">
        <v>46300</v>
      </c>
      <c r="C2719" s="326" t="s">
        <v>5569</v>
      </c>
      <c r="D2719" s="326" t="s">
        <v>3047</v>
      </c>
      <c r="E2719" s="326" t="s">
        <v>3070</v>
      </c>
      <c r="F2719" s="326">
        <v>419.73157955287019</v>
      </c>
      <c r="G2719" s="326" t="s">
        <v>43</v>
      </c>
    </row>
    <row r="2720" spans="1:7">
      <c r="A2720" s="326" t="s">
        <v>3204</v>
      </c>
      <c r="B2720" s="158">
        <v>46300</v>
      </c>
      <c r="C2720" s="326" t="s">
        <v>5570</v>
      </c>
      <c r="D2720" s="326" t="s">
        <v>3047</v>
      </c>
      <c r="E2720" s="326" t="s">
        <v>3070</v>
      </c>
      <c r="F2720" s="326">
        <v>375.58235875796532</v>
      </c>
      <c r="G2720" s="326" t="s">
        <v>43</v>
      </c>
    </row>
    <row r="2721" spans="1:7">
      <c r="A2721" s="326" t="s">
        <v>3204</v>
      </c>
      <c r="B2721" s="158">
        <v>46300</v>
      </c>
      <c r="C2721" s="326" t="s">
        <v>13238</v>
      </c>
      <c r="D2721" s="326" t="s">
        <v>3041</v>
      </c>
      <c r="E2721" s="326" t="s">
        <v>3070</v>
      </c>
      <c r="F2721" s="326">
        <v>369.86215277481818</v>
      </c>
      <c r="G2721" s="326" t="s">
        <v>43</v>
      </c>
    </row>
    <row r="2722" spans="1:7">
      <c r="A2722" s="326" t="s">
        <v>3204</v>
      </c>
      <c r="B2722" s="158">
        <v>46300</v>
      </c>
      <c r="C2722" s="326" t="s">
        <v>13239</v>
      </c>
      <c r="D2722" s="326" t="s">
        <v>3041</v>
      </c>
      <c r="E2722" s="326" t="s">
        <v>3070</v>
      </c>
      <c r="F2722" s="326">
        <v>368.49945425894111</v>
      </c>
      <c r="G2722" s="326" t="s">
        <v>43</v>
      </c>
    </row>
    <row r="2723" spans="1:7">
      <c r="A2723" s="326" t="s">
        <v>3204</v>
      </c>
      <c r="B2723" s="158">
        <v>46300</v>
      </c>
      <c r="C2723" s="326" t="s">
        <v>13240</v>
      </c>
      <c r="D2723" s="326" t="s">
        <v>6875</v>
      </c>
      <c r="E2723" s="326" t="s">
        <v>3070</v>
      </c>
      <c r="F2723" s="326">
        <v>1757.0533108506349</v>
      </c>
      <c r="G2723" s="326" t="s">
        <v>43</v>
      </c>
    </row>
    <row r="2724" spans="1:7">
      <c r="A2724" s="326" t="s">
        <v>3204</v>
      </c>
      <c r="B2724" s="158">
        <v>46300</v>
      </c>
      <c r="C2724" s="326" t="s">
        <v>5571</v>
      </c>
      <c r="D2724" s="326" t="s">
        <v>3045</v>
      </c>
      <c r="E2724" s="326" t="s">
        <v>3070</v>
      </c>
      <c r="F2724" s="326">
        <v>7364.8957308193794</v>
      </c>
      <c r="G2724" s="326" t="s">
        <v>43</v>
      </c>
    </row>
    <row r="2725" spans="1:7">
      <c r="A2725" s="326" t="s">
        <v>3204</v>
      </c>
      <c r="B2725" s="158">
        <v>46300</v>
      </c>
      <c r="C2725" s="326" t="s">
        <v>13241</v>
      </c>
      <c r="D2725" s="326" t="s">
        <v>3045</v>
      </c>
      <c r="E2725" s="326" t="s">
        <v>3070</v>
      </c>
      <c r="F2725" s="326">
        <v>5788.6391666699201</v>
      </c>
      <c r="G2725" s="326" t="s">
        <v>43</v>
      </c>
    </row>
    <row r="2726" spans="1:7">
      <c r="A2726" s="326" t="s">
        <v>3204</v>
      </c>
      <c r="B2726" s="158">
        <v>46300</v>
      </c>
      <c r="C2726" s="326" t="s">
        <v>13242</v>
      </c>
      <c r="D2726" s="326" t="s">
        <v>6875</v>
      </c>
      <c r="E2726" s="326" t="s">
        <v>3070</v>
      </c>
      <c r="F2726" s="326">
        <v>3916.4137046663091</v>
      </c>
      <c r="G2726" s="326" t="s">
        <v>43</v>
      </c>
    </row>
    <row r="2727" spans="1:7">
      <c r="A2727" s="326" t="s">
        <v>3204</v>
      </c>
      <c r="B2727" s="158">
        <v>46300</v>
      </c>
      <c r="C2727" s="326" t="s">
        <v>13243</v>
      </c>
      <c r="D2727" s="326" t="s">
        <v>3044</v>
      </c>
      <c r="E2727" s="326" t="s">
        <v>3070</v>
      </c>
      <c r="F2727" s="326">
        <v>602.85757908690721</v>
      </c>
      <c r="G2727" s="326" t="s">
        <v>43</v>
      </c>
    </row>
    <row r="2728" spans="1:7">
      <c r="A2728" s="326" t="s">
        <v>3204</v>
      </c>
      <c r="B2728" s="158">
        <v>46300</v>
      </c>
      <c r="C2728" s="326" t="s">
        <v>13244</v>
      </c>
      <c r="D2728" s="326" t="s">
        <v>3044</v>
      </c>
      <c r="E2728" s="326" t="s">
        <v>3070</v>
      </c>
      <c r="F2728" s="326">
        <v>407.03026911150658</v>
      </c>
      <c r="G2728" s="326" t="s">
        <v>43</v>
      </c>
    </row>
    <row r="2729" spans="1:7">
      <c r="A2729" s="326" t="s">
        <v>3204</v>
      </c>
      <c r="B2729" s="158">
        <v>46300</v>
      </c>
      <c r="C2729" s="326" t="s">
        <v>13245</v>
      </c>
      <c r="D2729" s="326" t="s">
        <v>3044</v>
      </c>
      <c r="E2729" s="326" t="s">
        <v>3070</v>
      </c>
      <c r="F2729" s="326">
        <v>648.97465999331325</v>
      </c>
      <c r="G2729" s="326" t="s">
        <v>43</v>
      </c>
    </row>
    <row r="2730" spans="1:7">
      <c r="A2730" s="326" t="s">
        <v>3204</v>
      </c>
      <c r="B2730" s="158">
        <v>46300</v>
      </c>
      <c r="C2730" s="326" t="s">
        <v>13246</v>
      </c>
      <c r="D2730" s="326" t="s">
        <v>3044</v>
      </c>
      <c r="E2730" s="326" t="s">
        <v>3070</v>
      </c>
      <c r="F2730" s="326">
        <v>508.18965600058442</v>
      </c>
      <c r="G2730" s="326" t="s">
        <v>43</v>
      </c>
    </row>
    <row r="2731" spans="1:7">
      <c r="A2731" s="326" t="s">
        <v>3204</v>
      </c>
      <c r="B2731" s="158">
        <v>46300</v>
      </c>
      <c r="C2731" s="326" t="s">
        <v>13247</v>
      </c>
      <c r="D2731" s="326" t="s">
        <v>3044</v>
      </c>
      <c r="E2731" s="326" t="s">
        <v>3070</v>
      </c>
      <c r="F2731" s="326">
        <v>508.18810384348029</v>
      </c>
      <c r="G2731" s="326" t="s">
        <v>43</v>
      </c>
    </row>
    <row r="2732" spans="1:7">
      <c r="A2732" s="326" t="s">
        <v>3204</v>
      </c>
      <c r="B2732" s="158">
        <v>46300</v>
      </c>
      <c r="C2732" s="326" t="s">
        <v>13248</v>
      </c>
      <c r="D2732" s="326" t="s">
        <v>3044</v>
      </c>
      <c r="E2732" s="326" t="s">
        <v>3070</v>
      </c>
      <c r="F2732" s="326">
        <v>636.59516204241663</v>
      </c>
      <c r="G2732" s="326" t="s">
        <v>43</v>
      </c>
    </row>
    <row r="2733" spans="1:7">
      <c r="A2733" s="326" t="s">
        <v>3204</v>
      </c>
      <c r="B2733" s="158">
        <v>46300</v>
      </c>
      <c r="C2733" s="326" t="s">
        <v>13249</v>
      </c>
      <c r="D2733" s="326" t="s">
        <v>3044</v>
      </c>
      <c r="E2733" s="326" t="s">
        <v>3070</v>
      </c>
      <c r="F2733" s="326">
        <v>422.63017586339271</v>
      </c>
      <c r="G2733" s="326" t="s">
        <v>43</v>
      </c>
    </row>
    <row r="2734" spans="1:7">
      <c r="A2734" s="326" t="s">
        <v>3204</v>
      </c>
      <c r="B2734" s="158">
        <v>46300</v>
      </c>
      <c r="C2734" s="326" t="s">
        <v>13250</v>
      </c>
      <c r="D2734" s="326" t="s">
        <v>3044</v>
      </c>
      <c r="E2734" s="326" t="s">
        <v>3070</v>
      </c>
      <c r="F2734" s="326">
        <v>425.47300645988429</v>
      </c>
      <c r="G2734" s="326" t="s">
        <v>43</v>
      </c>
    </row>
    <row r="2735" spans="1:7">
      <c r="A2735" s="326" t="s">
        <v>3204</v>
      </c>
      <c r="B2735" s="158">
        <v>46300</v>
      </c>
      <c r="C2735" s="326" t="s">
        <v>13251</v>
      </c>
      <c r="D2735" s="326" t="s">
        <v>3044</v>
      </c>
      <c r="E2735" s="326" t="s">
        <v>3070</v>
      </c>
      <c r="F2735" s="326">
        <v>425.47276648972178</v>
      </c>
      <c r="G2735" s="326" t="s">
        <v>43</v>
      </c>
    </row>
    <row r="2736" spans="1:7">
      <c r="A2736" s="326" t="s">
        <v>3204</v>
      </c>
      <c r="B2736" s="158">
        <v>46300</v>
      </c>
      <c r="C2736" s="326" t="s">
        <v>13252</v>
      </c>
      <c r="D2736" s="326" t="s">
        <v>3044</v>
      </c>
      <c r="E2736" s="326" t="s">
        <v>3070</v>
      </c>
      <c r="F2736" s="326">
        <v>420.71376842074102</v>
      </c>
      <c r="G2736" s="326" t="s">
        <v>43</v>
      </c>
    </row>
    <row r="2737" spans="1:7">
      <c r="A2737" s="326" t="s">
        <v>3204</v>
      </c>
      <c r="B2737" s="158">
        <v>46300</v>
      </c>
      <c r="C2737" s="326" t="s">
        <v>13253</v>
      </c>
      <c r="D2737" s="326" t="s">
        <v>3044</v>
      </c>
      <c r="E2737" s="326" t="s">
        <v>3070</v>
      </c>
      <c r="F2737" s="326">
        <v>388.23573751933873</v>
      </c>
      <c r="G2737" s="326" t="s">
        <v>43</v>
      </c>
    </row>
    <row r="2738" spans="1:7">
      <c r="A2738" s="326" t="s">
        <v>3204</v>
      </c>
      <c r="B2738" s="158">
        <v>46300</v>
      </c>
      <c r="C2738" s="326" t="s">
        <v>13254</v>
      </c>
      <c r="D2738" s="326" t="s">
        <v>3044</v>
      </c>
      <c r="E2738" s="326" t="s">
        <v>3070</v>
      </c>
      <c r="F2738" s="326">
        <v>569.48467903584242</v>
      </c>
      <c r="G2738" s="326" t="s">
        <v>43</v>
      </c>
    </row>
    <row r="2739" spans="1:7">
      <c r="A2739" s="326" t="s">
        <v>3204</v>
      </c>
      <c r="B2739" s="158">
        <v>46300</v>
      </c>
      <c r="C2739" s="326" t="s">
        <v>13255</v>
      </c>
      <c r="D2739" s="326" t="s">
        <v>3044</v>
      </c>
      <c r="E2739" s="326" t="s">
        <v>3070</v>
      </c>
      <c r="F2739" s="326">
        <v>373.94792354665702</v>
      </c>
      <c r="G2739" s="326" t="s">
        <v>43</v>
      </c>
    </row>
    <row r="2740" spans="1:7">
      <c r="A2740" s="326" t="s">
        <v>3204</v>
      </c>
      <c r="B2740" s="158">
        <v>46300</v>
      </c>
      <c r="C2740" s="326" t="s">
        <v>13256</v>
      </c>
      <c r="D2740" s="326" t="s">
        <v>3044</v>
      </c>
      <c r="E2740" s="326" t="s">
        <v>3070</v>
      </c>
      <c r="F2740" s="326">
        <v>501.21264543291181</v>
      </c>
      <c r="G2740" s="326" t="s">
        <v>43</v>
      </c>
    </row>
    <row r="2741" spans="1:7">
      <c r="A2741" s="326" t="s">
        <v>3204</v>
      </c>
      <c r="B2741" s="158">
        <v>46300</v>
      </c>
      <c r="C2741" s="326" t="s">
        <v>13257</v>
      </c>
      <c r="D2741" s="326" t="s">
        <v>3044</v>
      </c>
      <c r="E2741" s="326" t="s">
        <v>3070</v>
      </c>
      <c r="F2741" s="326">
        <v>425.31299707107252</v>
      </c>
      <c r="G2741" s="326" t="s">
        <v>43</v>
      </c>
    </row>
    <row r="2742" spans="1:7">
      <c r="A2742" s="326" t="s">
        <v>3204</v>
      </c>
      <c r="B2742" s="158">
        <v>46300</v>
      </c>
      <c r="C2742" s="326" t="s">
        <v>13258</v>
      </c>
      <c r="D2742" s="326" t="s">
        <v>3044</v>
      </c>
      <c r="E2742" s="326" t="s">
        <v>3070</v>
      </c>
      <c r="F2742" s="326">
        <v>422.18288006260991</v>
      </c>
      <c r="G2742" s="326" t="s">
        <v>43</v>
      </c>
    </row>
    <row r="2743" spans="1:7">
      <c r="A2743" s="326" t="s">
        <v>3204</v>
      </c>
      <c r="B2743" s="158">
        <v>46300</v>
      </c>
      <c r="C2743" s="326" t="s">
        <v>13259</v>
      </c>
      <c r="D2743" s="326" t="s">
        <v>3044</v>
      </c>
      <c r="E2743" s="326" t="s">
        <v>3070</v>
      </c>
      <c r="F2743" s="326">
        <v>422.18218581657862</v>
      </c>
      <c r="G2743" s="326" t="s">
        <v>43</v>
      </c>
    </row>
    <row r="2744" spans="1:7">
      <c r="A2744" s="326" t="s">
        <v>3204</v>
      </c>
      <c r="B2744" s="158">
        <v>46300</v>
      </c>
      <c r="C2744" s="326" t="s">
        <v>13260</v>
      </c>
      <c r="D2744" s="326" t="s">
        <v>3044</v>
      </c>
      <c r="E2744" s="326" t="s">
        <v>3070</v>
      </c>
      <c r="F2744" s="326">
        <v>420.96153608802712</v>
      </c>
      <c r="G2744" s="326" t="s">
        <v>43</v>
      </c>
    </row>
    <row r="2745" spans="1:7">
      <c r="A2745" s="326" t="s">
        <v>3204</v>
      </c>
      <c r="B2745" s="158">
        <v>46300</v>
      </c>
      <c r="C2745" s="326" t="s">
        <v>13261</v>
      </c>
      <c r="D2745" s="326" t="s">
        <v>3036</v>
      </c>
      <c r="E2745" s="326" t="s">
        <v>3070</v>
      </c>
      <c r="F2745" s="326">
        <v>399.01971172168851</v>
      </c>
      <c r="G2745" s="326" t="s">
        <v>43</v>
      </c>
    </row>
    <row r="2746" spans="1:7">
      <c r="A2746" s="326" t="s">
        <v>3204</v>
      </c>
      <c r="B2746" s="158">
        <v>46300</v>
      </c>
      <c r="C2746" s="326" t="s">
        <v>13262</v>
      </c>
      <c r="D2746" s="326" t="s">
        <v>3036</v>
      </c>
      <c r="E2746" s="326" t="s">
        <v>3070</v>
      </c>
      <c r="F2746" s="326">
        <v>612.05567712523043</v>
      </c>
      <c r="G2746" s="326" t="s">
        <v>43</v>
      </c>
    </row>
    <row r="2747" spans="1:7">
      <c r="A2747" s="326" t="s">
        <v>3204</v>
      </c>
      <c r="B2747" s="158">
        <v>46300</v>
      </c>
      <c r="C2747" s="326" t="s">
        <v>13263</v>
      </c>
      <c r="D2747" s="326" t="s">
        <v>3044</v>
      </c>
      <c r="E2747" s="326" t="s">
        <v>3070</v>
      </c>
      <c r="F2747" s="326">
        <v>698.98794372566044</v>
      </c>
      <c r="G2747" s="326" t="s">
        <v>43</v>
      </c>
    </row>
    <row r="2748" spans="1:7">
      <c r="A2748" s="326" t="s">
        <v>3204</v>
      </c>
      <c r="B2748" s="158">
        <v>46300</v>
      </c>
      <c r="C2748" s="326" t="s">
        <v>13264</v>
      </c>
      <c r="D2748" s="326" t="s">
        <v>3036</v>
      </c>
      <c r="E2748" s="326" t="s">
        <v>3070</v>
      </c>
      <c r="F2748" s="326">
        <v>413.31637240387499</v>
      </c>
      <c r="G2748" s="326" t="s">
        <v>43</v>
      </c>
    </row>
    <row r="2749" spans="1:7">
      <c r="A2749" s="326" t="s">
        <v>3204</v>
      </c>
      <c r="B2749" s="158">
        <v>46300</v>
      </c>
      <c r="C2749" s="326" t="s">
        <v>13265</v>
      </c>
      <c r="D2749" s="326" t="s">
        <v>3036</v>
      </c>
      <c r="E2749" s="326" t="s">
        <v>3070</v>
      </c>
      <c r="F2749" s="326">
        <v>344.43062402494252</v>
      </c>
      <c r="G2749" s="326" t="s">
        <v>43</v>
      </c>
    </row>
    <row r="2750" spans="1:7">
      <c r="A2750" s="326" t="s">
        <v>3204</v>
      </c>
      <c r="B2750" s="158">
        <v>46300</v>
      </c>
      <c r="C2750" s="326" t="s">
        <v>13266</v>
      </c>
      <c r="D2750" s="326" t="s">
        <v>3036</v>
      </c>
      <c r="E2750" s="326" t="s">
        <v>3070</v>
      </c>
      <c r="F2750" s="326">
        <v>344.42964224983012</v>
      </c>
      <c r="G2750" s="326" t="s">
        <v>43</v>
      </c>
    </row>
    <row r="2751" spans="1:7">
      <c r="A2751" s="326" t="s">
        <v>3204</v>
      </c>
      <c r="B2751" s="158">
        <v>46300</v>
      </c>
      <c r="C2751" s="326" t="s">
        <v>13267</v>
      </c>
      <c r="D2751" s="326" t="s">
        <v>3036</v>
      </c>
      <c r="E2751" s="326" t="s">
        <v>3070</v>
      </c>
      <c r="F2751" s="326">
        <v>325.05305783916259</v>
      </c>
      <c r="G2751" s="326" t="s">
        <v>43</v>
      </c>
    </row>
    <row r="2752" spans="1:7">
      <c r="A2752" s="326" t="s">
        <v>3204</v>
      </c>
      <c r="B2752" s="158">
        <v>46300</v>
      </c>
      <c r="C2752" s="326" t="s">
        <v>13268</v>
      </c>
      <c r="D2752" s="326" t="s">
        <v>3036</v>
      </c>
      <c r="E2752" s="326" t="s">
        <v>3070</v>
      </c>
      <c r="F2752" s="326">
        <v>390.06478641182179</v>
      </c>
      <c r="G2752" s="326" t="s">
        <v>43</v>
      </c>
    </row>
    <row r="2753" spans="1:7">
      <c r="A2753" s="326" t="s">
        <v>3204</v>
      </c>
      <c r="B2753" s="158">
        <v>46300</v>
      </c>
      <c r="C2753" s="326" t="s">
        <v>13269</v>
      </c>
      <c r="D2753" s="326" t="s">
        <v>3036</v>
      </c>
      <c r="E2753" s="326" t="s">
        <v>3070</v>
      </c>
      <c r="F2753" s="326">
        <v>403.49839933775371</v>
      </c>
      <c r="G2753" s="326" t="s">
        <v>43</v>
      </c>
    </row>
    <row r="2754" spans="1:7">
      <c r="A2754" s="326" t="s">
        <v>3204</v>
      </c>
      <c r="B2754" s="158">
        <v>46300</v>
      </c>
      <c r="C2754" s="326" t="s">
        <v>13270</v>
      </c>
      <c r="D2754" s="326" t="s">
        <v>3036</v>
      </c>
      <c r="E2754" s="326" t="s">
        <v>3070</v>
      </c>
      <c r="F2754" s="326">
        <v>403.49852679576719</v>
      </c>
      <c r="G2754" s="326" t="s">
        <v>43</v>
      </c>
    </row>
    <row r="2755" spans="1:7">
      <c r="A2755" s="326" t="s">
        <v>3204</v>
      </c>
      <c r="B2755" s="158">
        <v>46300</v>
      </c>
      <c r="C2755" s="326" t="s">
        <v>13271</v>
      </c>
      <c r="D2755" s="326" t="s">
        <v>3036</v>
      </c>
      <c r="E2755" s="326" t="s">
        <v>3070</v>
      </c>
      <c r="F2755" s="326">
        <v>403.4972932105884</v>
      </c>
      <c r="G2755" s="326" t="s">
        <v>43</v>
      </c>
    </row>
    <row r="2756" spans="1:7">
      <c r="A2756" s="326" t="s">
        <v>3204</v>
      </c>
      <c r="B2756" s="158">
        <v>46300</v>
      </c>
      <c r="C2756" s="326" t="s">
        <v>13272</v>
      </c>
      <c r="D2756" s="326" t="s">
        <v>3036</v>
      </c>
      <c r="E2756" s="326" t="s">
        <v>3070</v>
      </c>
      <c r="F2756" s="326">
        <v>281.22454925067723</v>
      </c>
      <c r="G2756" s="326" t="s">
        <v>43</v>
      </c>
    </row>
    <row r="2757" spans="1:7">
      <c r="A2757" s="326" t="s">
        <v>3204</v>
      </c>
      <c r="B2757" s="158">
        <v>46300</v>
      </c>
      <c r="C2757" s="326" t="s">
        <v>13273</v>
      </c>
      <c r="D2757" s="326" t="s">
        <v>3036</v>
      </c>
      <c r="E2757" s="326" t="s">
        <v>3070</v>
      </c>
      <c r="F2757" s="326">
        <v>281.22660150751472</v>
      </c>
      <c r="G2757" s="326" t="s">
        <v>43</v>
      </c>
    </row>
    <row r="2758" spans="1:7">
      <c r="A2758" s="326" t="s">
        <v>3204</v>
      </c>
      <c r="B2758" s="158">
        <v>46300</v>
      </c>
      <c r="C2758" s="326" t="s">
        <v>13274</v>
      </c>
      <c r="D2758" s="326" t="s">
        <v>3036</v>
      </c>
      <c r="E2758" s="326" t="s">
        <v>3070</v>
      </c>
      <c r="F2758" s="326">
        <v>281.2256466159597</v>
      </c>
      <c r="G2758" s="326" t="s">
        <v>43</v>
      </c>
    </row>
    <row r="2759" spans="1:7">
      <c r="A2759" s="326" t="s">
        <v>3204</v>
      </c>
      <c r="B2759" s="158">
        <v>46300</v>
      </c>
      <c r="C2759" s="326" t="s">
        <v>13275</v>
      </c>
      <c r="D2759" s="326" t="s">
        <v>3036</v>
      </c>
      <c r="E2759" s="326" t="s">
        <v>3070</v>
      </c>
      <c r="F2759" s="326">
        <v>281.22599861957133</v>
      </c>
      <c r="G2759" s="326" t="s">
        <v>43</v>
      </c>
    </row>
    <row r="2760" spans="1:7">
      <c r="A2760" s="326" t="s">
        <v>3204</v>
      </c>
      <c r="B2760" s="158">
        <v>46300</v>
      </c>
      <c r="C2760" s="326" t="s">
        <v>13276</v>
      </c>
      <c r="D2760" s="326" t="s">
        <v>3036</v>
      </c>
      <c r="E2760" s="326" t="s">
        <v>3070</v>
      </c>
      <c r="F2760" s="326">
        <v>281.22665773518378</v>
      </c>
      <c r="G2760" s="326" t="s">
        <v>43</v>
      </c>
    </row>
    <row r="2761" spans="1:7">
      <c r="A2761" s="326" t="s">
        <v>3204</v>
      </c>
      <c r="B2761" s="158">
        <v>46300</v>
      </c>
      <c r="C2761" s="326" t="s">
        <v>13277</v>
      </c>
      <c r="D2761" s="326" t="s">
        <v>3036</v>
      </c>
      <c r="E2761" s="326" t="s">
        <v>3070</v>
      </c>
      <c r="F2761" s="326">
        <v>281.22531524114311</v>
      </c>
      <c r="G2761" s="326" t="s">
        <v>43</v>
      </c>
    </row>
    <row r="2762" spans="1:7">
      <c r="A2762" s="326" t="s">
        <v>3204</v>
      </c>
      <c r="B2762" s="158">
        <v>46300</v>
      </c>
      <c r="C2762" s="326" t="s">
        <v>13278</v>
      </c>
      <c r="D2762" s="326" t="s">
        <v>3036</v>
      </c>
      <c r="E2762" s="326" t="s">
        <v>3070</v>
      </c>
      <c r="F2762" s="326">
        <v>281.22561075538403</v>
      </c>
      <c r="G2762" s="326" t="s">
        <v>43</v>
      </c>
    </row>
    <row r="2763" spans="1:7">
      <c r="A2763" s="326" t="s">
        <v>3204</v>
      </c>
      <c r="B2763" s="158">
        <v>46300</v>
      </c>
      <c r="C2763" s="326" t="s">
        <v>13279</v>
      </c>
      <c r="D2763" s="326" t="s">
        <v>3036</v>
      </c>
      <c r="E2763" s="326" t="s">
        <v>3070</v>
      </c>
      <c r="F2763" s="326">
        <v>359.97101663704962</v>
      </c>
      <c r="G2763" s="326" t="s">
        <v>43</v>
      </c>
    </row>
    <row r="2764" spans="1:7">
      <c r="A2764" s="326" t="s">
        <v>3204</v>
      </c>
      <c r="B2764" s="158">
        <v>46300</v>
      </c>
      <c r="C2764" s="326" t="s">
        <v>13280</v>
      </c>
      <c r="D2764" s="326" t="s">
        <v>3036</v>
      </c>
      <c r="E2764" s="326" t="s">
        <v>3070</v>
      </c>
      <c r="F2764" s="326">
        <v>281.22523687779898</v>
      </c>
      <c r="G2764" s="326" t="s">
        <v>43</v>
      </c>
    </row>
    <row r="2765" spans="1:7">
      <c r="A2765" s="326" t="s">
        <v>3204</v>
      </c>
      <c r="B2765" s="158">
        <v>46300</v>
      </c>
      <c r="C2765" s="326" t="s">
        <v>13281</v>
      </c>
      <c r="D2765" s="326" t="s">
        <v>3036</v>
      </c>
      <c r="E2765" s="326" t="s">
        <v>3070</v>
      </c>
      <c r="F2765" s="326">
        <v>281.22638821043068</v>
      </c>
      <c r="G2765" s="326" t="s">
        <v>43</v>
      </c>
    </row>
    <row r="2766" spans="1:7">
      <c r="A2766" s="326" t="s">
        <v>3204</v>
      </c>
      <c r="B2766" s="158">
        <v>46300</v>
      </c>
      <c r="C2766" s="326" t="s">
        <v>13282</v>
      </c>
      <c r="D2766" s="326" t="s">
        <v>3036</v>
      </c>
      <c r="E2766" s="326" t="s">
        <v>3070</v>
      </c>
      <c r="F2766" s="326">
        <v>281.22460106573999</v>
      </c>
      <c r="G2766" s="326" t="s">
        <v>43</v>
      </c>
    </row>
    <row r="2767" spans="1:7">
      <c r="A2767" s="326" t="s">
        <v>3204</v>
      </c>
      <c r="B2767" s="158">
        <v>46300</v>
      </c>
      <c r="C2767" s="326" t="s">
        <v>13283</v>
      </c>
      <c r="D2767" s="326" t="s">
        <v>3036</v>
      </c>
      <c r="E2767" s="326" t="s">
        <v>3070</v>
      </c>
      <c r="F2767" s="326">
        <v>281.22535418719048</v>
      </c>
      <c r="G2767" s="326" t="s">
        <v>43</v>
      </c>
    </row>
    <row r="2768" spans="1:7">
      <c r="A2768" s="326" t="s">
        <v>3204</v>
      </c>
      <c r="B2768" s="158">
        <v>46300</v>
      </c>
      <c r="C2768" s="326" t="s">
        <v>13284</v>
      </c>
      <c r="D2768" s="326" t="s">
        <v>3036</v>
      </c>
      <c r="E2768" s="326" t="s">
        <v>3070</v>
      </c>
      <c r="F2768" s="326">
        <v>281.22632154636091</v>
      </c>
      <c r="G2768" s="326" t="s">
        <v>43</v>
      </c>
    </row>
    <row r="2769" spans="1:7">
      <c r="A2769" s="326" t="s">
        <v>3204</v>
      </c>
      <c r="B2769" s="158">
        <v>46300</v>
      </c>
      <c r="C2769" s="326" t="s">
        <v>13285</v>
      </c>
      <c r="D2769" s="326" t="s">
        <v>3036</v>
      </c>
      <c r="E2769" s="326" t="s">
        <v>3070</v>
      </c>
      <c r="F2769" s="326">
        <v>578.99462256673723</v>
      </c>
      <c r="G2769" s="326" t="s">
        <v>43</v>
      </c>
    </row>
    <row r="2770" spans="1:7">
      <c r="A2770" s="326" t="s">
        <v>3204</v>
      </c>
      <c r="B2770" s="158">
        <v>46300</v>
      </c>
      <c r="C2770" s="326" t="s">
        <v>13286</v>
      </c>
      <c r="D2770" s="326" t="s">
        <v>3036</v>
      </c>
      <c r="E2770" s="326" t="s">
        <v>3070</v>
      </c>
      <c r="F2770" s="326">
        <v>411.5049945935607</v>
      </c>
      <c r="G2770" s="326" t="s">
        <v>43</v>
      </c>
    </row>
    <row r="2771" spans="1:7">
      <c r="A2771" s="326" t="s">
        <v>3204</v>
      </c>
      <c r="B2771" s="158">
        <v>46300</v>
      </c>
      <c r="C2771" s="326" t="s">
        <v>13287</v>
      </c>
      <c r="D2771" s="326" t="s">
        <v>3036</v>
      </c>
      <c r="E2771" s="326" t="s">
        <v>3070</v>
      </c>
      <c r="F2771" s="326">
        <v>411.50507158413529</v>
      </c>
      <c r="G2771" s="326" t="s">
        <v>43</v>
      </c>
    </row>
    <row r="2772" spans="1:7">
      <c r="A2772" s="326" t="s">
        <v>3204</v>
      </c>
      <c r="B2772" s="158">
        <v>46300</v>
      </c>
      <c r="C2772" s="326" t="s">
        <v>13288</v>
      </c>
      <c r="D2772" s="326" t="s">
        <v>3036</v>
      </c>
      <c r="E2772" s="326" t="s">
        <v>3070</v>
      </c>
      <c r="F2772" s="326">
        <v>587.13828618708067</v>
      </c>
      <c r="G2772" s="326" t="s">
        <v>43</v>
      </c>
    </row>
    <row r="2773" spans="1:7">
      <c r="A2773" s="326" t="s">
        <v>3204</v>
      </c>
      <c r="B2773" s="158">
        <v>46300</v>
      </c>
      <c r="C2773" s="326" t="s">
        <v>13289</v>
      </c>
      <c r="D2773" s="326" t="s">
        <v>3044</v>
      </c>
      <c r="E2773" s="326" t="s">
        <v>3070</v>
      </c>
      <c r="F2773" s="326">
        <v>349.55315760523081</v>
      </c>
      <c r="G2773" s="326" t="s">
        <v>43</v>
      </c>
    </row>
    <row r="2774" spans="1:7">
      <c r="A2774" s="326" t="s">
        <v>3204</v>
      </c>
      <c r="B2774" s="158">
        <v>46300</v>
      </c>
      <c r="C2774" s="326" t="s">
        <v>13290</v>
      </c>
      <c r="D2774" s="326" t="s">
        <v>3044</v>
      </c>
      <c r="E2774" s="326" t="s">
        <v>3070</v>
      </c>
      <c r="F2774" s="326">
        <v>350.08391086477792</v>
      </c>
      <c r="G2774" s="326" t="s">
        <v>43</v>
      </c>
    </row>
    <row r="2775" spans="1:7">
      <c r="A2775" s="326" t="s">
        <v>3204</v>
      </c>
      <c r="B2775" s="158">
        <v>46300</v>
      </c>
      <c r="C2775" s="326" t="s">
        <v>13291</v>
      </c>
      <c r="D2775" s="326" t="s">
        <v>3039</v>
      </c>
      <c r="E2775" s="326" t="s">
        <v>3070</v>
      </c>
      <c r="F2775" s="326">
        <v>392.28444649651652</v>
      </c>
      <c r="G2775" s="326" t="s">
        <v>43</v>
      </c>
    </row>
    <row r="2776" spans="1:7">
      <c r="A2776" s="326" t="s">
        <v>3204</v>
      </c>
      <c r="B2776" s="158">
        <v>46300</v>
      </c>
      <c r="C2776" s="326" t="s">
        <v>13292</v>
      </c>
      <c r="D2776" s="326" t="s">
        <v>3039</v>
      </c>
      <c r="E2776" s="326" t="s">
        <v>3070</v>
      </c>
      <c r="F2776" s="326">
        <v>392.63011698564509</v>
      </c>
      <c r="G2776" s="326" t="s">
        <v>43</v>
      </c>
    </row>
    <row r="2777" spans="1:7">
      <c r="A2777" s="326" t="s">
        <v>3204</v>
      </c>
      <c r="B2777" s="158">
        <v>46300</v>
      </c>
      <c r="C2777" s="326" t="s">
        <v>13293</v>
      </c>
      <c r="D2777" s="326" t="s">
        <v>3039</v>
      </c>
      <c r="E2777" s="326" t="s">
        <v>3070</v>
      </c>
      <c r="F2777" s="326">
        <v>318.92180916666979</v>
      </c>
      <c r="G2777" s="326" t="s">
        <v>43</v>
      </c>
    </row>
    <row r="2778" spans="1:7">
      <c r="A2778" s="326" t="s">
        <v>3204</v>
      </c>
      <c r="B2778" s="158">
        <v>46300</v>
      </c>
      <c r="C2778" s="326" t="s">
        <v>13294</v>
      </c>
      <c r="D2778" s="326" t="s">
        <v>3039</v>
      </c>
      <c r="E2778" s="326" t="s">
        <v>3070</v>
      </c>
      <c r="F2778" s="326">
        <v>317.44437772315001</v>
      </c>
      <c r="G2778" s="326" t="s">
        <v>43</v>
      </c>
    </row>
    <row r="2779" spans="1:7">
      <c r="A2779" s="326" t="s">
        <v>3204</v>
      </c>
      <c r="B2779" s="158">
        <v>46300</v>
      </c>
      <c r="C2779" s="326" t="s">
        <v>13295</v>
      </c>
      <c r="D2779" s="326" t="s">
        <v>3039</v>
      </c>
      <c r="E2779" s="326" t="s">
        <v>3070</v>
      </c>
      <c r="F2779" s="326">
        <v>368.02454777061939</v>
      </c>
      <c r="G2779" s="326" t="s">
        <v>43</v>
      </c>
    </row>
    <row r="2780" spans="1:7">
      <c r="A2780" s="326" t="s">
        <v>3204</v>
      </c>
      <c r="B2780" s="158">
        <v>46300</v>
      </c>
      <c r="C2780" s="326" t="s">
        <v>13296</v>
      </c>
      <c r="D2780" s="326" t="s">
        <v>3044</v>
      </c>
      <c r="E2780" s="326" t="s">
        <v>3070</v>
      </c>
      <c r="F2780" s="326">
        <v>344.86329755932093</v>
      </c>
      <c r="G2780" s="326" t="s">
        <v>43</v>
      </c>
    </row>
    <row r="2781" spans="1:7">
      <c r="A2781" s="326" t="s">
        <v>3204</v>
      </c>
      <c r="B2781" s="158">
        <v>46300</v>
      </c>
      <c r="C2781" s="326" t="s">
        <v>13297</v>
      </c>
      <c r="D2781" s="326" t="s">
        <v>3044</v>
      </c>
      <c r="E2781" s="326" t="s">
        <v>3070</v>
      </c>
      <c r="F2781" s="326">
        <v>576.07501174975187</v>
      </c>
      <c r="G2781" s="326" t="s">
        <v>43</v>
      </c>
    </row>
    <row r="2782" spans="1:7">
      <c r="A2782" s="326" t="s">
        <v>3204</v>
      </c>
      <c r="B2782" s="158">
        <v>46300</v>
      </c>
      <c r="C2782" s="326" t="s">
        <v>13298</v>
      </c>
      <c r="D2782" s="326" t="s">
        <v>3044</v>
      </c>
      <c r="E2782" s="326" t="s">
        <v>3070</v>
      </c>
      <c r="F2782" s="326">
        <v>444.45440687611699</v>
      </c>
      <c r="G2782" s="326" t="s">
        <v>43</v>
      </c>
    </row>
    <row r="2783" spans="1:7">
      <c r="A2783" s="326" t="s">
        <v>3204</v>
      </c>
      <c r="B2783" s="158">
        <v>46300</v>
      </c>
      <c r="C2783" s="326" t="s">
        <v>13299</v>
      </c>
      <c r="D2783" s="326" t="s">
        <v>3044</v>
      </c>
      <c r="E2783" s="326" t="s">
        <v>3070</v>
      </c>
      <c r="F2783" s="326">
        <v>698.42383365361707</v>
      </c>
      <c r="G2783" s="326" t="s">
        <v>43</v>
      </c>
    </row>
    <row r="2784" spans="1:7">
      <c r="A2784" s="326" t="s">
        <v>3204</v>
      </c>
      <c r="B2784" s="158">
        <v>46300</v>
      </c>
      <c r="C2784" s="326" t="s">
        <v>13300</v>
      </c>
      <c r="D2784" s="326" t="s">
        <v>3044</v>
      </c>
      <c r="E2784" s="326" t="s">
        <v>3070</v>
      </c>
      <c r="F2784" s="326">
        <v>422.99359657801688</v>
      </c>
      <c r="G2784" s="326" t="s">
        <v>43</v>
      </c>
    </row>
    <row r="2785" spans="1:7">
      <c r="A2785" s="326" t="s">
        <v>3204</v>
      </c>
      <c r="B2785" s="158">
        <v>46300</v>
      </c>
      <c r="C2785" s="326" t="s">
        <v>13301</v>
      </c>
      <c r="D2785" s="326" t="s">
        <v>3044</v>
      </c>
      <c r="E2785" s="326" t="s">
        <v>3070</v>
      </c>
      <c r="F2785" s="326">
        <v>437.78915299288929</v>
      </c>
      <c r="G2785" s="326" t="s">
        <v>43</v>
      </c>
    </row>
    <row r="2786" spans="1:7">
      <c r="A2786" s="326" t="s">
        <v>3204</v>
      </c>
      <c r="B2786" s="158">
        <v>46300</v>
      </c>
      <c r="C2786" s="326" t="s">
        <v>13302</v>
      </c>
      <c r="D2786" s="326" t="s">
        <v>3044</v>
      </c>
      <c r="E2786" s="326" t="s">
        <v>3070</v>
      </c>
      <c r="F2786" s="326">
        <v>444.40443098731339</v>
      </c>
      <c r="G2786" s="326" t="s">
        <v>43</v>
      </c>
    </row>
    <row r="2787" spans="1:7">
      <c r="A2787" s="326" t="s">
        <v>3204</v>
      </c>
      <c r="B2787" s="158">
        <v>46300</v>
      </c>
      <c r="C2787" s="326" t="s">
        <v>13303</v>
      </c>
      <c r="D2787" s="326" t="s">
        <v>6875</v>
      </c>
      <c r="E2787" s="326" t="s">
        <v>3070</v>
      </c>
      <c r="F2787" s="326">
        <v>353.52683565765619</v>
      </c>
      <c r="G2787" s="326" t="s">
        <v>43</v>
      </c>
    </row>
    <row r="2788" spans="1:7">
      <c r="A2788" s="326" t="s">
        <v>3204</v>
      </c>
      <c r="B2788" s="158">
        <v>46300</v>
      </c>
      <c r="C2788" s="326" t="s">
        <v>13304</v>
      </c>
      <c r="D2788" s="326" t="s">
        <v>3044</v>
      </c>
      <c r="E2788" s="326" t="s">
        <v>3070</v>
      </c>
      <c r="F2788" s="326">
        <v>484.83127515017992</v>
      </c>
      <c r="G2788" s="326" t="s">
        <v>43</v>
      </c>
    </row>
    <row r="2789" spans="1:7">
      <c r="A2789" s="326" t="s">
        <v>3204</v>
      </c>
      <c r="B2789" s="158">
        <v>46300</v>
      </c>
      <c r="C2789" s="326" t="s">
        <v>13305</v>
      </c>
      <c r="D2789" s="326" t="s">
        <v>3044</v>
      </c>
      <c r="E2789" s="326" t="s">
        <v>3070</v>
      </c>
      <c r="F2789" s="326">
        <v>1085.5464667682679</v>
      </c>
      <c r="G2789" s="326" t="s">
        <v>43</v>
      </c>
    </row>
    <row r="2790" spans="1:7">
      <c r="A2790" s="326" t="s">
        <v>3204</v>
      </c>
      <c r="B2790" s="158">
        <v>46300</v>
      </c>
      <c r="C2790" s="326" t="s">
        <v>13306</v>
      </c>
      <c r="D2790" s="326" t="s">
        <v>3044</v>
      </c>
      <c r="E2790" s="326" t="s">
        <v>3070</v>
      </c>
      <c r="F2790" s="326">
        <v>392.77321525570011</v>
      </c>
      <c r="G2790" s="326" t="s">
        <v>43</v>
      </c>
    </row>
    <row r="2791" spans="1:7">
      <c r="A2791" s="326" t="s">
        <v>3204</v>
      </c>
      <c r="B2791" s="158">
        <v>46300</v>
      </c>
      <c r="C2791" s="326" t="s">
        <v>13307</v>
      </c>
      <c r="D2791" s="326" t="s">
        <v>3044</v>
      </c>
      <c r="E2791" s="326" t="s">
        <v>3070</v>
      </c>
      <c r="F2791" s="326">
        <v>379.06749486457562</v>
      </c>
      <c r="G2791" s="326" t="s">
        <v>43</v>
      </c>
    </row>
    <row r="2792" spans="1:7">
      <c r="A2792" s="326" t="s">
        <v>3204</v>
      </c>
      <c r="B2792" s="158">
        <v>46300</v>
      </c>
      <c r="C2792" s="326" t="s">
        <v>13308</v>
      </c>
      <c r="D2792" s="326" t="s">
        <v>3044</v>
      </c>
      <c r="E2792" s="326" t="s">
        <v>3070</v>
      </c>
      <c r="F2792" s="326">
        <v>318.52903056703508</v>
      </c>
      <c r="G2792" s="326" t="s">
        <v>43</v>
      </c>
    </row>
    <row r="2793" spans="1:7">
      <c r="A2793" s="326" t="s">
        <v>3204</v>
      </c>
      <c r="B2793" s="158">
        <v>46300</v>
      </c>
      <c r="C2793" s="326" t="s">
        <v>13309</v>
      </c>
      <c r="D2793" s="326" t="s">
        <v>3036</v>
      </c>
      <c r="E2793" s="326" t="s">
        <v>3070</v>
      </c>
      <c r="F2793" s="326">
        <v>542.09347398765385</v>
      </c>
      <c r="G2793" s="326" t="s">
        <v>43</v>
      </c>
    </row>
    <row r="2794" spans="1:7">
      <c r="A2794" s="326" t="s">
        <v>3204</v>
      </c>
      <c r="B2794" s="158">
        <v>46300</v>
      </c>
      <c r="C2794" s="326" t="s">
        <v>13310</v>
      </c>
      <c r="D2794" s="326" t="s">
        <v>3039</v>
      </c>
      <c r="E2794" s="326" t="s">
        <v>3070</v>
      </c>
      <c r="F2794" s="326">
        <v>364.97906386107212</v>
      </c>
      <c r="G2794" s="326" t="s">
        <v>43</v>
      </c>
    </row>
    <row r="2795" spans="1:7">
      <c r="A2795" s="326" t="s">
        <v>3204</v>
      </c>
      <c r="B2795" s="158">
        <v>46300</v>
      </c>
      <c r="C2795" s="326" t="s">
        <v>13311</v>
      </c>
      <c r="D2795" s="326" t="s">
        <v>3039</v>
      </c>
      <c r="E2795" s="326" t="s">
        <v>3070</v>
      </c>
      <c r="F2795" s="326">
        <v>366.46642750129098</v>
      </c>
      <c r="G2795" s="326" t="s">
        <v>43</v>
      </c>
    </row>
    <row r="2796" spans="1:7">
      <c r="A2796" s="326" t="s">
        <v>3204</v>
      </c>
      <c r="B2796" s="158">
        <v>46300</v>
      </c>
      <c r="C2796" s="326" t="s">
        <v>13312</v>
      </c>
      <c r="D2796" s="326" t="s">
        <v>3039</v>
      </c>
      <c r="E2796" s="326" t="s">
        <v>3070</v>
      </c>
      <c r="F2796" s="326">
        <v>366.46925784368068</v>
      </c>
      <c r="G2796" s="326" t="s">
        <v>43</v>
      </c>
    </row>
    <row r="2797" spans="1:7">
      <c r="A2797" s="326" t="s">
        <v>3204</v>
      </c>
      <c r="B2797" s="158">
        <v>46300</v>
      </c>
      <c r="C2797" s="326" t="s">
        <v>13313</v>
      </c>
      <c r="D2797" s="326" t="s">
        <v>3039</v>
      </c>
      <c r="E2797" s="326" t="s">
        <v>3070</v>
      </c>
      <c r="F2797" s="326">
        <v>390.40229009650648</v>
      </c>
      <c r="G2797" s="326" t="s">
        <v>43</v>
      </c>
    </row>
    <row r="2798" spans="1:7">
      <c r="A2798" s="326" t="s">
        <v>3204</v>
      </c>
      <c r="B2798" s="158">
        <v>46300</v>
      </c>
      <c r="C2798" s="326" t="s">
        <v>13314</v>
      </c>
      <c r="D2798" s="326" t="s">
        <v>3039</v>
      </c>
      <c r="E2798" s="326" t="s">
        <v>3070</v>
      </c>
      <c r="F2798" s="326">
        <v>390.05759819597012</v>
      </c>
      <c r="G2798" s="326" t="s">
        <v>43</v>
      </c>
    </row>
    <row r="2799" spans="1:7">
      <c r="A2799" s="326" t="s">
        <v>3204</v>
      </c>
      <c r="B2799" s="158">
        <v>46300</v>
      </c>
      <c r="C2799" s="326" t="s">
        <v>13315</v>
      </c>
      <c r="D2799" s="326" t="s">
        <v>3039</v>
      </c>
      <c r="E2799" s="326" t="s">
        <v>3070</v>
      </c>
      <c r="F2799" s="326">
        <v>616.83443733863533</v>
      </c>
      <c r="G2799" s="326" t="s">
        <v>43</v>
      </c>
    </row>
    <row r="2800" spans="1:7">
      <c r="A2800" s="326" t="s">
        <v>3204</v>
      </c>
      <c r="B2800" s="158">
        <v>46300</v>
      </c>
      <c r="C2800" s="326" t="s">
        <v>13316</v>
      </c>
      <c r="D2800" s="326" t="s">
        <v>3041</v>
      </c>
      <c r="E2800" s="326" t="s">
        <v>3070</v>
      </c>
      <c r="F2800" s="326">
        <v>553.90851586125791</v>
      </c>
      <c r="G2800" s="326" t="s">
        <v>43</v>
      </c>
    </row>
    <row r="2801" spans="1:7">
      <c r="A2801" s="326" t="s">
        <v>3204</v>
      </c>
      <c r="B2801" s="158">
        <v>46300</v>
      </c>
      <c r="C2801" s="326" t="s">
        <v>13317</v>
      </c>
      <c r="D2801" s="326" t="s">
        <v>3041</v>
      </c>
      <c r="E2801" s="326" t="s">
        <v>3070</v>
      </c>
      <c r="F2801" s="326">
        <v>361.46083160117269</v>
      </c>
      <c r="G2801" s="326" t="s">
        <v>43</v>
      </c>
    </row>
    <row r="2802" spans="1:7">
      <c r="A2802" s="326" t="s">
        <v>3204</v>
      </c>
      <c r="B2802" s="158">
        <v>46300</v>
      </c>
      <c r="C2802" s="326" t="s">
        <v>13318</v>
      </c>
      <c r="D2802" s="326" t="s">
        <v>3041</v>
      </c>
      <c r="E2802" s="326" t="s">
        <v>3070</v>
      </c>
      <c r="F2802" s="326">
        <v>427.91505809896631</v>
      </c>
      <c r="G2802" s="326" t="s">
        <v>43</v>
      </c>
    </row>
    <row r="2803" spans="1:7">
      <c r="A2803" s="326" t="s">
        <v>3204</v>
      </c>
      <c r="B2803" s="158">
        <v>46300</v>
      </c>
      <c r="C2803" s="326" t="s">
        <v>13319</v>
      </c>
      <c r="D2803" s="326" t="s">
        <v>3041</v>
      </c>
      <c r="E2803" s="326" t="s">
        <v>3070</v>
      </c>
      <c r="F2803" s="326">
        <v>359.07896225899458</v>
      </c>
      <c r="G2803" s="326" t="s">
        <v>43</v>
      </c>
    </row>
    <row r="2804" spans="1:7">
      <c r="A2804" s="326" t="s">
        <v>3204</v>
      </c>
      <c r="B2804" s="158">
        <v>46300</v>
      </c>
      <c r="C2804" s="326" t="s">
        <v>13320</v>
      </c>
      <c r="D2804" s="326" t="s">
        <v>3041</v>
      </c>
      <c r="E2804" s="326" t="s">
        <v>3070</v>
      </c>
      <c r="F2804" s="326">
        <v>658.40063435537741</v>
      </c>
      <c r="G2804" s="326" t="s">
        <v>43</v>
      </c>
    </row>
    <row r="2805" spans="1:7">
      <c r="A2805" s="326" t="s">
        <v>3204</v>
      </c>
      <c r="B2805" s="158">
        <v>46300</v>
      </c>
      <c r="C2805" s="326" t="s">
        <v>13321</v>
      </c>
      <c r="D2805" s="326" t="s">
        <v>3041</v>
      </c>
      <c r="E2805" s="326" t="s">
        <v>3070</v>
      </c>
      <c r="F2805" s="326">
        <v>341.74111790582538</v>
      </c>
      <c r="G2805" s="326" t="s">
        <v>43</v>
      </c>
    </row>
    <row r="2806" spans="1:7">
      <c r="A2806" s="326" t="s">
        <v>3204</v>
      </c>
      <c r="B2806" s="158">
        <v>46300</v>
      </c>
      <c r="C2806" s="326" t="s">
        <v>13322</v>
      </c>
      <c r="D2806" s="326" t="s">
        <v>3041</v>
      </c>
      <c r="E2806" s="326" t="s">
        <v>3070</v>
      </c>
      <c r="F2806" s="326">
        <v>336.7142549417913</v>
      </c>
      <c r="G2806" s="326" t="s">
        <v>43</v>
      </c>
    </row>
    <row r="2807" spans="1:7">
      <c r="A2807" s="326" t="s">
        <v>3204</v>
      </c>
      <c r="B2807" s="158">
        <v>46300</v>
      </c>
      <c r="C2807" s="326" t="s">
        <v>13323</v>
      </c>
      <c r="D2807" s="326" t="s">
        <v>3041</v>
      </c>
      <c r="E2807" s="326" t="s">
        <v>3070</v>
      </c>
      <c r="F2807" s="326">
        <v>336.71377199888229</v>
      </c>
      <c r="G2807" s="326" t="s">
        <v>43</v>
      </c>
    </row>
    <row r="2808" spans="1:7">
      <c r="A2808" s="326" t="s">
        <v>3204</v>
      </c>
      <c r="B2808" s="158">
        <v>46300</v>
      </c>
      <c r="C2808" s="326" t="s">
        <v>13324</v>
      </c>
      <c r="D2808" s="326" t="s">
        <v>3041</v>
      </c>
      <c r="E2808" s="326" t="s">
        <v>3070</v>
      </c>
      <c r="F2808" s="326">
        <v>336.71261895447969</v>
      </c>
      <c r="G2808" s="326" t="s">
        <v>43</v>
      </c>
    </row>
    <row r="2809" spans="1:7">
      <c r="A2809" s="326" t="s">
        <v>3204</v>
      </c>
      <c r="B2809" s="158">
        <v>46300</v>
      </c>
      <c r="C2809" s="326" t="s">
        <v>13325</v>
      </c>
      <c r="D2809" s="326" t="s">
        <v>3043</v>
      </c>
      <c r="E2809" s="326" t="s">
        <v>3070</v>
      </c>
      <c r="F2809" s="326">
        <v>733.743473530747</v>
      </c>
      <c r="G2809" s="326" t="s">
        <v>43</v>
      </c>
    </row>
    <row r="2810" spans="1:7">
      <c r="A2810" s="326" t="s">
        <v>3204</v>
      </c>
      <c r="B2810" s="158">
        <v>46300</v>
      </c>
      <c r="C2810" s="326" t="s">
        <v>13326</v>
      </c>
      <c r="D2810" s="326" t="s">
        <v>3043</v>
      </c>
      <c r="E2810" s="326" t="s">
        <v>3070</v>
      </c>
      <c r="F2810" s="326">
        <v>348.97188459569588</v>
      </c>
      <c r="G2810" s="326" t="s">
        <v>43</v>
      </c>
    </row>
    <row r="2811" spans="1:7">
      <c r="A2811" s="326" t="s">
        <v>3204</v>
      </c>
      <c r="B2811" s="158">
        <v>46300</v>
      </c>
      <c r="C2811" s="326" t="s">
        <v>13327</v>
      </c>
      <c r="D2811" s="326" t="s">
        <v>3043</v>
      </c>
      <c r="E2811" s="326" t="s">
        <v>3070</v>
      </c>
      <c r="F2811" s="326">
        <v>345.25424549728632</v>
      </c>
      <c r="G2811" s="326" t="s">
        <v>43</v>
      </c>
    </row>
    <row r="2812" spans="1:7">
      <c r="A2812" s="326" t="s">
        <v>3204</v>
      </c>
      <c r="B2812" s="158">
        <v>46300</v>
      </c>
      <c r="C2812" s="326" t="s">
        <v>5572</v>
      </c>
      <c r="D2812" s="326" t="s">
        <v>3045</v>
      </c>
      <c r="E2812" s="326" t="s">
        <v>3070</v>
      </c>
      <c r="F2812" s="326">
        <v>501.09758419997519</v>
      </c>
      <c r="G2812" s="326" t="s">
        <v>43</v>
      </c>
    </row>
    <row r="2813" spans="1:7">
      <c r="A2813" s="326" t="s">
        <v>3204</v>
      </c>
      <c r="B2813" s="158">
        <v>46300</v>
      </c>
      <c r="C2813" s="326" t="s">
        <v>5573</v>
      </c>
      <c r="D2813" s="326" t="s">
        <v>3045</v>
      </c>
      <c r="E2813" s="326" t="s">
        <v>3070</v>
      </c>
      <c r="F2813" s="326">
        <v>334.35731326811953</v>
      </c>
      <c r="G2813" s="326" t="s">
        <v>43</v>
      </c>
    </row>
    <row r="2814" spans="1:7">
      <c r="A2814" s="326" t="s">
        <v>3204</v>
      </c>
      <c r="B2814" s="158">
        <v>46300</v>
      </c>
      <c r="C2814" s="326" t="s">
        <v>5574</v>
      </c>
      <c r="D2814" s="326" t="s">
        <v>3045</v>
      </c>
      <c r="E2814" s="326" t="s">
        <v>3070</v>
      </c>
      <c r="F2814" s="326">
        <v>568.21839908906259</v>
      </c>
      <c r="G2814" s="326" t="s">
        <v>43</v>
      </c>
    </row>
    <row r="2815" spans="1:7">
      <c r="A2815" s="326" t="s">
        <v>3204</v>
      </c>
      <c r="B2815" s="158">
        <v>46300</v>
      </c>
      <c r="C2815" s="326" t="s">
        <v>13328</v>
      </c>
      <c r="D2815" s="326" t="s">
        <v>3045</v>
      </c>
      <c r="E2815" s="326" t="s">
        <v>3070</v>
      </c>
      <c r="F2815" s="326">
        <v>2340.3299868330359</v>
      </c>
      <c r="G2815" s="326" t="s">
        <v>43</v>
      </c>
    </row>
    <row r="2816" spans="1:7">
      <c r="A2816" s="326" t="s">
        <v>3204</v>
      </c>
      <c r="B2816" s="158">
        <v>46300</v>
      </c>
      <c r="C2816" s="326" t="s">
        <v>13329</v>
      </c>
      <c r="D2816" s="326" t="s">
        <v>3045</v>
      </c>
      <c r="E2816" s="326" t="s">
        <v>3070</v>
      </c>
      <c r="F2816" s="326">
        <v>601.2248723404482</v>
      </c>
      <c r="G2816" s="326" t="s">
        <v>43</v>
      </c>
    </row>
    <row r="2817" spans="1:7">
      <c r="A2817" s="326" t="s">
        <v>3204</v>
      </c>
      <c r="B2817" s="158">
        <v>46300</v>
      </c>
      <c r="C2817" s="326" t="s">
        <v>13330</v>
      </c>
      <c r="D2817" s="326" t="s">
        <v>3045</v>
      </c>
      <c r="E2817" s="326" t="s">
        <v>3070</v>
      </c>
      <c r="F2817" s="326">
        <v>1115.6441060471441</v>
      </c>
      <c r="G2817" s="326" t="s">
        <v>43</v>
      </c>
    </row>
    <row r="2818" spans="1:7">
      <c r="A2818" s="326" t="s">
        <v>3066</v>
      </c>
      <c r="B2818" s="158">
        <v>46300</v>
      </c>
      <c r="C2818" s="326" t="s">
        <v>53</v>
      </c>
      <c r="D2818" s="326" t="s">
        <v>3067</v>
      </c>
      <c r="E2818" s="326" t="s">
        <v>2879</v>
      </c>
      <c r="F2818" s="326">
        <v>52.869</v>
      </c>
      <c r="G2818" s="326" t="s">
        <v>47</v>
      </c>
    </row>
    <row r="2819" spans="1:7">
      <c r="A2819" s="326" t="s">
        <v>3066</v>
      </c>
      <c r="B2819" s="158">
        <v>46300</v>
      </c>
      <c r="C2819" s="326" t="s">
        <v>55</v>
      </c>
      <c r="D2819" s="326" t="s">
        <v>3067</v>
      </c>
      <c r="E2819" s="326" t="s">
        <v>2879</v>
      </c>
      <c r="F2819" s="326">
        <v>52.810999999999993</v>
      </c>
      <c r="G2819" s="326" t="s">
        <v>47</v>
      </c>
    </row>
    <row r="2820" spans="1:7">
      <c r="A2820" s="326" t="s">
        <v>3066</v>
      </c>
      <c r="B2820" s="158">
        <v>46300</v>
      </c>
      <c r="C2820" s="326" t="s">
        <v>57</v>
      </c>
      <c r="D2820" s="326" t="s">
        <v>3067</v>
      </c>
      <c r="E2820" s="326" t="s">
        <v>2879</v>
      </c>
      <c r="F2820" s="326">
        <v>53.756000000000007</v>
      </c>
      <c r="G2820" s="326" t="s">
        <v>47</v>
      </c>
    </row>
    <row r="2821" spans="1:7">
      <c r="A2821" s="326" t="s">
        <v>2883</v>
      </c>
      <c r="B2821" s="158">
        <v>46300</v>
      </c>
      <c r="C2821" s="326" t="s">
        <v>2911</v>
      </c>
      <c r="D2821" s="326" t="s">
        <v>2880</v>
      </c>
      <c r="E2821" s="326" t="s">
        <v>2879</v>
      </c>
      <c r="F2821" s="326">
        <v>6.24404</v>
      </c>
      <c r="G2821" s="326" t="s">
        <v>1962</v>
      </c>
    </row>
    <row r="2822" spans="1:7">
      <c r="A2822" s="326" t="s">
        <v>2883</v>
      </c>
      <c r="B2822" s="158">
        <v>46300</v>
      </c>
      <c r="C2822" s="326" t="s">
        <v>2912</v>
      </c>
      <c r="D2822" s="326" t="s">
        <v>2880</v>
      </c>
      <c r="E2822" s="326" t="s">
        <v>2879</v>
      </c>
      <c r="F2822" s="326">
        <v>5.759780000000001</v>
      </c>
      <c r="G2822" s="326" t="s">
        <v>1962</v>
      </c>
    </row>
    <row r="2823" spans="1:7">
      <c r="A2823" s="326" t="s">
        <v>2883</v>
      </c>
      <c r="B2823" s="158">
        <v>46300</v>
      </c>
      <c r="C2823" s="326" t="s">
        <v>2913</v>
      </c>
      <c r="D2823" s="326" t="s">
        <v>2880</v>
      </c>
      <c r="E2823" s="326" t="s">
        <v>2879</v>
      </c>
      <c r="F2823" s="326">
        <v>5.6192200000000003</v>
      </c>
      <c r="G2823" s="326" t="s">
        <v>1962</v>
      </c>
    </row>
    <row r="2824" spans="1:7">
      <c r="A2824" s="326" t="s">
        <v>2883</v>
      </c>
      <c r="B2824" s="158">
        <v>46300</v>
      </c>
      <c r="C2824" s="326" t="s">
        <v>2914</v>
      </c>
      <c r="D2824" s="326" t="s">
        <v>2880</v>
      </c>
      <c r="E2824" s="326" t="s">
        <v>2879</v>
      </c>
      <c r="F2824" s="326">
        <v>5.8819599999999994</v>
      </c>
      <c r="G2824" s="326" t="s">
        <v>1962</v>
      </c>
    </row>
    <row r="2825" spans="1:7">
      <c r="A2825" s="326" t="s">
        <v>2883</v>
      </c>
      <c r="B2825" s="158">
        <v>46300</v>
      </c>
      <c r="C2825" s="326" t="s">
        <v>2915</v>
      </c>
      <c r="D2825" s="326" t="s">
        <v>2880</v>
      </c>
      <c r="E2825" s="326" t="s">
        <v>2879</v>
      </c>
      <c r="F2825" s="326">
        <v>5.9617599999999999</v>
      </c>
      <c r="G2825" s="326" t="s">
        <v>1962</v>
      </c>
    </row>
    <row r="2826" spans="1:7">
      <c r="A2826" s="326" t="s">
        <v>2883</v>
      </c>
      <c r="B2826" s="158">
        <v>46300</v>
      </c>
      <c r="C2826" s="326" t="s">
        <v>2985</v>
      </c>
      <c r="D2826" s="326" t="s">
        <v>2880</v>
      </c>
      <c r="E2826" s="326" t="s">
        <v>2879</v>
      </c>
      <c r="F2826" s="326">
        <v>6.0071600000000007</v>
      </c>
      <c r="G2826" s="326" t="s">
        <v>1800</v>
      </c>
    </row>
    <row r="2827" spans="1:7">
      <c r="A2827" s="326" t="s">
        <v>2883</v>
      </c>
      <c r="B2827" s="158">
        <v>46300</v>
      </c>
      <c r="C2827" s="326" t="s">
        <v>2986</v>
      </c>
      <c r="D2827" s="326" t="s">
        <v>2880</v>
      </c>
      <c r="E2827" s="326" t="s">
        <v>2879</v>
      </c>
      <c r="F2827" s="326">
        <v>6.3293400000000011</v>
      </c>
      <c r="G2827" s="326" t="s">
        <v>1800</v>
      </c>
    </row>
    <row r="2828" spans="1:7">
      <c r="A2828" s="326" t="s">
        <v>2883</v>
      </c>
      <c r="B2828" s="158">
        <v>46300</v>
      </c>
      <c r="C2828" s="326" t="s">
        <v>2987</v>
      </c>
      <c r="D2828" s="326" t="s">
        <v>2880</v>
      </c>
      <c r="E2828" s="326" t="s">
        <v>2879</v>
      </c>
      <c r="F2828" s="326">
        <v>6.4509400000000001</v>
      </c>
      <c r="G2828" s="326" t="s">
        <v>1800</v>
      </c>
    </row>
    <row r="2829" spans="1:7">
      <c r="A2829" s="326" t="s">
        <v>2883</v>
      </c>
      <c r="B2829" s="158">
        <v>46300</v>
      </c>
      <c r="C2829" s="326" t="s">
        <v>7327</v>
      </c>
      <c r="D2829" s="326" t="s">
        <v>2880</v>
      </c>
      <c r="E2829" s="326" t="s">
        <v>2879</v>
      </c>
      <c r="F2829" s="326">
        <v>6.3093999999999992</v>
      </c>
      <c r="G2829" s="326" t="s">
        <v>1800</v>
      </c>
    </row>
    <row r="2830" spans="1:7">
      <c r="A2830" s="326" t="s">
        <v>2883</v>
      </c>
      <c r="B2830" s="158">
        <v>46300</v>
      </c>
      <c r="C2830" s="326" t="s">
        <v>2988</v>
      </c>
      <c r="D2830" s="326" t="s">
        <v>2880</v>
      </c>
      <c r="E2830" s="326" t="s">
        <v>2879</v>
      </c>
      <c r="F2830" s="326">
        <v>6.2542399999999994</v>
      </c>
      <c r="G2830" s="326" t="s">
        <v>1800</v>
      </c>
    </row>
    <row r="2831" spans="1:7">
      <c r="A2831" s="326" t="s">
        <v>2883</v>
      </c>
      <c r="B2831" s="158">
        <v>46300</v>
      </c>
      <c r="C2831" s="326" t="s">
        <v>2989</v>
      </c>
      <c r="D2831" s="326" t="s">
        <v>2880</v>
      </c>
      <c r="E2831" s="326" t="s">
        <v>2879</v>
      </c>
      <c r="F2831" s="326">
        <v>6.0498799999999999</v>
      </c>
      <c r="G2831" s="326" t="s">
        <v>1800</v>
      </c>
    </row>
    <row r="2832" spans="1:7">
      <c r="A2832" s="326" t="s">
        <v>2883</v>
      </c>
      <c r="B2832" s="158">
        <v>46300</v>
      </c>
      <c r="C2832" s="326" t="s">
        <v>2990</v>
      </c>
      <c r="D2832" s="326" t="s">
        <v>2880</v>
      </c>
      <c r="E2832" s="326" t="s">
        <v>2879</v>
      </c>
      <c r="F2832" s="326">
        <v>6.2931999999999997</v>
      </c>
      <c r="G2832" s="326" t="s">
        <v>1800</v>
      </c>
    </row>
    <row r="2833" spans="1:7">
      <c r="A2833" s="326" t="s">
        <v>2883</v>
      </c>
      <c r="B2833" s="158">
        <v>46300</v>
      </c>
      <c r="C2833" s="326" t="s">
        <v>2991</v>
      </c>
      <c r="D2833" s="326" t="s">
        <v>2880</v>
      </c>
      <c r="E2833" s="326" t="s">
        <v>2879</v>
      </c>
      <c r="F2833" s="326">
        <v>5.9593600000000002</v>
      </c>
      <c r="G2833" s="326" t="s">
        <v>1800</v>
      </c>
    </row>
    <row r="2834" spans="1:7">
      <c r="A2834" s="326" t="s">
        <v>2883</v>
      </c>
      <c r="B2834" s="158">
        <v>46300</v>
      </c>
      <c r="C2834" s="326" t="s">
        <v>2992</v>
      </c>
      <c r="D2834" s="326" t="s">
        <v>2880</v>
      </c>
      <c r="E2834" s="326" t="s">
        <v>2879</v>
      </c>
      <c r="F2834" s="326">
        <v>5.9422000000000006</v>
      </c>
      <c r="G2834" s="326" t="s">
        <v>1800</v>
      </c>
    </row>
    <row r="2835" spans="1:7">
      <c r="A2835" s="326" t="s">
        <v>2883</v>
      </c>
      <c r="B2835" s="158">
        <v>46300</v>
      </c>
      <c r="C2835" s="326" t="s">
        <v>2993</v>
      </c>
      <c r="D2835" s="326" t="s">
        <v>2880</v>
      </c>
      <c r="E2835" s="326" t="s">
        <v>2879</v>
      </c>
      <c r="F2835" s="326">
        <v>6.0210400000000002</v>
      </c>
      <c r="G2835" s="326" t="s">
        <v>1800</v>
      </c>
    </row>
    <row r="2836" spans="1:7">
      <c r="A2836" s="326" t="s">
        <v>2883</v>
      </c>
      <c r="B2836" s="158">
        <v>46300</v>
      </c>
      <c r="C2836" s="326" t="s">
        <v>7328</v>
      </c>
      <c r="D2836" s="326" t="s">
        <v>2880</v>
      </c>
      <c r="E2836" s="326" t="s">
        <v>2879</v>
      </c>
      <c r="F2836" s="326">
        <v>6.1459600000000005</v>
      </c>
      <c r="G2836" s="326" t="s">
        <v>1800</v>
      </c>
    </row>
    <row r="2837" spans="1:7">
      <c r="A2837" s="326" t="s">
        <v>2883</v>
      </c>
      <c r="B2837" s="158">
        <v>46300</v>
      </c>
      <c r="C2837" s="326" t="s">
        <v>2994</v>
      </c>
      <c r="D2837" s="326" t="s">
        <v>2880</v>
      </c>
      <c r="E2837" s="326" t="s">
        <v>2879</v>
      </c>
      <c r="F2837" s="326">
        <v>6.2144000000000004</v>
      </c>
      <c r="G2837" s="326" t="s">
        <v>1800</v>
      </c>
    </row>
    <row r="2838" spans="1:7">
      <c r="A2838" s="326" t="s">
        <v>2883</v>
      </c>
      <c r="B2838" s="158">
        <v>46300</v>
      </c>
      <c r="C2838" s="326" t="s">
        <v>2995</v>
      </c>
      <c r="D2838" s="326" t="s">
        <v>2880</v>
      </c>
      <c r="E2838" s="326" t="s">
        <v>2879</v>
      </c>
      <c r="F2838" s="326">
        <v>6.1307999999999998</v>
      </c>
      <c r="G2838" s="326" t="s">
        <v>1800</v>
      </c>
    </row>
    <row r="2839" spans="1:7">
      <c r="A2839" s="326" t="s">
        <v>2883</v>
      </c>
      <c r="B2839" s="158">
        <v>46300</v>
      </c>
      <c r="C2839" s="326" t="s">
        <v>2996</v>
      </c>
      <c r="D2839" s="326" t="s">
        <v>2880</v>
      </c>
      <c r="E2839" s="326" t="s">
        <v>2879</v>
      </c>
      <c r="F2839" s="326">
        <v>6.1675000000000013</v>
      </c>
      <c r="G2839" s="326" t="s">
        <v>1800</v>
      </c>
    </row>
    <row r="2840" spans="1:7">
      <c r="A2840" s="326" t="s">
        <v>2883</v>
      </c>
      <c r="B2840" s="158">
        <v>46300</v>
      </c>
      <c r="C2840" s="326" t="s">
        <v>2997</v>
      </c>
      <c r="D2840" s="326" t="s">
        <v>2880</v>
      </c>
      <c r="E2840" s="326" t="s">
        <v>2879</v>
      </c>
      <c r="F2840" s="326">
        <v>5.9072600000000008</v>
      </c>
      <c r="G2840" s="326" t="s">
        <v>1800</v>
      </c>
    </row>
    <row r="2841" spans="1:7">
      <c r="A2841" s="326" t="s">
        <v>2883</v>
      </c>
      <c r="B2841" s="158">
        <v>46300</v>
      </c>
      <c r="C2841" s="326" t="s">
        <v>2998</v>
      </c>
      <c r="D2841" s="326" t="s">
        <v>2880</v>
      </c>
      <c r="E2841" s="326" t="s">
        <v>2879</v>
      </c>
      <c r="F2841" s="326">
        <v>5.9475999999999996</v>
      </c>
      <c r="G2841" s="326" t="s">
        <v>1800</v>
      </c>
    </row>
    <row r="2842" spans="1:7">
      <c r="A2842" s="326" t="s">
        <v>2883</v>
      </c>
      <c r="B2842" s="158">
        <v>46300</v>
      </c>
      <c r="C2842" s="326" t="s">
        <v>2999</v>
      </c>
      <c r="D2842" s="326" t="s">
        <v>2880</v>
      </c>
      <c r="E2842" s="326" t="s">
        <v>2879</v>
      </c>
      <c r="F2842" s="326">
        <v>6.0198399999999994</v>
      </c>
      <c r="G2842" s="326" t="s">
        <v>1800</v>
      </c>
    </row>
    <row r="2843" spans="1:7">
      <c r="A2843" s="326" t="s">
        <v>2883</v>
      </c>
      <c r="B2843" s="158">
        <v>46300</v>
      </c>
      <c r="C2843" s="326" t="s">
        <v>3000</v>
      </c>
      <c r="D2843" s="326" t="s">
        <v>2880</v>
      </c>
      <c r="E2843" s="326" t="s">
        <v>2879</v>
      </c>
      <c r="F2843" s="326">
        <v>6.3634399999999998</v>
      </c>
      <c r="G2843" s="326" t="s">
        <v>1800</v>
      </c>
    </row>
    <row r="2844" spans="1:7">
      <c r="A2844" s="326" t="s">
        <v>2883</v>
      </c>
      <c r="B2844" s="158">
        <v>46300</v>
      </c>
      <c r="C2844" s="326" t="s">
        <v>7329</v>
      </c>
      <c r="D2844" s="326" t="s">
        <v>2880</v>
      </c>
      <c r="E2844" s="326" t="s">
        <v>2879</v>
      </c>
      <c r="F2844" s="326">
        <v>6.4646999999999997</v>
      </c>
      <c r="G2844" s="326" t="s">
        <v>1800</v>
      </c>
    </row>
    <row r="2845" spans="1:7">
      <c r="A2845" s="326" t="s">
        <v>2883</v>
      </c>
      <c r="B2845" s="158">
        <v>46300</v>
      </c>
      <c r="C2845" s="326" t="s">
        <v>3001</v>
      </c>
      <c r="D2845" s="326" t="s">
        <v>2880</v>
      </c>
      <c r="E2845" s="326" t="s">
        <v>2879</v>
      </c>
      <c r="F2845" s="326">
        <v>6.1051400000000005</v>
      </c>
      <c r="G2845" s="326" t="s">
        <v>1800</v>
      </c>
    </row>
    <row r="2846" spans="1:7">
      <c r="A2846" s="326" t="s">
        <v>2883</v>
      </c>
      <c r="B2846" s="158">
        <v>46300</v>
      </c>
      <c r="C2846" s="326" t="s">
        <v>7330</v>
      </c>
      <c r="D2846" s="326" t="s">
        <v>2880</v>
      </c>
      <c r="E2846" s="326" t="s">
        <v>2879</v>
      </c>
      <c r="F2846" s="326">
        <v>6.3005199999999997</v>
      </c>
      <c r="G2846" s="326" t="s">
        <v>1800</v>
      </c>
    </row>
    <row r="2847" spans="1:7">
      <c r="A2847" s="326" t="s">
        <v>2883</v>
      </c>
      <c r="B2847" s="158">
        <v>46300</v>
      </c>
      <c r="C2847" s="326" t="s">
        <v>7331</v>
      </c>
      <c r="D2847" s="326" t="s">
        <v>2880</v>
      </c>
      <c r="E2847" s="326" t="s">
        <v>2879</v>
      </c>
      <c r="F2847" s="326">
        <v>6.1124399999999994</v>
      </c>
      <c r="G2847" s="326" t="s">
        <v>1800</v>
      </c>
    </row>
    <row r="2848" spans="1:7">
      <c r="A2848" s="326" t="s">
        <v>2883</v>
      </c>
      <c r="B2848" s="158">
        <v>46300</v>
      </c>
      <c r="C2848" s="326" t="s">
        <v>3002</v>
      </c>
      <c r="D2848" s="326" t="s">
        <v>2880</v>
      </c>
      <c r="E2848" s="326" t="s">
        <v>2879</v>
      </c>
      <c r="F2848" s="326">
        <v>6.2830399999999997</v>
      </c>
      <c r="G2848" s="326" t="s">
        <v>1800</v>
      </c>
    </row>
    <row r="2849" spans="1:7">
      <c r="A2849" s="326" t="s">
        <v>2883</v>
      </c>
      <c r="B2849" s="158">
        <v>46300</v>
      </c>
      <c r="C2849" s="326" t="s">
        <v>7332</v>
      </c>
      <c r="D2849" s="326" t="s">
        <v>2880</v>
      </c>
      <c r="E2849" s="326" t="s">
        <v>2879</v>
      </c>
      <c r="F2849" s="326">
        <v>6.3278599999999994</v>
      </c>
      <c r="G2849" s="326" t="s">
        <v>1800</v>
      </c>
    </row>
    <row r="2850" spans="1:7">
      <c r="A2850" s="326" t="s">
        <v>2883</v>
      </c>
      <c r="B2850" s="158">
        <v>46300</v>
      </c>
      <c r="C2850" s="326" t="s">
        <v>7333</v>
      </c>
      <c r="D2850" s="326" t="s">
        <v>2880</v>
      </c>
      <c r="E2850" s="326" t="s">
        <v>2879</v>
      </c>
      <c r="F2850" s="326">
        <v>5.9572000000000003</v>
      </c>
      <c r="G2850" s="326" t="s">
        <v>1800</v>
      </c>
    </row>
    <row r="2851" spans="1:7">
      <c r="A2851" s="326" t="s">
        <v>2883</v>
      </c>
      <c r="B2851" s="158">
        <v>46300</v>
      </c>
      <c r="C2851" s="326" t="s">
        <v>7334</v>
      </c>
      <c r="D2851" s="326" t="s">
        <v>2880</v>
      </c>
      <c r="E2851" s="326" t="s">
        <v>2879</v>
      </c>
      <c r="F2851" s="326">
        <v>5.6306600000000007</v>
      </c>
      <c r="G2851" s="326" t="s">
        <v>1800</v>
      </c>
    </row>
    <row r="2852" spans="1:7">
      <c r="A2852" s="326" t="s">
        <v>2883</v>
      </c>
      <c r="B2852" s="158">
        <v>46300</v>
      </c>
      <c r="C2852" s="326" t="s">
        <v>7335</v>
      </c>
      <c r="D2852" s="326" t="s">
        <v>2880</v>
      </c>
      <c r="E2852" s="326" t="s">
        <v>2879</v>
      </c>
      <c r="F2852" s="326">
        <v>5.4446200000000005</v>
      </c>
      <c r="G2852" s="326" t="s">
        <v>1800</v>
      </c>
    </row>
    <row r="2853" spans="1:7">
      <c r="A2853" s="326" t="s">
        <v>2883</v>
      </c>
      <c r="B2853" s="158">
        <v>46300</v>
      </c>
      <c r="C2853" s="326" t="s">
        <v>7336</v>
      </c>
      <c r="D2853" s="326" t="s">
        <v>2880</v>
      </c>
      <c r="E2853" s="326" t="s">
        <v>2879</v>
      </c>
      <c r="F2853" s="326">
        <v>5.7904400000000003</v>
      </c>
      <c r="G2853" s="326" t="s">
        <v>1800</v>
      </c>
    </row>
    <row r="2854" spans="1:7">
      <c r="A2854" s="326" t="s">
        <v>2883</v>
      </c>
      <c r="B2854" s="158">
        <v>46300</v>
      </c>
      <c r="C2854" s="326" t="s">
        <v>7337</v>
      </c>
      <c r="D2854" s="326" t="s">
        <v>2880</v>
      </c>
      <c r="E2854" s="326" t="s">
        <v>2879</v>
      </c>
      <c r="F2854" s="326">
        <v>5.6307800000000006</v>
      </c>
      <c r="G2854" s="326" t="s">
        <v>1800</v>
      </c>
    </row>
    <row r="2855" spans="1:7">
      <c r="A2855" s="326" t="s">
        <v>2883</v>
      </c>
      <c r="B2855" s="158">
        <v>46300</v>
      </c>
      <c r="C2855" s="326" t="s">
        <v>7338</v>
      </c>
      <c r="D2855" s="326" t="s">
        <v>2880</v>
      </c>
      <c r="E2855" s="326" t="s">
        <v>2879</v>
      </c>
      <c r="F2855" s="326">
        <v>5.7210800000000006</v>
      </c>
      <c r="G2855" s="326" t="s">
        <v>1800</v>
      </c>
    </row>
    <row r="2856" spans="1:7">
      <c r="A2856" s="326" t="s">
        <v>2883</v>
      </c>
      <c r="B2856" s="158">
        <v>46300</v>
      </c>
      <c r="C2856" s="326" t="s">
        <v>7339</v>
      </c>
      <c r="D2856" s="326" t="s">
        <v>2880</v>
      </c>
      <c r="E2856" s="326" t="s">
        <v>2879</v>
      </c>
      <c r="F2856" s="326">
        <v>5.96204</v>
      </c>
      <c r="G2856" s="326" t="s">
        <v>1800</v>
      </c>
    </row>
    <row r="2857" spans="1:7">
      <c r="A2857" s="326" t="s">
        <v>2883</v>
      </c>
      <c r="B2857" s="158">
        <v>46300</v>
      </c>
      <c r="C2857" s="326" t="s">
        <v>7340</v>
      </c>
      <c r="D2857" s="326" t="s">
        <v>2880</v>
      </c>
      <c r="E2857" s="326" t="s">
        <v>2879</v>
      </c>
      <c r="F2857" s="326">
        <v>6.1969399999999997</v>
      </c>
      <c r="G2857" s="326" t="s">
        <v>1800</v>
      </c>
    </row>
    <row r="2858" spans="1:7">
      <c r="A2858" s="326" t="s">
        <v>2883</v>
      </c>
      <c r="B2858" s="158">
        <v>46300</v>
      </c>
      <c r="C2858" s="326" t="s">
        <v>7341</v>
      </c>
      <c r="D2858" s="326" t="s">
        <v>2880</v>
      </c>
      <c r="E2858" s="326" t="s">
        <v>2879</v>
      </c>
      <c r="F2858" s="326">
        <v>5.7401</v>
      </c>
      <c r="G2858" s="326" t="s">
        <v>1800</v>
      </c>
    </row>
    <row r="2859" spans="1:7">
      <c r="A2859" s="326" t="s">
        <v>2883</v>
      </c>
      <c r="B2859" s="158">
        <v>46300</v>
      </c>
      <c r="C2859" s="326" t="s">
        <v>7342</v>
      </c>
      <c r="D2859" s="326" t="s">
        <v>2880</v>
      </c>
      <c r="E2859" s="326" t="s">
        <v>2879</v>
      </c>
      <c r="F2859" s="326">
        <v>5.9405400000000004</v>
      </c>
      <c r="G2859" s="326" t="s">
        <v>1800</v>
      </c>
    </row>
    <row r="2860" spans="1:7">
      <c r="A2860" s="326" t="s">
        <v>2883</v>
      </c>
      <c r="B2860" s="158">
        <v>46300</v>
      </c>
      <c r="C2860" s="326" t="s">
        <v>3003</v>
      </c>
      <c r="D2860" s="326" t="s">
        <v>2880</v>
      </c>
      <c r="E2860" s="326" t="s">
        <v>2879</v>
      </c>
      <c r="F2860" s="326">
        <v>5.58568</v>
      </c>
      <c r="G2860" s="326" t="s">
        <v>1800</v>
      </c>
    </row>
    <row r="2861" spans="1:7">
      <c r="A2861" s="326" t="s">
        <v>2883</v>
      </c>
      <c r="B2861" s="158">
        <v>46300</v>
      </c>
      <c r="C2861" s="326" t="s">
        <v>7343</v>
      </c>
      <c r="D2861" s="326" t="s">
        <v>2880</v>
      </c>
      <c r="E2861" s="326" t="s">
        <v>2879</v>
      </c>
      <c r="F2861" s="326">
        <v>5.3725399999999999</v>
      </c>
      <c r="G2861" s="326" t="s">
        <v>1800</v>
      </c>
    </row>
    <row r="2862" spans="1:7">
      <c r="A2862" s="326" t="s">
        <v>2883</v>
      </c>
      <c r="B2862" s="158">
        <v>46300</v>
      </c>
      <c r="C2862" s="326" t="s">
        <v>3004</v>
      </c>
      <c r="D2862" s="326" t="s">
        <v>2880</v>
      </c>
      <c r="E2862" s="326" t="s">
        <v>2879</v>
      </c>
      <c r="F2862" s="326">
        <v>6.1878800000000007</v>
      </c>
      <c r="G2862" s="326" t="s">
        <v>1800</v>
      </c>
    </row>
    <row r="2863" spans="1:7">
      <c r="A2863" s="326" t="s">
        <v>2883</v>
      </c>
      <c r="B2863" s="158">
        <v>46300</v>
      </c>
      <c r="C2863" s="326" t="s">
        <v>7344</v>
      </c>
      <c r="D2863" s="326" t="s">
        <v>2880</v>
      </c>
      <c r="E2863" s="326" t="s">
        <v>2879</v>
      </c>
      <c r="F2863" s="326">
        <v>5.7177999999999987</v>
      </c>
      <c r="G2863" s="326" t="s">
        <v>1800</v>
      </c>
    </row>
    <row r="2864" spans="1:7">
      <c r="A2864" s="326" t="s">
        <v>2883</v>
      </c>
      <c r="B2864" s="158">
        <v>46300</v>
      </c>
      <c r="C2864" s="326" t="s">
        <v>7345</v>
      </c>
      <c r="D2864" s="326" t="s">
        <v>2880</v>
      </c>
      <c r="E2864" s="326" t="s">
        <v>2879</v>
      </c>
      <c r="F2864" s="326">
        <v>5.7297200000000004</v>
      </c>
      <c r="G2864" s="326" t="s">
        <v>1800</v>
      </c>
    </row>
    <row r="2865" spans="1:7">
      <c r="A2865" s="326" t="s">
        <v>2883</v>
      </c>
      <c r="B2865" s="158">
        <v>46300</v>
      </c>
      <c r="C2865" s="326" t="s">
        <v>3005</v>
      </c>
      <c r="D2865" s="326" t="s">
        <v>2880</v>
      </c>
      <c r="E2865" s="326" t="s">
        <v>2879</v>
      </c>
      <c r="F2865" s="326">
        <v>5.8198800000000004</v>
      </c>
      <c r="G2865" s="326" t="s">
        <v>1800</v>
      </c>
    </row>
    <row r="2866" spans="1:7">
      <c r="A2866" s="326" t="s">
        <v>2883</v>
      </c>
      <c r="B2866" s="158">
        <v>46300</v>
      </c>
      <c r="C2866" s="326" t="s">
        <v>3006</v>
      </c>
      <c r="D2866" s="326" t="s">
        <v>2880</v>
      </c>
      <c r="E2866" s="326" t="s">
        <v>2879</v>
      </c>
      <c r="F2866" s="326">
        <v>5.8909399999999996</v>
      </c>
      <c r="G2866" s="326" t="s">
        <v>1800</v>
      </c>
    </row>
    <row r="2867" spans="1:7">
      <c r="A2867" s="326" t="s">
        <v>2883</v>
      </c>
      <c r="B2867" s="158">
        <v>46300</v>
      </c>
      <c r="C2867" s="326" t="s">
        <v>7346</v>
      </c>
      <c r="D2867" s="326" t="s">
        <v>2880</v>
      </c>
      <c r="E2867" s="326" t="s">
        <v>2879</v>
      </c>
      <c r="F2867" s="326">
        <v>5.6786999999999992</v>
      </c>
      <c r="G2867" s="326" t="s">
        <v>1800</v>
      </c>
    </row>
    <row r="2868" spans="1:7">
      <c r="A2868" s="326" t="s">
        <v>2883</v>
      </c>
      <c r="B2868" s="158">
        <v>46300</v>
      </c>
      <c r="C2868" s="326" t="s">
        <v>7347</v>
      </c>
      <c r="D2868" s="326" t="s">
        <v>2880</v>
      </c>
      <c r="E2868" s="326" t="s">
        <v>2879</v>
      </c>
      <c r="F2868" s="326">
        <v>5.8592399999999998</v>
      </c>
      <c r="G2868" s="326" t="s">
        <v>1800</v>
      </c>
    </row>
    <row r="2869" spans="1:7">
      <c r="A2869" s="326" t="s">
        <v>2883</v>
      </c>
      <c r="B2869" s="158">
        <v>46300</v>
      </c>
      <c r="C2869" s="326" t="s">
        <v>7348</v>
      </c>
      <c r="D2869" s="326" t="s">
        <v>2880</v>
      </c>
      <c r="E2869" s="326" t="s">
        <v>2879</v>
      </c>
      <c r="F2869" s="326">
        <v>5.8757799999999998</v>
      </c>
      <c r="G2869" s="326" t="s">
        <v>1800</v>
      </c>
    </row>
    <row r="2870" spans="1:7">
      <c r="A2870" s="326" t="s">
        <v>2883</v>
      </c>
      <c r="B2870" s="158">
        <v>46300</v>
      </c>
      <c r="C2870" s="326" t="s">
        <v>7349</v>
      </c>
      <c r="D2870" s="326" t="s">
        <v>2880</v>
      </c>
      <c r="E2870" s="326" t="s">
        <v>2879</v>
      </c>
      <c r="F2870" s="326">
        <v>6.0413399999999999</v>
      </c>
      <c r="G2870" s="326" t="s">
        <v>1800</v>
      </c>
    </row>
    <row r="2871" spans="1:7">
      <c r="A2871" s="326" t="s">
        <v>2883</v>
      </c>
      <c r="B2871" s="158">
        <v>46300</v>
      </c>
      <c r="C2871" s="326" t="s">
        <v>7350</v>
      </c>
      <c r="D2871" s="326" t="s">
        <v>2880</v>
      </c>
      <c r="E2871" s="326" t="s">
        <v>2879</v>
      </c>
      <c r="F2871" s="326">
        <v>5.8308999999999997</v>
      </c>
      <c r="G2871" s="326" t="s">
        <v>1800</v>
      </c>
    </row>
    <row r="2872" spans="1:7">
      <c r="A2872" s="326" t="s">
        <v>2883</v>
      </c>
      <c r="B2872" s="158">
        <v>46300</v>
      </c>
      <c r="C2872" s="326" t="s">
        <v>7351</v>
      </c>
      <c r="D2872" s="326" t="s">
        <v>2880</v>
      </c>
      <c r="E2872" s="326" t="s">
        <v>2879</v>
      </c>
      <c r="F2872" s="326">
        <v>6.0825200000000006</v>
      </c>
      <c r="G2872" s="326" t="s">
        <v>1800</v>
      </c>
    </row>
    <row r="2873" spans="1:7">
      <c r="A2873" s="326" t="s">
        <v>2883</v>
      </c>
      <c r="B2873" s="158">
        <v>46300</v>
      </c>
      <c r="C2873" s="326" t="s">
        <v>7352</v>
      </c>
      <c r="D2873" s="326" t="s">
        <v>2880</v>
      </c>
      <c r="E2873" s="326" t="s">
        <v>2879</v>
      </c>
      <c r="F2873" s="326">
        <v>5.8968000000000007</v>
      </c>
      <c r="G2873" s="326" t="s">
        <v>1800</v>
      </c>
    </row>
    <row r="2874" spans="1:7">
      <c r="A2874" s="326" t="s">
        <v>2883</v>
      </c>
      <c r="B2874" s="158">
        <v>46300</v>
      </c>
      <c r="C2874" s="326" t="s">
        <v>7353</v>
      </c>
      <c r="D2874" s="326" t="s">
        <v>2880</v>
      </c>
      <c r="E2874" s="326" t="s">
        <v>2879</v>
      </c>
      <c r="F2874" s="326">
        <v>5.83948</v>
      </c>
      <c r="G2874" s="326" t="s">
        <v>1800</v>
      </c>
    </row>
    <row r="2875" spans="1:7">
      <c r="A2875" s="326" t="s">
        <v>2883</v>
      </c>
      <c r="B2875" s="158">
        <v>46300</v>
      </c>
      <c r="C2875" s="326" t="s">
        <v>7354</v>
      </c>
      <c r="D2875" s="326" t="s">
        <v>2880</v>
      </c>
      <c r="E2875" s="326" t="s">
        <v>2879</v>
      </c>
      <c r="F2875" s="326">
        <v>5.7556200000000004</v>
      </c>
      <c r="G2875" s="326" t="s">
        <v>1800</v>
      </c>
    </row>
    <row r="2876" spans="1:7">
      <c r="A2876" s="326" t="s">
        <v>2883</v>
      </c>
      <c r="B2876" s="158">
        <v>46300</v>
      </c>
      <c r="C2876" s="326" t="s">
        <v>7355</v>
      </c>
      <c r="D2876" s="326" t="s">
        <v>2880</v>
      </c>
      <c r="E2876" s="326" t="s">
        <v>2879</v>
      </c>
      <c r="F2876" s="326">
        <v>5.8118400000000001</v>
      </c>
      <c r="G2876" s="326" t="s">
        <v>1800</v>
      </c>
    </row>
    <row r="2877" spans="1:7">
      <c r="A2877" s="326" t="s">
        <v>2883</v>
      </c>
      <c r="B2877" s="158">
        <v>46300</v>
      </c>
      <c r="C2877" s="326" t="s">
        <v>7356</v>
      </c>
      <c r="D2877" s="326" t="s">
        <v>2880</v>
      </c>
      <c r="E2877" s="326" t="s">
        <v>2879</v>
      </c>
      <c r="F2877" s="326">
        <v>5.6193</v>
      </c>
      <c r="G2877" s="326" t="s">
        <v>1800</v>
      </c>
    </row>
    <row r="2878" spans="1:7">
      <c r="A2878" s="326" t="s">
        <v>2883</v>
      </c>
      <c r="B2878" s="158">
        <v>46300</v>
      </c>
      <c r="C2878" s="326" t="s">
        <v>7357</v>
      </c>
      <c r="D2878" s="326" t="s">
        <v>2880</v>
      </c>
      <c r="E2878" s="326" t="s">
        <v>2879</v>
      </c>
      <c r="F2878" s="326">
        <v>6.2579799999999999</v>
      </c>
      <c r="G2878" s="326" t="s">
        <v>1800</v>
      </c>
    </row>
    <row r="2879" spans="1:7">
      <c r="A2879" s="326" t="s">
        <v>2883</v>
      </c>
      <c r="B2879" s="158">
        <v>46300</v>
      </c>
      <c r="C2879" s="326" t="s">
        <v>7358</v>
      </c>
      <c r="D2879" s="326" t="s">
        <v>2880</v>
      </c>
      <c r="E2879" s="326" t="s">
        <v>2879</v>
      </c>
      <c r="F2879" s="326">
        <v>5.9558</v>
      </c>
      <c r="G2879" s="326" t="s">
        <v>1800</v>
      </c>
    </row>
    <row r="2880" spans="1:7">
      <c r="A2880" s="326" t="s">
        <v>2883</v>
      </c>
      <c r="B2880" s="158">
        <v>46300</v>
      </c>
      <c r="C2880" s="326" t="s">
        <v>7359</v>
      </c>
      <c r="D2880" s="326" t="s">
        <v>2880</v>
      </c>
      <c r="E2880" s="326" t="s">
        <v>2879</v>
      </c>
      <c r="F2880" s="326">
        <v>5.71652</v>
      </c>
      <c r="G2880" s="326" t="s">
        <v>1800</v>
      </c>
    </row>
    <row r="2881" spans="1:7">
      <c r="A2881" s="326" t="s">
        <v>2883</v>
      </c>
      <c r="B2881" s="158">
        <v>46300</v>
      </c>
      <c r="C2881" s="326" t="s">
        <v>7360</v>
      </c>
      <c r="D2881" s="326" t="s">
        <v>2880</v>
      </c>
      <c r="E2881" s="326" t="s">
        <v>2879</v>
      </c>
      <c r="F2881" s="326">
        <v>6.1619999999999999</v>
      </c>
      <c r="G2881" s="326" t="s">
        <v>1800</v>
      </c>
    </row>
    <row r="2882" spans="1:7">
      <c r="A2882" s="326" t="s">
        <v>2883</v>
      </c>
      <c r="B2882" s="158">
        <v>46300</v>
      </c>
      <c r="C2882" s="326" t="s">
        <v>3007</v>
      </c>
      <c r="D2882" s="326" t="s">
        <v>2880</v>
      </c>
      <c r="E2882" s="326" t="s">
        <v>2879</v>
      </c>
      <c r="F2882" s="326">
        <v>5.76234</v>
      </c>
      <c r="G2882" s="326" t="s">
        <v>1800</v>
      </c>
    </row>
    <row r="2883" spans="1:7">
      <c r="A2883" s="326" t="s">
        <v>2883</v>
      </c>
      <c r="B2883" s="158">
        <v>46300</v>
      </c>
      <c r="C2883" s="326" t="s">
        <v>3008</v>
      </c>
      <c r="D2883" s="326" t="s">
        <v>2880</v>
      </c>
      <c r="E2883" s="326" t="s">
        <v>2879</v>
      </c>
      <c r="F2883" s="326">
        <v>5.743640000000001</v>
      </c>
      <c r="G2883" s="326" t="s">
        <v>1800</v>
      </c>
    </row>
    <row r="2884" spans="1:7">
      <c r="A2884" s="326" t="s">
        <v>2883</v>
      </c>
      <c r="B2884" s="158">
        <v>46300</v>
      </c>
      <c r="C2884" s="326" t="s">
        <v>3009</v>
      </c>
      <c r="D2884" s="326" t="s">
        <v>2880</v>
      </c>
      <c r="E2884" s="326" t="s">
        <v>2879</v>
      </c>
      <c r="F2884" s="326">
        <v>6.0704000000000002</v>
      </c>
      <c r="G2884" s="326" t="s">
        <v>1800</v>
      </c>
    </row>
    <row r="2885" spans="1:7">
      <c r="A2885" s="326" t="s">
        <v>2883</v>
      </c>
      <c r="B2885" s="158">
        <v>46300</v>
      </c>
      <c r="C2885" s="326" t="s">
        <v>7361</v>
      </c>
      <c r="D2885" s="326" t="s">
        <v>2880</v>
      </c>
      <c r="E2885" s="326" t="s">
        <v>2879</v>
      </c>
      <c r="F2885" s="326">
        <v>6.2150400000000001</v>
      </c>
      <c r="G2885" s="326" t="s">
        <v>1800</v>
      </c>
    </row>
    <row r="2886" spans="1:7">
      <c r="A2886" s="326" t="s">
        <v>2883</v>
      </c>
      <c r="B2886" s="158">
        <v>46300</v>
      </c>
      <c r="C2886" s="326" t="s">
        <v>3010</v>
      </c>
      <c r="D2886" s="326" t="s">
        <v>2880</v>
      </c>
      <c r="E2886" s="326" t="s">
        <v>2879</v>
      </c>
      <c r="F2886" s="326">
        <v>5.8716999999999997</v>
      </c>
      <c r="G2886" s="326" t="s">
        <v>1800</v>
      </c>
    </row>
    <row r="2887" spans="1:7">
      <c r="A2887" s="326" t="s">
        <v>2883</v>
      </c>
      <c r="B2887" s="158">
        <v>46300</v>
      </c>
      <c r="C2887" s="326" t="s">
        <v>7362</v>
      </c>
      <c r="D2887" s="326" t="s">
        <v>2880</v>
      </c>
      <c r="E2887" s="326" t="s">
        <v>2879</v>
      </c>
      <c r="F2887" s="326">
        <v>5.8823800000000004</v>
      </c>
      <c r="G2887" s="326" t="s">
        <v>1800</v>
      </c>
    </row>
    <row r="2888" spans="1:7">
      <c r="A2888" s="326" t="s">
        <v>2883</v>
      </c>
      <c r="B2888" s="158">
        <v>46300</v>
      </c>
      <c r="C2888" s="326" t="s">
        <v>7363</v>
      </c>
      <c r="D2888" s="326" t="s">
        <v>2880</v>
      </c>
      <c r="E2888" s="326" t="s">
        <v>2879</v>
      </c>
      <c r="F2888" s="326">
        <v>5.6752000000000002</v>
      </c>
      <c r="G2888" s="326" t="s">
        <v>1800</v>
      </c>
    </row>
    <row r="2889" spans="1:7">
      <c r="A2889" s="326" t="s">
        <v>2883</v>
      </c>
      <c r="B2889" s="158">
        <v>46300</v>
      </c>
      <c r="C2889" s="326" t="s">
        <v>7364</v>
      </c>
      <c r="D2889" s="326" t="s">
        <v>2880</v>
      </c>
      <c r="E2889" s="326" t="s">
        <v>2879</v>
      </c>
      <c r="F2889" s="326">
        <v>5.9811399999999999</v>
      </c>
      <c r="G2889" s="326" t="s">
        <v>1800</v>
      </c>
    </row>
    <row r="2890" spans="1:7">
      <c r="A2890" s="326" t="s">
        <v>2883</v>
      </c>
      <c r="B2890" s="158">
        <v>46300</v>
      </c>
      <c r="C2890" s="326" t="s">
        <v>7365</v>
      </c>
      <c r="D2890" s="326" t="s">
        <v>2880</v>
      </c>
      <c r="E2890" s="326" t="s">
        <v>2879</v>
      </c>
      <c r="F2890" s="326">
        <v>6.3576000000000006</v>
      </c>
      <c r="G2890" s="326" t="s">
        <v>1800</v>
      </c>
    </row>
    <row r="2891" spans="1:7">
      <c r="A2891" s="326" t="s">
        <v>2883</v>
      </c>
      <c r="B2891" s="158">
        <v>46300</v>
      </c>
      <c r="C2891" s="326" t="s">
        <v>7366</v>
      </c>
      <c r="D2891" s="326" t="s">
        <v>2880</v>
      </c>
      <c r="E2891" s="326" t="s">
        <v>2879</v>
      </c>
      <c r="F2891" s="326">
        <v>6.1603399999999997</v>
      </c>
      <c r="G2891" s="326" t="s">
        <v>1800</v>
      </c>
    </row>
    <row r="2892" spans="1:7">
      <c r="A2892" s="326" t="s">
        <v>3062</v>
      </c>
      <c r="B2892" s="158">
        <v>46301</v>
      </c>
      <c r="C2892" s="326" t="s">
        <v>9172</v>
      </c>
      <c r="D2892" s="326" t="s">
        <v>2878</v>
      </c>
      <c r="E2892" s="326" t="s">
        <v>2867</v>
      </c>
      <c r="F2892" s="326"/>
      <c r="G2892" s="326" t="s">
        <v>43</v>
      </c>
    </row>
    <row r="2893" spans="1:7">
      <c r="A2893" s="326" t="s">
        <v>3062</v>
      </c>
      <c r="B2893" s="158">
        <v>46301</v>
      </c>
      <c r="C2893" s="326" t="s">
        <v>9173</v>
      </c>
      <c r="D2893" s="326" t="s">
        <v>2878</v>
      </c>
      <c r="E2893" s="326" t="s">
        <v>2867</v>
      </c>
      <c r="F2893" s="326"/>
      <c r="G2893" s="326" t="s">
        <v>43</v>
      </c>
    </row>
    <row r="2894" spans="1:7">
      <c r="A2894" s="326" t="s">
        <v>3062</v>
      </c>
      <c r="B2894" s="158">
        <v>46301</v>
      </c>
      <c r="C2894" s="326" t="s">
        <v>9174</v>
      </c>
      <c r="D2894" s="326" t="s">
        <v>2878</v>
      </c>
      <c r="E2894" s="326" t="s">
        <v>2867</v>
      </c>
      <c r="F2894" s="326"/>
      <c r="G2894" s="326" t="s">
        <v>43</v>
      </c>
    </row>
    <row r="2895" spans="1:7">
      <c r="A2895" s="326" t="s">
        <v>3062</v>
      </c>
      <c r="B2895" s="158">
        <v>46301</v>
      </c>
      <c r="C2895" s="326" t="s">
        <v>9175</v>
      </c>
      <c r="D2895" s="326" t="s">
        <v>2878</v>
      </c>
      <c r="E2895" s="326" t="s">
        <v>2867</v>
      </c>
      <c r="F2895" s="326"/>
      <c r="G2895" s="326" t="s">
        <v>43</v>
      </c>
    </row>
    <row r="2896" spans="1:7">
      <c r="A2896" s="326" t="s">
        <v>3062</v>
      </c>
      <c r="B2896" s="158">
        <v>46301</v>
      </c>
      <c r="C2896" s="326" t="s">
        <v>9176</v>
      </c>
      <c r="D2896" s="326" t="s">
        <v>2878</v>
      </c>
      <c r="E2896" s="326" t="s">
        <v>2867</v>
      </c>
      <c r="F2896" s="326"/>
      <c r="G2896" s="326" t="s">
        <v>43</v>
      </c>
    </row>
    <row r="2897" spans="1:7">
      <c r="A2897" s="326" t="s">
        <v>3062</v>
      </c>
      <c r="B2897" s="158">
        <v>46301</v>
      </c>
      <c r="C2897" s="326" t="s">
        <v>9177</v>
      </c>
      <c r="D2897" s="326" t="s">
        <v>2878</v>
      </c>
      <c r="E2897" s="326" t="s">
        <v>2867</v>
      </c>
      <c r="F2897" s="326"/>
      <c r="G2897" s="326" t="s">
        <v>43</v>
      </c>
    </row>
    <row r="2898" spans="1:7">
      <c r="A2898" s="326" t="s">
        <v>3062</v>
      </c>
      <c r="B2898" s="158">
        <v>46301</v>
      </c>
      <c r="C2898" s="326" t="s">
        <v>9178</v>
      </c>
      <c r="D2898" s="326" t="s">
        <v>2878</v>
      </c>
      <c r="E2898" s="326" t="s">
        <v>2867</v>
      </c>
      <c r="F2898" s="326"/>
      <c r="G2898" s="326" t="s">
        <v>43</v>
      </c>
    </row>
    <row r="2899" spans="1:7">
      <c r="A2899" s="326" t="s">
        <v>3062</v>
      </c>
      <c r="B2899" s="158">
        <v>46301</v>
      </c>
      <c r="C2899" s="326" t="s">
        <v>9179</v>
      </c>
      <c r="D2899" s="326" t="s">
        <v>2878</v>
      </c>
      <c r="E2899" s="326" t="s">
        <v>2867</v>
      </c>
      <c r="F2899" s="326"/>
      <c r="G2899" s="326" t="s">
        <v>43</v>
      </c>
    </row>
    <row r="2900" spans="1:7">
      <c r="A2900" s="326" t="s">
        <v>3062</v>
      </c>
      <c r="B2900" s="158">
        <v>46301</v>
      </c>
      <c r="C2900" s="326" t="s">
        <v>9180</v>
      </c>
      <c r="D2900" s="326" t="s">
        <v>2878</v>
      </c>
      <c r="E2900" s="326" t="s">
        <v>2867</v>
      </c>
      <c r="F2900" s="326"/>
      <c r="G2900" s="326" t="s">
        <v>43</v>
      </c>
    </row>
    <row r="2901" spans="1:7">
      <c r="A2901" s="326" t="s">
        <v>3062</v>
      </c>
      <c r="B2901" s="158">
        <v>46301</v>
      </c>
      <c r="C2901" s="326" t="s">
        <v>9181</v>
      </c>
      <c r="D2901" s="326" t="s">
        <v>2878</v>
      </c>
      <c r="E2901" s="326" t="s">
        <v>2867</v>
      </c>
      <c r="F2901" s="326"/>
      <c r="G2901" s="326" t="s">
        <v>43</v>
      </c>
    </row>
    <row r="2902" spans="1:7">
      <c r="A2902" s="326" t="s">
        <v>3062</v>
      </c>
      <c r="B2902" s="158">
        <v>46301</v>
      </c>
      <c r="C2902" s="326" t="s">
        <v>9182</v>
      </c>
      <c r="D2902" s="326" t="s">
        <v>2878</v>
      </c>
      <c r="E2902" s="326" t="s">
        <v>2867</v>
      </c>
      <c r="F2902" s="326"/>
      <c r="G2902" s="326" t="s">
        <v>43</v>
      </c>
    </row>
    <row r="2903" spans="1:7">
      <c r="A2903" s="326" t="s">
        <v>3062</v>
      </c>
      <c r="B2903" s="158">
        <v>46301</v>
      </c>
      <c r="C2903" s="326" t="s">
        <v>9183</v>
      </c>
      <c r="D2903" s="326" t="s">
        <v>2878</v>
      </c>
      <c r="E2903" s="326" t="s">
        <v>2867</v>
      </c>
      <c r="F2903" s="326"/>
      <c r="G2903" s="326" t="s">
        <v>43</v>
      </c>
    </row>
    <row r="2904" spans="1:7">
      <c r="A2904" s="326" t="s">
        <v>3062</v>
      </c>
      <c r="B2904" s="158">
        <v>46301</v>
      </c>
      <c r="C2904" s="326" t="s">
        <v>9184</v>
      </c>
      <c r="D2904" s="326" t="s">
        <v>2878</v>
      </c>
      <c r="E2904" s="326" t="s">
        <v>2867</v>
      </c>
      <c r="F2904" s="326"/>
      <c r="G2904" s="326" t="s">
        <v>43</v>
      </c>
    </row>
    <row r="2905" spans="1:7">
      <c r="A2905" s="326" t="s">
        <v>3062</v>
      </c>
      <c r="B2905" s="158">
        <v>46301</v>
      </c>
      <c r="C2905" s="326" t="s">
        <v>9185</v>
      </c>
      <c r="D2905" s="326" t="s">
        <v>2878</v>
      </c>
      <c r="E2905" s="326" t="s">
        <v>2867</v>
      </c>
      <c r="F2905" s="326"/>
      <c r="G2905" s="326" t="s">
        <v>43</v>
      </c>
    </row>
    <row r="2906" spans="1:7">
      <c r="A2906" s="326" t="s">
        <v>3062</v>
      </c>
      <c r="B2906" s="158">
        <v>46301</v>
      </c>
      <c r="C2906" s="326" t="s">
        <v>9186</v>
      </c>
      <c r="D2906" s="326" t="s">
        <v>2878</v>
      </c>
      <c r="E2906" s="326" t="s">
        <v>2867</v>
      </c>
      <c r="F2906" s="326"/>
      <c r="G2906" s="326" t="s">
        <v>43</v>
      </c>
    </row>
    <row r="2907" spans="1:7">
      <c r="A2907" s="326" t="s">
        <v>7232</v>
      </c>
      <c r="B2907" s="158">
        <v>46301</v>
      </c>
      <c r="C2907" s="326" t="s">
        <v>8182</v>
      </c>
      <c r="D2907" s="326" t="s">
        <v>7234</v>
      </c>
      <c r="E2907" s="326" t="s">
        <v>2867</v>
      </c>
      <c r="F2907" s="326"/>
      <c r="G2907" s="326" t="s">
        <v>43</v>
      </c>
    </row>
    <row r="2908" spans="1:7">
      <c r="A2908" s="326" t="s">
        <v>7232</v>
      </c>
      <c r="B2908" s="158">
        <v>46301</v>
      </c>
      <c r="C2908" s="326" t="s">
        <v>8183</v>
      </c>
      <c r="D2908" s="326" t="s">
        <v>7234</v>
      </c>
      <c r="E2908" s="326" t="s">
        <v>2867</v>
      </c>
      <c r="F2908" s="326"/>
      <c r="G2908" s="326" t="s">
        <v>43</v>
      </c>
    </row>
    <row r="2909" spans="1:7">
      <c r="A2909" s="326" t="s">
        <v>7232</v>
      </c>
      <c r="B2909" s="158">
        <v>46301</v>
      </c>
      <c r="C2909" s="326" t="s">
        <v>8184</v>
      </c>
      <c r="D2909" s="326" t="s">
        <v>7234</v>
      </c>
      <c r="E2909" s="326" t="s">
        <v>2867</v>
      </c>
      <c r="F2909" s="326"/>
      <c r="G2909" s="326" t="s">
        <v>43</v>
      </c>
    </row>
    <row r="2910" spans="1:7">
      <c r="A2910" s="326" t="s">
        <v>7232</v>
      </c>
      <c r="B2910" s="158">
        <v>46301</v>
      </c>
      <c r="C2910" s="326" t="s">
        <v>8185</v>
      </c>
      <c r="D2910" s="326" t="s">
        <v>7234</v>
      </c>
      <c r="E2910" s="326" t="s">
        <v>2867</v>
      </c>
      <c r="F2910" s="326"/>
      <c r="G2910" s="326" t="s">
        <v>43</v>
      </c>
    </row>
    <row r="2911" spans="1:7">
      <c r="A2911" s="326" t="s">
        <v>7232</v>
      </c>
      <c r="B2911" s="158">
        <v>46301</v>
      </c>
      <c r="C2911" s="326" t="s">
        <v>8186</v>
      </c>
      <c r="D2911" s="326" t="s">
        <v>7234</v>
      </c>
      <c r="E2911" s="326" t="s">
        <v>2867</v>
      </c>
      <c r="F2911" s="326"/>
      <c r="G2911" s="326" t="s">
        <v>43</v>
      </c>
    </row>
    <row r="2912" spans="1:7">
      <c r="A2912" s="326" t="s">
        <v>7232</v>
      </c>
      <c r="B2912" s="158">
        <v>46301</v>
      </c>
      <c r="C2912" s="326" t="s">
        <v>8187</v>
      </c>
      <c r="D2912" s="326" t="s">
        <v>7234</v>
      </c>
      <c r="E2912" s="326" t="s">
        <v>2867</v>
      </c>
      <c r="F2912" s="326"/>
      <c r="G2912" s="326" t="s">
        <v>43</v>
      </c>
    </row>
    <row r="2913" spans="1:7">
      <c r="A2913" s="326" t="s">
        <v>7232</v>
      </c>
      <c r="B2913" s="158">
        <v>46301</v>
      </c>
      <c r="C2913" s="326" t="s">
        <v>8188</v>
      </c>
      <c r="D2913" s="326" t="s">
        <v>7234</v>
      </c>
      <c r="E2913" s="326" t="s">
        <v>2867</v>
      </c>
      <c r="F2913" s="326"/>
      <c r="G2913" s="326" t="s">
        <v>43</v>
      </c>
    </row>
    <row r="2914" spans="1:7">
      <c r="A2914" s="326" t="s">
        <v>7232</v>
      </c>
      <c r="B2914" s="158">
        <v>46301</v>
      </c>
      <c r="C2914" s="326" t="s">
        <v>8189</v>
      </c>
      <c r="D2914" s="326" t="s">
        <v>7234</v>
      </c>
      <c r="E2914" s="326" t="s">
        <v>2867</v>
      </c>
      <c r="F2914" s="326"/>
      <c r="G2914" s="326" t="s">
        <v>43</v>
      </c>
    </row>
    <row r="2915" spans="1:7">
      <c r="A2915" s="326" t="s">
        <v>7232</v>
      </c>
      <c r="B2915" s="158">
        <v>46301</v>
      </c>
      <c r="C2915" s="326" t="s">
        <v>8190</v>
      </c>
      <c r="D2915" s="326" t="s">
        <v>7234</v>
      </c>
      <c r="E2915" s="326" t="s">
        <v>2867</v>
      </c>
      <c r="F2915" s="326"/>
      <c r="G2915" s="326" t="s">
        <v>43</v>
      </c>
    </row>
    <row r="2916" spans="1:7">
      <c r="A2916" s="326" t="s">
        <v>2874</v>
      </c>
      <c r="B2916" s="158">
        <v>46301</v>
      </c>
      <c r="C2916" s="326" t="s">
        <v>9187</v>
      </c>
      <c r="D2916" s="326" t="s">
        <v>2876</v>
      </c>
      <c r="E2916" s="326" t="s">
        <v>2867</v>
      </c>
      <c r="F2916" s="326"/>
      <c r="G2916" s="326" t="s">
        <v>2863</v>
      </c>
    </row>
    <row r="2917" spans="1:7">
      <c r="A2917" s="326" t="s">
        <v>3068</v>
      </c>
      <c r="B2917" s="158">
        <v>46301</v>
      </c>
      <c r="C2917" s="326" t="s">
        <v>3085</v>
      </c>
      <c r="D2917" s="326" t="s">
        <v>8876</v>
      </c>
      <c r="E2917" s="326" t="s">
        <v>3070</v>
      </c>
      <c r="F2917" s="326">
        <v>354.72729241249908</v>
      </c>
      <c r="G2917" s="326" t="s">
        <v>43</v>
      </c>
    </row>
    <row r="2918" spans="1:7">
      <c r="A2918" s="326" t="s">
        <v>3068</v>
      </c>
      <c r="B2918" s="158">
        <v>46301</v>
      </c>
      <c r="C2918" s="326" t="s">
        <v>3085</v>
      </c>
      <c r="D2918" s="326" t="s">
        <v>8494</v>
      </c>
      <c r="E2918" s="326" t="s">
        <v>3070</v>
      </c>
      <c r="F2918" s="326">
        <v>357.96241320855921</v>
      </c>
      <c r="G2918" s="326" t="s">
        <v>43</v>
      </c>
    </row>
    <row r="2919" spans="1:7">
      <c r="A2919" s="326" t="s">
        <v>3068</v>
      </c>
      <c r="B2919" s="158">
        <v>46301</v>
      </c>
      <c r="C2919" s="326" t="s">
        <v>3085</v>
      </c>
      <c r="D2919" s="326" t="s">
        <v>8494</v>
      </c>
      <c r="E2919" s="326" t="s">
        <v>3070</v>
      </c>
      <c r="F2919" s="326">
        <v>500.13629837858019</v>
      </c>
      <c r="G2919" s="326" t="s">
        <v>43</v>
      </c>
    </row>
    <row r="2920" spans="1:7">
      <c r="A2920" s="326" t="s">
        <v>3068</v>
      </c>
      <c r="B2920" s="158">
        <v>46301</v>
      </c>
      <c r="C2920" s="326" t="s">
        <v>3085</v>
      </c>
      <c r="D2920" s="326" t="s">
        <v>8600</v>
      </c>
      <c r="E2920" s="326" t="s">
        <v>3070</v>
      </c>
      <c r="F2920" s="326">
        <v>517.42692459386308</v>
      </c>
      <c r="G2920" s="326" t="s">
        <v>43</v>
      </c>
    </row>
    <row r="2921" spans="1:7">
      <c r="A2921" s="326" t="s">
        <v>3068</v>
      </c>
      <c r="B2921" s="158">
        <v>46301</v>
      </c>
      <c r="C2921" s="326" t="s">
        <v>3085</v>
      </c>
      <c r="D2921" s="326" t="s">
        <v>8494</v>
      </c>
      <c r="E2921" s="326" t="s">
        <v>3070</v>
      </c>
      <c r="F2921" s="326">
        <v>518.26090679306071</v>
      </c>
      <c r="G2921" s="326" t="s">
        <v>43</v>
      </c>
    </row>
    <row r="2922" spans="1:7">
      <c r="A2922" s="326" t="s">
        <v>3068</v>
      </c>
      <c r="B2922" s="158">
        <v>46301</v>
      </c>
      <c r="C2922" s="326" t="s">
        <v>3085</v>
      </c>
      <c r="D2922" s="326" t="s">
        <v>8876</v>
      </c>
      <c r="E2922" s="326" t="s">
        <v>3070</v>
      </c>
      <c r="F2922" s="326">
        <v>1061.8262609479721</v>
      </c>
      <c r="G2922" s="326" t="s">
        <v>43</v>
      </c>
    </row>
    <row r="2923" spans="1:7">
      <c r="A2923" s="326" t="s">
        <v>3068</v>
      </c>
      <c r="B2923" s="158">
        <v>46301</v>
      </c>
      <c r="C2923" s="326" t="s">
        <v>12506</v>
      </c>
      <c r="D2923" s="326" t="s">
        <v>8599</v>
      </c>
      <c r="E2923" s="326" t="s">
        <v>3070</v>
      </c>
      <c r="F2923" s="326">
        <v>4637.0396172269247</v>
      </c>
      <c r="G2923" s="326" t="s">
        <v>43</v>
      </c>
    </row>
    <row r="2924" spans="1:7">
      <c r="A2924" s="326" t="s">
        <v>3068</v>
      </c>
      <c r="B2924" s="158">
        <v>46301</v>
      </c>
      <c r="C2924" s="326" t="s">
        <v>3122</v>
      </c>
      <c r="D2924" s="326" t="s">
        <v>8498</v>
      </c>
      <c r="E2924" s="326" t="s">
        <v>3070</v>
      </c>
      <c r="F2924" s="326">
        <v>848.05993469338864</v>
      </c>
      <c r="G2924" s="326" t="s">
        <v>43</v>
      </c>
    </row>
    <row r="2925" spans="1:7">
      <c r="A2925" s="326" t="s">
        <v>3068</v>
      </c>
      <c r="B2925" s="158">
        <v>46301</v>
      </c>
      <c r="C2925" s="326" t="s">
        <v>3122</v>
      </c>
      <c r="D2925" s="326" t="s">
        <v>8493</v>
      </c>
      <c r="E2925" s="326" t="s">
        <v>3070</v>
      </c>
      <c r="F2925" s="326">
        <v>3474.7192704813792</v>
      </c>
      <c r="G2925" s="326" t="s">
        <v>43</v>
      </c>
    </row>
    <row r="2926" spans="1:7">
      <c r="A2926" s="326" t="s">
        <v>3068</v>
      </c>
      <c r="B2926" s="158">
        <v>46301</v>
      </c>
      <c r="C2926" s="326" t="s">
        <v>3179</v>
      </c>
      <c r="D2926" s="326" t="s">
        <v>6872</v>
      </c>
      <c r="E2926" s="326" t="s">
        <v>3070</v>
      </c>
      <c r="F2926" s="326">
        <v>1698.754431357607</v>
      </c>
      <c r="G2926" s="326" t="s">
        <v>43</v>
      </c>
    </row>
    <row r="2927" spans="1:7">
      <c r="A2927" s="326" t="s">
        <v>3068</v>
      </c>
      <c r="B2927" s="158">
        <v>46301</v>
      </c>
      <c r="C2927" s="326" t="s">
        <v>13059</v>
      </c>
      <c r="D2927" s="326" t="s">
        <v>8492</v>
      </c>
      <c r="E2927" s="326" t="s">
        <v>3070</v>
      </c>
      <c r="F2927" s="326">
        <v>184.48502523274689</v>
      </c>
      <c r="G2927" s="326" t="s">
        <v>43</v>
      </c>
    </row>
    <row r="2928" spans="1:7">
      <c r="A2928" s="326" t="s">
        <v>3068</v>
      </c>
      <c r="B2928" s="158">
        <v>46301</v>
      </c>
      <c r="C2928" s="326" t="s">
        <v>13059</v>
      </c>
      <c r="D2928" s="326" t="s">
        <v>8492</v>
      </c>
      <c r="E2928" s="326" t="s">
        <v>3070</v>
      </c>
      <c r="F2928" s="326">
        <v>458.14538062662177</v>
      </c>
      <c r="G2928" s="326" t="s">
        <v>43</v>
      </c>
    </row>
    <row r="2929" spans="1:7">
      <c r="A2929" s="326" t="s">
        <v>3068</v>
      </c>
      <c r="B2929" s="158">
        <v>46301</v>
      </c>
      <c r="C2929" s="326" t="s">
        <v>13059</v>
      </c>
      <c r="D2929" s="326" t="s">
        <v>8492</v>
      </c>
      <c r="E2929" s="326" t="s">
        <v>3070</v>
      </c>
      <c r="F2929" s="326">
        <v>579.2269504568103</v>
      </c>
      <c r="G2929" s="326" t="s">
        <v>43</v>
      </c>
    </row>
    <row r="2930" spans="1:7">
      <c r="A2930" s="326" t="s">
        <v>3068</v>
      </c>
      <c r="B2930" s="158">
        <v>46301</v>
      </c>
      <c r="C2930" s="326" t="s">
        <v>13059</v>
      </c>
      <c r="D2930" s="326" t="s">
        <v>8492</v>
      </c>
      <c r="E2930" s="326" t="s">
        <v>3070</v>
      </c>
      <c r="F2930" s="326">
        <v>635.99983795557637</v>
      </c>
      <c r="G2930" s="326" t="s">
        <v>43</v>
      </c>
    </row>
    <row r="2931" spans="1:7">
      <c r="A2931" s="326" t="s">
        <v>3068</v>
      </c>
      <c r="B2931" s="158">
        <v>46301</v>
      </c>
      <c r="C2931" s="326" t="s">
        <v>13059</v>
      </c>
      <c r="D2931" s="326" t="s">
        <v>8492</v>
      </c>
      <c r="E2931" s="326" t="s">
        <v>3070</v>
      </c>
      <c r="F2931" s="326">
        <v>1386.9512807415631</v>
      </c>
      <c r="G2931" s="326" t="s">
        <v>43</v>
      </c>
    </row>
    <row r="2932" spans="1:7">
      <c r="A2932" s="326" t="s">
        <v>3068</v>
      </c>
      <c r="B2932" s="158">
        <v>46301</v>
      </c>
      <c r="C2932" s="326" t="s">
        <v>3072</v>
      </c>
      <c r="D2932" s="326" t="s">
        <v>8499</v>
      </c>
      <c r="E2932" s="326" t="s">
        <v>3070</v>
      </c>
      <c r="F2932" s="326">
        <v>1204.52295076102</v>
      </c>
      <c r="G2932" s="326" t="s">
        <v>43</v>
      </c>
    </row>
    <row r="2933" spans="1:7">
      <c r="A2933" s="326" t="s">
        <v>3068</v>
      </c>
      <c r="B2933" s="158">
        <v>46301</v>
      </c>
      <c r="C2933" s="326" t="s">
        <v>3072</v>
      </c>
      <c r="D2933" s="326" t="s">
        <v>8499</v>
      </c>
      <c r="E2933" s="326" t="s">
        <v>3070</v>
      </c>
      <c r="F2933" s="326">
        <v>1553.8023205185309</v>
      </c>
      <c r="G2933" s="326" t="s">
        <v>43</v>
      </c>
    </row>
    <row r="2934" spans="1:7">
      <c r="A2934" s="326" t="s">
        <v>3068</v>
      </c>
      <c r="B2934" s="158">
        <v>46301</v>
      </c>
      <c r="C2934" s="326" t="s">
        <v>3178</v>
      </c>
      <c r="D2934" s="326" t="s">
        <v>8492</v>
      </c>
      <c r="E2934" s="326" t="s">
        <v>3070</v>
      </c>
      <c r="F2934" s="326">
        <v>373.59126173907129</v>
      </c>
      <c r="G2934" s="326" t="s">
        <v>43</v>
      </c>
    </row>
    <row r="2935" spans="1:7">
      <c r="A2935" s="326" t="s">
        <v>3068</v>
      </c>
      <c r="B2935" s="158">
        <v>46301</v>
      </c>
      <c r="C2935" s="326" t="s">
        <v>3178</v>
      </c>
      <c r="D2935" s="326" t="s">
        <v>8492</v>
      </c>
      <c r="E2935" s="326" t="s">
        <v>3070</v>
      </c>
      <c r="F2935" s="326">
        <v>642.36520818368081</v>
      </c>
      <c r="G2935" s="326" t="s">
        <v>43</v>
      </c>
    </row>
    <row r="2936" spans="1:7">
      <c r="A2936" s="326" t="s">
        <v>3068</v>
      </c>
      <c r="B2936" s="158">
        <v>46301</v>
      </c>
      <c r="C2936" s="326" t="s">
        <v>3088</v>
      </c>
      <c r="D2936" s="326" t="s">
        <v>8876</v>
      </c>
      <c r="E2936" s="326" t="s">
        <v>3070</v>
      </c>
      <c r="F2936" s="326">
        <v>271.88336603849888</v>
      </c>
      <c r="G2936" s="326" t="s">
        <v>43</v>
      </c>
    </row>
    <row r="2937" spans="1:7">
      <c r="A2937" s="326" t="s">
        <v>3068</v>
      </c>
      <c r="B2937" s="158">
        <v>46301</v>
      </c>
      <c r="C2937" s="326" t="s">
        <v>3088</v>
      </c>
      <c r="D2937" s="326" t="s">
        <v>8876</v>
      </c>
      <c r="E2937" s="326" t="s">
        <v>3070</v>
      </c>
      <c r="F2937" s="326">
        <v>1389.4872400580209</v>
      </c>
      <c r="G2937" s="326" t="s">
        <v>43</v>
      </c>
    </row>
    <row r="2938" spans="1:7">
      <c r="A2938" s="326" t="s">
        <v>3068</v>
      </c>
      <c r="B2938" s="158">
        <v>46301</v>
      </c>
      <c r="C2938" s="326" t="s">
        <v>3088</v>
      </c>
      <c r="D2938" s="326" t="s">
        <v>8876</v>
      </c>
      <c r="E2938" s="326" t="s">
        <v>3070</v>
      </c>
      <c r="F2938" s="326">
        <v>1458.35595634894</v>
      </c>
      <c r="G2938" s="326" t="s">
        <v>43</v>
      </c>
    </row>
    <row r="2939" spans="1:7">
      <c r="A2939" s="326" t="s">
        <v>3068</v>
      </c>
      <c r="B2939" s="158">
        <v>46301</v>
      </c>
      <c r="C2939" s="326" t="s">
        <v>3073</v>
      </c>
      <c r="D2939" s="326" t="s">
        <v>8600</v>
      </c>
      <c r="E2939" s="326" t="s">
        <v>3070</v>
      </c>
      <c r="F2939" s="326">
        <v>223.96245483568049</v>
      </c>
      <c r="G2939" s="326" t="s">
        <v>43</v>
      </c>
    </row>
    <row r="2940" spans="1:7">
      <c r="A2940" s="326" t="s">
        <v>3068</v>
      </c>
      <c r="B2940" s="158">
        <v>46301</v>
      </c>
      <c r="C2940" s="326" t="s">
        <v>3073</v>
      </c>
      <c r="D2940" s="326" t="s">
        <v>8876</v>
      </c>
      <c r="E2940" s="326" t="s">
        <v>3070</v>
      </c>
      <c r="F2940" s="326">
        <v>895.66707280650735</v>
      </c>
      <c r="G2940" s="326" t="s">
        <v>43</v>
      </c>
    </row>
    <row r="2941" spans="1:7">
      <c r="A2941" s="326" t="s">
        <v>3068</v>
      </c>
      <c r="B2941" s="158">
        <v>46301</v>
      </c>
      <c r="C2941" s="326" t="s">
        <v>3120</v>
      </c>
      <c r="D2941" s="326" t="s">
        <v>8492</v>
      </c>
      <c r="E2941" s="326" t="s">
        <v>3070</v>
      </c>
      <c r="F2941" s="326">
        <v>699.04229629784822</v>
      </c>
      <c r="G2941" s="326" t="s">
        <v>43</v>
      </c>
    </row>
    <row r="2942" spans="1:7">
      <c r="A2942" s="326" t="s">
        <v>3068</v>
      </c>
      <c r="B2942" s="158">
        <v>46301</v>
      </c>
      <c r="C2942" s="326" t="s">
        <v>3098</v>
      </c>
      <c r="D2942" s="326" t="s">
        <v>8876</v>
      </c>
      <c r="E2942" s="326" t="s">
        <v>3070</v>
      </c>
      <c r="F2942" s="326">
        <v>620.14752059290186</v>
      </c>
      <c r="G2942" s="326" t="s">
        <v>43</v>
      </c>
    </row>
    <row r="2943" spans="1:7">
      <c r="A2943" s="326" t="s">
        <v>3068</v>
      </c>
      <c r="B2943" s="158">
        <v>46301</v>
      </c>
      <c r="C2943" s="326" t="s">
        <v>3098</v>
      </c>
      <c r="D2943" s="326" t="s">
        <v>8876</v>
      </c>
      <c r="E2943" s="326" t="s">
        <v>3070</v>
      </c>
      <c r="F2943" s="326">
        <v>814.41494108422194</v>
      </c>
      <c r="G2943" s="326" t="s">
        <v>43</v>
      </c>
    </row>
    <row r="2944" spans="1:7">
      <c r="A2944" s="326" t="s">
        <v>3068</v>
      </c>
      <c r="B2944" s="158">
        <v>46301</v>
      </c>
      <c r="C2944" s="326" t="s">
        <v>3163</v>
      </c>
      <c r="D2944" s="326" t="s">
        <v>8498</v>
      </c>
      <c r="E2944" s="326" t="s">
        <v>3070</v>
      </c>
      <c r="F2944" s="326">
        <v>4914.589750211162</v>
      </c>
      <c r="G2944" s="326" t="s">
        <v>43</v>
      </c>
    </row>
    <row r="2945" spans="1:7">
      <c r="A2945" s="326" t="s">
        <v>3068</v>
      </c>
      <c r="B2945" s="158">
        <v>46301</v>
      </c>
      <c r="C2945" s="326" t="s">
        <v>3079</v>
      </c>
      <c r="D2945" s="326" t="s">
        <v>8493</v>
      </c>
      <c r="E2945" s="326" t="s">
        <v>3070</v>
      </c>
      <c r="F2945" s="326">
        <v>1504.46555189183</v>
      </c>
      <c r="G2945" s="326" t="s">
        <v>43</v>
      </c>
    </row>
    <row r="2946" spans="1:7">
      <c r="A2946" s="326" t="s">
        <v>3068</v>
      </c>
      <c r="B2946" s="158">
        <v>46301</v>
      </c>
      <c r="C2946" s="326" t="s">
        <v>3106</v>
      </c>
      <c r="D2946" s="326" t="s">
        <v>8600</v>
      </c>
      <c r="E2946" s="326" t="s">
        <v>3070</v>
      </c>
      <c r="F2946" s="326">
        <v>261.54682885319932</v>
      </c>
      <c r="G2946" s="326" t="s">
        <v>43</v>
      </c>
    </row>
    <row r="2947" spans="1:7">
      <c r="A2947" s="326" t="s">
        <v>3204</v>
      </c>
      <c r="B2947" s="158">
        <v>46301</v>
      </c>
      <c r="C2947" s="326" t="s">
        <v>13331</v>
      </c>
      <c r="D2947" s="326" t="s">
        <v>3034</v>
      </c>
      <c r="E2947" s="326" t="s">
        <v>3070</v>
      </c>
      <c r="F2947" s="326">
        <v>205.44228209881109</v>
      </c>
      <c r="G2947" s="326" t="s">
        <v>43</v>
      </c>
    </row>
    <row r="2948" spans="1:7">
      <c r="A2948" s="326" t="s">
        <v>3204</v>
      </c>
      <c r="B2948" s="158">
        <v>46301</v>
      </c>
      <c r="C2948" s="326" t="s">
        <v>13332</v>
      </c>
      <c r="D2948" s="326" t="s">
        <v>3034</v>
      </c>
      <c r="E2948" s="326" t="s">
        <v>3070</v>
      </c>
      <c r="F2948" s="326">
        <v>207.78493287158199</v>
      </c>
      <c r="G2948" s="326" t="s">
        <v>43</v>
      </c>
    </row>
    <row r="2949" spans="1:7">
      <c r="A2949" s="326" t="s">
        <v>3204</v>
      </c>
      <c r="B2949" s="158">
        <v>46301</v>
      </c>
      <c r="C2949" s="326" t="s">
        <v>13333</v>
      </c>
      <c r="D2949" s="326" t="s">
        <v>3034</v>
      </c>
      <c r="E2949" s="326" t="s">
        <v>3070</v>
      </c>
      <c r="F2949" s="326">
        <v>840.74787864461541</v>
      </c>
      <c r="G2949" s="326" t="s">
        <v>43</v>
      </c>
    </row>
    <row r="2950" spans="1:7">
      <c r="A2950" s="326" t="s">
        <v>3204</v>
      </c>
      <c r="B2950" s="158">
        <v>46301</v>
      </c>
      <c r="C2950" s="326" t="s">
        <v>13334</v>
      </c>
      <c r="D2950" s="326" t="s">
        <v>3034</v>
      </c>
      <c r="E2950" s="326" t="s">
        <v>3070</v>
      </c>
      <c r="F2950" s="326">
        <v>530.63253432232887</v>
      </c>
      <c r="G2950" s="326" t="s">
        <v>43</v>
      </c>
    </row>
    <row r="2951" spans="1:7">
      <c r="A2951" s="326" t="s">
        <v>3204</v>
      </c>
      <c r="B2951" s="158">
        <v>46301</v>
      </c>
      <c r="C2951" s="326" t="s">
        <v>13335</v>
      </c>
      <c r="D2951" s="326" t="s">
        <v>3034</v>
      </c>
      <c r="E2951" s="326" t="s">
        <v>3070</v>
      </c>
      <c r="F2951" s="326">
        <v>530.53651629853994</v>
      </c>
      <c r="G2951" s="326" t="s">
        <v>43</v>
      </c>
    </row>
    <row r="2952" spans="1:7">
      <c r="A2952" s="326" t="s">
        <v>3204</v>
      </c>
      <c r="B2952" s="158">
        <v>46301</v>
      </c>
      <c r="C2952" s="326" t="s">
        <v>13336</v>
      </c>
      <c r="D2952" s="326" t="s">
        <v>3034</v>
      </c>
      <c r="E2952" s="326" t="s">
        <v>3070</v>
      </c>
      <c r="F2952" s="326">
        <v>658.84180572908372</v>
      </c>
      <c r="G2952" s="326" t="s">
        <v>43</v>
      </c>
    </row>
    <row r="2953" spans="1:7">
      <c r="A2953" s="326" t="s">
        <v>3204</v>
      </c>
      <c r="B2953" s="158">
        <v>46301</v>
      </c>
      <c r="C2953" s="326" t="s">
        <v>13337</v>
      </c>
      <c r="D2953" s="326" t="s">
        <v>3034</v>
      </c>
      <c r="E2953" s="326" t="s">
        <v>3070</v>
      </c>
      <c r="F2953" s="326">
        <v>415.56425796635449</v>
      </c>
      <c r="G2953" s="326" t="s">
        <v>43</v>
      </c>
    </row>
    <row r="2954" spans="1:7">
      <c r="A2954" s="326" t="s">
        <v>3204</v>
      </c>
      <c r="B2954" s="158">
        <v>46301</v>
      </c>
      <c r="C2954" s="326" t="s">
        <v>13338</v>
      </c>
      <c r="D2954" s="326" t="s">
        <v>3034</v>
      </c>
      <c r="E2954" s="326" t="s">
        <v>3070</v>
      </c>
      <c r="F2954" s="326">
        <v>415.54217925434932</v>
      </c>
      <c r="G2954" s="326" t="s">
        <v>43</v>
      </c>
    </row>
    <row r="2955" spans="1:7">
      <c r="A2955" s="326" t="s">
        <v>3204</v>
      </c>
      <c r="B2955" s="158">
        <v>46301</v>
      </c>
      <c r="C2955" s="326" t="s">
        <v>13339</v>
      </c>
      <c r="D2955" s="326" t="s">
        <v>3034</v>
      </c>
      <c r="E2955" s="326" t="s">
        <v>3070</v>
      </c>
      <c r="F2955" s="326">
        <v>468.28816996212117</v>
      </c>
      <c r="G2955" s="326" t="s">
        <v>43</v>
      </c>
    </row>
    <row r="2956" spans="1:7">
      <c r="A2956" s="326" t="s">
        <v>3204</v>
      </c>
      <c r="B2956" s="158">
        <v>46301</v>
      </c>
      <c r="C2956" s="326" t="s">
        <v>13340</v>
      </c>
      <c r="D2956" s="326" t="s">
        <v>3034</v>
      </c>
      <c r="E2956" s="326" t="s">
        <v>3070</v>
      </c>
      <c r="F2956" s="326">
        <v>468.32931075757369</v>
      </c>
      <c r="G2956" s="326" t="s">
        <v>43</v>
      </c>
    </row>
    <row r="2957" spans="1:7">
      <c r="A2957" s="326" t="s">
        <v>3204</v>
      </c>
      <c r="B2957" s="158">
        <v>46301</v>
      </c>
      <c r="C2957" s="326" t="s">
        <v>13341</v>
      </c>
      <c r="D2957" s="326" t="s">
        <v>3034</v>
      </c>
      <c r="E2957" s="326" t="s">
        <v>3070</v>
      </c>
      <c r="F2957" s="326">
        <v>468.38367552449932</v>
      </c>
      <c r="G2957" s="326" t="s">
        <v>43</v>
      </c>
    </row>
    <row r="2958" spans="1:7">
      <c r="A2958" s="326" t="s">
        <v>3204</v>
      </c>
      <c r="B2958" s="158">
        <v>46301</v>
      </c>
      <c r="C2958" s="326" t="s">
        <v>13342</v>
      </c>
      <c r="D2958" s="326" t="s">
        <v>3049</v>
      </c>
      <c r="E2958" s="326" t="s">
        <v>3070</v>
      </c>
      <c r="F2958" s="326">
        <v>619.16374331293628</v>
      </c>
      <c r="G2958" s="326" t="s">
        <v>43</v>
      </c>
    </row>
    <row r="2959" spans="1:7">
      <c r="A2959" s="326" t="s">
        <v>3204</v>
      </c>
      <c r="B2959" s="158">
        <v>46301</v>
      </c>
      <c r="C2959" s="326" t="s">
        <v>13343</v>
      </c>
      <c r="D2959" s="326" t="s">
        <v>3049</v>
      </c>
      <c r="E2959" s="326" t="s">
        <v>3070</v>
      </c>
      <c r="F2959" s="326">
        <v>521.69021824095398</v>
      </c>
      <c r="G2959" s="326" t="s">
        <v>43</v>
      </c>
    </row>
    <row r="2960" spans="1:7">
      <c r="A2960" s="326" t="s">
        <v>3204</v>
      </c>
      <c r="B2960" s="158">
        <v>46301</v>
      </c>
      <c r="C2960" s="326" t="s">
        <v>13344</v>
      </c>
      <c r="D2960" s="326" t="s">
        <v>3049</v>
      </c>
      <c r="E2960" s="326" t="s">
        <v>3070</v>
      </c>
      <c r="F2960" s="326">
        <v>429.86489395983517</v>
      </c>
      <c r="G2960" s="326" t="s">
        <v>43</v>
      </c>
    </row>
    <row r="2961" spans="1:7">
      <c r="A2961" s="326" t="s">
        <v>3204</v>
      </c>
      <c r="B2961" s="158">
        <v>46301</v>
      </c>
      <c r="C2961" s="326" t="s">
        <v>13345</v>
      </c>
      <c r="D2961" s="326" t="s">
        <v>3049</v>
      </c>
      <c r="E2961" s="326" t="s">
        <v>3070</v>
      </c>
      <c r="F2961" s="326">
        <v>447.07034568767989</v>
      </c>
      <c r="G2961" s="326" t="s">
        <v>43</v>
      </c>
    </row>
    <row r="2962" spans="1:7">
      <c r="A2962" s="326" t="s">
        <v>3204</v>
      </c>
      <c r="B2962" s="158">
        <v>46301</v>
      </c>
      <c r="C2962" s="326" t="s">
        <v>13346</v>
      </c>
      <c r="D2962" s="326" t="s">
        <v>3047</v>
      </c>
      <c r="E2962" s="326" t="s">
        <v>3070</v>
      </c>
      <c r="F2962" s="326">
        <v>429.84108453779481</v>
      </c>
      <c r="G2962" s="326" t="s">
        <v>43</v>
      </c>
    </row>
    <row r="2963" spans="1:7">
      <c r="A2963" s="326" t="s">
        <v>3204</v>
      </c>
      <c r="B2963" s="158">
        <v>46301</v>
      </c>
      <c r="C2963" s="326" t="s">
        <v>13347</v>
      </c>
      <c r="D2963" s="326" t="s">
        <v>3047</v>
      </c>
      <c r="E2963" s="326" t="s">
        <v>3070</v>
      </c>
      <c r="F2963" s="326">
        <v>429.83484183507971</v>
      </c>
      <c r="G2963" s="326" t="s">
        <v>43</v>
      </c>
    </row>
    <row r="2964" spans="1:7">
      <c r="A2964" s="326" t="s">
        <v>3204</v>
      </c>
      <c r="B2964" s="158">
        <v>46301</v>
      </c>
      <c r="C2964" s="326" t="s">
        <v>13348</v>
      </c>
      <c r="D2964" s="326" t="s">
        <v>3049</v>
      </c>
      <c r="E2964" s="326" t="s">
        <v>3070</v>
      </c>
      <c r="F2964" s="326">
        <v>430.78878303896641</v>
      </c>
      <c r="G2964" s="326" t="s">
        <v>43</v>
      </c>
    </row>
    <row r="2965" spans="1:7">
      <c r="A2965" s="326" t="s">
        <v>3204</v>
      </c>
      <c r="B2965" s="158">
        <v>46301</v>
      </c>
      <c r="C2965" s="326" t="s">
        <v>13349</v>
      </c>
      <c r="D2965" s="326" t="s">
        <v>3049</v>
      </c>
      <c r="E2965" s="326" t="s">
        <v>3070</v>
      </c>
      <c r="F2965" s="326">
        <v>446.98536107223481</v>
      </c>
      <c r="G2965" s="326" t="s">
        <v>43</v>
      </c>
    </row>
    <row r="2966" spans="1:7">
      <c r="A2966" s="326" t="s">
        <v>3204</v>
      </c>
      <c r="B2966" s="158">
        <v>46301</v>
      </c>
      <c r="C2966" s="326" t="s">
        <v>13350</v>
      </c>
      <c r="D2966" s="326" t="s">
        <v>3049</v>
      </c>
      <c r="E2966" s="326" t="s">
        <v>3070</v>
      </c>
      <c r="F2966" s="326">
        <v>654.89150353521109</v>
      </c>
      <c r="G2966" s="326" t="s">
        <v>43</v>
      </c>
    </row>
    <row r="2967" spans="1:7">
      <c r="A2967" s="326" t="s">
        <v>3204</v>
      </c>
      <c r="B2967" s="158">
        <v>46301</v>
      </c>
      <c r="C2967" s="326" t="s">
        <v>13351</v>
      </c>
      <c r="D2967" s="326" t="s">
        <v>3047</v>
      </c>
      <c r="E2967" s="326" t="s">
        <v>3070</v>
      </c>
      <c r="F2967" s="326">
        <v>468.18344828300178</v>
      </c>
      <c r="G2967" s="326" t="s">
        <v>43</v>
      </c>
    </row>
    <row r="2968" spans="1:7">
      <c r="A2968" s="326" t="s">
        <v>3204</v>
      </c>
      <c r="B2968" s="158">
        <v>46301</v>
      </c>
      <c r="C2968" s="326" t="s">
        <v>13352</v>
      </c>
      <c r="D2968" s="326" t="s">
        <v>3047</v>
      </c>
      <c r="E2968" s="326" t="s">
        <v>3070</v>
      </c>
      <c r="F2968" s="326">
        <v>468.21673799492419</v>
      </c>
      <c r="G2968" s="326" t="s">
        <v>43</v>
      </c>
    </row>
    <row r="2969" spans="1:7">
      <c r="A2969" s="326" t="s">
        <v>3204</v>
      </c>
      <c r="B2969" s="158">
        <v>46301</v>
      </c>
      <c r="C2969" s="326" t="s">
        <v>13353</v>
      </c>
      <c r="D2969" s="326" t="s">
        <v>3046</v>
      </c>
      <c r="E2969" s="326" t="s">
        <v>3070</v>
      </c>
      <c r="F2969" s="326">
        <v>594.23211157694459</v>
      </c>
      <c r="G2969" s="326" t="s">
        <v>43</v>
      </c>
    </row>
    <row r="2970" spans="1:7">
      <c r="A2970" s="326" t="s">
        <v>3204</v>
      </c>
      <c r="B2970" s="158">
        <v>46301</v>
      </c>
      <c r="C2970" s="326" t="s">
        <v>13354</v>
      </c>
      <c r="D2970" s="326" t="s">
        <v>3034</v>
      </c>
      <c r="E2970" s="326" t="s">
        <v>3070</v>
      </c>
      <c r="F2970" s="326">
        <v>542.57308497256599</v>
      </c>
      <c r="G2970" s="326" t="s">
        <v>43</v>
      </c>
    </row>
    <row r="2971" spans="1:7">
      <c r="A2971" s="326" t="s">
        <v>3204</v>
      </c>
      <c r="B2971" s="158">
        <v>46301</v>
      </c>
      <c r="C2971" s="326" t="s">
        <v>13355</v>
      </c>
      <c r="D2971" s="326" t="s">
        <v>3034</v>
      </c>
      <c r="E2971" s="326" t="s">
        <v>3070</v>
      </c>
      <c r="F2971" s="326">
        <v>1005.151254744735</v>
      </c>
      <c r="G2971" s="326" t="s">
        <v>43</v>
      </c>
    </row>
    <row r="2972" spans="1:7">
      <c r="A2972" s="326" t="s">
        <v>3204</v>
      </c>
      <c r="B2972" s="158">
        <v>46301</v>
      </c>
      <c r="C2972" s="326" t="s">
        <v>13356</v>
      </c>
      <c r="D2972" s="326" t="s">
        <v>3034</v>
      </c>
      <c r="E2972" s="326" t="s">
        <v>3070</v>
      </c>
      <c r="F2972" s="326">
        <v>622.79604698554613</v>
      </c>
      <c r="G2972" s="326" t="s">
        <v>43</v>
      </c>
    </row>
    <row r="2973" spans="1:7">
      <c r="A2973" s="326" t="s">
        <v>3204</v>
      </c>
      <c r="B2973" s="158">
        <v>46301</v>
      </c>
      <c r="C2973" s="326" t="s">
        <v>13357</v>
      </c>
      <c r="D2973" s="326" t="s">
        <v>3034</v>
      </c>
      <c r="E2973" s="326" t="s">
        <v>3070</v>
      </c>
      <c r="F2973" s="326">
        <v>598.86054005147889</v>
      </c>
      <c r="G2973" s="326" t="s">
        <v>43</v>
      </c>
    </row>
    <row r="2974" spans="1:7">
      <c r="A2974" s="326" t="s">
        <v>3204</v>
      </c>
      <c r="B2974" s="158">
        <v>46301</v>
      </c>
      <c r="C2974" s="326" t="s">
        <v>13358</v>
      </c>
      <c r="D2974" s="326" t="s">
        <v>3034</v>
      </c>
      <c r="E2974" s="326" t="s">
        <v>3070</v>
      </c>
      <c r="F2974" s="326">
        <v>824.02472568186931</v>
      </c>
      <c r="G2974" s="326" t="s">
        <v>43</v>
      </c>
    </row>
    <row r="2975" spans="1:7">
      <c r="A2975" s="326" t="s">
        <v>3204</v>
      </c>
      <c r="B2975" s="158">
        <v>46301</v>
      </c>
      <c r="C2975" s="326" t="s">
        <v>13359</v>
      </c>
      <c r="D2975" s="326" t="s">
        <v>3034</v>
      </c>
      <c r="E2975" s="326" t="s">
        <v>3070</v>
      </c>
      <c r="F2975" s="326">
        <v>437.26945798099041</v>
      </c>
      <c r="G2975" s="326" t="s">
        <v>43</v>
      </c>
    </row>
    <row r="2976" spans="1:7">
      <c r="A2976" s="326" t="s">
        <v>3204</v>
      </c>
      <c r="B2976" s="158">
        <v>46301</v>
      </c>
      <c r="C2976" s="326" t="s">
        <v>13360</v>
      </c>
      <c r="D2976" s="326" t="s">
        <v>3034</v>
      </c>
      <c r="E2976" s="326" t="s">
        <v>3070</v>
      </c>
      <c r="F2976" s="326">
        <v>434.62216872908169</v>
      </c>
      <c r="G2976" s="326" t="s">
        <v>43</v>
      </c>
    </row>
    <row r="2977" spans="1:7">
      <c r="A2977" s="326" t="s">
        <v>3204</v>
      </c>
      <c r="B2977" s="158">
        <v>46301</v>
      </c>
      <c r="C2977" s="326" t="s">
        <v>13361</v>
      </c>
      <c r="D2977" s="326" t="s">
        <v>3034</v>
      </c>
      <c r="E2977" s="326" t="s">
        <v>3070</v>
      </c>
      <c r="F2977" s="326">
        <v>434.62046631099662</v>
      </c>
      <c r="G2977" s="326" t="s">
        <v>43</v>
      </c>
    </row>
    <row r="2978" spans="1:7">
      <c r="A2978" s="326" t="s">
        <v>3204</v>
      </c>
      <c r="B2978" s="158">
        <v>46301</v>
      </c>
      <c r="C2978" s="326" t="s">
        <v>13362</v>
      </c>
      <c r="D2978" s="326" t="s">
        <v>3034</v>
      </c>
      <c r="E2978" s="326" t="s">
        <v>3070</v>
      </c>
      <c r="F2978" s="326">
        <v>434.62046898063272</v>
      </c>
      <c r="G2978" s="326" t="s">
        <v>43</v>
      </c>
    </row>
    <row r="2979" spans="1:7">
      <c r="A2979" s="326" t="s">
        <v>3204</v>
      </c>
      <c r="B2979" s="158">
        <v>46301</v>
      </c>
      <c r="C2979" s="326" t="s">
        <v>13363</v>
      </c>
      <c r="D2979" s="326" t="s">
        <v>3034</v>
      </c>
      <c r="E2979" s="326" t="s">
        <v>3070</v>
      </c>
      <c r="F2979" s="326">
        <v>434.62216980266379</v>
      </c>
      <c r="G2979" s="326" t="s">
        <v>43</v>
      </c>
    </row>
    <row r="2980" spans="1:7">
      <c r="A2980" s="326" t="s">
        <v>3204</v>
      </c>
      <c r="B2980" s="158">
        <v>46301</v>
      </c>
      <c r="C2980" s="326" t="s">
        <v>13364</v>
      </c>
      <c r="D2980" s="326" t="s">
        <v>3046</v>
      </c>
      <c r="E2980" s="326" t="s">
        <v>3070</v>
      </c>
      <c r="F2980" s="326">
        <v>450.47582512698142</v>
      </c>
      <c r="G2980" s="326" t="s">
        <v>43</v>
      </c>
    </row>
    <row r="2981" spans="1:7">
      <c r="A2981" s="326" t="s">
        <v>3204</v>
      </c>
      <c r="B2981" s="158">
        <v>46301</v>
      </c>
      <c r="C2981" s="326" t="s">
        <v>13365</v>
      </c>
      <c r="D2981" s="326" t="s">
        <v>3034</v>
      </c>
      <c r="E2981" s="326" t="s">
        <v>3070</v>
      </c>
      <c r="F2981" s="326">
        <v>419.50978459697222</v>
      </c>
      <c r="G2981" s="326" t="s">
        <v>43</v>
      </c>
    </row>
    <row r="2982" spans="1:7">
      <c r="A2982" s="326" t="s">
        <v>3204</v>
      </c>
      <c r="B2982" s="158">
        <v>46301</v>
      </c>
      <c r="C2982" s="326" t="s">
        <v>13366</v>
      </c>
      <c r="D2982" s="326" t="s">
        <v>3046</v>
      </c>
      <c r="E2982" s="326" t="s">
        <v>3070</v>
      </c>
      <c r="F2982" s="326">
        <v>787.4765312999516</v>
      </c>
      <c r="G2982" s="326" t="s">
        <v>43</v>
      </c>
    </row>
    <row r="2983" spans="1:7">
      <c r="A2983" s="326" t="s">
        <v>3204</v>
      </c>
      <c r="B2983" s="158">
        <v>46301</v>
      </c>
      <c r="C2983" s="326" t="s">
        <v>13367</v>
      </c>
      <c r="D2983" s="326" t="s">
        <v>3046</v>
      </c>
      <c r="E2983" s="326" t="s">
        <v>3070</v>
      </c>
      <c r="F2983" s="326">
        <v>584.66340943286195</v>
      </c>
      <c r="G2983" s="326" t="s">
        <v>43</v>
      </c>
    </row>
    <row r="2984" spans="1:7">
      <c r="A2984" s="326" t="s">
        <v>3204</v>
      </c>
      <c r="B2984" s="158">
        <v>46301</v>
      </c>
      <c r="C2984" s="326" t="s">
        <v>13368</v>
      </c>
      <c r="D2984" s="326" t="s">
        <v>3046</v>
      </c>
      <c r="E2984" s="326" t="s">
        <v>3070</v>
      </c>
      <c r="F2984" s="326">
        <v>543.08343879925087</v>
      </c>
      <c r="G2984" s="326" t="s">
        <v>43</v>
      </c>
    </row>
    <row r="2985" spans="1:7">
      <c r="A2985" s="326" t="s">
        <v>3204</v>
      </c>
      <c r="B2985" s="158">
        <v>46301</v>
      </c>
      <c r="C2985" s="326" t="s">
        <v>13369</v>
      </c>
      <c r="D2985" s="326" t="s">
        <v>3046</v>
      </c>
      <c r="E2985" s="326" t="s">
        <v>3070</v>
      </c>
      <c r="F2985" s="326">
        <v>515.31977081717923</v>
      </c>
      <c r="G2985" s="326" t="s">
        <v>43</v>
      </c>
    </row>
    <row r="2986" spans="1:7">
      <c r="A2986" s="326" t="s">
        <v>3204</v>
      </c>
      <c r="B2986" s="158">
        <v>46301</v>
      </c>
      <c r="C2986" s="326" t="s">
        <v>13370</v>
      </c>
      <c r="D2986" s="326" t="s">
        <v>3046</v>
      </c>
      <c r="E2986" s="326" t="s">
        <v>3070</v>
      </c>
      <c r="F2986" s="326">
        <v>537.44040625891648</v>
      </c>
      <c r="G2986" s="326" t="s">
        <v>43</v>
      </c>
    </row>
    <row r="2987" spans="1:7">
      <c r="A2987" s="326" t="s">
        <v>3204</v>
      </c>
      <c r="B2987" s="158">
        <v>46301</v>
      </c>
      <c r="C2987" s="326" t="s">
        <v>13371</v>
      </c>
      <c r="D2987" s="326" t="s">
        <v>3046</v>
      </c>
      <c r="E2987" s="326" t="s">
        <v>3070</v>
      </c>
      <c r="F2987" s="326">
        <v>537.83582572243176</v>
      </c>
      <c r="G2987" s="326" t="s">
        <v>43</v>
      </c>
    </row>
    <row r="2988" spans="1:7">
      <c r="A2988" s="326" t="s">
        <v>3204</v>
      </c>
      <c r="B2988" s="158">
        <v>46301</v>
      </c>
      <c r="C2988" s="326" t="s">
        <v>13372</v>
      </c>
      <c r="D2988" s="326" t="s">
        <v>3034</v>
      </c>
      <c r="E2988" s="326" t="s">
        <v>3070</v>
      </c>
      <c r="F2988" s="326">
        <v>538.23484426783398</v>
      </c>
      <c r="G2988" s="326" t="s">
        <v>43</v>
      </c>
    </row>
    <row r="2989" spans="1:7">
      <c r="A2989" s="326" t="s">
        <v>3204</v>
      </c>
      <c r="B2989" s="158">
        <v>46301</v>
      </c>
      <c r="C2989" s="326" t="s">
        <v>13373</v>
      </c>
      <c r="D2989" s="326" t="s">
        <v>3049</v>
      </c>
      <c r="E2989" s="326" t="s">
        <v>3070</v>
      </c>
      <c r="F2989" s="326">
        <v>493.31874125846662</v>
      </c>
      <c r="G2989" s="326" t="s">
        <v>43</v>
      </c>
    </row>
    <row r="2990" spans="1:7">
      <c r="A2990" s="326" t="s">
        <v>3204</v>
      </c>
      <c r="B2990" s="158">
        <v>46301</v>
      </c>
      <c r="C2990" s="326" t="s">
        <v>13374</v>
      </c>
      <c r="D2990" s="326" t="s">
        <v>3049</v>
      </c>
      <c r="E2990" s="326" t="s">
        <v>3070</v>
      </c>
      <c r="F2990" s="326">
        <v>493.21191320987418</v>
      </c>
      <c r="G2990" s="326" t="s">
        <v>43</v>
      </c>
    </row>
    <row r="2991" spans="1:7">
      <c r="A2991" s="326" t="s">
        <v>3204</v>
      </c>
      <c r="B2991" s="158">
        <v>46301</v>
      </c>
      <c r="C2991" s="326" t="s">
        <v>13375</v>
      </c>
      <c r="D2991" s="326" t="s">
        <v>3049</v>
      </c>
      <c r="E2991" s="326" t="s">
        <v>3070</v>
      </c>
      <c r="F2991" s="326">
        <v>491.8976177261211</v>
      </c>
      <c r="G2991" s="326" t="s">
        <v>43</v>
      </c>
    </row>
    <row r="2992" spans="1:7">
      <c r="A2992" s="326" t="s">
        <v>3204</v>
      </c>
      <c r="B2992" s="158">
        <v>46301</v>
      </c>
      <c r="C2992" s="326" t="s">
        <v>13376</v>
      </c>
      <c r="D2992" s="326" t="s">
        <v>3049</v>
      </c>
      <c r="E2992" s="326" t="s">
        <v>3070</v>
      </c>
      <c r="F2992" s="326">
        <v>463.36976420786232</v>
      </c>
      <c r="G2992" s="326" t="s">
        <v>43</v>
      </c>
    </row>
    <row r="2993" spans="1:7">
      <c r="A2993" s="326" t="s">
        <v>3204</v>
      </c>
      <c r="B2993" s="158">
        <v>46301</v>
      </c>
      <c r="C2993" s="326" t="s">
        <v>13377</v>
      </c>
      <c r="D2993" s="326" t="s">
        <v>3049</v>
      </c>
      <c r="E2993" s="326" t="s">
        <v>3070</v>
      </c>
      <c r="F2993" s="326">
        <v>681.71017621131614</v>
      </c>
      <c r="G2993" s="326" t="s">
        <v>43</v>
      </c>
    </row>
    <row r="2994" spans="1:7">
      <c r="A2994" s="326" t="s">
        <v>3204</v>
      </c>
      <c r="B2994" s="158">
        <v>46301</v>
      </c>
      <c r="C2994" s="326" t="s">
        <v>13378</v>
      </c>
      <c r="D2994" s="326" t="s">
        <v>3046</v>
      </c>
      <c r="E2994" s="326" t="s">
        <v>3070</v>
      </c>
      <c r="F2994" s="326">
        <v>619.52875686483458</v>
      </c>
      <c r="G2994" s="326" t="s">
        <v>43</v>
      </c>
    </row>
    <row r="2995" spans="1:7">
      <c r="A2995" s="326" t="s">
        <v>3204</v>
      </c>
      <c r="B2995" s="158">
        <v>46301</v>
      </c>
      <c r="C2995" s="326" t="s">
        <v>13379</v>
      </c>
      <c r="D2995" s="326" t="s">
        <v>3046</v>
      </c>
      <c r="E2995" s="326" t="s">
        <v>3070</v>
      </c>
      <c r="F2995" s="326">
        <v>457.7582534707617</v>
      </c>
      <c r="G2995" s="326" t="s">
        <v>43</v>
      </c>
    </row>
    <row r="2996" spans="1:7">
      <c r="A2996" s="326" t="s">
        <v>3204</v>
      </c>
      <c r="B2996" s="158">
        <v>46301</v>
      </c>
      <c r="C2996" s="326" t="s">
        <v>13380</v>
      </c>
      <c r="D2996" s="326" t="s">
        <v>3046</v>
      </c>
      <c r="E2996" s="326" t="s">
        <v>3070</v>
      </c>
      <c r="F2996" s="326">
        <v>437.16649756208062</v>
      </c>
      <c r="G2996" s="326" t="s">
        <v>43</v>
      </c>
    </row>
    <row r="2997" spans="1:7">
      <c r="A2997" s="326" t="s">
        <v>3204</v>
      </c>
      <c r="B2997" s="158">
        <v>46301</v>
      </c>
      <c r="C2997" s="326" t="s">
        <v>13381</v>
      </c>
      <c r="D2997" s="326" t="s">
        <v>3046</v>
      </c>
      <c r="E2997" s="326" t="s">
        <v>3070</v>
      </c>
      <c r="F2997" s="326">
        <v>445.76115375105292</v>
      </c>
      <c r="G2997" s="326" t="s">
        <v>43</v>
      </c>
    </row>
    <row r="2998" spans="1:7">
      <c r="A2998" s="326" t="s">
        <v>3204</v>
      </c>
      <c r="B2998" s="158">
        <v>46301</v>
      </c>
      <c r="C2998" s="326" t="s">
        <v>13382</v>
      </c>
      <c r="D2998" s="326" t="s">
        <v>3046</v>
      </c>
      <c r="E2998" s="326" t="s">
        <v>3070</v>
      </c>
      <c r="F2998" s="326">
        <v>437.1989917261526</v>
      </c>
      <c r="G2998" s="326" t="s">
        <v>43</v>
      </c>
    </row>
    <row r="2999" spans="1:7">
      <c r="A2999" s="326" t="s">
        <v>3204</v>
      </c>
      <c r="B2999" s="158">
        <v>46301</v>
      </c>
      <c r="C2999" s="326" t="s">
        <v>13383</v>
      </c>
      <c r="D2999" s="326" t="s">
        <v>3046</v>
      </c>
      <c r="E2999" s="326" t="s">
        <v>3070</v>
      </c>
      <c r="F2999" s="326">
        <v>435.63679717015481</v>
      </c>
      <c r="G2999" s="326" t="s">
        <v>43</v>
      </c>
    </row>
    <row r="3000" spans="1:7">
      <c r="A3000" s="326" t="s">
        <v>3204</v>
      </c>
      <c r="B3000" s="158">
        <v>46301</v>
      </c>
      <c r="C3000" s="326" t="s">
        <v>13384</v>
      </c>
      <c r="D3000" s="326" t="s">
        <v>3046</v>
      </c>
      <c r="E3000" s="326" t="s">
        <v>3070</v>
      </c>
      <c r="F3000" s="326">
        <v>435.67697237245739</v>
      </c>
      <c r="G3000" s="326" t="s">
        <v>43</v>
      </c>
    </row>
    <row r="3001" spans="1:7">
      <c r="A3001" s="326" t="s">
        <v>3204</v>
      </c>
      <c r="B3001" s="158">
        <v>46301</v>
      </c>
      <c r="C3001" s="326" t="s">
        <v>13385</v>
      </c>
      <c r="D3001" s="326" t="s">
        <v>3046</v>
      </c>
      <c r="E3001" s="326" t="s">
        <v>3070</v>
      </c>
      <c r="F3001" s="326">
        <v>434.88008544757031</v>
      </c>
      <c r="G3001" s="326" t="s">
        <v>43</v>
      </c>
    </row>
    <row r="3002" spans="1:7">
      <c r="A3002" s="326" t="s">
        <v>3204</v>
      </c>
      <c r="B3002" s="158">
        <v>46301</v>
      </c>
      <c r="C3002" s="326" t="s">
        <v>13386</v>
      </c>
      <c r="D3002" s="326" t="s">
        <v>3046</v>
      </c>
      <c r="E3002" s="326" t="s">
        <v>3070</v>
      </c>
      <c r="F3002" s="326">
        <v>610.83407964464277</v>
      </c>
      <c r="G3002" s="326" t="s">
        <v>43</v>
      </c>
    </row>
    <row r="3003" spans="1:7">
      <c r="A3003" s="326" t="s">
        <v>3204</v>
      </c>
      <c r="B3003" s="158">
        <v>46301</v>
      </c>
      <c r="C3003" s="326" t="s">
        <v>13387</v>
      </c>
      <c r="D3003" s="326" t="s">
        <v>3046</v>
      </c>
      <c r="E3003" s="326" t="s">
        <v>3070</v>
      </c>
      <c r="F3003" s="326">
        <v>486.02833946724422</v>
      </c>
      <c r="G3003" s="326" t="s">
        <v>43</v>
      </c>
    </row>
    <row r="3004" spans="1:7">
      <c r="A3004" s="326" t="s">
        <v>3204</v>
      </c>
      <c r="B3004" s="158">
        <v>46301</v>
      </c>
      <c r="C3004" s="326" t="s">
        <v>13388</v>
      </c>
      <c r="D3004" s="326" t="s">
        <v>3046</v>
      </c>
      <c r="E3004" s="326" t="s">
        <v>3070</v>
      </c>
      <c r="F3004" s="326">
        <v>451.34556453349069</v>
      </c>
      <c r="G3004" s="326" t="s">
        <v>43</v>
      </c>
    </row>
    <row r="3005" spans="1:7">
      <c r="A3005" s="326" t="s">
        <v>3204</v>
      </c>
      <c r="B3005" s="158">
        <v>46301</v>
      </c>
      <c r="C3005" s="326" t="s">
        <v>13389</v>
      </c>
      <c r="D3005" s="326" t="s">
        <v>3046</v>
      </c>
      <c r="E3005" s="326" t="s">
        <v>3070</v>
      </c>
      <c r="F3005" s="326">
        <v>444.0493802241981</v>
      </c>
      <c r="G3005" s="326" t="s">
        <v>43</v>
      </c>
    </row>
    <row r="3006" spans="1:7">
      <c r="A3006" s="326" t="s">
        <v>3204</v>
      </c>
      <c r="B3006" s="158">
        <v>46301</v>
      </c>
      <c r="C3006" s="326" t="s">
        <v>13390</v>
      </c>
      <c r="D3006" s="326" t="s">
        <v>3046</v>
      </c>
      <c r="E3006" s="326" t="s">
        <v>3070</v>
      </c>
      <c r="F3006" s="326">
        <v>444.05111512471922</v>
      </c>
      <c r="G3006" s="326" t="s">
        <v>43</v>
      </c>
    </row>
    <row r="3007" spans="1:7">
      <c r="A3007" s="326" t="s">
        <v>3204</v>
      </c>
      <c r="B3007" s="158">
        <v>46301</v>
      </c>
      <c r="C3007" s="326" t="s">
        <v>13391</v>
      </c>
      <c r="D3007" s="326" t="s">
        <v>3046</v>
      </c>
      <c r="E3007" s="326" t="s">
        <v>3070</v>
      </c>
      <c r="F3007" s="326">
        <v>444.05017829639843</v>
      </c>
      <c r="G3007" s="326" t="s">
        <v>43</v>
      </c>
    </row>
    <row r="3008" spans="1:7">
      <c r="A3008" s="326" t="s">
        <v>3204</v>
      </c>
      <c r="B3008" s="158">
        <v>46301</v>
      </c>
      <c r="C3008" s="326" t="s">
        <v>13392</v>
      </c>
      <c r="D3008" s="326" t="s">
        <v>3049</v>
      </c>
      <c r="E3008" s="326" t="s">
        <v>3070</v>
      </c>
      <c r="F3008" s="326">
        <v>541.31698902696371</v>
      </c>
      <c r="G3008" s="326" t="s">
        <v>43</v>
      </c>
    </row>
    <row r="3009" spans="1:7">
      <c r="A3009" s="326" t="s">
        <v>3204</v>
      </c>
      <c r="B3009" s="158">
        <v>46301</v>
      </c>
      <c r="C3009" s="326" t="s">
        <v>13393</v>
      </c>
      <c r="D3009" s="326" t="s">
        <v>3049</v>
      </c>
      <c r="E3009" s="326" t="s">
        <v>3070</v>
      </c>
      <c r="F3009" s="326">
        <v>419.36510990234092</v>
      </c>
      <c r="G3009" s="326" t="s">
        <v>43</v>
      </c>
    </row>
    <row r="3010" spans="1:7">
      <c r="A3010" s="326" t="s">
        <v>3204</v>
      </c>
      <c r="B3010" s="158">
        <v>46301</v>
      </c>
      <c r="C3010" s="326" t="s">
        <v>13394</v>
      </c>
      <c r="D3010" s="326" t="s">
        <v>3049</v>
      </c>
      <c r="E3010" s="326" t="s">
        <v>3070</v>
      </c>
      <c r="F3010" s="326">
        <v>797.71861441200599</v>
      </c>
      <c r="G3010" s="326" t="s">
        <v>43</v>
      </c>
    </row>
    <row r="3011" spans="1:7">
      <c r="A3011" s="326" t="s">
        <v>3204</v>
      </c>
      <c r="B3011" s="158">
        <v>46301</v>
      </c>
      <c r="C3011" s="326" t="s">
        <v>13395</v>
      </c>
      <c r="D3011" s="326" t="s">
        <v>3049</v>
      </c>
      <c r="E3011" s="326" t="s">
        <v>3070</v>
      </c>
      <c r="F3011" s="326">
        <v>522.66876316256821</v>
      </c>
      <c r="G3011" s="326" t="s">
        <v>43</v>
      </c>
    </row>
    <row r="3012" spans="1:7">
      <c r="A3012" s="326" t="s">
        <v>3204</v>
      </c>
      <c r="B3012" s="158">
        <v>46301</v>
      </c>
      <c r="C3012" s="326" t="s">
        <v>13396</v>
      </c>
      <c r="D3012" s="326" t="s">
        <v>3049</v>
      </c>
      <c r="E3012" s="326" t="s">
        <v>3070</v>
      </c>
      <c r="F3012" s="326">
        <v>422.30013660900289</v>
      </c>
      <c r="G3012" s="326" t="s">
        <v>43</v>
      </c>
    </row>
    <row r="3013" spans="1:7">
      <c r="A3013" s="326" t="s">
        <v>3204</v>
      </c>
      <c r="B3013" s="158">
        <v>46301</v>
      </c>
      <c r="C3013" s="326" t="s">
        <v>13397</v>
      </c>
      <c r="D3013" s="326" t="s">
        <v>3049</v>
      </c>
      <c r="E3013" s="326" t="s">
        <v>3070</v>
      </c>
      <c r="F3013" s="326">
        <v>481.04920643288642</v>
      </c>
      <c r="G3013" s="326" t="s">
        <v>43</v>
      </c>
    </row>
    <row r="3014" spans="1:7">
      <c r="A3014" s="326" t="s">
        <v>3204</v>
      </c>
      <c r="B3014" s="158">
        <v>46301</v>
      </c>
      <c r="C3014" s="326" t="s">
        <v>13398</v>
      </c>
      <c r="D3014" s="326" t="s">
        <v>3049</v>
      </c>
      <c r="E3014" s="326" t="s">
        <v>3070</v>
      </c>
      <c r="F3014" s="326">
        <v>709.55527858808637</v>
      </c>
      <c r="G3014" s="326" t="s">
        <v>43</v>
      </c>
    </row>
    <row r="3015" spans="1:7">
      <c r="A3015" s="326" t="s">
        <v>3204</v>
      </c>
      <c r="B3015" s="158">
        <v>46301</v>
      </c>
      <c r="C3015" s="326" t="s">
        <v>13399</v>
      </c>
      <c r="D3015" s="326" t="s">
        <v>3049</v>
      </c>
      <c r="E3015" s="326" t="s">
        <v>3070</v>
      </c>
      <c r="F3015" s="326">
        <v>422.61084770504391</v>
      </c>
      <c r="G3015" s="326" t="s">
        <v>43</v>
      </c>
    </row>
    <row r="3016" spans="1:7">
      <c r="A3016" s="326" t="s">
        <v>3204</v>
      </c>
      <c r="B3016" s="158">
        <v>46301</v>
      </c>
      <c r="C3016" s="326" t="s">
        <v>13400</v>
      </c>
      <c r="D3016" s="326" t="s">
        <v>3049</v>
      </c>
      <c r="E3016" s="326" t="s">
        <v>3070</v>
      </c>
      <c r="F3016" s="326">
        <v>422.60900098225102</v>
      </c>
      <c r="G3016" s="326" t="s">
        <v>43</v>
      </c>
    </row>
    <row r="3017" spans="1:7">
      <c r="A3017" s="326" t="s">
        <v>3204</v>
      </c>
      <c r="B3017" s="158">
        <v>46301</v>
      </c>
      <c r="C3017" s="326" t="s">
        <v>13401</v>
      </c>
      <c r="D3017" s="326" t="s">
        <v>3049</v>
      </c>
      <c r="E3017" s="326" t="s">
        <v>3070</v>
      </c>
      <c r="F3017" s="326">
        <v>422.610585892573</v>
      </c>
      <c r="G3017" s="326" t="s">
        <v>43</v>
      </c>
    </row>
    <row r="3018" spans="1:7">
      <c r="A3018" s="326" t="s">
        <v>3204</v>
      </c>
      <c r="B3018" s="158">
        <v>46301</v>
      </c>
      <c r="C3018" s="326" t="s">
        <v>13402</v>
      </c>
      <c r="D3018" s="326" t="s">
        <v>3049</v>
      </c>
      <c r="E3018" s="326" t="s">
        <v>3070</v>
      </c>
      <c r="F3018" s="326">
        <v>422.61084876721719</v>
      </c>
      <c r="G3018" s="326" t="s">
        <v>43</v>
      </c>
    </row>
    <row r="3019" spans="1:7">
      <c r="A3019" s="326" t="s">
        <v>3204</v>
      </c>
      <c r="B3019" s="158">
        <v>46301</v>
      </c>
      <c r="C3019" s="326" t="s">
        <v>13403</v>
      </c>
      <c r="D3019" s="326" t="s">
        <v>3046</v>
      </c>
      <c r="E3019" s="326" t="s">
        <v>3070</v>
      </c>
      <c r="F3019" s="326">
        <v>684.17722261277959</v>
      </c>
      <c r="G3019" s="326" t="s">
        <v>43</v>
      </c>
    </row>
    <row r="3020" spans="1:7">
      <c r="A3020" s="326" t="s">
        <v>3204</v>
      </c>
      <c r="B3020" s="158">
        <v>46301</v>
      </c>
      <c r="C3020" s="326" t="s">
        <v>13404</v>
      </c>
      <c r="D3020" s="326" t="s">
        <v>3046</v>
      </c>
      <c r="E3020" s="326" t="s">
        <v>3070</v>
      </c>
      <c r="F3020" s="326">
        <v>422.76691558863968</v>
      </c>
      <c r="G3020" s="326" t="s">
        <v>43</v>
      </c>
    </row>
    <row r="3021" spans="1:7">
      <c r="A3021" s="326" t="s">
        <v>3204</v>
      </c>
      <c r="B3021" s="158">
        <v>46301</v>
      </c>
      <c r="C3021" s="326" t="s">
        <v>13405</v>
      </c>
      <c r="D3021" s="326" t="s">
        <v>3046</v>
      </c>
      <c r="E3021" s="326" t="s">
        <v>3070</v>
      </c>
      <c r="F3021" s="326">
        <v>422.76329574314877</v>
      </c>
      <c r="G3021" s="326" t="s">
        <v>43</v>
      </c>
    </row>
    <row r="3022" spans="1:7">
      <c r="A3022" s="326" t="s">
        <v>3204</v>
      </c>
      <c r="B3022" s="158">
        <v>46301</v>
      </c>
      <c r="C3022" s="326" t="s">
        <v>13406</v>
      </c>
      <c r="D3022" s="326" t="s">
        <v>3046</v>
      </c>
      <c r="E3022" s="326" t="s">
        <v>3070</v>
      </c>
      <c r="F3022" s="326">
        <v>524.87976076640189</v>
      </c>
      <c r="G3022" s="326" t="s">
        <v>43</v>
      </c>
    </row>
    <row r="3023" spans="1:7">
      <c r="A3023" s="326" t="s">
        <v>3204</v>
      </c>
      <c r="B3023" s="158">
        <v>46301</v>
      </c>
      <c r="C3023" s="326" t="s">
        <v>13407</v>
      </c>
      <c r="D3023" s="326" t="s">
        <v>3046</v>
      </c>
      <c r="E3023" s="326" t="s">
        <v>3070</v>
      </c>
      <c r="F3023" s="326">
        <v>425.65770843951032</v>
      </c>
      <c r="G3023" s="326" t="s">
        <v>43</v>
      </c>
    </row>
    <row r="3024" spans="1:7">
      <c r="A3024" s="326" t="s">
        <v>3204</v>
      </c>
      <c r="B3024" s="158">
        <v>46301</v>
      </c>
      <c r="C3024" s="326" t="s">
        <v>13408</v>
      </c>
      <c r="D3024" s="326" t="s">
        <v>3046</v>
      </c>
      <c r="E3024" s="326" t="s">
        <v>3070</v>
      </c>
      <c r="F3024" s="326">
        <v>549.08782973745838</v>
      </c>
      <c r="G3024" s="326" t="s">
        <v>43</v>
      </c>
    </row>
    <row r="3025" spans="1:7">
      <c r="A3025" s="326" t="s">
        <v>3204</v>
      </c>
      <c r="B3025" s="158">
        <v>46301</v>
      </c>
      <c r="C3025" s="326" t="s">
        <v>13409</v>
      </c>
      <c r="D3025" s="326" t="s">
        <v>3046</v>
      </c>
      <c r="E3025" s="326" t="s">
        <v>3070</v>
      </c>
      <c r="F3025" s="326">
        <v>542.09443397726864</v>
      </c>
      <c r="G3025" s="326" t="s">
        <v>43</v>
      </c>
    </row>
    <row r="3026" spans="1:7">
      <c r="A3026" s="326" t="s">
        <v>3204</v>
      </c>
      <c r="B3026" s="158">
        <v>46301</v>
      </c>
      <c r="C3026" s="326" t="s">
        <v>13410</v>
      </c>
      <c r="D3026" s="326" t="s">
        <v>3046</v>
      </c>
      <c r="E3026" s="326" t="s">
        <v>3070</v>
      </c>
      <c r="F3026" s="326">
        <v>549.74743730202317</v>
      </c>
      <c r="G3026" s="326" t="s">
        <v>43</v>
      </c>
    </row>
    <row r="3027" spans="1:7">
      <c r="A3027" s="326" t="s">
        <v>3204</v>
      </c>
      <c r="B3027" s="158">
        <v>46301</v>
      </c>
      <c r="C3027" s="326" t="s">
        <v>13411</v>
      </c>
      <c r="D3027" s="326" t="s">
        <v>3049</v>
      </c>
      <c r="E3027" s="326" t="s">
        <v>3070</v>
      </c>
      <c r="F3027" s="326">
        <v>735.75615708902478</v>
      </c>
      <c r="G3027" s="326" t="s">
        <v>43</v>
      </c>
    </row>
    <row r="3028" spans="1:7">
      <c r="A3028" s="326" t="s">
        <v>3204</v>
      </c>
      <c r="B3028" s="158">
        <v>46301</v>
      </c>
      <c r="C3028" s="326" t="s">
        <v>13412</v>
      </c>
      <c r="D3028" s="326" t="s">
        <v>3049</v>
      </c>
      <c r="E3028" s="326" t="s">
        <v>3070</v>
      </c>
      <c r="F3028" s="326">
        <v>494.0016320599243</v>
      </c>
      <c r="G3028" s="326" t="s">
        <v>43</v>
      </c>
    </row>
    <row r="3029" spans="1:7">
      <c r="A3029" s="326" t="s">
        <v>3204</v>
      </c>
      <c r="B3029" s="158">
        <v>46301</v>
      </c>
      <c r="C3029" s="326" t="s">
        <v>13413</v>
      </c>
      <c r="D3029" s="326" t="s">
        <v>3049</v>
      </c>
      <c r="E3029" s="326" t="s">
        <v>3070</v>
      </c>
      <c r="F3029" s="326">
        <v>883.11432720627636</v>
      </c>
      <c r="G3029" s="326" t="s">
        <v>43</v>
      </c>
    </row>
    <row r="3030" spans="1:7">
      <c r="A3030" s="326" t="s">
        <v>3204</v>
      </c>
      <c r="B3030" s="158">
        <v>46301</v>
      </c>
      <c r="C3030" s="326" t="s">
        <v>13414</v>
      </c>
      <c r="D3030" s="326" t="s">
        <v>3049</v>
      </c>
      <c r="E3030" s="326" t="s">
        <v>3070</v>
      </c>
      <c r="F3030" s="326">
        <v>521.87496591359377</v>
      </c>
      <c r="G3030" s="326" t="s">
        <v>43</v>
      </c>
    </row>
    <row r="3031" spans="1:7">
      <c r="A3031" s="326" t="s">
        <v>3204</v>
      </c>
      <c r="B3031" s="158">
        <v>46301</v>
      </c>
      <c r="C3031" s="326" t="s">
        <v>13415</v>
      </c>
      <c r="D3031" s="326" t="s">
        <v>3049</v>
      </c>
      <c r="E3031" s="326" t="s">
        <v>3070</v>
      </c>
      <c r="F3031" s="326">
        <v>521.86763070710003</v>
      </c>
      <c r="G3031" s="326" t="s">
        <v>43</v>
      </c>
    </row>
    <row r="3032" spans="1:7">
      <c r="A3032" s="326" t="s">
        <v>3204</v>
      </c>
      <c r="B3032" s="158">
        <v>46301</v>
      </c>
      <c r="C3032" s="326" t="s">
        <v>13416</v>
      </c>
      <c r="D3032" s="326" t="s">
        <v>3049</v>
      </c>
      <c r="E3032" s="326" t="s">
        <v>3070</v>
      </c>
      <c r="F3032" s="326">
        <v>672.05590599984862</v>
      </c>
      <c r="G3032" s="326" t="s">
        <v>43</v>
      </c>
    </row>
    <row r="3033" spans="1:7">
      <c r="A3033" s="326" t="s">
        <v>3204</v>
      </c>
      <c r="B3033" s="158">
        <v>46301</v>
      </c>
      <c r="C3033" s="326" t="s">
        <v>13417</v>
      </c>
      <c r="D3033" s="326" t="s">
        <v>3049</v>
      </c>
      <c r="E3033" s="326" t="s">
        <v>3070</v>
      </c>
      <c r="F3033" s="326">
        <v>428.85789493191987</v>
      </c>
      <c r="G3033" s="326" t="s">
        <v>43</v>
      </c>
    </row>
    <row r="3034" spans="1:7">
      <c r="A3034" s="326" t="s">
        <v>3204</v>
      </c>
      <c r="B3034" s="158">
        <v>46301</v>
      </c>
      <c r="C3034" s="326" t="s">
        <v>13418</v>
      </c>
      <c r="D3034" s="326" t="s">
        <v>3049</v>
      </c>
      <c r="E3034" s="326" t="s">
        <v>3070</v>
      </c>
      <c r="F3034" s="326">
        <v>573.09927902044728</v>
      </c>
      <c r="G3034" s="326" t="s">
        <v>43</v>
      </c>
    </row>
    <row r="3035" spans="1:7">
      <c r="A3035" s="326" t="s">
        <v>3204</v>
      </c>
      <c r="B3035" s="158">
        <v>46301</v>
      </c>
      <c r="C3035" s="326" t="s">
        <v>13419</v>
      </c>
      <c r="D3035" s="326" t="s">
        <v>3047</v>
      </c>
      <c r="E3035" s="326" t="s">
        <v>3070</v>
      </c>
      <c r="F3035" s="326">
        <v>628.33791019488126</v>
      </c>
      <c r="G3035" s="326" t="s">
        <v>43</v>
      </c>
    </row>
    <row r="3036" spans="1:7">
      <c r="A3036" s="326" t="s">
        <v>3204</v>
      </c>
      <c r="B3036" s="158">
        <v>46301</v>
      </c>
      <c r="C3036" s="326" t="s">
        <v>13420</v>
      </c>
      <c r="D3036" s="326" t="s">
        <v>3047</v>
      </c>
      <c r="E3036" s="326" t="s">
        <v>3070</v>
      </c>
      <c r="F3036" s="326">
        <v>428.58422347763548</v>
      </c>
      <c r="G3036" s="326" t="s">
        <v>43</v>
      </c>
    </row>
    <row r="3037" spans="1:7">
      <c r="A3037" s="326" t="s">
        <v>3204</v>
      </c>
      <c r="B3037" s="158">
        <v>46301</v>
      </c>
      <c r="C3037" s="326" t="s">
        <v>13421</v>
      </c>
      <c r="D3037" s="326" t="s">
        <v>3047</v>
      </c>
      <c r="E3037" s="326" t="s">
        <v>3070</v>
      </c>
      <c r="F3037" s="326">
        <v>428.58579795993859</v>
      </c>
      <c r="G3037" s="326" t="s">
        <v>43</v>
      </c>
    </row>
    <row r="3038" spans="1:7">
      <c r="A3038" s="326" t="s">
        <v>3204</v>
      </c>
      <c r="B3038" s="158">
        <v>46301</v>
      </c>
      <c r="C3038" s="326" t="s">
        <v>13422</v>
      </c>
      <c r="D3038" s="326" t="s">
        <v>3047</v>
      </c>
      <c r="E3038" s="326" t="s">
        <v>3070</v>
      </c>
      <c r="F3038" s="326">
        <v>428.58124434621999</v>
      </c>
      <c r="G3038" s="326" t="s">
        <v>43</v>
      </c>
    </row>
    <row r="3039" spans="1:7">
      <c r="A3039" s="326" t="s">
        <v>3204</v>
      </c>
      <c r="B3039" s="158">
        <v>46301</v>
      </c>
      <c r="C3039" s="326" t="s">
        <v>13423</v>
      </c>
      <c r="D3039" s="326" t="s">
        <v>3047</v>
      </c>
      <c r="E3039" s="326" t="s">
        <v>3070</v>
      </c>
      <c r="F3039" s="326">
        <v>418.03731470927602</v>
      </c>
      <c r="G3039" s="326" t="s">
        <v>43</v>
      </c>
    </row>
    <row r="3040" spans="1:7">
      <c r="A3040" s="326" t="s">
        <v>3204</v>
      </c>
      <c r="B3040" s="158">
        <v>46301</v>
      </c>
      <c r="C3040" s="326" t="s">
        <v>13424</v>
      </c>
      <c r="D3040" s="326" t="s">
        <v>3046</v>
      </c>
      <c r="E3040" s="326" t="s">
        <v>3070</v>
      </c>
      <c r="F3040" s="326">
        <v>606.06488143187016</v>
      </c>
      <c r="G3040" s="326" t="s">
        <v>43</v>
      </c>
    </row>
    <row r="3041" spans="1:7">
      <c r="A3041" s="326" t="s">
        <v>3204</v>
      </c>
      <c r="B3041" s="158">
        <v>46301</v>
      </c>
      <c r="C3041" s="326" t="s">
        <v>13425</v>
      </c>
      <c r="D3041" s="326" t="s">
        <v>3047</v>
      </c>
      <c r="E3041" s="326" t="s">
        <v>3070</v>
      </c>
      <c r="F3041" s="326">
        <v>468.83381048915908</v>
      </c>
      <c r="G3041" s="326" t="s">
        <v>43</v>
      </c>
    </row>
    <row r="3042" spans="1:7">
      <c r="A3042" s="326" t="s">
        <v>3204</v>
      </c>
      <c r="B3042" s="158">
        <v>46301</v>
      </c>
      <c r="C3042" s="326" t="s">
        <v>13426</v>
      </c>
      <c r="D3042" s="326" t="s">
        <v>3046</v>
      </c>
      <c r="E3042" s="326" t="s">
        <v>3070</v>
      </c>
      <c r="F3042" s="326">
        <v>433.7001254344359</v>
      </c>
      <c r="G3042" s="326" t="s">
        <v>43</v>
      </c>
    </row>
    <row r="3043" spans="1:7">
      <c r="A3043" s="326" t="s">
        <v>3204</v>
      </c>
      <c r="B3043" s="158">
        <v>46301</v>
      </c>
      <c r="C3043" s="326" t="s">
        <v>13427</v>
      </c>
      <c r="D3043" s="326" t="s">
        <v>3046</v>
      </c>
      <c r="E3043" s="326" t="s">
        <v>3070</v>
      </c>
      <c r="F3043" s="326">
        <v>433.70434387587011</v>
      </c>
      <c r="G3043" s="326" t="s">
        <v>43</v>
      </c>
    </row>
    <row r="3044" spans="1:7">
      <c r="A3044" s="326" t="s">
        <v>3204</v>
      </c>
      <c r="B3044" s="158">
        <v>46301</v>
      </c>
      <c r="C3044" s="326" t="s">
        <v>13428</v>
      </c>
      <c r="D3044" s="326" t="s">
        <v>3046</v>
      </c>
      <c r="E3044" s="326" t="s">
        <v>3070</v>
      </c>
      <c r="F3044" s="326">
        <v>433.35597743047401</v>
      </c>
      <c r="G3044" s="326" t="s">
        <v>43</v>
      </c>
    </row>
    <row r="3045" spans="1:7">
      <c r="A3045" s="326" t="s">
        <v>3204</v>
      </c>
      <c r="B3045" s="158">
        <v>46301</v>
      </c>
      <c r="C3045" s="326" t="s">
        <v>13429</v>
      </c>
      <c r="D3045" s="326" t="s">
        <v>3046</v>
      </c>
      <c r="E3045" s="326" t="s">
        <v>3070</v>
      </c>
      <c r="F3045" s="326">
        <v>460.72368701454252</v>
      </c>
      <c r="G3045" s="326" t="s">
        <v>43</v>
      </c>
    </row>
    <row r="3046" spans="1:7">
      <c r="A3046" s="326" t="s">
        <v>3204</v>
      </c>
      <c r="B3046" s="158">
        <v>46301</v>
      </c>
      <c r="C3046" s="326" t="s">
        <v>13430</v>
      </c>
      <c r="D3046" s="326" t="s">
        <v>3047</v>
      </c>
      <c r="E3046" s="326" t="s">
        <v>3070</v>
      </c>
      <c r="F3046" s="326">
        <v>487.72620525211101</v>
      </c>
      <c r="G3046" s="326" t="s">
        <v>43</v>
      </c>
    </row>
    <row r="3047" spans="1:7">
      <c r="A3047" s="326" t="s">
        <v>3204</v>
      </c>
      <c r="B3047" s="158">
        <v>46301</v>
      </c>
      <c r="C3047" s="326" t="s">
        <v>13431</v>
      </c>
      <c r="D3047" s="326" t="s">
        <v>3047</v>
      </c>
      <c r="E3047" s="326" t="s">
        <v>3070</v>
      </c>
      <c r="F3047" s="326">
        <v>485.43049455992877</v>
      </c>
      <c r="G3047" s="326" t="s">
        <v>43</v>
      </c>
    </row>
    <row r="3048" spans="1:7">
      <c r="A3048" s="326" t="s">
        <v>3204</v>
      </c>
      <c r="B3048" s="158">
        <v>46301</v>
      </c>
      <c r="C3048" s="326" t="s">
        <v>13432</v>
      </c>
      <c r="D3048" s="326" t="s">
        <v>3047</v>
      </c>
      <c r="E3048" s="326" t="s">
        <v>3070</v>
      </c>
      <c r="F3048" s="326">
        <v>976.20381594356149</v>
      </c>
      <c r="G3048" s="326" t="s">
        <v>43</v>
      </c>
    </row>
    <row r="3049" spans="1:7">
      <c r="A3049" s="326" t="s">
        <v>3204</v>
      </c>
      <c r="B3049" s="158">
        <v>46301</v>
      </c>
      <c r="C3049" s="326" t="s">
        <v>13433</v>
      </c>
      <c r="D3049" s="326" t="s">
        <v>3047</v>
      </c>
      <c r="E3049" s="326" t="s">
        <v>3070</v>
      </c>
      <c r="F3049" s="326">
        <v>505.10359197482472</v>
      </c>
      <c r="G3049" s="326" t="s">
        <v>43</v>
      </c>
    </row>
    <row r="3050" spans="1:7">
      <c r="A3050" s="326" t="s">
        <v>3204</v>
      </c>
      <c r="B3050" s="158">
        <v>46301</v>
      </c>
      <c r="C3050" s="326" t="s">
        <v>13434</v>
      </c>
      <c r="D3050" s="326" t="s">
        <v>3047</v>
      </c>
      <c r="E3050" s="326" t="s">
        <v>3070</v>
      </c>
      <c r="F3050" s="326">
        <v>947.24738367088139</v>
      </c>
      <c r="G3050" s="326" t="s">
        <v>43</v>
      </c>
    </row>
    <row r="3051" spans="1:7">
      <c r="A3051" s="326" t="s">
        <v>3204</v>
      </c>
      <c r="B3051" s="158">
        <v>46301</v>
      </c>
      <c r="C3051" s="326" t="s">
        <v>13435</v>
      </c>
      <c r="D3051" s="326" t="s">
        <v>3047</v>
      </c>
      <c r="E3051" s="326" t="s">
        <v>3070</v>
      </c>
      <c r="F3051" s="326">
        <v>452.51642540330067</v>
      </c>
      <c r="G3051" s="326" t="s">
        <v>43</v>
      </c>
    </row>
    <row r="3052" spans="1:7">
      <c r="A3052" s="326" t="s">
        <v>3204</v>
      </c>
      <c r="B3052" s="158">
        <v>46301</v>
      </c>
      <c r="C3052" s="326" t="s">
        <v>13436</v>
      </c>
      <c r="D3052" s="326" t="s">
        <v>3047</v>
      </c>
      <c r="E3052" s="326" t="s">
        <v>3070</v>
      </c>
      <c r="F3052" s="326">
        <v>1234.7905061747881</v>
      </c>
      <c r="G3052" s="326" t="s">
        <v>43</v>
      </c>
    </row>
    <row r="3053" spans="1:7">
      <c r="A3053" s="326" t="s">
        <v>3204</v>
      </c>
      <c r="B3053" s="158">
        <v>46301</v>
      </c>
      <c r="C3053" s="326" t="s">
        <v>13437</v>
      </c>
      <c r="D3053" s="326" t="s">
        <v>3047</v>
      </c>
      <c r="E3053" s="326" t="s">
        <v>3070</v>
      </c>
      <c r="F3053" s="326">
        <v>581.21399375423789</v>
      </c>
      <c r="G3053" s="326" t="s">
        <v>43</v>
      </c>
    </row>
    <row r="3054" spans="1:7">
      <c r="A3054" s="326" t="s">
        <v>3204</v>
      </c>
      <c r="B3054" s="158">
        <v>46301</v>
      </c>
      <c r="C3054" s="326" t="s">
        <v>13438</v>
      </c>
      <c r="D3054" s="326" t="s">
        <v>3047</v>
      </c>
      <c r="E3054" s="326" t="s">
        <v>3070</v>
      </c>
      <c r="F3054" s="326">
        <v>437.1585162896663</v>
      </c>
      <c r="G3054" s="326" t="s">
        <v>43</v>
      </c>
    </row>
    <row r="3055" spans="1:7">
      <c r="A3055" s="326" t="s">
        <v>3204</v>
      </c>
      <c r="B3055" s="158">
        <v>46301</v>
      </c>
      <c r="C3055" s="326" t="s">
        <v>13439</v>
      </c>
      <c r="D3055" s="326" t="s">
        <v>3047</v>
      </c>
      <c r="E3055" s="326" t="s">
        <v>3070</v>
      </c>
      <c r="F3055" s="326">
        <v>467.64365990553051</v>
      </c>
      <c r="G3055" s="326" t="s">
        <v>43</v>
      </c>
    </row>
    <row r="3056" spans="1:7">
      <c r="A3056" s="326" t="s">
        <v>3204</v>
      </c>
      <c r="B3056" s="158">
        <v>46301</v>
      </c>
      <c r="C3056" s="326" t="s">
        <v>13440</v>
      </c>
      <c r="D3056" s="326" t="s">
        <v>3049</v>
      </c>
      <c r="E3056" s="326" t="s">
        <v>3070</v>
      </c>
      <c r="F3056" s="326">
        <v>460.39735014131293</v>
      </c>
      <c r="G3056" s="326" t="s">
        <v>43</v>
      </c>
    </row>
    <row r="3057" spans="1:7">
      <c r="A3057" s="326" t="s">
        <v>3204</v>
      </c>
      <c r="B3057" s="158">
        <v>46301</v>
      </c>
      <c r="C3057" s="326" t="s">
        <v>13441</v>
      </c>
      <c r="D3057" s="326" t="s">
        <v>3049</v>
      </c>
      <c r="E3057" s="326" t="s">
        <v>3070</v>
      </c>
      <c r="F3057" s="326">
        <v>796.19308005186031</v>
      </c>
      <c r="G3057" s="326" t="s">
        <v>43</v>
      </c>
    </row>
    <row r="3058" spans="1:7">
      <c r="A3058" s="326" t="s">
        <v>3204</v>
      </c>
      <c r="B3058" s="158">
        <v>46301</v>
      </c>
      <c r="C3058" s="326" t="s">
        <v>13442</v>
      </c>
      <c r="D3058" s="326" t="s">
        <v>3049</v>
      </c>
      <c r="E3058" s="326" t="s">
        <v>3070</v>
      </c>
      <c r="F3058" s="326">
        <v>522.19934344571084</v>
      </c>
      <c r="G3058" s="326" t="s">
        <v>43</v>
      </c>
    </row>
    <row r="3059" spans="1:7">
      <c r="A3059" s="326" t="s">
        <v>3204</v>
      </c>
      <c r="B3059" s="158">
        <v>46301</v>
      </c>
      <c r="C3059" s="326" t="s">
        <v>13443</v>
      </c>
      <c r="D3059" s="326" t="s">
        <v>3049</v>
      </c>
      <c r="E3059" s="326" t="s">
        <v>3070</v>
      </c>
      <c r="F3059" s="326">
        <v>522.11993778636679</v>
      </c>
      <c r="G3059" s="326" t="s">
        <v>43</v>
      </c>
    </row>
    <row r="3060" spans="1:7">
      <c r="A3060" s="326" t="s">
        <v>3204</v>
      </c>
      <c r="B3060" s="158">
        <v>46301</v>
      </c>
      <c r="C3060" s="326" t="s">
        <v>13444</v>
      </c>
      <c r="D3060" s="326" t="s">
        <v>3049</v>
      </c>
      <c r="E3060" s="326" t="s">
        <v>3070</v>
      </c>
      <c r="F3060" s="326">
        <v>424.92967565357691</v>
      </c>
      <c r="G3060" s="326" t="s">
        <v>43</v>
      </c>
    </row>
    <row r="3061" spans="1:7">
      <c r="A3061" s="326" t="s">
        <v>3204</v>
      </c>
      <c r="B3061" s="158">
        <v>46301</v>
      </c>
      <c r="C3061" s="326" t="s">
        <v>13445</v>
      </c>
      <c r="D3061" s="326" t="s">
        <v>3034</v>
      </c>
      <c r="E3061" s="326" t="s">
        <v>3070</v>
      </c>
      <c r="F3061" s="326">
        <v>511.85201839450752</v>
      </c>
      <c r="G3061" s="326" t="s">
        <v>43</v>
      </c>
    </row>
    <row r="3062" spans="1:7">
      <c r="A3062" s="326" t="s">
        <v>3204</v>
      </c>
      <c r="B3062" s="158">
        <v>46301</v>
      </c>
      <c r="C3062" s="326" t="s">
        <v>13446</v>
      </c>
      <c r="D3062" s="326" t="s">
        <v>3034</v>
      </c>
      <c r="E3062" s="326" t="s">
        <v>3070</v>
      </c>
      <c r="F3062" s="326">
        <v>660.79205868346617</v>
      </c>
      <c r="G3062" s="326" t="s">
        <v>43</v>
      </c>
    </row>
    <row r="3063" spans="1:7">
      <c r="A3063" s="326" t="s">
        <v>3204</v>
      </c>
      <c r="B3063" s="158">
        <v>46301</v>
      </c>
      <c r="C3063" s="326" t="s">
        <v>13447</v>
      </c>
      <c r="D3063" s="326" t="s">
        <v>3047</v>
      </c>
      <c r="E3063" s="326" t="s">
        <v>3070</v>
      </c>
      <c r="F3063" s="326">
        <v>525.94991923402995</v>
      </c>
      <c r="G3063" s="326" t="s">
        <v>43</v>
      </c>
    </row>
    <row r="3064" spans="1:7">
      <c r="A3064" s="326" t="s">
        <v>3204</v>
      </c>
      <c r="B3064" s="158">
        <v>46301</v>
      </c>
      <c r="C3064" s="326" t="s">
        <v>13448</v>
      </c>
      <c r="D3064" s="326" t="s">
        <v>3047</v>
      </c>
      <c r="E3064" s="326" t="s">
        <v>3070</v>
      </c>
      <c r="F3064" s="326">
        <v>748.57392337173223</v>
      </c>
      <c r="G3064" s="326" t="s">
        <v>43</v>
      </c>
    </row>
    <row r="3065" spans="1:7">
      <c r="A3065" s="326" t="s">
        <v>3204</v>
      </c>
      <c r="B3065" s="158">
        <v>46301</v>
      </c>
      <c r="C3065" s="326" t="s">
        <v>13449</v>
      </c>
      <c r="D3065" s="326" t="s">
        <v>3047</v>
      </c>
      <c r="E3065" s="326" t="s">
        <v>3070</v>
      </c>
      <c r="F3065" s="326">
        <v>472.20563825173298</v>
      </c>
      <c r="G3065" s="326" t="s">
        <v>43</v>
      </c>
    </row>
    <row r="3066" spans="1:7">
      <c r="A3066" s="326" t="s">
        <v>3204</v>
      </c>
      <c r="B3066" s="158">
        <v>46301</v>
      </c>
      <c r="C3066" s="326" t="s">
        <v>13450</v>
      </c>
      <c r="D3066" s="326" t="s">
        <v>3047</v>
      </c>
      <c r="E3066" s="326" t="s">
        <v>3070</v>
      </c>
      <c r="F3066" s="326">
        <v>451.99613148579368</v>
      </c>
      <c r="G3066" s="326" t="s">
        <v>43</v>
      </c>
    </row>
    <row r="3067" spans="1:7">
      <c r="A3067" s="326" t="s">
        <v>3204</v>
      </c>
      <c r="B3067" s="158">
        <v>46301</v>
      </c>
      <c r="C3067" s="326" t="s">
        <v>13451</v>
      </c>
      <c r="D3067" s="326" t="s">
        <v>3049</v>
      </c>
      <c r="E3067" s="326" t="s">
        <v>3070</v>
      </c>
      <c r="F3067" s="326">
        <v>407.39224415831268</v>
      </c>
      <c r="G3067" s="326" t="s">
        <v>43</v>
      </c>
    </row>
    <row r="3068" spans="1:7">
      <c r="A3068" s="326" t="s">
        <v>3204</v>
      </c>
      <c r="B3068" s="158">
        <v>46301</v>
      </c>
      <c r="C3068" s="326" t="s">
        <v>13452</v>
      </c>
      <c r="D3068" s="326" t="s">
        <v>3049</v>
      </c>
      <c r="E3068" s="326" t="s">
        <v>3070</v>
      </c>
      <c r="F3068" s="326">
        <v>481.97774792346172</v>
      </c>
      <c r="G3068" s="326" t="s">
        <v>43</v>
      </c>
    </row>
    <row r="3069" spans="1:7">
      <c r="A3069" s="326" t="s">
        <v>3204</v>
      </c>
      <c r="B3069" s="158">
        <v>46301</v>
      </c>
      <c r="C3069" s="326" t="s">
        <v>13453</v>
      </c>
      <c r="D3069" s="326" t="s">
        <v>3049</v>
      </c>
      <c r="E3069" s="326" t="s">
        <v>3070</v>
      </c>
      <c r="F3069" s="326">
        <v>549.77127893082798</v>
      </c>
      <c r="G3069" s="326" t="s">
        <v>43</v>
      </c>
    </row>
    <row r="3070" spans="1:7">
      <c r="A3070" s="326" t="s">
        <v>3204</v>
      </c>
      <c r="B3070" s="158">
        <v>46301</v>
      </c>
      <c r="C3070" s="326" t="s">
        <v>13454</v>
      </c>
      <c r="D3070" s="326" t="s">
        <v>3049</v>
      </c>
      <c r="E3070" s="326" t="s">
        <v>3070</v>
      </c>
      <c r="F3070" s="326">
        <v>434.79526123357942</v>
      </c>
      <c r="G3070" s="326" t="s">
        <v>43</v>
      </c>
    </row>
    <row r="3071" spans="1:7">
      <c r="A3071" s="326" t="s">
        <v>3204</v>
      </c>
      <c r="B3071" s="158">
        <v>46301</v>
      </c>
      <c r="C3071" s="326" t="s">
        <v>13455</v>
      </c>
      <c r="D3071" s="326" t="s">
        <v>3046</v>
      </c>
      <c r="E3071" s="326" t="s">
        <v>3070</v>
      </c>
      <c r="F3071" s="326">
        <v>482.25040714722132</v>
      </c>
      <c r="G3071" s="326" t="s">
        <v>43</v>
      </c>
    </row>
    <row r="3072" spans="1:7">
      <c r="A3072" s="326" t="s">
        <v>3204</v>
      </c>
      <c r="B3072" s="158">
        <v>46301</v>
      </c>
      <c r="C3072" s="326" t="s">
        <v>13456</v>
      </c>
      <c r="D3072" s="326" t="s">
        <v>3046</v>
      </c>
      <c r="E3072" s="326" t="s">
        <v>3070</v>
      </c>
      <c r="F3072" s="326">
        <v>482.24877734552138</v>
      </c>
      <c r="G3072" s="326" t="s">
        <v>43</v>
      </c>
    </row>
    <row r="3073" spans="1:7">
      <c r="A3073" s="326" t="s">
        <v>3204</v>
      </c>
      <c r="B3073" s="158">
        <v>46301</v>
      </c>
      <c r="C3073" s="326" t="s">
        <v>13457</v>
      </c>
      <c r="D3073" s="326" t="s">
        <v>3035</v>
      </c>
      <c r="E3073" s="326" t="s">
        <v>3070</v>
      </c>
      <c r="F3073" s="326">
        <v>1142.4311637021599</v>
      </c>
      <c r="G3073" s="326" t="s">
        <v>43</v>
      </c>
    </row>
    <row r="3074" spans="1:7">
      <c r="A3074" s="326" t="s">
        <v>3204</v>
      </c>
      <c r="B3074" s="158">
        <v>46301</v>
      </c>
      <c r="C3074" s="326" t="s">
        <v>13458</v>
      </c>
      <c r="D3074" s="326" t="s">
        <v>3035</v>
      </c>
      <c r="E3074" s="326" t="s">
        <v>3070</v>
      </c>
      <c r="F3074" s="326">
        <v>1033.461251625326</v>
      </c>
      <c r="G3074" s="326" t="s">
        <v>43</v>
      </c>
    </row>
    <row r="3075" spans="1:7">
      <c r="A3075" s="326" t="s">
        <v>3204</v>
      </c>
      <c r="B3075" s="158">
        <v>46301</v>
      </c>
      <c r="C3075" s="326" t="s">
        <v>13459</v>
      </c>
      <c r="D3075" s="326" t="s">
        <v>3035</v>
      </c>
      <c r="E3075" s="326" t="s">
        <v>3070</v>
      </c>
      <c r="F3075" s="326">
        <v>837.53382964874618</v>
      </c>
      <c r="G3075" s="326" t="s">
        <v>43</v>
      </c>
    </row>
    <row r="3076" spans="1:7">
      <c r="A3076" s="326" t="s">
        <v>3204</v>
      </c>
      <c r="B3076" s="158">
        <v>46301</v>
      </c>
      <c r="C3076" s="326" t="s">
        <v>13460</v>
      </c>
      <c r="D3076" s="326" t="s">
        <v>3035</v>
      </c>
      <c r="E3076" s="326" t="s">
        <v>3070</v>
      </c>
      <c r="F3076" s="326">
        <v>740.5615514065139</v>
      </c>
      <c r="G3076" s="326" t="s">
        <v>43</v>
      </c>
    </row>
    <row r="3077" spans="1:7">
      <c r="A3077" s="326" t="s">
        <v>3204</v>
      </c>
      <c r="B3077" s="158">
        <v>46301</v>
      </c>
      <c r="C3077" s="326" t="s">
        <v>13461</v>
      </c>
      <c r="D3077" s="326" t="s">
        <v>3035</v>
      </c>
      <c r="E3077" s="326" t="s">
        <v>3070</v>
      </c>
      <c r="F3077" s="326">
        <v>537.25765520054847</v>
      </c>
      <c r="G3077" s="326" t="s">
        <v>43</v>
      </c>
    </row>
    <row r="3078" spans="1:7">
      <c r="A3078" s="326" t="s">
        <v>3204</v>
      </c>
      <c r="B3078" s="158">
        <v>46301</v>
      </c>
      <c r="C3078" s="326" t="s">
        <v>13462</v>
      </c>
      <c r="D3078" s="326" t="s">
        <v>3035</v>
      </c>
      <c r="E3078" s="326" t="s">
        <v>3070</v>
      </c>
      <c r="F3078" s="326">
        <v>898.01845204923302</v>
      </c>
      <c r="G3078" s="326" t="s">
        <v>43</v>
      </c>
    </row>
    <row r="3079" spans="1:7">
      <c r="A3079" s="326" t="s">
        <v>3204</v>
      </c>
      <c r="B3079" s="158">
        <v>46301</v>
      </c>
      <c r="C3079" s="326" t="s">
        <v>13463</v>
      </c>
      <c r="D3079" s="326" t="s">
        <v>6872</v>
      </c>
      <c r="E3079" s="326" t="s">
        <v>3070</v>
      </c>
      <c r="F3079" s="326">
        <v>459.39456884982059</v>
      </c>
      <c r="G3079" s="326" t="s">
        <v>43</v>
      </c>
    </row>
    <row r="3080" spans="1:7">
      <c r="A3080" s="326" t="s">
        <v>3204</v>
      </c>
      <c r="B3080" s="158">
        <v>46301</v>
      </c>
      <c r="C3080" s="326" t="s">
        <v>13464</v>
      </c>
      <c r="D3080" s="326" t="s">
        <v>6872</v>
      </c>
      <c r="E3080" s="326" t="s">
        <v>3070</v>
      </c>
      <c r="F3080" s="326">
        <v>459.39173564128578</v>
      </c>
      <c r="G3080" s="326" t="s">
        <v>43</v>
      </c>
    </row>
    <row r="3081" spans="1:7">
      <c r="A3081" s="326" t="s">
        <v>3204</v>
      </c>
      <c r="B3081" s="158">
        <v>46301</v>
      </c>
      <c r="C3081" s="326" t="s">
        <v>13465</v>
      </c>
      <c r="D3081" s="326" t="s">
        <v>6872</v>
      </c>
      <c r="E3081" s="326" t="s">
        <v>3070</v>
      </c>
      <c r="F3081" s="326">
        <v>459.39436480915168</v>
      </c>
      <c r="G3081" s="326" t="s">
        <v>43</v>
      </c>
    </row>
    <row r="3082" spans="1:7">
      <c r="A3082" s="326" t="s">
        <v>3204</v>
      </c>
      <c r="B3082" s="158">
        <v>46301</v>
      </c>
      <c r="C3082" s="326" t="s">
        <v>13466</v>
      </c>
      <c r="D3082" s="326" t="s">
        <v>3035</v>
      </c>
      <c r="E3082" s="326" t="s">
        <v>3070</v>
      </c>
      <c r="F3082" s="326">
        <v>459.39343328867108</v>
      </c>
      <c r="G3082" s="326" t="s">
        <v>43</v>
      </c>
    </row>
    <row r="3083" spans="1:7">
      <c r="A3083" s="326" t="s">
        <v>3204</v>
      </c>
      <c r="B3083" s="158">
        <v>46301</v>
      </c>
      <c r="C3083" s="326" t="s">
        <v>13467</v>
      </c>
      <c r="D3083" s="326" t="s">
        <v>3035</v>
      </c>
      <c r="E3083" s="326" t="s">
        <v>3070</v>
      </c>
      <c r="F3083" s="326">
        <v>459.39349874667818</v>
      </c>
      <c r="G3083" s="326" t="s">
        <v>43</v>
      </c>
    </row>
    <row r="3084" spans="1:7">
      <c r="A3084" s="326" t="s">
        <v>3204</v>
      </c>
      <c r="B3084" s="158">
        <v>46301</v>
      </c>
      <c r="C3084" s="326" t="s">
        <v>13468</v>
      </c>
      <c r="D3084" s="326" t="s">
        <v>3035</v>
      </c>
      <c r="E3084" s="326" t="s">
        <v>3070</v>
      </c>
      <c r="F3084" s="326">
        <v>459.39431716874242</v>
      </c>
      <c r="G3084" s="326" t="s">
        <v>43</v>
      </c>
    </row>
    <row r="3085" spans="1:7">
      <c r="A3085" s="326" t="s">
        <v>3204</v>
      </c>
      <c r="B3085" s="158">
        <v>46301</v>
      </c>
      <c r="C3085" s="326" t="s">
        <v>13469</v>
      </c>
      <c r="D3085" s="326" t="s">
        <v>6872</v>
      </c>
      <c r="E3085" s="326" t="s">
        <v>3070</v>
      </c>
      <c r="F3085" s="326">
        <v>4734.7824091569046</v>
      </c>
      <c r="G3085" s="326" t="s">
        <v>43</v>
      </c>
    </row>
    <row r="3086" spans="1:7">
      <c r="A3086" s="326" t="s">
        <v>3204</v>
      </c>
      <c r="B3086" s="158">
        <v>46301</v>
      </c>
      <c r="C3086" s="326" t="s">
        <v>13470</v>
      </c>
      <c r="D3086" s="326" t="s">
        <v>6872</v>
      </c>
      <c r="E3086" s="326" t="s">
        <v>3070</v>
      </c>
      <c r="F3086" s="326">
        <v>652.14006858412176</v>
      </c>
      <c r="G3086" s="326" t="s">
        <v>43</v>
      </c>
    </row>
    <row r="3087" spans="1:7">
      <c r="A3087" s="326" t="s">
        <v>3204</v>
      </c>
      <c r="B3087" s="158">
        <v>46301</v>
      </c>
      <c r="C3087" s="326" t="s">
        <v>13471</v>
      </c>
      <c r="D3087" s="326" t="s">
        <v>6872</v>
      </c>
      <c r="E3087" s="326" t="s">
        <v>3070</v>
      </c>
      <c r="F3087" s="326">
        <v>979.43014552624663</v>
      </c>
      <c r="G3087" s="326" t="s">
        <v>43</v>
      </c>
    </row>
    <row r="3088" spans="1:7">
      <c r="A3088" s="326" t="s">
        <v>3204</v>
      </c>
      <c r="B3088" s="158">
        <v>46301</v>
      </c>
      <c r="C3088" s="326" t="s">
        <v>13472</v>
      </c>
      <c r="D3088" s="326" t="s">
        <v>6872</v>
      </c>
      <c r="E3088" s="326" t="s">
        <v>3070</v>
      </c>
      <c r="F3088" s="326">
        <v>652.14045099541545</v>
      </c>
      <c r="G3088" s="326" t="s">
        <v>43</v>
      </c>
    </row>
    <row r="3089" spans="1:7">
      <c r="A3089" s="326" t="s">
        <v>3204</v>
      </c>
      <c r="B3089" s="158">
        <v>46301</v>
      </c>
      <c r="C3089" s="326" t="s">
        <v>13473</v>
      </c>
      <c r="D3089" s="326" t="s">
        <v>6872</v>
      </c>
      <c r="E3089" s="326" t="s">
        <v>3070</v>
      </c>
      <c r="F3089" s="326">
        <v>652.14053845219314</v>
      </c>
      <c r="G3089" s="326" t="s">
        <v>43</v>
      </c>
    </row>
    <row r="3090" spans="1:7">
      <c r="A3090" s="326" t="s">
        <v>3204</v>
      </c>
      <c r="B3090" s="158">
        <v>46301</v>
      </c>
      <c r="C3090" s="326" t="s">
        <v>13474</v>
      </c>
      <c r="D3090" s="326" t="s">
        <v>3035</v>
      </c>
      <c r="E3090" s="326" t="s">
        <v>3070</v>
      </c>
      <c r="F3090" s="326">
        <v>567.01036942168139</v>
      </c>
      <c r="G3090" s="326" t="s">
        <v>43</v>
      </c>
    </row>
    <row r="3091" spans="1:7">
      <c r="A3091" s="326" t="s">
        <v>3204</v>
      </c>
      <c r="B3091" s="158">
        <v>46301</v>
      </c>
      <c r="C3091" s="326" t="s">
        <v>13475</v>
      </c>
      <c r="D3091" s="326" t="s">
        <v>3035</v>
      </c>
      <c r="E3091" s="326" t="s">
        <v>3070</v>
      </c>
      <c r="F3091" s="326">
        <v>789.16705381451175</v>
      </c>
      <c r="G3091" s="326" t="s">
        <v>43</v>
      </c>
    </row>
    <row r="3092" spans="1:7">
      <c r="A3092" s="326" t="s">
        <v>3204</v>
      </c>
      <c r="B3092" s="158">
        <v>46301</v>
      </c>
      <c r="C3092" s="326" t="s">
        <v>13476</v>
      </c>
      <c r="D3092" s="326" t="s">
        <v>7409</v>
      </c>
      <c r="E3092" s="326" t="s">
        <v>3070</v>
      </c>
      <c r="F3092" s="326">
        <v>525.22643799241632</v>
      </c>
      <c r="G3092" s="326" t="s">
        <v>43</v>
      </c>
    </row>
    <row r="3093" spans="1:7">
      <c r="A3093" s="326" t="s">
        <v>3204</v>
      </c>
      <c r="B3093" s="158">
        <v>46301</v>
      </c>
      <c r="C3093" s="326" t="s">
        <v>13477</v>
      </c>
      <c r="D3093" s="326" t="s">
        <v>3041</v>
      </c>
      <c r="E3093" s="326" t="s">
        <v>3070</v>
      </c>
      <c r="F3093" s="326">
        <v>469.21105934306979</v>
      </c>
      <c r="G3093" s="326" t="s">
        <v>43</v>
      </c>
    </row>
    <row r="3094" spans="1:7">
      <c r="A3094" s="326" t="s">
        <v>3204</v>
      </c>
      <c r="B3094" s="158">
        <v>46301</v>
      </c>
      <c r="C3094" s="326" t="s">
        <v>13478</v>
      </c>
      <c r="D3094" s="326" t="s">
        <v>3041</v>
      </c>
      <c r="E3094" s="326" t="s">
        <v>3070</v>
      </c>
      <c r="F3094" s="326">
        <v>411.37015922181308</v>
      </c>
      <c r="G3094" s="326" t="s">
        <v>43</v>
      </c>
    </row>
    <row r="3095" spans="1:7">
      <c r="A3095" s="326" t="s">
        <v>3204</v>
      </c>
      <c r="B3095" s="158">
        <v>46301</v>
      </c>
      <c r="C3095" s="326" t="s">
        <v>13479</v>
      </c>
      <c r="D3095" s="326" t="s">
        <v>3041</v>
      </c>
      <c r="E3095" s="326" t="s">
        <v>3070</v>
      </c>
      <c r="F3095" s="326">
        <v>411.3689931621775</v>
      </c>
      <c r="G3095" s="326" t="s">
        <v>43</v>
      </c>
    </row>
    <row r="3096" spans="1:7">
      <c r="A3096" s="326" t="s">
        <v>3204</v>
      </c>
      <c r="B3096" s="158">
        <v>46301</v>
      </c>
      <c r="C3096" s="326" t="s">
        <v>13480</v>
      </c>
      <c r="D3096" s="326" t="s">
        <v>3045</v>
      </c>
      <c r="E3096" s="326" t="s">
        <v>3070</v>
      </c>
      <c r="F3096" s="326">
        <v>8389.9917207402177</v>
      </c>
      <c r="G3096" s="326" t="s">
        <v>43</v>
      </c>
    </row>
    <row r="3097" spans="1:7">
      <c r="A3097" s="326" t="s">
        <v>3204</v>
      </c>
      <c r="B3097" s="158">
        <v>46301</v>
      </c>
      <c r="C3097" s="326" t="s">
        <v>13481</v>
      </c>
      <c r="D3097" s="326" t="s">
        <v>3045</v>
      </c>
      <c r="E3097" s="326" t="s">
        <v>3070</v>
      </c>
      <c r="F3097" s="326">
        <v>9481.2487243097275</v>
      </c>
      <c r="G3097" s="326" t="s">
        <v>43</v>
      </c>
    </row>
    <row r="3098" spans="1:7">
      <c r="A3098" s="326" t="s">
        <v>3204</v>
      </c>
      <c r="B3098" s="158">
        <v>46301</v>
      </c>
      <c r="C3098" s="326" t="s">
        <v>13482</v>
      </c>
      <c r="D3098" s="326" t="s">
        <v>3041</v>
      </c>
      <c r="E3098" s="326" t="s">
        <v>3070</v>
      </c>
      <c r="F3098" s="326">
        <v>446.6867507584393</v>
      </c>
      <c r="G3098" s="326" t="s">
        <v>43</v>
      </c>
    </row>
    <row r="3099" spans="1:7">
      <c r="A3099" s="326" t="s">
        <v>3204</v>
      </c>
      <c r="B3099" s="158">
        <v>46301</v>
      </c>
      <c r="C3099" s="326" t="s">
        <v>13483</v>
      </c>
      <c r="D3099" s="326" t="s">
        <v>3041</v>
      </c>
      <c r="E3099" s="326" t="s">
        <v>3070</v>
      </c>
      <c r="F3099" s="326">
        <v>423.31165724806488</v>
      </c>
      <c r="G3099" s="326" t="s">
        <v>43</v>
      </c>
    </row>
    <row r="3100" spans="1:7">
      <c r="A3100" s="326" t="s">
        <v>3204</v>
      </c>
      <c r="B3100" s="158">
        <v>46301</v>
      </c>
      <c r="C3100" s="326" t="s">
        <v>13484</v>
      </c>
      <c r="D3100" s="326" t="s">
        <v>3041</v>
      </c>
      <c r="E3100" s="326" t="s">
        <v>3070</v>
      </c>
      <c r="F3100" s="326">
        <v>402.14257405418903</v>
      </c>
      <c r="G3100" s="326" t="s">
        <v>43</v>
      </c>
    </row>
    <row r="3101" spans="1:7">
      <c r="A3101" s="326" t="s">
        <v>3204</v>
      </c>
      <c r="B3101" s="158">
        <v>46301</v>
      </c>
      <c r="C3101" s="326" t="s">
        <v>13485</v>
      </c>
      <c r="D3101" s="326" t="s">
        <v>3041</v>
      </c>
      <c r="E3101" s="326" t="s">
        <v>3070</v>
      </c>
      <c r="F3101" s="326">
        <v>436.11680376529688</v>
      </c>
      <c r="G3101" s="326" t="s">
        <v>43</v>
      </c>
    </row>
    <row r="3102" spans="1:7">
      <c r="A3102" s="326" t="s">
        <v>3204</v>
      </c>
      <c r="B3102" s="158">
        <v>46301</v>
      </c>
      <c r="C3102" s="326" t="s">
        <v>13486</v>
      </c>
      <c r="D3102" s="326" t="s">
        <v>3041</v>
      </c>
      <c r="E3102" s="326" t="s">
        <v>3070</v>
      </c>
      <c r="F3102" s="326">
        <v>410.87402625195682</v>
      </c>
      <c r="G3102" s="326" t="s">
        <v>43</v>
      </c>
    </row>
    <row r="3103" spans="1:7">
      <c r="A3103" s="326" t="s">
        <v>3204</v>
      </c>
      <c r="B3103" s="158">
        <v>46301</v>
      </c>
      <c r="C3103" s="326" t="s">
        <v>13487</v>
      </c>
      <c r="D3103" s="326" t="s">
        <v>7409</v>
      </c>
      <c r="E3103" s="326" t="s">
        <v>3070</v>
      </c>
      <c r="F3103" s="326">
        <v>3913.163756575404</v>
      </c>
      <c r="G3103" s="326" t="s">
        <v>43</v>
      </c>
    </row>
    <row r="3104" spans="1:7">
      <c r="A3104" s="326" t="s">
        <v>3204</v>
      </c>
      <c r="B3104" s="158">
        <v>46301</v>
      </c>
      <c r="C3104" s="326" t="s">
        <v>13488</v>
      </c>
      <c r="D3104" s="326" t="s">
        <v>3045</v>
      </c>
      <c r="E3104" s="326" t="s">
        <v>3070</v>
      </c>
      <c r="F3104" s="326">
        <v>3597.4498269222681</v>
      </c>
      <c r="G3104" s="326" t="s">
        <v>43</v>
      </c>
    </row>
    <row r="3105" spans="1:7">
      <c r="A3105" s="326" t="s">
        <v>3204</v>
      </c>
      <c r="B3105" s="158">
        <v>46301</v>
      </c>
      <c r="C3105" s="326" t="s">
        <v>13489</v>
      </c>
      <c r="D3105" s="326" t="s">
        <v>6875</v>
      </c>
      <c r="E3105" s="326" t="s">
        <v>3070</v>
      </c>
      <c r="F3105" s="326">
        <v>348.97307888045913</v>
      </c>
      <c r="G3105" s="326" t="s">
        <v>43</v>
      </c>
    </row>
    <row r="3106" spans="1:7">
      <c r="A3106" s="326" t="s">
        <v>3204</v>
      </c>
      <c r="B3106" s="158">
        <v>46301</v>
      </c>
      <c r="C3106" s="326" t="s">
        <v>13490</v>
      </c>
      <c r="D3106" s="326" t="s">
        <v>6875</v>
      </c>
      <c r="E3106" s="326" t="s">
        <v>3070</v>
      </c>
      <c r="F3106" s="326">
        <v>348.97203056514257</v>
      </c>
      <c r="G3106" s="326" t="s">
        <v>43</v>
      </c>
    </row>
    <row r="3107" spans="1:7">
      <c r="A3107" s="326" t="s">
        <v>3204</v>
      </c>
      <c r="B3107" s="158">
        <v>46301</v>
      </c>
      <c r="C3107" s="326" t="s">
        <v>13491</v>
      </c>
      <c r="D3107" s="326" t="s">
        <v>3036</v>
      </c>
      <c r="E3107" s="326" t="s">
        <v>3070</v>
      </c>
      <c r="F3107" s="326">
        <v>359.94293005298817</v>
      </c>
      <c r="G3107" s="326" t="s">
        <v>43</v>
      </c>
    </row>
    <row r="3108" spans="1:7">
      <c r="A3108" s="326" t="s">
        <v>3204</v>
      </c>
      <c r="B3108" s="158">
        <v>46301</v>
      </c>
      <c r="C3108" s="326" t="s">
        <v>13492</v>
      </c>
      <c r="D3108" s="326" t="s">
        <v>3036</v>
      </c>
      <c r="E3108" s="326" t="s">
        <v>3070</v>
      </c>
      <c r="F3108" s="326">
        <v>539.11629448924214</v>
      </c>
      <c r="G3108" s="326" t="s">
        <v>43</v>
      </c>
    </row>
    <row r="3109" spans="1:7">
      <c r="A3109" s="326" t="s">
        <v>3204</v>
      </c>
      <c r="B3109" s="158">
        <v>46301</v>
      </c>
      <c r="C3109" s="326" t="s">
        <v>13493</v>
      </c>
      <c r="D3109" s="326" t="s">
        <v>3036</v>
      </c>
      <c r="E3109" s="326" t="s">
        <v>3070</v>
      </c>
      <c r="F3109" s="326">
        <v>370.27633201237768</v>
      </c>
      <c r="G3109" s="326" t="s">
        <v>43</v>
      </c>
    </row>
    <row r="3110" spans="1:7">
      <c r="A3110" s="326" t="s">
        <v>3204</v>
      </c>
      <c r="B3110" s="158">
        <v>46301</v>
      </c>
      <c r="C3110" s="326" t="s">
        <v>13494</v>
      </c>
      <c r="D3110" s="326" t="s">
        <v>3036</v>
      </c>
      <c r="E3110" s="326" t="s">
        <v>3070</v>
      </c>
      <c r="F3110" s="326">
        <v>370.60153754986823</v>
      </c>
      <c r="G3110" s="326" t="s">
        <v>43</v>
      </c>
    </row>
    <row r="3111" spans="1:7">
      <c r="A3111" s="326" t="s">
        <v>3204</v>
      </c>
      <c r="B3111" s="158">
        <v>46301</v>
      </c>
      <c r="C3111" s="326" t="s">
        <v>13495</v>
      </c>
      <c r="D3111" s="326" t="s">
        <v>3036</v>
      </c>
      <c r="E3111" s="326" t="s">
        <v>3070</v>
      </c>
      <c r="F3111" s="326">
        <v>377.46614632476121</v>
      </c>
      <c r="G3111" s="326" t="s">
        <v>43</v>
      </c>
    </row>
    <row r="3112" spans="1:7">
      <c r="A3112" s="326" t="s">
        <v>3204</v>
      </c>
      <c r="B3112" s="158">
        <v>46301</v>
      </c>
      <c r="C3112" s="326" t="s">
        <v>13496</v>
      </c>
      <c r="D3112" s="326" t="s">
        <v>3036</v>
      </c>
      <c r="E3112" s="326" t="s">
        <v>3070</v>
      </c>
      <c r="F3112" s="326">
        <v>299.97400451544672</v>
      </c>
      <c r="G3112" s="326" t="s">
        <v>43</v>
      </c>
    </row>
    <row r="3113" spans="1:7">
      <c r="A3113" s="326" t="s">
        <v>3204</v>
      </c>
      <c r="B3113" s="158">
        <v>46301</v>
      </c>
      <c r="C3113" s="326" t="s">
        <v>13497</v>
      </c>
      <c r="D3113" s="326" t="s">
        <v>3036</v>
      </c>
      <c r="E3113" s="326" t="s">
        <v>3070</v>
      </c>
      <c r="F3113" s="326">
        <v>299.9732134975493</v>
      </c>
      <c r="G3113" s="326" t="s">
        <v>43</v>
      </c>
    </row>
    <row r="3114" spans="1:7">
      <c r="A3114" s="326" t="s">
        <v>3204</v>
      </c>
      <c r="B3114" s="158">
        <v>46301</v>
      </c>
      <c r="C3114" s="326" t="s">
        <v>13498</v>
      </c>
      <c r="D3114" s="326" t="s">
        <v>3036</v>
      </c>
      <c r="E3114" s="326" t="s">
        <v>3070</v>
      </c>
      <c r="F3114" s="326">
        <v>299.97574223950511</v>
      </c>
      <c r="G3114" s="326" t="s">
        <v>43</v>
      </c>
    </row>
    <row r="3115" spans="1:7">
      <c r="A3115" s="326" t="s">
        <v>3204</v>
      </c>
      <c r="B3115" s="158">
        <v>46301</v>
      </c>
      <c r="C3115" s="326" t="s">
        <v>13499</v>
      </c>
      <c r="D3115" s="326" t="s">
        <v>3036</v>
      </c>
      <c r="E3115" s="326" t="s">
        <v>3070</v>
      </c>
      <c r="F3115" s="326">
        <v>299.9754755012691</v>
      </c>
      <c r="G3115" s="326" t="s">
        <v>43</v>
      </c>
    </row>
    <row r="3116" spans="1:7">
      <c r="A3116" s="326" t="s">
        <v>3204</v>
      </c>
      <c r="B3116" s="158">
        <v>46301</v>
      </c>
      <c r="C3116" s="326" t="s">
        <v>13500</v>
      </c>
      <c r="D3116" s="326" t="s">
        <v>3036</v>
      </c>
      <c r="E3116" s="326" t="s">
        <v>3070</v>
      </c>
      <c r="F3116" s="326">
        <v>332.75300526618958</v>
      </c>
      <c r="G3116" s="326" t="s">
        <v>43</v>
      </c>
    </row>
    <row r="3117" spans="1:7">
      <c r="A3117" s="326" t="s">
        <v>3204</v>
      </c>
      <c r="B3117" s="158">
        <v>46301</v>
      </c>
      <c r="C3117" s="326" t="s">
        <v>13501</v>
      </c>
      <c r="D3117" s="326" t="s">
        <v>3036</v>
      </c>
      <c r="E3117" s="326" t="s">
        <v>3070</v>
      </c>
      <c r="F3117" s="326">
        <v>334.68042743625119</v>
      </c>
      <c r="G3117" s="326" t="s">
        <v>43</v>
      </c>
    </row>
    <row r="3118" spans="1:7">
      <c r="A3118" s="326" t="s">
        <v>3204</v>
      </c>
      <c r="B3118" s="158">
        <v>46301</v>
      </c>
      <c r="C3118" s="326" t="s">
        <v>13502</v>
      </c>
      <c r="D3118" s="326" t="s">
        <v>3044</v>
      </c>
      <c r="E3118" s="326" t="s">
        <v>3070</v>
      </c>
      <c r="F3118" s="326">
        <v>548.21700364351273</v>
      </c>
      <c r="G3118" s="326" t="s">
        <v>43</v>
      </c>
    </row>
    <row r="3119" spans="1:7">
      <c r="A3119" s="326" t="s">
        <v>3204</v>
      </c>
      <c r="B3119" s="158">
        <v>46301</v>
      </c>
      <c r="C3119" s="326" t="s">
        <v>13503</v>
      </c>
      <c r="D3119" s="326" t="s">
        <v>3044</v>
      </c>
      <c r="E3119" s="326" t="s">
        <v>3070</v>
      </c>
      <c r="F3119" s="326">
        <v>348.48861439852038</v>
      </c>
      <c r="G3119" s="326" t="s">
        <v>43</v>
      </c>
    </row>
    <row r="3120" spans="1:7">
      <c r="A3120" s="326" t="s">
        <v>3204</v>
      </c>
      <c r="B3120" s="158">
        <v>46301</v>
      </c>
      <c r="C3120" s="326" t="s">
        <v>13504</v>
      </c>
      <c r="D3120" s="326" t="s">
        <v>3044</v>
      </c>
      <c r="E3120" s="326" t="s">
        <v>3070</v>
      </c>
      <c r="F3120" s="326">
        <v>347.12256210297352</v>
      </c>
      <c r="G3120" s="326" t="s">
        <v>43</v>
      </c>
    </row>
    <row r="3121" spans="1:7">
      <c r="A3121" s="326" t="s">
        <v>3204</v>
      </c>
      <c r="B3121" s="158">
        <v>46301</v>
      </c>
      <c r="C3121" s="326" t="s">
        <v>13505</v>
      </c>
      <c r="D3121" s="326" t="s">
        <v>3044</v>
      </c>
      <c r="E3121" s="326" t="s">
        <v>3070</v>
      </c>
      <c r="F3121" s="326">
        <v>622.43694866797887</v>
      </c>
      <c r="G3121" s="326" t="s">
        <v>43</v>
      </c>
    </row>
    <row r="3122" spans="1:7">
      <c r="A3122" s="326" t="s">
        <v>3204</v>
      </c>
      <c r="B3122" s="158">
        <v>46301</v>
      </c>
      <c r="C3122" s="326" t="s">
        <v>13506</v>
      </c>
      <c r="D3122" s="326" t="s">
        <v>3044</v>
      </c>
      <c r="E3122" s="326" t="s">
        <v>3070</v>
      </c>
      <c r="F3122" s="326">
        <v>318.29449323704472</v>
      </c>
      <c r="G3122" s="326" t="s">
        <v>43</v>
      </c>
    </row>
    <row r="3123" spans="1:7">
      <c r="A3123" s="326" t="s">
        <v>3204</v>
      </c>
      <c r="B3123" s="158">
        <v>46301</v>
      </c>
      <c r="C3123" s="326" t="s">
        <v>13507</v>
      </c>
      <c r="D3123" s="326" t="s">
        <v>3044</v>
      </c>
      <c r="E3123" s="326" t="s">
        <v>3070</v>
      </c>
      <c r="F3123" s="326">
        <v>330.23747130855918</v>
      </c>
      <c r="G3123" s="326" t="s">
        <v>43</v>
      </c>
    </row>
    <row r="3124" spans="1:7">
      <c r="A3124" s="326" t="s">
        <v>3204</v>
      </c>
      <c r="B3124" s="158">
        <v>46301</v>
      </c>
      <c r="C3124" s="326" t="s">
        <v>13508</v>
      </c>
      <c r="D3124" s="326" t="s">
        <v>3044</v>
      </c>
      <c r="E3124" s="326" t="s">
        <v>3070</v>
      </c>
      <c r="F3124" s="326">
        <v>327.24605009332299</v>
      </c>
      <c r="G3124" s="326" t="s">
        <v>43</v>
      </c>
    </row>
    <row r="3125" spans="1:7">
      <c r="A3125" s="326" t="s">
        <v>3204</v>
      </c>
      <c r="B3125" s="158">
        <v>46301</v>
      </c>
      <c r="C3125" s="326" t="s">
        <v>13509</v>
      </c>
      <c r="D3125" s="326" t="s">
        <v>3036</v>
      </c>
      <c r="E3125" s="326" t="s">
        <v>3070</v>
      </c>
      <c r="F3125" s="326">
        <v>359.96901178080589</v>
      </c>
      <c r="G3125" s="326" t="s">
        <v>43</v>
      </c>
    </row>
    <row r="3126" spans="1:7">
      <c r="A3126" s="326" t="s">
        <v>3204</v>
      </c>
      <c r="B3126" s="158">
        <v>46301</v>
      </c>
      <c r="C3126" s="326" t="s">
        <v>13510</v>
      </c>
      <c r="D3126" s="326" t="s">
        <v>3036</v>
      </c>
      <c r="E3126" s="326" t="s">
        <v>3070</v>
      </c>
      <c r="F3126" s="326">
        <v>402.90589626505971</v>
      </c>
      <c r="G3126" s="326" t="s">
        <v>43</v>
      </c>
    </row>
    <row r="3127" spans="1:7">
      <c r="A3127" s="326" t="s">
        <v>3204</v>
      </c>
      <c r="B3127" s="158">
        <v>46301</v>
      </c>
      <c r="C3127" s="326" t="s">
        <v>13511</v>
      </c>
      <c r="D3127" s="326" t="s">
        <v>3036</v>
      </c>
      <c r="E3127" s="326" t="s">
        <v>3070</v>
      </c>
      <c r="F3127" s="326">
        <v>321.0073451641947</v>
      </c>
      <c r="G3127" s="326" t="s">
        <v>43</v>
      </c>
    </row>
    <row r="3128" spans="1:7">
      <c r="A3128" s="326" t="s">
        <v>3204</v>
      </c>
      <c r="B3128" s="158">
        <v>46301</v>
      </c>
      <c r="C3128" s="326" t="s">
        <v>13512</v>
      </c>
      <c r="D3128" s="326" t="s">
        <v>6875</v>
      </c>
      <c r="E3128" s="326" t="s">
        <v>3070</v>
      </c>
      <c r="F3128" s="326">
        <v>384.00269052013749</v>
      </c>
      <c r="G3128" s="326" t="s">
        <v>43</v>
      </c>
    </row>
    <row r="3129" spans="1:7">
      <c r="A3129" s="326" t="s">
        <v>3204</v>
      </c>
      <c r="B3129" s="158">
        <v>46301</v>
      </c>
      <c r="C3129" s="326" t="s">
        <v>13513</v>
      </c>
      <c r="D3129" s="326" t="s">
        <v>6875</v>
      </c>
      <c r="E3129" s="326" t="s">
        <v>3070</v>
      </c>
      <c r="F3129" s="326">
        <v>710.53483580378816</v>
      </c>
      <c r="G3129" s="326" t="s">
        <v>43</v>
      </c>
    </row>
    <row r="3130" spans="1:7">
      <c r="A3130" s="326" t="s">
        <v>3204</v>
      </c>
      <c r="B3130" s="158">
        <v>46301</v>
      </c>
      <c r="C3130" s="326" t="s">
        <v>13514</v>
      </c>
      <c r="D3130" s="326" t="s">
        <v>3044</v>
      </c>
      <c r="E3130" s="326" t="s">
        <v>3070</v>
      </c>
      <c r="F3130" s="326">
        <v>383.07600648608059</v>
      </c>
      <c r="G3130" s="326" t="s">
        <v>43</v>
      </c>
    </row>
    <row r="3131" spans="1:7">
      <c r="A3131" s="326" t="s">
        <v>3204</v>
      </c>
      <c r="B3131" s="158">
        <v>46301</v>
      </c>
      <c r="C3131" s="326" t="s">
        <v>13515</v>
      </c>
      <c r="D3131" s="326" t="s">
        <v>3044</v>
      </c>
      <c r="E3131" s="326" t="s">
        <v>3070</v>
      </c>
      <c r="F3131" s="326">
        <v>382.73713178280741</v>
      </c>
      <c r="G3131" s="326" t="s">
        <v>43</v>
      </c>
    </row>
    <row r="3132" spans="1:7">
      <c r="A3132" s="326" t="s">
        <v>3204</v>
      </c>
      <c r="B3132" s="158">
        <v>46301</v>
      </c>
      <c r="C3132" s="326" t="s">
        <v>13516</v>
      </c>
      <c r="D3132" s="326" t="s">
        <v>3044</v>
      </c>
      <c r="E3132" s="326" t="s">
        <v>3070</v>
      </c>
      <c r="F3132" s="326">
        <v>512.49369516549632</v>
      </c>
      <c r="G3132" s="326" t="s">
        <v>43</v>
      </c>
    </row>
    <row r="3133" spans="1:7">
      <c r="A3133" s="326" t="s">
        <v>3204</v>
      </c>
      <c r="B3133" s="158">
        <v>46301</v>
      </c>
      <c r="C3133" s="326" t="s">
        <v>13517</v>
      </c>
      <c r="D3133" s="326" t="s">
        <v>3044</v>
      </c>
      <c r="E3133" s="326" t="s">
        <v>3070</v>
      </c>
      <c r="F3133" s="326">
        <v>328.74808840174228</v>
      </c>
      <c r="G3133" s="326" t="s">
        <v>43</v>
      </c>
    </row>
    <row r="3134" spans="1:7">
      <c r="A3134" s="326" t="s">
        <v>3204</v>
      </c>
      <c r="B3134" s="158">
        <v>46301</v>
      </c>
      <c r="C3134" s="326" t="s">
        <v>13518</v>
      </c>
      <c r="D3134" s="326" t="s">
        <v>3036</v>
      </c>
      <c r="E3134" s="326" t="s">
        <v>3070</v>
      </c>
      <c r="F3134" s="326">
        <v>565.45099147967994</v>
      </c>
      <c r="G3134" s="326" t="s">
        <v>43</v>
      </c>
    </row>
    <row r="3135" spans="1:7">
      <c r="A3135" s="326" t="s">
        <v>3204</v>
      </c>
      <c r="B3135" s="158">
        <v>46301</v>
      </c>
      <c r="C3135" s="326" t="s">
        <v>13519</v>
      </c>
      <c r="D3135" s="326" t="s">
        <v>3036</v>
      </c>
      <c r="E3135" s="326" t="s">
        <v>3070</v>
      </c>
      <c r="F3135" s="326">
        <v>488.32662395853549</v>
      </c>
      <c r="G3135" s="326" t="s">
        <v>43</v>
      </c>
    </row>
    <row r="3136" spans="1:7">
      <c r="A3136" s="326" t="s">
        <v>3204</v>
      </c>
      <c r="B3136" s="158">
        <v>46301</v>
      </c>
      <c r="C3136" s="326" t="s">
        <v>13520</v>
      </c>
      <c r="D3136" s="326" t="s">
        <v>6875</v>
      </c>
      <c r="E3136" s="326" t="s">
        <v>3070</v>
      </c>
      <c r="F3136" s="326">
        <v>654.56711860559881</v>
      </c>
      <c r="G3136" s="326" t="s">
        <v>43</v>
      </c>
    </row>
    <row r="3137" spans="1:7">
      <c r="A3137" s="326" t="s">
        <v>3204</v>
      </c>
      <c r="B3137" s="158">
        <v>46301</v>
      </c>
      <c r="C3137" s="326" t="s">
        <v>13521</v>
      </c>
      <c r="D3137" s="326" t="s">
        <v>3039</v>
      </c>
      <c r="E3137" s="326" t="s">
        <v>3070</v>
      </c>
      <c r="F3137" s="326">
        <v>406.35165056865662</v>
      </c>
      <c r="G3137" s="326" t="s">
        <v>43</v>
      </c>
    </row>
    <row r="3138" spans="1:7">
      <c r="A3138" s="326" t="s">
        <v>3204</v>
      </c>
      <c r="B3138" s="158">
        <v>46301</v>
      </c>
      <c r="C3138" s="326" t="s">
        <v>13522</v>
      </c>
      <c r="D3138" s="326" t="s">
        <v>3039</v>
      </c>
      <c r="E3138" s="326" t="s">
        <v>3070</v>
      </c>
      <c r="F3138" s="326">
        <v>801.33155434206128</v>
      </c>
      <c r="G3138" s="326" t="s">
        <v>43</v>
      </c>
    </row>
    <row r="3139" spans="1:7">
      <c r="A3139" s="326" t="s">
        <v>3204</v>
      </c>
      <c r="B3139" s="158">
        <v>46301</v>
      </c>
      <c r="C3139" s="326" t="s">
        <v>13523</v>
      </c>
      <c r="D3139" s="326" t="s">
        <v>3039</v>
      </c>
      <c r="E3139" s="326" t="s">
        <v>3070</v>
      </c>
      <c r="F3139" s="326">
        <v>391.43873798660928</v>
      </c>
      <c r="G3139" s="326" t="s">
        <v>43</v>
      </c>
    </row>
    <row r="3140" spans="1:7">
      <c r="A3140" s="326" t="s">
        <v>3204</v>
      </c>
      <c r="B3140" s="158">
        <v>46301</v>
      </c>
      <c r="C3140" s="326" t="s">
        <v>13524</v>
      </c>
      <c r="D3140" s="326" t="s">
        <v>3039</v>
      </c>
      <c r="E3140" s="326" t="s">
        <v>3070</v>
      </c>
      <c r="F3140" s="326">
        <v>399.91218633949762</v>
      </c>
      <c r="G3140" s="326" t="s">
        <v>43</v>
      </c>
    </row>
    <row r="3141" spans="1:7">
      <c r="A3141" s="326" t="s">
        <v>3204</v>
      </c>
      <c r="B3141" s="158">
        <v>46301</v>
      </c>
      <c r="C3141" s="326" t="s">
        <v>13525</v>
      </c>
      <c r="D3141" s="326" t="s">
        <v>3039</v>
      </c>
      <c r="E3141" s="326" t="s">
        <v>3070</v>
      </c>
      <c r="F3141" s="326">
        <v>399.91123454272753</v>
      </c>
      <c r="G3141" s="326" t="s">
        <v>43</v>
      </c>
    </row>
    <row r="3142" spans="1:7">
      <c r="A3142" s="326" t="s">
        <v>3204</v>
      </c>
      <c r="B3142" s="158">
        <v>46301</v>
      </c>
      <c r="C3142" s="326" t="s">
        <v>13526</v>
      </c>
      <c r="D3142" s="326" t="s">
        <v>3039</v>
      </c>
      <c r="E3142" s="326" t="s">
        <v>3070</v>
      </c>
      <c r="F3142" s="326">
        <v>366.38197061419493</v>
      </c>
      <c r="G3142" s="326" t="s">
        <v>43</v>
      </c>
    </row>
    <row r="3143" spans="1:7">
      <c r="A3143" s="326" t="s">
        <v>3204</v>
      </c>
      <c r="B3143" s="158">
        <v>46301</v>
      </c>
      <c r="C3143" s="326" t="s">
        <v>13527</v>
      </c>
      <c r="D3143" s="326" t="s">
        <v>3039</v>
      </c>
      <c r="E3143" s="326" t="s">
        <v>3070</v>
      </c>
      <c r="F3143" s="326">
        <v>366.38544913008809</v>
      </c>
      <c r="G3143" s="326" t="s">
        <v>43</v>
      </c>
    </row>
    <row r="3144" spans="1:7">
      <c r="A3144" s="326" t="s">
        <v>3204</v>
      </c>
      <c r="B3144" s="158">
        <v>46301</v>
      </c>
      <c r="C3144" s="326" t="s">
        <v>13528</v>
      </c>
      <c r="D3144" s="326" t="s">
        <v>3039</v>
      </c>
      <c r="E3144" s="326" t="s">
        <v>3070</v>
      </c>
      <c r="F3144" s="326">
        <v>324.24239716492588</v>
      </c>
      <c r="G3144" s="326" t="s">
        <v>43</v>
      </c>
    </row>
    <row r="3145" spans="1:7">
      <c r="A3145" s="326" t="s">
        <v>3204</v>
      </c>
      <c r="B3145" s="158">
        <v>46301</v>
      </c>
      <c r="C3145" s="326" t="s">
        <v>13529</v>
      </c>
      <c r="D3145" s="326" t="s">
        <v>3039</v>
      </c>
      <c r="E3145" s="326" t="s">
        <v>3070</v>
      </c>
      <c r="F3145" s="326">
        <v>327.09594044089317</v>
      </c>
      <c r="G3145" s="326" t="s">
        <v>43</v>
      </c>
    </row>
    <row r="3146" spans="1:7">
      <c r="A3146" s="326" t="s">
        <v>3204</v>
      </c>
      <c r="B3146" s="158">
        <v>46301</v>
      </c>
      <c r="C3146" s="326" t="s">
        <v>13530</v>
      </c>
      <c r="D3146" s="326" t="s">
        <v>3039</v>
      </c>
      <c r="E3146" s="326" t="s">
        <v>3070</v>
      </c>
      <c r="F3146" s="326">
        <v>362.60942852171138</v>
      </c>
      <c r="G3146" s="326" t="s">
        <v>43</v>
      </c>
    </row>
    <row r="3147" spans="1:7">
      <c r="A3147" s="326" t="s">
        <v>3204</v>
      </c>
      <c r="B3147" s="158">
        <v>46301</v>
      </c>
      <c r="C3147" s="326" t="s">
        <v>13531</v>
      </c>
      <c r="D3147" s="326" t="s">
        <v>3039</v>
      </c>
      <c r="E3147" s="326" t="s">
        <v>3070</v>
      </c>
      <c r="F3147" s="326">
        <v>360.12083329632878</v>
      </c>
      <c r="G3147" s="326" t="s">
        <v>43</v>
      </c>
    </row>
    <row r="3148" spans="1:7">
      <c r="A3148" s="326" t="s">
        <v>3204</v>
      </c>
      <c r="B3148" s="158">
        <v>46301</v>
      </c>
      <c r="C3148" s="326" t="s">
        <v>13532</v>
      </c>
      <c r="D3148" s="326" t="s">
        <v>3039</v>
      </c>
      <c r="E3148" s="326" t="s">
        <v>3070</v>
      </c>
      <c r="F3148" s="326">
        <v>377.46627098508179</v>
      </c>
      <c r="G3148" s="326" t="s">
        <v>43</v>
      </c>
    </row>
    <row r="3149" spans="1:7">
      <c r="A3149" s="326" t="s">
        <v>3204</v>
      </c>
      <c r="B3149" s="158">
        <v>46301</v>
      </c>
      <c r="C3149" s="326" t="s">
        <v>13533</v>
      </c>
      <c r="D3149" s="326" t="s">
        <v>6875</v>
      </c>
      <c r="E3149" s="326" t="s">
        <v>3070</v>
      </c>
      <c r="F3149" s="326">
        <v>367.35428231582051</v>
      </c>
      <c r="G3149" s="326" t="s">
        <v>43</v>
      </c>
    </row>
    <row r="3150" spans="1:7">
      <c r="A3150" s="326" t="s">
        <v>3204</v>
      </c>
      <c r="B3150" s="158">
        <v>46301</v>
      </c>
      <c r="C3150" s="326" t="s">
        <v>13534</v>
      </c>
      <c r="D3150" s="326" t="s">
        <v>6875</v>
      </c>
      <c r="E3150" s="326" t="s">
        <v>3070</v>
      </c>
      <c r="F3150" s="326">
        <v>367.35374368727207</v>
      </c>
      <c r="G3150" s="326" t="s">
        <v>43</v>
      </c>
    </row>
    <row r="3151" spans="1:7">
      <c r="A3151" s="326" t="s">
        <v>3204</v>
      </c>
      <c r="B3151" s="158">
        <v>46301</v>
      </c>
      <c r="C3151" s="326" t="s">
        <v>13535</v>
      </c>
      <c r="D3151" s="326" t="s">
        <v>6875</v>
      </c>
      <c r="E3151" s="326" t="s">
        <v>3070</v>
      </c>
      <c r="F3151" s="326">
        <v>382.08411248400807</v>
      </c>
      <c r="G3151" s="326" t="s">
        <v>43</v>
      </c>
    </row>
    <row r="3152" spans="1:7">
      <c r="A3152" s="326" t="s">
        <v>3204</v>
      </c>
      <c r="B3152" s="158">
        <v>46301</v>
      </c>
      <c r="C3152" s="326" t="s">
        <v>13536</v>
      </c>
      <c r="D3152" s="326" t="s">
        <v>6875</v>
      </c>
      <c r="E3152" s="326" t="s">
        <v>3070</v>
      </c>
      <c r="F3152" s="326">
        <v>377.61980468779802</v>
      </c>
      <c r="G3152" s="326" t="s">
        <v>43</v>
      </c>
    </row>
    <row r="3153" spans="1:7">
      <c r="A3153" s="326" t="s">
        <v>3204</v>
      </c>
      <c r="B3153" s="158">
        <v>46301</v>
      </c>
      <c r="C3153" s="326" t="s">
        <v>13537</v>
      </c>
      <c r="D3153" s="326" t="s">
        <v>3044</v>
      </c>
      <c r="E3153" s="326" t="s">
        <v>3070</v>
      </c>
      <c r="F3153" s="326">
        <v>313.44378584995872</v>
      </c>
      <c r="G3153" s="326" t="s">
        <v>43</v>
      </c>
    </row>
    <row r="3154" spans="1:7">
      <c r="A3154" s="326" t="s">
        <v>3204</v>
      </c>
      <c r="B3154" s="158">
        <v>46301</v>
      </c>
      <c r="C3154" s="326" t="s">
        <v>13538</v>
      </c>
      <c r="D3154" s="326" t="s">
        <v>3036</v>
      </c>
      <c r="E3154" s="326" t="s">
        <v>3070</v>
      </c>
      <c r="F3154" s="326">
        <v>339.87001886125648</v>
      </c>
      <c r="G3154" s="326" t="s">
        <v>43</v>
      </c>
    </row>
    <row r="3155" spans="1:7">
      <c r="A3155" s="326" t="s">
        <v>3204</v>
      </c>
      <c r="B3155" s="158">
        <v>46301</v>
      </c>
      <c r="C3155" s="326" t="s">
        <v>13539</v>
      </c>
      <c r="D3155" s="326" t="s">
        <v>3044</v>
      </c>
      <c r="E3155" s="326" t="s">
        <v>3070</v>
      </c>
      <c r="F3155" s="326">
        <v>313.44187829643488</v>
      </c>
      <c r="G3155" s="326" t="s">
        <v>43</v>
      </c>
    </row>
    <row r="3156" spans="1:7">
      <c r="A3156" s="326" t="s">
        <v>3204</v>
      </c>
      <c r="B3156" s="158">
        <v>46301</v>
      </c>
      <c r="C3156" s="326" t="s">
        <v>13540</v>
      </c>
      <c r="D3156" s="326" t="s">
        <v>3044</v>
      </c>
      <c r="E3156" s="326" t="s">
        <v>3070</v>
      </c>
      <c r="F3156" s="326">
        <v>313.44286998361349</v>
      </c>
      <c r="G3156" s="326" t="s">
        <v>43</v>
      </c>
    </row>
    <row r="3157" spans="1:7">
      <c r="A3157" s="326" t="s">
        <v>3204</v>
      </c>
      <c r="B3157" s="158">
        <v>46301</v>
      </c>
      <c r="C3157" s="326" t="s">
        <v>13541</v>
      </c>
      <c r="D3157" s="326" t="s">
        <v>3044</v>
      </c>
      <c r="E3157" s="326" t="s">
        <v>3070</v>
      </c>
      <c r="F3157" s="326">
        <v>313.4442059583962</v>
      </c>
      <c r="G3157" s="326" t="s">
        <v>43</v>
      </c>
    </row>
    <row r="3158" spans="1:7">
      <c r="A3158" s="326" t="s">
        <v>3204</v>
      </c>
      <c r="B3158" s="158">
        <v>46301</v>
      </c>
      <c r="C3158" s="326" t="s">
        <v>13542</v>
      </c>
      <c r="D3158" s="326" t="s">
        <v>3044</v>
      </c>
      <c r="E3158" s="326" t="s">
        <v>3070</v>
      </c>
      <c r="F3158" s="326">
        <v>313.44257597252732</v>
      </c>
      <c r="G3158" s="326" t="s">
        <v>43</v>
      </c>
    </row>
    <row r="3159" spans="1:7">
      <c r="A3159" s="326" t="s">
        <v>3204</v>
      </c>
      <c r="B3159" s="158">
        <v>46301</v>
      </c>
      <c r="C3159" s="326" t="s">
        <v>13543</v>
      </c>
      <c r="D3159" s="326" t="s">
        <v>3039</v>
      </c>
      <c r="E3159" s="326" t="s">
        <v>3070</v>
      </c>
      <c r="F3159" s="326">
        <v>299.9721615947783</v>
      </c>
      <c r="G3159" s="326" t="s">
        <v>43</v>
      </c>
    </row>
    <row r="3160" spans="1:7">
      <c r="A3160" s="326" t="s">
        <v>3204</v>
      </c>
      <c r="B3160" s="158">
        <v>46301</v>
      </c>
      <c r="C3160" s="326" t="s">
        <v>13544</v>
      </c>
      <c r="D3160" s="326" t="s">
        <v>6875</v>
      </c>
      <c r="E3160" s="326" t="s">
        <v>3070</v>
      </c>
      <c r="F3160" s="326">
        <v>299.9741366840899</v>
      </c>
      <c r="G3160" s="326" t="s">
        <v>43</v>
      </c>
    </row>
    <row r="3161" spans="1:7">
      <c r="A3161" s="326" t="s">
        <v>3204</v>
      </c>
      <c r="B3161" s="158">
        <v>46301</v>
      </c>
      <c r="C3161" s="326" t="s">
        <v>13545</v>
      </c>
      <c r="D3161" s="326" t="s">
        <v>3039</v>
      </c>
      <c r="E3161" s="326" t="s">
        <v>3070</v>
      </c>
      <c r="F3161" s="326">
        <v>299.97539747133851</v>
      </c>
      <c r="G3161" s="326" t="s">
        <v>43</v>
      </c>
    </row>
    <row r="3162" spans="1:7">
      <c r="A3162" s="326" t="s">
        <v>3204</v>
      </c>
      <c r="B3162" s="158">
        <v>46301</v>
      </c>
      <c r="C3162" s="326" t="s">
        <v>13546</v>
      </c>
      <c r="D3162" s="326" t="s">
        <v>3039</v>
      </c>
      <c r="E3162" s="326" t="s">
        <v>3070</v>
      </c>
      <c r="F3162" s="326">
        <v>299.97385010123247</v>
      </c>
      <c r="G3162" s="326" t="s">
        <v>43</v>
      </c>
    </row>
    <row r="3163" spans="1:7">
      <c r="A3163" s="326" t="s">
        <v>3204</v>
      </c>
      <c r="B3163" s="158">
        <v>46301</v>
      </c>
      <c r="C3163" s="326" t="s">
        <v>13547</v>
      </c>
      <c r="D3163" s="326" t="s">
        <v>3039</v>
      </c>
      <c r="E3163" s="326" t="s">
        <v>3070</v>
      </c>
      <c r="F3163" s="326">
        <v>299.97235362837091</v>
      </c>
      <c r="G3163" s="326" t="s">
        <v>43</v>
      </c>
    </row>
    <row r="3164" spans="1:7">
      <c r="A3164" s="326" t="s">
        <v>3204</v>
      </c>
      <c r="B3164" s="158">
        <v>46301</v>
      </c>
      <c r="C3164" s="326" t="s">
        <v>13548</v>
      </c>
      <c r="D3164" s="326" t="s">
        <v>3036</v>
      </c>
      <c r="E3164" s="326" t="s">
        <v>3070</v>
      </c>
      <c r="F3164" s="326">
        <v>543.09311079140753</v>
      </c>
      <c r="G3164" s="326" t="s">
        <v>43</v>
      </c>
    </row>
    <row r="3165" spans="1:7">
      <c r="A3165" s="326" t="s">
        <v>3204</v>
      </c>
      <c r="B3165" s="158">
        <v>46301</v>
      </c>
      <c r="C3165" s="326" t="s">
        <v>13549</v>
      </c>
      <c r="D3165" s="326" t="s">
        <v>3036</v>
      </c>
      <c r="E3165" s="326" t="s">
        <v>3070</v>
      </c>
      <c r="F3165" s="326">
        <v>343.61385090090329</v>
      </c>
      <c r="G3165" s="326" t="s">
        <v>43</v>
      </c>
    </row>
    <row r="3166" spans="1:7">
      <c r="A3166" s="326" t="s">
        <v>3204</v>
      </c>
      <c r="B3166" s="158">
        <v>46301</v>
      </c>
      <c r="C3166" s="326" t="s">
        <v>13550</v>
      </c>
      <c r="D3166" s="326" t="s">
        <v>3036</v>
      </c>
      <c r="E3166" s="326" t="s">
        <v>3070</v>
      </c>
      <c r="F3166" s="326">
        <v>346.9617930278182</v>
      </c>
      <c r="G3166" s="326" t="s">
        <v>43</v>
      </c>
    </row>
    <row r="3167" spans="1:7">
      <c r="A3167" s="326" t="s">
        <v>3204</v>
      </c>
      <c r="B3167" s="158">
        <v>46301</v>
      </c>
      <c r="C3167" s="326" t="s">
        <v>13551</v>
      </c>
      <c r="D3167" s="326" t="s">
        <v>3036</v>
      </c>
      <c r="E3167" s="326" t="s">
        <v>3070</v>
      </c>
      <c r="F3167" s="326">
        <v>354.54669092968112</v>
      </c>
      <c r="G3167" s="326" t="s">
        <v>43</v>
      </c>
    </row>
    <row r="3168" spans="1:7">
      <c r="A3168" s="326" t="s">
        <v>3204</v>
      </c>
      <c r="B3168" s="158">
        <v>46301</v>
      </c>
      <c r="C3168" s="326" t="s">
        <v>13552</v>
      </c>
      <c r="D3168" s="326" t="s">
        <v>3036</v>
      </c>
      <c r="E3168" s="326" t="s">
        <v>3070</v>
      </c>
      <c r="F3168" s="326">
        <v>367.35622984543443</v>
      </c>
      <c r="G3168" s="326" t="s">
        <v>43</v>
      </c>
    </row>
    <row r="3169" spans="1:7">
      <c r="A3169" s="326" t="s">
        <v>3204</v>
      </c>
      <c r="B3169" s="158">
        <v>46301</v>
      </c>
      <c r="C3169" s="326" t="s">
        <v>13553</v>
      </c>
      <c r="D3169" s="326" t="s">
        <v>3036</v>
      </c>
      <c r="E3169" s="326" t="s">
        <v>3070</v>
      </c>
      <c r="F3169" s="326">
        <v>763.98403051309288</v>
      </c>
      <c r="G3169" s="326" t="s">
        <v>43</v>
      </c>
    </row>
    <row r="3170" spans="1:7">
      <c r="A3170" s="326" t="s">
        <v>3204</v>
      </c>
      <c r="B3170" s="158">
        <v>46301</v>
      </c>
      <c r="C3170" s="326" t="s">
        <v>13554</v>
      </c>
      <c r="D3170" s="326" t="s">
        <v>3036</v>
      </c>
      <c r="E3170" s="326" t="s">
        <v>3070</v>
      </c>
      <c r="F3170" s="326">
        <v>428.99648011662072</v>
      </c>
      <c r="G3170" s="326" t="s">
        <v>43</v>
      </c>
    </row>
    <row r="3171" spans="1:7">
      <c r="A3171" s="326" t="s">
        <v>3204</v>
      </c>
      <c r="B3171" s="158">
        <v>46301</v>
      </c>
      <c r="C3171" s="326" t="s">
        <v>13555</v>
      </c>
      <c r="D3171" s="326" t="s">
        <v>3036</v>
      </c>
      <c r="E3171" s="326" t="s">
        <v>3070</v>
      </c>
      <c r="F3171" s="326">
        <v>453.21029558777809</v>
      </c>
      <c r="G3171" s="326" t="s">
        <v>43</v>
      </c>
    </row>
    <row r="3172" spans="1:7">
      <c r="A3172" s="326" t="s">
        <v>3204</v>
      </c>
      <c r="B3172" s="158">
        <v>46301</v>
      </c>
      <c r="C3172" s="326" t="s">
        <v>13556</v>
      </c>
      <c r="D3172" s="326" t="s">
        <v>6875</v>
      </c>
      <c r="E3172" s="326" t="s">
        <v>3070</v>
      </c>
      <c r="F3172" s="326">
        <v>557.37455895915627</v>
      </c>
      <c r="G3172" s="326" t="s">
        <v>43</v>
      </c>
    </row>
    <row r="3173" spans="1:7">
      <c r="A3173" s="326" t="s">
        <v>3204</v>
      </c>
      <c r="B3173" s="158">
        <v>46301</v>
      </c>
      <c r="C3173" s="326" t="s">
        <v>13557</v>
      </c>
      <c r="D3173" s="326" t="s">
        <v>3044</v>
      </c>
      <c r="E3173" s="326" t="s">
        <v>3070</v>
      </c>
      <c r="F3173" s="326">
        <v>355.56344489753252</v>
      </c>
      <c r="G3173" s="326" t="s">
        <v>43</v>
      </c>
    </row>
    <row r="3174" spans="1:7">
      <c r="A3174" s="326" t="s">
        <v>3204</v>
      </c>
      <c r="B3174" s="158">
        <v>46301</v>
      </c>
      <c r="C3174" s="326" t="s">
        <v>13558</v>
      </c>
      <c r="D3174" s="326" t="s">
        <v>3044</v>
      </c>
      <c r="E3174" s="326" t="s">
        <v>3070</v>
      </c>
      <c r="F3174" s="326">
        <v>355.5580114684999</v>
      </c>
      <c r="G3174" s="326" t="s">
        <v>43</v>
      </c>
    </row>
    <row r="3175" spans="1:7">
      <c r="A3175" s="326" t="s">
        <v>3204</v>
      </c>
      <c r="B3175" s="158">
        <v>46301</v>
      </c>
      <c r="C3175" s="326" t="s">
        <v>13559</v>
      </c>
      <c r="D3175" s="326" t="s">
        <v>3044</v>
      </c>
      <c r="E3175" s="326" t="s">
        <v>3070</v>
      </c>
      <c r="F3175" s="326">
        <v>355.55894629657269</v>
      </c>
      <c r="G3175" s="326" t="s">
        <v>43</v>
      </c>
    </row>
    <row r="3176" spans="1:7">
      <c r="A3176" s="326" t="s">
        <v>3204</v>
      </c>
      <c r="B3176" s="158">
        <v>46301</v>
      </c>
      <c r="C3176" s="326" t="s">
        <v>13560</v>
      </c>
      <c r="D3176" s="326" t="s">
        <v>6875</v>
      </c>
      <c r="E3176" s="326" t="s">
        <v>3070</v>
      </c>
      <c r="F3176" s="326">
        <v>371.96645698044449</v>
      </c>
      <c r="G3176" s="326" t="s">
        <v>43</v>
      </c>
    </row>
    <row r="3177" spans="1:7">
      <c r="A3177" s="326" t="s">
        <v>3204</v>
      </c>
      <c r="B3177" s="158">
        <v>46301</v>
      </c>
      <c r="C3177" s="326" t="s">
        <v>13561</v>
      </c>
      <c r="D3177" s="326" t="s">
        <v>6875</v>
      </c>
      <c r="E3177" s="326" t="s">
        <v>3070</v>
      </c>
      <c r="F3177" s="326">
        <v>372.29378846799949</v>
      </c>
      <c r="G3177" s="326" t="s">
        <v>43</v>
      </c>
    </row>
    <row r="3178" spans="1:7">
      <c r="A3178" s="326" t="s">
        <v>3204</v>
      </c>
      <c r="B3178" s="158">
        <v>46301</v>
      </c>
      <c r="C3178" s="326" t="s">
        <v>13562</v>
      </c>
      <c r="D3178" s="326" t="s">
        <v>3044</v>
      </c>
      <c r="E3178" s="326" t="s">
        <v>3070</v>
      </c>
      <c r="F3178" s="326">
        <v>338.34690473973751</v>
      </c>
      <c r="G3178" s="326" t="s">
        <v>43</v>
      </c>
    </row>
    <row r="3179" spans="1:7">
      <c r="A3179" s="326" t="s">
        <v>3204</v>
      </c>
      <c r="B3179" s="158">
        <v>46301</v>
      </c>
      <c r="C3179" s="326" t="s">
        <v>13563</v>
      </c>
      <c r="D3179" s="326" t="s">
        <v>3044</v>
      </c>
      <c r="E3179" s="326" t="s">
        <v>3070</v>
      </c>
      <c r="F3179" s="326">
        <v>355.55720507353539</v>
      </c>
      <c r="G3179" s="326" t="s">
        <v>43</v>
      </c>
    </row>
    <row r="3180" spans="1:7">
      <c r="A3180" s="326" t="s">
        <v>3204</v>
      </c>
      <c r="B3180" s="158">
        <v>46301</v>
      </c>
      <c r="C3180" s="326" t="s">
        <v>13564</v>
      </c>
      <c r="D3180" s="326" t="s">
        <v>3036</v>
      </c>
      <c r="E3180" s="326" t="s">
        <v>3070</v>
      </c>
      <c r="F3180" s="326">
        <v>940.10779623358394</v>
      </c>
      <c r="G3180" s="326" t="s">
        <v>43</v>
      </c>
    </row>
    <row r="3181" spans="1:7">
      <c r="A3181" s="326" t="s">
        <v>3204</v>
      </c>
      <c r="B3181" s="158">
        <v>46301</v>
      </c>
      <c r="C3181" s="326" t="s">
        <v>13565</v>
      </c>
      <c r="D3181" s="326" t="s">
        <v>3044</v>
      </c>
      <c r="E3181" s="326" t="s">
        <v>3070</v>
      </c>
      <c r="F3181" s="326">
        <v>375.12172400765121</v>
      </c>
      <c r="G3181" s="326" t="s">
        <v>43</v>
      </c>
    </row>
    <row r="3182" spans="1:7">
      <c r="A3182" s="326" t="s">
        <v>3204</v>
      </c>
      <c r="B3182" s="158">
        <v>46301</v>
      </c>
      <c r="C3182" s="326" t="s">
        <v>13566</v>
      </c>
      <c r="D3182" s="326" t="s">
        <v>3044</v>
      </c>
      <c r="E3182" s="326" t="s">
        <v>3070</v>
      </c>
      <c r="F3182" s="326">
        <v>371.12286028638482</v>
      </c>
      <c r="G3182" s="326" t="s">
        <v>43</v>
      </c>
    </row>
    <row r="3183" spans="1:7">
      <c r="A3183" s="326" t="s">
        <v>3204</v>
      </c>
      <c r="B3183" s="158">
        <v>46301</v>
      </c>
      <c r="C3183" s="326" t="s">
        <v>13567</v>
      </c>
      <c r="D3183" s="326" t="s">
        <v>3044</v>
      </c>
      <c r="E3183" s="326" t="s">
        <v>3070</v>
      </c>
      <c r="F3183" s="326">
        <v>356.37900133803493</v>
      </c>
      <c r="G3183" s="326" t="s">
        <v>43</v>
      </c>
    </row>
    <row r="3184" spans="1:7">
      <c r="A3184" s="326" t="s">
        <v>3204</v>
      </c>
      <c r="B3184" s="158">
        <v>46301</v>
      </c>
      <c r="C3184" s="326" t="s">
        <v>13568</v>
      </c>
      <c r="D3184" s="326" t="s">
        <v>3036</v>
      </c>
      <c r="E3184" s="326" t="s">
        <v>3070</v>
      </c>
      <c r="F3184" s="326">
        <v>380.42747849971062</v>
      </c>
      <c r="G3184" s="326" t="s">
        <v>43</v>
      </c>
    </row>
    <row r="3185" spans="1:7">
      <c r="A3185" s="326" t="s">
        <v>3204</v>
      </c>
      <c r="B3185" s="158">
        <v>46301</v>
      </c>
      <c r="C3185" s="326" t="s">
        <v>13569</v>
      </c>
      <c r="D3185" s="326" t="s">
        <v>3036</v>
      </c>
      <c r="E3185" s="326" t="s">
        <v>3070</v>
      </c>
      <c r="F3185" s="326">
        <v>380.42760400660342</v>
      </c>
      <c r="G3185" s="326" t="s">
        <v>43</v>
      </c>
    </row>
    <row r="3186" spans="1:7">
      <c r="A3186" s="326" t="s">
        <v>3204</v>
      </c>
      <c r="B3186" s="158">
        <v>46301</v>
      </c>
      <c r="C3186" s="326" t="s">
        <v>13570</v>
      </c>
      <c r="D3186" s="326" t="s">
        <v>3036</v>
      </c>
      <c r="E3186" s="326" t="s">
        <v>3070</v>
      </c>
      <c r="F3186" s="326">
        <v>380.42989753559232</v>
      </c>
      <c r="G3186" s="326" t="s">
        <v>43</v>
      </c>
    </row>
    <row r="3187" spans="1:7">
      <c r="A3187" s="326" t="s">
        <v>3204</v>
      </c>
      <c r="B3187" s="158">
        <v>46301</v>
      </c>
      <c r="C3187" s="326" t="s">
        <v>13571</v>
      </c>
      <c r="D3187" s="326" t="s">
        <v>3036</v>
      </c>
      <c r="E3187" s="326" t="s">
        <v>3070</v>
      </c>
      <c r="F3187" s="326">
        <v>418.26578670553857</v>
      </c>
      <c r="G3187" s="326" t="s">
        <v>43</v>
      </c>
    </row>
    <row r="3188" spans="1:7">
      <c r="A3188" s="326" t="s">
        <v>3204</v>
      </c>
      <c r="B3188" s="158">
        <v>46301</v>
      </c>
      <c r="C3188" s="326" t="s">
        <v>13572</v>
      </c>
      <c r="D3188" s="326" t="s">
        <v>3036</v>
      </c>
      <c r="E3188" s="326" t="s">
        <v>3070</v>
      </c>
      <c r="F3188" s="326">
        <v>325.72923385351902</v>
      </c>
      <c r="G3188" s="326" t="s">
        <v>43</v>
      </c>
    </row>
    <row r="3189" spans="1:7">
      <c r="A3189" s="326" t="s">
        <v>3204</v>
      </c>
      <c r="B3189" s="158">
        <v>46301</v>
      </c>
      <c r="C3189" s="326" t="s">
        <v>13573</v>
      </c>
      <c r="D3189" s="326" t="s">
        <v>3044</v>
      </c>
      <c r="E3189" s="326" t="s">
        <v>3070</v>
      </c>
      <c r="F3189" s="326">
        <v>356.38158585224301</v>
      </c>
      <c r="G3189" s="326" t="s">
        <v>43</v>
      </c>
    </row>
    <row r="3190" spans="1:7">
      <c r="A3190" s="326" t="s">
        <v>3204</v>
      </c>
      <c r="B3190" s="158">
        <v>46301</v>
      </c>
      <c r="C3190" s="326" t="s">
        <v>13574</v>
      </c>
      <c r="D3190" s="326" t="s">
        <v>3044</v>
      </c>
      <c r="E3190" s="326" t="s">
        <v>3070</v>
      </c>
      <c r="F3190" s="326">
        <v>356.38159185647959</v>
      </c>
      <c r="G3190" s="326" t="s">
        <v>43</v>
      </c>
    </row>
    <row r="3191" spans="1:7">
      <c r="A3191" s="326" t="s">
        <v>3204</v>
      </c>
      <c r="B3191" s="158">
        <v>46301</v>
      </c>
      <c r="C3191" s="326" t="s">
        <v>13575</v>
      </c>
      <c r="D3191" s="326" t="s">
        <v>3044</v>
      </c>
      <c r="E3191" s="326" t="s">
        <v>3070</v>
      </c>
      <c r="F3191" s="326">
        <v>356.38342836033547</v>
      </c>
      <c r="G3191" s="326" t="s">
        <v>43</v>
      </c>
    </row>
    <row r="3192" spans="1:7">
      <c r="A3192" s="326" t="s">
        <v>3066</v>
      </c>
      <c r="B3192" s="158">
        <v>46301</v>
      </c>
      <c r="C3192" s="326" t="s">
        <v>60</v>
      </c>
      <c r="D3192" s="326" t="s">
        <v>3067</v>
      </c>
      <c r="E3192" s="326" t="s">
        <v>2879</v>
      </c>
      <c r="F3192" s="326">
        <v>49.760999999999996</v>
      </c>
      <c r="G3192" s="326" t="s">
        <v>48</v>
      </c>
    </row>
    <row r="3193" spans="1:7">
      <c r="A3193" s="326" t="s">
        <v>3066</v>
      </c>
      <c r="B3193" s="158">
        <v>46301</v>
      </c>
      <c r="C3193" s="326" t="s">
        <v>58</v>
      </c>
      <c r="D3193" s="326" t="s">
        <v>3067</v>
      </c>
      <c r="E3193" s="326" t="s">
        <v>2879</v>
      </c>
      <c r="F3193" s="326">
        <v>52.217000000000006</v>
      </c>
      <c r="G3193" s="326" t="s">
        <v>48</v>
      </c>
    </row>
    <row r="3194" spans="1:7">
      <c r="A3194" s="326" t="s">
        <v>2883</v>
      </c>
      <c r="B3194" s="158">
        <v>46301</v>
      </c>
      <c r="C3194" s="326" t="s">
        <v>2865</v>
      </c>
      <c r="D3194" s="326" t="s">
        <v>2880</v>
      </c>
      <c r="E3194" s="326" t="s">
        <v>2879</v>
      </c>
      <c r="F3194" s="326">
        <v>6.0518999999999998</v>
      </c>
      <c r="G3194" s="326" t="s">
        <v>1799</v>
      </c>
    </row>
    <row r="3195" spans="1:7">
      <c r="A3195" s="326" t="s">
        <v>2883</v>
      </c>
      <c r="B3195" s="158">
        <v>46301</v>
      </c>
      <c r="C3195" s="326" t="s">
        <v>2916</v>
      </c>
      <c r="D3195" s="326" t="s">
        <v>2880</v>
      </c>
      <c r="E3195" s="326" t="s">
        <v>2879</v>
      </c>
      <c r="F3195" s="326">
        <v>6.06128</v>
      </c>
      <c r="G3195" s="326" t="s">
        <v>1799</v>
      </c>
    </row>
    <row r="3196" spans="1:7">
      <c r="A3196" s="326" t="s">
        <v>2883</v>
      </c>
      <c r="B3196" s="158">
        <v>46301</v>
      </c>
      <c r="C3196" s="326" t="s">
        <v>7848</v>
      </c>
      <c r="D3196" s="326" t="s">
        <v>2880</v>
      </c>
      <c r="E3196" s="326" t="s">
        <v>2879</v>
      </c>
      <c r="F3196" s="326">
        <v>6.1841200000000009</v>
      </c>
      <c r="G3196" s="326" t="s">
        <v>1800</v>
      </c>
    </row>
    <row r="3197" spans="1:7">
      <c r="A3197" s="326" t="s">
        <v>2883</v>
      </c>
      <c r="B3197" s="158">
        <v>46301</v>
      </c>
      <c r="C3197" s="326" t="s">
        <v>7908</v>
      </c>
      <c r="D3197" s="326" t="s">
        <v>2880</v>
      </c>
      <c r="E3197" s="326" t="s">
        <v>2879</v>
      </c>
      <c r="F3197" s="326">
        <v>6.0508399999999991</v>
      </c>
      <c r="G3197" s="326" t="s">
        <v>1800</v>
      </c>
    </row>
    <row r="3198" spans="1:7">
      <c r="A3198" s="326" t="s">
        <v>2883</v>
      </c>
      <c r="B3198" s="158">
        <v>46301</v>
      </c>
      <c r="C3198" s="326" t="s">
        <v>7909</v>
      </c>
      <c r="D3198" s="326" t="s">
        <v>2880</v>
      </c>
      <c r="E3198" s="326" t="s">
        <v>2879</v>
      </c>
      <c r="F3198" s="326">
        <v>5.8476000000000008</v>
      </c>
      <c r="G3198" s="326" t="s">
        <v>1800</v>
      </c>
    </row>
    <row r="3199" spans="1:7">
      <c r="A3199" s="326" t="s">
        <v>2883</v>
      </c>
      <c r="B3199" s="158">
        <v>46301</v>
      </c>
      <c r="C3199" s="326" t="s">
        <v>7910</v>
      </c>
      <c r="D3199" s="326" t="s">
        <v>2880</v>
      </c>
      <c r="E3199" s="326" t="s">
        <v>2879</v>
      </c>
      <c r="F3199" s="326">
        <v>5.8427600000000011</v>
      </c>
      <c r="G3199" s="326" t="s">
        <v>1800</v>
      </c>
    </row>
    <row r="3200" spans="1:7">
      <c r="A3200" s="326" t="s">
        <v>2883</v>
      </c>
      <c r="B3200" s="158">
        <v>46301</v>
      </c>
      <c r="C3200" s="326" t="s">
        <v>7911</v>
      </c>
      <c r="D3200" s="326" t="s">
        <v>2880</v>
      </c>
      <c r="E3200" s="326" t="s">
        <v>2879</v>
      </c>
      <c r="F3200" s="326">
        <v>5.8216199999999994</v>
      </c>
      <c r="G3200" s="326" t="s">
        <v>1800</v>
      </c>
    </row>
    <row r="3201" spans="1:7">
      <c r="A3201" s="326" t="s">
        <v>2883</v>
      </c>
      <c r="B3201" s="158">
        <v>46301</v>
      </c>
      <c r="C3201" s="326" t="s">
        <v>7912</v>
      </c>
      <c r="D3201" s="326" t="s">
        <v>2880</v>
      </c>
      <c r="E3201" s="326" t="s">
        <v>2879</v>
      </c>
      <c r="F3201" s="326">
        <v>6.14412</v>
      </c>
      <c r="G3201" s="326" t="s">
        <v>1800</v>
      </c>
    </row>
    <row r="3202" spans="1:7">
      <c r="A3202" s="326" t="s">
        <v>2883</v>
      </c>
      <c r="B3202" s="158">
        <v>46301</v>
      </c>
      <c r="C3202" s="326" t="s">
        <v>7913</v>
      </c>
      <c r="D3202" s="326" t="s">
        <v>2880</v>
      </c>
      <c r="E3202" s="326" t="s">
        <v>2879</v>
      </c>
      <c r="F3202" s="326">
        <v>5.86334</v>
      </c>
      <c r="G3202" s="326" t="s">
        <v>1800</v>
      </c>
    </row>
    <row r="3203" spans="1:7">
      <c r="A3203" s="326" t="s">
        <v>2883</v>
      </c>
      <c r="B3203" s="158">
        <v>46301</v>
      </c>
      <c r="C3203" s="326" t="s">
        <v>7914</v>
      </c>
      <c r="D3203" s="326" t="s">
        <v>2880</v>
      </c>
      <c r="E3203" s="326" t="s">
        <v>2879</v>
      </c>
      <c r="F3203" s="326">
        <v>5.9025600000000003</v>
      </c>
      <c r="G3203" s="326" t="s">
        <v>1800</v>
      </c>
    </row>
    <row r="3204" spans="1:7">
      <c r="A3204" s="326" t="s">
        <v>2883</v>
      </c>
      <c r="B3204" s="158">
        <v>46301</v>
      </c>
      <c r="C3204" s="326" t="s">
        <v>7915</v>
      </c>
      <c r="D3204" s="326" t="s">
        <v>2880</v>
      </c>
      <c r="E3204" s="326" t="s">
        <v>2879</v>
      </c>
      <c r="F3204" s="326">
        <v>5.8843800000000002</v>
      </c>
      <c r="G3204" s="326" t="s">
        <v>1800</v>
      </c>
    </row>
    <row r="3205" spans="1:7">
      <c r="A3205" s="326" t="s">
        <v>2883</v>
      </c>
      <c r="B3205" s="158">
        <v>46301</v>
      </c>
      <c r="C3205" s="326" t="s">
        <v>7916</v>
      </c>
      <c r="D3205" s="326" t="s">
        <v>2880</v>
      </c>
      <c r="E3205" s="326" t="s">
        <v>2879</v>
      </c>
      <c r="F3205" s="326">
        <v>6.1482999999999999</v>
      </c>
      <c r="G3205" s="326" t="s">
        <v>1800</v>
      </c>
    </row>
    <row r="3206" spans="1:7">
      <c r="A3206" s="326" t="s">
        <v>2883</v>
      </c>
      <c r="B3206" s="158">
        <v>46301</v>
      </c>
      <c r="C3206" s="326" t="s">
        <v>2917</v>
      </c>
      <c r="D3206" s="326" t="s">
        <v>2880</v>
      </c>
      <c r="E3206" s="326" t="s">
        <v>2879</v>
      </c>
      <c r="F3206" s="326">
        <v>6.19618</v>
      </c>
      <c r="G3206" s="326" t="s">
        <v>1799</v>
      </c>
    </row>
    <row r="3207" spans="1:7">
      <c r="A3207" s="326" t="s">
        <v>2883</v>
      </c>
      <c r="B3207" s="158">
        <v>46301</v>
      </c>
      <c r="C3207" s="326" t="s">
        <v>7917</v>
      </c>
      <c r="D3207" s="326" t="s">
        <v>2880</v>
      </c>
      <c r="E3207" s="326" t="s">
        <v>2879</v>
      </c>
      <c r="F3207" s="326">
        <v>5.7484400000000004</v>
      </c>
      <c r="G3207" s="326" t="s">
        <v>1800</v>
      </c>
    </row>
    <row r="3208" spans="1:7">
      <c r="A3208" s="326" t="s">
        <v>2883</v>
      </c>
      <c r="B3208" s="158">
        <v>46301</v>
      </c>
      <c r="C3208" s="326" t="s">
        <v>7918</v>
      </c>
      <c r="D3208" s="326" t="s">
        <v>2880</v>
      </c>
      <c r="E3208" s="326" t="s">
        <v>2879</v>
      </c>
      <c r="F3208" s="326">
        <v>5.7988799999999996</v>
      </c>
      <c r="G3208" s="326" t="s">
        <v>1800</v>
      </c>
    </row>
    <row r="3209" spans="1:7">
      <c r="A3209" s="326" t="s">
        <v>2883</v>
      </c>
      <c r="B3209" s="158">
        <v>46301</v>
      </c>
      <c r="C3209" s="326" t="s">
        <v>7919</v>
      </c>
      <c r="D3209" s="326" t="s">
        <v>2880</v>
      </c>
      <c r="E3209" s="326" t="s">
        <v>2879</v>
      </c>
      <c r="F3209" s="326">
        <v>6.0709600000000004</v>
      </c>
      <c r="G3209" s="326" t="s">
        <v>1800</v>
      </c>
    </row>
    <row r="3210" spans="1:7">
      <c r="A3210" s="326" t="s">
        <v>2883</v>
      </c>
      <c r="B3210" s="158">
        <v>46301</v>
      </c>
      <c r="C3210" s="326" t="s">
        <v>7920</v>
      </c>
      <c r="D3210" s="326" t="s">
        <v>2880</v>
      </c>
      <c r="E3210" s="326" t="s">
        <v>2879</v>
      </c>
      <c r="F3210" s="326">
        <v>5.9888200000000005</v>
      </c>
      <c r="G3210" s="326" t="s">
        <v>1800</v>
      </c>
    </row>
    <row r="3211" spans="1:7">
      <c r="A3211" s="326" t="s">
        <v>2883</v>
      </c>
      <c r="B3211" s="158">
        <v>46301</v>
      </c>
      <c r="C3211" s="326" t="s">
        <v>7921</v>
      </c>
      <c r="D3211" s="326" t="s">
        <v>2880</v>
      </c>
      <c r="E3211" s="326" t="s">
        <v>2879</v>
      </c>
      <c r="F3211" s="326">
        <v>6.0011799999999997</v>
      </c>
      <c r="G3211" s="326" t="s">
        <v>1800</v>
      </c>
    </row>
    <row r="3212" spans="1:7">
      <c r="A3212" s="326" t="s">
        <v>2883</v>
      </c>
      <c r="B3212" s="158">
        <v>46301</v>
      </c>
      <c r="C3212" s="326" t="s">
        <v>7922</v>
      </c>
      <c r="D3212" s="326" t="s">
        <v>2880</v>
      </c>
      <c r="E3212" s="326" t="s">
        <v>2879</v>
      </c>
      <c r="F3212" s="326">
        <v>5.9420000000000002</v>
      </c>
      <c r="G3212" s="326" t="s">
        <v>1800</v>
      </c>
    </row>
    <row r="3213" spans="1:7">
      <c r="A3213" s="326" t="s">
        <v>2883</v>
      </c>
      <c r="B3213" s="158">
        <v>46301</v>
      </c>
      <c r="C3213" s="326" t="s">
        <v>7923</v>
      </c>
      <c r="D3213" s="326" t="s">
        <v>2880</v>
      </c>
      <c r="E3213" s="326" t="s">
        <v>2879</v>
      </c>
      <c r="F3213" s="326">
        <v>5.68574</v>
      </c>
      <c r="G3213" s="326" t="s">
        <v>1800</v>
      </c>
    </row>
    <row r="3214" spans="1:7">
      <c r="A3214" s="326" t="s">
        <v>2883</v>
      </c>
      <c r="B3214" s="158">
        <v>46301</v>
      </c>
      <c r="C3214" s="326" t="s">
        <v>7924</v>
      </c>
      <c r="D3214" s="326" t="s">
        <v>2880</v>
      </c>
      <c r="E3214" s="326" t="s">
        <v>2879</v>
      </c>
      <c r="F3214" s="326">
        <v>5.8121</v>
      </c>
      <c r="G3214" s="326" t="s">
        <v>1800</v>
      </c>
    </row>
    <row r="3215" spans="1:7">
      <c r="A3215" s="326" t="s">
        <v>2883</v>
      </c>
      <c r="B3215" s="158">
        <v>46301</v>
      </c>
      <c r="C3215" s="326" t="s">
        <v>7925</v>
      </c>
      <c r="D3215" s="326" t="s">
        <v>2880</v>
      </c>
      <c r="E3215" s="326" t="s">
        <v>2879</v>
      </c>
      <c r="F3215" s="326">
        <v>5.7493599999999994</v>
      </c>
      <c r="G3215" s="326" t="s">
        <v>1800</v>
      </c>
    </row>
    <row r="3216" spans="1:7">
      <c r="A3216" s="326" t="s">
        <v>2883</v>
      </c>
      <c r="B3216" s="158">
        <v>46301</v>
      </c>
      <c r="C3216" s="326" t="s">
        <v>7926</v>
      </c>
      <c r="D3216" s="326" t="s">
        <v>2880</v>
      </c>
      <c r="E3216" s="326" t="s">
        <v>2879</v>
      </c>
      <c r="F3216" s="326">
        <v>5.807599999999999</v>
      </c>
      <c r="G3216" s="326" t="s">
        <v>1800</v>
      </c>
    </row>
    <row r="3217" spans="1:7">
      <c r="A3217" s="326" t="s">
        <v>2883</v>
      </c>
      <c r="B3217" s="158">
        <v>46301</v>
      </c>
      <c r="C3217" s="326" t="s">
        <v>2918</v>
      </c>
      <c r="D3217" s="326" t="s">
        <v>2880</v>
      </c>
      <c r="E3217" s="326" t="s">
        <v>2879</v>
      </c>
      <c r="F3217" s="326">
        <v>6.0098599999999998</v>
      </c>
      <c r="G3217" s="326" t="s">
        <v>1799</v>
      </c>
    </row>
    <row r="3218" spans="1:7">
      <c r="A3218" s="326" t="s">
        <v>2883</v>
      </c>
      <c r="B3218" s="158">
        <v>46301</v>
      </c>
      <c r="C3218" s="326" t="s">
        <v>7927</v>
      </c>
      <c r="D3218" s="326" t="s">
        <v>2880</v>
      </c>
      <c r="E3218" s="326" t="s">
        <v>2879</v>
      </c>
      <c r="F3218" s="326">
        <v>6.1074200000000003</v>
      </c>
      <c r="G3218" s="326" t="s">
        <v>1800</v>
      </c>
    </row>
    <row r="3219" spans="1:7">
      <c r="A3219" s="326" t="s">
        <v>2883</v>
      </c>
      <c r="B3219" s="158">
        <v>46301</v>
      </c>
      <c r="C3219" s="326" t="s">
        <v>7928</v>
      </c>
      <c r="D3219" s="326" t="s">
        <v>2880</v>
      </c>
      <c r="E3219" s="326" t="s">
        <v>2879</v>
      </c>
      <c r="F3219" s="326">
        <v>6.0334000000000003</v>
      </c>
      <c r="G3219" s="326" t="s">
        <v>1800</v>
      </c>
    </row>
    <row r="3220" spans="1:7">
      <c r="A3220" s="326" t="s">
        <v>2883</v>
      </c>
      <c r="B3220" s="158">
        <v>46301</v>
      </c>
      <c r="C3220" s="326" t="s">
        <v>7929</v>
      </c>
      <c r="D3220" s="326" t="s">
        <v>2880</v>
      </c>
      <c r="E3220" s="326" t="s">
        <v>2879</v>
      </c>
      <c r="F3220" s="326">
        <v>5.7736400000000003</v>
      </c>
      <c r="G3220" s="326" t="s">
        <v>1800</v>
      </c>
    </row>
    <row r="3221" spans="1:7">
      <c r="A3221" s="326" t="s">
        <v>2883</v>
      </c>
      <c r="B3221" s="158">
        <v>46301</v>
      </c>
      <c r="C3221" s="326" t="s">
        <v>7930</v>
      </c>
      <c r="D3221" s="326" t="s">
        <v>2880</v>
      </c>
      <c r="E3221" s="326" t="s">
        <v>2879</v>
      </c>
      <c r="F3221" s="326">
        <v>5.9502400000000009</v>
      </c>
      <c r="G3221" s="326" t="s">
        <v>1800</v>
      </c>
    </row>
    <row r="3222" spans="1:7">
      <c r="A3222" s="326" t="s">
        <v>2883</v>
      </c>
      <c r="B3222" s="158">
        <v>46301</v>
      </c>
      <c r="C3222" s="326" t="s">
        <v>7931</v>
      </c>
      <c r="D3222" s="326" t="s">
        <v>2880</v>
      </c>
      <c r="E3222" s="326" t="s">
        <v>2879</v>
      </c>
      <c r="F3222" s="326">
        <v>5.8056600000000005</v>
      </c>
      <c r="G3222" s="326" t="s">
        <v>1800</v>
      </c>
    </row>
    <row r="3223" spans="1:7">
      <c r="A3223" s="326" t="s">
        <v>2883</v>
      </c>
      <c r="B3223" s="158">
        <v>46301</v>
      </c>
      <c r="C3223" s="326" t="s">
        <v>7932</v>
      </c>
      <c r="D3223" s="326" t="s">
        <v>2880</v>
      </c>
      <c r="E3223" s="326" t="s">
        <v>2879</v>
      </c>
      <c r="F3223" s="326">
        <v>5.9883399999999991</v>
      </c>
      <c r="G3223" s="326" t="s">
        <v>1800</v>
      </c>
    </row>
    <row r="3224" spans="1:7">
      <c r="A3224" s="326" t="s">
        <v>2883</v>
      </c>
      <c r="B3224" s="158">
        <v>46301</v>
      </c>
      <c r="C3224" s="326" t="s">
        <v>7933</v>
      </c>
      <c r="D3224" s="326" t="s">
        <v>2880</v>
      </c>
      <c r="E3224" s="326" t="s">
        <v>2879</v>
      </c>
      <c r="F3224" s="326">
        <v>6.19984</v>
      </c>
      <c r="G3224" s="326" t="s">
        <v>1800</v>
      </c>
    </row>
    <row r="3225" spans="1:7">
      <c r="A3225" s="326" t="s">
        <v>2883</v>
      </c>
      <c r="B3225" s="158">
        <v>46301</v>
      </c>
      <c r="C3225" s="326" t="s">
        <v>2919</v>
      </c>
      <c r="D3225" s="326" t="s">
        <v>2880</v>
      </c>
      <c r="E3225" s="326" t="s">
        <v>2879</v>
      </c>
      <c r="F3225" s="326">
        <v>5.7938399999999994</v>
      </c>
      <c r="G3225" s="326" t="s">
        <v>1799</v>
      </c>
    </row>
    <row r="3226" spans="1:7">
      <c r="A3226" s="326" t="s">
        <v>2883</v>
      </c>
      <c r="B3226" s="158">
        <v>46301</v>
      </c>
      <c r="C3226" s="326" t="s">
        <v>2920</v>
      </c>
      <c r="D3226" s="326" t="s">
        <v>2880</v>
      </c>
      <c r="E3226" s="326" t="s">
        <v>2879</v>
      </c>
      <c r="F3226" s="326">
        <v>5.806140000000001</v>
      </c>
      <c r="G3226" s="326" t="s">
        <v>1799</v>
      </c>
    </row>
    <row r="3227" spans="1:7">
      <c r="A3227" s="326" t="s">
        <v>2883</v>
      </c>
      <c r="B3227" s="158">
        <v>46301</v>
      </c>
      <c r="C3227" s="326" t="s">
        <v>2921</v>
      </c>
      <c r="D3227" s="326" t="s">
        <v>2880</v>
      </c>
      <c r="E3227" s="326" t="s">
        <v>2879</v>
      </c>
      <c r="F3227" s="326">
        <v>5.9155600000000002</v>
      </c>
      <c r="G3227" s="326" t="s">
        <v>1799</v>
      </c>
    </row>
    <row r="3228" spans="1:7">
      <c r="A3228" s="326" t="s">
        <v>2883</v>
      </c>
      <c r="B3228" s="158">
        <v>46301</v>
      </c>
      <c r="C3228" s="326" t="s">
        <v>2922</v>
      </c>
      <c r="D3228" s="326" t="s">
        <v>2880</v>
      </c>
      <c r="E3228" s="326" t="s">
        <v>2879</v>
      </c>
      <c r="F3228" s="326">
        <v>6.3552999999999988</v>
      </c>
      <c r="G3228" s="326" t="s">
        <v>1799</v>
      </c>
    </row>
    <row r="3229" spans="1:7">
      <c r="A3229" s="326" t="s">
        <v>2883</v>
      </c>
      <c r="B3229" s="158">
        <v>46301</v>
      </c>
      <c r="C3229" s="326" t="s">
        <v>2923</v>
      </c>
      <c r="D3229" s="326" t="s">
        <v>2880</v>
      </c>
      <c r="E3229" s="326" t="s">
        <v>2879</v>
      </c>
      <c r="F3229" s="326">
        <v>5.7617599999999998</v>
      </c>
      <c r="G3229" s="326" t="s">
        <v>1799</v>
      </c>
    </row>
    <row r="3230" spans="1:7">
      <c r="A3230" s="326" t="s">
        <v>2883</v>
      </c>
      <c r="B3230" s="158">
        <v>46301</v>
      </c>
      <c r="C3230" s="326" t="s">
        <v>2924</v>
      </c>
      <c r="D3230" s="326" t="s">
        <v>2880</v>
      </c>
      <c r="E3230" s="326" t="s">
        <v>2879</v>
      </c>
      <c r="F3230" s="326">
        <v>5.90158</v>
      </c>
      <c r="G3230" s="326" t="s">
        <v>1799</v>
      </c>
    </row>
    <row r="3231" spans="1:7">
      <c r="A3231" s="326" t="s">
        <v>2883</v>
      </c>
      <c r="B3231" s="158">
        <v>46301</v>
      </c>
      <c r="C3231" s="326" t="s">
        <v>2925</v>
      </c>
      <c r="D3231" s="326" t="s">
        <v>2880</v>
      </c>
      <c r="E3231" s="326" t="s">
        <v>2879</v>
      </c>
      <c r="F3231" s="326">
        <v>5.8735800000000005</v>
      </c>
      <c r="G3231" s="326" t="s">
        <v>1799</v>
      </c>
    </row>
    <row r="3232" spans="1:7">
      <c r="A3232" s="326" t="s">
        <v>2883</v>
      </c>
      <c r="B3232" s="158">
        <v>46301</v>
      </c>
      <c r="C3232" s="326" t="s">
        <v>2926</v>
      </c>
      <c r="D3232" s="326" t="s">
        <v>2880</v>
      </c>
      <c r="E3232" s="326" t="s">
        <v>2879</v>
      </c>
      <c r="F3232" s="326">
        <v>6.0164000000000009</v>
      </c>
      <c r="G3232" s="326" t="s">
        <v>1799</v>
      </c>
    </row>
    <row r="3233" spans="1:7">
      <c r="A3233" s="326" t="s">
        <v>2883</v>
      </c>
      <c r="B3233" s="158">
        <v>46301</v>
      </c>
      <c r="C3233" s="326" t="s">
        <v>2927</v>
      </c>
      <c r="D3233" s="326" t="s">
        <v>2880</v>
      </c>
      <c r="E3233" s="326" t="s">
        <v>2879</v>
      </c>
      <c r="F3233" s="326">
        <v>5.9740800000000007</v>
      </c>
      <c r="G3233" s="326" t="s">
        <v>1799</v>
      </c>
    </row>
    <row r="3234" spans="1:7">
      <c r="A3234" s="326" t="s">
        <v>2883</v>
      </c>
      <c r="B3234" s="158">
        <v>46301</v>
      </c>
      <c r="C3234" s="326" t="s">
        <v>2928</v>
      </c>
      <c r="D3234" s="326" t="s">
        <v>2880</v>
      </c>
      <c r="E3234" s="326" t="s">
        <v>2879</v>
      </c>
      <c r="F3234" s="326">
        <v>5.8420799999999993</v>
      </c>
      <c r="G3234" s="326" t="s">
        <v>1799</v>
      </c>
    </row>
    <row r="3235" spans="1:7">
      <c r="A3235" s="326" t="s">
        <v>2883</v>
      </c>
      <c r="B3235" s="158">
        <v>46301</v>
      </c>
      <c r="C3235" s="326" t="s">
        <v>2929</v>
      </c>
      <c r="D3235" s="326" t="s">
        <v>2880</v>
      </c>
      <c r="E3235" s="326" t="s">
        <v>2879</v>
      </c>
      <c r="F3235" s="326">
        <v>5.9189399999999992</v>
      </c>
      <c r="G3235" s="326" t="s">
        <v>1799</v>
      </c>
    </row>
    <row r="3236" spans="1:7">
      <c r="A3236" s="326" t="s">
        <v>2883</v>
      </c>
      <c r="B3236" s="158">
        <v>46301</v>
      </c>
      <c r="C3236" s="326" t="s">
        <v>2930</v>
      </c>
      <c r="D3236" s="326" t="s">
        <v>2880</v>
      </c>
      <c r="E3236" s="326" t="s">
        <v>2879</v>
      </c>
      <c r="F3236" s="326">
        <v>5.8979599999999994</v>
      </c>
      <c r="G3236" s="326" t="s">
        <v>1799</v>
      </c>
    </row>
    <row r="3237" spans="1:7">
      <c r="A3237" s="326" t="s">
        <v>2883</v>
      </c>
      <c r="B3237" s="158">
        <v>46301</v>
      </c>
      <c r="C3237" s="326" t="s">
        <v>2931</v>
      </c>
      <c r="D3237" s="326" t="s">
        <v>2880</v>
      </c>
      <c r="E3237" s="326" t="s">
        <v>2879</v>
      </c>
      <c r="F3237" s="326">
        <v>6.1557000000000013</v>
      </c>
      <c r="G3237" s="326" t="s">
        <v>1799</v>
      </c>
    </row>
    <row r="3238" spans="1:7">
      <c r="A3238" s="326" t="s">
        <v>2883</v>
      </c>
      <c r="B3238" s="158">
        <v>46301</v>
      </c>
      <c r="C3238" s="326" t="s">
        <v>2932</v>
      </c>
      <c r="D3238" s="326" t="s">
        <v>2880</v>
      </c>
      <c r="E3238" s="326" t="s">
        <v>2879</v>
      </c>
      <c r="F3238" s="326">
        <v>5.6874000000000002</v>
      </c>
      <c r="G3238" s="326" t="s">
        <v>1799</v>
      </c>
    </row>
    <row r="3239" spans="1:7">
      <c r="A3239" s="326" t="s">
        <v>2883</v>
      </c>
      <c r="B3239" s="158">
        <v>46301</v>
      </c>
      <c r="C3239" s="326" t="s">
        <v>2933</v>
      </c>
      <c r="D3239" s="326" t="s">
        <v>2880</v>
      </c>
      <c r="E3239" s="326" t="s">
        <v>2879</v>
      </c>
      <c r="F3239" s="326">
        <v>6.2276399999999992</v>
      </c>
      <c r="G3239" s="326" t="s">
        <v>1799</v>
      </c>
    </row>
    <row r="3240" spans="1:7">
      <c r="A3240" s="326" t="s">
        <v>2883</v>
      </c>
      <c r="B3240" s="158">
        <v>46301</v>
      </c>
      <c r="C3240" s="326" t="s">
        <v>2934</v>
      </c>
      <c r="D3240" s="326" t="s">
        <v>2880</v>
      </c>
      <c r="E3240" s="326" t="s">
        <v>2879</v>
      </c>
      <c r="F3240" s="326">
        <v>5.7909199999999998</v>
      </c>
      <c r="G3240" s="326" t="s">
        <v>1799</v>
      </c>
    </row>
    <row r="3241" spans="1:7">
      <c r="A3241" s="326" t="s">
        <v>2883</v>
      </c>
      <c r="B3241" s="158">
        <v>46301</v>
      </c>
      <c r="C3241" s="326" t="s">
        <v>2935</v>
      </c>
      <c r="D3241" s="326" t="s">
        <v>2880</v>
      </c>
      <c r="E3241" s="326" t="s">
        <v>2879</v>
      </c>
      <c r="F3241" s="326">
        <v>6.5231199999999996</v>
      </c>
      <c r="G3241" s="326" t="s">
        <v>1799</v>
      </c>
    </row>
    <row r="3242" spans="1:7">
      <c r="A3242" s="326" t="s">
        <v>2883</v>
      </c>
      <c r="B3242" s="158">
        <v>46301</v>
      </c>
      <c r="C3242" s="326" t="s">
        <v>2936</v>
      </c>
      <c r="D3242" s="326" t="s">
        <v>2880</v>
      </c>
      <c r="E3242" s="326" t="s">
        <v>2879</v>
      </c>
      <c r="F3242" s="326">
        <v>6.5239999999999991</v>
      </c>
      <c r="G3242" s="326" t="s">
        <v>1799</v>
      </c>
    </row>
    <row r="3243" spans="1:7">
      <c r="A3243" s="326" t="s">
        <v>2883</v>
      </c>
      <c r="B3243" s="158">
        <v>46301</v>
      </c>
      <c r="C3243" s="326" t="s">
        <v>2937</v>
      </c>
      <c r="D3243" s="326" t="s">
        <v>2880</v>
      </c>
      <c r="E3243" s="326" t="s">
        <v>2879</v>
      </c>
      <c r="F3243" s="326">
        <v>6.0025200000000005</v>
      </c>
      <c r="G3243" s="326" t="s">
        <v>1799</v>
      </c>
    </row>
    <row r="3244" spans="1:7">
      <c r="A3244" s="326" t="s">
        <v>2883</v>
      </c>
      <c r="B3244" s="158">
        <v>46301</v>
      </c>
      <c r="C3244" s="326" t="s">
        <v>2938</v>
      </c>
      <c r="D3244" s="326" t="s">
        <v>2880</v>
      </c>
      <c r="E3244" s="326" t="s">
        <v>2879</v>
      </c>
      <c r="F3244" s="326">
        <v>6.0190999999999999</v>
      </c>
      <c r="G3244" s="326" t="s">
        <v>1799</v>
      </c>
    </row>
    <row r="3245" spans="1:7">
      <c r="A3245" s="326" t="s">
        <v>2883</v>
      </c>
      <c r="B3245" s="158">
        <v>46301</v>
      </c>
      <c r="C3245" s="326" t="s">
        <v>2911</v>
      </c>
      <c r="D3245" s="326" t="s">
        <v>2880</v>
      </c>
      <c r="E3245" s="326" t="s">
        <v>2879</v>
      </c>
      <c r="F3245" s="326">
        <v>6.24404</v>
      </c>
      <c r="G3245" s="326" t="s">
        <v>1962</v>
      </c>
    </row>
    <row r="3246" spans="1:7">
      <c r="A3246" s="326" t="s">
        <v>2883</v>
      </c>
      <c r="B3246" s="158">
        <v>46301</v>
      </c>
      <c r="C3246" s="326" t="s">
        <v>2912</v>
      </c>
      <c r="D3246" s="326" t="s">
        <v>2880</v>
      </c>
      <c r="E3246" s="326" t="s">
        <v>2879</v>
      </c>
      <c r="F3246" s="326">
        <v>5.759780000000001</v>
      </c>
      <c r="G3246" s="326" t="s">
        <v>1962</v>
      </c>
    </row>
    <row r="3247" spans="1:7">
      <c r="A3247" s="326" t="s">
        <v>2883</v>
      </c>
      <c r="B3247" s="158">
        <v>46301</v>
      </c>
      <c r="C3247" s="326" t="s">
        <v>2913</v>
      </c>
      <c r="D3247" s="326" t="s">
        <v>2880</v>
      </c>
      <c r="E3247" s="326" t="s">
        <v>2879</v>
      </c>
      <c r="F3247" s="326">
        <v>5.6192200000000003</v>
      </c>
      <c r="G3247" s="326" t="s">
        <v>1962</v>
      </c>
    </row>
    <row r="3248" spans="1:7">
      <c r="A3248" s="326" t="s">
        <v>2883</v>
      </c>
      <c r="B3248" s="158">
        <v>46301</v>
      </c>
      <c r="C3248" s="326" t="s">
        <v>2914</v>
      </c>
      <c r="D3248" s="326" t="s">
        <v>2880</v>
      </c>
      <c r="E3248" s="326" t="s">
        <v>2879</v>
      </c>
      <c r="F3248" s="326">
        <v>5.8819599999999994</v>
      </c>
      <c r="G3248" s="326" t="s">
        <v>1962</v>
      </c>
    </row>
    <row r="3249" spans="1:7">
      <c r="A3249" s="326" t="s">
        <v>2883</v>
      </c>
      <c r="B3249" s="158">
        <v>46301</v>
      </c>
      <c r="C3249" s="326" t="s">
        <v>2915</v>
      </c>
      <c r="D3249" s="326" t="s">
        <v>2880</v>
      </c>
      <c r="E3249" s="326" t="s">
        <v>2879</v>
      </c>
      <c r="F3249" s="326">
        <v>5.9617599999999999</v>
      </c>
      <c r="G3249" s="326" t="s">
        <v>1962</v>
      </c>
    </row>
    <row r="3250" spans="1:7">
      <c r="A3250" s="326" t="s">
        <v>2883</v>
      </c>
      <c r="B3250" s="158">
        <v>46301</v>
      </c>
      <c r="C3250" s="326" t="s">
        <v>2939</v>
      </c>
      <c r="D3250" s="326" t="s">
        <v>2880</v>
      </c>
      <c r="E3250" s="326" t="s">
        <v>2879</v>
      </c>
      <c r="F3250" s="326">
        <v>6.3929000000000009</v>
      </c>
      <c r="G3250" s="326" t="s">
        <v>1799</v>
      </c>
    </row>
    <row r="3251" spans="1:7">
      <c r="A3251" s="326" t="s">
        <v>2883</v>
      </c>
      <c r="B3251" s="158">
        <v>46301</v>
      </c>
      <c r="C3251" s="326" t="s">
        <v>2864</v>
      </c>
      <c r="D3251" s="326" t="s">
        <v>2880</v>
      </c>
      <c r="E3251" s="326" t="s">
        <v>2879</v>
      </c>
      <c r="F3251" s="326">
        <v>5.6815200000000008</v>
      </c>
      <c r="G3251" s="326" t="s">
        <v>1799</v>
      </c>
    </row>
    <row r="3252" spans="1:7">
      <c r="A3252" s="326" t="s">
        <v>2883</v>
      </c>
      <c r="B3252" s="158">
        <v>46301</v>
      </c>
      <c r="C3252" s="326" t="s">
        <v>2940</v>
      </c>
      <c r="D3252" s="326" t="s">
        <v>2880</v>
      </c>
      <c r="E3252" s="326" t="s">
        <v>2879</v>
      </c>
      <c r="F3252" s="326">
        <v>6.3612199999999994</v>
      </c>
      <c r="G3252" s="326" t="s">
        <v>1799</v>
      </c>
    </row>
    <row r="3253" spans="1:7">
      <c r="A3253" s="326" t="s">
        <v>2883</v>
      </c>
      <c r="B3253" s="158">
        <v>46301</v>
      </c>
      <c r="C3253" s="326" t="s">
        <v>3011</v>
      </c>
      <c r="D3253" s="326" t="s">
        <v>2880</v>
      </c>
      <c r="E3253" s="326" t="s">
        <v>2879</v>
      </c>
      <c r="F3253" s="326">
        <v>6.3576599999999992</v>
      </c>
      <c r="G3253" s="326" t="s">
        <v>1801</v>
      </c>
    </row>
    <row r="3254" spans="1:7">
      <c r="A3254" s="326" t="s">
        <v>2883</v>
      </c>
      <c r="B3254" s="158">
        <v>46301</v>
      </c>
      <c r="C3254" s="326" t="s">
        <v>3012</v>
      </c>
      <c r="D3254" s="326" t="s">
        <v>2880</v>
      </c>
      <c r="E3254" s="326" t="s">
        <v>2879</v>
      </c>
      <c r="F3254" s="326">
        <v>6.1891400000000001</v>
      </c>
      <c r="G3254" s="326" t="s">
        <v>1801</v>
      </c>
    </row>
    <row r="3255" spans="1:7">
      <c r="A3255" s="326" t="s">
        <v>2883</v>
      </c>
      <c r="B3255" s="158">
        <v>46301</v>
      </c>
      <c r="C3255" s="326" t="s">
        <v>3013</v>
      </c>
      <c r="D3255" s="326" t="s">
        <v>2880</v>
      </c>
      <c r="E3255" s="326" t="s">
        <v>2879</v>
      </c>
      <c r="F3255" s="326">
        <v>6.2881400000000003</v>
      </c>
      <c r="G3255" s="326" t="s">
        <v>1801</v>
      </c>
    </row>
    <row r="3256" spans="1:7">
      <c r="A3256" s="326" t="s">
        <v>2883</v>
      </c>
      <c r="B3256" s="158">
        <v>46301</v>
      </c>
      <c r="C3256" s="326" t="s">
        <v>3014</v>
      </c>
      <c r="D3256" s="326" t="s">
        <v>2880</v>
      </c>
      <c r="E3256" s="326" t="s">
        <v>2879</v>
      </c>
      <c r="F3256" s="326">
        <v>5.9062400000000004</v>
      </c>
      <c r="G3256" s="326" t="s">
        <v>1801</v>
      </c>
    </row>
    <row r="3257" spans="1:7">
      <c r="A3257" s="326" t="s">
        <v>2883</v>
      </c>
      <c r="B3257" s="158">
        <v>46301</v>
      </c>
      <c r="C3257" s="326" t="s">
        <v>3015</v>
      </c>
      <c r="D3257" s="326" t="s">
        <v>2880</v>
      </c>
      <c r="E3257" s="326" t="s">
        <v>2879</v>
      </c>
      <c r="F3257" s="326">
        <v>5.9691400000000003</v>
      </c>
      <c r="G3257" s="326" t="s">
        <v>1801</v>
      </c>
    </row>
    <row r="3258" spans="1:7">
      <c r="A3258" s="326" t="s">
        <v>2883</v>
      </c>
      <c r="B3258" s="158">
        <v>46301</v>
      </c>
      <c r="C3258" s="326" t="s">
        <v>3016</v>
      </c>
      <c r="D3258" s="326" t="s">
        <v>2880</v>
      </c>
      <c r="E3258" s="326" t="s">
        <v>2879</v>
      </c>
      <c r="F3258" s="326">
        <v>6.0424000000000007</v>
      </c>
      <c r="G3258" s="326" t="s">
        <v>1801</v>
      </c>
    </row>
    <row r="3259" spans="1:7">
      <c r="A3259" s="326" t="s">
        <v>2883</v>
      </c>
      <c r="B3259" s="158">
        <v>46301</v>
      </c>
      <c r="C3259" s="326" t="s">
        <v>3017</v>
      </c>
      <c r="D3259" s="326" t="s">
        <v>2880</v>
      </c>
      <c r="E3259" s="326" t="s">
        <v>2879</v>
      </c>
      <c r="F3259" s="326">
        <v>6.0705400000000003</v>
      </c>
      <c r="G3259" s="326" t="s">
        <v>1801</v>
      </c>
    </row>
    <row r="3260" spans="1:7">
      <c r="A3260" s="326" t="s">
        <v>2883</v>
      </c>
      <c r="B3260" s="158">
        <v>46301</v>
      </c>
      <c r="C3260" s="326" t="s">
        <v>3018</v>
      </c>
      <c r="D3260" s="326" t="s">
        <v>2880</v>
      </c>
      <c r="E3260" s="326" t="s">
        <v>2879</v>
      </c>
      <c r="F3260" s="326">
        <v>5.9762800000000009</v>
      </c>
      <c r="G3260" s="326" t="s">
        <v>1801</v>
      </c>
    </row>
    <row r="3261" spans="1:7">
      <c r="A3261" s="326" t="s">
        <v>2883</v>
      </c>
      <c r="B3261" s="158">
        <v>46301</v>
      </c>
      <c r="C3261" s="326" t="s">
        <v>3019</v>
      </c>
      <c r="D3261" s="326" t="s">
        <v>2880</v>
      </c>
      <c r="E3261" s="326" t="s">
        <v>2879</v>
      </c>
      <c r="F3261" s="326">
        <v>5.9836000000000009</v>
      </c>
      <c r="G3261" s="326" t="s">
        <v>1801</v>
      </c>
    </row>
    <row r="3262" spans="1:7">
      <c r="A3262" s="326" t="s">
        <v>2883</v>
      </c>
      <c r="B3262" s="158">
        <v>46301</v>
      </c>
      <c r="C3262" s="326" t="s">
        <v>3020</v>
      </c>
      <c r="D3262" s="326" t="s">
        <v>2880</v>
      </c>
      <c r="E3262" s="326" t="s">
        <v>2879</v>
      </c>
      <c r="F3262" s="326">
        <v>5.9195599999999997</v>
      </c>
      <c r="G3262" s="326" t="s">
        <v>1801</v>
      </c>
    </row>
    <row r="3263" spans="1:7">
      <c r="A3263" s="326" t="s">
        <v>2883</v>
      </c>
      <c r="B3263" s="158">
        <v>46301</v>
      </c>
      <c r="C3263" s="326" t="s">
        <v>3023</v>
      </c>
      <c r="D3263" s="326" t="s">
        <v>2880</v>
      </c>
      <c r="E3263" s="326" t="s">
        <v>2879</v>
      </c>
      <c r="F3263" s="326">
        <v>5.91472</v>
      </c>
      <c r="G3263" s="326" t="s">
        <v>1801</v>
      </c>
    </row>
    <row r="3264" spans="1:7">
      <c r="A3264" s="326" t="s">
        <v>2883</v>
      </c>
      <c r="B3264" s="158">
        <v>46301</v>
      </c>
      <c r="C3264" s="326" t="s">
        <v>2945</v>
      </c>
      <c r="D3264" s="326" t="s">
        <v>2880</v>
      </c>
      <c r="E3264" s="326" t="s">
        <v>2879</v>
      </c>
      <c r="F3264" s="326">
        <v>6.3766400000000001</v>
      </c>
      <c r="G3264" s="326" t="s">
        <v>1799</v>
      </c>
    </row>
    <row r="3265" spans="1:7">
      <c r="A3265" s="326" t="s">
        <v>2883</v>
      </c>
      <c r="B3265" s="158">
        <v>46301</v>
      </c>
      <c r="C3265" s="326" t="s">
        <v>2974</v>
      </c>
      <c r="D3265" s="326" t="s">
        <v>2880</v>
      </c>
      <c r="E3265" s="326" t="s">
        <v>2879</v>
      </c>
      <c r="F3265" s="326">
        <v>6.5454999999999997</v>
      </c>
      <c r="G3265" s="326" t="s">
        <v>1799</v>
      </c>
    </row>
    <row r="3266" spans="1:7">
      <c r="A3266" s="326" t="s">
        <v>2883</v>
      </c>
      <c r="B3266" s="158">
        <v>46301</v>
      </c>
      <c r="C3266" s="326" t="s">
        <v>2975</v>
      </c>
      <c r="D3266" s="326" t="s">
        <v>2880</v>
      </c>
      <c r="E3266" s="326" t="s">
        <v>2879</v>
      </c>
      <c r="F3266" s="326">
        <v>5.80924</v>
      </c>
      <c r="G3266" s="326" t="s">
        <v>1799</v>
      </c>
    </row>
    <row r="3267" spans="1:7">
      <c r="A3267" s="326" t="s">
        <v>2883</v>
      </c>
      <c r="B3267" s="158">
        <v>46301</v>
      </c>
      <c r="C3267" s="326" t="s">
        <v>2866</v>
      </c>
      <c r="D3267" s="326" t="s">
        <v>2880</v>
      </c>
      <c r="E3267" s="326" t="s">
        <v>2879</v>
      </c>
      <c r="F3267" s="326">
        <v>6.0586000000000011</v>
      </c>
      <c r="G3267" s="326" t="s">
        <v>1799</v>
      </c>
    </row>
    <row r="3268" spans="1:7">
      <c r="A3268" s="326" t="s">
        <v>2883</v>
      </c>
      <c r="B3268" s="158">
        <v>46301</v>
      </c>
      <c r="C3268" s="326" t="s">
        <v>2976</v>
      </c>
      <c r="D3268" s="326" t="s">
        <v>2880</v>
      </c>
      <c r="E3268" s="326" t="s">
        <v>2879</v>
      </c>
      <c r="F3268" s="326">
        <v>6.00108</v>
      </c>
      <c r="G3268" s="326" t="s">
        <v>1799</v>
      </c>
    </row>
    <row r="3269" spans="1:7">
      <c r="A3269" s="326" t="s">
        <v>2883</v>
      </c>
      <c r="B3269" s="158">
        <v>46301</v>
      </c>
      <c r="C3269" s="326" t="s">
        <v>2977</v>
      </c>
      <c r="D3269" s="326" t="s">
        <v>2880</v>
      </c>
      <c r="E3269" s="326" t="s">
        <v>2879</v>
      </c>
      <c r="F3269" s="326">
        <v>5.8183999999999996</v>
      </c>
      <c r="G3269" s="326" t="s">
        <v>1799</v>
      </c>
    </row>
    <row r="3270" spans="1:7">
      <c r="A3270" s="326" t="s">
        <v>2883</v>
      </c>
      <c r="B3270" s="158">
        <v>46301</v>
      </c>
      <c r="C3270" s="326" t="s">
        <v>2978</v>
      </c>
      <c r="D3270" s="326" t="s">
        <v>2880</v>
      </c>
      <c r="E3270" s="326" t="s">
        <v>2879</v>
      </c>
      <c r="F3270" s="326">
        <v>6.2989800000000002</v>
      </c>
      <c r="G3270" s="326" t="s">
        <v>1799</v>
      </c>
    </row>
    <row r="3271" spans="1:7">
      <c r="A3271" s="326" t="s">
        <v>2883</v>
      </c>
      <c r="B3271" s="158">
        <v>46301</v>
      </c>
      <c r="C3271" s="326" t="s">
        <v>7934</v>
      </c>
      <c r="D3271" s="326" t="s">
        <v>2880</v>
      </c>
      <c r="E3271" s="326" t="s">
        <v>2879</v>
      </c>
      <c r="F3271" s="326">
        <v>5.8767199999999988</v>
      </c>
      <c r="G3271" s="326" t="s">
        <v>1800</v>
      </c>
    </row>
    <row r="3272" spans="1:7">
      <c r="A3272" s="326" t="s">
        <v>2883</v>
      </c>
      <c r="B3272" s="158">
        <v>46301</v>
      </c>
      <c r="C3272" s="326" t="s">
        <v>7935</v>
      </c>
      <c r="D3272" s="326" t="s">
        <v>2880</v>
      </c>
      <c r="E3272" s="326" t="s">
        <v>2879</v>
      </c>
      <c r="F3272" s="326">
        <v>6.1278400000000008</v>
      </c>
      <c r="G3272" s="326" t="s">
        <v>1800</v>
      </c>
    </row>
    <row r="3273" spans="1:7">
      <c r="A3273" s="326" t="s">
        <v>2883</v>
      </c>
      <c r="B3273" s="158">
        <v>46301</v>
      </c>
      <c r="C3273" s="326" t="s">
        <v>7936</v>
      </c>
      <c r="D3273" s="326" t="s">
        <v>2880</v>
      </c>
      <c r="E3273" s="326" t="s">
        <v>2879</v>
      </c>
      <c r="F3273" s="326">
        <v>6.0513199999999987</v>
      </c>
      <c r="G3273" s="326" t="s">
        <v>1800</v>
      </c>
    </row>
    <row r="3274" spans="1:7">
      <c r="A3274" s="326" t="s">
        <v>2883</v>
      </c>
      <c r="B3274" s="158">
        <v>46301</v>
      </c>
      <c r="C3274" s="326" t="s">
        <v>7937</v>
      </c>
      <c r="D3274" s="326" t="s">
        <v>2880</v>
      </c>
      <c r="E3274" s="326" t="s">
        <v>2879</v>
      </c>
      <c r="F3274" s="326">
        <v>5.95418</v>
      </c>
      <c r="G3274" s="326" t="s">
        <v>1800</v>
      </c>
    </row>
    <row r="3275" spans="1:7">
      <c r="A3275" s="326" t="s">
        <v>2883</v>
      </c>
      <c r="B3275" s="158">
        <v>46301</v>
      </c>
      <c r="C3275" s="326" t="s">
        <v>7938</v>
      </c>
      <c r="D3275" s="326" t="s">
        <v>2880</v>
      </c>
      <c r="E3275" s="326" t="s">
        <v>2879</v>
      </c>
      <c r="F3275" s="326">
        <v>6.0615199999999998</v>
      </c>
      <c r="G3275" s="326" t="s">
        <v>1800</v>
      </c>
    </row>
    <row r="3276" spans="1:7">
      <c r="A3276" s="326" t="s">
        <v>3062</v>
      </c>
      <c r="B3276" s="158">
        <v>46302</v>
      </c>
      <c r="C3276" s="326" t="s">
        <v>9202</v>
      </c>
      <c r="D3276" s="326" t="s">
        <v>2878</v>
      </c>
      <c r="E3276" s="326" t="s">
        <v>2867</v>
      </c>
      <c r="F3276" s="326"/>
      <c r="G3276" s="326" t="s">
        <v>43</v>
      </c>
    </row>
    <row r="3277" spans="1:7">
      <c r="A3277" s="326" t="s">
        <v>3062</v>
      </c>
      <c r="B3277" s="158">
        <v>46302</v>
      </c>
      <c r="C3277" s="326" t="s">
        <v>9203</v>
      </c>
      <c r="D3277" s="326" t="s">
        <v>2878</v>
      </c>
      <c r="E3277" s="326" t="s">
        <v>2867</v>
      </c>
      <c r="F3277" s="326"/>
      <c r="G3277" s="326" t="s">
        <v>43</v>
      </c>
    </row>
    <row r="3278" spans="1:7">
      <c r="A3278" s="326" t="s">
        <v>3062</v>
      </c>
      <c r="B3278" s="158">
        <v>46302</v>
      </c>
      <c r="C3278" s="326" t="s">
        <v>9204</v>
      </c>
      <c r="D3278" s="326" t="s">
        <v>2878</v>
      </c>
      <c r="E3278" s="326" t="s">
        <v>2867</v>
      </c>
      <c r="F3278" s="326"/>
      <c r="G3278" s="326" t="s">
        <v>43</v>
      </c>
    </row>
    <row r="3279" spans="1:7">
      <c r="A3279" s="326" t="s">
        <v>3062</v>
      </c>
      <c r="B3279" s="158">
        <v>46302</v>
      </c>
      <c r="C3279" s="326" t="s">
        <v>9205</v>
      </c>
      <c r="D3279" s="326" t="s">
        <v>2878</v>
      </c>
      <c r="E3279" s="326" t="s">
        <v>2867</v>
      </c>
      <c r="F3279" s="326"/>
      <c r="G3279" s="326" t="s">
        <v>43</v>
      </c>
    </row>
    <row r="3280" spans="1:7">
      <c r="A3280" s="326" t="s">
        <v>3062</v>
      </c>
      <c r="B3280" s="158">
        <v>46302</v>
      </c>
      <c r="C3280" s="326" t="s">
        <v>9206</v>
      </c>
      <c r="D3280" s="326" t="s">
        <v>2878</v>
      </c>
      <c r="E3280" s="326" t="s">
        <v>2867</v>
      </c>
      <c r="F3280" s="326"/>
      <c r="G3280" s="326" t="s">
        <v>43</v>
      </c>
    </row>
    <row r="3281" spans="1:7">
      <c r="A3281" s="326" t="s">
        <v>3062</v>
      </c>
      <c r="B3281" s="158">
        <v>46302</v>
      </c>
      <c r="C3281" s="326" t="s">
        <v>9207</v>
      </c>
      <c r="D3281" s="326" t="s">
        <v>2878</v>
      </c>
      <c r="E3281" s="326" t="s">
        <v>2867</v>
      </c>
      <c r="F3281" s="326"/>
      <c r="G3281" s="326" t="s">
        <v>43</v>
      </c>
    </row>
    <row r="3282" spans="1:7">
      <c r="A3282" s="326" t="s">
        <v>3062</v>
      </c>
      <c r="B3282" s="158">
        <v>46302</v>
      </c>
      <c r="C3282" s="326" t="s">
        <v>9208</v>
      </c>
      <c r="D3282" s="326" t="s">
        <v>2878</v>
      </c>
      <c r="E3282" s="326" t="s">
        <v>2867</v>
      </c>
      <c r="F3282" s="326"/>
      <c r="G3282" s="326" t="s">
        <v>43</v>
      </c>
    </row>
    <row r="3283" spans="1:7">
      <c r="A3283" s="326" t="s">
        <v>3062</v>
      </c>
      <c r="B3283" s="158">
        <v>46302</v>
      </c>
      <c r="C3283" s="326" t="s">
        <v>9209</v>
      </c>
      <c r="D3283" s="326" t="s">
        <v>2878</v>
      </c>
      <c r="E3283" s="326" t="s">
        <v>2867</v>
      </c>
      <c r="F3283" s="326"/>
      <c r="G3283" s="326" t="s">
        <v>43</v>
      </c>
    </row>
    <row r="3284" spans="1:7">
      <c r="A3284" s="326" t="s">
        <v>3062</v>
      </c>
      <c r="B3284" s="158">
        <v>46302</v>
      </c>
      <c r="C3284" s="326" t="s">
        <v>9210</v>
      </c>
      <c r="D3284" s="326" t="s">
        <v>2878</v>
      </c>
      <c r="E3284" s="326" t="s">
        <v>2867</v>
      </c>
      <c r="F3284" s="326"/>
      <c r="G3284" s="326" t="s">
        <v>43</v>
      </c>
    </row>
    <row r="3285" spans="1:7">
      <c r="A3285" s="326" t="s">
        <v>3062</v>
      </c>
      <c r="B3285" s="158">
        <v>46302</v>
      </c>
      <c r="C3285" s="326" t="s">
        <v>9211</v>
      </c>
      <c r="D3285" s="326" t="s">
        <v>2878</v>
      </c>
      <c r="E3285" s="326" t="s">
        <v>2867</v>
      </c>
      <c r="F3285" s="326"/>
      <c r="G3285" s="326" t="s">
        <v>43</v>
      </c>
    </row>
    <row r="3286" spans="1:7">
      <c r="A3286" s="326" t="s">
        <v>3062</v>
      </c>
      <c r="B3286" s="158">
        <v>46302</v>
      </c>
      <c r="C3286" s="326" t="s">
        <v>9212</v>
      </c>
      <c r="D3286" s="326" t="s">
        <v>2878</v>
      </c>
      <c r="E3286" s="326" t="s">
        <v>2867</v>
      </c>
      <c r="F3286" s="326"/>
      <c r="G3286" s="326" t="s">
        <v>43</v>
      </c>
    </row>
    <row r="3287" spans="1:7">
      <c r="A3287" s="326" t="s">
        <v>3062</v>
      </c>
      <c r="B3287" s="158">
        <v>46302</v>
      </c>
      <c r="C3287" s="326" t="s">
        <v>9213</v>
      </c>
      <c r="D3287" s="326" t="s">
        <v>2878</v>
      </c>
      <c r="E3287" s="326" t="s">
        <v>2867</v>
      </c>
      <c r="F3287" s="326"/>
      <c r="G3287" s="326" t="s">
        <v>43</v>
      </c>
    </row>
    <row r="3288" spans="1:7">
      <c r="A3288" s="326" t="s">
        <v>3062</v>
      </c>
      <c r="B3288" s="158">
        <v>46302</v>
      </c>
      <c r="C3288" s="326" t="s">
        <v>9214</v>
      </c>
      <c r="D3288" s="326" t="s">
        <v>2878</v>
      </c>
      <c r="E3288" s="326" t="s">
        <v>2867</v>
      </c>
      <c r="F3288" s="326"/>
      <c r="G3288" s="326" t="s">
        <v>43</v>
      </c>
    </row>
    <row r="3289" spans="1:7">
      <c r="A3289" s="326" t="s">
        <v>3062</v>
      </c>
      <c r="B3289" s="158">
        <v>46302</v>
      </c>
      <c r="C3289" s="326" t="s">
        <v>9215</v>
      </c>
      <c r="D3289" s="326" t="s">
        <v>2878</v>
      </c>
      <c r="E3289" s="326" t="s">
        <v>2867</v>
      </c>
      <c r="F3289" s="326"/>
      <c r="G3289" s="326" t="s">
        <v>43</v>
      </c>
    </row>
    <row r="3290" spans="1:7">
      <c r="A3290" s="326" t="s">
        <v>3062</v>
      </c>
      <c r="B3290" s="158">
        <v>46302</v>
      </c>
      <c r="C3290" s="326" t="s">
        <v>9216</v>
      </c>
      <c r="D3290" s="326" t="s">
        <v>2878</v>
      </c>
      <c r="E3290" s="326" t="s">
        <v>2867</v>
      </c>
      <c r="F3290" s="326"/>
      <c r="G3290" s="326" t="s">
        <v>43</v>
      </c>
    </row>
    <row r="3291" spans="1:7">
      <c r="A3291" s="326" t="s">
        <v>3062</v>
      </c>
      <c r="B3291" s="158">
        <v>46302</v>
      </c>
      <c r="C3291" s="326" t="s">
        <v>9217</v>
      </c>
      <c r="D3291" s="326" t="s">
        <v>2878</v>
      </c>
      <c r="E3291" s="326" t="s">
        <v>2867</v>
      </c>
      <c r="F3291" s="326"/>
      <c r="G3291" s="326" t="s">
        <v>43</v>
      </c>
    </row>
    <row r="3292" spans="1:7">
      <c r="A3292" s="326" t="s">
        <v>7232</v>
      </c>
      <c r="B3292" s="158">
        <v>46302</v>
      </c>
      <c r="C3292" s="326" t="s">
        <v>8341</v>
      </c>
      <c r="D3292" s="326" t="s">
        <v>7234</v>
      </c>
      <c r="E3292" s="326" t="s">
        <v>2867</v>
      </c>
      <c r="F3292" s="326"/>
      <c r="G3292" s="326" t="s">
        <v>43</v>
      </c>
    </row>
    <row r="3293" spans="1:7">
      <c r="A3293" s="326" t="s">
        <v>7232</v>
      </c>
      <c r="B3293" s="158">
        <v>46302</v>
      </c>
      <c r="C3293" s="326" t="s">
        <v>8342</v>
      </c>
      <c r="D3293" s="326" t="s">
        <v>7234</v>
      </c>
      <c r="E3293" s="326" t="s">
        <v>2867</v>
      </c>
      <c r="F3293" s="326"/>
      <c r="G3293" s="326" t="s">
        <v>43</v>
      </c>
    </row>
    <row r="3294" spans="1:7">
      <c r="A3294" s="326" t="s">
        <v>7232</v>
      </c>
      <c r="B3294" s="158">
        <v>46302</v>
      </c>
      <c r="C3294" s="326" t="s">
        <v>8343</v>
      </c>
      <c r="D3294" s="326" t="s">
        <v>7234</v>
      </c>
      <c r="E3294" s="326" t="s">
        <v>2867</v>
      </c>
      <c r="F3294" s="326"/>
      <c r="G3294" s="326" t="s">
        <v>43</v>
      </c>
    </row>
    <row r="3295" spans="1:7">
      <c r="A3295" s="326" t="s">
        <v>7232</v>
      </c>
      <c r="B3295" s="158">
        <v>46302</v>
      </c>
      <c r="C3295" s="326" t="s">
        <v>8344</v>
      </c>
      <c r="D3295" s="326" t="s">
        <v>7234</v>
      </c>
      <c r="E3295" s="326" t="s">
        <v>2867</v>
      </c>
      <c r="F3295" s="326"/>
      <c r="G3295" s="326" t="s">
        <v>43</v>
      </c>
    </row>
    <row r="3296" spans="1:7">
      <c r="A3296" s="326" t="s">
        <v>7232</v>
      </c>
      <c r="B3296" s="158">
        <v>46302</v>
      </c>
      <c r="C3296" s="326" t="s">
        <v>8345</v>
      </c>
      <c r="D3296" s="326" t="s">
        <v>7234</v>
      </c>
      <c r="E3296" s="326" t="s">
        <v>2867</v>
      </c>
      <c r="F3296" s="326"/>
      <c r="G3296" s="326" t="s">
        <v>43</v>
      </c>
    </row>
    <row r="3297" spans="1:7">
      <c r="A3297" s="326" t="s">
        <v>7232</v>
      </c>
      <c r="B3297" s="158">
        <v>46302</v>
      </c>
      <c r="C3297" s="326" t="s">
        <v>8346</v>
      </c>
      <c r="D3297" s="326" t="s">
        <v>7234</v>
      </c>
      <c r="E3297" s="326" t="s">
        <v>2867</v>
      </c>
      <c r="F3297" s="326"/>
      <c r="G3297" s="326" t="s">
        <v>43</v>
      </c>
    </row>
    <row r="3298" spans="1:7">
      <c r="A3298" s="326" t="s">
        <v>7232</v>
      </c>
      <c r="B3298" s="158">
        <v>46302</v>
      </c>
      <c r="C3298" s="326" t="s">
        <v>8347</v>
      </c>
      <c r="D3298" s="326" t="s">
        <v>7234</v>
      </c>
      <c r="E3298" s="326" t="s">
        <v>2867</v>
      </c>
      <c r="F3298" s="326"/>
      <c r="G3298" s="326" t="s">
        <v>43</v>
      </c>
    </row>
    <row r="3299" spans="1:7">
      <c r="A3299" s="326" t="s">
        <v>7232</v>
      </c>
      <c r="B3299" s="158">
        <v>46302</v>
      </c>
      <c r="C3299" s="326" t="s">
        <v>8348</v>
      </c>
      <c r="D3299" s="326" t="s">
        <v>7234</v>
      </c>
      <c r="E3299" s="326" t="s">
        <v>2867</v>
      </c>
      <c r="F3299" s="326"/>
      <c r="G3299" s="326" t="s">
        <v>43</v>
      </c>
    </row>
    <row r="3300" spans="1:7">
      <c r="A3300" s="326" t="s">
        <v>7232</v>
      </c>
      <c r="B3300" s="158">
        <v>46302</v>
      </c>
      <c r="C3300" s="326" t="s">
        <v>8349</v>
      </c>
      <c r="D3300" s="326" t="s">
        <v>7234</v>
      </c>
      <c r="E3300" s="326" t="s">
        <v>2867</v>
      </c>
      <c r="F3300" s="326"/>
      <c r="G3300" s="326" t="s">
        <v>43</v>
      </c>
    </row>
    <row r="3301" spans="1:7">
      <c r="A3301" s="326" t="s">
        <v>2874</v>
      </c>
      <c r="B3301" s="158">
        <v>46302</v>
      </c>
      <c r="C3301" s="326" t="s">
        <v>9187</v>
      </c>
      <c r="D3301" s="326" t="s">
        <v>2876</v>
      </c>
      <c r="E3301" s="326" t="s">
        <v>2867</v>
      </c>
      <c r="F3301" s="326"/>
      <c r="G3301" s="326" t="s">
        <v>2863</v>
      </c>
    </row>
    <row r="3302" spans="1:7">
      <c r="A3302" s="326" t="s">
        <v>3068</v>
      </c>
      <c r="B3302" s="158">
        <v>46302</v>
      </c>
      <c r="C3302" s="326" t="s">
        <v>3085</v>
      </c>
      <c r="D3302" s="326" t="s">
        <v>8876</v>
      </c>
      <c r="E3302" s="326" t="s">
        <v>3070</v>
      </c>
      <c r="F3302" s="326">
        <v>182.90637308382429</v>
      </c>
      <c r="G3302" s="326" t="s">
        <v>43</v>
      </c>
    </row>
    <row r="3303" spans="1:7">
      <c r="A3303" s="326" t="s">
        <v>3068</v>
      </c>
      <c r="B3303" s="158">
        <v>46302</v>
      </c>
      <c r="C3303" s="326" t="s">
        <v>3085</v>
      </c>
      <c r="D3303" s="326" t="s">
        <v>8876</v>
      </c>
      <c r="E3303" s="326" t="s">
        <v>3070</v>
      </c>
      <c r="F3303" s="326">
        <v>272.78556558291888</v>
      </c>
      <c r="G3303" s="326" t="s">
        <v>43</v>
      </c>
    </row>
    <row r="3304" spans="1:7">
      <c r="A3304" s="326" t="s">
        <v>3068</v>
      </c>
      <c r="B3304" s="158">
        <v>46302</v>
      </c>
      <c r="C3304" s="326" t="s">
        <v>3085</v>
      </c>
      <c r="D3304" s="326" t="s">
        <v>8876</v>
      </c>
      <c r="E3304" s="326" t="s">
        <v>3070</v>
      </c>
      <c r="F3304" s="326">
        <v>292.56511784286698</v>
      </c>
      <c r="G3304" s="326" t="s">
        <v>43</v>
      </c>
    </row>
    <row r="3305" spans="1:7">
      <c r="A3305" s="326" t="s">
        <v>3068</v>
      </c>
      <c r="B3305" s="158">
        <v>46302</v>
      </c>
      <c r="C3305" s="326" t="s">
        <v>3085</v>
      </c>
      <c r="D3305" s="326" t="s">
        <v>8494</v>
      </c>
      <c r="E3305" s="326" t="s">
        <v>3070</v>
      </c>
      <c r="F3305" s="326">
        <v>322.86908608450898</v>
      </c>
      <c r="G3305" s="326" t="s">
        <v>43</v>
      </c>
    </row>
    <row r="3306" spans="1:7">
      <c r="A3306" s="326" t="s">
        <v>3068</v>
      </c>
      <c r="B3306" s="158">
        <v>46302</v>
      </c>
      <c r="C3306" s="326" t="s">
        <v>3085</v>
      </c>
      <c r="D3306" s="326" t="s">
        <v>8494</v>
      </c>
      <c r="E3306" s="326" t="s">
        <v>3070</v>
      </c>
      <c r="F3306" s="326">
        <v>324.13074196881638</v>
      </c>
      <c r="G3306" s="326" t="s">
        <v>43</v>
      </c>
    </row>
    <row r="3307" spans="1:7">
      <c r="A3307" s="326" t="s">
        <v>3068</v>
      </c>
      <c r="B3307" s="158">
        <v>46302</v>
      </c>
      <c r="C3307" s="326" t="s">
        <v>3085</v>
      </c>
      <c r="D3307" s="326" t="s">
        <v>8876</v>
      </c>
      <c r="E3307" s="326" t="s">
        <v>3070</v>
      </c>
      <c r="F3307" s="326">
        <v>354.57153061279678</v>
      </c>
      <c r="G3307" s="326" t="s">
        <v>43</v>
      </c>
    </row>
    <row r="3308" spans="1:7">
      <c r="A3308" s="326" t="s">
        <v>3068</v>
      </c>
      <c r="B3308" s="158">
        <v>46302</v>
      </c>
      <c r="C3308" s="326" t="s">
        <v>3085</v>
      </c>
      <c r="D3308" s="326" t="s">
        <v>8494</v>
      </c>
      <c r="E3308" s="326" t="s">
        <v>3070</v>
      </c>
      <c r="F3308" s="326">
        <v>366.43418260043842</v>
      </c>
      <c r="G3308" s="326" t="s">
        <v>43</v>
      </c>
    </row>
    <row r="3309" spans="1:7">
      <c r="A3309" s="326" t="s">
        <v>3068</v>
      </c>
      <c r="B3309" s="158">
        <v>46302</v>
      </c>
      <c r="C3309" s="326" t="s">
        <v>3085</v>
      </c>
      <c r="D3309" s="326" t="s">
        <v>8494</v>
      </c>
      <c r="E3309" s="326" t="s">
        <v>3070</v>
      </c>
      <c r="F3309" s="326">
        <v>386.96692830467151</v>
      </c>
      <c r="G3309" s="326" t="s">
        <v>43</v>
      </c>
    </row>
    <row r="3310" spans="1:7">
      <c r="A3310" s="326" t="s">
        <v>3068</v>
      </c>
      <c r="B3310" s="158">
        <v>46302</v>
      </c>
      <c r="C3310" s="326" t="s">
        <v>3085</v>
      </c>
      <c r="D3310" s="326" t="s">
        <v>8494</v>
      </c>
      <c r="E3310" s="326" t="s">
        <v>3070</v>
      </c>
      <c r="F3310" s="326">
        <v>388.45657169198557</v>
      </c>
      <c r="G3310" s="326" t="s">
        <v>43</v>
      </c>
    </row>
    <row r="3311" spans="1:7">
      <c r="A3311" s="326" t="s">
        <v>3068</v>
      </c>
      <c r="B3311" s="158">
        <v>46302</v>
      </c>
      <c r="C3311" s="326" t="s">
        <v>3085</v>
      </c>
      <c r="D3311" s="326" t="s">
        <v>8494</v>
      </c>
      <c r="E3311" s="326" t="s">
        <v>3070</v>
      </c>
      <c r="F3311" s="326">
        <v>393.01021840125759</v>
      </c>
      <c r="G3311" s="326" t="s">
        <v>43</v>
      </c>
    </row>
    <row r="3312" spans="1:7">
      <c r="A3312" s="326" t="s">
        <v>3068</v>
      </c>
      <c r="B3312" s="158">
        <v>46302</v>
      </c>
      <c r="C3312" s="326" t="s">
        <v>3085</v>
      </c>
      <c r="D3312" s="326" t="s">
        <v>8876</v>
      </c>
      <c r="E3312" s="326" t="s">
        <v>3070</v>
      </c>
      <c r="F3312" s="326">
        <v>433.05741073330859</v>
      </c>
      <c r="G3312" s="326" t="s">
        <v>43</v>
      </c>
    </row>
    <row r="3313" spans="1:7">
      <c r="A3313" s="326" t="s">
        <v>3068</v>
      </c>
      <c r="B3313" s="158">
        <v>46302</v>
      </c>
      <c r="C3313" s="326" t="s">
        <v>3085</v>
      </c>
      <c r="D3313" s="326" t="s">
        <v>8876</v>
      </c>
      <c r="E3313" s="326" t="s">
        <v>3070</v>
      </c>
      <c r="F3313" s="326">
        <v>443.0089944570791</v>
      </c>
      <c r="G3313" s="326" t="s">
        <v>43</v>
      </c>
    </row>
    <row r="3314" spans="1:7">
      <c r="A3314" s="326" t="s">
        <v>3068</v>
      </c>
      <c r="B3314" s="158">
        <v>46302</v>
      </c>
      <c r="C3314" s="326" t="s">
        <v>3085</v>
      </c>
      <c r="D3314" s="326" t="s">
        <v>8494</v>
      </c>
      <c r="E3314" s="326" t="s">
        <v>3070</v>
      </c>
      <c r="F3314" s="326">
        <v>544.488879237324</v>
      </c>
      <c r="G3314" s="326" t="s">
        <v>43</v>
      </c>
    </row>
    <row r="3315" spans="1:7">
      <c r="A3315" s="326" t="s">
        <v>3068</v>
      </c>
      <c r="B3315" s="158">
        <v>46302</v>
      </c>
      <c r="C3315" s="326" t="s">
        <v>3085</v>
      </c>
      <c r="D3315" s="326" t="s">
        <v>8876</v>
      </c>
      <c r="E3315" s="326" t="s">
        <v>3070</v>
      </c>
      <c r="F3315" s="326">
        <v>710.25134471384808</v>
      </c>
      <c r="G3315" s="326" t="s">
        <v>43</v>
      </c>
    </row>
    <row r="3316" spans="1:7">
      <c r="A3316" s="326" t="s">
        <v>3068</v>
      </c>
      <c r="B3316" s="158">
        <v>46302</v>
      </c>
      <c r="C3316" s="326" t="s">
        <v>3085</v>
      </c>
      <c r="D3316" s="326" t="s">
        <v>8876</v>
      </c>
      <c r="E3316" s="326" t="s">
        <v>3070</v>
      </c>
      <c r="F3316" s="326">
        <v>789.29095763806254</v>
      </c>
      <c r="G3316" s="326" t="s">
        <v>43</v>
      </c>
    </row>
    <row r="3317" spans="1:7">
      <c r="A3317" s="326" t="s">
        <v>3068</v>
      </c>
      <c r="B3317" s="158">
        <v>46302</v>
      </c>
      <c r="C3317" s="326" t="s">
        <v>3085</v>
      </c>
      <c r="D3317" s="326" t="s">
        <v>8494</v>
      </c>
      <c r="E3317" s="326" t="s">
        <v>3070</v>
      </c>
      <c r="F3317" s="326">
        <v>789.78288747847182</v>
      </c>
      <c r="G3317" s="326" t="s">
        <v>43</v>
      </c>
    </row>
    <row r="3318" spans="1:7">
      <c r="A3318" s="326" t="s">
        <v>3068</v>
      </c>
      <c r="B3318" s="158">
        <v>46302</v>
      </c>
      <c r="C3318" s="326" t="s">
        <v>3085</v>
      </c>
      <c r="D3318" s="326" t="s">
        <v>8876</v>
      </c>
      <c r="E3318" s="326" t="s">
        <v>3070</v>
      </c>
      <c r="F3318" s="326">
        <v>868.45546061126515</v>
      </c>
      <c r="G3318" s="326" t="s">
        <v>43</v>
      </c>
    </row>
    <row r="3319" spans="1:7">
      <c r="A3319" s="326" t="s">
        <v>3068</v>
      </c>
      <c r="B3319" s="158">
        <v>46302</v>
      </c>
      <c r="C3319" s="326" t="s">
        <v>3085</v>
      </c>
      <c r="D3319" s="326" t="s">
        <v>8876</v>
      </c>
      <c r="E3319" s="326" t="s">
        <v>3070</v>
      </c>
      <c r="F3319" s="326">
        <v>1044.3339172021949</v>
      </c>
      <c r="G3319" s="326" t="s">
        <v>43</v>
      </c>
    </row>
    <row r="3320" spans="1:7">
      <c r="A3320" s="326" t="s">
        <v>3068</v>
      </c>
      <c r="B3320" s="158">
        <v>46302</v>
      </c>
      <c r="C3320" s="326" t="s">
        <v>3085</v>
      </c>
      <c r="D3320" s="326" t="s">
        <v>8494</v>
      </c>
      <c r="E3320" s="326" t="s">
        <v>3070</v>
      </c>
      <c r="F3320" s="326">
        <v>1078.798879180918</v>
      </c>
      <c r="G3320" s="326" t="s">
        <v>43</v>
      </c>
    </row>
    <row r="3321" spans="1:7">
      <c r="A3321" s="326" t="s">
        <v>3068</v>
      </c>
      <c r="B3321" s="158">
        <v>46302</v>
      </c>
      <c r="C3321" s="326" t="s">
        <v>3160</v>
      </c>
      <c r="D3321" s="326" t="s">
        <v>8876</v>
      </c>
      <c r="E3321" s="326" t="s">
        <v>3070</v>
      </c>
      <c r="F3321" s="326">
        <v>146.9223926845589</v>
      </c>
      <c r="G3321" s="326" t="s">
        <v>43</v>
      </c>
    </row>
    <row r="3322" spans="1:7">
      <c r="A3322" s="326" t="s">
        <v>3068</v>
      </c>
      <c r="B3322" s="158">
        <v>46302</v>
      </c>
      <c r="C3322" s="326" t="s">
        <v>3160</v>
      </c>
      <c r="D3322" s="326" t="s">
        <v>8876</v>
      </c>
      <c r="E3322" s="326" t="s">
        <v>3070</v>
      </c>
      <c r="F3322" s="326">
        <v>182.73888034827539</v>
      </c>
      <c r="G3322" s="326" t="s">
        <v>43</v>
      </c>
    </row>
    <row r="3323" spans="1:7">
      <c r="A3323" s="326" t="s">
        <v>3068</v>
      </c>
      <c r="B3323" s="158">
        <v>46302</v>
      </c>
      <c r="C3323" s="326" t="s">
        <v>3160</v>
      </c>
      <c r="D3323" s="326" t="s">
        <v>8876</v>
      </c>
      <c r="E3323" s="326" t="s">
        <v>3070</v>
      </c>
      <c r="F3323" s="326">
        <v>294.56835333735222</v>
      </c>
      <c r="G3323" s="326" t="s">
        <v>43</v>
      </c>
    </row>
    <row r="3324" spans="1:7">
      <c r="A3324" s="326" t="s">
        <v>3068</v>
      </c>
      <c r="B3324" s="158">
        <v>46302</v>
      </c>
      <c r="C3324" s="326" t="s">
        <v>3160</v>
      </c>
      <c r="D3324" s="326" t="s">
        <v>8599</v>
      </c>
      <c r="E3324" s="326" t="s">
        <v>3070</v>
      </c>
      <c r="F3324" s="326">
        <v>298.48394916765392</v>
      </c>
      <c r="G3324" s="326" t="s">
        <v>43</v>
      </c>
    </row>
    <row r="3325" spans="1:7">
      <c r="A3325" s="326" t="s">
        <v>3068</v>
      </c>
      <c r="B3325" s="158">
        <v>46302</v>
      </c>
      <c r="C3325" s="326" t="s">
        <v>3160</v>
      </c>
      <c r="D3325" s="326" t="s">
        <v>8599</v>
      </c>
      <c r="E3325" s="326" t="s">
        <v>3070</v>
      </c>
      <c r="F3325" s="326">
        <v>550.68727276986465</v>
      </c>
      <c r="G3325" s="326" t="s">
        <v>43</v>
      </c>
    </row>
    <row r="3326" spans="1:7">
      <c r="A3326" s="326" t="s">
        <v>3068</v>
      </c>
      <c r="B3326" s="158">
        <v>46302</v>
      </c>
      <c r="C3326" s="326" t="s">
        <v>3160</v>
      </c>
      <c r="D3326" s="326" t="s">
        <v>8499</v>
      </c>
      <c r="E3326" s="326" t="s">
        <v>3070</v>
      </c>
      <c r="F3326" s="326">
        <v>979.09339769196231</v>
      </c>
      <c r="G3326" s="326" t="s">
        <v>43</v>
      </c>
    </row>
    <row r="3327" spans="1:7">
      <c r="A3327" s="326" t="s">
        <v>3068</v>
      </c>
      <c r="B3327" s="158">
        <v>46302</v>
      </c>
      <c r="C3327" s="326" t="s">
        <v>12950</v>
      </c>
      <c r="D3327" s="326" t="s">
        <v>8876</v>
      </c>
      <c r="E3327" s="326" t="s">
        <v>3070</v>
      </c>
      <c r="F3327" s="326">
        <v>1502.1491044492691</v>
      </c>
      <c r="G3327" s="326" t="s">
        <v>43</v>
      </c>
    </row>
    <row r="3328" spans="1:7">
      <c r="A3328" s="326" t="s">
        <v>3068</v>
      </c>
      <c r="B3328" s="158">
        <v>46302</v>
      </c>
      <c r="C3328" s="326" t="s">
        <v>12506</v>
      </c>
      <c r="D3328" s="326" t="s">
        <v>8876</v>
      </c>
      <c r="E3328" s="326" t="s">
        <v>3070</v>
      </c>
      <c r="F3328" s="326">
        <v>9.469701756403083</v>
      </c>
      <c r="G3328" s="326" t="s">
        <v>43</v>
      </c>
    </row>
    <row r="3329" spans="1:7">
      <c r="A3329" s="326" t="s">
        <v>3068</v>
      </c>
      <c r="B3329" s="158">
        <v>46302</v>
      </c>
      <c r="C3329" s="326" t="s">
        <v>12506</v>
      </c>
      <c r="D3329" s="326" t="s">
        <v>8876</v>
      </c>
      <c r="E3329" s="326" t="s">
        <v>3070</v>
      </c>
      <c r="F3329" s="326">
        <v>28.89055721137629</v>
      </c>
      <c r="G3329" s="326" t="s">
        <v>43</v>
      </c>
    </row>
    <row r="3330" spans="1:7">
      <c r="A3330" s="326" t="s">
        <v>3068</v>
      </c>
      <c r="B3330" s="158">
        <v>46302</v>
      </c>
      <c r="C3330" s="326" t="s">
        <v>12506</v>
      </c>
      <c r="D3330" s="326" t="s">
        <v>8876</v>
      </c>
      <c r="E3330" s="326" t="s">
        <v>3070</v>
      </c>
      <c r="F3330" s="326">
        <v>953.31634295766708</v>
      </c>
      <c r="G3330" s="326" t="s">
        <v>43</v>
      </c>
    </row>
    <row r="3331" spans="1:7">
      <c r="A3331" s="326" t="s">
        <v>3068</v>
      </c>
      <c r="B3331" s="158">
        <v>46302</v>
      </c>
      <c r="C3331" s="326" t="s">
        <v>12506</v>
      </c>
      <c r="D3331" s="326" t="s">
        <v>8876</v>
      </c>
      <c r="E3331" s="326" t="s">
        <v>3070</v>
      </c>
      <c r="F3331" s="326">
        <v>997.03698415698955</v>
      </c>
      <c r="G3331" s="326" t="s">
        <v>43</v>
      </c>
    </row>
    <row r="3332" spans="1:7">
      <c r="A3332" s="326" t="s">
        <v>3068</v>
      </c>
      <c r="B3332" s="158">
        <v>46302</v>
      </c>
      <c r="C3332" s="326" t="s">
        <v>12506</v>
      </c>
      <c r="D3332" s="326" t="s">
        <v>8876</v>
      </c>
      <c r="E3332" s="326" t="s">
        <v>3070</v>
      </c>
      <c r="F3332" s="326">
        <v>1069.13436558476</v>
      </c>
      <c r="G3332" s="326" t="s">
        <v>43</v>
      </c>
    </row>
    <row r="3333" spans="1:7">
      <c r="A3333" s="326" t="s">
        <v>3068</v>
      </c>
      <c r="B3333" s="158">
        <v>46302</v>
      </c>
      <c r="C3333" s="326" t="s">
        <v>12506</v>
      </c>
      <c r="D3333" s="326" t="s">
        <v>8876</v>
      </c>
      <c r="E3333" s="326" t="s">
        <v>3070</v>
      </c>
      <c r="F3333" s="326">
        <v>1248.1895709344151</v>
      </c>
      <c r="G3333" s="326" t="s">
        <v>43</v>
      </c>
    </row>
    <row r="3334" spans="1:7">
      <c r="A3334" s="326" t="s">
        <v>3068</v>
      </c>
      <c r="B3334" s="158">
        <v>46302</v>
      </c>
      <c r="C3334" s="326" t="s">
        <v>12506</v>
      </c>
      <c r="D3334" s="326" t="s">
        <v>8599</v>
      </c>
      <c r="E3334" s="326" t="s">
        <v>3070</v>
      </c>
      <c r="F3334" s="326">
        <v>1548.6783997420191</v>
      </c>
      <c r="G3334" s="326" t="s">
        <v>43</v>
      </c>
    </row>
    <row r="3335" spans="1:7">
      <c r="A3335" s="326" t="s">
        <v>3068</v>
      </c>
      <c r="B3335" s="158">
        <v>46302</v>
      </c>
      <c r="C3335" s="326" t="s">
        <v>3122</v>
      </c>
      <c r="D3335" s="326" t="s">
        <v>8496</v>
      </c>
      <c r="E3335" s="326" t="s">
        <v>3070</v>
      </c>
      <c r="F3335" s="326">
        <v>207.935713185791</v>
      </c>
      <c r="G3335" s="326" t="s">
        <v>43</v>
      </c>
    </row>
    <row r="3336" spans="1:7">
      <c r="A3336" s="326" t="s">
        <v>3068</v>
      </c>
      <c r="B3336" s="158">
        <v>46302</v>
      </c>
      <c r="C3336" s="326" t="s">
        <v>3122</v>
      </c>
      <c r="D3336" s="326" t="s">
        <v>8493</v>
      </c>
      <c r="E3336" s="326" t="s">
        <v>3070</v>
      </c>
      <c r="F3336" s="326">
        <v>219.86444419738839</v>
      </c>
      <c r="G3336" s="326" t="s">
        <v>43</v>
      </c>
    </row>
    <row r="3337" spans="1:7">
      <c r="A3337" s="326" t="s">
        <v>3068</v>
      </c>
      <c r="B3337" s="158">
        <v>46302</v>
      </c>
      <c r="C3337" s="326" t="s">
        <v>3122</v>
      </c>
      <c r="D3337" s="326" t="s">
        <v>8876</v>
      </c>
      <c r="E3337" s="326" t="s">
        <v>3070</v>
      </c>
      <c r="F3337" s="326">
        <v>226.01345165212109</v>
      </c>
      <c r="G3337" s="326" t="s">
        <v>43</v>
      </c>
    </row>
    <row r="3338" spans="1:7">
      <c r="A3338" s="326" t="s">
        <v>3068</v>
      </c>
      <c r="B3338" s="158">
        <v>46302</v>
      </c>
      <c r="C3338" s="326" t="s">
        <v>3122</v>
      </c>
      <c r="D3338" s="326" t="s">
        <v>8493</v>
      </c>
      <c r="E3338" s="326" t="s">
        <v>3070</v>
      </c>
      <c r="F3338" s="326">
        <v>271.25444230233552</v>
      </c>
      <c r="G3338" s="326" t="s">
        <v>43</v>
      </c>
    </row>
    <row r="3339" spans="1:7">
      <c r="A3339" s="326" t="s">
        <v>3068</v>
      </c>
      <c r="B3339" s="158">
        <v>46302</v>
      </c>
      <c r="C3339" s="326" t="s">
        <v>3122</v>
      </c>
      <c r="D3339" s="326" t="s">
        <v>8876</v>
      </c>
      <c r="E3339" s="326" t="s">
        <v>3070</v>
      </c>
      <c r="F3339" s="326">
        <v>300.04197607835522</v>
      </c>
      <c r="G3339" s="326" t="s">
        <v>43</v>
      </c>
    </row>
    <row r="3340" spans="1:7">
      <c r="A3340" s="326" t="s">
        <v>3068</v>
      </c>
      <c r="B3340" s="158">
        <v>46302</v>
      </c>
      <c r="C3340" s="326" t="s">
        <v>3122</v>
      </c>
      <c r="D3340" s="326" t="s">
        <v>8498</v>
      </c>
      <c r="E3340" s="326" t="s">
        <v>3070</v>
      </c>
      <c r="F3340" s="326">
        <v>655.93893445341382</v>
      </c>
      <c r="G3340" s="326" t="s">
        <v>43</v>
      </c>
    </row>
    <row r="3341" spans="1:7">
      <c r="A3341" s="326" t="s">
        <v>3068</v>
      </c>
      <c r="B3341" s="158">
        <v>46302</v>
      </c>
      <c r="C3341" s="326" t="s">
        <v>3122</v>
      </c>
      <c r="D3341" s="326" t="s">
        <v>8493</v>
      </c>
      <c r="E3341" s="326" t="s">
        <v>3070</v>
      </c>
      <c r="F3341" s="326">
        <v>677.64313811156899</v>
      </c>
      <c r="G3341" s="326" t="s">
        <v>43</v>
      </c>
    </row>
    <row r="3342" spans="1:7">
      <c r="A3342" s="326" t="s">
        <v>3068</v>
      </c>
      <c r="B3342" s="158">
        <v>46302</v>
      </c>
      <c r="C3342" s="326" t="s">
        <v>3122</v>
      </c>
      <c r="D3342" s="326" t="s">
        <v>8493</v>
      </c>
      <c r="E3342" s="326" t="s">
        <v>3070</v>
      </c>
      <c r="F3342" s="326">
        <v>768.20992625770486</v>
      </c>
      <c r="G3342" s="326" t="s">
        <v>43</v>
      </c>
    </row>
    <row r="3343" spans="1:7">
      <c r="A3343" s="326" t="s">
        <v>3068</v>
      </c>
      <c r="B3343" s="158">
        <v>46302</v>
      </c>
      <c r="C3343" s="326" t="s">
        <v>3122</v>
      </c>
      <c r="D3343" s="326" t="s">
        <v>8498</v>
      </c>
      <c r="E3343" s="326" t="s">
        <v>3070</v>
      </c>
      <c r="F3343" s="326">
        <v>926.84194596589077</v>
      </c>
      <c r="G3343" s="326" t="s">
        <v>43</v>
      </c>
    </row>
    <row r="3344" spans="1:7">
      <c r="A3344" s="326" t="s">
        <v>3068</v>
      </c>
      <c r="B3344" s="158">
        <v>46302</v>
      </c>
      <c r="C3344" s="326" t="s">
        <v>3122</v>
      </c>
      <c r="D3344" s="326" t="s">
        <v>8493</v>
      </c>
      <c r="E3344" s="326" t="s">
        <v>3070</v>
      </c>
      <c r="F3344" s="326">
        <v>1228.565777614127</v>
      </c>
      <c r="G3344" s="326" t="s">
        <v>43</v>
      </c>
    </row>
    <row r="3345" spans="1:7">
      <c r="A3345" s="326" t="s">
        <v>3068</v>
      </c>
      <c r="B3345" s="158">
        <v>46302</v>
      </c>
      <c r="C3345" s="326" t="s">
        <v>3122</v>
      </c>
      <c r="D3345" s="326" t="s">
        <v>8493</v>
      </c>
      <c r="E3345" s="326" t="s">
        <v>3070</v>
      </c>
      <c r="F3345" s="326">
        <v>1318.878971454687</v>
      </c>
      <c r="G3345" s="326" t="s">
        <v>43</v>
      </c>
    </row>
    <row r="3346" spans="1:7">
      <c r="A3346" s="326" t="s">
        <v>3068</v>
      </c>
      <c r="B3346" s="158">
        <v>46302</v>
      </c>
      <c r="C3346" s="326" t="s">
        <v>3122</v>
      </c>
      <c r="D3346" s="326" t="s">
        <v>8493</v>
      </c>
      <c r="E3346" s="326" t="s">
        <v>3070</v>
      </c>
      <c r="F3346" s="326">
        <v>1649.366825086161</v>
      </c>
      <c r="G3346" s="326" t="s">
        <v>43</v>
      </c>
    </row>
    <row r="3347" spans="1:7">
      <c r="A3347" s="326" t="s">
        <v>3068</v>
      </c>
      <c r="B3347" s="158">
        <v>46302</v>
      </c>
      <c r="C3347" s="326" t="s">
        <v>3122</v>
      </c>
      <c r="D3347" s="326" t="s">
        <v>8493</v>
      </c>
      <c r="E3347" s="326" t="s">
        <v>3070</v>
      </c>
      <c r="F3347" s="326">
        <v>1723.67562166322</v>
      </c>
      <c r="G3347" s="326" t="s">
        <v>43</v>
      </c>
    </row>
    <row r="3348" spans="1:7">
      <c r="A3348" s="326" t="s">
        <v>3068</v>
      </c>
      <c r="B3348" s="158">
        <v>46302</v>
      </c>
      <c r="C3348" s="326" t="s">
        <v>3122</v>
      </c>
      <c r="D3348" s="326" t="s">
        <v>8496</v>
      </c>
      <c r="E3348" s="326" t="s">
        <v>3070</v>
      </c>
      <c r="F3348" s="326">
        <v>1803.477267534472</v>
      </c>
      <c r="G3348" s="326" t="s">
        <v>43</v>
      </c>
    </row>
    <row r="3349" spans="1:7">
      <c r="A3349" s="326" t="s">
        <v>3068</v>
      </c>
      <c r="B3349" s="158">
        <v>46302</v>
      </c>
      <c r="C3349" s="326" t="s">
        <v>3122</v>
      </c>
      <c r="D3349" s="326" t="s">
        <v>8496</v>
      </c>
      <c r="E3349" s="326" t="s">
        <v>3070</v>
      </c>
      <c r="F3349" s="326">
        <v>1875.1109576262529</v>
      </c>
      <c r="G3349" s="326" t="s">
        <v>43</v>
      </c>
    </row>
    <row r="3350" spans="1:7">
      <c r="A3350" s="326" t="s">
        <v>3068</v>
      </c>
      <c r="B3350" s="158">
        <v>46302</v>
      </c>
      <c r="C3350" s="326" t="s">
        <v>3122</v>
      </c>
      <c r="D3350" s="326" t="s">
        <v>8496</v>
      </c>
      <c r="E3350" s="326" t="s">
        <v>3070</v>
      </c>
      <c r="F3350" s="326">
        <v>2029.7173413106</v>
      </c>
      <c r="G3350" s="326" t="s">
        <v>43</v>
      </c>
    </row>
    <row r="3351" spans="1:7">
      <c r="A3351" s="326" t="s">
        <v>3068</v>
      </c>
      <c r="B3351" s="158">
        <v>46302</v>
      </c>
      <c r="C3351" s="326" t="s">
        <v>3122</v>
      </c>
      <c r="D3351" s="326" t="s">
        <v>8496</v>
      </c>
      <c r="E3351" s="326" t="s">
        <v>3070</v>
      </c>
      <c r="F3351" s="326">
        <v>2086.6336603748882</v>
      </c>
      <c r="G3351" s="326" t="s">
        <v>43</v>
      </c>
    </row>
    <row r="3352" spans="1:7">
      <c r="A3352" s="326" t="s">
        <v>3068</v>
      </c>
      <c r="B3352" s="158">
        <v>46302</v>
      </c>
      <c r="C3352" s="326" t="s">
        <v>3122</v>
      </c>
      <c r="D3352" s="326" t="s">
        <v>8498</v>
      </c>
      <c r="E3352" s="326" t="s">
        <v>3070</v>
      </c>
      <c r="F3352" s="326">
        <v>2602.30803261546</v>
      </c>
      <c r="G3352" s="326" t="s">
        <v>43</v>
      </c>
    </row>
    <row r="3353" spans="1:7">
      <c r="A3353" s="326" t="s">
        <v>3068</v>
      </c>
      <c r="B3353" s="158">
        <v>46302</v>
      </c>
      <c r="C3353" s="326" t="s">
        <v>3122</v>
      </c>
      <c r="D3353" s="326" t="s">
        <v>8493</v>
      </c>
      <c r="E3353" s="326" t="s">
        <v>3070</v>
      </c>
      <c r="F3353" s="326">
        <v>3220.487721391954</v>
      </c>
      <c r="G3353" s="326" t="s">
        <v>43</v>
      </c>
    </row>
    <row r="3354" spans="1:7">
      <c r="A3354" s="326" t="s">
        <v>3068</v>
      </c>
      <c r="B3354" s="158">
        <v>46302</v>
      </c>
      <c r="C3354" s="326" t="s">
        <v>3072</v>
      </c>
      <c r="D3354" s="326" t="s">
        <v>3035</v>
      </c>
      <c r="E3354" s="326" t="s">
        <v>3070</v>
      </c>
      <c r="F3354" s="326">
        <v>293.27599081449438</v>
      </c>
      <c r="G3354" s="326" t="s">
        <v>43</v>
      </c>
    </row>
    <row r="3355" spans="1:7">
      <c r="A3355" s="326" t="s">
        <v>3068</v>
      </c>
      <c r="B3355" s="158">
        <v>46302</v>
      </c>
      <c r="C3355" s="326" t="s">
        <v>3072</v>
      </c>
      <c r="D3355" s="326" t="s">
        <v>3035</v>
      </c>
      <c r="E3355" s="326" t="s">
        <v>3070</v>
      </c>
      <c r="F3355" s="326">
        <v>1879.520053281216</v>
      </c>
      <c r="G3355" s="326" t="s">
        <v>43</v>
      </c>
    </row>
    <row r="3356" spans="1:7">
      <c r="A3356" s="326" t="s">
        <v>3068</v>
      </c>
      <c r="B3356" s="158">
        <v>46302</v>
      </c>
      <c r="C3356" s="326" t="s">
        <v>3072</v>
      </c>
      <c r="D3356" s="326" t="s">
        <v>3035</v>
      </c>
      <c r="E3356" s="326" t="s">
        <v>3070</v>
      </c>
      <c r="F3356" s="326">
        <v>6605.4263190291822</v>
      </c>
      <c r="G3356" s="326" t="s">
        <v>43</v>
      </c>
    </row>
    <row r="3357" spans="1:7">
      <c r="A3357" s="326" t="s">
        <v>3068</v>
      </c>
      <c r="B3357" s="158">
        <v>46302</v>
      </c>
      <c r="C3357" s="326" t="s">
        <v>3072</v>
      </c>
      <c r="D3357" s="326" t="s">
        <v>6872</v>
      </c>
      <c r="E3357" s="326" t="s">
        <v>3070</v>
      </c>
      <c r="F3357" s="326">
        <v>8150.4610481634736</v>
      </c>
      <c r="G3357" s="326" t="s">
        <v>43</v>
      </c>
    </row>
    <row r="3358" spans="1:7">
      <c r="A3358" s="326" t="s">
        <v>3068</v>
      </c>
      <c r="B3358" s="158">
        <v>46302</v>
      </c>
      <c r="C3358" s="326" t="s">
        <v>13576</v>
      </c>
      <c r="D3358" s="326" t="s">
        <v>8876</v>
      </c>
      <c r="E3358" s="326" t="s">
        <v>3070</v>
      </c>
      <c r="F3358" s="326">
        <v>2370.7083653693549</v>
      </c>
      <c r="G3358" s="326" t="s">
        <v>43</v>
      </c>
    </row>
    <row r="3359" spans="1:7">
      <c r="A3359" s="326" t="s">
        <v>3068</v>
      </c>
      <c r="B3359" s="158">
        <v>46302</v>
      </c>
      <c r="C3359" s="326" t="s">
        <v>13577</v>
      </c>
      <c r="D3359" s="326" t="s">
        <v>8499</v>
      </c>
      <c r="E3359" s="326" t="s">
        <v>3070</v>
      </c>
      <c r="F3359" s="326">
        <v>1540.780947811902</v>
      </c>
      <c r="G3359" s="326" t="s">
        <v>43</v>
      </c>
    </row>
    <row r="3360" spans="1:7">
      <c r="A3360" s="326" t="s">
        <v>3068</v>
      </c>
      <c r="B3360" s="158">
        <v>46302</v>
      </c>
      <c r="C3360" s="326" t="s">
        <v>3088</v>
      </c>
      <c r="D3360" s="326" t="s">
        <v>8876</v>
      </c>
      <c r="E3360" s="326" t="s">
        <v>3070</v>
      </c>
      <c r="F3360" s="326">
        <v>653.04833941580728</v>
      </c>
      <c r="G3360" s="326" t="s">
        <v>43</v>
      </c>
    </row>
    <row r="3361" spans="1:7">
      <c r="A3361" s="326" t="s">
        <v>3068</v>
      </c>
      <c r="B3361" s="158">
        <v>46302</v>
      </c>
      <c r="C3361" s="326" t="s">
        <v>3139</v>
      </c>
      <c r="D3361" s="326" t="s">
        <v>8876</v>
      </c>
      <c r="E3361" s="326" t="s">
        <v>3070</v>
      </c>
      <c r="F3361" s="326">
        <v>965.22938148281537</v>
      </c>
      <c r="G3361" s="326" t="s">
        <v>43</v>
      </c>
    </row>
    <row r="3362" spans="1:7">
      <c r="A3362" s="326" t="s">
        <v>3068</v>
      </c>
      <c r="B3362" s="158">
        <v>46302</v>
      </c>
      <c r="C3362" s="326" t="s">
        <v>3139</v>
      </c>
      <c r="D3362" s="326" t="s">
        <v>8499</v>
      </c>
      <c r="E3362" s="326" t="s">
        <v>3070</v>
      </c>
      <c r="F3362" s="326">
        <v>4501.0434599681757</v>
      </c>
      <c r="G3362" s="326" t="s">
        <v>43</v>
      </c>
    </row>
    <row r="3363" spans="1:7">
      <c r="A3363" s="326" t="s">
        <v>3068</v>
      </c>
      <c r="B3363" s="158">
        <v>46302</v>
      </c>
      <c r="C3363" s="326" t="s">
        <v>3073</v>
      </c>
      <c r="D3363" s="326" t="s">
        <v>8876</v>
      </c>
      <c r="E3363" s="326" t="s">
        <v>3070</v>
      </c>
      <c r="F3363" s="326">
        <v>2757.056673094165</v>
      </c>
      <c r="G3363" s="326" t="s">
        <v>43</v>
      </c>
    </row>
    <row r="3364" spans="1:7">
      <c r="A3364" s="326" t="s">
        <v>3068</v>
      </c>
      <c r="B3364" s="158">
        <v>46302</v>
      </c>
      <c r="C3364" s="326" t="s">
        <v>3073</v>
      </c>
      <c r="D3364" s="326" t="s">
        <v>8876</v>
      </c>
      <c r="E3364" s="326" t="s">
        <v>3070</v>
      </c>
      <c r="F3364" s="326">
        <v>3267.4316343053652</v>
      </c>
      <c r="G3364" s="326" t="s">
        <v>43</v>
      </c>
    </row>
    <row r="3365" spans="1:7">
      <c r="A3365" s="326" t="s">
        <v>3068</v>
      </c>
      <c r="B3365" s="158">
        <v>46302</v>
      </c>
      <c r="C3365" s="326" t="s">
        <v>3120</v>
      </c>
      <c r="D3365" s="326" t="s">
        <v>8492</v>
      </c>
      <c r="E3365" s="326" t="s">
        <v>3070</v>
      </c>
      <c r="F3365" s="326">
        <v>304.55887721269551</v>
      </c>
      <c r="G3365" s="326" t="s">
        <v>43</v>
      </c>
    </row>
    <row r="3366" spans="1:7">
      <c r="A3366" s="326" t="s">
        <v>3068</v>
      </c>
      <c r="B3366" s="158">
        <v>46302</v>
      </c>
      <c r="C3366" s="326" t="s">
        <v>3104</v>
      </c>
      <c r="D3366" s="326" t="s">
        <v>8600</v>
      </c>
      <c r="E3366" s="326" t="s">
        <v>3070</v>
      </c>
      <c r="F3366" s="326">
        <v>180.35889706178571</v>
      </c>
      <c r="G3366" s="326" t="s">
        <v>43</v>
      </c>
    </row>
    <row r="3367" spans="1:7">
      <c r="A3367" s="326" t="s">
        <v>3068</v>
      </c>
      <c r="B3367" s="158">
        <v>46302</v>
      </c>
      <c r="C3367" s="326" t="s">
        <v>3104</v>
      </c>
      <c r="D3367" s="326" t="s">
        <v>8600</v>
      </c>
      <c r="E3367" s="326" t="s">
        <v>3070</v>
      </c>
      <c r="F3367" s="326">
        <v>207.53962803469039</v>
      </c>
      <c r="G3367" s="326" t="s">
        <v>43</v>
      </c>
    </row>
    <row r="3368" spans="1:7">
      <c r="A3368" s="326" t="s">
        <v>3068</v>
      </c>
      <c r="B3368" s="158">
        <v>46302</v>
      </c>
      <c r="C3368" s="326" t="s">
        <v>3104</v>
      </c>
      <c r="D3368" s="326" t="s">
        <v>8600</v>
      </c>
      <c r="E3368" s="326" t="s">
        <v>3070</v>
      </c>
      <c r="F3368" s="326">
        <v>298.78813401889062</v>
      </c>
      <c r="G3368" s="326" t="s">
        <v>43</v>
      </c>
    </row>
    <row r="3369" spans="1:7">
      <c r="A3369" s="326" t="s">
        <v>3068</v>
      </c>
      <c r="B3369" s="158">
        <v>46302</v>
      </c>
      <c r="C3369" s="326" t="s">
        <v>3097</v>
      </c>
      <c r="D3369" s="326" t="s">
        <v>8600</v>
      </c>
      <c r="E3369" s="326" t="s">
        <v>3070</v>
      </c>
      <c r="F3369" s="326">
        <v>83.97069944255054</v>
      </c>
      <c r="G3369" s="326" t="s">
        <v>43</v>
      </c>
    </row>
    <row r="3370" spans="1:7">
      <c r="A3370" s="326" t="s">
        <v>3068</v>
      </c>
      <c r="B3370" s="158">
        <v>46302</v>
      </c>
      <c r="C3370" s="326" t="s">
        <v>3097</v>
      </c>
      <c r="D3370" s="326" t="s">
        <v>8876</v>
      </c>
      <c r="E3370" s="326" t="s">
        <v>3070</v>
      </c>
      <c r="F3370" s="326">
        <v>87.987722072764882</v>
      </c>
      <c r="G3370" s="326" t="s">
        <v>43</v>
      </c>
    </row>
    <row r="3371" spans="1:7">
      <c r="A3371" s="326" t="s">
        <v>3068</v>
      </c>
      <c r="B3371" s="158">
        <v>46302</v>
      </c>
      <c r="C3371" s="326" t="s">
        <v>3097</v>
      </c>
      <c r="D3371" s="326" t="s">
        <v>8600</v>
      </c>
      <c r="E3371" s="326" t="s">
        <v>3070</v>
      </c>
      <c r="F3371" s="326">
        <v>214.85760754696091</v>
      </c>
      <c r="G3371" s="326" t="s">
        <v>43</v>
      </c>
    </row>
    <row r="3372" spans="1:7">
      <c r="A3372" s="326" t="s">
        <v>3068</v>
      </c>
      <c r="B3372" s="158">
        <v>46302</v>
      </c>
      <c r="C3372" s="326" t="s">
        <v>3097</v>
      </c>
      <c r="D3372" s="326" t="s">
        <v>8600</v>
      </c>
      <c r="E3372" s="326" t="s">
        <v>3070</v>
      </c>
      <c r="F3372" s="326">
        <v>263.83114647457842</v>
      </c>
      <c r="G3372" s="326" t="s">
        <v>43</v>
      </c>
    </row>
    <row r="3373" spans="1:7">
      <c r="A3373" s="326" t="s">
        <v>3068</v>
      </c>
      <c r="B3373" s="158">
        <v>46302</v>
      </c>
      <c r="C3373" s="326" t="s">
        <v>3097</v>
      </c>
      <c r="D3373" s="326" t="s">
        <v>8600</v>
      </c>
      <c r="E3373" s="326" t="s">
        <v>3070</v>
      </c>
      <c r="F3373" s="326">
        <v>301.51285738451412</v>
      </c>
      <c r="G3373" s="326" t="s">
        <v>43</v>
      </c>
    </row>
    <row r="3374" spans="1:7">
      <c r="A3374" s="326" t="s">
        <v>3068</v>
      </c>
      <c r="B3374" s="158">
        <v>46302</v>
      </c>
      <c r="C3374" s="326" t="s">
        <v>3097</v>
      </c>
      <c r="D3374" s="326" t="s">
        <v>8600</v>
      </c>
      <c r="E3374" s="326" t="s">
        <v>3070</v>
      </c>
      <c r="F3374" s="326">
        <v>319.24561072001228</v>
      </c>
      <c r="G3374" s="326" t="s">
        <v>43</v>
      </c>
    </row>
    <row r="3375" spans="1:7">
      <c r="A3375" s="326" t="s">
        <v>3068</v>
      </c>
      <c r="B3375" s="158">
        <v>46302</v>
      </c>
      <c r="C3375" s="326" t="s">
        <v>3097</v>
      </c>
      <c r="D3375" s="326" t="s">
        <v>8600</v>
      </c>
      <c r="E3375" s="326" t="s">
        <v>3070</v>
      </c>
      <c r="F3375" s="326">
        <v>327.35755037306808</v>
      </c>
      <c r="G3375" s="326" t="s">
        <v>43</v>
      </c>
    </row>
    <row r="3376" spans="1:7">
      <c r="A3376" s="326" t="s">
        <v>3068</v>
      </c>
      <c r="B3376" s="158">
        <v>46302</v>
      </c>
      <c r="C3376" s="326" t="s">
        <v>3097</v>
      </c>
      <c r="D3376" s="326" t="s">
        <v>8600</v>
      </c>
      <c r="E3376" s="326" t="s">
        <v>3070</v>
      </c>
      <c r="F3376" s="326">
        <v>382.10593894380139</v>
      </c>
      <c r="G3376" s="326" t="s">
        <v>43</v>
      </c>
    </row>
    <row r="3377" spans="1:7">
      <c r="A3377" s="326" t="s">
        <v>3068</v>
      </c>
      <c r="B3377" s="158">
        <v>46302</v>
      </c>
      <c r="C3377" s="326" t="s">
        <v>3097</v>
      </c>
      <c r="D3377" s="326" t="s">
        <v>8876</v>
      </c>
      <c r="E3377" s="326" t="s">
        <v>3070</v>
      </c>
      <c r="F3377" s="326">
        <v>404.65238079577102</v>
      </c>
      <c r="G3377" s="326" t="s">
        <v>43</v>
      </c>
    </row>
    <row r="3378" spans="1:7">
      <c r="A3378" s="326" t="s">
        <v>3068</v>
      </c>
      <c r="B3378" s="158">
        <v>46302</v>
      </c>
      <c r="C3378" s="326" t="s">
        <v>3097</v>
      </c>
      <c r="D3378" s="326" t="s">
        <v>8600</v>
      </c>
      <c r="E3378" s="326" t="s">
        <v>3070</v>
      </c>
      <c r="F3378" s="326">
        <v>417.08125227945862</v>
      </c>
      <c r="G3378" s="326" t="s">
        <v>43</v>
      </c>
    </row>
    <row r="3379" spans="1:7">
      <c r="A3379" s="326" t="s">
        <v>3068</v>
      </c>
      <c r="B3379" s="158">
        <v>46302</v>
      </c>
      <c r="C3379" s="326" t="s">
        <v>3097</v>
      </c>
      <c r="D3379" s="326" t="s">
        <v>8876</v>
      </c>
      <c r="E3379" s="326" t="s">
        <v>3070</v>
      </c>
      <c r="F3379" s="326">
        <v>526.17271428334061</v>
      </c>
      <c r="G3379" s="326" t="s">
        <v>43</v>
      </c>
    </row>
    <row r="3380" spans="1:7">
      <c r="A3380" s="326" t="s">
        <v>3068</v>
      </c>
      <c r="B3380" s="158">
        <v>46302</v>
      </c>
      <c r="C3380" s="326" t="s">
        <v>3097</v>
      </c>
      <c r="D3380" s="326" t="s">
        <v>8494</v>
      </c>
      <c r="E3380" s="326" t="s">
        <v>3070</v>
      </c>
      <c r="F3380" s="326">
        <v>613.57507216371596</v>
      </c>
      <c r="G3380" s="326" t="s">
        <v>43</v>
      </c>
    </row>
    <row r="3381" spans="1:7">
      <c r="A3381" s="326" t="s">
        <v>3068</v>
      </c>
      <c r="B3381" s="158">
        <v>46302</v>
      </c>
      <c r="C3381" s="326" t="s">
        <v>3097</v>
      </c>
      <c r="D3381" s="326" t="s">
        <v>8876</v>
      </c>
      <c r="E3381" s="326" t="s">
        <v>3070</v>
      </c>
      <c r="F3381" s="326">
        <v>643.79081479099841</v>
      </c>
      <c r="G3381" s="326" t="s">
        <v>43</v>
      </c>
    </row>
    <row r="3382" spans="1:7">
      <c r="A3382" s="326" t="s">
        <v>3068</v>
      </c>
      <c r="B3382" s="158">
        <v>46302</v>
      </c>
      <c r="C3382" s="326" t="s">
        <v>3097</v>
      </c>
      <c r="D3382" s="326" t="s">
        <v>8876</v>
      </c>
      <c r="E3382" s="326" t="s">
        <v>3070</v>
      </c>
      <c r="F3382" s="326">
        <v>670.20146705000661</v>
      </c>
      <c r="G3382" s="326" t="s">
        <v>43</v>
      </c>
    </row>
    <row r="3383" spans="1:7">
      <c r="A3383" s="326" t="s">
        <v>3068</v>
      </c>
      <c r="B3383" s="158">
        <v>46302</v>
      </c>
      <c r="C3383" s="326" t="s">
        <v>3097</v>
      </c>
      <c r="D3383" s="326" t="s">
        <v>8876</v>
      </c>
      <c r="E3383" s="326" t="s">
        <v>3070</v>
      </c>
      <c r="F3383" s="326">
        <v>727.69360561855137</v>
      </c>
      <c r="G3383" s="326" t="s">
        <v>43</v>
      </c>
    </row>
    <row r="3384" spans="1:7">
      <c r="A3384" s="326" t="s">
        <v>3068</v>
      </c>
      <c r="B3384" s="158">
        <v>46302</v>
      </c>
      <c r="C3384" s="326" t="s">
        <v>3097</v>
      </c>
      <c r="D3384" s="326" t="s">
        <v>8876</v>
      </c>
      <c r="E3384" s="326" t="s">
        <v>3070</v>
      </c>
      <c r="F3384" s="326">
        <v>959.72052693064325</v>
      </c>
      <c r="G3384" s="326" t="s">
        <v>43</v>
      </c>
    </row>
    <row r="3385" spans="1:7">
      <c r="A3385" s="326" t="s">
        <v>3068</v>
      </c>
      <c r="B3385" s="158">
        <v>46302</v>
      </c>
      <c r="C3385" s="326" t="s">
        <v>3097</v>
      </c>
      <c r="D3385" s="326" t="s">
        <v>8876</v>
      </c>
      <c r="E3385" s="326" t="s">
        <v>3070</v>
      </c>
      <c r="F3385" s="326">
        <v>998.24316344223917</v>
      </c>
      <c r="G3385" s="326" t="s">
        <v>43</v>
      </c>
    </row>
    <row r="3386" spans="1:7">
      <c r="A3386" s="326" t="s">
        <v>3068</v>
      </c>
      <c r="B3386" s="158">
        <v>46302</v>
      </c>
      <c r="C3386" s="326" t="s">
        <v>3097</v>
      </c>
      <c r="D3386" s="326" t="s">
        <v>8494</v>
      </c>
      <c r="E3386" s="326" t="s">
        <v>3070</v>
      </c>
      <c r="F3386" s="326">
        <v>1009.228422961663</v>
      </c>
      <c r="G3386" s="326" t="s">
        <v>43</v>
      </c>
    </row>
    <row r="3387" spans="1:7">
      <c r="A3387" s="326" t="s">
        <v>3068</v>
      </c>
      <c r="B3387" s="158">
        <v>46302</v>
      </c>
      <c r="C3387" s="326" t="s">
        <v>3093</v>
      </c>
      <c r="D3387" s="326" t="s">
        <v>8494</v>
      </c>
      <c r="E3387" s="326" t="s">
        <v>3070</v>
      </c>
      <c r="F3387" s="326">
        <v>513.05817757585464</v>
      </c>
      <c r="G3387" s="326" t="s">
        <v>43</v>
      </c>
    </row>
    <row r="3388" spans="1:7">
      <c r="A3388" s="326" t="s">
        <v>3068</v>
      </c>
      <c r="B3388" s="158">
        <v>46302</v>
      </c>
      <c r="C3388" s="326" t="s">
        <v>3093</v>
      </c>
      <c r="D3388" s="326" t="s">
        <v>8494</v>
      </c>
      <c r="E3388" s="326" t="s">
        <v>3070</v>
      </c>
      <c r="F3388" s="326">
        <v>551.0739211885666</v>
      </c>
      <c r="G3388" s="326" t="s">
        <v>43</v>
      </c>
    </row>
    <row r="3389" spans="1:7">
      <c r="A3389" s="326" t="s">
        <v>3068</v>
      </c>
      <c r="B3389" s="158">
        <v>46302</v>
      </c>
      <c r="C3389" s="326" t="s">
        <v>12953</v>
      </c>
      <c r="D3389" s="326" t="s">
        <v>8876</v>
      </c>
      <c r="E3389" s="326" t="s">
        <v>3070</v>
      </c>
      <c r="F3389" s="326">
        <v>194.68245001813921</v>
      </c>
      <c r="G3389" s="326" t="s">
        <v>43</v>
      </c>
    </row>
    <row r="3390" spans="1:7">
      <c r="A3390" s="326" t="s">
        <v>3068</v>
      </c>
      <c r="B3390" s="158">
        <v>46302</v>
      </c>
      <c r="C3390" s="326" t="s">
        <v>12953</v>
      </c>
      <c r="D3390" s="326" t="s">
        <v>8876</v>
      </c>
      <c r="E3390" s="326" t="s">
        <v>3070</v>
      </c>
      <c r="F3390" s="326">
        <v>881.20175551942521</v>
      </c>
      <c r="G3390" s="326" t="s">
        <v>43</v>
      </c>
    </row>
    <row r="3391" spans="1:7">
      <c r="A3391" s="326" t="s">
        <v>3068</v>
      </c>
      <c r="B3391" s="158">
        <v>46302</v>
      </c>
      <c r="C3391" s="326" t="s">
        <v>3164</v>
      </c>
      <c r="D3391" s="326" t="s">
        <v>8498</v>
      </c>
      <c r="E3391" s="326" t="s">
        <v>3070</v>
      </c>
      <c r="F3391" s="326">
        <v>152.6340706041083</v>
      </c>
      <c r="G3391" s="326" t="s">
        <v>43</v>
      </c>
    </row>
    <row r="3392" spans="1:7">
      <c r="A3392" s="326" t="s">
        <v>3068</v>
      </c>
      <c r="B3392" s="158">
        <v>46302</v>
      </c>
      <c r="C3392" s="326" t="s">
        <v>3164</v>
      </c>
      <c r="D3392" s="326" t="s">
        <v>8498</v>
      </c>
      <c r="E3392" s="326" t="s">
        <v>3070</v>
      </c>
      <c r="F3392" s="326">
        <v>517.16383570432663</v>
      </c>
      <c r="G3392" s="326" t="s">
        <v>43</v>
      </c>
    </row>
    <row r="3393" spans="1:7">
      <c r="A3393" s="326" t="s">
        <v>3068</v>
      </c>
      <c r="B3393" s="158">
        <v>46302</v>
      </c>
      <c r="C3393" s="326" t="s">
        <v>3106</v>
      </c>
      <c r="D3393" s="326" t="s">
        <v>8876</v>
      </c>
      <c r="E3393" s="326" t="s">
        <v>3070</v>
      </c>
      <c r="F3393" s="326">
        <v>382.7285105994215</v>
      </c>
      <c r="G3393" s="326" t="s">
        <v>43</v>
      </c>
    </row>
    <row r="3394" spans="1:7">
      <c r="A3394" s="326" t="s">
        <v>3068</v>
      </c>
      <c r="B3394" s="158">
        <v>46302</v>
      </c>
      <c r="C3394" s="326" t="s">
        <v>3106</v>
      </c>
      <c r="D3394" s="326" t="s">
        <v>8876</v>
      </c>
      <c r="E3394" s="326" t="s">
        <v>3070</v>
      </c>
      <c r="F3394" s="326">
        <v>1671.795098376781</v>
      </c>
      <c r="G3394" s="326" t="s">
        <v>43</v>
      </c>
    </row>
    <row r="3395" spans="1:7">
      <c r="A3395" s="326" t="s">
        <v>3068</v>
      </c>
      <c r="B3395" s="158">
        <v>46302</v>
      </c>
      <c r="C3395" s="326" t="s">
        <v>12510</v>
      </c>
      <c r="D3395" s="326" t="s">
        <v>8599</v>
      </c>
      <c r="E3395" s="326" t="s">
        <v>3070</v>
      </c>
      <c r="F3395" s="326">
        <v>903.09997794963419</v>
      </c>
      <c r="G3395" s="326" t="s">
        <v>43</v>
      </c>
    </row>
    <row r="3396" spans="1:7">
      <c r="A3396" s="326" t="s">
        <v>3204</v>
      </c>
      <c r="B3396" s="158">
        <v>46302</v>
      </c>
      <c r="C3396" s="326" t="s">
        <v>13578</v>
      </c>
      <c r="D3396" s="326" t="s">
        <v>3034</v>
      </c>
      <c r="E3396" s="326" t="s">
        <v>3070</v>
      </c>
      <c r="F3396" s="326">
        <v>742.54119221027941</v>
      </c>
      <c r="G3396" s="326" t="s">
        <v>43</v>
      </c>
    </row>
    <row r="3397" spans="1:7">
      <c r="A3397" s="326" t="s">
        <v>3204</v>
      </c>
      <c r="B3397" s="158">
        <v>46302</v>
      </c>
      <c r="C3397" s="326" t="s">
        <v>13579</v>
      </c>
      <c r="D3397" s="326" t="s">
        <v>3034</v>
      </c>
      <c r="E3397" s="326" t="s">
        <v>3070</v>
      </c>
      <c r="F3397" s="326">
        <v>411.82312224712223</v>
      </c>
      <c r="G3397" s="326" t="s">
        <v>43</v>
      </c>
    </row>
    <row r="3398" spans="1:7">
      <c r="A3398" s="326" t="s">
        <v>3204</v>
      </c>
      <c r="B3398" s="158">
        <v>46302</v>
      </c>
      <c r="C3398" s="326" t="s">
        <v>13580</v>
      </c>
      <c r="D3398" s="326" t="s">
        <v>3034</v>
      </c>
      <c r="E3398" s="326" t="s">
        <v>3070</v>
      </c>
      <c r="F3398" s="326">
        <v>412.18232491170062</v>
      </c>
      <c r="G3398" s="326" t="s">
        <v>43</v>
      </c>
    </row>
    <row r="3399" spans="1:7">
      <c r="A3399" s="326" t="s">
        <v>3204</v>
      </c>
      <c r="B3399" s="158">
        <v>46302</v>
      </c>
      <c r="C3399" s="326" t="s">
        <v>13581</v>
      </c>
      <c r="D3399" s="326" t="s">
        <v>3034</v>
      </c>
      <c r="E3399" s="326" t="s">
        <v>3070</v>
      </c>
      <c r="F3399" s="326">
        <v>409.66699559683912</v>
      </c>
      <c r="G3399" s="326" t="s">
        <v>43</v>
      </c>
    </row>
    <row r="3400" spans="1:7">
      <c r="A3400" s="326" t="s">
        <v>3204</v>
      </c>
      <c r="B3400" s="158">
        <v>46302</v>
      </c>
      <c r="C3400" s="326" t="s">
        <v>13582</v>
      </c>
      <c r="D3400" s="326" t="s">
        <v>3034</v>
      </c>
      <c r="E3400" s="326" t="s">
        <v>3070</v>
      </c>
      <c r="F3400" s="326">
        <v>743.11278357030824</v>
      </c>
      <c r="G3400" s="326" t="s">
        <v>43</v>
      </c>
    </row>
    <row r="3401" spans="1:7">
      <c r="A3401" s="326" t="s">
        <v>3204</v>
      </c>
      <c r="B3401" s="158">
        <v>46302</v>
      </c>
      <c r="C3401" s="326" t="s">
        <v>13583</v>
      </c>
      <c r="D3401" s="326" t="s">
        <v>3034</v>
      </c>
      <c r="E3401" s="326" t="s">
        <v>3070</v>
      </c>
      <c r="F3401" s="326">
        <v>520.65233188867569</v>
      </c>
      <c r="G3401" s="326" t="s">
        <v>43</v>
      </c>
    </row>
    <row r="3402" spans="1:7">
      <c r="A3402" s="326" t="s">
        <v>3204</v>
      </c>
      <c r="B3402" s="158">
        <v>46302</v>
      </c>
      <c r="C3402" s="326" t="s">
        <v>13584</v>
      </c>
      <c r="D3402" s="326" t="s">
        <v>3034</v>
      </c>
      <c r="E3402" s="326" t="s">
        <v>3070</v>
      </c>
      <c r="F3402" s="326">
        <v>484.44052723515779</v>
      </c>
      <c r="G3402" s="326" t="s">
        <v>43</v>
      </c>
    </row>
    <row r="3403" spans="1:7">
      <c r="A3403" s="326" t="s">
        <v>3204</v>
      </c>
      <c r="B3403" s="158">
        <v>46302</v>
      </c>
      <c r="C3403" s="326" t="s">
        <v>13585</v>
      </c>
      <c r="D3403" s="326" t="s">
        <v>3034</v>
      </c>
      <c r="E3403" s="326" t="s">
        <v>3070</v>
      </c>
      <c r="F3403" s="326">
        <v>364.76208190713078</v>
      </c>
      <c r="G3403" s="326" t="s">
        <v>43</v>
      </c>
    </row>
    <row r="3404" spans="1:7">
      <c r="A3404" s="326" t="s">
        <v>3204</v>
      </c>
      <c r="B3404" s="158">
        <v>46302</v>
      </c>
      <c r="C3404" s="326" t="s">
        <v>13586</v>
      </c>
      <c r="D3404" s="326" t="s">
        <v>3034</v>
      </c>
      <c r="E3404" s="326" t="s">
        <v>3070</v>
      </c>
      <c r="F3404" s="326">
        <v>372.84428753890103</v>
      </c>
      <c r="G3404" s="326" t="s">
        <v>43</v>
      </c>
    </row>
    <row r="3405" spans="1:7">
      <c r="A3405" s="326" t="s">
        <v>3204</v>
      </c>
      <c r="B3405" s="158">
        <v>46302</v>
      </c>
      <c r="C3405" s="326" t="s">
        <v>13587</v>
      </c>
      <c r="D3405" s="326" t="s">
        <v>3034</v>
      </c>
      <c r="E3405" s="326" t="s">
        <v>3070</v>
      </c>
      <c r="F3405" s="326">
        <v>534.37521884450689</v>
      </c>
      <c r="G3405" s="326" t="s">
        <v>43</v>
      </c>
    </row>
    <row r="3406" spans="1:7">
      <c r="A3406" s="326" t="s">
        <v>3204</v>
      </c>
      <c r="B3406" s="158">
        <v>46302</v>
      </c>
      <c r="C3406" s="326" t="s">
        <v>13588</v>
      </c>
      <c r="D3406" s="326" t="s">
        <v>3034</v>
      </c>
      <c r="E3406" s="326" t="s">
        <v>3070</v>
      </c>
      <c r="F3406" s="326">
        <v>714.00805918453261</v>
      </c>
      <c r="G3406" s="326" t="s">
        <v>43</v>
      </c>
    </row>
    <row r="3407" spans="1:7">
      <c r="A3407" s="326" t="s">
        <v>3204</v>
      </c>
      <c r="B3407" s="158">
        <v>46302</v>
      </c>
      <c r="C3407" s="326" t="s">
        <v>13589</v>
      </c>
      <c r="D3407" s="326" t="s">
        <v>3034</v>
      </c>
      <c r="E3407" s="326" t="s">
        <v>3070</v>
      </c>
      <c r="F3407" s="326">
        <v>399.10164409060962</v>
      </c>
      <c r="G3407" s="326" t="s">
        <v>43</v>
      </c>
    </row>
    <row r="3408" spans="1:7">
      <c r="A3408" s="326" t="s">
        <v>3204</v>
      </c>
      <c r="B3408" s="158">
        <v>46302</v>
      </c>
      <c r="C3408" s="326" t="s">
        <v>13590</v>
      </c>
      <c r="D3408" s="326" t="s">
        <v>3034</v>
      </c>
      <c r="E3408" s="326" t="s">
        <v>3070</v>
      </c>
      <c r="F3408" s="326">
        <v>411.65205869125202</v>
      </c>
      <c r="G3408" s="326" t="s">
        <v>43</v>
      </c>
    </row>
    <row r="3409" spans="1:7">
      <c r="A3409" s="326" t="s">
        <v>3204</v>
      </c>
      <c r="B3409" s="158">
        <v>46302</v>
      </c>
      <c r="C3409" s="326" t="s">
        <v>13591</v>
      </c>
      <c r="D3409" s="326" t="s">
        <v>3034</v>
      </c>
      <c r="E3409" s="326" t="s">
        <v>3070</v>
      </c>
      <c r="F3409" s="326">
        <v>412.00908537791111</v>
      </c>
      <c r="G3409" s="326" t="s">
        <v>43</v>
      </c>
    </row>
    <row r="3410" spans="1:7">
      <c r="A3410" s="326" t="s">
        <v>3204</v>
      </c>
      <c r="B3410" s="158">
        <v>46302</v>
      </c>
      <c r="C3410" s="326" t="s">
        <v>13592</v>
      </c>
      <c r="D3410" s="326" t="s">
        <v>3049</v>
      </c>
      <c r="E3410" s="326" t="s">
        <v>3070</v>
      </c>
      <c r="F3410" s="326">
        <v>951.99705890007317</v>
      </c>
      <c r="G3410" s="326" t="s">
        <v>43</v>
      </c>
    </row>
    <row r="3411" spans="1:7">
      <c r="A3411" s="326" t="s">
        <v>3204</v>
      </c>
      <c r="B3411" s="158">
        <v>46302</v>
      </c>
      <c r="C3411" s="326" t="s">
        <v>13593</v>
      </c>
      <c r="D3411" s="326" t="s">
        <v>3049</v>
      </c>
      <c r="E3411" s="326" t="s">
        <v>3070</v>
      </c>
      <c r="F3411" s="326">
        <v>719.97546761436388</v>
      </c>
      <c r="G3411" s="326" t="s">
        <v>43</v>
      </c>
    </row>
    <row r="3412" spans="1:7">
      <c r="A3412" s="326" t="s">
        <v>3204</v>
      </c>
      <c r="B3412" s="158">
        <v>46302</v>
      </c>
      <c r="C3412" s="326" t="s">
        <v>13594</v>
      </c>
      <c r="D3412" s="326" t="s">
        <v>3049</v>
      </c>
      <c r="E3412" s="326" t="s">
        <v>3070</v>
      </c>
      <c r="F3412" s="326">
        <v>734.40364255686291</v>
      </c>
      <c r="G3412" s="326" t="s">
        <v>43</v>
      </c>
    </row>
    <row r="3413" spans="1:7">
      <c r="A3413" s="326" t="s">
        <v>3204</v>
      </c>
      <c r="B3413" s="158">
        <v>46302</v>
      </c>
      <c r="C3413" s="326" t="s">
        <v>13595</v>
      </c>
      <c r="D3413" s="326" t="s">
        <v>3049</v>
      </c>
      <c r="E3413" s="326" t="s">
        <v>3070</v>
      </c>
      <c r="F3413" s="326">
        <v>432.95022615604103</v>
      </c>
      <c r="G3413" s="326" t="s">
        <v>43</v>
      </c>
    </row>
    <row r="3414" spans="1:7">
      <c r="A3414" s="326" t="s">
        <v>3204</v>
      </c>
      <c r="B3414" s="158">
        <v>46302</v>
      </c>
      <c r="C3414" s="326" t="s">
        <v>13596</v>
      </c>
      <c r="D3414" s="326" t="s">
        <v>3049</v>
      </c>
      <c r="E3414" s="326" t="s">
        <v>3070</v>
      </c>
      <c r="F3414" s="326">
        <v>409.0918126932811</v>
      </c>
      <c r="G3414" s="326" t="s">
        <v>43</v>
      </c>
    </row>
    <row r="3415" spans="1:7">
      <c r="A3415" s="326" t="s">
        <v>3204</v>
      </c>
      <c r="B3415" s="158">
        <v>46302</v>
      </c>
      <c r="C3415" s="326" t="s">
        <v>13597</v>
      </c>
      <c r="D3415" s="326" t="s">
        <v>3049</v>
      </c>
      <c r="E3415" s="326" t="s">
        <v>3070</v>
      </c>
      <c r="F3415" s="326">
        <v>421.01931299082929</v>
      </c>
      <c r="G3415" s="326" t="s">
        <v>43</v>
      </c>
    </row>
    <row r="3416" spans="1:7">
      <c r="A3416" s="326" t="s">
        <v>3204</v>
      </c>
      <c r="B3416" s="158">
        <v>46302</v>
      </c>
      <c r="C3416" s="326" t="s">
        <v>13598</v>
      </c>
      <c r="D3416" s="326" t="s">
        <v>3049</v>
      </c>
      <c r="E3416" s="326" t="s">
        <v>3070</v>
      </c>
      <c r="F3416" s="326">
        <v>416.38994757481851</v>
      </c>
      <c r="G3416" s="326" t="s">
        <v>43</v>
      </c>
    </row>
    <row r="3417" spans="1:7">
      <c r="A3417" s="326" t="s">
        <v>3204</v>
      </c>
      <c r="B3417" s="158">
        <v>46302</v>
      </c>
      <c r="C3417" s="326" t="s">
        <v>13599</v>
      </c>
      <c r="D3417" s="326" t="s">
        <v>3034</v>
      </c>
      <c r="E3417" s="326" t="s">
        <v>3070</v>
      </c>
      <c r="F3417" s="326">
        <v>410.26845043129288</v>
      </c>
      <c r="G3417" s="326" t="s">
        <v>43</v>
      </c>
    </row>
    <row r="3418" spans="1:7">
      <c r="A3418" s="326" t="s">
        <v>3204</v>
      </c>
      <c r="B3418" s="158">
        <v>46302</v>
      </c>
      <c r="C3418" s="326" t="s">
        <v>13600</v>
      </c>
      <c r="D3418" s="326" t="s">
        <v>3034</v>
      </c>
      <c r="E3418" s="326" t="s">
        <v>3070</v>
      </c>
      <c r="F3418" s="326">
        <v>416.01254864386277</v>
      </c>
      <c r="G3418" s="326" t="s">
        <v>43</v>
      </c>
    </row>
    <row r="3419" spans="1:7">
      <c r="A3419" s="326" t="s">
        <v>3204</v>
      </c>
      <c r="B3419" s="158">
        <v>46302</v>
      </c>
      <c r="C3419" s="326" t="s">
        <v>13601</v>
      </c>
      <c r="D3419" s="326" t="s">
        <v>3034</v>
      </c>
      <c r="E3419" s="326" t="s">
        <v>3070</v>
      </c>
      <c r="F3419" s="326">
        <v>417.08925552782603</v>
      </c>
      <c r="G3419" s="326" t="s">
        <v>43</v>
      </c>
    </row>
    <row r="3420" spans="1:7">
      <c r="A3420" s="326" t="s">
        <v>3204</v>
      </c>
      <c r="B3420" s="158">
        <v>46302</v>
      </c>
      <c r="C3420" s="326" t="s">
        <v>13602</v>
      </c>
      <c r="D3420" s="326" t="s">
        <v>3034</v>
      </c>
      <c r="E3420" s="326" t="s">
        <v>3070</v>
      </c>
      <c r="F3420" s="326">
        <v>646.02406301256269</v>
      </c>
      <c r="G3420" s="326" t="s">
        <v>43</v>
      </c>
    </row>
    <row r="3421" spans="1:7">
      <c r="A3421" s="326" t="s">
        <v>3204</v>
      </c>
      <c r="B3421" s="158">
        <v>46302</v>
      </c>
      <c r="C3421" s="326" t="s">
        <v>13603</v>
      </c>
      <c r="D3421" s="326" t="s">
        <v>3034</v>
      </c>
      <c r="E3421" s="326" t="s">
        <v>3070</v>
      </c>
      <c r="F3421" s="326">
        <v>447.871878254693</v>
      </c>
      <c r="G3421" s="326" t="s">
        <v>43</v>
      </c>
    </row>
    <row r="3422" spans="1:7">
      <c r="A3422" s="326" t="s">
        <v>3204</v>
      </c>
      <c r="B3422" s="158">
        <v>46302</v>
      </c>
      <c r="C3422" s="326" t="s">
        <v>13604</v>
      </c>
      <c r="D3422" s="326" t="s">
        <v>3034</v>
      </c>
      <c r="E3422" s="326" t="s">
        <v>3070</v>
      </c>
      <c r="F3422" s="326">
        <v>447.01803528051818</v>
      </c>
      <c r="G3422" s="326" t="s">
        <v>43</v>
      </c>
    </row>
    <row r="3423" spans="1:7">
      <c r="A3423" s="326" t="s">
        <v>3204</v>
      </c>
      <c r="B3423" s="158">
        <v>46302</v>
      </c>
      <c r="C3423" s="326" t="s">
        <v>13605</v>
      </c>
      <c r="D3423" s="326" t="s">
        <v>3049</v>
      </c>
      <c r="E3423" s="326" t="s">
        <v>3070</v>
      </c>
      <c r="F3423" s="326">
        <v>438.73279934632592</v>
      </c>
      <c r="G3423" s="326" t="s">
        <v>43</v>
      </c>
    </row>
    <row r="3424" spans="1:7">
      <c r="A3424" s="326" t="s">
        <v>3204</v>
      </c>
      <c r="B3424" s="158">
        <v>46302</v>
      </c>
      <c r="C3424" s="326" t="s">
        <v>13606</v>
      </c>
      <c r="D3424" s="326" t="s">
        <v>3049</v>
      </c>
      <c r="E3424" s="326" t="s">
        <v>3070</v>
      </c>
      <c r="F3424" s="326">
        <v>901.68077385448851</v>
      </c>
      <c r="G3424" s="326" t="s">
        <v>43</v>
      </c>
    </row>
    <row r="3425" spans="1:7">
      <c r="A3425" s="326" t="s">
        <v>3204</v>
      </c>
      <c r="B3425" s="158">
        <v>46302</v>
      </c>
      <c r="C3425" s="326" t="s">
        <v>13607</v>
      </c>
      <c r="D3425" s="326" t="s">
        <v>3049</v>
      </c>
      <c r="E3425" s="326" t="s">
        <v>3070</v>
      </c>
      <c r="F3425" s="326">
        <v>549.91865170653909</v>
      </c>
      <c r="G3425" s="326" t="s">
        <v>43</v>
      </c>
    </row>
    <row r="3426" spans="1:7">
      <c r="A3426" s="326" t="s">
        <v>3204</v>
      </c>
      <c r="B3426" s="158">
        <v>46302</v>
      </c>
      <c r="C3426" s="326" t="s">
        <v>13608</v>
      </c>
      <c r="D3426" s="326" t="s">
        <v>3049</v>
      </c>
      <c r="E3426" s="326" t="s">
        <v>3070</v>
      </c>
      <c r="F3426" s="326">
        <v>582.18219997087726</v>
      </c>
      <c r="G3426" s="326" t="s">
        <v>43</v>
      </c>
    </row>
    <row r="3427" spans="1:7">
      <c r="A3427" s="326" t="s">
        <v>3204</v>
      </c>
      <c r="B3427" s="158">
        <v>46302</v>
      </c>
      <c r="C3427" s="326" t="s">
        <v>13609</v>
      </c>
      <c r="D3427" s="326" t="s">
        <v>3049</v>
      </c>
      <c r="E3427" s="326" t="s">
        <v>3070</v>
      </c>
      <c r="F3427" s="326">
        <v>374.11562788626179</v>
      </c>
      <c r="G3427" s="326" t="s">
        <v>43</v>
      </c>
    </row>
    <row r="3428" spans="1:7">
      <c r="A3428" s="326" t="s">
        <v>3204</v>
      </c>
      <c r="B3428" s="158">
        <v>46302</v>
      </c>
      <c r="C3428" s="326" t="s">
        <v>13610</v>
      </c>
      <c r="D3428" s="326" t="s">
        <v>3049</v>
      </c>
      <c r="E3428" s="326" t="s">
        <v>3070</v>
      </c>
      <c r="F3428" s="326">
        <v>373.70078801526688</v>
      </c>
      <c r="G3428" s="326" t="s">
        <v>43</v>
      </c>
    </row>
    <row r="3429" spans="1:7">
      <c r="A3429" s="326" t="s">
        <v>3204</v>
      </c>
      <c r="B3429" s="158">
        <v>46302</v>
      </c>
      <c r="C3429" s="326" t="s">
        <v>13611</v>
      </c>
      <c r="D3429" s="326" t="s">
        <v>3049</v>
      </c>
      <c r="E3429" s="326" t="s">
        <v>3070</v>
      </c>
      <c r="F3429" s="326">
        <v>720.58067545713857</v>
      </c>
      <c r="G3429" s="326" t="s">
        <v>43</v>
      </c>
    </row>
    <row r="3430" spans="1:7">
      <c r="A3430" s="326" t="s">
        <v>3204</v>
      </c>
      <c r="B3430" s="158">
        <v>46302</v>
      </c>
      <c r="C3430" s="326" t="s">
        <v>13612</v>
      </c>
      <c r="D3430" s="326" t="s">
        <v>3049</v>
      </c>
      <c r="E3430" s="326" t="s">
        <v>3070</v>
      </c>
      <c r="F3430" s="326">
        <v>3283.303429083433</v>
      </c>
      <c r="G3430" s="326" t="s">
        <v>43</v>
      </c>
    </row>
    <row r="3431" spans="1:7">
      <c r="A3431" s="326" t="s">
        <v>3204</v>
      </c>
      <c r="B3431" s="158">
        <v>46302</v>
      </c>
      <c r="C3431" s="326" t="s">
        <v>13613</v>
      </c>
      <c r="D3431" s="326" t="s">
        <v>3049</v>
      </c>
      <c r="E3431" s="326" t="s">
        <v>3070</v>
      </c>
      <c r="F3431" s="326">
        <v>584.39704807382077</v>
      </c>
      <c r="G3431" s="326" t="s">
        <v>43</v>
      </c>
    </row>
    <row r="3432" spans="1:7">
      <c r="A3432" s="326" t="s">
        <v>3204</v>
      </c>
      <c r="B3432" s="158">
        <v>46302</v>
      </c>
      <c r="C3432" s="326" t="s">
        <v>13614</v>
      </c>
      <c r="D3432" s="326" t="s">
        <v>3049</v>
      </c>
      <c r="E3432" s="326" t="s">
        <v>3070</v>
      </c>
      <c r="F3432" s="326">
        <v>624.49219225905836</v>
      </c>
      <c r="G3432" s="326" t="s">
        <v>43</v>
      </c>
    </row>
    <row r="3433" spans="1:7">
      <c r="A3433" s="326" t="s">
        <v>3204</v>
      </c>
      <c r="B3433" s="158">
        <v>46302</v>
      </c>
      <c r="C3433" s="326" t="s">
        <v>13615</v>
      </c>
      <c r="D3433" s="326" t="s">
        <v>3049</v>
      </c>
      <c r="E3433" s="326" t="s">
        <v>3070</v>
      </c>
      <c r="F3433" s="326">
        <v>410.9710664190352</v>
      </c>
      <c r="G3433" s="326" t="s">
        <v>43</v>
      </c>
    </row>
    <row r="3434" spans="1:7">
      <c r="A3434" s="326" t="s">
        <v>3204</v>
      </c>
      <c r="B3434" s="158">
        <v>46302</v>
      </c>
      <c r="C3434" s="326" t="s">
        <v>13616</v>
      </c>
      <c r="D3434" s="326" t="s">
        <v>3049</v>
      </c>
      <c r="E3434" s="326" t="s">
        <v>3070</v>
      </c>
      <c r="F3434" s="326">
        <v>439.47872220585123</v>
      </c>
      <c r="G3434" s="326" t="s">
        <v>43</v>
      </c>
    </row>
    <row r="3435" spans="1:7">
      <c r="A3435" s="326" t="s">
        <v>3204</v>
      </c>
      <c r="B3435" s="158">
        <v>46302</v>
      </c>
      <c r="C3435" s="326" t="s">
        <v>13617</v>
      </c>
      <c r="D3435" s="326" t="s">
        <v>3049</v>
      </c>
      <c r="E3435" s="326" t="s">
        <v>3070</v>
      </c>
      <c r="F3435" s="326">
        <v>460.55200587818399</v>
      </c>
      <c r="G3435" s="326" t="s">
        <v>43</v>
      </c>
    </row>
    <row r="3436" spans="1:7">
      <c r="A3436" s="326" t="s">
        <v>3204</v>
      </c>
      <c r="B3436" s="158">
        <v>46302</v>
      </c>
      <c r="C3436" s="326" t="s">
        <v>13618</v>
      </c>
      <c r="D3436" s="326" t="s">
        <v>3049</v>
      </c>
      <c r="E3436" s="326" t="s">
        <v>3070</v>
      </c>
      <c r="F3436" s="326">
        <v>629.09911429602653</v>
      </c>
      <c r="G3436" s="326" t="s">
        <v>43</v>
      </c>
    </row>
    <row r="3437" spans="1:7">
      <c r="A3437" s="326" t="s">
        <v>3204</v>
      </c>
      <c r="B3437" s="158">
        <v>46302</v>
      </c>
      <c r="C3437" s="326" t="s">
        <v>13619</v>
      </c>
      <c r="D3437" s="326" t="s">
        <v>3049</v>
      </c>
      <c r="E3437" s="326" t="s">
        <v>3070</v>
      </c>
      <c r="F3437" s="326">
        <v>446.68057246832183</v>
      </c>
      <c r="G3437" s="326" t="s">
        <v>43</v>
      </c>
    </row>
    <row r="3438" spans="1:7">
      <c r="A3438" s="326" t="s">
        <v>3204</v>
      </c>
      <c r="B3438" s="158">
        <v>46302</v>
      </c>
      <c r="C3438" s="326" t="s">
        <v>13620</v>
      </c>
      <c r="D3438" s="326" t="s">
        <v>3049</v>
      </c>
      <c r="E3438" s="326" t="s">
        <v>3070</v>
      </c>
      <c r="F3438" s="326">
        <v>446.67965328926221</v>
      </c>
      <c r="G3438" s="326" t="s">
        <v>43</v>
      </c>
    </row>
    <row r="3439" spans="1:7">
      <c r="A3439" s="326" t="s">
        <v>3204</v>
      </c>
      <c r="B3439" s="158">
        <v>46302</v>
      </c>
      <c r="C3439" s="326" t="s">
        <v>13621</v>
      </c>
      <c r="D3439" s="326" t="s">
        <v>3049</v>
      </c>
      <c r="E3439" s="326" t="s">
        <v>3070</v>
      </c>
      <c r="F3439" s="326">
        <v>526.68360080569983</v>
      </c>
      <c r="G3439" s="326" t="s">
        <v>43</v>
      </c>
    </row>
    <row r="3440" spans="1:7">
      <c r="A3440" s="326" t="s">
        <v>3204</v>
      </c>
      <c r="B3440" s="158">
        <v>46302</v>
      </c>
      <c r="C3440" s="326" t="s">
        <v>13622</v>
      </c>
      <c r="D3440" s="326" t="s">
        <v>3049</v>
      </c>
      <c r="E3440" s="326" t="s">
        <v>3070</v>
      </c>
      <c r="F3440" s="326">
        <v>665.68249988317257</v>
      </c>
      <c r="G3440" s="326" t="s">
        <v>43</v>
      </c>
    </row>
    <row r="3441" spans="1:7">
      <c r="A3441" s="326" t="s">
        <v>3204</v>
      </c>
      <c r="B3441" s="158">
        <v>46302</v>
      </c>
      <c r="C3441" s="326" t="s">
        <v>13623</v>
      </c>
      <c r="D3441" s="326" t="s">
        <v>3049</v>
      </c>
      <c r="E3441" s="326" t="s">
        <v>3070</v>
      </c>
      <c r="F3441" s="326">
        <v>385.7501642559655</v>
      </c>
      <c r="G3441" s="326" t="s">
        <v>43</v>
      </c>
    </row>
    <row r="3442" spans="1:7">
      <c r="A3442" s="326" t="s">
        <v>3204</v>
      </c>
      <c r="B3442" s="158">
        <v>46302</v>
      </c>
      <c r="C3442" s="326" t="s">
        <v>13624</v>
      </c>
      <c r="D3442" s="326" t="s">
        <v>3049</v>
      </c>
      <c r="E3442" s="326" t="s">
        <v>3070</v>
      </c>
      <c r="F3442" s="326">
        <v>386.46130662504578</v>
      </c>
      <c r="G3442" s="326" t="s">
        <v>43</v>
      </c>
    </row>
    <row r="3443" spans="1:7">
      <c r="A3443" s="326" t="s">
        <v>3204</v>
      </c>
      <c r="B3443" s="158">
        <v>46302</v>
      </c>
      <c r="C3443" s="326" t="s">
        <v>13625</v>
      </c>
      <c r="D3443" s="326" t="s">
        <v>3049</v>
      </c>
      <c r="E3443" s="326" t="s">
        <v>3070</v>
      </c>
      <c r="F3443" s="326">
        <v>386.45992803154508</v>
      </c>
      <c r="G3443" s="326" t="s">
        <v>43</v>
      </c>
    </row>
    <row r="3444" spans="1:7">
      <c r="A3444" s="326" t="s">
        <v>3204</v>
      </c>
      <c r="B3444" s="158">
        <v>46302</v>
      </c>
      <c r="C3444" s="326" t="s">
        <v>13626</v>
      </c>
      <c r="D3444" s="326" t="s">
        <v>3049</v>
      </c>
      <c r="E3444" s="326" t="s">
        <v>3070</v>
      </c>
      <c r="F3444" s="326">
        <v>386.46161739202222</v>
      </c>
      <c r="G3444" s="326" t="s">
        <v>43</v>
      </c>
    </row>
    <row r="3445" spans="1:7">
      <c r="A3445" s="326" t="s">
        <v>3204</v>
      </c>
      <c r="B3445" s="158">
        <v>46302</v>
      </c>
      <c r="C3445" s="326" t="s">
        <v>13627</v>
      </c>
      <c r="D3445" s="326" t="s">
        <v>3047</v>
      </c>
      <c r="E3445" s="326" t="s">
        <v>3070</v>
      </c>
      <c r="F3445" s="326">
        <v>579.43417010921985</v>
      </c>
      <c r="G3445" s="326" t="s">
        <v>43</v>
      </c>
    </row>
    <row r="3446" spans="1:7">
      <c r="A3446" s="326" t="s">
        <v>3204</v>
      </c>
      <c r="B3446" s="158">
        <v>46302</v>
      </c>
      <c r="C3446" s="326" t="s">
        <v>13628</v>
      </c>
      <c r="D3446" s="326" t="s">
        <v>3047</v>
      </c>
      <c r="E3446" s="326" t="s">
        <v>3070</v>
      </c>
      <c r="F3446" s="326">
        <v>463.57539928890759</v>
      </c>
      <c r="G3446" s="326" t="s">
        <v>43</v>
      </c>
    </row>
    <row r="3447" spans="1:7">
      <c r="A3447" s="326" t="s">
        <v>3204</v>
      </c>
      <c r="B3447" s="158">
        <v>46302</v>
      </c>
      <c r="C3447" s="326" t="s">
        <v>13629</v>
      </c>
      <c r="D3447" s="326" t="s">
        <v>3047</v>
      </c>
      <c r="E3447" s="326" t="s">
        <v>3070</v>
      </c>
      <c r="F3447" s="326">
        <v>478.26826373115182</v>
      </c>
      <c r="G3447" s="326" t="s">
        <v>43</v>
      </c>
    </row>
    <row r="3448" spans="1:7">
      <c r="A3448" s="326" t="s">
        <v>3204</v>
      </c>
      <c r="B3448" s="158">
        <v>46302</v>
      </c>
      <c r="C3448" s="326" t="s">
        <v>13630</v>
      </c>
      <c r="D3448" s="326" t="s">
        <v>3047</v>
      </c>
      <c r="E3448" s="326" t="s">
        <v>3070</v>
      </c>
      <c r="F3448" s="326">
        <v>816.48070310801268</v>
      </c>
      <c r="G3448" s="326" t="s">
        <v>43</v>
      </c>
    </row>
    <row r="3449" spans="1:7">
      <c r="A3449" s="326" t="s">
        <v>3204</v>
      </c>
      <c r="B3449" s="158">
        <v>46302</v>
      </c>
      <c r="C3449" s="326" t="s">
        <v>13631</v>
      </c>
      <c r="D3449" s="326" t="s">
        <v>3047</v>
      </c>
      <c r="E3449" s="326" t="s">
        <v>3070</v>
      </c>
      <c r="F3449" s="326">
        <v>485.71367575647309</v>
      </c>
      <c r="G3449" s="326" t="s">
        <v>43</v>
      </c>
    </row>
    <row r="3450" spans="1:7">
      <c r="A3450" s="326" t="s">
        <v>3204</v>
      </c>
      <c r="B3450" s="158">
        <v>46302</v>
      </c>
      <c r="C3450" s="326" t="s">
        <v>13632</v>
      </c>
      <c r="D3450" s="326" t="s">
        <v>3049</v>
      </c>
      <c r="E3450" s="326" t="s">
        <v>3070</v>
      </c>
      <c r="F3450" s="326">
        <v>576.32093677297235</v>
      </c>
      <c r="G3450" s="326" t="s">
        <v>43</v>
      </c>
    </row>
    <row r="3451" spans="1:7">
      <c r="A3451" s="326" t="s">
        <v>3204</v>
      </c>
      <c r="B3451" s="158">
        <v>46302</v>
      </c>
      <c r="C3451" s="326" t="s">
        <v>13633</v>
      </c>
      <c r="D3451" s="326" t="s">
        <v>3049</v>
      </c>
      <c r="E3451" s="326" t="s">
        <v>3070</v>
      </c>
      <c r="F3451" s="326">
        <v>439.56856660218909</v>
      </c>
      <c r="G3451" s="326" t="s">
        <v>43</v>
      </c>
    </row>
    <row r="3452" spans="1:7">
      <c r="A3452" s="326" t="s">
        <v>3204</v>
      </c>
      <c r="B3452" s="158">
        <v>46302</v>
      </c>
      <c r="C3452" s="326" t="s">
        <v>13634</v>
      </c>
      <c r="D3452" s="326" t="s">
        <v>3049</v>
      </c>
      <c r="E3452" s="326" t="s">
        <v>3070</v>
      </c>
      <c r="F3452" s="326">
        <v>429.09199330210691</v>
      </c>
      <c r="G3452" s="326" t="s">
        <v>43</v>
      </c>
    </row>
    <row r="3453" spans="1:7">
      <c r="A3453" s="326" t="s">
        <v>3204</v>
      </c>
      <c r="B3453" s="158">
        <v>46302</v>
      </c>
      <c r="C3453" s="326" t="s">
        <v>13635</v>
      </c>
      <c r="D3453" s="326" t="s">
        <v>3049</v>
      </c>
      <c r="E3453" s="326" t="s">
        <v>3070</v>
      </c>
      <c r="F3453" s="326">
        <v>439.56302551552648</v>
      </c>
      <c r="G3453" s="326" t="s">
        <v>43</v>
      </c>
    </row>
    <row r="3454" spans="1:7">
      <c r="A3454" s="326" t="s">
        <v>3204</v>
      </c>
      <c r="B3454" s="158">
        <v>46302</v>
      </c>
      <c r="C3454" s="326" t="s">
        <v>13636</v>
      </c>
      <c r="D3454" s="326" t="s">
        <v>3049</v>
      </c>
      <c r="E3454" s="326" t="s">
        <v>3070</v>
      </c>
      <c r="F3454" s="326">
        <v>439.56265854323283</v>
      </c>
      <c r="G3454" s="326" t="s">
        <v>43</v>
      </c>
    </row>
    <row r="3455" spans="1:7">
      <c r="A3455" s="326" t="s">
        <v>3204</v>
      </c>
      <c r="B3455" s="158">
        <v>46302</v>
      </c>
      <c r="C3455" s="326" t="s">
        <v>13637</v>
      </c>
      <c r="D3455" s="326" t="s">
        <v>3049</v>
      </c>
      <c r="E3455" s="326" t="s">
        <v>3070</v>
      </c>
      <c r="F3455" s="326">
        <v>439.563952089753</v>
      </c>
      <c r="G3455" s="326" t="s">
        <v>43</v>
      </c>
    </row>
    <row r="3456" spans="1:7">
      <c r="A3456" s="326" t="s">
        <v>3204</v>
      </c>
      <c r="B3456" s="158">
        <v>46302</v>
      </c>
      <c r="C3456" s="326" t="s">
        <v>13638</v>
      </c>
      <c r="D3456" s="326" t="s">
        <v>3049</v>
      </c>
      <c r="E3456" s="326" t="s">
        <v>3070</v>
      </c>
      <c r="F3456" s="326">
        <v>467.51047134306282</v>
      </c>
      <c r="G3456" s="326" t="s">
        <v>43</v>
      </c>
    </row>
    <row r="3457" spans="1:7">
      <c r="A3457" s="326" t="s">
        <v>3204</v>
      </c>
      <c r="B3457" s="158">
        <v>46302</v>
      </c>
      <c r="C3457" s="326" t="s">
        <v>13639</v>
      </c>
      <c r="D3457" s="326" t="s">
        <v>3046</v>
      </c>
      <c r="E3457" s="326" t="s">
        <v>3070</v>
      </c>
      <c r="F3457" s="326">
        <v>486.01006941962987</v>
      </c>
      <c r="G3457" s="326" t="s">
        <v>43</v>
      </c>
    </row>
    <row r="3458" spans="1:7">
      <c r="A3458" s="326" t="s">
        <v>3204</v>
      </c>
      <c r="B3458" s="158">
        <v>46302</v>
      </c>
      <c r="C3458" s="326" t="s">
        <v>13640</v>
      </c>
      <c r="D3458" s="326" t="s">
        <v>3046</v>
      </c>
      <c r="E3458" s="326" t="s">
        <v>3070</v>
      </c>
      <c r="F3458" s="326">
        <v>486.01010346598918</v>
      </c>
      <c r="G3458" s="326" t="s">
        <v>43</v>
      </c>
    </row>
    <row r="3459" spans="1:7">
      <c r="A3459" s="326" t="s">
        <v>3204</v>
      </c>
      <c r="B3459" s="158">
        <v>46302</v>
      </c>
      <c r="C3459" s="326" t="s">
        <v>13641</v>
      </c>
      <c r="D3459" s="326" t="s">
        <v>3049</v>
      </c>
      <c r="E3459" s="326" t="s">
        <v>3070</v>
      </c>
      <c r="F3459" s="326">
        <v>420.01220877096063</v>
      </c>
      <c r="G3459" s="326" t="s">
        <v>43</v>
      </c>
    </row>
    <row r="3460" spans="1:7">
      <c r="A3460" s="326" t="s">
        <v>3204</v>
      </c>
      <c r="B3460" s="158">
        <v>46302</v>
      </c>
      <c r="C3460" s="326" t="s">
        <v>13642</v>
      </c>
      <c r="D3460" s="326" t="s">
        <v>3049</v>
      </c>
      <c r="E3460" s="326" t="s">
        <v>3070</v>
      </c>
      <c r="F3460" s="326">
        <v>402.3826664974913</v>
      </c>
      <c r="G3460" s="326" t="s">
        <v>43</v>
      </c>
    </row>
    <row r="3461" spans="1:7">
      <c r="A3461" s="326" t="s">
        <v>3204</v>
      </c>
      <c r="B3461" s="158">
        <v>46302</v>
      </c>
      <c r="C3461" s="326" t="s">
        <v>13643</v>
      </c>
      <c r="D3461" s="326" t="s">
        <v>3046</v>
      </c>
      <c r="E3461" s="326" t="s">
        <v>3070</v>
      </c>
      <c r="F3461" s="326">
        <v>949.86137496714946</v>
      </c>
      <c r="G3461" s="326" t="s">
        <v>43</v>
      </c>
    </row>
    <row r="3462" spans="1:7">
      <c r="A3462" s="326" t="s">
        <v>3204</v>
      </c>
      <c r="B3462" s="158">
        <v>46302</v>
      </c>
      <c r="C3462" s="326" t="s">
        <v>13644</v>
      </c>
      <c r="D3462" s="326" t="s">
        <v>3046</v>
      </c>
      <c r="E3462" s="326" t="s">
        <v>3070</v>
      </c>
      <c r="F3462" s="326">
        <v>526.68435795791447</v>
      </c>
      <c r="G3462" s="326" t="s">
        <v>43</v>
      </c>
    </row>
    <row r="3463" spans="1:7">
      <c r="A3463" s="326" t="s">
        <v>3204</v>
      </c>
      <c r="B3463" s="158">
        <v>46302</v>
      </c>
      <c r="C3463" s="326" t="s">
        <v>13645</v>
      </c>
      <c r="D3463" s="326" t="s">
        <v>3046</v>
      </c>
      <c r="E3463" s="326" t="s">
        <v>3070</v>
      </c>
      <c r="F3463" s="326">
        <v>425.19619349739509</v>
      </c>
      <c r="G3463" s="326" t="s">
        <v>43</v>
      </c>
    </row>
    <row r="3464" spans="1:7">
      <c r="A3464" s="326" t="s">
        <v>3204</v>
      </c>
      <c r="B3464" s="158">
        <v>46302</v>
      </c>
      <c r="C3464" s="326" t="s">
        <v>13646</v>
      </c>
      <c r="D3464" s="326" t="s">
        <v>3046</v>
      </c>
      <c r="E3464" s="326" t="s">
        <v>3070</v>
      </c>
      <c r="F3464" s="326">
        <v>453.70996006019408</v>
      </c>
      <c r="G3464" s="326" t="s">
        <v>43</v>
      </c>
    </row>
    <row r="3465" spans="1:7">
      <c r="A3465" s="326" t="s">
        <v>3204</v>
      </c>
      <c r="B3465" s="158">
        <v>46302</v>
      </c>
      <c r="C3465" s="326" t="s">
        <v>13647</v>
      </c>
      <c r="D3465" s="326" t="s">
        <v>3046</v>
      </c>
      <c r="E3465" s="326" t="s">
        <v>3070</v>
      </c>
      <c r="F3465" s="326">
        <v>744.6558640130097</v>
      </c>
      <c r="G3465" s="326" t="s">
        <v>43</v>
      </c>
    </row>
    <row r="3466" spans="1:7">
      <c r="A3466" s="326" t="s">
        <v>3204</v>
      </c>
      <c r="B3466" s="158">
        <v>46302</v>
      </c>
      <c r="C3466" s="326" t="s">
        <v>13648</v>
      </c>
      <c r="D3466" s="326" t="s">
        <v>3046</v>
      </c>
      <c r="E3466" s="326" t="s">
        <v>3070</v>
      </c>
      <c r="F3466" s="326">
        <v>613.2833039527759</v>
      </c>
      <c r="G3466" s="326" t="s">
        <v>43</v>
      </c>
    </row>
    <row r="3467" spans="1:7">
      <c r="A3467" s="326" t="s">
        <v>3204</v>
      </c>
      <c r="B3467" s="158">
        <v>46302</v>
      </c>
      <c r="C3467" s="326" t="s">
        <v>13649</v>
      </c>
      <c r="D3467" s="326" t="s">
        <v>3046</v>
      </c>
      <c r="E3467" s="326" t="s">
        <v>3070</v>
      </c>
      <c r="F3467" s="326">
        <v>568.61349290376529</v>
      </c>
      <c r="G3467" s="326" t="s">
        <v>43</v>
      </c>
    </row>
    <row r="3468" spans="1:7">
      <c r="A3468" s="326" t="s">
        <v>3204</v>
      </c>
      <c r="B3468" s="158">
        <v>46302</v>
      </c>
      <c r="C3468" s="326" t="s">
        <v>13650</v>
      </c>
      <c r="D3468" s="326" t="s">
        <v>3046</v>
      </c>
      <c r="E3468" s="326" t="s">
        <v>3070</v>
      </c>
      <c r="F3468" s="326">
        <v>601.16386795928702</v>
      </c>
      <c r="G3468" s="326" t="s">
        <v>43</v>
      </c>
    </row>
    <row r="3469" spans="1:7">
      <c r="A3469" s="326" t="s">
        <v>3204</v>
      </c>
      <c r="B3469" s="158">
        <v>46302</v>
      </c>
      <c r="C3469" s="326" t="s">
        <v>13651</v>
      </c>
      <c r="D3469" s="326" t="s">
        <v>3046</v>
      </c>
      <c r="E3469" s="326" t="s">
        <v>3070</v>
      </c>
      <c r="F3469" s="326">
        <v>574.96443472872488</v>
      </c>
      <c r="G3469" s="326" t="s">
        <v>43</v>
      </c>
    </row>
    <row r="3470" spans="1:7">
      <c r="A3470" s="326" t="s">
        <v>3204</v>
      </c>
      <c r="B3470" s="158">
        <v>46302</v>
      </c>
      <c r="C3470" s="326" t="s">
        <v>13652</v>
      </c>
      <c r="D3470" s="326" t="s">
        <v>3046</v>
      </c>
      <c r="E3470" s="326" t="s">
        <v>3070</v>
      </c>
      <c r="F3470" s="326">
        <v>884.91644685668871</v>
      </c>
      <c r="G3470" s="326" t="s">
        <v>43</v>
      </c>
    </row>
    <row r="3471" spans="1:7">
      <c r="A3471" s="326" t="s">
        <v>3204</v>
      </c>
      <c r="B3471" s="158">
        <v>46302</v>
      </c>
      <c r="C3471" s="326" t="s">
        <v>13653</v>
      </c>
      <c r="D3471" s="326" t="s">
        <v>3046</v>
      </c>
      <c r="E3471" s="326" t="s">
        <v>3070</v>
      </c>
      <c r="F3471" s="326">
        <v>540.46901788073592</v>
      </c>
      <c r="G3471" s="326" t="s">
        <v>43</v>
      </c>
    </row>
    <row r="3472" spans="1:7">
      <c r="A3472" s="326" t="s">
        <v>3204</v>
      </c>
      <c r="B3472" s="158">
        <v>46302</v>
      </c>
      <c r="C3472" s="326" t="s">
        <v>13654</v>
      </c>
      <c r="D3472" s="326" t="s">
        <v>3047</v>
      </c>
      <c r="E3472" s="326" t="s">
        <v>3070</v>
      </c>
      <c r="F3472" s="326">
        <v>445.56814988795668</v>
      </c>
      <c r="G3472" s="326" t="s">
        <v>43</v>
      </c>
    </row>
    <row r="3473" spans="1:7">
      <c r="A3473" s="326" t="s">
        <v>3204</v>
      </c>
      <c r="B3473" s="158">
        <v>46302</v>
      </c>
      <c r="C3473" s="326" t="s">
        <v>13655</v>
      </c>
      <c r="D3473" s="326" t="s">
        <v>3047</v>
      </c>
      <c r="E3473" s="326" t="s">
        <v>3070</v>
      </c>
      <c r="F3473" s="326">
        <v>550.89414599433076</v>
      </c>
      <c r="G3473" s="326" t="s">
        <v>43</v>
      </c>
    </row>
    <row r="3474" spans="1:7">
      <c r="A3474" s="326" t="s">
        <v>3204</v>
      </c>
      <c r="B3474" s="158">
        <v>46302</v>
      </c>
      <c r="C3474" s="326" t="s">
        <v>13656</v>
      </c>
      <c r="D3474" s="326" t="s">
        <v>3047</v>
      </c>
      <c r="E3474" s="326" t="s">
        <v>3070</v>
      </c>
      <c r="F3474" s="326">
        <v>544.86532855872065</v>
      </c>
      <c r="G3474" s="326" t="s">
        <v>43</v>
      </c>
    </row>
    <row r="3475" spans="1:7">
      <c r="A3475" s="326" t="s">
        <v>3204</v>
      </c>
      <c r="B3475" s="158">
        <v>46302</v>
      </c>
      <c r="C3475" s="326" t="s">
        <v>13657</v>
      </c>
      <c r="D3475" s="326" t="s">
        <v>3047</v>
      </c>
      <c r="E3475" s="326" t="s">
        <v>3070</v>
      </c>
      <c r="F3475" s="326">
        <v>665.61069099442102</v>
      </c>
      <c r="G3475" s="326" t="s">
        <v>43</v>
      </c>
    </row>
    <row r="3476" spans="1:7">
      <c r="A3476" s="326" t="s">
        <v>3204</v>
      </c>
      <c r="B3476" s="158">
        <v>46302</v>
      </c>
      <c r="C3476" s="326" t="s">
        <v>13658</v>
      </c>
      <c r="D3476" s="326" t="s">
        <v>3046</v>
      </c>
      <c r="E3476" s="326" t="s">
        <v>3070</v>
      </c>
      <c r="F3476" s="326">
        <v>493.22539060935378</v>
      </c>
      <c r="G3476" s="326" t="s">
        <v>43</v>
      </c>
    </row>
    <row r="3477" spans="1:7">
      <c r="A3477" s="326" t="s">
        <v>3204</v>
      </c>
      <c r="B3477" s="158">
        <v>46302</v>
      </c>
      <c r="C3477" s="326" t="s">
        <v>13659</v>
      </c>
      <c r="D3477" s="326" t="s">
        <v>3046</v>
      </c>
      <c r="E3477" s="326" t="s">
        <v>3070</v>
      </c>
      <c r="F3477" s="326">
        <v>596.29558493790682</v>
      </c>
      <c r="G3477" s="326" t="s">
        <v>43</v>
      </c>
    </row>
    <row r="3478" spans="1:7">
      <c r="A3478" s="326" t="s">
        <v>3204</v>
      </c>
      <c r="B3478" s="158">
        <v>46302</v>
      </c>
      <c r="C3478" s="326" t="s">
        <v>13660</v>
      </c>
      <c r="D3478" s="326" t="s">
        <v>3046</v>
      </c>
      <c r="E3478" s="326" t="s">
        <v>3070</v>
      </c>
      <c r="F3478" s="326">
        <v>565.4553933897987</v>
      </c>
      <c r="G3478" s="326" t="s">
        <v>43</v>
      </c>
    </row>
    <row r="3479" spans="1:7">
      <c r="A3479" s="326" t="s">
        <v>3204</v>
      </c>
      <c r="B3479" s="158">
        <v>46302</v>
      </c>
      <c r="C3479" s="326" t="s">
        <v>13661</v>
      </c>
      <c r="D3479" s="326" t="s">
        <v>3046</v>
      </c>
      <c r="E3479" s="326" t="s">
        <v>3070</v>
      </c>
      <c r="F3479" s="326">
        <v>606.57800501957536</v>
      </c>
      <c r="G3479" s="326" t="s">
        <v>43</v>
      </c>
    </row>
    <row r="3480" spans="1:7">
      <c r="A3480" s="326" t="s">
        <v>3204</v>
      </c>
      <c r="B3480" s="158">
        <v>46302</v>
      </c>
      <c r="C3480" s="326" t="s">
        <v>13662</v>
      </c>
      <c r="D3480" s="326" t="s">
        <v>3046</v>
      </c>
      <c r="E3480" s="326" t="s">
        <v>3070</v>
      </c>
      <c r="F3480" s="326">
        <v>920.91807692451403</v>
      </c>
      <c r="G3480" s="326" t="s">
        <v>43</v>
      </c>
    </row>
    <row r="3481" spans="1:7">
      <c r="A3481" s="326" t="s">
        <v>3204</v>
      </c>
      <c r="B3481" s="158">
        <v>46302</v>
      </c>
      <c r="C3481" s="326" t="s">
        <v>13663</v>
      </c>
      <c r="D3481" s="326" t="s">
        <v>3046</v>
      </c>
      <c r="E3481" s="326" t="s">
        <v>3070</v>
      </c>
      <c r="F3481" s="326">
        <v>836.57362937228754</v>
      </c>
      <c r="G3481" s="326" t="s">
        <v>43</v>
      </c>
    </row>
    <row r="3482" spans="1:7">
      <c r="A3482" s="326" t="s">
        <v>3204</v>
      </c>
      <c r="B3482" s="158">
        <v>46302</v>
      </c>
      <c r="C3482" s="326" t="s">
        <v>13664</v>
      </c>
      <c r="D3482" s="326" t="s">
        <v>3046</v>
      </c>
      <c r="E3482" s="326" t="s">
        <v>3070</v>
      </c>
      <c r="F3482" s="326">
        <v>590.62008328852244</v>
      </c>
      <c r="G3482" s="326" t="s">
        <v>43</v>
      </c>
    </row>
    <row r="3483" spans="1:7">
      <c r="A3483" s="326" t="s">
        <v>3204</v>
      </c>
      <c r="B3483" s="158">
        <v>46302</v>
      </c>
      <c r="C3483" s="326" t="s">
        <v>13665</v>
      </c>
      <c r="D3483" s="326" t="s">
        <v>3046</v>
      </c>
      <c r="E3483" s="326" t="s">
        <v>3070</v>
      </c>
      <c r="F3483" s="326">
        <v>590.61611277982593</v>
      </c>
      <c r="G3483" s="326" t="s">
        <v>43</v>
      </c>
    </row>
    <row r="3484" spans="1:7">
      <c r="A3484" s="326" t="s">
        <v>3204</v>
      </c>
      <c r="B3484" s="158">
        <v>46302</v>
      </c>
      <c r="C3484" s="326" t="s">
        <v>13666</v>
      </c>
      <c r="D3484" s="326" t="s">
        <v>3046</v>
      </c>
      <c r="E3484" s="326" t="s">
        <v>3070</v>
      </c>
      <c r="F3484" s="326">
        <v>590.62073395983316</v>
      </c>
      <c r="G3484" s="326" t="s">
        <v>43</v>
      </c>
    </row>
    <row r="3485" spans="1:7">
      <c r="A3485" s="326" t="s">
        <v>3204</v>
      </c>
      <c r="B3485" s="158">
        <v>46302</v>
      </c>
      <c r="C3485" s="326" t="s">
        <v>13667</v>
      </c>
      <c r="D3485" s="326" t="s">
        <v>3046</v>
      </c>
      <c r="E3485" s="326" t="s">
        <v>3070</v>
      </c>
      <c r="F3485" s="326">
        <v>561.37224363069981</v>
      </c>
      <c r="G3485" s="326" t="s">
        <v>43</v>
      </c>
    </row>
    <row r="3486" spans="1:7">
      <c r="A3486" s="326" t="s">
        <v>3204</v>
      </c>
      <c r="B3486" s="158">
        <v>46302</v>
      </c>
      <c r="C3486" s="326" t="s">
        <v>13668</v>
      </c>
      <c r="D3486" s="326" t="s">
        <v>3046</v>
      </c>
      <c r="E3486" s="326" t="s">
        <v>3070</v>
      </c>
      <c r="F3486" s="326">
        <v>523.31485328590497</v>
      </c>
      <c r="G3486" s="326" t="s">
        <v>43</v>
      </c>
    </row>
    <row r="3487" spans="1:7">
      <c r="A3487" s="326" t="s">
        <v>3204</v>
      </c>
      <c r="B3487" s="158">
        <v>46302</v>
      </c>
      <c r="C3487" s="326" t="s">
        <v>13669</v>
      </c>
      <c r="D3487" s="326" t="s">
        <v>3047</v>
      </c>
      <c r="E3487" s="326" t="s">
        <v>3070</v>
      </c>
      <c r="F3487" s="326">
        <v>499.51896660448978</v>
      </c>
      <c r="G3487" s="326" t="s">
        <v>43</v>
      </c>
    </row>
    <row r="3488" spans="1:7">
      <c r="A3488" s="326" t="s">
        <v>3204</v>
      </c>
      <c r="B3488" s="158">
        <v>46302</v>
      </c>
      <c r="C3488" s="326" t="s">
        <v>13670</v>
      </c>
      <c r="D3488" s="326" t="s">
        <v>3047</v>
      </c>
      <c r="E3488" s="326" t="s">
        <v>3070</v>
      </c>
      <c r="F3488" s="326">
        <v>368.23767998442048</v>
      </c>
      <c r="G3488" s="326" t="s">
        <v>43</v>
      </c>
    </row>
    <row r="3489" spans="1:7">
      <c r="A3489" s="326" t="s">
        <v>3204</v>
      </c>
      <c r="B3489" s="158">
        <v>46302</v>
      </c>
      <c r="C3489" s="326" t="s">
        <v>13671</v>
      </c>
      <c r="D3489" s="326" t="s">
        <v>3047</v>
      </c>
      <c r="E3489" s="326" t="s">
        <v>3070</v>
      </c>
      <c r="F3489" s="326">
        <v>389.61307651409879</v>
      </c>
      <c r="G3489" s="326" t="s">
        <v>43</v>
      </c>
    </row>
    <row r="3490" spans="1:7">
      <c r="A3490" s="326" t="s">
        <v>3204</v>
      </c>
      <c r="B3490" s="158">
        <v>46302</v>
      </c>
      <c r="C3490" s="326" t="s">
        <v>13672</v>
      </c>
      <c r="D3490" s="326" t="s">
        <v>3047</v>
      </c>
      <c r="E3490" s="326" t="s">
        <v>3070</v>
      </c>
      <c r="F3490" s="326">
        <v>389.61307012150058</v>
      </c>
      <c r="G3490" s="326" t="s">
        <v>43</v>
      </c>
    </row>
    <row r="3491" spans="1:7">
      <c r="A3491" s="326" t="s">
        <v>3204</v>
      </c>
      <c r="B3491" s="158">
        <v>46302</v>
      </c>
      <c r="C3491" s="326" t="s">
        <v>13673</v>
      </c>
      <c r="D3491" s="326" t="s">
        <v>3047</v>
      </c>
      <c r="E3491" s="326" t="s">
        <v>3070</v>
      </c>
      <c r="F3491" s="326">
        <v>389.61305543547502</v>
      </c>
      <c r="G3491" s="326" t="s">
        <v>43</v>
      </c>
    </row>
    <row r="3492" spans="1:7">
      <c r="A3492" s="326" t="s">
        <v>3204</v>
      </c>
      <c r="B3492" s="158">
        <v>46302</v>
      </c>
      <c r="C3492" s="326" t="s">
        <v>13674</v>
      </c>
      <c r="D3492" s="326" t="s">
        <v>3047</v>
      </c>
      <c r="E3492" s="326" t="s">
        <v>3070</v>
      </c>
      <c r="F3492" s="326">
        <v>389.61271640891209</v>
      </c>
      <c r="G3492" s="326" t="s">
        <v>43</v>
      </c>
    </row>
    <row r="3493" spans="1:7">
      <c r="A3493" s="326" t="s">
        <v>3204</v>
      </c>
      <c r="B3493" s="158">
        <v>46302</v>
      </c>
      <c r="C3493" s="326" t="s">
        <v>13675</v>
      </c>
      <c r="D3493" s="326" t="s">
        <v>3047</v>
      </c>
      <c r="E3493" s="326" t="s">
        <v>3070</v>
      </c>
      <c r="F3493" s="326">
        <v>389.61133267171681</v>
      </c>
      <c r="G3493" s="326" t="s">
        <v>43</v>
      </c>
    </row>
    <row r="3494" spans="1:7">
      <c r="A3494" s="326" t="s">
        <v>3204</v>
      </c>
      <c r="B3494" s="158">
        <v>46302</v>
      </c>
      <c r="C3494" s="326" t="s">
        <v>13676</v>
      </c>
      <c r="D3494" s="326" t="s">
        <v>3047</v>
      </c>
      <c r="E3494" s="326" t="s">
        <v>3070</v>
      </c>
      <c r="F3494" s="326">
        <v>389.61303657060489</v>
      </c>
      <c r="G3494" s="326" t="s">
        <v>43</v>
      </c>
    </row>
    <row r="3495" spans="1:7">
      <c r="A3495" s="326" t="s">
        <v>3204</v>
      </c>
      <c r="B3495" s="158">
        <v>46302</v>
      </c>
      <c r="C3495" s="326" t="s">
        <v>13677</v>
      </c>
      <c r="D3495" s="326" t="s">
        <v>3047</v>
      </c>
      <c r="E3495" s="326" t="s">
        <v>3070</v>
      </c>
      <c r="F3495" s="326">
        <v>390.52738128928468</v>
      </c>
      <c r="G3495" s="326" t="s">
        <v>43</v>
      </c>
    </row>
    <row r="3496" spans="1:7">
      <c r="A3496" s="326" t="s">
        <v>3204</v>
      </c>
      <c r="B3496" s="158">
        <v>46302</v>
      </c>
      <c r="C3496" s="326" t="s">
        <v>13678</v>
      </c>
      <c r="D3496" s="326" t="s">
        <v>3047</v>
      </c>
      <c r="E3496" s="326" t="s">
        <v>3070</v>
      </c>
      <c r="F3496" s="326">
        <v>499.60235961619759</v>
      </c>
      <c r="G3496" s="326" t="s">
        <v>43</v>
      </c>
    </row>
    <row r="3497" spans="1:7">
      <c r="A3497" s="326" t="s">
        <v>3204</v>
      </c>
      <c r="B3497" s="158">
        <v>46302</v>
      </c>
      <c r="C3497" s="326" t="s">
        <v>13679</v>
      </c>
      <c r="D3497" s="326" t="s">
        <v>3047</v>
      </c>
      <c r="E3497" s="326" t="s">
        <v>3070</v>
      </c>
      <c r="F3497" s="326">
        <v>499.51654415531078</v>
      </c>
      <c r="G3497" s="326" t="s">
        <v>43</v>
      </c>
    </row>
    <row r="3498" spans="1:7">
      <c r="A3498" s="326" t="s">
        <v>3204</v>
      </c>
      <c r="B3498" s="158">
        <v>46302</v>
      </c>
      <c r="C3498" s="326" t="s">
        <v>13680</v>
      </c>
      <c r="D3498" s="326" t="s">
        <v>3047</v>
      </c>
      <c r="E3498" s="326" t="s">
        <v>3070</v>
      </c>
      <c r="F3498" s="326">
        <v>499.51962592313072</v>
      </c>
      <c r="G3498" s="326" t="s">
        <v>43</v>
      </c>
    </row>
    <row r="3499" spans="1:7">
      <c r="A3499" s="326" t="s">
        <v>3204</v>
      </c>
      <c r="B3499" s="158">
        <v>46302</v>
      </c>
      <c r="C3499" s="326" t="s">
        <v>13681</v>
      </c>
      <c r="D3499" s="326" t="s">
        <v>3047</v>
      </c>
      <c r="E3499" s="326" t="s">
        <v>3070</v>
      </c>
      <c r="F3499" s="326">
        <v>586.65247653797269</v>
      </c>
      <c r="G3499" s="326" t="s">
        <v>43</v>
      </c>
    </row>
    <row r="3500" spans="1:7">
      <c r="A3500" s="326" t="s">
        <v>3204</v>
      </c>
      <c r="B3500" s="158">
        <v>46302</v>
      </c>
      <c r="C3500" s="326" t="s">
        <v>13682</v>
      </c>
      <c r="D3500" s="326" t="s">
        <v>3047</v>
      </c>
      <c r="E3500" s="326" t="s">
        <v>3070</v>
      </c>
      <c r="F3500" s="326">
        <v>459.82215382670978</v>
      </c>
      <c r="G3500" s="326" t="s">
        <v>43</v>
      </c>
    </row>
    <row r="3501" spans="1:7">
      <c r="A3501" s="326" t="s">
        <v>3204</v>
      </c>
      <c r="B3501" s="158">
        <v>46302</v>
      </c>
      <c r="C3501" s="326" t="s">
        <v>13683</v>
      </c>
      <c r="D3501" s="326" t="s">
        <v>3047</v>
      </c>
      <c r="E3501" s="326" t="s">
        <v>3070</v>
      </c>
      <c r="F3501" s="326">
        <v>459.82104921061551</v>
      </c>
      <c r="G3501" s="326" t="s">
        <v>43</v>
      </c>
    </row>
    <row r="3502" spans="1:7">
      <c r="A3502" s="326" t="s">
        <v>3204</v>
      </c>
      <c r="B3502" s="158">
        <v>46302</v>
      </c>
      <c r="C3502" s="326" t="s">
        <v>13684</v>
      </c>
      <c r="D3502" s="326" t="s">
        <v>3047</v>
      </c>
      <c r="E3502" s="326" t="s">
        <v>3070</v>
      </c>
      <c r="F3502" s="326">
        <v>464.27798646735027</v>
      </c>
      <c r="G3502" s="326" t="s">
        <v>43</v>
      </c>
    </row>
    <row r="3503" spans="1:7">
      <c r="A3503" s="326" t="s">
        <v>3204</v>
      </c>
      <c r="B3503" s="158">
        <v>46302</v>
      </c>
      <c r="C3503" s="326" t="s">
        <v>13685</v>
      </c>
      <c r="D3503" s="326" t="s">
        <v>3047</v>
      </c>
      <c r="E3503" s="326" t="s">
        <v>3070</v>
      </c>
      <c r="F3503" s="326">
        <v>426.92570718936622</v>
      </c>
      <c r="G3503" s="326" t="s">
        <v>43</v>
      </c>
    </row>
    <row r="3504" spans="1:7">
      <c r="A3504" s="326" t="s">
        <v>3204</v>
      </c>
      <c r="B3504" s="158">
        <v>46302</v>
      </c>
      <c r="C3504" s="326" t="s">
        <v>13686</v>
      </c>
      <c r="D3504" s="326" t="s">
        <v>3047</v>
      </c>
      <c r="E3504" s="326" t="s">
        <v>3070</v>
      </c>
      <c r="F3504" s="326">
        <v>674.76295354869217</v>
      </c>
      <c r="G3504" s="326" t="s">
        <v>43</v>
      </c>
    </row>
    <row r="3505" spans="1:7">
      <c r="A3505" s="326" t="s">
        <v>3204</v>
      </c>
      <c r="B3505" s="158">
        <v>46302</v>
      </c>
      <c r="C3505" s="326" t="s">
        <v>13687</v>
      </c>
      <c r="D3505" s="326" t="s">
        <v>3047</v>
      </c>
      <c r="E3505" s="326" t="s">
        <v>3070</v>
      </c>
      <c r="F3505" s="326">
        <v>429.39440163318068</v>
      </c>
      <c r="G3505" s="326" t="s">
        <v>43</v>
      </c>
    </row>
    <row r="3506" spans="1:7">
      <c r="A3506" s="326" t="s">
        <v>3204</v>
      </c>
      <c r="B3506" s="158">
        <v>46302</v>
      </c>
      <c r="C3506" s="326" t="s">
        <v>13688</v>
      </c>
      <c r="D3506" s="326" t="s">
        <v>3047</v>
      </c>
      <c r="E3506" s="326" t="s">
        <v>3070</v>
      </c>
      <c r="F3506" s="326">
        <v>428.58885629242292</v>
      </c>
      <c r="G3506" s="326" t="s">
        <v>43</v>
      </c>
    </row>
    <row r="3507" spans="1:7">
      <c r="A3507" s="326" t="s">
        <v>3204</v>
      </c>
      <c r="B3507" s="158">
        <v>46302</v>
      </c>
      <c r="C3507" s="326" t="s">
        <v>13689</v>
      </c>
      <c r="D3507" s="326" t="s">
        <v>3047</v>
      </c>
      <c r="E3507" s="326" t="s">
        <v>3070</v>
      </c>
      <c r="F3507" s="326">
        <v>428.5891670989804</v>
      </c>
      <c r="G3507" s="326" t="s">
        <v>43</v>
      </c>
    </row>
    <row r="3508" spans="1:7">
      <c r="A3508" s="326" t="s">
        <v>3204</v>
      </c>
      <c r="B3508" s="158">
        <v>46302</v>
      </c>
      <c r="C3508" s="326" t="s">
        <v>13690</v>
      </c>
      <c r="D3508" s="326" t="s">
        <v>3037</v>
      </c>
      <c r="E3508" s="326" t="s">
        <v>3070</v>
      </c>
      <c r="F3508" s="326">
        <v>696.0944297760725</v>
      </c>
      <c r="G3508" s="326" t="s">
        <v>43</v>
      </c>
    </row>
    <row r="3509" spans="1:7">
      <c r="A3509" s="326" t="s">
        <v>3204</v>
      </c>
      <c r="B3509" s="158">
        <v>46302</v>
      </c>
      <c r="C3509" s="326" t="s">
        <v>13691</v>
      </c>
      <c r="D3509" s="326" t="s">
        <v>3037</v>
      </c>
      <c r="E3509" s="326" t="s">
        <v>3070</v>
      </c>
      <c r="F3509" s="326">
        <v>340.00262587377802</v>
      </c>
      <c r="G3509" s="326" t="s">
        <v>43</v>
      </c>
    </row>
    <row r="3510" spans="1:7">
      <c r="A3510" s="326" t="s">
        <v>3204</v>
      </c>
      <c r="B3510" s="158">
        <v>46302</v>
      </c>
      <c r="C3510" s="326" t="s">
        <v>13692</v>
      </c>
      <c r="D3510" s="326" t="s">
        <v>3037</v>
      </c>
      <c r="E3510" s="326" t="s">
        <v>3070</v>
      </c>
      <c r="F3510" s="326">
        <v>356.15016499953339</v>
      </c>
      <c r="G3510" s="326" t="s">
        <v>43</v>
      </c>
    </row>
    <row r="3511" spans="1:7">
      <c r="A3511" s="326" t="s">
        <v>3204</v>
      </c>
      <c r="B3511" s="158">
        <v>46302</v>
      </c>
      <c r="C3511" s="326" t="s">
        <v>13693</v>
      </c>
      <c r="D3511" s="326" t="s">
        <v>3041</v>
      </c>
      <c r="E3511" s="326" t="s">
        <v>3070</v>
      </c>
      <c r="F3511" s="326">
        <v>462.53851921204478</v>
      </c>
      <c r="G3511" s="326" t="s">
        <v>43</v>
      </c>
    </row>
    <row r="3512" spans="1:7">
      <c r="A3512" s="326" t="s">
        <v>3204</v>
      </c>
      <c r="B3512" s="158">
        <v>46302</v>
      </c>
      <c r="C3512" s="326" t="s">
        <v>13694</v>
      </c>
      <c r="D3512" s="326" t="s">
        <v>3041</v>
      </c>
      <c r="E3512" s="326" t="s">
        <v>3070</v>
      </c>
      <c r="F3512" s="326">
        <v>757.39512610260863</v>
      </c>
      <c r="G3512" s="326" t="s">
        <v>43</v>
      </c>
    </row>
    <row r="3513" spans="1:7">
      <c r="A3513" s="326" t="s">
        <v>3204</v>
      </c>
      <c r="B3513" s="158">
        <v>46302</v>
      </c>
      <c r="C3513" s="326" t="s">
        <v>13695</v>
      </c>
      <c r="D3513" s="326" t="s">
        <v>7409</v>
      </c>
      <c r="E3513" s="326" t="s">
        <v>3070</v>
      </c>
      <c r="F3513" s="326">
        <v>438.29597930159071</v>
      </c>
      <c r="G3513" s="326" t="s">
        <v>43</v>
      </c>
    </row>
    <row r="3514" spans="1:7">
      <c r="A3514" s="326" t="s">
        <v>3204</v>
      </c>
      <c r="B3514" s="158">
        <v>46302</v>
      </c>
      <c r="C3514" s="326" t="s">
        <v>13696</v>
      </c>
      <c r="D3514" s="326" t="s">
        <v>3041</v>
      </c>
      <c r="E3514" s="326" t="s">
        <v>3070</v>
      </c>
      <c r="F3514" s="326">
        <v>589.82463022181764</v>
      </c>
      <c r="G3514" s="326" t="s">
        <v>43</v>
      </c>
    </row>
    <row r="3515" spans="1:7">
      <c r="A3515" s="326" t="s">
        <v>3204</v>
      </c>
      <c r="B3515" s="158">
        <v>46302</v>
      </c>
      <c r="C3515" s="326" t="s">
        <v>13697</v>
      </c>
      <c r="D3515" s="326" t="s">
        <v>3037</v>
      </c>
      <c r="E3515" s="326" t="s">
        <v>3070</v>
      </c>
      <c r="F3515" s="326">
        <v>871.17695370211732</v>
      </c>
      <c r="G3515" s="326" t="s">
        <v>43</v>
      </c>
    </row>
    <row r="3516" spans="1:7">
      <c r="A3516" s="326" t="s">
        <v>3204</v>
      </c>
      <c r="B3516" s="158">
        <v>46302</v>
      </c>
      <c r="C3516" s="326" t="s">
        <v>13698</v>
      </c>
      <c r="D3516" s="326" t="s">
        <v>3045</v>
      </c>
      <c r="E3516" s="326" t="s">
        <v>3070</v>
      </c>
      <c r="F3516" s="326">
        <v>474.49396975059062</v>
      </c>
      <c r="G3516" s="326" t="s">
        <v>43</v>
      </c>
    </row>
    <row r="3517" spans="1:7">
      <c r="A3517" s="326" t="s">
        <v>3204</v>
      </c>
      <c r="B3517" s="158">
        <v>46302</v>
      </c>
      <c r="C3517" s="326" t="s">
        <v>13699</v>
      </c>
      <c r="D3517" s="326" t="s">
        <v>3045</v>
      </c>
      <c r="E3517" s="326" t="s">
        <v>3070</v>
      </c>
      <c r="F3517" s="326">
        <v>525.38843467459083</v>
      </c>
      <c r="G3517" s="326" t="s">
        <v>43</v>
      </c>
    </row>
    <row r="3518" spans="1:7">
      <c r="A3518" s="326" t="s">
        <v>3204</v>
      </c>
      <c r="B3518" s="158">
        <v>46302</v>
      </c>
      <c r="C3518" s="326" t="s">
        <v>13700</v>
      </c>
      <c r="D3518" s="326" t="s">
        <v>7409</v>
      </c>
      <c r="E3518" s="326" t="s">
        <v>3070</v>
      </c>
      <c r="F3518" s="326">
        <v>1080.18396307854</v>
      </c>
      <c r="G3518" s="326" t="s">
        <v>43</v>
      </c>
    </row>
    <row r="3519" spans="1:7">
      <c r="A3519" s="326" t="s">
        <v>3204</v>
      </c>
      <c r="B3519" s="158">
        <v>46302</v>
      </c>
      <c r="C3519" s="326" t="s">
        <v>13701</v>
      </c>
      <c r="D3519" s="326" t="s">
        <v>3041</v>
      </c>
      <c r="E3519" s="326" t="s">
        <v>3070</v>
      </c>
      <c r="F3519" s="326">
        <v>536.57616796530783</v>
      </c>
      <c r="G3519" s="326" t="s">
        <v>43</v>
      </c>
    </row>
    <row r="3520" spans="1:7">
      <c r="A3520" s="326" t="s">
        <v>3204</v>
      </c>
      <c r="B3520" s="158">
        <v>46302</v>
      </c>
      <c r="C3520" s="326" t="s">
        <v>13702</v>
      </c>
      <c r="D3520" s="326" t="s">
        <v>3045</v>
      </c>
      <c r="E3520" s="326" t="s">
        <v>3070</v>
      </c>
      <c r="F3520" s="326">
        <v>472.55689419340342</v>
      </c>
      <c r="G3520" s="326" t="s">
        <v>43</v>
      </c>
    </row>
    <row r="3521" spans="1:7">
      <c r="A3521" s="326" t="s">
        <v>3204</v>
      </c>
      <c r="B3521" s="158">
        <v>46302</v>
      </c>
      <c r="C3521" s="326" t="s">
        <v>13703</v>
      </c>
      <c r="D3521" s="326" t="s">
        <v>3045</v>
      </c>
      <c r="E3521" s="326" t="s">
        <v>3070</v>
      </c>
      <c r="F3521" s="326">
        <v>446.8197866845876</v>
      </c>
      <c r="G3521" s="326" t="s">
        <v>43</v>
      </c>
    </row>
    <row r="3522" spans="1:7">
      <c r="A3522" s="326" t="s">
        <v>3204</v>
      </c>
      <c r="B3522" s="158">
        <v>46302</v>
      </c>
      <c r="C3522" s="326" t="s">
        <v>13704</v>
      </c>
      <c r="D3522" s="326" t="s">
        <v>7409</v>
      </c>
      <c r="E3522" s="326" t="s">
        <v>3070</v>
      </c>
      <c r="F3522" s="326">
        <v>8379.7199940043502</v>
      </c>
      <c r="G3522" s="326" t="s">
        <v>43</v>
      </c>
    </row>
    <row r="3523" spans="1:7">
      <c r="A3523" s="326" t="s">
        <v>3204</v>
      </c>
      <c r="B3523" s="158">
        <v>46302</v>
      </c>
      <c r="C3523" s="326" t="s">
        <v>13705</v>
      </c>
      <c r="D3523" s="326" t="s">
        <v>3041</v>
      </c>
      <c r="E3523" s="326" t="s">
        <v>3070</v>
      </c>
      <c r="F3523" s="326">
        <v>3323.4752160389912</v>
      </c>
      <c r="G3523" s="326" t="s">
        <v>43</v>
      </c>
    </row>
    <row r="3524" spans="1:7">
      <c r="A3524" s="326" t="s">
        <v>3204</v>
      </c>
      <c r="B3524" s="158">
        <v>46302</v>
      </c>
      <c r="C3524" s="326" t="s">
        <v>13706</v>
      </c>
      <c r="D3524" s="326" t="s">
        <v>3037</v>
      </c>
      <c r="E3524" s="326" t="s">
        <v>3070</v>
      </c>
      <c r="F3524" s="326">
        <v>428.527143872343</v>
      </c>
      <c r="G3524" s="326" t="s">
        <v>43</v>
      </c>
    </row>
    <row r="3525" spans="1:7">
      <c r="A3525" s="326" t="s">
        <v>3204</v>
      </c>
      <c r="B3525" s="158">
        <v>46302</v>
      </c>
      <c r="C3525" s="326" t="s">
        <v>13707</v>
      </c>
      <c r="D3525" s="326" t="s">
        <v>3045</v>
      </c>
      <c r="E3525" s="326" t="s">
        <v>3070</v>
      </c>
      <c r="F3525" s="326">
        <v>435.76255032420158</v>
      </c>
      <c r="G3525" s="326" t="s">
        <v>43</v>
      </c>
    </row>
    <row r="3526" spans="1:7">
      <c r="A3526" s="326" t="s">
        <v>3204</v>
      </c>
      <c r="B3526" s="158">
        <v>46302</v>
      </c>
      <c r="C3526" s="326" t="s">
        <v>13708</v>
      </c>
      <c r="D3526" s="326" t="s">
        <v>7409</v>
      </c>
      <c r="E3526" s="326" t="s">
        <v>3070</v>
      </c>
      <c r="F3526" s="326">
        <v>239.00576119264591</v>
      </c>
      <c r="G3526" s="326" t="s">
        <v>43</v>
      </c>
    </row>
    <row r="3527" spans="1:7">
      <c r="A3527" s="326" t="s">
        <v>3204</v>
      </c>
      <c r="B3527" s="158">
        <v>46302</v>
      </c>
      <c r="C3527" s="326" t="s">
        <v>13709</v>
      </c>
      <c r="D3527" s="326" t="s">
        <v>7409</v>
      </c>
      <c r="E3527" s="326" t="s">
        <v>3070</v>
      </c>
      <c r="F3527" s="326">
        <v>247.19302607281131</v>
      </c>
      <c r="G3527" s="326" t="s">
        <v>43</v>
      </c>
    </row>
    <row r="3528" spans="1:7">
      <c r="A3528" s="326" t="s">
        <v>3204</v>
      </c>
      <c r="B3528" s="158">
        <v>46302</v>
      </c>
      <c r="C3528" s="326" t="s">
        <v>13710</v>
      </c>
      <c r="D3528" s="326" t="s">
        <v>3045</v>
      </c>
      <c r="E3528" s="326" t="s">
        <v>3070</v>
      </c>
      <c r="F3528" s="326">
        <v>465.08703515771782</v>
      </c>
      <c r="G3528" s="326" t="s">
        <v>43</v>
      </c>
    </row>
    <row r="3529" spans="1:7">
      <c r="A3529" s="326" t="s">
        <v>3204</v>
      </c>
      <c r="B3529" s="158">
        <v>46302</v>
      </c>
      <c r="C3529" s="326" t="s">
        <v>13711</v>
      </c>
      <c r="D3529" s="326" t="s">
        <v>3041</v>
      </c>
      <c r="E3529" s="326" t="s">
        <v>3070</v>
      </c>
      <c r="F3529" s="326">
        <v>467.05681318137789</v>
      </c>
      <c r="G3529" s="326" t="s">
        <v>43</v>
      </c>
    </row>
    <row r="3530" spans="1:7">
      <c r="A3530" s="326" t="s">
        <v>3204</v>
      </c>
      <c r="B3530" s="158">
        <v>46302</v>
      </c>
      <c r="C3530" s="326" t="s">
        <v>13712</v>
      </c>
      <c r="D3530" s="326" t="s">
        <v>3045</v>
      </c>
      <c r="E3530" s="326" t="s">
        <v>3070</v>
      </c>
      <c r="F3530" s="326">
        <v>399.52881603688002</v>
      </c>
      <c r="G3530" s="326" t="s">
        <v>43</v>
      </c>
    </row>
    <row r="3531" spans="1:7">
      <c r="A3531" s="326" t="s">
        <v>3204</v>
      </c>
      <c r="B3531" s="158">
        <v>46302</v>
      </c>
      <c r="C3531" s="326" t="s">
        <v>13713</v>
      </c>
      <c r="D3531" s="326" t="s">
        <v>3037</v>
      </c>
      <c r="E3531" s="326" t="s">
        <v>3070</v>
      </c>
      <c r="F3531" s="326">
        <v>17510.658036533281</v>
      </c>
      <c r="G3531" s="326" t="s">
        <v>43</v>
      </c>
    </row>
    <row r="3532" spans="1:7">
      <c r="A3532" s="326" t="s">
        <v>3204</v>
      </c>
      <c r="B3532" s="158">
        <v>46302</v>
      </c>
      <c r="C3532" s="326" t="s">
        <v>13714</v>
      </c>
      <c r="D3532" s="326" t="s">
        <v>3037</v>
      </c>
      <c r="E3532" s="326" t="s">
        <v>3070</v>
      </c>
      <c r="F3532" s="326">
        <v>520.25541758164763</v>
      </c>
      <c r="G3532" s="326" t="s">
        <v>43</v>
      </c>
    </row>
    <row r="3533" spans="1:7">
      <c r="A3533" s="326" t="s">
        <v>3204</v>
      </c>
      <c r="B3533" s="158">
        <v>46302</v>
      </c>
      <c r="C3533" s="326" t="s">
        <v>13715</v>
      </c>
      <c r="D3533" s="326" t="s">
        <v>7409</v>
      </c>
      <c r="E3533" s="326" t="s">
        <v>3070</v>
      </c>
      <c r="F3533" s="326">
        <v>457.49421920720488</v>
      </c>
      <c r="G3533" s="326" t="s">
        <v>43</v>
      </c>
    </row>
    <row r="3534" spans="1:7">
      <c r="A3534" s="326" t="s">
        <v>3204</v>
      </c>
      <c r="B3534" s="158">
        <v>46302</v>
      </c>
      <c r="C3534" s="326" t="s">
        <v>13716</v>
      </c>
      <c r="D3534" s="326" t="s">
        <v>3037</v>
      </c>
      <c r="E3534" s="326" t="s">
        <v>3070</v>
      </c>
      <c r="F3534" s="326">
        <v>411.64843900222331</v>
      </c>
      <c r="G3534" s="326" t="s">
        <v>43</v>
      </c>
    </row>
    <row r="3535" spans="1:7">
      <c r="A3535" s="326" t="s">
        <v>3204</v>
      </c>
      <c r="B3535" s="158">
        <v>46302</v>
      </c>
      <c r="C3535" s="326" t="s">
        <v>13717</v>
      </c>
      <c r="D3535" s="326" t="s">
        <v>3037</v>
      </c>
      <c r="E3535" s="326" t="s">
        <v>3070</v>
      </c>
      <c r="F3535" s="326">
        <v>579.31733683124185</v>
      </c>
      <c r="G3535" s="326" t="s">
        <v>43</v>
      </c>
    </row>
    <row r="3536" spans="1:7">
      <c r="A3536" s="326" t="s">
        <v>3204</v>
      </c>
      <c r="B3536" s="158">
        <v>46302</v>
      </c>
      <c r="C3536" s="326" t="s">
        <v>13718</v>
      </c>
      <c r="D3536" s="326" t="s">
        <v>3037</v>
      </c>
      <c r="E3536" s="326" t="s">
        <v>3070</v>
      </c>
      <c r="F3536" s="326">
        <v>421.87007031962281</v>
      </c>
      <c r="G3536" s="326" t="s">
        <v>43</v>
      </c>
    </row>
    <row r="3537" spans="1:7">
      <c r="A3537" s="326" t="s">
        <v>3204</v>
      </c>
      <c r="B3537" s="158">
        <v>46302</v>
      </c>
      <c r="C3537" s="326" t="s">
        <v>13481</v>
      </c>
      <c r="D3537" s="326" t="s">
        <v>3037</v>
      </c>
      <c r="E3537" s="326" t="s">
        <v>3070</v>
      </c>
      <c r="F3537" s="326">
        <v>4729.7645567264408</v>
      </c>
      <c r="G3537" s="326" t="s">
        <v>43</v>
      </c>
    </row>
    <row r="3538" spans="1:7">
      <c r="A3538" s="326" t="s">
        <v>3204</v>
      </c>
      <c r="B3538" s="158">
        <v>46302</v>
      </c>
      <c r="C3538" s="326" t="s">
        <v>13719</v>
      </c>
      <c r="D3538" s="326" t="s">
        <v>3037</v>
      </c>
      <c r="E3538" s="326" t="s">
        <v>3070</v>
      </c>
      <c r="F3538" s="326">
        <v>359.96597865223879</v>
      </c>
      <c r="G3538" s="326" t="s">
        <v>43</v>
      </c>
    </row>
    <row r="3539" spans="1:7">
      <c r="A3539" s="326" t="s">
        <v>3204</v>
      </c>
      <c r="B3539" s="158">
        <v>46302</v>
      </c>
      <c r="C3539" s="326" t="s">
        <v>13720</v>
      </c>
      <c r="D3539" s="326" t="s">
        <v>3037</v>
      </c>
      <c r="E3539" s="326" t="s">
        <v>3070</v>
      </c>
      <c r="F3539" s="326">
        <v>359.96474268659949</v>
      </c>
      <c r="G3539" s="326" t="s">
        <v>43</v>
      </c>
    </row>
    <row r="3540" spans="1:7">
      <c r="A3540" s="326" t="s">
        <v>3204</v>
      </c>
      <c r="B3540" s="158">
        <v>46302</v>
      </c>
      <c r="C3540" s="326" t="s">
        <v>13721</v>
      </c>
      <c r="D3540" s="326" t="s">
        <v>3037</v>
      </c>
      <c r="E3540" s="326" t="s">
        <v>3070</v>
      </c>
      <c r="F3540" s="326">
        <v>359.96562327072019</v>
      </c>
      <c r="G3540" s="326" t="s">
        <v>43</v>
      </c>
    </row>
    <row r="3541" spans="1:7">
      <c r="A3541" s="326" t="s">
        <v>3204</v>
      </c>
      <c r="B3541" s="158">
        <v>46302</v>
      </c>
      <c r="C3541" s="326" t="s">
        <v>13722</v>
      </c>
      <c r="D3541" s="326" t="s">
        <v>3036</v>
      </c>
      <c r="E3541" s="326" t="s">
        <v>3070</v>
      </c>
      <c r="F3541" s="326">
        <v>632.16348223015666</v>
      </c>
      <c r="G3541" s="326" t="s">
        <v>43</v>
      </c>
    </row>
    <row r="3542" spans="1:7">
      <c r="A3542" s="326" t="s">
        <v>3204</v>
      </c>
      <c r="B3542" s="158">
        <v>46302</v>
      </c>
      <c r="C3542" s="326" t="s">
        <v>13723</v>
      </c>
      <c r="D3542" s="326" t="s">
        <v>3036</v>
      </c>
      <c r="E3542" s="326" t="s">
        <v>3070</v>
      </c>
      <c r="F3542" s="326">
        <v>399.80769366119063</v>
      </c>
      <c r="G3542" s="326" t="s">
        <v>43</v>
      </c>
    </row>
    <row r="3543" spans="1:7">
      <c r="A3543" s="326" t="s">
        <v>3204</v>
      </c>
      <c r="B3543" s="158">
        <v>46302</v>
      </c>
      <c r="C3543" s="326" t="s">
        <v>13724</v>
      </c>
      <c r="D3543" s="326" t="s">
        <v>3036</v>
      </c>
      <c r="E3543" s="326" t="s">
        <v>3070</v>
      </c>
      <c r="F3543" s="326">
        <v>707.71829927014187</v>
      </c>
      <c r="G3543" s="326" t="s">
        <v>43</v>
      </c>
    </row>
    <row r="3544" spans="1:7">
      <c r="A3544" s="326" t="s">
        <v>3204</v>
      </c>
      <c r="B3544" s="158">
        <v>46302</v>
      </c>
      <c r="C3544" s="326" t="s">
        <v>13725</v>
      </c>
      <c r="D3544" s="326" t="s">
        <v>3036</v>
      </c>
      <c r="E3544" s="326" t="s">
        <v>3070</v>
      </c>
      <c r="F3544" s="326">
        <v>515.19658890645951</v>
      </c>
      <c r="G3544" s="326" t="s">
        <v>43</v>
      </c>
    </row>
    <row r="3545" spans="1:7">
      <c r="A3545" s="326" t="s">
        <v>3204</v>
      </c>
      <c r="B3545" s="158">
        <v>46302</v>
      </c>
      <c r="C3545" s="326" t="s">
        <v>13726</v>
      </c>
      <c r="D3545" s="326" t="s">
        <v>3036</v>
      </c>
      <c r="E3545" s="326" t="s">
        <v>3070</v>
      </c>
      <c r="F3545" s="326">
        <v>513.76904041972011</v>
      </c>
      <c r="G3545" s="326" t="s">
        <v>43</v>
      </c>
    </row>
    <row r="3546" spans="1:7">
      <c r="A3546" s="326" t="s">
        <v>3204</v>
      </c>
      <c r="B3546" s="158">
        <v>46302</v>
      </c>
      <c r="C3546" s="326" t="s">
        <v>13727</v>
      </c>
      <c r="D3546" s="326" t="s">
        <v>3044</v>
      </c>
      <c r="E3546" s="326" t="s">
        <v>3070</v>
      </c>
      <c r="F3546" s="326">
        <v>306.91965595446533</v>
      </c>
      <c r="G3546" s="326" t="s">
        <v>43</v>
      </c>
    </row>
    <row r="3547" spans="1:7">
      <c r="A3547" s="326" t="s">
        <v>3204</v>
      </c>
      <c r="B3547" s="158">
        <v>46302</v>
      </c>
      <c r="C3547" s="326" t="s">
        <v>13728</v>
      </c>
      <c r="D3547" s="326" t="s">
        <v>3044</v>
      </c>
      <c r="E3547" s="326" t="s">
        <v>3070</v>
      </c>
      <c r="F3547" s="326">
        <v>299.97326283156872</v>
      </c>
      <c r="G3547" s="326" t="s">
        <v>43</v>
      </c>
    </row>
    <row r="3548" spans="1:7">
      <c r="A3548" s="326" t="s">
        <v>3204</v>
      </c>
      <c r="B3548" s="158">
        <v>46302</v>
      </c>
      <c r="C3548" s="326" t="s">
        <v>13729</v>
      </c>
      <c r="D3548" s="326" t="s">
        <v>3044</v>
      </c>
      <c r="E3548" s="326" t="s">
        <v>3070</v>
      </c>
      <c r="F3548" s="326">
        <v>409.00179409096017</v>
      </c>
      <c r="G3548" s="326" t="s">
        <v>43</v>
      </c>
    </row>
    <row r="3549" spans="1:7">
      <c r="A3549" s="326" t="s">
        <v>3204</v>
      </c>
      <c r="B3549" s="158">
        <v>46302</v>
      </c>
      <c r="C3549" s="326" t="s">
        <v>13730</v>
      </c>
      <c r="D3549" s="326" t="s">
        <v>3044</v>
      </c>
      <c r="E3549" s="326" t="s">
        <v>3070</v>
      </c>
      <c r="F3549" s="326">
        <v>397.88719284441322</v>
      </c>
      <c r="G3549" s="326" t="s">
        <v>43</v>
      </c>
    </row>
    <row r="3550" spans="1:7">
      <c r="A3550" s="326" t="s">
        <v>3204</v>
      </c>
      <c r="B3550" s="158">
        <v>46302</v>
      </c>
      <c r="C3550" s="326" t="s">
        <v>13731</v>
      </c>
      <c r="D3550" s="326" t="s">
        <v>3044</v>
      </c>
      <c r="E3550" s="326" t="s">
        <v>3070</v>
      </c>
      <c r="F3550" s="326">
        <v>799.06422560266219</v>
      </c>
      <c r="G3550" s="326" t="s">
        <v>43</v>
      </c>
    </row>
    <row r="3551" spans="1:7">
      <c r="A3551" s="326" t="s">
        <v>3204</v>
      </c>
      <c r="B3551" s="158">
        <v>46302</v>
      </c>
      <c r="C3551" s="326" t="s">
        <v>13732</v>
      </c>
      <c r="D3551" s="326" t="s">
        <v>3044</v>
      </c>
      <c r="E3551" s="326" t="s">
        <v>3070</v>
      </c>
      <c r="F3551" s="326">
        <v>366.98240679921582</v>
      </c>
      <c r="G3551" s="326" t="s">
        <v>43</v>
      </c>
    </row>
    <row r="3552" spans="1:7">
      <c r="A3552" s="326" t="s">
        <v>3204</v>
      </c>
      <c r="B3552" s="158">
        <v>46302</v>
      </c>
      <c r="C3552" s="326" t="s">
        <v>13733</v>
      </c>
      <c r="D3552" s="326" t="s">
        <v>3044</v>
      </c>
      <c r="E3552" s="326" t="s">
        <v>3070</v>
      </c>
      <c r="F3552" s="326">
        <v>370.10396043211222</v>
      </c>
      <c r="G3552" s="326" t="s">
        <v>43</v>
      </c>
    </row>
    <row r="3553" spans="1:7">
      <c r="A3553" s="326" t="s">
        <v>3204</v>
      </c>
      <c r="B3553" s="158">
        <v>46302</v>
      </c>
      <c r="C3553" s="326" t="s">
        <v>13734</v>
      </c>
      <c r="D3553" s="326" t="s">
        <v>6875</v>
      </c>
      <c r="E3553" s="326" t="s">
        <v>3070</v>
      </c>
      <c r="F3553" s="326">
        <v>1249.8397868480531</v>
      </c>
      <c r="G3553" s="326" t="s">
        <v>43</v>
      </c>
    </row>
    <row r="3554" spans="1:7">
      <c r="A3554" s="326" t="s">
        <v>3204</v>
      </c>
      <c r="B3554" s="158">
        <v>46302</v>
      </c>
      <c r="C3554" s="326" t="s">
        <v>13735</v>
      </c>
      <c r="D3554" s="326" t="s">
        <v>6875</v>
      </c>
      <c r="E3554" s="326" t="s">
        <v>3070</v>
      </c>
      <c r="F3554" s="326">
        <v>197.76768296537921</v>
      </c>
      <c r="G3554" s="326" t="s">
        <v>43</v>
      </c>
    </row>
    <row r="3555" spans="1:7">
      <c r="A3555" s="326" t="s">
        <v>3204</v>
      </c>
      <c r="B3555" s="158">
        <v>46302</v>
      </c>
      <c r="C3555" s="326" t="s">
        <v>13736</v>
      </c>
      <c r="D3555" s="326" t="s">
        <v>6875</v>
      </c>
      <c r="E3555" s="326" t="s">
        <v>3070</v>
      </c>
      <c r="F3555" s="326">
        <v>556.42502632550895</v>
      </c>
      <c r="G3555" s="326" t="s">
        <v>43</v>
      </c>
    </row>
    <row r="3556" spans="1:7">
      <c r="A3556" s="326" t="s">
        <v>3204</v>
      </c>
      <c r="B3556" s="158">
        <v>46302</v>
      </c>
      <c r="C3556" s="326" t="s">
        <v>13737</v>
      </c>
      <c r="D3556" s="326" t="s">
        <v>6875</v>
      </c>
      <c r="E3556" s="326" t="s">
        <v>3070</v>
      </c>
      <c r="F3556" s="326">
        <v>1043.401591908638</v>
      </c>
      <c r="G3556" s="326" t="s">
        <v>43</v>
      </c>
    </row>
    <row r="3557" spans="1:7">
      <c r="A3557" s="326" t="s">
        <v>3204</v>
      </c>
      <c r="B3557" s="158">
        <v>46302</v>
      </c>
      <c r="C3557" s="326" t="s">
        <v>13738</v>
      </c>
      <c r="D3557" s="326" t="s">
        <v>6875</v>
      </c>
      <c r="E3557" s="326" t="s">
        <v>3070</v>
      </c>
      <c r="F3557" s="326">
        <v>471.48955877870321</v>
      </c>
      <c r="G3557" s="326" t="s">
        <v>43</v>
      </c>
    </row>
    <row r="3558" spans="1:7">
      <c r="A3558" s="326" t="s">
        <v>3204</v>
      </c>
      <c r="B3558" s="158">
        <v>46302</v>
      </c>
      <c r="C3558" s="326" t="s">
        <v>13739</v>
      </c>
      <c r="D3558" s="326" t="s">
        <v>6875</v>
      </c>
      <c r="E3558" s="326" t="s">
        <v>3070</v>
      </c>
      <c r="F3558" s="326">
        <v>483.77108671143651</v>
      </c>
      <c r="G3558" s="326" t="s">
        <v>43</v>
      </c>
    </row>
    <row r="3559" spans="1:7">
      <c r="A3559" s="326" t="s">
        <v>3204</v>
      </c>
      <c r="B3559" s="158">
        <v>46302</v>
      </c>
      <c r="C3559" s="326" t="s">
        <v>13740</v>
      </c>
      <c r="D3559" s="326" t="s">
        <v>3036</v>
      </c>
      <c r="E3559" s="326" t="s">
        <v>3070</v>
      </c>
      <c r="F3559" s="326">
        <v>346.56873097829521</v>
      </c>
      <c r="G3559" s="326" t="s">
        <v>43</v>
      </c>
    </row>
    <row r="3560" spans="1:7">
      <c r="A3560" s="326" t="s">
        <v>3204</v>
      </c>
      <c r="B3560" s="158">
        <v>46302</v>
      </c>
      <c r="C3560" s="326" t="s">
        <v>13741</v>
      </c>
      <c r="D3560" s="326" t="s">
        <v>3036</v>
      </c>
      <c r="E3560" s="326" t="s">
        <v>3070</v>
      </c>
      <c r="F3560" s="326">
        <v>346.5699490532279</v>
      </c>
      <c r="G3560" s="326" t="s">
        <v>43</v>
      </c>
    </row>
    <row r="3561" spans="1:7">
      <c r="A3561" s="326" t="s">
        <v>3204</v>
      </c>
      <c r="B3561" s="158">
        <v>46302</v>
      </c>
      <c r="C3561" s="326" t="s">
        <v>13742</v>
      </c>
      <c r="D3561" s="326" t="s">
        <v>3036</v>
      </c>
      <c r="E3561" s="326" t="s">
        <v>3070</v>
      </c>
      <c r="F3561" s="326">
        <v>346.56993430946022</v>
      </c>
      <c r="G3561" s="326" t="s">
        <v>43</v>
      </c>
    </row>
    <row r="3562" spans="1:7">
      <c r="A3562" s="326" t="s">
        <v>3204</v>
      </c>
      <c r="B3562" s="158">
        <v>46302</v>
      </c>
      <c r="C3562" s="326" t="s">
        <v>13743</v>
      </c>
      <c r="D3562" s="326" t="s">
        <v>3036</v>
      </c>
      <c r="E3562" s="326" t="s">
        <v>3070</v>
      </c>
      <c r="F3562" s="326">
        <v>355.04118832107628</v>
      </c>
      <c r="G3562" s="326" t="s">
        <v>43</v>
      </c>
    </row>
    <row r="3563" spans="1:7">
      <c r="A3563" s="326" t="s">
        <v>3204</v>
      </c>
      <c r="B3563" s="158">
        <v>46302</v>
      </c>
      <c r="C3563" s="326" t="s">
        <v>13744</v>
      </c>
      <c r="D3563" s="326" t="s">
        <v>3036</v>
      </c>
      <c r="E3563" s="326" t="s">
        <v>3070</v>
      </c>
      <c r="F3563" s="326">
        <v>355.04238429665571</v>
      </c>
      <c r="G3563" s="326" t="s">
        <v>43</v>
      </c>
    </row>
    <row r="3564" spans="1:7">
      <c r="A3564" s="326" t="s">
        <v>3204</v>
      </c>
      <c r="B3564" s="158">
        <v>46302</v>
      </c>
      <c r="C3564" s="326" t="s">
        <v>13745</v>
      </c>
      <c r="D3564" s="326" t="s">
        <v>3036</v>
      </c>
      <c r="E3564" s="326" t="s">
        <v>3070</v>
      </c>
      <c r="F3564" s="326">
        <v>335.65457423590118</v>
      </c>
      <c r="G3564" s="326" t="s">
        <v>43</v>
      </c>
    </row>
    <row r="3565" spans="1:7">
      <c r="A3565" s="326" t="s">
        <v>3204</v>
      </c>
      <c r="B3565" s="158">
        <v>46302</v>
      </c>
      <c r="C3565" s="326" t="s">
        <v>13746</v>
      </c>
      <c r="D3565" s="326" t="s">
        <v>3036</v>
      </c>
      <c r="E3565" s="326" t="s">
        <v>3070</v>
      </c>
      <c r="F3565" s="326">
        <v>356.00169071555138</v>
      </c>
      <c r="G3565" s="326" t="s">
        <v>43</v>
      </c>
    </row>
    <row r="3566" spans="1:7">
      <c r="A3566" s="326" t="s">
        <v>3204</v>
      </c>
      <c r="B3566" s="158">
        <v>46302</v>
      </c>
      <c r="C3566" s="326" t="s">
        <v>13747</v>
      </c>
      <c r="D3566" s="326" t="s">
        <v>3036</v>
      </c>
      <c r="E3566" s="326" t="s">
        <v>3070</v>
      </c>
      <c r="F3566" s="326">
        <v>353.26004889979959</v>
      </c>
      <c r="G3566" s="326" t="s">
        <v>43</v>
      </c>
    </row>
    <row r="3567" spans="1:7">
      <c r="A3567" s="326" t="s">
        <v>3204</v>
      </c>
      <c r="B3567" s="158">
        <v>46302</v>
      </c>
      <c r="C3567" s="326" t="s">
        <v>13748</v>
      </c>
      <c r="D3567" s="326" t="s">
        <v>3036</v>
      </c>
      <c r="E3567" s="326" t="s">
        <v>3070</v>
      </c>
      <c r="F3567" s="326">
        <v>353.26021023839712</v>
      </c>
      <c r="G3567" s="326" t="s">
        <v>43</v>
      </c>
    </row>
    <row r="3568" spans="1:7">
      <c r="A3568" s="326" t="s">
        <v>3204</v>
      </c>
      <c r="B3568" s="158">
        <v>46302</v>
      </c>
      <c r="C3568" s="326" t="s">
        <v>13749</v>
      </c>
      <c r="D3568" s="326" t="s">
        <v>3036</v>
      </c>
      <c r="E3568" s="326" t="s">
        <v>3070</v>
      </c>
      <c r="F3568" s="326">
        <v>727.90754958575417</v>
      </c>
      <c r="G3568" s="326" t="s">
        <v>43</v>
      </c>
    </row>
    <row r="3569" spans="1:7">
      <c r="A3569" s="326" t="s">
        <v>3204</v>
      </c>
      <c r="B3569" s="158">
        <v>46302</v>
      </c>
      <c r="C3569" s="326" t="s">
        <v>13750</v>
      </c>
      <c r="D3569" s="326" t="s">
        <v>3039</v>
      </c>
      <c r="E3569" s="326" t="s">
        <v>3070</v>
      </c>
      <c r="F3569" s="326">
        <v>358.51378999277949</v>
      </c>
      <c r="G3569" s="326" t="s">
        <v>43</v>
      </c>
    </row>
    <row r="3570" spans="1:7">
      <c r="A3570" s="326" t="s">
        <v>3204</v>
      </c>
      <c r="B3570" s="158">
        <v>46302</v>
      </c>
      <c r="C3570" s="326" t="s">
        <v>13751</v>
      </c>
      <c r="D3570" s="326" t="s">
        <v>3039</v>
      </c>
      <c r="E3570" s="326" t="s">
        <v>3070</v>
      </c>
      <c r="F3570" s="326">
        <v>355.88213085569441</v>
      </c>
      <c r="G3570" s="326" t="s">
        <v>43</v>
      </c>
    </row>
    <row r="3571" spans="1:7">
      <c r="A3571" s="326" t="s">
        <v>3204</v>
      </c>
      <c r="B3571" s="158">
        <v>46302</v>
      </c>
      <c r="C3571" s="326" t="s">
        <v>13752</v>
      </c>
      <c r="D3571" s="326" t="s">
        <v>3039</v>
      </c>
      <c r="E3571" s="326" t="s">
        <v>3070</v>
      </c>
      <c r="F3571" s="326">
        <v>352.2857696916908</v>
      </c>
      <c r="G3571" s="326" t="s">
        <v>43</v>
      </c>
    </row>
    <row r="3572" spans="1:7">
      <c r="A3572" s="326" t="s">
        <v>3204</v>
      </c>
      <c r="B3572" s="158">
        <v>46302</v>
      </c>
      <c r="C3572" s="326" t="s">
        <v>13753</v>
      </c>
      <c r="D3572" s="326" t="s">
        <v>3039</v>
      </c>
      <c r="E3572" s="326" t="s">
        <v>3070</v>
      </c>
      <c r="F3572" s="326">
        <v>352.28644234128302</v>
      </c>
      <c r="G3572" s="326" t="s">
        <v>43</v>
      </c>
    </row>
    <row r="3573" spans="1:7">
      <c r="A3573" s="326" t="s">
        <v>3204</v>
      </c>
      <c r="B3573" s="158">
        <v>46302</v>
      </c>
      <c r="C3573" s="326" t="s">
        <v>13754</v>
      </c>
      <c r="D3573" s="326" t="s">
        <v>3039</v>
      </c>
      <c r="E3573" s="326" t="s">
        <v>3070</v>
      </c>
      <c r="F3573" s="326">
        <v>352.28479369357228</v>
      </c>
      <c r="G3573" s="326" t="s">
        <v>43</v>
      </c>
    </row>
    <row r="3574" spans="1:7">
      <c r="A3574" s="326" t="s">
        <v>3204</v>
      </c>
      <c r="B3574" s="158">
        <v>46302</v>
      </c>
      <c r="C3574" s="326" t="s">
        <v>13755</v>
      </c>
      <c r="D3574" s="326" t="s">
        <v>3039</v>
      </c>
      <c r="E3574" s="326" t="s">
        <v>3070</v>
      </c>
      <c r="F3574" s="326">
        <v>347.49656992778182</v>
      </c>
      <c r="G3574" s="326" t="s">
        <v>43</v>
      </c>
    </row>
    <row r="3575" spans="1:7">
      <c r="A3575" s="326" t="s">
        <v>3204</v>
      </c>
      <c r="B3575" s="158">
        <v>46302</v>
      </c>
      <c r="C3575" s="326" t="s">
        <v>13756</v>
      </c>
      <c r="D3575" s="326" t="s">
        <v>3039</v>
      </c>
      <c r="E3575" s="326" t="s">
        <v>3070</v>
      </c>
      <c r="F3575" s="326">
        <v>349.91697507351643</v>
      </c>
      <c r="G3575" s="326" t="s">
        <v>43</v>
      </c>
    </row>
    <row r="3576" spans="1:7">
      <c r="A3576" s="326" t="s">
        <v>3204</v>
      </c>
      <c r="B3576" s="158">
        <v>46302</v>
      </c>
      <c r="C3576" s="326" t="s">
        <v>13757</v>
      </c>
      <c r="D3576" s="326" t="s">
        <v>3039</v>
      </c>
      <c r="E3576" s="326" t="s">
        <v>3070</v>
      </c>
      <c r="F3576" s="326">
        <v>350.5823136344552</v>
      </c>
      <c r="G3576" s="326" t="s">
        <v>43</v>
      </c>
    </row>
    <row r="3577" spans="1:7">
      <c r="A3577" s="326" t="s">
        <v>3204</v>
      </c>
      <c r="B3577" s="158">
        <v>46302</v>
      </c>
      <c r="C3577" s="326" t="s">
        <v>13758</v>
      </c>
      <c r="D3577" s="326" t="s">
        <v>3039</v>
      </c>
      <c r="E3577" s="326" t="s">
        <v>3070</v>
      </c>
      <c r="F3577" s="326">
        <v>350.58616979420191</v>
      </c>
      <c r="G3577" s="326" t="s">
        <v>43</v>
      </c>
    </row>
    <row r="3578" spans="1:7">
      <c r="A3578" s="326" t="s">
        <v>3204</v>
      </c>
      <c r="B3578" s="158">
        <v>46302</v>
      </c>
      <c r="C3578" s="326" t="s">
        <v>13759</v>
      </c>
      <c r="D3578" s="326" t="s">
        <v>3036</v>
      </c>
      <c r="E3578" s="326" t="s">
        <v>3070</v>
      </c>
      <c r="F3578" s="326">
        <v>865.87080402804713</v>
      </c>
      <c r="G3578" s="326" t="s">
        <v>43</v>
      </c>
    </row>
    <row r="3579" spans="1:7">
      <c r="A3579" s="326" t="s">
        <v>3204</v>
      </c>
      <c r="B3579" s="158">
        <v>46302</v>
      </c>
      <c r="C3579" s="326" t="s">
        <v>13760</v>
      </c>
      <c r="D3579" s="326" t="s">
        <v>3039</v>
      </c>
      <c r="E3579" s="326" t="s">
        <v>3070</v>
      </c>
      <c r="F3579" s="326">
        <v>336.84685063548392</v>
      </c>
      <c r="G3579" s="326" t="s">
        <v>43</v>
      </c>
    </row>
    <row r="3580" spans="1:7">
      <c r="A3580" s="326" t="s">
        <v>3204</v>
      </c>
      <c r="B3580" s="158">
        <v>46302</v>
      </c>
      <c r="C3580" s="326" t="s">
        <v>13761</v>
      </c>
      <c r="D3580" s="326" t="s">
        <v>3039</v>
      </c>
      <c r="E3580" s="326" t="s">
        <v>3070</v>
      </c>
      <c r="F3580" s="326">
        <v>336.84347241744399</v>
      </c>
      <c r="G3580" s="326" t="s">
        <v>43</v>
      </c>
    </row>
    <row r="3581" spans="1:7">
      <c r="A3581" s="326" t="s">
        <v>3204</v>
      </c>
      <c r="B3581" s="158">
        <v>46302</v>
      </c>
      <c r="C3581" s="326" t="s">
        <v>13762</v>
      </c>
      <c r="D3581" s="326" t="s">
        <v>3039</v>
      </c>
      <c r="E3581" s="326" t="s">
        <v>3070</v>
      </c>
      <c r="F3581" s="326">
        <v>345.44836099632079</v>
      </c>
      <c r="G3581" s="326" t="s">
        <v>43</v>
      </c>
    </row>
    <row r="3582" spans="1:7">
      <c r="A3582" s="326" t="s">
        <v>3204</v>
      </c>
      <c r="B3582" s="158">
        <v>46302</v>
      </c>
      <c r="C3582" s="326" t="s">
        <v>13763</v>
      </c>
      <c r="D3582" s="326" t="s">
        <v>3039</v>
      </c>
      <c r="E3582" s="326" t="s">
        <v>3070</v>
      </c>
      <c r="F3582" s="326">
        <v>348.8255357015878</v>
      </c>
      <c r="G3582" s="326" t="s">
        <v>43</v>
      </c>
    </row>
    <row r="3583" spans="1:7">
      <c r="A3583" s="326" t="s">
        <v>3204</v>
      </c>
      <c r="B3583" s="158">
        <v>46302</v>
      </c>
      <c r="C3583" s="326" t="s">
        <v>13764</v>
      </c>
      <c r="D3583" s="326" t="s">
        <v>3036</v>
      </c>
      <c r="E3583" s="326" t="s">
        <v>3070</v>
      </c>
      <c r="F3583" s="326">
        <v>339.90001895464962</v>
      </c>
      <c r="G3583" s="326" t="s">
        <v>43</v>
      </c>
    </row>
    <row r="3584" spans="1:7">
      <c r="A3584" s="326" t="s">
        <v>3204</v>
      </c>
      <c r="B3584" s="158">
        <v>46302</v>
      </c>
      <c r="C3584" s="326" t="s">
        <v>13765</v>
      </c>
      <c r="D3584" s="326" t="s">
        <v>3036</v>
      </c>
      <c r="E3584" s="326" t="s">
        <v>3070</v>
      </c>
      <c r="F3584" s="326">
        <v>339.89851816371078</v>
      </c>
      <c r="G3584" s="326" t="s">
        <v>43</v>
      </c>
    </row>
    <row r="3585" spans="1:7">
      <c r="A3585" s="326" t="s">
        <v>3204</v>
      </c>
      <c r="B3585" s="158">
        <v>46302</v>
      </c>
      <c r="C3585" s="326" t="s">
        <v>13766</v>
      </c>
      <c r="D3585" s="326" t="s">
        <v>3036</v>
      </c>
      <c r="E3585" s="326" t="s">
        <v>3070</v>
      </c>
      <c r="F3585" s="326">
        <v>339.58415603265172</v>
      </c>
      <c r="G3585" s="326" t="s">
        <v>43</v>
      </c>
    </row>
    <row r="3586" spans="1:7">
      <c r="A3586" s="326" t="s">
        <v>3204</v>
      </c>
      <c r="B3586" s="158">
        <v>46302</v>
      </c>
      <c r="C3586" s="326" t="s">
        <v>13767</v>
      </c>
      <c r="D3586" s="326" t="s">
        <v>3036</v>
      </c>
      <c r="E3586" s="326" t="s">
        <v>3070</v>
      </c>
      <c r="F3586" s="326">
        <v>339.58582482300699</v>
      </c>
      <c r="G3586" s="326" t="s">
        <v>43</v>
      </c>
    </row>
    <row r="3587" spans="1:7">
      <c r="A3587" s="326" t="s">
        <v>3204</v>
      </c>
      <c r="B3587" s="158">
        <v>46302</v>
      </c>
      <c r="C3587" s="326" t="s">
        <v>13768</v>
      </c>
      <c r="D3587" s="326" t="s">
        <v>3039</v>
      </c>
      <c r="E3587" s="326" t="s">
        <v>3070</v>
      </c>
      <c r="F3587" s="326">
        <v>793.58070759288967</v>
      </c>
      <c r="G3587" s="326" t="s">
        <v>43</v>
      </c>
    </row>
    <row r="3588" spans="1:7">
      <c r="A3588" s="326" t="s">
        <v>3204</v>
      </c>
      <c r="B3588" s="158">
        <v>46302</v>
      </c>
      <c r="C3588" s="326" t="s">
        <v>13769</v>
      </c>
      <c r="D3588" s="326" t="s">
        <v>3036</v>
      </c>
      <c r="E3588" s="326" t="s">
        <v>3070</v>
      </c>
      <c r="F3588" s="326">
        <v>338.39958097226918</v>
      </c>
      <c r="G3588" s="326" t="s">
        <v>43</v>
      </c>
    </row>
    <row r="3589" spans="1:7">
      <c r="A3589" s="326" t="s">
        <v>3204</v>
      </c>
      <c r="B3589" s="158">
        <v>46302</v>
      </c>
      <c r="C3589" s="326" t="s">
        <v>13770</v>
      </c>
      <c r="D3589" s="326" t="s">
        <v>3036</v>
      </c>
      <c r="E3589" s="326" t="s">
        <v>3070</v>
      </c>
      <c r="F3589" s="326">
        <v>338.39587363041937</v>
      </c>
      <c r="G3589" s="326" t="s">
        <v>43</v>
      </c>
    </row>
    <row r="3590" spans="1:7">
      <c r="A3590" s="326" t="s">
        <v>3204</v>
      </c>
      <c r="B3590" s="158">
        <v>46302</v>
      </c>
      <c r="C3590" s="326" t="s">
        <v>13771</v>
      </c>
      <c r="D3590" s="326" t="s">
        <v>3039</v>
      </c>
      <c r="E3590" s="326" t="s">
        <v>3070</v>
      </c>
      <c r="F3590" s="326">
        <v>345.51376497000462</v>
      </c>
      <c r="G3590" s="326" t="s">
        <v>43</v>
      </c>
    </row>
    <row r="3591" spans="1:7">
      <c r="A3591" s="326" t="s">
        <v>3204</v>
      </c>
      <c r="B3591" s="158">
        <v>46302</v>
      </c>
      <c r="C3591" s="326" t="s">
        <v>13772</v>
      </c>
      <c r="D3591" s="326" t="s">
        <v>3036</v>
      </c>
      <c r="E3591" s="326" t="s">
        <v>3070</v>
      </c>
      <c r="F3591" s="326">
        <v>379.1325517129153</v>
      </c>
      <c r="G3591" s="326" t="s">
        <v>43</v>
      </c>
    </row>
    <row r="3592" spans="1:7">
      <c r="A3592" s="326" t="s">
        <v>3204</v>
      </c>
      <c r="B3592" s="158">
        <v>46302</v>
      </c>
      <c r="C3592" s="326" t="s">
        <v>13773</v>
      </c>
      <c r="D3592" s="326" t="s">
        <v>3039</v>
      </c>
      <c r="E3592" s="326" t="s">
        <v>3070</v>
      </c>
      <c r="F3592" s="326">
        <v>345.51244898512959</v>
      </c>
      <c r="G3592" s="326" t="s">
        <v>43</v>
      </c>
    </row>
    <row r="3593" spans="1:7">
      <c r="A3593" s="326" t="s">
        <v>3204</v>
      </c>
      <c r="B3593" s="158">
        <v>46302</v>
      </c>
      <c r="C3593" s="326" t="s">
        <v>13774</v>
      </c>
      <c r="D3593" s="326" t="s">
        <v>6875</v>
      </c>
      <c r="E3593" s="326" t="s">
        <v>3070</v>
      </c>
      <c r="F3593" s="326">
        <v>834.58906103779736</v>
      </c>
      <c r="G3593" s="326" t="s">
        <v>43</v>
      </c>
    </row>
    <row r="3594" spans="1:7">
      <c r="A3594" s="326" t="s">
        <v>3204</v>
      </c>
      <c r="B3594" s="158">
        <v>46302</v>
      </c>
      <c r="C3594" s="326" t="s">
        <v>13775</v>
      </c>
      <c r="D3594" s="326" t="s">
        <v>3036</v>
      </c>
      <c r="E3594" s="326" t="s">
        <v>3070</v>
      </c>
      <c r="F3594" s="326">
        <v>337.86790182814002</v>
      </c>
      <c r="G3594" s="326" t="s">
        <v>43</v>
      </c>
    </row>
    <row r="3595" spans="1:7">
      <c r="A3595" s="326" t="s">
        <v>3204</v>
      </c>
      <c r="B3595" s="158">
        <v>46302</v>
      </c>
      <c r="C3595" s="326" t="s">
        <v>13776</v>
      </c>
      <c r="D3595" s="326" t="s">
        <v>3036</v>
      </c>
      <c r="E3595" s="326" t="s">
        <v>3070</v>
      </c>
      <c r="F3595" s="326">
        <v>337.86629169806838</v>
      </c>
      <c r="G3595" s="326" t="s">
        <v>43</v>
      </c>
    </row>
    <row r="3596" spans="1:7">
      <c r="A3596" s="326" t="s">
        <v>3204</v>
      </c>
      <c r="B3596" s="158">
        <v>46302</v>
      </c>
      <c r="C3596" s="326" t="s">
        <v>13777</v>
      </c>
      <c r="D3596" s="326" t="s">
        <v>3036</v>
      </c>
      <c r="E3596" s="326" t="s">
        <v>3070</v>
      </c>
      <c r="F3596" s="326">
        <v>347.94411929510528</v>
      </c>
      <c r="G3596" s="326" t="s">
        <v>43</v>
      </c>
    </row>
    <row r="3597" spans="1:7">
      <c r="A3597" s="326" t="s">
        <v>3204</v>
      </c>
      <c r="B3597" s="158">
        <v>46302</v>
      </c>
      <c r="C3597" s="326" t="s">
        <v>13778</v>
      </c>
      <c r="D3597" s="326" t="s">
        <v>3044</v>
      </c>
      <c r="E3597" s="326" t="s">
        <v>3070</v>
      </c>
      <c r="F3597" s="326">
        <v>347.94580099359149</v>
      </c>
      <c r="G3597" s="326" t="s">
        <v>43</v>
      </c>
    </row>
    <row r="3598" spans="1:7">
      <c r="A3598" s="326" t="s">
        <v>3204</v>
      </c>
      <c r="B3598" s="158">
        <v>46302</v>
      </c>
      <c r="C3598" s="326" t="s">
        <v>13779</v>
      </c>
      <c r="D3598" s="326" t="s">
        <v>3036</v>
      </c>
      <c r="E3598" s="326" t="s">
        <v>3070</v>
      </c>
      <c r="F3598" s="326">
        <v>347.94409902952611</v>
      </c>
      <c r="G3598" s="326" t="s">
        <v>43</v>
      </c>
    </row>
    <row r="3599" spans="1:7">
      <c r="A3599" s="326" t="s">
        <v>3204</v>
      </c>
      <c r="B3599" s="158">
        <v>46302</v>
      </c>
      <c r="C3599" s="326" t="s">
        <v>13780</v>
      </c>
      <c r="D3599" s="326" t="s">
        <v>3044</v>
      </c>
      <c r="E3599" s="326" t="s">
        <v>3070</v>
      </c>
      <c r="F3599" s="326">
        <v>347.94471225887543</v>
      </c>
      <c r="G3599" s="326" t="s">
        <v>43</v>
      </c>
    </row>
    <row r="3600" spans="1:7">
      <c r="A3600" s="326" t="s">
        <v>3204</v>
      </c>
      <c r="B3600" s="158">
        <v>46302</v>
      </c>
      <c r="C3600" s="326" t="s">
        <v>13781</v>
      </c>
      <c r="D3600" s="326" t="s">
        <v>3044</v>
      </c>
      <c r="E3600" s="326" t="s">
        <v>3070</v>
      </c>
      <c r="F3600" s="326">
        <v>332.64392987638712</v>
      </c>
      <c r="G3600" s="326" t="s">
        <v>43</v>
      </c>
    </row>
    <row r="3601" spans="1:7">
      <c r="A3601" s="326" t="s">
        <v>3204</v>
      </c>
      <c r="B3601" s="158">
        <v>46302</v>
      </c>
      <c r="C3601" s="326" t="s">
        <v>13782</v>
      </c>
      <c r="D3601" s="326" t="s">
        <v>6875</v>
      </c>
      <c r="E3601" s="326" t="s">
        <v>3070</v>
      </c>
      <c r="F3601" s="326">
        <v>438.08443028666079</v>
      </c>
      <c r="G3601" s="326" t="s">
        <v>43</v>
      </c>
    </row>
    <row r="3602" spans="1:7">
      <c r="A3602" s="326" t="s">
        <v>3204</v>
      </c>
      <c r="B3602" s="158">
        <v>46302</v>
      </c>
      <c r="C3602" s="326" t="s">
        <v>13783</v>
      </c>
      <c r="D3602" s="326" t="s">
        <v>3036</v>
      </c>
      <c r="E3602" s="326" t="s">
        <v>3070</v>
      </c>
      <c r="F3602" s="326">
        <v>679.58934798544215</v>
      </c>
      <c r="G3602" s="326" t="s">
        <v>43</v>
      </c>
    </row>
    <row r="3603" spans="1:7">
      <c r="A3603" s="326" t="s">
        <v>3204</v>
      </c>
      <c r="B3603" s="158">
        <v>46302</v>
      </c>
      <c r="C3603" s="326" t="s">
        <v>13784</v>
      </c>
      <c r="D3603" s="326" t="s">
        <v>6875</v>
      </c>
      <c r="E3603" s="326" t="s">
        <v>3070</v>
      </c>
      <c r="F3603" s="326">
        <v>574.52939659170806</v>
      </c>
      <c r="G3603" s="326" t="s">
        <v>43</v>
      </c>
    </row>
    <row r="3604" spans="1:7">
      <c r="A3604" s="326" t="s">
        <v>3204</v>
      </c>
      <c r="B3604" s="158">
        <v>46302</v>
      </c>
      <c r="C3604" s="326" t="s">
        <v>13785</v>
      </c>
      <c r="D3604" s="326" t="s">
        <v>3044</v>
      </c>
      <c r="E3604" s="326" t="s">
        <v>3070</v>
      </c>
      <c r="F3604" s="326">
        <v>345.87885222025221</v>
      </c>
      <c r="G3604" s="326" t="s">
        <v>43</v>
      </c>
    </row>
    <row r="3605" spans="1:7">
      <c r="A3605" s="326" t="s">
        <v>3204</v>
      </c>
      <c r="B3605" s="158">
        <v>46302</v>
      </c>
      <c r="C3605" s="326" t="s">
        <v>13786</v>
      </c>
      <c r="D3605" s="326" t="s">
        <v>3036</v>
      </c>
      <c r="E3605" s="326" t="s">
        <v>3070</v>
      </c>
      <c r="F3605" s="326">
        <v>348.74553697556257</v>
      </c>
      <c r="G3605" s="326" t="s">
        <v>43</v>
      </c>
    </row>
    <row r="3606" spans="1:7">
      <c r="A3606" s="326" t="s">
        <v>3204</v>
      </c>
      <c r="B3606" s="158">
        <v>46302</v>
      </c>
      <c r="C3606" s="326" t="s">
        <v>13787</v>
      </c>
      <c r="D3606" s="326" t="s">
        <v>3036</v>
      </c>
      <c r="E3606" s="326" t="s">
        <v>3070</v>
      </c>
      <c r="F3606" s="326">
        <v>348.74663502722979</v>
      </c>
      <c r="G3606" s="326" t="s">
        <v>43</v>
      </c>
    </row>
    <row r="3607" spans="1:7">
      <c r="A3607" s="326" t="s">
        <v>3204</v>
      </c>
      <c r="B3607" s="158">
        <v>46302</v>
      </c>
      <c r="C3607" s="326" t="s">
        <v>13788</v>
      </c>
      <c r="D3607" s="326" t="s">
        <v>6875</v>
      </c>
      <c r="E3607" s="326" t="s">
        <v>3070</v>
      </c>
      <c r="F3607" s="326">
        <v>760.54781693592668</v>
      </c>
      <c r="G3607" s="326" t="s">
        <v>43</v>
      </c>
    </row>
    <row r="3608" spans="1:7">
      <c r="A3608" s="326" t="s">
        <v>3204</v>
      </c>
      <c r="B3608" s="158">
        <v>46302</v>
      </c>
      <c r="C3608" s="326" t="s">
        <v>13789</v>
      </c>
      <c r="D3608" s="326" t="s">
        <v>6875</v>
      </c>
      <c r="E3608" s="326" t="s">
        <v>3070</v>
      </c>
      <c r="F3608" s="326">
        <v>378.68206012994051</v>
      </c>
      <c r="G3608" s="326" t="s">
        <v>43</v>
      </c>
    </row>
    <row r="3609" spans="1:7">
      <c r="A3609" s="326" t="s">
        <v>3204</v>
      </c>
      <c r="B3609" s="158">
        <v>46302</v>
      </c>
      <c r="C3609" s="326" t="s">
        <v>13790</v>
      </c>
      <c r="D3609" s="326" t="s">
        <v>3044</v>
      </c>
      <c r="E3609" s="326" t="s">
        <v>3070</v>
      </c>
      <c r="F3609" s="326">
        <v>404.77924951538438</v>
      </c>
      <c r="G3609" s="326" t="s">
        <v>43</v>
      </c>
    </row>
    <row r="3610" spans="1:7">
      <c r="A3610" s="326" t="s">
        <v>3204</v>
      </c>
      <c r="B3610" s="158">
        <v>46302</v>
      </c>
      <c r="C3610" s="326" t="s">
        <v>13791</v>
      </c>
      <c r="D3610" s="326" t="s">
        <v>3044</v>
      </c>
      <c r="E3610" s="326" t="s">
        <v>3070</v>
      </c>
      <c r="F3610" s="326">
        <v>1100.4245408764109</v>
      </c>
      <c r="G3610" s="326" t="s">
        <v>43</v>
      </c>
    </row>
    <row r="3611" spans="1:7">
      <c r="A3611" s="326" t="s">
        <v>3204</v>
      </c>
      <c r="B3611" s="158">
        <v>46302</v>
      </c>
      <c r="C3611" s="326" t="s">
        <v>13792</v>
      </c>
      <c r="D3611" s="326" t="s">
        <v>3044</v>
      </c>
      <c r="E3611" s="326" t="s">
        <v>3070</v>
      </c>
      <c r="F3611" s="326">
        <v>334.16333860531449</v>
      </c>
      <c r="G3611" s="326" t="s">
        <v>43</v>
      </c>
    </row>
    <row r="3612" spans="1:7">
      <c r="A3612" s="326" t="s">
        <v>3204</v>
      </c>
      <c r="B3612" s="158">
        <v>46302</v>
      </c>
      <c r="C3612" s="326" t="s">
        <v>13793</v>
      </c>
      <c r="D3612" s="326" t="s">
        <v>3044</v>
      </c>
      <c r="E3612" s="326" t="s">
        <v>3070</v>
      </c>
      <c r="F3612" s="326">
        <v>446.2367684468627</v>
      </c>
      <c r="G3612" s="326" t="s">
        <v>43</v>
      </c>
    </row>
    <row r="3613" spans="1:7">
      <c r="A3613" s="326" t="s">
        <v>3204</v>
      </c>
      <c r="B3613" s="158">
        <v>46302</v>
      </c>
      <c r="C3613" s="326" t="s">
        <v>13794</v>
      </c>
      <c r="D3613" s="326" t="s">
        <v>3039</v>
      </c>
      <c r="E3613" s="326" t="s">
        <v>3070</v>
      </c>
      <c r="F3613" s="326">
        <v>687.2095717638731</v>
      </c>
      <c r="G3613" s="326" t="s">
        <v>43</v>
      </c>
    </row>
    <row r="3614" spans="1:7">
      <c r="A3614" s="326" t="s">
        <v>3204</v>
      </c>
      <c r="B3614" s="158">
        <v>46302</v>
      </c>
      <c r="C3614" s="326" t="s">
        <v>13795</v>
      </c>
      <c r="D3614" s="326" t="s">
        <v>3039</v>
      </c>
      <c r="E3614" s="326" t="s">
        <v>3070</v>
      </c>
      <c r="F3614" s="326">
        <v>379.02951190620661</v>
      </c>
      <c r="G3614" s="326" t="s">
        <v>43</v>
      </c>
    </row>
    <row r="3615" spans="1:7">
      <c r="A3615" s="326" t="s">
        <v>3204</v>
      </c>
      <c r="B3615" s="158">
        <v>46302</v>
      </c>
      <c r="C3615" s="326" t="s">
        <v>13796</v>
      </c>
      <c r="D3615" s="326" t="s">
        <v>3039</v>
      </c>
      <c r="E3615" s="326" t="s">
        <v>3070</v>
      </c>
      <c r="F3615" s="326">
        <v>644.45867880806327</v>
      </c>
      <c r="G3615" s="326" t="s">
        <v>43</v>
      </c>
    </row>
    <row r="3616" spans="1:7">
      <c r="A3616" s="326" t="s">
        <v>3204</v>
      </c>
      <c r="B3616" s="158">
        <v>46302</v>
      </c>
      <c r="C3616" s="326" t="s">
        <v>13797</v>
      </c>
      <c r="D3616" s="326" t="s">
        <v>3039</v>
      </c>
      <c r="E3616" s="326" t="s">
        <v>3070</v>
      </c>
      <c r="F3616" s="326">
        <v>431.26248925365508</v>
      </c>
      <c r="G3616" s="326" t="s">
        <v>43</v>
      </c>
    </row>
    <row r="3617" spans="1:7">
      <c r="A3617" s="326" t="s">
        <v>3204</v>
      </c>
      <c r="B3617" s="158">
        <v>46302</v>
      </c>
      <c r="C3617" s="326" t="s">
        <v>13798</v>
      </c>
      <c r="D3617" s="326" t="s">
        <v>3039</v>
      </c>
      <c r="E3617" s="326" t="s">
        <v>3070</v>
      </c>
      <c r="F3617" s="326">
        <v>428.00959111377603</v>
      </c>
      <c r="G3617" s="326" t="s">
        <v>43</v>
      </c>
    </row>
    <row r="3618" spans="1:7">
      <c r="A3618" s="326" t="s">
        <v>3204</v>
      </c>
      <c r="B3618" s="158">
        <v>46302</v>
      </c>
      <c r="C3618" s="326" t="s">
        <v>13799</v>
      </c>
      <c r="D3618" s="326" t="s">
        <v>3039</v>
      </c>
      <c r="E3618" s="326" t="s">
        <v>3070</v>
      </c>
      <c r="F3618" s="326">
        <v>428.01093376614148</v>
      </c>
      <c r="G3618" s="326" t="s">
        <v>43</v>
      </c>
    </row>
    <row r="3619" spans="1:7">
      <c r="A3619" s="326" t="s">
        <v>3204</v>
      </c>
      <c r="B3619" s="158">
        <v>46302</v>
      </c>
      <c r="C3619" s="326" t="s">
        <v>13800</v>
      </c>
      <c r="D3619" s="326" t="s">
        <v>3039</v>
      </c>
      <c r="E3619" s="326" t="s">
        <v>3070</v>
      </c>
      <c r="F3619" s="326">
        <v>428.01161150820548</v>
      </c>
      <c r="G3619" s="326" t="s">
        <v>43</v>
      </c>
    </row>
    <row r="3620" spans="1:7">
      <c r="A3620" s="326" t="s">
        <v>3204</v>
      </c>
      <c r="B3620" s="158">
        <v>46302</v>
      </c>
      <c r="C3620" s="326" t="s">
        <v>13801</v>
      </c>
      <c r="D3620" s="326" t="s">
        <v>3036</v>
      </c>
      <c r="E3620" s="326" t="s">
        <v>3070</v>
      </c>
      <c r="F3620" s="326">
        <v>392.88718364480877</v>
      </c>
      <c r="G3620" s="326" t="s">
        <v>43</v>
      </c>
    </row>
    <row r="3621" spans="1:7">
      <c r="A3621" s="326" t="s">
        <v>3204</v>
      </c>
      <c r="B3621" s="158">
        <v>46302</v>
      </c>
      <c r="C3621" s="326" t="s">
        <v>13802</v>
      </c>
      <c r="D3621" s="326" t="s">
        <v>3044</v>
      </c>
      <c r="E3621" s="326" t="s">
        <v>3070</v>
      </c>
      <c r="F3621" s="326">
        <v>346.20840015728032</v>
      </c>
      <c r="G3621" s="326" t="s">
        <v>43</v>
      </c>
    </row>
    <row r="3622" spans="1:7">
      <c r="A3622" s="326" t="s">
        <v>3204</v>
      </c>
      <c r="B3622" s="158">
        <v>46302</v>
      </c>
      <c r="C3622" s="326" t="s">
        <v>13803</v>
      </c>
      <c r="D3622" s="326" t="s">
        <v>3044</v>
      </c>
      <c r="E3622" s="326" t="s">
        <v>3070</v>
      </c>
      <c r="F3622" s="326">
        <v>346.21219895593822</v>
      </c>
      <c r="G3622" s="326" t="s">
        <v>43</v>
      </c>
    </row>
    <row r="3623" spans="1:7">
      <c r="A3623" s="326" t="s">
        <v>3204</v>
      </c>
      <c r="B3623" s="158">
        <v>46302</v>
      </c>
      <c r="C3623" s="326" t="s">
        <v>13804</v>
      </c>
      <c r="D3623" s="326" t="s">
        <v>3044</v>
      </c>
      <c r="E3623" s="326" t="s">
        <v>3070</v>
      </c>
      <c r="F3623" s="326">
        <v>346.20682125166059</v>
      </c>
      <c r="G3623" s="326" t="s">
        <v>43</v>
      </c>
    </row>
    <row r="3624" spans="1:7">
      <c r="A3624" s="326" t="s">
        <v>3204</v>
      </c>
      <c r="B3624" s="158">
        <v>46302</v>
      </c>
      <c r="C3624" s="326" t="s">
        <v>13805</v>
      </c>
      <c r="D3624" s="326" t="s">
        <v>3044</v>
      </c>
      <c r="E3624" s="326" t="s">
        <v>3070</v>
      </c>
      <c r="F3624" s="326">
        <v>346.20885373838252</v>
      </c>
      <c r="G3624" s="326" t="s">
        <v>43</v>
      </c>
    </row>
    <row r="3625" spans="1:7">
      <c r="A3625" s="326" t="s">
        <v>3204</v>
      </c>
      <c r="B3625" s="158">
        <v>46302</v>
      </c>
      <c r="C3625" s="326" t="s">
        <v>13806</v>
      </c>
      <c r="D3625" s="326" t="s">
        <v>3044</v>
      </c>
      <c r="E3625" s="326" t="s">
        <v>3070</v>
      </c>
      <c r="F3625" s="326">
        <v>346.20953361410648</v>
      </c>
      <c r="G3625" s="326" t="s">
        <v>43</v>
      </c>
    </row>
    <row r="3626" spans="1:7">
      <c r="A3626" s="326" t="s">
        <v>3204</v>
      </c>
      <c r="B3626" s="158">
        <v>46302</v>
      </c>
      <c r="C3626" s="326" t="s">
        <v>13807</v>
      </c>
      <c r="D3626" s="326" t="s">
        <v>3044</v>
      </c>
      <c r="E3626" s="326" t="s">
        <v>3070</v>
      </c>
      <c r="F3626" s="326">
        <v>346.20720747392619</v>
      </c>
      <c r="G3626" s="326" t="s">
        <v>43</v>
      </c>
    </row>
    <row r="3627" spans="1:7">
      <c r="A3627" s="326" t="s">
        <v>3204</v>
      </c>
      <c r="B3627" s="158">
        <v>46302</v>
      </c>
      <c r="C3627" s="326" t="s">
        <v>13808</v>
      </c>
      <c r="D3627" s="326" t="s">
        <v>3044</v>
      </c>
      <c r="E3627" s="326" t="s">
        <v>3070</v>
      </c>
      <c r="F3627" s="326">
        <v>346.20903708599508</v>
      </c>
      <c r="G3627" s="326" t="s">
        <v>43</v>
      </c>
    </row>
    <row r="3628" spans="1:7">
      <c r="A3628" s="326" t="s">
        <v>3066</v>
      </c>
      <c r="B3628" s="158">
        <v>46302</v>
      </c>
      <c r="C3628" s="326" t="s">
        <v>53</v>
      </c>
      <c r="D3628" s="326" t="s">
        <v>3067</v>
      </c>
      <c r="E3628" s="326" t="s">
        <v>2879</v>
      </c>
      <c r="F3628" s="326">
        <v>52.869</v>
      </c>
      <c r="G3628" s="326" t="s">
        <v>47</v>
      </c>
    </row>
    <row r="3629" spans="1:7">
      <c r="A3629" s="326" t="s">
        <v>3066</v>
      </c>
      <c r="B3629" s="158">
        <v>46302</v>
      </c>
      <c r="C3629" s="326" t="s">
        <v>55</v>
      </c>
      <c r="D3629" s="326" t="s">
        <v>3067</v>
      </c>
      <c r="E3629" s="326" t="s">
        <v>2879</v>
      </c>
      <c r="F3629" s="326">
        <v>52.810999999999993</v>
      </c>
      <c r="G3629" s="326" t="s">
        <v>47</v>
      </c>
    </row>
    <row r="3630" spans="1:7">
      <c r="A3630" s="326" t="s">
        <v>3066</v>
      </c>
      <c r="B3630" s="158">
        <v>46302</v>
      </c>
      <c r="C3630" s="326" t="s">
        <v>57</v>
      </c>
      <c r="D3630" s="326" t="s">
        <v>3067</v>
      </c>
      <c r="E3630" s="326" t="s">
        <v>2879</v>
      </c>
      <c r="F3630" s="326">
        <v>53.756000000000007</v>
      </c>
      <c r="G3630" s="326" t="s">
        <v>47</v>
      </c>
    </row>
    <row r="3631" spans="1:7">
      <c r="A3631" s="326" t="s">
        <v>2883</v>
      </c>
      <c r="B3631" s="158">
        <v>46302</v>
      </c>
      <c r="C3631" s="326" t="s">
        <v>7250</v>
      </c>
      <c r="D3631" s="326" t="s">
        <v>2880</v>
      </c>
      <c r="E3631" s="326" t="s">
        <v>2879</v>
      </c>
      <c r="F3631" s="326">
        <v>6.1662800000000004</v>
      </c>
      <c r="G3631" s="326" t="s">
        <v>1799</v>
      </c>
    </row>
    <row r="3632" spans="1:7">
      <c r="A3632" s="326" t="s">
        <v>2883</v>
      </c>
      <c r="B3632" s="158">
        <v>46302</v>
      </c>
      <c r="C3632" s="326" t="s">
        <v>7251</v>
      </c>
      <c r="D3632" s="326" t="s">
        <v>2880</v>
      </c>
      <c r="E3632" s="326" t="s">
        <v>2879</v>
      </c>
      <c r="F3632" s="326">
        <v>5.9926199999999987</v>
      </c>
      <c r="G3632" s="326" t="s">
        <v>1799</v>
      </c>
    </row>
    <row r="3633" spans="1:7">
      <c r="A3633" s="326" t="s">
        <v>2883</v>
      </c>
      <c r="B3633" s="158">
        <v>46302</v>
      </c>
      <c r="C3633" s="326" t="s">
        <v>7252</v>
      </c>
      <c r="D3633" s="326" t="s">
        <v>2880</v>
      </c>
      <c r="E3633" s="326" t="s">
        <v>2879</v>
      </c>
      <c r="F3633" s="326">
        <v>5.6783200000000003</v>
      </c>
      <c r="G3633" s="326" t="s">
        <v>1799</v>
      </c>
    </row>
    <row r="3634" spans="1:7">
      <c r="A3634" s="326" t="s">
        <v>2883</v>
      </c>
      <c r="B3634" s="158">
        <v>46302</v>
      </c>
      <c r="C3634" s="326" t="s">
        <v>8208</v>
      </c>
      <c r="D3634" s="326" t="s">
        <v>2880</v>
      </c>
      <c r="E3634" s="326" t="s">
        <v>2879</v>
      </c>
      <c r="F3634" s="326">
        <v>6.0003199999999994</v>
      </c>
      <c r="G3634" s="326" t="s">
        <v>1800</v>
      </c>
    </row>
    <row r="3635" spans="1:7">
      <c r="A3635" s="326" t="s">
        <v>2883</v>
      </c>
      <c r="B3635" s="158">
        <v>46302</v>
      </c>
      <c r="C3635" s="326" t="s">
        <v>8209</v>
      </c>
      <c r="D3635" s="326" t="s">
        <v>2880</v>
      </c>
      <c r="E3635" s="326" t="s">
        <v>2879</v>
      </c>
      <c r="F3635" s="326">
        <v>5.9276800000000005</v>
      </c>
      <c r="G3635" s="326" t="s">
        <v>1800</v>
      </c>
    </row>
    <row r="3636" spans="1:7">
      <c r="A3636" s="326" t="s">
        <v>2883</v>
      </c>
      <c r="B3636" s="158">
        <v>46302</v>
      </c>
      <c r="C3636" s="326" t="s">
        <v>8210</v>
      </c>
      <c r="D3636" s="326" t="s">
        <v>2880</v>
      </c>
      <c r="E3636" s="326" t="s">
        <v>2879</v>
      </c>
      <c r="F3636" s="326">
        <v>6.22994</v>
      </c>
      <c r="G3636" s="326" t="s">
        <v>1800</v>
      </c>
    </row>
    <row r="3637" spans="1:7">
      <c r="A3637" s="326" t="s">
        <v>2883</v>
      </c>
      <c r="B3637" s="158">
        <v>46302</v>
      </c>
      <c r="C3637" s="326" t="s">
        <v>8211</v>
      </c>
      <c r="D3637" s="326" t="s">
        <v>2880</v>
      </c>
      <c r="E3637" s="326" t="s">
        <v>2879</v>
      </c>
      <c r="F3637" s="326">
        <v>6.1575600000000001</v>
      </c>
      <c r="G3637" s="326" t="s">
        <v>1800</v>
      </c>
    </row>
    <row r="3638" spans="1:7">
      <c r="A3638" s="326" t="s">
        <v>2883</v>
      </c>
      <c r="B3638" s="158">
        <v>46302</v>
      </c>
      <c r="C3638" s="326" t="s">
        <v>8212</v>
      </c>
      <c r="D3638" s="326" t="s">
        <v>2880</v>
      </c>
      <c r="E3638" s="326" t="s">
        <v>2879</v>
      </c>
      <c r="F3638" s="326">
        <v>6.2435799999999997</v>
      </c>
      <c r="G3638" s="326" t="s">
        <v>1800</v>
      </c>
    </row>
    <row r="3639" spans="1:7">
      <c r="A3639" s="326" t="s">
        <v>2883</v>
      </c>
      <c r="B3639" s="158">
        <v>46302</v>
      </c>
      <c r="C3639" s="326" t="s">
        <v>8213</v>
      </c>
      <c r="D3639" s="326" t="s">
        <v>2880</v>
      </c>
      <c r="E3639" s="326" t="s">
        <v>2879</v>
      </c>
      <c r="F3639" s="326">
        <v>5.9400199999999996</v>
      </c>
      <c r="G3639" s="326" t="s">
        <v>1800</v>
      </c>
    </row>
    <row r="3640" spans="1:7">
      <c r="A3640" s="326" t="s">
        <v>2883</v>
      </c>
      <c r="B3640" s="158">
        <v>46302</v>
      </c>
      <c r="C3640" s="326" t="s">
        <v>8214</v>
      </c>
      <c r="D3640" s="326" t="s">
        <v>2880</v>
      </c>
      <c r="E3640" s="326" t="s">
        <v>2879</v>
      </c>
      <c r="F3640" s="326">
        <v>6.0049599999999996</v>
      </c>
      <c r="G3640" s="326" t="s">
        <v>1800</v>
      </c>
    </row>
    <row r="3641" spans="1:7">
      <c r="A3641" s="326" t="s">
        <v>2883</v>
      </c>
      <c r="B3641" s="158">
        <v>46302</v>
      </c>
      <c r="C3641" s="326" t="s">
        <v>8215</v>
      </c>
      <c r="D3641" s="326" t="s">
        <v>2880</v>
      </c>
      <c r="E3641" s="326" t="s">
        <v>2879</v>
      </c>
      <c r="F3641" s="326">
        <v>6.0747400000000003</v>
      </c>
      <c r="G3641" s="326" t="s">
        <v>1800</v>
      </c>
    </row>
    <row r="3642" spans="1:7">
      <c r="A3642" s="326" t="s">
        <v>2883</v>
      </c>
      <c r="B3642" s="158">
        <v>46302</v>
      </c>
      <c r="C3642" s="326" t="s">
        <v>8216</v>
      </c>
      <c r="D3642" s="326" t="s">
        <v>2880</v>
      </c>
      <c r="E3642" s="326" t="s">
        <v>2879</v>
      </c>
      <c r="F3642" s="326">
        <v>5.9535999999999998</v>
      </c>
      <c r="G3642" s="326" t="s">
        <v>1800</v>
      </c>
    </row>
    <row r="3643" spans="1:7">
      <c r="A3643" s="326" t="s">
        <v>2883</v>
      </c>
      <c r="B3643" s="158">
        <v>46302</v>
      </c>
      <c r="C3643" s="326" t="s">
        <v>8217</v>
      </c>
      <c r="D3643" s="326" t="s">
        <v>2880</v>
      </c>
      <c r="E3643" s="326" t="s">
        <v>2879</v>
      </c>
      <c r="F3643" s="326">
        <v>6.1504200000000004</v>
      </c>
      <c r="G3643" s="326" t="s">
        <v>1800</v>
      </c>
    </row>
    <row r="3644" spans="1:7">
      <c r="A3644" s="326" t="s">
        <v>2883</v>
      </c>
      <c r="B3644" s="158">
        <v>46302</v>
      </c>
      <c r="C3644" s="326" t="s">
        <v>8218</v>
      </c>
      <c r="D3644" s="326" t="s">
        <v>2880</v>
      </c>
      <c r="E3644" s="326" t="s">
        <v>2879</v>
      </c>
      <c r="F3644" s="326">
        <v>5.8208600000000006</v>
      </c>
      <c r="G3644" s="326" t="s">
        <v>1800</v>
      </c>
    </row>
    <row r="3645" spans="1:7">
      <c r="A3645" s="326" t="s">
        <v>2883</v>
      </c>
      <c r="B3645" s="158">
        <v>46302</v>
      </c>
      <c r="C3645" s="326" t="s">
        <v>8219</v>
      </c>
      <c r="D3645" s="326" t="s">
        <v>2880</v>
      </c>
      <c r="E3645" s="326" t="s">
        <v>2879</v>
      </c>
      <c r="F3645" s="326">
        <v>5.4385000000000003</v>
      </c>
      <c r="G3645" s="326" t="s">
        <v>1800</v>
      </c>
    </row>
    <row r="3646" spans="1:7">
      <c r="A3646" s="326" t="s">
        <v>2883</v>
      </c>
      <c r="B3646" s="158">
        <v>46302</v>
      </c>
      <c r="C3646" s="326" t="s">
        <v>8220</v>
      </c>
      <c r="D3646" s="326" t="s">
        <v>2880</v>
      </c>
      <c r="E3646" s="326" t="s">
        <v>2879</v>
      </c>
      <c r="F3646" s="326">
        <v>5.862820000000001</v>
      </c>
      <c r="G3646" s="326" t="s">
        <v>1800</v>
      </c>
    </row>
    <row r="3647" spans="1:7">
      <c r="A3647" s="326" t="s">
        <v>2883</v>
      </c>
      <c r="B3647" s="158">
        <v>46302</v>
      </c>
      <c r="C3647" s="326" t="s">
        <v>8221</v>
      </c>
      <c r="D3647" s="326" t="s">
        <v>2880</v>
      </c>
      <c r="E3647" s="326" t="s">
        <v>2879</v>
      </c>
      <c r="F3647" s="326">
        <v>5.9649599999999996</v>
      </c>
      <c r="G3647" s="326" t="s">
        <v>1800</v>
      </c>
    </row>
    <row r="3648" spans="1:7">
      <c r="A3648" s="326" t="s">
        <v>2883</v>
      </c>
      <c r="B3648" s="158">
        <v>46302</v>
      </c>
      <c r="C3648" s="326" t="s">
        <v>8222</v>
      </c>
      <c r="D3648" s="326" t="s">
        <v>2880</v>
      </c>
      <c r="E3648" s="326" t="s">
        <v>2879</v>
      </c>
      <c r="F3648" s="326">
        <v>6.3292999999999999</v>
      </c>
      <c r="G3648" s="326" t="s">
        <v>1800</v>
      </c>
    </row>
    <row r="3649" spans="1:7">
      <c r="A3649" s="326" t="s">
        <v>2883</v>
      </c>
      <c r="B3649" s="158">
        <v>46302</v>
      </c>
      <c r="C3649" s="326" t="s">
        <v>8223</v>
      </c>
      <c r="D3649" s="326" t="s">
        <v>2880</v>
      </c>
      <c r="E3649" s="326" t="s">
        <v>2879</v>
      </c>
      <c r="F3649" s="326">
        <v>7.0873599999999994</v>
      </c>
      <c r="G3649" s="326" t="s">
        <v>1800</v>
      </c>
    </row>
    <row r="3650" spans="1:7">
      <c r="A3650" s="326" t="s">
        <v>2883</v>
      </c>
      <c r="B3650" s="158">
        <v>46302</v>
      </c>
      <c r="C3650" s="326" t="s">
        <v>8224</v>
      </c>
      <c r="D3650" s="326" t="s">
        <v>2880</v>
      </c>
      <c r="E3650" s="326" t="s">
        <v>2879</v>
      </c>
      <c r="F3650" s="326">
        <v>5.6964199999999998</v>
      </c>
      <c r="G3650" s="326" t="s">
        <v>1800</v>
      </c>
    </row>
    <row r="3651" spans="1:7">
      <c r="A3651" s="326" t="s">
        <v>2883</v>
      </c>
      <c r="B3651" s="158">
        <v>46302</v>
      </c>
      <c r="C3651" s="326" t="s">
        <v>8225</v>
      </c>
      <c r="D3651" s="326" t="s">
        <v>2880</v>
      </c>
      <c r="E3651" s="326" t="s">
        <v>2879</v>
      </c>
      <c r="F3651" s="326">
        <v>5.6751200000000006</v>
      </c>
      <c r="G3651" s="326" t="s">
        <v>1800</v>
      </c>
    </row>
    <row r="3652" spans="1:7">
      <c r="A3652" s="326" t="s">
        <v>2883</v>
      </c>
      <c r="B3652" s="158">
        <v>46302</v>
      </c>
      <c r="C3652" s="326" t="s">
        <v>8226</v>
      </c>
      <c r="D3652" s="326" t="s">
        <v>2880</v>
      </c>
      <c r="E3652" s="326" t="s">
        <v>2879</v>
      </c>
      <c r="F3652" s="326">
        <v>5.7667799999999989</v>
      </c>
      <c r="G3652" s="326" t="s">
        <v>1800</v>
      </c>
    </row>
    <row r="3653" spans="1:7">
      <c r="A3653" s="326" t="s">
        <v>2883</v>
      </c>
      <c r="B3653" s="158">
        <v>46302</v>
      </c>
      <c r="C3653" s="326" t="s">
        <v>8227</v>
      </c>
      <c r="D3653" s="326" t="s">
        <v>2880</v>
      </c>
      <c r="E3653" s="326" t="s">
        <v>2879</v>
      </c>
      <c r="F3653" s="326">
        <v>5.71244</v>
      </c>
      <c r="G3653" s="326" t="s">
        <v>1800</v>
      </c>
    </row>
    <row r="3654" spans="1:7">
      <c r="A3654" s="326" t="s">
        <v>2883</v>
      </c>
      <c r="B3654" s="158">
        <v>46302</v>
      </c>
      <c r="C3654" s="326" t="s">
        <v>8228</v>
      </c>
      <c r="D3654" s="326" t="s">
        <v>2880</v>
      </c>
      <c r="E3654" s="326" t="s">
        <v>2879</v>
      </c>
      <c r="F3654" s="326">
        <v>5.66012</v>
      </c>
      <c r="G3654" s="326" t="s">
        <v>1800</v>
      </c>
    </row>
    <row r="3655" spans="1:7">
      <c r="A3655" s="326" t="s">
        <v>2883</v>
      </c>
      <c r="B3655" s="158">
        <v>46302</v>
      </c>
      <c r="C3655" s="326" t="s">
        <v>8229</v>
      </c>
      <c r="D3655" s="326" t="s">
        <v>2880</v>
      </c>
      <c r="E3655" s="326" t="s">
        <v>2879</v>
      </c>
      <c r="F3655" s="326">
        <v>6.0796999999999999</v>
      </c>
      <c r="G3655" s="326" t="s">
        <v>1800</v>
      </c>
    </row>
    <row r="3656" spans="1:7">
      <c r="A3656" s="326" t="s">
        <v>2883</v>
      </c>
      <c r="B3656" s="158">
        <v>46302</v>
      </c>
      <c r="C3656" s="326" t="s">
        <v>7253</v>
      </c>
      <c r="D3656" s="326" t="s">
        <v>2880</v>
      </c>
      <c r="E3656" s="326" t="s">
        <v>2879</v>
      </c>
      <c r="F3656" s="326">
        <v>5.8747800000000003</v>
      </c>
      <c r="G3656" s="326" t="s">
        <v>1799</v>
      </c>
    </row>
    <row r="3657" spans="1:7">
      <c r="A3657" s="326" t="s">
        <v>2883</v>
      </c>
      <c r="B3657" s="158">
        <v>46302</v>
      </c>
      <c r="C3657" s="326" t="s">
        <v>7254</v>
      </c>
      <c r="D3657" s="326" t="s">
        <v>2880</v>
      </c>
      <c r="E3657" s="326" t="s">
        <v>2879</v>
      </c>
      <c r="F3657" s="326">
        <v>5.8706800000000001</v>
      </c>
      <c r="G3657" s="326" t="s">
        <v>1799</v>
      </c>
    </row>
    <row r="3658" spans="1:7">
      <c r="A3658" s="326" t="s">
        <v>2883</v>
      </c>
      <c r="B3658" s="158">
        <v>46302</v>
      </c>
      <c r="C3658" s="326" t="s">
        <v>7255</v>
      </c>
      <c r="D3658" s="326" t="s">
        <v>2880</v>
      </c>
      <c r="E3658" s="326" t="s">
        <v>2879</v>
      </c>
      <c r="F3658" s="326">
        <v>5.8832199999999997</v>
      </c>
      <c r="G3658" s="326" t="s">
        <v>1799</v>
      </c>
    </row>
    <row r="3659" spans="1:7">
      <c r="A3659" s="326" t="s">
        <v>2883</v>
      </c>
      <c r="B3659" s="158">
        <v>46302</v>
      </c>
      <c r="C3659" s="326" t="s">
        <v>8230</v>
      </c>
      <c r="D3659" s="326" t="s">
        <v>2880</v>
      </c>
      <c r="E3659" s="326" t="s">
        <v>2879</v>
      </c>
      <c r="F3659" s="326">
        <v>5.9841600000000001</v>
      </c>
      <c r="G3659" s="326" t="s">
        <v>1800</v>
      </c>
    </row>
    <row r="3660" spans="1:7">
      <c r="A3660" s="326" t="s">
        <v>2883</v>
      </c>
      <c r="B3660" s="158">
        <v>46302</v>
      </c>
      <c r="C3660" s="326" t="s">
        <v>8231</v>
      </c>
      <c r="D3660" s="326" t="s">
        <v>2880</v>
      </c>
      <c r="E3660" s="326" t="s">
        <v>2879</v>
      </c>
      <c r="F3660" s="326">
        <v>6.20906</v>
      </c>
      <c r="G3660" s="326" t="s">
        <v>1800</v>
      </c>
    </row>
    <row r="3661" spans="1:7">
      <c r="A3661" s="326" t="s">
        <v>2883</v>
      </c>
      <c r="B3661" s="158">
        <v>46302</v>
      </c>
      <c r="C3661" s="326" t="s">
        <v>7256</v>
      </c>
      <c r="D3661" s="326" t="s">
        <v>2880</v>
      </c>
      <c r="E3661" s="326" t="s">
        <v>2879</v>
      </c>
      <c r="F3661" s="326">
        <v>6.0923800000000012</v>
      </c>
      <c r="G3661" s="326" t="s">
        <v>1799</v>
      </c>
    </row>
    <row r="3662" spans="1:7">
      <c r="A3662" s="326" t="s">
        <v>2883</v>
      </c>
      <c r="B3662" s="158">
        <v>46302</v>
      </c>
      <c r="C3662" s="326" t="s">
        <v>7257</v>
      </c>
      <c r="D3662" s="326" t="s">
        <v>2880</v>
      </c>
      <c r="E3662" s="326" t="s">
        <v>2879</v>
      </c>
      <c r="F3662" s="326">
        <v>5.8331200000000001</v>
      </c>
      <c r="G3662" s="326" t="s">
        <v>1799</v>
      </c>
    </row>
    <row r="3663" spans="1:7">
      <c r="A3663" s="326" t="s">
        <v>2883</v>
      </c>
      <c r="B3663" s="158">
        <v>46302</v>
      </c>
      <c r="C3663" s="326" t="s">
        <v>7258</v>
      </c>
      <c r="D3663" s="326" t="s">
        <v>2880</v>
      </c>
      <c r="E3663" s="326" t="s">
        <v>2879</v>
      </c>
      <c r="F3663" s="326">
        <v>6.3930999999999987</v>
      </c>
      <c r="G3663" s="326" t="s">
        <v>1799</v>
      </c>
    </row>
    <row r="3664" spans="1:7">
      <c r="A3664" s="326" t="s">
        <v>2883</v>
      </c>
      <c r="B3664" s="158">
        <v>46302</v>
      </c>
      <c r="C3664" s="326" t="s">
        <v>8232</v>
      </c>
      <c r="D3664" s="326" t="s">
        <v>2880</v>
      </c>
      <c r="E3664" s="326" t="s">
        <v>2879</v>
      </c>
      <c r="F3664" s="326">
        <v>6.7889999999999997</v>
      </c>
      <c r="G3664" s="326" t="s">
        <v>1800</v>
      </c>
    </row>
    <row r="3665" spans="1:7">
      <c r="A3665" s="326" t="s">
        <v>2883</v>
      </c>
      <c r="B3665" s="158">
        <v>46302</v>
      </c>
      <c r="C3665" s="326" t="s">
        <v>8233</v>
      </c>
      <c r="D3665" s="326" t="s">
        <v>2880</v>
      </c>
      <c r="E3665" s="326" t="s">
        <v>2879</v>
      </c>
      <c r="F3665" s="326">
        <v>6.9312200000000006</v>
      </c>
      <c r="G3665" s="326" t="s">
        <v>1800</v>
      </c>
    </row>
    <row r="3666" spans="1:7">
      <c r="A3666" s="326" t="s">
        <v>2883</v>
      </c>
      <c r="B3666" s="158">
        <v>46302</v>
      </c>
      <c r="C3666" s="326" t="s">
        <v>8234</v>
      </c>
      <c r="D3666" s="326" t="s">
        <v>2880</v>
      </c>
      <c r="E3666" s="326" t="s">
        <v>2879</v>
      </c>
      <c r="F3666" s="326">
        <v>6.9815600000000009</v>
      </c>
      <c r="G3666" s="326" t="s">
        <v>1800</v>
      </c>
    </row>
    <row r="3667" spans="1:7">
      <c r="A3667" s="326" t="s">
        <v>2883</v>
      </c>
      <c r="B3667" s="158">
        <v>46302</v>
      </c>
      <c r="C3667" s="326" t="s">
        <v>2911</v>
      </c>
      <c r="D3667" s="326" t="s">
        <v>2880</v>
      </c>
      <c r="E3667" s="326" t="s">
        <v>2879</v>
      </c>
      <c r="F3667" s="326">
        <v>6.24404</v>
      </c>
      <c r="G3667" s="326" t="s">
        <v>1962</v>
      </c>
    </row>
    <row r="3668" spans="1:7">
      <c r="A3668" s="326" t="s">
        <v>2883</v>
      </c>
      <c r="B3668" s="158">
        <v>46302</v>
      </c>
      <c r="C3668" s="326" t="s">
        <v>2912</v>
      </c>
      <c r="D3668" s="326" t="s">
        <v>2880</v>
      </c>
      <c r="E3668" s="326" t="s">
        <v>2879</v>
      </c>
      <c r="F3668" s="326">
        <v>5.759780000000001</v>
      </c>
      <c r="G3668" s="326" t="s">
        <v>1962</v>
      </c>
    </row>
    <row r="3669" spans="1:7">
      <c r="A3669" s="326" t="s">
        <v>2883</v>
      </c>
      <c r="B3669" s="158">
        <v>46302</v>
      </c>
      <c r="C3669" s="326" t="s">
        <v>7259</v>
      </c>
      <c r="D3669" s="326" t="s">
        <v>2880</v>
      </c>
      <c r="E3669" s="326" t="s">
        <v>2879</v>
      </c>
      <c r="F3669" s="326">
        <v>6.1702399999999997</v>
      </c>
      <c r="G3669" s="326" t="s">
        <v>1799</v>
      </c>
    </row>
    <row r="3670" spans="1:7">
      <c r="A3670" s="326" t="s">
        <v>2883</v>
      </c>
      <c r="B3670" s="158">
        <v>46302</v>
      </c>
      <c r="C3670" s="326" t="s">
        <v>2913</v>
      </c>
      <c r="D3670" s="326" t="s">
        <v>2880</v>
      </c>
      <c r="E3670" s="326" t="s">
        <v>2879</v>
      </c>
      <c r="F3670" s="326">
        <v>5.6192200000000003</v>
      </c>
      <c r="G3670" s="326" t="s">
        <v>1962</v>
      </c>
    </row>
    <row r="3671" spans="1:7">
      <c r="A3671" s="326" t="s">
        <v>2883</v>
      </c>
      <c r="B3671" s="158">
        <v>46302</v>
      </c>
      <c r="C3671" s="326" t="s">
        <v>2914</v>
      </c>
      <c r="D3671" s="326" t="s">
        <v>2880</v>
      </c>
      <c r="E3671" s="326" t="s">
        <v>2879</v>
      </c>
      <c r="F3671" s="326">
        <v>5.8819599999999994</v>
      </c>
      <c r="G3671" s="326" t="s">
        <v>1962</v>
      </c>
    </row>
    <row r="3672" spans="1:7">
      <c r="A3672" s="326" t="s">
        <v>2883</v>
      </c>
      <c r="B3672" s="158">
        <v>46302</v>
      </c>
      <c r="C3672" s="326" t="s">
        <v>2915</v>
      </c>
      <c r="D3672" s="326" t="s">
        <v>2880</v>
      </c>
      <c r="E3672" s="326" t="s">
        <v>2879</v>
      </c>
      <c r="F3672" s="326">
        <v>5.9617599999999999</v>
      </c>
      <c r="G3672" s="326" t="s">
        <v>1962</v>
      </c>
    </row>
    <row r="3673" spans="1:7">
      <c r="A3673" s="326" t="s">
        <v>2883</v>
      </c>
      <c r="B3673" s="158">
        <v>46302</v>
      </c>
      <c r="C3673" s="326" t="s">
        <v>8235</v>
      </c>
      <c r="D3673" s="326" t="s">
        <v>2880</v>
      </c>
      <c r="E3673" s="326" t="s">
        <v>2879</v>
      </c>
      <c r="F3673" s="326">
        <v>5.80898</v>
      </c>
      <c r="G3673" s="326" t="s">
        <v>1800</v>
      </c>
    </row>
    <row r="3674" spans="1:7">
      <c r="A3674" s="326" t="s">
        <v>2883</v>
      </c>
      <c r="B3674" s="158">
        <v>46302</v>
      </c>
      <c r="C3674" s="326" t="s">
        <v>8236</v>
      </c>
      <c r="D3674" s="326" t="s">
        <v>2880</v>
      </c>
      <c r="E3674" s="326" t="s">
        <v>2879</v>
      </c>
      <c r="F3674" s="326">
        <v>5.7061000000000002</v>
      </c>
      <c r="G3674" s="326" t="s">
        <v>1800</v>
      </c>
    </row>
    <row r="3675" spans="1:7">
      <c r="A3675" s="326" t="s">
        <v>2883</v>
      </c>
      <c r="B3675" s="158">
        <v>46302</v>
      </c>
      <c r="C3675" s="326" t="s">
        <v>8237</v>
      </c>
      <c r="D3675" s="326" t="s">
        <v>2880</v>
      </c>
      <c r="E3675" s="326" t="s">
        <v>2879</v>
      </c>
      <c r="F3675" s="326">
        <v>6.2374400000000003</v>
      </c>
      <c r="G3675" s="326" t="s">
        <v>1800</v>
      </c>
    </row>
    <row r="3676" spans="1:7">
      <c r="A3676" s="326" t="s">
        <v>2883</v>
      </c>
      <c r="B3676" s="158">
        <v>46302</v>
      </c>
      <c r="C3676" s="326" t="s">
        <v>8238</v>
      </c>
      <c r="D3676" s="326" t="s">
        <v>2880</v>
      </c>
      <c r="E3676" s="326" t="s">
        <v>2879</v>
      </c>
      <c r="F3676" s="326">
        <v>6.27712</v>
      </c>
      <c r="G3676" s="326" t="s">
        <v>1800</v>
      </c>
    </row>
    <row r="3677" spans="1:7">
      <c r="A3677" s="326" t="s">
        <v>2883</v>
      </c>
      <c r="B3677" s="158">
        <v>46302</v>
      </c>
      <c r="C3677" s="326" t="s">
        <v>8239</v>
      </c>
      <c r="D3677" s="326" t="s">
        <v>2880</v>
      </c>
      <c r="E3677" s="326" t="s">
        <v>2879</v>
      </c>
      <c r="F3677" s="326">
        <v>6.1630400000000005</v>
      </c>
      <c r="G3677" s="326" t="s">
        <v>1800</v>
      </c>
    </row>
    <row r="3678" spans="1:7">
      <c r="A3678" s="326" t="s">
        <v>2883</v>
      </c>
      <c r="B3678" s="158">
        <v>46302</v>
      </c>
      <c r="C3678" s="326" t="s">
        <v>8240</v>
      </c>
      <c r="D3678" s="326" t="s">
        <v>2880</v>
      </c>
      <c r="E3678" s="326" t="s">
        <v>2879</v>
      </c>
      <c r="F3678" s="326">
        <v>5.9836000000000009</v>
      </c>
      <c r="G3678" s="326" t="s">
        <v>1800</v>
      </c>
    </row>
    <row r="3679" spans="1:7">
      <c r="A3679" s="326" t="s">
        <v>2883</v>
      </c>
      <c r="B3679" s="158">
        <v>46302</v>
      </c>
      <c r="C3679" s="326" t="s">
        <v>8241</v>
      </c>
      <c r="D3679" s="326" t="s">
        <v>2880</v>
      </c>
      <c r="E3679" s="326" t="s">
        <v>2879</v>
      </c>
      <c r="F3679" s="326">
        <v>7.3003800000000005</v>
      </c>
      <c r="G3679" s="326" t="s">
        <v>1800</v>
      </c>
    </row>
    <row r="3680" spans="1:7">
      <c r="A3680" s="326" t="s">
        <v>2883</v>
      </c>
      <c r="B3680" s="158">
        <v>46302</v>
      </c>
      <c r="C3680" s="326" t="s">
        <v>8242</v>
      </c>
      <c r="D3680" s="326" t="s">
        <v>2880</v>
      </c>
      <c r="E3680" s="326" t="s">
        <v>2879</v>
      </c>
      <c r="F3680" s="326">
        <v>6.1950000000000003</v>
      </c>
      <c r="G3680" s="326" t="s">
        <v>1800</v>
      </c>
    </row>
    <row r="3681" spans="1:7">
      <c r="A3681" s="326" t="s">
        <v>2883</v>
      </c>
      <c r="B3681" s="158">
        <v>46302</v>
      </c>
      <c r="C3681" s="326" t="s">
        <v>8243</v>
      </c>
      <c r="D3681" s="326" t="s">
        <v>2880</v>
      </c>
      <c r="E3681" s="326" t="s">
        <v>2879</v>
      </c>
      <c r="F3681" s="326">
        <v>6.2641800000000005</v>
      </c>
      <c r="G3681" s="326" t="s">
        <v>1800</v>
      </c>
    </row>
    <row r="3682" spans="1:7">
      <c r="A3682" s="326" t="s">
        <v>2883</v>
      </c>
      <c r="B3682" s="158">
        <v>46302</v>
      </c>
      <c r="C3682" s="326" t="s">
        <v>8244</v>
      </c>
      <c r="D3682" s="326" t="s">
        <v>2880</v>
      </c>
      <c r="E3682" s="326" t="s">
        <v>2879</v>
      </c>
      <c r="F3682" s="326">
        <v>6.2561799999999996</v>
      </c>
      <c r="G3682" s="326" t="s">
        <v>1800</v>
      </c>
    </row>
    <row r="3683" spans="1:7">
      <c r="A3683" s="326" t="s">
        <v>2883</v>
      </c>
      <c r="B3683" s="158">
        <v>46302</v>
      </c>
      <c r="C3683" s="326" t="s">
        <v>7260</v>
      </c>
      <c r="D3683" s="326" t="s">
        <v>2880</v>
      </c>
      <c r="E3683" s="326" t="s">
        <v>2879</v>
      </c>
      <c r="F3683" s="326">
        <v>6.1951400000000003</v>
      </c>
      <c r="G3683" s="326" t="s">
        <v>1799</v>
      </c>
    </row>
    <row r="3684" spans="1:7">
      <c r="A3684" s="326" t="s">
        <v>2883</v>
      </c>
      <c r="B3684" s="158">
        <v>46302</v>
      </c>
      <c r="C3684" s="326" t="s">
        <v>7261</v>
      </c>
      <c r="D3684" s="326" t="s">
        <v>2880</v>
      </c>
      <c r="E3684" s="326" t="s">
        <v>2879</v>
      </c>
      <c r="F3684" s="326">
        <v>6.1231399999999994</v>
      </c>
      <c r="G3684" s="326" t="s">
        <v>1799</v>
      </c>
    </row>
    <row r="3685" spans="1:7">
      <c r="A3685" s="326" t="s">
        <v>2883</v>
      </c>
      <c r="B3685" s="158">
        <v>46302</v>
      </c>
      <c r="C3685" s="326" t="s">
        <v>7262</v>
      </c>
      <c r="D3685" s="326" t="s">
        <v>2880</v>
      </c>
      <c r="E3685" s="326" t="s">
        <v>2879</v>
      </c>
      <c r="F3685" s="326">
        <v>6.0067399999999997</v>
      </c>
      <c r="G3685" s="326" t="s">
        <v>1799</v>
      </c>
    </row>
    <row r="3686" spans="1:7">
      <c r="A3686" s="326" t="s">
        <v>2883</v>
      </c>
      <c r="B3686" s="158">
        <v>46302</v>
      </c>
      <c r="C3686" s="326" t="s">
        <v>7263</v>
      </c>
      <c r="D3686" s="326" t="s">
        <v>2880</v>
      </c>
      <c r="E3686" s="326" t="s">
        <v>2879</v>
      </c>
      <c r="F3686" s="326">
        <v>6.1671800000000001</v>
      </c>
      <c r="G3686" s="326" t="s">
        <v>1799</v>
      </c>
    </row>
    <row r="3687" spans="1:7">
      <c r="A3687" s="326" t="s">
        <v>2883</v>
      </c>
      <c r="B3687" s="158">
        <v>46302</v>
      </c>
      <c r="C3687" s="326" t="s">
        <v>7264</v>
      </c>
      <c r="D3687" s="326" t="s">
        <v>2880</v>
      </c>
      <c r="E3687" s="326" t="s">
        <v>2879</v>
      </c>
      <c r="F3687" s="326">
        <v>5.9721199999999994</v>
      </c>
      <c r="G3687" s="326" t="s">
        <v>1799</v>
      </c>
    </row>
    <row r="3688" spans="1:7">
      <c r="A3688" s="326" t="s">
        <v>2883</v>
      </c>
      <c r="B3688" s="158">
        <v>46302</v>
      </c>
      <c r="C3688" s="326" t="s">
        <v>7265</v>
      </c>
      <c r="D3688" s="326" t="s">
        <v>2880</v>
      </c>
      <c r="E3688" s="326" t="s">
        <v>2879</v>
      </c>
      <c r="F3688" s="326">
        <v>5.9894400000000001</v>
      </c>
      <c r="G3688" s="326" t="s">
        <v>1799</v>
      </c>
    </row>
    <row r="3689" spans="1:7">
      <c r="A3689" s="326" t="s">
        <v>2883</v>
      </c>
      <c r="B3689" s="158">
        <v>46302</v>
      </c>
      <c r="C3689" s="326" t="s">
        <v>7266</v>
      </c>
      <c r="D3689" s="326" t="s">
        <v>2880</v>
      </c>
      <c r="E3689" s="326" t="s">
        <v>2879</v>
      </c>
      <c r="F3689" s="326">
        <v>6.437079999999999</v>
      </c>
      <c r="G3689" s="326" t="s">
        <v>1799</v>
      </c>
    </row>
    <row r="3690" spans="1:7">
      <c r="A3690" s="326" t="s">
        <v>2883</v>
      </c>
      <c r="B3690" s="158">
        <v>46302</v>
      </c>
      <c r="C3690" s="326" t="s">
        <v>7267</v>
      </c>
      <c r="D3690" s="326" t="s">
        <v>2880</v>
      </c>
      <c r="E3690" s="326" t="s">
        <v>2879</v>
      </c>
      <c r="F3690" s="326">
        <v>7.5839599999999994</v>
      </c>
      <c r="G3690" s="326" t="s">
        <v>1799</v>
      </c>
    </row>
    <row r="3691" spans="1:7">
      <c r="A3691" s="326" t="s">
        <v>2883</v>
      </c>
      <c r="B3691" s="158">
        <v>46302</v>
      </c>
      <c r="C3691" s="326" t="s">
        <v>7268</v>
      </c>
      <c r="D3691" s="326" t="s">
        <v>2880</v>
      </c>
      <c r="E3691" s="326" t="s">
        <v>2879</v>
      </c>
      <c r="F3691" s="326">
        <v>5.5587999999999989</v>
      </c>
      <c r="G3691" s="326" t="s">
        <v>1799</v>
      </c>
    </row>
    <row r="3692" spans="1:7">
      <c r="A3692" s="326" t="s">
        <v>2883</v>
      </c>
      <c r="B3692" s="158">
        <v>46302</v>
      </c>
      <c r="C3692" s="326" t="s">
        <v>7269</v>
      </c>
      <c r="D3692" s="326" t="s">
        <v>2880</v>
      </c>
      <c r="E3692" s="326" t="s">
        <v>2879</v>
      </c>
      <c r="F3692" s="326">
        <v>6.1919399999999998</v>
      </c>
      <c r="G3692" s="326" t="s">
        <v>1799</v>
      </c>
    </row>
    <row r="3693" spans="1:7">
      <c r="A3693" s="326" t="s">
        <v>2883</v>
      </c>
      <c r="B3693" s="158">
        <v>46302</v>
      </c>
      <c r="C3693" s="326" t="s">
        <v>7270</v>
      </c>
      <c r="D3693" s="326" t="s">
        <v>2880</v>
      </c>
      <c r="E3693" s="326" t="s">
        <v>2879</v>
      </c>
      <c r="F3693" s="326">
        <v>6.2806599999999992</v>
      </c>
      <c r="G3693" s="326" t="s">
        <v>1799</v>
      </c>
    </row>
    <row r="3694" spans="1:7">
      <c r="A3694" s="326" t="s">
        <v>2883</v>
      </c>
      <c r="B3694" s="158">
        <v>46302</v>
      </c>
      <c r="C3694" s="326" t="s">
        <v>7271</v>
      </c>
      <c r="D3694" s="326" t="s">
        <v>2880</v>
      </c>
      <c r="E3694" s="326" t="s">
        <v>2879</v>
      </c>
      <c r="F3694" s="326">
        <v>5.9243200000000007</v>
      </c>
      <c r="G3694" s="326" t="s">
        <v>1799</v>
      </c>
    </row>
    <row r="3695" spans="1:7">
      <c r="A3695" s="326" t="s">
        <v>2883</v>
      </c>
      <c r="B3695" s="158">
        <v>46302</v>
      </c>
      <c r="C3695" s="326" t="s">
        <v>7272</v>
      </c>
      <c r="D3695" s="326" t="s">
        <v>2880</v>
      </c>
      <c r="E3695" s="326" t="s">
        <v>2879</v>
      </c>
      <c r="F3695" s="326">
        <v>6.1931000000000012</v>
      </c>
      <c r="G3695" s="326" t="s">
        <v>1799</v>
      </c>
    </row>
    <row r="3696" spans="1:7">
      <c r="A3696" s="326" t="s">
        <v>2883</v>
      </c>
      <c r="B3696" s="158">
        <v>46302</v>
      </c>
      <c r="C3696" s="326" t="s">
        <v>7273</v>
      </c>
      <c r="D3696" s="326" t="s">
        <v>2880</v>
      </c>
      <c r="E3696" s="326" t="s">
        <v>2879</v>
      </c>
      <c r="F3696" s="326">
        <v>6.0438400000000012</v>
      </c>
      <c r="G3696" s="326" t="s">
        <v>1799</v>
      </c>
    </row>
    <row r="3697" spans="1:7">
      <c r="A3697" s="326" t="s">
        <v>2883</v>
      </c>
      <c r="B3697" s="158">
        <v>46302</v>
      </c>
      <c r="C3697" s="326" t="s">
        <v>7282</v>
      </c>
      <c r="D3697" s="326" t="s">
        <v>2880</v>
      </c>
      <c r="E3697" s="326" t="s">
        <v>2879</v>
      </c>
      <c r="F3697" s="326">
        <v>5.7191600000000005</v>
      </c>
      <c r="G3697" s="326" t="s">
        <v>1799</v>
      </c>
    </row>
    <row r="3698" spans="1:7">
      <c r="A3698" s="326" t="s">
        <v>2883</v>
      </c>
      <c r="B3698" s="158">
        <v>46302</v>
      </c>
      <c r="C3698" s="326" t="s">
        <v>7283</v>
      </c>
      <c r="D3698" s="326" t="s">
        <v>2880</v>
      </c>
      <c r="E3698" s="326" t="s">
        <v>2879</v>
      </c>
      <c r="F3698" s="326">
        <v>5.7793199999999993</v>
      </c>
      <c r="G3698" s="326" t="s">
        <v>1799</v>
      </c>
    </row>
    <row r="3699" spans="1:7">
      <c r="A3699" s="326" t="s">
        <v>2883</v>
      </c>
      <c r="B3699" s="158">
        <v>46302</v>
      </c>
      <c r="C3699" s="326" t="s">
        <v>7284</v>
      </c>
      <c r="D3699" s="326" t="s">
        <v>2880</v>
      </c>
      <c r="E3699" s="326" t="s">
        <v>2879</v>
      </c>
      <c r="F3699" s="326">
        <v>5.7768400000000009</v>
      </c>
      <c r="G3699" s="326" t="s">
        <v>1799</v>
      </c>
    </row>
    <row r="3700" spans="1:7">
      <c r="A3700" s="326" t="s">
        <v>2883</v>
      </c>
      <c r="B3700" s="158">
        <v>46302</v>
      </c>
      <c r="C3700" s="326" t="s">
        <v>7285</v>
      </c>
      <c r="D3700" s="326" t="s">
        <v>2880</v>
      </c>
      <c r="E3700" s="326" t="s">
        <v>2879</v>
      </c>
      <c r="F3700" s="326">
        <v>5.61564</v>
      </c>
      <c r="G3700" s="326" t="s">
        <v>1799</v>
      </c>
    </row>
    <row r="3701" spans="1:7">
      <c r="A3701" s="326" t="s">
        <v>2883</v>
      </c>
      <c r="B3701" s="158">
        <v>46302</v>
      </c>
      <c r="C3701" s="326" t="s">
        <v>7286</v>
      </c>
      <c r="D3701" s="326" t="s">
        <v>2880</v>
      </c>
      <c r="E3701" s="326" t="s">
        <v>2879</v>
      </c>
      <c r="F3701" s="326">
        <v>5.7027800000000006</v>
      </c>
      <c r="G3701" s="326" t="s">
        <v>1799</v>
      </c>
    </row>
    <row r="3702" spans="1:7">
      <c r="A3702" s="326" t="s">
        <v>2883</v>
      </c>
      <c r="B3702" s="158">
        <v>46302</v>
      </c>
      <c r="C3702" s="326" t="s">
        <v>7287</v>
      </c>
      <c r="D3702" s="326" t="s">
        <v>2880</v>
      </c>
      <c r="E3702" s="326" t="s">
        <v>2879</v>
      </c>
      <c r="F3702" s="326">
        <v>5.85792</v>
      </c>
      <c r="G3702" s="326" t="s">
        <v>1799</v>
      </c>
    </row>
    <row r="3703" spans="1:7">
      <c r="A3703" s="326" t="s">
        <v>2883</v>
      </c>
      <c r="B3703" s="158">
        <v>46302</v>
      </c>
      <c r="C3703" s="326" t="s">
        <v>7288</v>
      </c>
      <c r="D3703" s="326" t="s">
        <v>2880</v>
      </c>
      <c r="E3703" s="326" t="s">
        <v>2879</v>
      </c>
      <c r="F3703" s="326">
        <v>5.5129399999999995</v>
      </c>
      <c r="G3703" s="326" t="s">
        <v>1799</v>
      </c>
    </row>
    <row r="3704" spans="1:7">
      <c r="A3704" s="326" t="s">
        <v>2883</v>
      </c>
      <c r="B3704" s="158">
        <v>46302</v>
      </c>
      <c r="C3704" s="326" t="s">
        <v>7289</v>
      </c>
      <c r="D3704" s="326" t="s">
        <v>2880</v>
      </c>
      <c r="E3704" s="326" t="s">
        <v>2879</v>
      </c>
      <c r="F3704" s="326">
        <v>5.6017600000000005</v>
      </c>
      <c r="G3704" s="326" t="s">
        <v>1799</v>
      </c>
    </row>
    <row r="3705" spans="1:7">
      <c r="A3705" s="326" t="s">
        <v>2883</v>
      </c>
      <c r="B3705" s="158">
        <v>46302</v>
      </c>
      <c r="C3705" s="326" t="s">
        <v>7290</v>
      </c>
      <c r="D3705" s="326" t="s">
        <v>2880</v>
      </c>
      <c r="E3705" s="326" t="s">
        <v>2879</v>
      </c>
      <c r="F3705" s="326">
        <v>5.8472799999999996</v>
      </c>
      <c r="G3705" s="326" t="s">
        <v>1799</v>
      </c>
    </row>
    <row r="3706" spans="1:7">
      <c r="A3706" s="326" t="s">
        <v>2883</v>
      </c>
      <c r="B3706" s="158">
        <v>46302</v>
      </c>
      <c r="C3706" s="326" t="s">
        <v>7291</v>
      </c>
      <c r="D3706" s="326" t="s">
        <v>2880</v>
      </c>
      <c r="E3706" s="326" t="s">
        <v>2879</v>
      </c>
      <c r="F3706" s="326">
        <v>5.8149600000000001</v>
      </c>
      <c r="G3706" s="326" t="s">
        <v>1799</v>
      </c>
    </row>
    <row r="3707" spans="1:7">
      <c r="A3707" s="326" t="s">
        <v>3062</v>
      </c>
      <c r="B3707" s="158">
        <v>46303</v>
      </c>
      <c r="C3707" s="326" t="s">
        <v>9753</v>
      </c>
      <c r="D3707" s="326" t="s">
        <v>2878</v>
      </c>
      <c r="E3707" s="326" t="s">
        <v>2867</v>
      </c>
      <c r="F3707" s="326"/>
      <c r="G3707" s="326" t="s">
        <v>43</v>
      </c>
    </row>
    <row r="3708" spans="1:7">
      <c r="A3708" s="326" t="s">
        <v>3062</v>
      </c>
      <c r="B3708" s="158">
        <v>46303</v>
      </c>
      <c r="C3708" s="326" t="s">
        <v>9754</v>
      </c>
      <c r="D3708" s="326" t="s">
        <v>2878</v>
      </c>
      <c r="E3708" s="326" t="s">
        <v>2867</v>
      </c>
      <c r="F3708" s="326"/>
      <c r="G3708" s="326" t="s">
        <v>43</v>
      </c>
    </row>
    <row r="3709" spans="1:7">
      <c r="A3709" s="326" t="s">
        <v>3062</v>
      </c>
      <c r="B3709" s="158">
        <v>46303</v>
      </c>
      <c r="C3709" s="326" t="s">
        <v>3191</v>
      </c>
      <c r="D3709" s="326" t="s">
        <v>2878</v>
      </c>
      <c r="E3709" s="326" t="s">
        <v>2867</v>
      </c>
      <c r="F3709" s="326"/>
      <c r="G3709" s="326" t="s">
        <v>43</v>
      </c>
    </row>
    <row r="3710" spans="1:7">
      <c r="A3710" s="326" t="s">
        <v>3062</v>
      </c>
      <c r="B3710" s="158">
        <v>46303</v>
      </c>
      <c r="C3710" s="326" t="s">
        <v>9755</v>
      </c>
      <c r="D3710" s="326" t="s">
        <v>2878</v>
      </c>
      <c r="E3710" s="326" t="s">
        <v>2867</v>
      </c>
      <c r="F3710" s="326"/>
      <c r="G3710" s="326" t="s">
        <v>43</v>
      </c>
    </row>
    <row r="3711" spans="1:7">
      <c r="A3711" s="326" t="s">
        <v>3062</v>
      </c>
      <c r="B3711" s="158">
        <v>46303</v>
      </c>
      <c r="C3711" s="326" t="s">
        <v>9756</v>
      </c>
      <c r="D3711" s="326" t="s">
        <v>2878</v>
      </c>
      <c r="E3711" s="326" t="s">
        <v>2867</v>
      </c>
      <c r="F3711" s="326"/>
      <c r="G3711" s="326" t="s">
        <v>43</v>
      </c>
    </row>
    <row r="3712" spans="1:7">
      <c r="A3712" s="326" t="s">
        <v>3062</v>
      </c>
      <c r="B3712" s="158">
        <v>46303</v>
      </c>
      <c r="C3712" s="326" t="s">
        <v>9757</v>
      </c>
      <c r="D3712" s="326" t="s">
        <v>2878</v>
      </c>
      <c r="E3712" s="326" t="s">
        <v>2867</v>
      </c>
      <c r="F3712" s="326"/>
      <c r="G3712" s="326" t="s">
        <v>43</v>
      </c>
    </row>
    <row r="3713" spans="1:7">
      <c r="A3713" s="326" t="s">
        <v>3062</v>
      </c>
      <c r="B3713" s="158">
        <v>46303</v>
      </c>
      <c r="C3713" s="326" t="s">
        <v>9758</v>
      </c>
      <c r="D3713" s="326" t="s">
        <v>2878</v>
      </c>
      <c r="E3713" s="326" t="s">
        <v>2867</v>
      </c>
      <c r="F3713" s="326"/>
      <c r="G3713" s="326" t="s">
        <v>43</v>
      </c>
    </row>
    <row r="3714" spans="1:7">
      <c r="A3714" s="326" t="s">
        <v>3062</v>
      </c>
      <c r="B3714" s="158">
        <v>46303</v>
      </c>
      <c r="C3714" s="326" t="s">
        <v>9759</v>
      </c>
      <c r="D3714" s="326" t="s">
        <v>2878</v>
      </c>
      <c r="E3714" s="326" t="s">
        <v>2867</v>
      </c>
      <c r="F3714" s="326"/>
      <c r="G3714" s="326" t="s">
        <v>43</v>
      </c>
    </row>
    <row r="3715" spans="1:7">
      <c r="A3715" s="326" t="s">
        <v>3062</v>
      </c>
      <c r="B3715" s="158">
        <v>46303</v>
      </c>
      <c r="C3715" s="326" t="s">
        <v>9760</v>
      </c>
      <c r="D3715" s="326" t="s">
        <v>2878</v>
      </c>
      <c r="E3715" s="326" t="s">
        <v>2867</v>
      </c>
      <c r="F3715" s="326"/>
      <c r="G3715" s="326" t="s">
        <v>43</v>
      </c>
    </row>
    <row r="3716" spans="1:7">
      <c r="A3716" s="326" t="s">
        <v>3062</v>
      </c>
      <c r="B3716" s="158">
        <v>46303</v>
      </c>
      <c r="C3716" s="326" t="s">
        <v>9761</v>
      </c>
      <c r="D3716" s="326" t="s">
        <v>2878</v>
      </c>
      <c r="E3716" s="326" t="s">
        <v>2867</v>
      </c>
      <c r="F3716" s="326"/>
      <c r="G3716" s="326" t="s">
        <v>43</v>
      </c>
    </row>
    <row r="3717" spans="1:7">
      <c r="A3717" s="326" t="s">
        <v>3062</v>
      </c>
      <c r="B3717" s="158">
        <v>46303</v>
      </c>
      <c r="C3717" s="326" t="s">
        <v>9762</v>
      </c>
      <c r="D3717" s="326" t="s">
        <v>2878</v>
      </c>
      <c r="E3717" s="326" t="s">
        <v>2867</v>
      </c>
      <c r="F3717" s="326"/>
      <c r="G3717" s="326" t="s">
        <v>43</v>
      </c>
    </row>
    <row r="3718" spans="1:7">
      <c r="A3718" s="326" t="s">
        <v>3062</v>
      </c>
      <c r="B3718" s="158">
        <v>46303</v>
      </c>
      <c r="C3718" s="326" t="s">
        <v>9763</v>
      </c>
      <c r="D3718" s="326" t="s">
        <v>2878</v>
      </c>
      <c r="E3718" s="326" t="s">
        <v>2867</v>
      </c>
      <c r="F3718" s="326"/>
      <c r="G3718" s="326" t="s">
        <v>43</v>
      </c>
    </row>
    <row r="3719" spans="1:7">
      <c r="A3719" s="326" t="s">
        <v>3062</v>
      </c>
      <c r="B3719" s="158">
        <v>46303</v>
      </c>
      <c r="C3719" s="326" t="s">
        <v>9764</v>
      </c>
      <c r="D3719" s="326" t="s">
        <v>2878</v>
      </c>
      <c r="E3719" s="326" t="s">
        <v>2867</v>
      </c>
      <c r="F3719" s="326"/>
      <c r="G3719" s="326" t="s">
        <v>43</v>
      </c>
    </row>
    <row r="3720" spans="1:7">
      <c r="A3720" s="326" t="s">
        <v>3062</v>
      </c>
      <c r="B3720" s="158">
        <v>46303</v>
      </c>
      <c r="C3720" s="326" t="s">
        <v>9765</v>
      </c>
      <c r="D3720" s="326" t="s">
        <v>2878</v>
      </c>
      <c r="E3720" s="326" t="s">
        <v>2867</v>
      </c>
      <c r="F3720" s="326"/>
      <c r="G3720" s="326" t="s">
        <v>43</v>
      </c>
    </row>
    <row r="3721" spans="1:7">
      <c r="A3721" s="326" t="s">
        <v>3062</v>
      </c>
      <c r="B3721" s="158">
        <v>46303</v>
      </c>
      <c r="C3721" s="326" t="s">
        <v>9766</v>
      </c>
      <c r="D3721" s="326" t="s">
        <v>2878</v>
      </c>
      <c r="E3721" s="326" t="s">
        <v>2867</v>
      </c>
      <c r="F3721" s="326"/>
      <c r="G3721" s="326" t="s">
        <v>43</v>
      </c>
    </row>
    <row r="3722" spans="1:7">
      <c r="A3722" s="326" t="s">
        <v>3062</v>
      </c>
      <c r="B3722" s="158">
        <v>46303</v>
      </c>
      <c r="C3722" s="326" t="s">
        <v>9767</v>
      </c>
      <c r="D3722" s="326" t="s">
        <v>2878</v>
      </c>
      <c r="E3722" s="326" t="s">
        <v>2867</v>
      </c>
      <c r="F3722" s="326"/>
      <c r="G3722" s="326" t="s">
        <v>43</v>
      </c>
    </row>
    <row r="3723" spans="1:7">
      <c r="A3723" s="326" t="s">
        <v>3062</v>
      </c>
      <c r="B3723" s="158">
        <v>46303</v>
      </c>
      <c r="C3723" s="326" t="s">
        <v>9768</v>
      </c>
      <c r="D3723" s="326" t="s">
        <v>2878</v>
      </c>
      <c r="E3723" s="326" t="s">
        <v>2867</v>
      </c>
      <c r="F3723" s="326"/>
      <c r="G3723" s="326" t="s">
        <v>43</v>
      </c>
    </row>
    <row r="3724" spans="1:7">
      <c r="A3724" s="326" t="s">
        <v>3062</v>
      </c>
      <c r="B3724" s="158">
        <v>46303</v>
      </c>
      <c r="C3724" s="326" t="s">
        <v>9769</v>
      </c>
      <c r="D3724" s="326" t="s">
        <v>2878</v>
      </c>
      <c r="E3724" s="326" t="s">
        <v>2867</v>
      </c>
      <c r="F3724" s="326"/>
      <c r="G3724" s="326" t="s">
        <v>43</v>
      </c>
    </row>
    <row r="3725" spans="1:7">
      <c r="A3725" s="326" t="s">
        <v>3062</v>
      </c>
      <c r="B3725" s="158">
        <v>46303</v>
      </c>
      <c r="C3725" s="326" t="s">
        <v>9770</v>
      </c>
      <c r="D3725" s="326" t="s">
        <v>2878</v>
      </c>
      <c r="E3725" s="326" t="s">
        <v>2867</v>
      </c>
      <c r="F3725" s="326"/>
      <c r="G3725" s="326" t="s">
        <v>43</v>
      </c>
    </row>
    <row r="3726" spans="1:7">
      <c r="A3726" s="326" t="s">
        <v>3062</v>
      </c>
      <c r="B3726" s="158">
        <v>46303</v>
      </c>
      <c r="C3726" s="326" t="s">
        <v>9771</v>
      </c>
      <c r="D3726" s="326" t="s">
        <v>2878</v>
      </c>
      <c r="E3726" s="326" t="s">
        <v>2867</v>
      </c>
      <c r="F3726" s="326"/>
      <c r="G3726" s="326" t="s">
        <v>43</v>
      </c>
    </row>
    <row r="3727" spans="1:7">
      <c r="A3727" s="326" t="s">
        <v>3062</v>
      </c>
      <c r="B3727" s="158">
        <v>46303</v>
      </c>
      <c r="C3727" s="326" t="s">
        <v>9212</v>
      </c>
      <c r="D3727" s="326" t="s">
        <v>2878</v>
      </c>
      <c r="E3727" s="326" t="s">
        <v>2867</v>
      </c>
      <c r="F3727" s="326"/>
      <c r="G3727" s="326" t="s">
        <v>43</v>
      </c>
    </row>
    <row r="3728" spans="1:7">
      <c r="A3728" s="326" t="s">
        <v>3062</v>
      </c>
      <c r="B3728" s="158">
        <v>46303</v>
      </c>
      <c r="C3728" s="326" t="s">
        <v>9772</v>
      </c>
      <c r="D3728" s="326" t="s">
        <v>2878</v>
      </c>
      <c r="E3728" s="326" t="s">
        <v>2867</v>
      </c>
      <c r="F3728" s="326"/>
      <c r="G3728" s="326" t="s">
        <v>43</v>
      </c>
    </row>
    <row r="3729" spans="1:7">
      <c r="A3729" s="326" t="s">
        <v>3062</v>
      </c>
      <c r="B3729" s="158">
        <v>46303</v>
      </c>
      <c r="C3729" s="326" t="s">
        <v>9773</v>
      </c>
      <c r="D3729" s="326" t="s">
        <v>2878</v>
      </c>
      <c r="E3729" s="326" t="s">
        <v>2867</v>
      </c>
      <c r="F3729" s="326"/>
      <c r="G3729" s="326" t="s">
        <v>43</v>
      </c>
    </row>
    <row r="3730" spans="1:7">
      <c r="A3730" s="326" t="s">
        <v>3062</v>
      </c>
      <c r="B3730" s="158">
        <v>46303</v>
      </c>
      <c r="C3730" s="326" t="s">
        <v>9774</v>
      </c>
      <c r="D3730" s="326" t="s">
        <v>2878</v>
      </c>
      <c r="E3730" s="326" t="s">
        <v>2867</v>
      </c>
      <c r="F3730" s="326"/>
      <c r="G3730" s="326" t="s">
        <v>43</v>
      </c>
    </row>
    <row r="3731" spans="1:7">
      <c r="A3731" s="326" t="s">
        <v>7232</v>
      </c>
      <c r="B3731" s="158">
        <v>46303</v>
      </c>
      <c r="C3731" s="326" t="s">
        <v>8616</v>
      </c>
      <c r="D3731" s="326" t="s">
        <v>7234</v>
      </c>
      <c r="E3731" s="326" t="s">
        <v>2867</v>
      </c>
      <c r="F3731" s="326"/>
      <c r="G3731" s="326" t="s">
        <v>43</v>
      </c>
    </row>
    <row r="3732" spans="1:7">
      <c r="A3732" s="326" t="s">
        <v>7232</v>
      </c>
      <c r="B3732" s="158">
        <v>46303</v>
      </c>
      <c r="C3732" s="326" t="s">
        <v>8617</v>
      </c>
      <c r="D3732" s="326" t="s">
        <v>7234</v>
      </c>
      <c r="E3732" s="326" t="s">
        <v>2867</v>
      </c>
      <c r="F3732" s="326"/>
      <c r="G3732" s="326" t="s">
        <v>43</v>
      </c>
    </row>
    <row r="3733" spans="1:7">
      <c r="A3733" s="326" t="s">
        <v>7232</v>
      </c>
      <c r="B3733" s="158">
        <v>46303</v>
      </c>
      <c r="C3733" s="326" t="s">
        <v>8618</v>
      </c>
      <c r="D3733" s="326" t="s">
        <v>7234</v>
      </c>
      <c r="E3733" s="326" t="s">
        <v>2867</v>
      </c>
      <c r="F3733" s="326"/>
      <c r="G3733" s="326" t="s">
        <v>43</v>
      </c>
    </row>
    <row r="3734" spans="1:7">
      <c r="A3734" s="326" t="s">
        <v>7232</v>
      </c>
      <c r="B3734" s="158">
        <v>46303</v>
      </c>
      <c r="C3734" s="326" t="s">
        <v>8619</v>
      </c>
      <c r="D3734" s="326" t="s">
        <v>7234</v>
      </c>
      <c r="E3734" s="326" t="s">
        <v>2867</v>
      </c>
      <c r="F3734" s="326"/>
      <c r="G3734" s="326" t="s">
        <v>43</v>
      </c>
    </row>
    <row r="3735" spans="1:7">
      <c r="A3735" s="326" t="s">
        <v>7232</v>
      </c>
      <c r="B3735" s="158">
        <v>46303</v>
      </c>
      <c r="C3735" s="326" t="s">
        <v>8620</v>
      </c>
      <c r="D3735" s="326" t="s">
        <v>7234</v>
      </c>
      <c r="E3735" s="326" t="s">
        <v>2867</v>
      </c>
      <c r="F3735" s="326"/>
      <c r="G3735" s="326" t="s">
        <v>43</v>
      </c>
    </row>
    <row r="3736" spans="1:7">
      <c r="A3736" s="326" t="s">
        <v>7232</v>
      </c>
      <c r="B3736" s="158">
        <v>46303</v>
      </c>
      <c r="C3736" s="326" t="s">
        <v>8621</v>
      </c>
      <c r="D3736" s="326" t="s">
        <v>7234</v>
      </c>
      <c r="E3736" s="326" t="s">
        <v>2867</v>
      </c>
      <c r="F3736" s="326"/>
      <c r="G3736" s="326" t="s">
        <v>43</v>
      </c>
    </row>
    <row r="3737" spans="1:7">
      <c r="A3737" s="326" t="s">
        <v>7232</v>
      </c>
      <c r="B3737" s="158">
        <v>46303</v>
      </c>
      <c r="C3737" s="326" t="s">
        <v>8622</v>
      </c>
      <c r="D3737" s="326" t="s">
        <v>7234</v>
      </c>
      <c r="E3737" s="326" t="s">
        <v>2867</v>
      </c>
      <c r="F3737" s="326"/>
      <c r="G3737" s="326" t="s">
        <v>43</v>
      </c>
    </row>
    <row r="3738" spans="1:7">
      <c r="A3738" s="326" t="s">
        <v>7232</v>
      </c>
      <c r="B3738" s="158">
        <v>46303</v>
      </c>
      <c r="C3738" s="326" t="s">
        <v>8623</v>
      </c>
      <c r="D3738" s="326" t="s">
        <v>7234</v>
      </c>
      <c r="E3738" s="326" t="s">
        <v>2867</v>
      </c>
      <c r="F3738" s="326"/>
      <c r="G3738" s="326" t="s">
        <v>43</v>
      </c>
    </row>
    <row r="3739" spans="1:7">
      <c r="A3739" s="326" t="s">
        <v>7232</v>
      </c>
      <c r="B3739" s="158">
        <v>46303</v>
      </c>
      <c r="C3739" s="326" t="s">
        <v>8624</v>
      </c>
      <c r="D3739" s="326" t="s">
        <v>7234</v>
      </c>
      <c r="E3739" s="326" t="s">
        <v>2867</v>
      </c>
      <c r="F3739" s="326"/>
      <c r="G3739" s="326" t="s">
        <v>43</v>
      </c>
    </row>
    <row r="3740" spans="1:7">
      <c r="A3740" s="326" t="s">
        <v>7232</v>
      </c>
      <c r="B3740" s="158">
        <v>46303</v>
      </c>
      <c r="C3740" s="326" t="s">
        <v>8625</v>
      </c>
      <c r="D3740" s="326" t="s">
        <v>7234</v>
      </c>
      <c r="E3740" s="326" t="s">
        <v>2867</v>
      </c>
      <c r="F3740" s="326"/>
      <c r="G3740" s="326" t="s">
        <v>43</v>
      </c>
    </row>
    <row r="3741" spans="1:7">
      <c r="A3741" s="326" t="s">
        <v>7232</v>
      </c>
      <c r="B3741" s="158">
        <v>46303</v>
      </c>
      <c r="C3741" s="326" t="s">
        <v>8626</v>
      </c>
      <c r="D3741" s="326" t="s">
        <v>7234</v>
      </c>
      <c r="E3741" s="326" t="s">
        <v>2867</v>
      </c>
      <c r="F3741" s="326"/>
      <c r="G3741" s="326" t="s">
        <v>43</v>
      </c>
    </row>
    <row r="3742" spans="1:7">
      <c r="A3742" s="326" t="s">
        <v>2874</v>
      </c>
      <c r="B3742" s="158">
        <v>46303</v>
      </c>
      <c r="C3742" s="326" t="s">
        <v>9775</v>
      </c>
      <c r="D3742" s="326" t="s">
        <v>2876</v>
      </c>
      <c r="E3742" s="326" t="s">
        <v>2867</v>
      </c>
      <c r="F3742" s="326"/>
      <c r="G3742" s="326" t="s">
        <v>2863</v>
      </c>
    </row>
    <row r="3743" spans="1:7">
      <c r="A3743" s="326" t="s">
        <v>2874</v>
      </c>
      <c r="B3743" s="158">
        <v>46303</v>
      </c>
      <c r="C3743" s="326" t="s">
        <v>9776</v>
      </c>
      <c r="D3743" s="326" t="s">
        <v>2876</v>
      </c>
      <c r="E3743" s="326" t="s">
        <v>2867</v>
      </c>
      <c r="F3743" s="326"/>
      <c r="G3743" s="326" t="s">
        <v>2863</v>
      </c>
    </row>
    <row r="3744" spans="1:7">
      <c r="A3744" s="326" t="s">
        <v>2874</v>
      </c>
      <c r="B3744" s="158">
        <v>46303</v>
      </c>
      <c r="C3744" s="326" t="s">
        <v>9777</v>
      </c>
      <c r="D3744" s="326" t="s">
        <v>2876</v>
      </c>
      <c r="E3744" s="326" t="s">
        <v>2867</v>
      </c>
      <c r="F3744" s="326"/>
      <c r="G3744" s="326" t="s">
        <v>2863</v>
      </c>
    </row>
    <row r="3745" spans="1:7">
      <c r="A3745" s="326" t="s">
        <v>3068</v>
      </c>
      <c r="B3745" s="158">
        <v>46303</v>
      </c>
      <c r="C3745" s="326" t="s">
        <v>3100</v>
      </c>
      <c r="D3745" s="326" t="s">
        <v>8493</v>
      </c>
      <c r="E3745" s="326" t="s">
        <v>3070</v>
      </c>
      <c r="F3745" s="326">
        <v>738.55747529864311</v>
      </c>
      <c r="G3745" s="326" t="s">
        <v>43</v>
      </c>
    </row>
    <row r="3746" spans="1:7">
      <c r="A3746" s="326" t="s">
        <v>3068</v>
      </c>
      <c r="B3746" s="158">
        <v>46303</v>
      </c>
      <c r="C3746" s="326" t="s">
        <v>3144</v>
      </c>
      <c r="D3746" s="326" t="s">
        <v>8496</v>
      </c>
      <c r="E3746" s="326" t="s">
        <v>3070</v>
      </c>
      <c r="F3746" s="326">
        <v>673.84507330751512</v>
      </c>
      <c r="G3746" s="326" t="s">
        <v>43</v>
      </c>
    </row>
    <row r="3747" spans="1:7">
      <c r="A3747" s="326" t="s">
        <v>3068</v>
      </c>
      <c r="B3747" s="158">
        <v>46303</v>
      </c>
      <c r="C3747" s="326" t="s">
        <v>12506</v>
      </c>
      <c r="D3747" s="326" t="s">
        <v>8599</v>
      </c>
      <c r="E3747" s="326" t="s">
        <v>3070</v>
      </c>
      <c r="F3747" s="326">
        <v>64.822025962057523</v>
      </c>
      <c r="G3747" s="326" t="s">
        <v>43</v>
      </c>
    </row>
    <row r="3748" spans="1:7">
      <c r="A3748" s="326" t="s">
        <v>3068</v>
      </c>
      <c r="B3748" s="158">
        <v>46303</v>
      </c>
      <c r="C3748" s="326" t="s">
        <v>12506</v>
      </c>
      <c r="D3748" s="326" t="s">
        <v>8599</v>
      </c>
      <c r="E3748" s="326" t="s">
        <v>3070</v>
      </c>
      <c r="F3748" s="326">
        <v>246.20844734250571</v>
      </c>
      <c r="G3748" s="326" t="s">
        <v>43</v>
      </c>
    </row>
    <row r="3749" spans="1:7">
      <c r="A3749" s="326" t="s">
        <v>3068</v>
      </c>
      <c r="B3749" s="158">
        <v>46303</v>
      </c>
      <c r="C3749" s="326" t="s">
        <v>12506</v>
      </c>
      <c r="D3749" s="326" t="s">
        <v>8492</v>
      </c>
      <c r="E3749" s="326" t="s">
        <v>3070</v>
      </c>
      <c r="F3749" s="326">
        <v>911.28343892312841</v>
      </c>
      <c r="G3749" s="326" t="s">
        <v>43</v>
      </c>
    </row>
    <row r="3750" spans="1:7">
      <c r="A3750" s="326" t="s">
        <v>3068</v>
      </c>
      <c r="B3750" s="158">
        <v>46303</v>
      </c>
      <c r="C3750" s="326" t="s">
        <v>3072</v>
      </c>
      <c r="D3750" s="326" t="s">
        <v>8499</v>
      </c>
      <c r="E3750" s="326" t="s">
        <v>3070</v>
      </c>
      <c r="F3750" s="326">
        <v>1029.7788672525489</v>
      </c>
      <c r="G3750" s="326" t="s">
        <v>43</v>
      </c>
    </row>
    <row r="3751" spans="1:7">
      <c r="A3751" s="326" t="s">
        <v>3068</v>
      </c>
      <c r="B3751" s="158">
        <v>46303</v>
      </c>
      <c r="C3751" s="326" t="s">
        <v>3072</v>
      </c>
      <c r="D3751" s="326" t="s">
        <v>8499</v>
      </c>
      <c r="E3751" s="326" t="s">
        <v>3070</v>
      </c>
      <c r="F3751" s="326">
        <v>1072.655888262321</v>
      </c>
      <c r="G3751" s="326" t="s">
        <v>43</v>
      </c>
    </row>
    <row r="3752" spans="1:7">
      <c r="A3752" s="326" t="s">
        <v>3068</v>
      </c>
      <c r="B3752" s="158">
        <v>46303</v>
      </c>
      <c r="C3752" s="326" t="s">
        <v>3072</v>
      </c>
      <c r="D3752" s="326" t="s">
        <v>8499</v>
      </c>
      <c r="E3752" s="326" t="s">
        <v>3070</v>
      </c>
      <c r="F3752" s="326">
        <v>2613.45539458748</v>
      </c>
      <c r="G3752" s="326" t="s">
        <v>43</v>
      </c>
    </row>
    <row r="3753" spans="1:7">
      <c r="A3753" s="326" t="s">
        <v>3068</v>
      </c>
      <c r="B3753" s="158">
        <v>46303</v>
      </c>
      <c r="C3753" s="326" t="s">
        <v>3072</v>
      </c>
      <c r="D3753" s="326" t="s">
        <v>8499</v>
      </c>
      <c r="E3753" s="326" t="s">
        <v>3070</v>
      </c>
      <c r="F3753" s="326">
        <v>13260.73389447981</v>
      </c>
      <c r="G3753" s="326" t="s">
        <v>43</v>
      </c>
    </row>
    <row r="3754" spans="1:7">
      <c r="A3754" s="326" t="s">
        <v>3068</v>
      </c>
      <c r="B3754" s="158">
        <v>46303</v>
      </c>
      <c r="C3754" s="326" t="s">
        <v>3086</v>
      </c>
      <c r="D3754" s="326" t="s">
        <v>8493</v>
      </c>
      <c r="E3754" s="326" t="s">
        <v>3070</v>
      </c>
      <c r="F3754" s="326">
        <v>2164.5838753990829</v>
      </c>
      <c r="G3754" s="326" t="s">
        <v>43</v>
      </c>
    </row>
    <row r="3755" spans="1:7">
      <c r="A3755" s="326" t="s">
        <v>3068</v>
      </c>
      <c r="B3755" s="158">
        <v>46303</v>
      </c>
      <c r="C3755" s="326" t="s">
        <v>3091</v>
      </c>
      <c r="D3755" s="326" t="s">
        <v>8600</v>
      </c>
      <c r="E3755" s="326" t="s">
        <v>3070</v>
      </c>
      <c r="F3755" s="326">
        <v>1929.4239636711679</v>
      </c>
      <c r="G3755" s="326" t="s">
        <v>43</v>
      </c>
    </row>
    <row r="3756" spans="1:7">
      <c r="A3756" s="326" t="s">
        <v>3068</v>
      </c>
      <c r="B3756" s="158">
        <v>46303</v>
      </c>
      <c r="C3756" s="326" t="s">
        <v>3091</v>
      </c>
      <c r="D3756" s="326" t="s">
        <v>8600</v>
      </c>
      <c r="E3756" s="326" t="s">
        <v>3070</v>
      </c>
      <c r="F3756" s="326">
        <v>1931.9372176246341</v>
      </c>
      <c r="G3756" s="326" t="s">
        <v>43</v>
      </c>
    </row>
    <row r="3757" spans="1:7">
      <c r="A3757" s="326" t="s">
        <v>3068</v>
      </c>
      <c r="B3757" s="158">
        <v>46303</v>
      </c>
      <c r="C3757" s="326" t="s">
        <v>13809</v>
      </c>
      <c r="D3757" s="326" t="s">
        <v>8493</v>
      </c>
      <c r="E3757" s="326" t="s">
        <v>3070</v>
      </c>
      <c r="F3757" s="326">
        <v>1257.9022435225779</v>
      </c>
      <c r="G3757" s="326" t="s">
        <v>43</v>
      </c>
    </row>
    <row r="3758" spans="1:7">
      <c r="A3758" s="326" t="s">
        <v>3068</v>
      </c>
      <c r="B3758" s="158">
        <v>46303</v>
      </c>
      <c r="C3758" s="326" t="s">
        <v>13809</v>
      </c>
      <c r="D3758" s="326" t="s">
        <v>8493</v>
      </c>
      <c r="E3758" s="326" t="s">
        <v>3070</v>
      </c>
      <c r="F3758" s="326">
        <v>1557.1184441188821</v>
      </c>
      <c r="G3758" s="326" t="s">
        <v>43</v>
      </c>
    </row>
    <row r="3759" spans="1:7">
      <c r="A3759" s="326" t="s">
        <v>3068</v>
      </c>
      <c r="B3759" s="158">
        <v>46303</v>
      </c>
      <c r="C3759" s="326" t="s">
        <v>13809</v>
      </c>
      <c r="D3759" s="326" t="s">
        <v>8493</v>
      </c>
      <c r="E3759" s="326" t="s">
        <v>3070</v>
      </c>
      <c r="F3759" s="326">
        <v>1684.4387784518769</v>
      </c>
      <c r="G3759" s="326" t="s">
        <v>43</v>
      </c>
    </row>
    <row r="3760" spans="1:7">
      <c r="A3760" s="326" t="s">
        <v>3068</v>
      </c>
      <c r="B3760" s="158">
        <v>46303</v>
      </c>
      <c r="C3760" s="326" t="s">
        <v>3141</v>
      </c>
      <c r="D3760" s="326" t="s">
        <v>8492</v>
      </c>
      <c r="E3760" s="326" t="s">
        <v>3070</v>
      </c>
      <c r="F3760" s="326">
        <v>673.90566359146032</v>
      </c>
      <c r="G3760" s="326" t="s">
        <v>43</v>
      </c>
    </row>
    <row r="3761" spans="1:7">
      <c r="A3761" s="326" t="s">
        <v>3068</v>
      </c>
      <c r="B3761" s="158">
        <v>46303</v>
      </c>
      <c r="C3761" s="326" t="s">
        <v>3141</v>
      </c>
      <c r="D3761" s="326" t="s">
        <v>8492</v>
      </c>
      <c r="E3761" s="326" t="s">
        <v>3070</v>
      </c>
      <c r="F3761" s="326">
        <v>1707.27652027458</v>
      </c>
      <c r="G3761" s="326" t="s">
        <v>43</v>
      </c>
    </row>
    <row r="3762" spans="1:7">
      <c r="A3762" s="326" t="s">
        <v>3068</v>
      </c>
      <c r="B3762" s="158">
        <v>46303</v>
      </c>
      <c r="C3762" s="326" t="s">
        <v>3141</v>
      </c>
      <c r="D3762" s="326" t="s">
        <v>8492</v>
      </c>
      <c r="E3762" s="326" t="s">
        <v>3070</v>
      </c>
      <c r="F3762" s="326">
        <v>2429.2582463682629</v>
      </c>
      <c r="G3762" s="326" t="s">
        <v>43</v>
      </c>
    </row>
    <row r="3763" spans="1:7">
      <c r="A3763" s="326" t="s">
        <v>3068</v>
      </c>
      <c r="B3763" s="158">
        <v>46303</v>
      </c>
      <c r="C3763" s="326" t="s">
        <v>3141</v>
      </c>
      <c r="D3763" s="326" t="s">
        <v>8492</v>
      </c>
      <c r="E3763" s="326" t="s">
        <v>3070</v>
      </c>
      <c r="F3763" s="326">
        <v>4200.02028438446</v>
      </c>
      <c r="G3763" s="326" t="s">
        <v>43</v>
      </c>
    </row>
    <row r="3764" spans="1:7">
      <c r="A3764" s="326" t="s">
        <v>3068</v>
      </c>
      <c r="B3764" s="158">
        <v>46303</v>
      </c>
      <c r="C3764" s="326" t="s">
        <v>3141</v>
      </c>
      <c r="D3764" s="326" t="s">
        <v>8492</v>
      </c>
      <c r="E3764" s="326" t="s">
        <v>3070</v>
      </c>
      <c r="F3764" s="326">
        <v>4233.2814934952548</v>
      </c>
      <c r="G3764" s="326" t="s">
        <v>43</v>
      </c>
    </row>
    <row r="3765" spans="1:7">
      <c r="A3765" s="326" t="s">
        <v>3068</v>
      </c>
      <c r="B3765" s="158">
        <v>46303</v>
      </c>
      <c r="C3765" s="326" t="s">
        <v>3141</v>
      </c>
      <c r="D3765" s="326" t="s">
        <v>8492</v>
      </c>
      <c r="E3765" s="326" t="s">
        <v>3070</v>
      </c>
      <c r="F3765" s="326">
        <v>4499.4785883041332</v>
      </c>
      <c r="G3765" s="326" t="s">
        <v>43</v>
      </c>
    </row>
    <row r="3766" spans="1:7">
      <c r="A3766" s="326" t="s">
        <v>3068</v>
      </c>
      <c r="B3766" s="158">
        <v>46303</v>
      </c>
      <c r="C3766" s="326" t="s">
        <v>3141</v>
      </c>
      <c r="D3766" s="326" t="s">
        <v>8492</v>
      </c>
      <c r="E3766" s="326" t="s">
        <v>3070</v>
      </c>
      <c r="F3766" s="326">
        <v>12312.677361085551</v>
      </c>
      <c r="G3766" s="326" t="s">
        <v>43</v>
      </c>
    </row>
    <row r="3767" spans="1:7">
      <c r="A3767" s="326" t="s">
        <v>3068</v>
      </c>
      <c r="B3767" s="158">
        <v>46303</v>
      </c>
      <c r="C3767" s="326" t="s">
        <v>3143</v>
      </c>
      <c r="D3767" s="326" t="s">
        <v>8492</v>
      </c>
      <c r="E3767" s="326" t="s">
        <v>3070</v>
      </c>
      <c r="F3767" s="326">
        <v>620.91358662437415</v>
      </c>
      <c r="G3767" s="326" t="s">
        <v>43</v>
      </c>
    </row>
    <row r="3768" spans="1:7">
      <c r="A3768" s="326" t="s">
        <v>3068</v>
      </c>
      <c r="B3768" s="158">
        <v>46303</v>
      </c>
      <c r="C3768" s="326" t="s">
        <v>3143</v>
      </c>
      <c r="D3768" s="326" t="s">
        <v>8492</v>
      </c>
      <c r="E3768" s="326" t="s">
        <v>3070</v>
      </c>
      <c r="F3768" s="326">
        <v>2770.3121886521112</v>
      </c>
      <c r="G3768" s="326" t="s">
        <v>43</v>
      </c>
    </row>
    <row r="3769" spans="1:7">
      <c r="A3769" s="326" t="s">
        <v>3068</v>
      </c>
      <c r="B3769" s="158">
        <v>46303</v>
      </c>
      <c r="C3769" s="326" t="s">
        <v>3143</v>
      </c>
      <c r="D3769" s="326" t="s">
        <v>8492</v>
      </c>
      <c r="E3769" s="326" t="s">
        <v>3070</v>
      </c>
      <c r="F3769" s="326">
        <v>4085.5417753478978</v>
      </c>
      <c r="G3769" s="326" t="s">
        <v>43</v>
      </c>
    </row>
    <row r="3770" spans="1:7">
      <c r="A3770" s="326" t="s">
        <v>3068</v>
      </c>
      <c r="B3770" s="158">
        <v>46303</v>
      </c>
      <c r="C3770" s="326" t="s">
        <v>3143</v>
      </c>
      <c r="D3770" s="326" t="s">
        <v>8492</v>
      </c>
      <c r="E3770" s="326" t="s">
        <v>3070</v>
      </c>
      <c r="F3770" s="326">
        <v>4423.4097185294377</v>
      </c>
      <c r="G3770" s="326" t="s">
        <v>43</v>
      </c>
    </row>
    <row r="3771" spans="1:7">
      <c r="A3771" s="326" t="s">
        <v>3068</v>
      </c>
      <c r="B3771" s="158">
        <v>46303</v>
      </c>
      <c r="C3771" s="326" t="s">
        <v>3143</v>
      </c>
      <c r="D3771" s="326" t="s">
        <v>8492</v>
      </c>
      <c r="E3771" s="326" t="s">
        <v>3070</v>
      </c>
      <c r="F3771" s="326">
        <v>5953.5898918095036</v>
      </c>
      <c r="G3771" s="326" t="s">
        <v>43</v>
      </c>
    </row>
    <row r="3772" spans="1:7">
      <c r="A3772" s="326" t="s">
        <v>3068</v>
      </c>
      <c r="B3772" s="158">
        <v>46303</v>
      </c>
      <c r="C3772" s="326" t="s">
        <v>3143</v>
      </c>
      <c r="D3772" s="326" t="s">
        <v>8492</v>
      </c>
      <c r="E3772" s="326" t="s">
        <v>3070</v>
      </c>
      <c r="F3772" s="326">
        <v>6745.1706980825402</v>
      </c>
      <c r="G3772" s="326" t="s">
        <v>43</v>
      </c>
    </row>
    <row r="3773" spans="1:7">
      <c r="A3773" s="326" t="s">
        <v>3068</v>
      </c>
      <c r="B3773" s="158">
        <v>46303</v>
      </c>
      <c r="C3773" s="326" t="s">
        <v>3143</v>
      </c>
      <c r="D3773" s="326" t="s">
        <v>8492</v>
      </c>
      <c r="E3773" s="326" t="s">
        <v>3070</v>
      </c>
      <c r="F3773" s="326">
        <v>8581.6610736016301</v>
      </c>
      <c r="G3773" s="326" t="s">
        <v>43</v>
      </c>
    </row>
    <row r="3774" spans="1:7">
      <c r="A3774" s="326" t="s">
        <v>3068</v>
      </c>
      <c r="B3774" s="158">
        <v>46303</v>
      </c>
      <c r="C3774" s="326" t="s">
        <v>3150</v>
      </c>
      <c r="D3774" s="326" t="s">
        <v>8492</v>
      </c>
      <c r="E3774" s="326" t="s">
        <v>3070</v>
      </c>
      <c r="F3774" s="326">
        <v>3600.929364074022</v>
      </c>
      <c r="G3774" s="326" t="s">
        <v>43</v>
      </c>
    </row>
    <row r="3775" spans="1:7">
      <c r="A3775" s="326" t="s">
        <v>3068</v>
      </c>
      <c r="B3775" s="158">
        <v>46303</v>
      </c>
      <c r="C3775" s="326" t="s">
        <v>3150</v>
      </c>
      <c r="D3775" s="326" t="s">
        <v>8492</v>
      </c>
      <c r="E3775" s="326" t="s">
        <v>3070</v>
      </c>
      <c r="F3775" s="326">
        <v>5034.5204404859114</v>
      </c>
      <c r="G3775" s="326" t="s">
        <v>43</v>
      </c>
    </row>
    <row r="3776" spans="1:7">
      <c r="A3776" s="326" t="s">
        <v>3068</v>
      </c>
      <c r="B3776" s="158">
        <v>46303</v>
      </c>
      <c r="C3776" s="326" t="s">
        <v>3135</v>
      </c>
      <c r="D3776" s="326" t="s">
        <v>8492</v>
      </c>
      <c r="E3776" s="326" t="s">
        <v>3070</v>
      </c>
      <c r="F3776" s="326">
        <v>355.08868523948968</v>
      </c>
      <c r="G3776" s="326" t="s">
        <v>43</v>
      </c>
    </row>
    <row r="3777" spans="1:7">
      <c r="A3777" s="326" t="s">
        <v>3068</v>
      </c>
      <c r="B3777" s="158">
        <v>46303</v>
      </c>
      <c r="C3777" s="326" t="s">
        <v>3135</v>
      </c>
      <c r="D3777" s="326" t="s">
        <v>8492</v>
      </c>
      <c r="E3777" s="326" t="s">
        <v>3070</v>
      </c>
      <c r="F3777" s="326">
        <v>374.89129616493852</v>
      </c>
      <c r="G3777" s="326" t="s">
        <v>43</v>
      </c>
    </row>
    <row r="3778" spans="1:7">
      <c r="A3778" s="326" t="s">
        <v>3068</v>
      </c>
      <c r="B3778" s="158">
        <v>46303</v>
      </c>
      <c r="C3778" s="326" t="s">
        <v>3135</v>
      </c>
      <c r="D3778" s="326" t="s">
        <v>8599</v>
      </c>
      <c r="E3778" s="326" t="s">
        <v>3070</v>
      </c>
      <c r="F3778" s="326">
        <v>1566.02478921187</v>
      </c>
      <c r="G3778" s="326" t="s">
        <v>43</v>
      </c>
    </row>
    <row r="3779" spans="1:7">
      <c r="A3779" s="326" t="s">
        <v>3068</v>
      </c>
      <c r="B3779" s="158">
        <v>46303</v>
      </c>
      <c r="C3779" s="326" t="s">
        <v>3135</v>
      </c>
      <c r="D3779" s="326" t="s">
        <v>8599</v>
      </c>
      <c r="E3779" s="326" t="s">
        <v>3070</v>
      </c>
      <c r="F3779" s="326">
        <v>4389.002173114568</v>
      </c>
      <c r="G3779" s="326" t="s">
        <v>43</v>
      </c>
    </row>
    <row r="3780" spans="1:7">
      <c r="A3780" s="326" t="s">
        <v>3068</v>
      </c>
      <c r="B3780" s="158">
        <v>46303</v>
      </c>
      <c r="C3780" s="326" t="s">
        <v>3151</v>
      </c>
      <c r="D3780" s="326" t="s">
        <v>8492</v>
      </c>
      <c r="E3780" s="326" t="s">
        <v>3070</v>
      </c>
      <c r="F3780" s="326">
        <v>3582.260464011626</v>
      </c>
      <c r="G3780" s="326" t="s">
        <v>43</v>
      </c>
    </row>
    <row r="3781" spans="1:7">
      <c r="A3781" s="326" t="s">
        <v>3068</v>
      </c>
      <c r="B3781" s="158">
        <v>46303</v>
      </c>
      <c r="C3781" s="326" t="s">
        <v>3151</v>
      </c>
      <c r="D3781" s="326" t="s">
        <v>8492</v>
      </c>
      <c r="E3781" s="326" t="s">
        <v>3070</v>
      </c>
      <c r="F3781" s="326">
        <v>4911.2863314151546</v>
      </c>
      <c r="G3781" s="326" t="s">
        <v>43</v>
      </c>
    </row>
    <row r="3782" spans="1:7">
      <c r="A3782" s="326" t="s">
        <v>3068</v>
      </c>
      <c r="B3782" s="158">
        <v>46303</v>
      </c>
      <c r="C3782" s="326" t="s">
        <v>3153</v>
      </c>
      <c r="D3782" s="326" t="s">
        <v>8492</v>
      </c>
      <c r="E3782" s="326" t="s">
        <v>3070</v>
      </c>
      <c r="F3782" s="326">
        <v>3708.699489532446</v>
      </c>
      <c r="G3782" s="326" t="s">
        <v>43</v>
      </c>
    </row>
    <row r="3783" spans="1:7">
      <c r="A3783" s="326" t="s">
        <v>3068</v>
      </c>
      <c r="B3783" s="158">
        <v>46303</v>
      </c>
      <c r="C3783" s="326" t="s">
        <v>3142</v>
      </c>
      <c r="D3783" s="326" t="s">
        <v>8492</v>
      </c>
      <c r="E3783" s="326" t="s">
        <v>3070</v>
      </c>
      <c r="F3783" s="326">
        <v>4300.105357210181</v>
      </c>
      <c r="G3783" s="326" t="s">
        <v>43</v>
      </c>
    </row>
    <row r="3784" spans="1:7">
      <c r="A3784" s="326" t="s">
        <v>3068</v>
      </c>
      <c r="B3784" s="158">
        <v>46303</v>
      </c>
      <c r="C3784" s="326" t="s">
        <v>3136</v>
      </c>
      <c r="D3784" s="326" t="s">
        <v>8492</v>
      </c>
      <c r="E3784" s="326" t="s">
        <v>3070</v>
      </c>
      <c r="F3784" s="326">
        <v>404.12469921003998</v>
      </c>
      <c r="G3784" s="326" t="s">
        <v>43</v>
      </c>
    </row>
    <row r="3785" spans="1:7">
      <c r="A3785" s="326" t="s">
        <v>3068</v>
      </c>
      <c r="B3785" s="158">
        <v>46303</v>
      </c>
      <c r="C3785" s="326" t="s">
        <v>3136</v>
      </c>
      <c r="D3785" s="326" t="s">
        <v>8492</v>
      </c>
      <c r="E3785" s="326" t="s">
        <v>3070</v>
      </c>
      <c r="F3785" s="326">
        <v>489.20060209814801</v>
      </c>
      <c r="G3785" s="326" t="s">
        <v>43</v>
      </c>
    </row>
    <row r="3786" spans="1:7">
      <c r="A3786" s="326" t="s">
        <v>3068</v>
      </c>
      <c r="B3786" s="158">
        <v>46303</v>
      </c>
      <c r="C3786" s="326" t="s">
        <v>3136</v>
      </c>
      <c r="D3786" s="326" t="s">
        <v>8492</v>
      </c>
      <c r="E3786" s="326" t="s">
        <v>3070</v>
      </c>
      <c r="F3786" s="326">
        <v>633.24715294094688</v>
      </c>
      <c r="G3786" s="326" t="s">
        <v>43</v>
      </c>
    </row>
    <row r="3787" spans="1:7">
      <c r="A3787" s="326" t="s">
        <v>3068</v>
      </c>
      <c r="B3787" s="158">
        <v>46303</v>
      </c>
      <c r="C3787" s="326" t="s">
        <v>3136</v>
      </c>
      <c r="D3787" s="326" t="s">
        <v>8492</v>
      </c>
      <c r="E3787" s="326" t="s">
        <v>3070</v>
      </c>
      <c r="F3787" s="326">
        <v>3096.1986311201472</v>
      </c>
      <c r="G3787" s="326" t="s">
        <v>43</v>
      </c>
    </row>
    <row r="3788" spans="1:7">
      <c r="A3788" s="326" t="s">
        <v>3068</v>
      </c>
      <c r="B3788" s="158">
        <v>46303</v>
      </c>
      <c r="C3788" s="326" t="s">
        <v>3136</v>
      </c>
      <c r="D3788" s="326" t="s">
        <v>8599</v>
      </c>
      <c r="E3788" s="326" t="s">
        <v>3070</v>
      </c>
      <c r="F3788" s="326">
        <v>8831.6060889859218</v>
      </c>
      <c r="G3788" s="326" t="s">
        <v>43</v>
      </c>
    </row>
    <row r="3789" spans="1:7">
      <c r="A3789" s="326" t="s">
        <v>3068</v>
      </c>
      <c r="B3789" s="158">
        <v>46303</v>
      </c>
      <c r="C3789" s="326" t="s">
        <v>3152</v>
      </c>
      <c r="D3789" s="326" t="s">
        <v>8492</v>
      </c>
      <c r="E3789" s="326" t="s">
        <v>3070</v>
      </c>
      <c r="F3789" s="326">
        <v>94.160752633033553</v>
      </c>
      <c r="G3789" s="326" t="s">
        <v>43</v>
      </c>
    </row>
    <row r="3790" spans="1:7">
      <c r="A3790" s="326" t="s">
        <v>3068</v>
      </c>
      <c r="B3790" s="158">
        <v>46303</v>
      </c>
      <c r="C3790" s="326" t="s">
        <v>3152</v>
      </c>
      <c r="D3790" s="326" t="s">
        <v>8492</v>
      </c>
      <c r="E3790" s="326" t="s">
        <v>3070</v>
      </c>
      <c r="F3790" s="326">
        <v>1051.7721761849241</v>
      </c>
      <c r="G3790" s="326" t="s">
        <v>43</v>
      </c>
    </row>
    <row r="3791" spans="1:7">
      <c r="A3791" s="326" t="s">
        <v>3068</v>
      </c>
      <c r="B3791" s="158">
        <v>46303</v>
      </c>
      <c r="C3791" s="326" t="s">
        <v>3152</v>
      </c>
      <c r="D3791" s="326" t="s">
        <v>8492</v>
      </c>
      <c r="E3791" s="326" t="s">
        <v>3070</v>
      </c>
      <c r="F3791" s="326">
        <v>3392.130993699393</v>
      </c>
      <c r="G3791" s="326" t="s">
        <v>43</v>
      </c>
    </row>
    <row r="3792" spans="1:7">
      <c r="A3792" s="326" t="s">
        <v>3068</v>
      </c>
      <c r="B3792" s="158">
        <v>46303</v>
      </c>
      <c r="C3792" s="326" t="s">
        <v>3152</v>
      </c>
      <c r="D3792" s="326" t="s">
        <v>8492</v>
      </c>
      <c r="E3792" s="326" t="s">
        <v>3070</v>
      </c>
      <c r="F3792" s="326">
        <v>4332.3632777954917</v>
      </c>
      <c r="G3792" s="326" t="s">
        <v>43</v>
      </c>
    </row>
    <row r="3793" spans="1:7">
      <c r="A3793" s="326" t="s">
        <v>3068</v>
      </c>
      <c r="B3793" s="158">
        <v>46303</v>
      </c>
      <c r="C3793" s="326" t="s">
        <v>3121</v>
      </c>
      <c r="D3793" s="326" t="s">
        <v>8600</v>
      </c>
      <c r="E3793" s="326" t="s">
        <v>3070</v>
      </c>
      <c r="F3793" s="326">
        <v>16.735900048108309</v>
      </c>
      <c r="G3793" s="326" t="s">
        <v>43</v>
      </c>
    </row>
    <row r="3794" spans="1:7">
      <c r="A3794" s="326" t="s">
        <v>3068</v>
      </c>
      <c r="B3794" s="158">
        <v>46303</v>
      </c>
      <c r="C3794" s="326" t="s">
        <v>3121</v>
      </c>
      <c r="D3794" s="326" t="s">
        <v>8600</v>
      </c>
      <c r="E3794" s="326" t="s">
        <v>3070</v>
      </c>
      <c r="F3794" s="326">
        <v>210.98268711566931</v>
      </c>
      <c r="G3794" s="326" t="s">
        <v>43</v>
      </c>
    </row>
    <row r="3795" spans="1:7">
      <c r="A3795" s="326" t="s">
        <v>3068</v>
      </c>
      <c r="B3795" s="158">
        <v>46303</v>
      </c>
      <c r="C3795" s="326" t="s">
        <v>3121</v>
      </c>
      <c r="D3795" s="326" t="s">
        <v>8600</v>
      </c>
      <c r="E3795" s="326" t="s">
        <v>3070</v>
      </c>
      <c r="F3795" s="326">
        <v>239.89361939369701</v>
      </c>
      <c r="G3795" s="326" t="s">
        <v>43</v>
      </c>
    </row>
    <row r="3796" spans="1:7">
      <c r="A3796" s="326" t="s">
        <v>3068</v>
      </c>
      <c r="B3796" s="158">
        <v>46303</v>
      </c>
      <c r="C3796" s="326" t="s">
        <v>3121</v>
      </c>
      <c r="D3796" s="326" t="s">
        <v>8600</v>
      </c>
      <c r="E3796" s="326" t="s">
        <v>3070</v>
      </c>
      <c r="F3796" s="326">
        <v>248.6148944753804</v>
      </c>
      <c r="G3796" s="326" t="s">
        <v>43</v>
      </c>
    </row>
    <row r="3797" spans="1:7">
      <c r="A3797" s="326" t="s">
        <v>3068</v>
      </c>
      <c r="B3797" s="158">
        <v>46303</v>
      </c>
      <c r="C3797" s="326" t="s">
        <v>3121</v>
      </c>
      <c r="D3797" s="326" t="s">
        <v>8600</v>
      </c>
      <c r="E3797" s="326" t="s">
        <v>3070</v>
      </c>
      <c r="F3797" s="326">
        <v>263.17068274598569</v>
      </c>
      <c r="G3797" s="326" t="s">
        <v>43</v>
      </c>
    </row>
    <row r="3798" spans="1:7">
      <c r="A3798" s="326" t="s">
        <v>3068</v>
      </c>
      <c r="B3798" s="158">
        <v>46303</v>
      </c>
      <c r="C3798" s="326" t="s">
        <v>3121</v>
      </c>
      <c r="D3798" s="326" t="s">
        <v>8600</v>
      </c>
      <c r="E3798" s="326" t="s">
        <v>3070</v>
      </c>
      <c r="F3798" s="326">
        <v>281.64321232988732</v>
      </c>
      <c r="G3798" s="326" t="s">
        <v>43</v>
      </c>
    </row>
    <row r="3799" spans="1:7">
      <c r="A3799" s="326" t="s">
        <v>3068</v>
      </c>
      <c r="B3799" s="158">
        <v>46303</v>
      </c>
      <c r="C3799" s="326" t="s">
        <v>3121</v>
      </c>
      <c r="D3799" s="326" t="s">
        <v>8600</v>
      </c>
      <c r="E3799" s="326" t="s">
        <v>3070</v>
      </c>
      <c r="F3799" s="326">
        <v>289.22658979916008</v>
      </c>
      <c r="G3799" s="326" t="s">
        <v>43</v>
      </c>
    </row>
    <row r="3800" spans="1:7">
      <c r="A3800" s="326" t="s">
        <v>3068</v>
      </c>
      <c r="B3800" s="158">
        <v>46303</v>
      </c>
      <c r="C3800" s="326" t="s">
        <v>3121</v>
      </c>
      <c r="D3800" s="326" t="s">
        <v>8600</v>
      </c>
      <c r="E3800" s="326" t="s">
        <v>3070</v>
      </c>
      <c r="F3800" s="326">
        <v>332.58653817046428</v>
      </c>
      <c r="G3800" s="326" t="s">
        <v>43</v>
      </c>
    </row>
    <row r="3801" spans="1:7">
      <c r="A3801" s="326" t="s">
        <v>3068</v>
      </c>
      <c r="B3801" s="158">
        <v>46303</v>
      </c>
      <c r="C3801" s="326" t="s">
        <v>3121</v>
      </c>
      <c r="D3801" s="326" t="s">
        <v>8600</v>
      </c>
      <c r="E3801" s="326" t="s">
        <v>3070</v>
      </c>
      <c r="F3801" s="326">
        <v>338.50914305937482</v>
      </c>
      <c r="G3801" s="326" t="s">
        <v>43</v>
      </c>
    </row>
    <row r="3802" spans="1:7">
      <c r="A3802" s="326" t="s">
        <v>3068</v>
      </c>
      <c r="B3802" s="158">
        <v>46303</v>
      </c>
      <c r="C3802" s="326" t="s">
        <v>3121</v>
      </c>
      <c r="D3802" s="326" t="s">
        <v>8499</v>
      </c>
      <c r="E3802" s="326" t="s">
        <v>3070</v>
      </c>
      <c r="F3802" s="326">
        <v>357.37090462673399</v>
      </c>
      <c r="G3802" s="326" t="s">
        <v>43</v>
      </c>
    </row>
    <row r="3803" spans="1:7">
      <c r="A3803" s="326" t="s">
        <v>3068</v>
      </c>
      <c r="B3803" s="158">
        <v>46303</v>
      </c>
      <c r="C3803" s="326" t="s">
        <v>3121</v>
      </c>
      <c r="D3803" s="326" t="s">
        <v>8600</v>
      </c>
      <c r="E3803" s="326" t="s">
        <v>3070</v>
      </c>
      <c r="F3803" s="326">
        <v>406.40674071374809</v>
      </c>
      <c r="G3803" s="326" t="s">
        <v>43</v>
      </c>
    </row>
    <row r="3804" spans="1:7">
      <c r="A3804" s="326" t="s">
        <v>3068</v>
      </c>
      <c r="B3804" s="158">
        <v>46303</v>
      </c>
      <c r="C3804" s="326" t="s">
        <v>3121</v>
      </c>
      <c r="D3804" s="326" t="s">
        <v>8600</v>
      </c>
      <c r="E3804" s="326" t="s">
        <v>3070</v>
      </c>
      <c r="F3804" s="326">
        <v>413.61014517373411</v>
      </c>
      <c r="G3804" s="326" t="s">
        <v>43</v>
      </c>
    </row>
    <row r="3805" spans="1:7">
      <c r="A3805" s="326" t="s">
        <v>3068</v>
      </c>
      <c r="B3805" s="158">
        <v>46303</v>
      </c>
      <c r="C3805" s="326" t="s">
        <v>3121</v>
      </c>
      <c r="D3805" s="326" t="s">
        <v>8492</v>
      </c>
      <c r="E3805" s="326" t="s">
        <v>3070</v>
      </c>
      <c r="F3805" s="326">
        <v>425.86295484544831</v>
      </c>
      <c r="G3805" s="326" t="s">
        <v>43</v>
      </c>
    </row>
    <row r="3806" spans="1:7">
      <c r="A3806" s="326" t="s">
        <v>3068</v>
      </c>
      <c r="B3806" s="158">
        <v>46303</v>
      </c>
      <c r="C3806" s="326" t="s">
        <v>3121</v>
      </c>
      <c r="D3806" s="326" t="s">
        <v>8499</v>
      </c>
      <c r="E3806" s="326" t="s">
        <v>3070</v>
      </c>
      <c r="F3806" s="326">
        <v>440.82477029407158</v>
      </c>
      <c r="G3806" s="326" t="s">
        <v>43</v>
      </c>
    </row>
    <row r="3807" spans="1:7">
      <c r="A3807" s="326" t="s">
        <v>3068</v>
      </c>
      <c r="B3807" s="158">
        <v>46303</v>
      </c>
      <c r="C3807" s="326" t="s">
        <v>3121</v>
      </c>
      <c r="D3807" s="326" t="s">
        <v>8492</v>
      </c>
      <c r="E3807" s="326" t="s">
        <v>3070</v>
      </c>
      <c r="F3807" s="326">
        <v>462.70827232872762</v>
      </c>
      <c r="G3807" s="326" t="s">
        <v>43</v>
      </c>
    </row>
    <row r="3808" spans="1:7">
      <c r="A3808" s="326" t="s">
        <v>3068</v>
      </c>
      <c r="B3808" s="158">
        <v>46303</v>
      </c>
      <c r="C3808" s="326" t="s">
        <v>3121</v>
      </c>
      <c r="D3808" s="326" t="s">
        <v>8600</v>
      </c>
      <c r="E3808" s="326" t="s">
        <v>3070</v>
      </c>
      <c r="F3808" s="326">
        <v>509.52063163067209</v>
      </c>
      <c r="G3808" s="326" t="s">
        <v>43</v>
      </c>
    </row>
    <row r="3809" spans="1:7">
      <c r="A3809" s="326" t="s">
        <v>3068</v>
      </c>
      <c r="B3809" s="158">
        <v>46303</v>
      </c>
      <c r="C3809" s="326" t="s">
        <v>3121</v>
      </c>
      <c r="D3809" s="326" t="s">
        <v>8499</v>
      </c>
      <c r="E3809" s="326" t="s">
        <v>3070</v>
      </c>
      <c r="F3809" s="326">
        <v>585.65452112770981</v>
      </c>
      <c r="G3809" s="326" t="s">
        <v>43</v>
      </c>
    </row>
    <row r="3810" spans="1:7">
      <c r="A3810" s="326" t="s">
        <v>3068</v>
      </c>
      <c r="B3810" s="158">
        <v>46303</v>
      </c>
      <c r="C3810" s="326" t="s">
        <v>3121</v>
      </c>
      <c r="D3810" s="326" t="s">
        <v>8499</v>
      </c>
      <c r="E3810" s="326" t="s">
        <v>3070</v>
      </c>
      <c r="F3810" s="326">
        <v>598.00874606988009</v>
      </c>
      <c r="G3810" s="326" t="s">
        <v>43</v>
      </c>
    </row>
    <row r="3811" spans="1:7">
      <c r="A3811" s="326" t="s">
        <v>3068</v>
      </c>
      <c r="B3811" s="158">
        <v>46303</v>
      </c>
      <c r="C3811" s="326" t="s">
        <v>3121</v>
      </c>
      <c r="D3811" s="326" t="s">
        <v>8499</v>
      </c>
      <c r="E3811" s="326" t="s">
        <v>3070</v>
      </c>
      <c r="F3811" s="326">
        <v>633.16741709256166</v>
      </c>
      <c r="G3811" s="326" t="s">
        <v>43</v>
      </c>
    </row>
    <row r="3812" spans="1:7">
      <c r="A3812" s="326" t="s">
        <v>3068</v>
      </c>
      <c r="B3812" s="158">
        <v>46303</v>
      </c>
      <c r="C3812" s="326" t="s">
        <v>3121</v>
      </c>
      <c r="D3812" s="326" t="s">
        <v>8600</v>
      </c>
      <c r="E3812" s="326" t="s">
        <v>3070</v>
      </c>
      <c r="F3812" s="326">
        <v>633.98010860942304</v>
      </c>
      <c r="G3812" s="326" t="s">
        <v>43</v>
      </c>
    </row>
    <row r="3813" spans="1:7">
      <c r="A3813" s="326" t="s">
        <v>3068</v>
      </c>
      <c r="B3813" s="158">
        <v>46303</v>
      </c>
      <c r="C3813" s="326" t="s">
        <v>3121</v>
      </c>
      <c r="D3813" s="326" t="s">
        <v>8600</v>
      </c>
      <c r="E3813" s="326" t="s">
        <v>3070</v>
      </c>
      <c r="F3813" s="326">
        <v>651.59741295262938</v>
      </c>
      <c r="G3813" s="326" t="s">
        <v>43</v>
      </c>
    </row>
    <row r="3814" spans="1:7">
      <c r="A3814" s="326" t="s">
        <v>3068</v>
      </c>
      <c r="B3814" s="158">
        <v>46303</v>
      </c>
      <c r="C3814" s="326" t="s">
        <v>3121</v>
      </c>
      <c r="D3814" s="326" t="s">
        <v>8492</v>
      </c>
      <c r="E3814" s="326" t="s">
        <v>3070</v>
      </c>
      <c r="F3814" s="326">
        <v>670.54687194857979</v>
      </c>
      <c r="G3814" s="326" t="s">
        <v>43</v>
      </c>
    </row>
    <row r="3815" spans="1:7">
      <c r="A3815" s="326" t="s">
        <v>3068</v>
      </c>
      <c r="B3815" s="158">
        <v>46303</v>
      </c>
      <c r="C3815" s="326" t="s">
        <v>3121</v>
      </c>
      <c r="D3815" s="326" t="s">
        <v>8600</v>
      </c>
      <c r="E3815" s="326" t="s">
        <v>3070</v>
      </c>
      <c r="F3815" s="326">
        <v>694.37574849207886</v>
      </c>
      <c r="G3815" s="326" t="s">
        <v>43</v>
      </c>
    </row>
    <row r="3816" spans="1:7">
      <c r="A3816" s="326" t="s">
        <v>3068</v>
      </c>
      <c r="B3816" s="158">
        <v>46303</v>
      </c>
      <c r="C3816" s="326" t="s">
        <v>3121</v>
      </c>
      <c r="D3816" s="326" t="s">
        <v>8492</v>
      </c>
      <c r="E3816" s="326" t="s">
        <v>3070</v>
      </c>
      <c r="F3816" s="326">
        <v>698.01213285513222</v>
      </c>
      <c r="G3816" s="326" t="s">
        <v>43</v>
      </c>
    </row>
    <row r="3817" spans="1:7">
      <c r="A3817" s="326" t="s">
        <v>3068</v>
      </c>
      <c r="B3817" s="158">
        <v>46303</v>
      </c>
      <c r="C3817" s="326" t="s">
        <v>3121</v>
      </c>
      <c r="D3817" s="326" t="s">
        <v>8600</v>
      </c>
      <c r="E3817" s="326" t="s">
        <v>3070</v>
      </c>
      <c r="F3817" s="326">
        <v>734.95083074248396</v>
      </c>
      <c r="G3817" s="326" t="s">
        <v>43</v>
      </c>
    </row>
    <row r="3818" spans="1:7">
      <c r="A3818" s="326" t="s">
        <v>3068</v>
      </c>
      <c r="B3818" s="158">
        <v>46303</v>
      </c>
      <c r="C3818" s="326" t="s">
        <v>3121</v>
      </c>
      <c r="D3818" s="326" t="s">
        <v>8492</v>
      </c>
      <c r="E3818" s="326" t="s">
        <v>3070</v>
      </c>
      <c r="F3818" s="326">
        <v>886.30131704106316</v>
      </c>
      <c r="G3818" s="326" t="s">
        <v>43</v>
      </c>
    </row>
    <row r="3819" spans="1:7">
      <c r="A3819" s="326" t="s">
        <v>3068</v>
      </c>
      <c r="B3819" s="158">
        <v>46303</v>
      </c>
      <c r="C3819" s="326" t="s">
        <v>3121</v>
      </c>
      <c r="D3819" s="326" t="s">
        <v>8492</v>
      </c>
      <c r="E3819" s="326" t="s">
        <v>3070</v>
      </c>
      <c r="F3819" s="326">
        <v>905.55677316201763</v>
      </c>
      <c r="G3819" s="326" t="s">
        <v>43</v>
      </c>
    </row>
    <row r="3820" spans="1:7">
      <c r="A3820" s="326" t="s">
        <v>3068</v>
      </c>
      <c r="B3820" s="158">
        <v>46303</v>
      </c>
      <c r="C3820" s="326" t="s">
        <v>3121</v>
      </c>
      <c r="D3820" s="326" t="s">
        <v>8492</v>
      </c>
      <c r="E3820" s="326" t="s">
        <v>3070</v>
      </c>
      <c r="F3820" s="326">
        <v>932.94606193955042</v>
      </c>
      <c r="G3820" s="326" t="s">
        <v>43</v>
      </c>
    </row>
    <row r="3821" spans="1:7">
      <c r="A3821" s="326" t="s">
        <v>3068</v>
      </c>
      <c r="B3821" s="158">
        <v>46303</v>
      </c>
      <c r="C3821" s="326" t="s">
        <v>3121</v>
      </c>
      <c r="D3821" s="326" t="s">
        <v>8492</v>
      </c>
      <c r="E3821" s="326" t="s">
        <v>3070</v>
      </c>
      <c r="F3821" s="326">
        <v>933.76736453153171</v>
      </c>
      <c r="G3821" s="326" t="s">
        <v>43</v>
      </c>
    </row>
    <row r="3822" spans="1:7">
      <c r="A3822" s="326" t="s">
        <v>3068</v>
      </c>
      <c r="B3822" s="158">
        <v>46303</v>
      </c>
      <c r="C3822" s="326" t="s">
        <v>3121</v>
      </c>
      <c r="D3822" s="326" t="s">
        <v>8600</v>
      </c>
      <c r="E3822" s="326" t="s">
        <v>3070</v>
      </c>
      <c r="F3822" s="326">
        <v>1000.726271887681</v>
      </c>
      <c r="G3822" s="326" t="s">
        <v>43</v>
      </c>
    </row>
    <row r="3823" spans="1:7">
      <c r="A3823" s="326" t="s">
        <v>3068</v>
      </c>
      <c r="B3823" s="158">
        <v>46303</v>
      </c>
      <c r="C3823" s="326" t="s">
        <v>3121</v>
      </c>
      <c r="D3823" s="326" t="s">
        <v>8492</v>
      </c>
      <c r="E3823" s="326" t="s">
        <v>3070</v>
      </c>
      <c r="F3823" s="326">
        <v>1009.229320945069</v>
      </c>
      <c r="G3823" s="326" t="s">
        <v>43</v>
      </c>
    </row>
    <row r="3824" spans="1:7">
      <c r="A3824" s="326" t="s">
        <v>3068</v>
      </c>
      <c r="B3824" s="158">
        <v>46303</v>
      </c>
      <c r="C3824" s="326" t="s">
        <v>3121</v>
      </c>
      <c r="D3824" s="326" t="s">
        <v>8600</v>
      </c>
      <c r="E3824" s="326" t="s">
        <v>3070</v>
      </c>
      <c r="F3824" s="326">
        <v>1012.223222760975</v>
      </c>
      <c r="G3824" s="326" t="s">
        <v>43</v>
      </c>
    </row>
    <row r="3825" spans="1:7">
      <c r="A3825" s="326" t="s">
        <v>3068</v>
      </c>
      <c r="B3825" s="158">
        <v>46303</v>
      </c>
      <c r="C3825" s="326" t="s">
        <v>3121</v>
      </c>
      <c r="D3825" s="326" t="s">
        <v>8492</v>
      </c>
      <c r="E3825" s="326" t="s">
        <v>3070</v>
      </c>
      <c r="F3825" s="326">
        <v>1015.316861133368</v>
      </c>
      <c r="G3825" s="326" t="s">
        <v>43</v>
      </c>
    </row>
    <row r="3826" spans="1:7">
      <c r="A3826" s="326" t="s">
        <v>3068</v>
      </c>
      <c r="B3826" s="158">
        <v>46303</v>
      </c>
      <c r="C3826" s="326" t="s">
        <v>3121</v>
      </c>
      <c r="D3826" s="326" t="s">
        <v>8499</v>
      </c>
      <c r="E3826" s="326" t="s">
        <v>3070</v>
      </c>
      <c r="F3826" s="326">
        <v>1030.503390442223</v>
      </c>
      <c r="G3826" s="326" t="s">
        <v>43</v>
      </c>
    </row>
    <row r="3827" spans="1:7">
      <c r="A3827" s="326" t="s">
        <v>3068</v>
      </c>
      <c r="B3827" s="158">
        <v>46303</v>
      </c>
      <c r="C3827" s="326" t="s">
        <v>3121</v>
      </c>
      <c r="D3827" s="326" t="s">
        <v>8492</v>
      </c>
      <c r="E3827" s="326" t="s">
        <v>3070</v>
      </c>
      <c r="F3827" s="326">
        <v>1738.2898226974071</v>
      </c>
      <c r="G3827" s="326" t="s">
        <v>43</v>
      </c>
    </row>
    <row r="3828" spans="1:7">
      <c r="A3828" s="326" t="s">
        <v>3068</v>
      </c>
      <c r="B3828" s="158">
        <v>46303</v>
      </c>
      <c r="C3828" s="326" t="s">
        <v>3121</v>
      </c>
      <c r="D3828" s="326" t="s">
        <v>8499</v>
      </c>
      <c r="E3828" s="326" t="s">
        <v>3070</v>
      </c>
      <c r="F3828" s="326">
        <v>1937.3074275406541</v>
      </c>
      <c r="G3828" s="326" t="s">
        <v>43</v>
      </c>
    </row>
    <row r="3829" spans="1:7">
      <c r="A3829" s="326" t="s">
        <v>3068</v>
      </c>
      <c r="B3829" s="158">
        <v>46303</v>
      </c>
      <c r="C3829" s="326" t="s">
        <v>3098</v>
      </c>
      <c r="D3829" s="326" t="s">
        <v>8494</v>
      </c>
      <c r="E3829" s="326" t="s">
        <v>3070</v>
      </c>
      <c r="F3829" s="326">
        <v>11076.07783131918</v>
      </c>
      <c r="G3829" s="326" t="s">
        <v>43</v>
      </c>
    </row>
    <row r="3830" spans="1:7">
      <c r="A3830" s="326" t="s">
        <v>3068</v>
      </c>
      <c r="B3830" s="158">
        <v>46303</v>
      </c>
      <c r="C3830" s="326" t="s">
        <v>12509</v>
      </c>
      <c r="D3830" s="326" t="s">
        <v>8492</v>
      </c>
      <c r="E3830" s="326" t="s">
        <v>3070</v>
      </c>
      <c r="F3830" s="326">
        <v>28.086179981240999</v>
      </c>
      <c r="G3830" s="326" t="s">
        <v>43</v>
      </c>
    </row>
    <row r="3831" spans="1:7">
      <c r="A3831" s="326" t="s">
        <v>3068</v>
      </c>
      <c r="B3831" s="158">
        <v>46303</v>
      </c>
      <c r="C3831" s="326" t="s">
        <v>12509</v>
      </c>
      <c r="D3831" s="326" t="s">
        <v>8492</v>
      </c>
      <c r="E3831" s="326" t="s">
        <v>3070</v>
      </c>
      <c r="F3831" s="326">
        <v>176.42151623859539</v>
      </c>
      <c r="G3831" s="326" t="s">
        <v>43</v>
      </c>
    </row>
    <row r="3832" spans="1:7">
      <c r="A3832" s="326" t="s">
        <v>3068</v>
      </c>
      <c r="B3832" s="158">
        <v>46303</v>
      </c>
      <c r="C3832" s="326" t="s">
        <v>12509</v>
      </c>
      <c r="D3832" s="326" t="s">
        <v>8599</v>
      </c>
      <c r="E3832" s="326" t="s">
        <v>3070</v>
      </c>
      <c r="F3832" s="326">
        <v>194.18656005547379</v>
      </c>
      <c r="G3832" s="326" t="s">
        <v>43</v>
      </c>
    </row>
    <row r="3833" spans="1:7">
      <c r="A3833" s="326" t="s">
        <v>3068</v>
      </c>
      <c r="B3833" s="158">
        <v>46303</v>
      </c>
      <c r="C3833" s="326" t="s">
        <v>12509</v>
      </c>
      <c r="D3833" s="326" t="s">
        <v>8492</v>
      </c>
      <c r="E3833" s="326" t="s">
        <v>3070</v>
      </c>
      <c r="F3833" s="326">
        <v>389.77647276544297</v>
      </c>
      <c r="G3833" s="326" t="s">
        <v>43</v>
      </c>
    </row>
    <row r="3834" spans="1:7">
      <c r="A3834" s="326" t="s">
        <v>3068</v>
      </c>
      <c r="B3834" s="158">
        <v>46303</v>
      </c>
      <c r="C3834" s="326" t="s">
        <v>3109</v>
      </c>
      <c r="D3834" s="326" t="s">
        <v>8492</v>
      </c>
      <c r="E3834" s="326" t="s">
        <v>3070</v>
      </c>
      <c r="F3834" s="326">
        <v>100.639052888946</v>
      </c>
      <c r="G3834" s="326" t="s">
        <v>43</v>
      </c>
    </row>
    <row r="3835" spans="1:7">
      <c r="A3835" s="326" t="s">
        <v>3068</v>
      </c>
      <c r="B3835" s="158">
        <v>46303</v>
      </c>
      <c r="C3835" s="326" t="s">
        <v>3109</v>
      </c>
      <c r="D3835" s="326" t="s">
        <v>8492</v>
      </c>
      <c r="E3835" s="326" t="s">
        <v>3070</v>
      </c>
      <c r="F3835" s="326">
        <v>344.98248165549012</v>
      </c>
      <c r="G3835" s="326" t="s">
        <v>43</v>
      </c>
    </row>
    <row r="3836" spans="1:7">
      <c r="A3836" s="326" t="s">
        <v>3068</v>
      </c>
      <c r="B3836" s="158">
        <v>46303</v>
      </c>
      <c r="C3836" s="326" t="s">
        <v>3109</v>
      </c>
      <c r="D3836" s="326" t="s">
        <v>8599</v>
      </c>
      <c r="E3836" s="326" t="s">
        <v>3070</v>
      </c>
      <c r="F3836" s="326">
        <v>1559.8325642812999</v>
      </c>
      <c r="G3836" s="326" t="s">
        <v>43</v>
      </c>
    </row>
    <row r="3837" spans="1:7">
      <c r="A3837" s="326" t="s">
        <v>3068</v>
      </c>
      <c r="B3837" s="158">
        <v>46303</v>
      </c>
      <c r="C3837" s="326" t="s">
        <v>13810</v>
      </c>
      <c r="D3837" s="326" t="s">
        <v>8600</v>
      </c>
      <c r="E3837" s="326" t="s">
        <v>3070</v>
      </c>
      <c r="F3837" s="326">
        <v>1230.7536870235931</v>
      </c>
      <c r="G3837" s="326" t="s">
        <v>43</v>
      </c>
    </row>
    <row r="3838" spans="1:7">
      <c r="A3838" s="326" t="s">
        <v>3068</v>
      </c>
      <c r="B3838" s="158">
        <v>46303</v>
      </c>
      <c r="C3838" s="326" t="s">
        <v>13810</v>
      </c>
      <c r="D3838" s="326" t="s">
        <v>8600</v>
      </c>
      <c r="E3838" s="326" t="s">
        <v>3070</v>
      </c>
      <c r="F3838" s="326">
        <v>13684.71700745897</v>
      </c>
      <c r="G3838" s="326" t="s">
        <v>43</v>
      </c>
    </row>
    <row r="3839" spans="1:7">
      <c r="A3839" s="326" t="s">
        <v>3068</v>
      </c>
      <c r="B3839" s="158">
        <v>46303</v>
      </c>
      <c r="C3839" s="326" t="s">
        <v>3164</v>
      </c>
      <c r="D3839" s="326" t="s">
        <v>8498</v>
      </c>
      <c r="E3839" s="326" t="s">
        <v>3070</v>
      </c>
      <c r="F3839" s="326">
        <v>714.97873849608004</v>
      </c>
      <c r="G3839" s="326" t="s">
        <v>43</v>
      </c>
    </row>
    <row r="3840" spans="1:7">
      <c r="A3840" s="326" t="s">
        <v>3068</v>
      </c>
      <c r="B3840" s="158">
        <v>46303</v>
      </c>
      <c r="C3840" s="326" t="s">
        <v>3164</v>
      </c>
      <c r="D3840" s="326" t="s">
        <v>8498</v>
      </c>
      <c r="E3840" s="326" t="s">
        <v>3070</v>
      </c>
      <c r="F3840" s="326">
        <v>1229.9647855365181</v>
      </c>
      <c r="G3840" s="326" t="s">
        <v>43</v>
      </c>
    </row>
    <row r="3841" spans="1:7">
      <c r="A3841" s="326" t="s">
        <v>3068</v>
      </c>
      <c r="B3841" s="158">
        <v>46303</v>
      </c>
      <c r="C3841" s="326" t="s">
        <v>3106</v>
      </c>
      <c r="D3841" s="326"/>
      <c r="E3841" s="326" t="s">
        <v>3070</v>
      </c>
      <c r="F3841" s="326">
        <v>1032.5545627016479</v>
      </c>
      <c r="G3841" s="326" t="s">
        <v>43</v>
      </c>
    </row>
    <row r="3842" spans="1:7">
      <c r="A3842" s="326" t="s">
        <v>3068</v>
      </c>
      <c r="B3842" s="158">
        <v>46303</v>
      </c>
      <c r="C3842" s="326" t="s">
        <v>3106</v>
      </c>
      <c r="D3842" s="326"/>
      <c r="E3842" s="326" t="s">
        <v>3070</v>
      </c>
      <c r="F3842" s="326">
        <v>1089.106524001865</v>
      </c>
      <c r="G3842" s="326" t="s">
        <v>43</v>
      </c>
    </row>
    <row r="3843" spans="1:7">
      <c r="A3843" s="326" t="s">
        <v>3068</v>
      </c>
      <c r="B3843" s="158">
        <v>46303</v>
      </c>
      <c r="C3843" s="326" t="s">
        <v>3106</v>
      </c>
      <c r="D3843" s="326"/>
      <c r="E3843" s="326" t="s">
        <v>3070</v>
      </c>
      <c r="F3843" s="326">
        <v>1191.506444606352</v>
      </c>
      <c r="G3843" s="326" t="s">
        <v>43</v>
      </c>
    </row>
    <row r="3844" spans="1:7">
      <c r="A3844" s="326" t="s">
        <v>3068</v>
      </c>
      <c r="B3844" s="158">
        <v>46303</v>
      </c>
      <c r="C3844" s="326" t="s">
        <v>12510</v>
      </c>
      <c r="D3844" s="326" t="s">
        <v>8599</v>
      </c>
      <c r="E3844" s="326" t="s">
        <v>3070</v>
      </c>
      <c r="F3844" s="326">
        <v>377.57805161294982</v>
      </c>
      <c r="G3844" s="326" t="s">
        <v>43</v>
      </c>
    </row>
    <row r="3845" spans="1:7">
      <c r="A3845" s="326" t="s">
        <v>3068</v>
      </c>
      <c r="B3845" s="158">
        <v>46303</v>
      </c>
      <c r="C3845" s="326" t="s">
        <v>12510</v>
      </c>
      <c r="D3845" s="326" t="s">
        <v>8599</v>
      </c>
      <c r="E3845" s="326" t="s">
        <v>3070</v>
      </c>
      <c r="F3845" s="326">
        <v>1659.0773941939699</v>
      </c>
      <c r="G3845" s="326" t="s">
        <v>43</v>
      </c>
    </row>
    <row r="3846" spans="1:7">
      <c r="A3846" s="326" t="s">
        <v>3068</v>
      </c>
      <c r="B3846" s="158">
        <v>46303</v>
      </c>
      <c r="C3846" s="326" t="s">
        <v>12510</v>
      </c>
      <c r="D3846" s="326" t="s">
        <v>8599</v>
      </c>
      <c r="E3846" s="326" t="s">
        <v>3070</v>
      </c>
      <c r="F3846" s="326">
        <v>3086.3568369122222</v>
      </c>
      <c r="G3846" s="326" t="s">
        <v>43</v>
      </c>
    </row>
    <row r="3847" spans="1:7">
      <c r="A3847" s="326" t="s">
        <v>3204</v>
      </c>
      <c r="B3847" s="158">
        <v>46303</v>
      </c>
      <c r="C3847" s="326"/>
      <c r="D3847" s="326" t="s">
        <v>3034</v>
      </c>
      <c r="E3847" s="326" t="s">
        <v>3070</v>
      </c>
      <c r="F3847" s="326">
        <v>2861.2803333930351</v>
      </c>
      <c r="G3847" s="326" t="s">
        <v>43</v>
      </c>
    </row>
    <row r="3848" spans="1:7">
      <c r="A3848" s="326" t="s">
        <v>3204</v>
      </c>
      <c r="B3848" s="158">
        <v>46303</v>
      </c>
      <c r="C3848" s="326" t="s">
        <v>13811</v>
      </c>
      <c r="D3848" s="326" t="s">
        <v>3044</v>
      </c>
      <c r="E3848" s="326" t="s">
        <v>3070</v>
      </c>
      <c r="F3848" s="326">
        <v>766.11385781411082</v>
      </c>
      <c r="G3848" s="326" t="s">
        <v>43</v>
      </c>
    </row>
    <row r="3849" spans="1:7">
      <c r="A3849" s="326" t="s">
        <v>3204</v>
      </c>
      <c r="B3849" s="158">
        <v>46303</v>
      </c>
      <c r="C3849" s="326" t="s">
        <v>13812</v>
      </c>
      <c r="D3849" s="326" t="s">
        <v>3034</v>
      </c>
      <c r="E3849" s="326" t="s">
        <v>3070</v>
      </c>
      <c r="F3849" s="326">
        <v>641.33326500735711</v>
      </c>
      <c r="G3849" s="326" t="s">
        <v>43</v>
      </c>
    </row>
    <row r="3850" spans="1:7">
      <c r="A3850" s="326" t="s">
        <v>3204</v>
      </c>
      <c r="B3850" s="158">
        <v>46303</v>
      </c>
      <c r="C3850" s="326" t="s">
        <v>13813</v>
      </c>
      <c r="D3850" s="326" t="s">
        <v>3049</v>
      </c>
      <c r="E3850" s="326" t="s">
        <v>3070</v>
      </c>
      <c r="F3850" s="326">
        <v>442.43345827143639</v>
      </c>
      <c r="G3850" s="326" t="s">
        <v>43</v>
      </c>
    </row>
    <row r="3851" spans="1:7">
      <c r="A3851" s="326" t="s">
        <v>3204</v>
      </c>
      <c r="B3851" s="158">
        <v>46303</v>
      </c>
      <c r="C3851" s="326" t="s">
        <v>13814</v>
      </c>
      <c r="D3851" s="326" t="s">
        <v>3049</v>
      </c>
      <c r="E3851" s="326" t="s">
        <v>3070</v>
      </c>
      <c r="F3851" s="326">
        <v>442.582831192296</v>
      </c>
      <c r="G3851" s="326" t="s">
        <v>43</v>
      </c>
    </row>
    <row r="3852" spans="1:7">
      <c r="A3852" s="326" t="s">
        <v>3204</v>
      </c>
      <c r="B3852" s="158">
        <v>46303</v>
      </c>
      <c r="C3852" s="326" t="s">
        <v>13815</v>
      </c>
      <c r="D3852" s="326" t="s">
        <v>3049</v>
      </c>
      <c r="E3852" s="326" t="s">
        <v>3070</v>
      </c>
      <c r="F3852" s="326">
        <v>761.1613239380531</v>
      </c>
      <c r="G3852" s="326" t="s">
        <v>43</v>
      </c>
    </row>
    <row r="3853" spans="1:7">
      <c r="A3853" s="326" t="s">
        <v>3204</v>
      </c>
      <c r="B3853" s="158">
        <v>46303</v>
      </c>
      <c r="C3853" s="326" t="s">
        <v>13816</v>
      </c>
      <c r="D3853" s="326" t="s">
        <v>3049</v>
      </c>
      <c r="E3853" s="326" t="s">
        <v>3070</v>
      </c>
      <c r="F3853" s="326">
        <v>508.74202545708982</v>
      </c>
      <c r="G3853" s="326" t="s">
        <v>43</v>
      </c>
    </row>
    <row r="3854" spans="1:7">
      <c r="A3854" s="326" t="s">
        <v>3204</v>
      </c>
      <c r="B3854" s="158">
        <v>46303</v>
      </c>
      <c r="C3854" s="326" t="s">
        <v>13817</v>
      </c>
      <c r="D3854" s="326" t="s">
        <v>3049</v>
      </c>
      <c r="E3854" s="326" t="s">
        <v>3070</v>
      </c>
      <c r="F3854" s="326">
        <v>508.58805214986211</v>
      </c>
      <c r="G3854" s="326" t="s">
        <v>43</v>
      </c>
    </row>
    <row r="3855" spans="1:7">
      <c r="A3855" s="326" t="s">
        <v>3204</v>
      </c>
      <c r="B3855" s="158">
        <v>46303</v>
      </c>
      <c r="C3855" s="326" t="s">
        <v>13818</v>
      </c>
      <c r="D3855" s="326" t="s">
        <v>3049</v>
      </c>
      <c r="E3855" s="326" t="s">
        <v>3070</v>
      </c>
      <c r="F3855" s="326">
        <v>508.44183971220627</v>
      </c>
      <c r="G3855" s="326" t="s">
        <v>43</v>
      </c>
    </row>
    <row r="3856" spans="1:7">
      <c r="A3856" s="326" t="s">
        <v>3204</v>
      </c>
      <c r="B3856" s="158">
        <v>46303</v>
      </c>
      <c r="C3856" s="326" t="s">
        <v>13819</v>
      </c>
      <c r="D3856" s="326" t="s">
        <v>3049</v>
      </c>
      <c r="E3856" s="326" t="s">
        <v>3070</v>
      </c>
      <c r="F3856" s="326">
        <v>446.20429224008689</v>
      </c>
      <c r="G3856" s="326" t="s">
        <v>43</v>
      </c>
    </row>
    <row r="3857" spans="1:7">
      <c r="A3857" s="326" t="s">
        <v>3204</v>
      </c>
      <c r="B3857" s="158">
        <v>46303</v>
      </c>
      <c r="C3857" s="326" t="s">
        <v>13820</v>
      </c>
      <c r="D3857" s="326" t="s">
        <v>3049</v>
      </c>
      <c r="E3857" s="326" t="s">
        <v>3070</v>
      </c>
      <c r="F3857" s="326">
        <v>547.848224112764</v>
      </c>
      <c r="G3857" s="326" t="s">
        <v>43</v>
      </c>
    </row>
    <row r="3858" spans="1:7">
      <c r="A3858" s="326" t="s">
        <v>3204</v>
      </c>
      <c r="B3858" s="158">
        <v>46303</v>
      </c>
      <c r="C3858" s="326" t="s">
        <v>13821</v>
      </c>
      <c r="D3858" s="326" t="s">
        <v>3049</v>
      </c>
      <c r="E3858" s="326" t="s">
        <v>3070</v>
      </c>
      <c r="F3858" s="326">
        <v>453.23632914130582</v>
      </c>
      <c r="G3858" s="326" t="s">
        <v>43</v>
      </c>
    </row>
    <row r="3859" spans="1:7">
      <c r="A3859" s="326" t="s">
        <v>3204</v>
      </c>
      <c r="B3859" s="158">
        <v>46303</v>
      </c>
      <c r="C3859" s="326" t="s">
        <v>13822</v>
      </c>
      <c r="D3859" s="326" t="s">
        <v>3049</v>
      </c>
      <c r="E3859" s="326" t="s">
        <v>3070</v>
      </c>
      <c r="F3859" s="326">
        <v>452.39123327285051</v>
      </c>
      <c r="G3859" s="326" t="s">
        <v>43</v>
      </c>
    </row>
    <row r="3860" spans="1:7">
      <c r="A3860" s="326" t="s">
        <v>3204</v>
      </c>
      <c r="B3860" s="158">
        <v>46303</v>
      </c>
      <c r="C3860" s="326" t="s">
        <v>13823</v>
      </c>
      <c r="D3860" s="326" t="s">
        <v>3049</v>
      </c>
      <c r="E3860" s="326" t="s">
        <v>3070</v>
      </c>
      <c r="F3860" s="326">
        <v>440.2846739217639</v>
      </c>
      <c r="G3860" s="326" t="s">
        <v>43</v>
      </c>
    </row>
    <row r="3861" spans="1:7">
      <c r="A3861" s="326" t="s">
        <v>3204</v>
      </c>
      <c r="B3861" s="158">
        <v>46303</v>
      </c>
      <c r="C3861" s="326" t="s">
        <v>13824</v>
      </c>
      <c r="D3861" s="326" t="s">
        <v>3049</v>
      </c>
      <c r="E3861" s="326" t="s">
        <v>3070</v>
      </c>
      <c r="F3861" s="326">
        <v>485.32473436137661</v>
      </c>
      <c r="G3861" s="326" t="s">
        <v>43</v>
      </c>
    </row>
    <row r="3862" spans="1:7">
      <c r="A3862" s="326" t="s">
        <v>3204</v>
      </c>
      <c r="B3862" s="158">
        <v>46303</v>
      </c>
      <c r="C3862" s="326" t="s">
        <v>13825</v>
      </c>
      <c r="D3862" s="326" t="s">
        <v>3046</v>
      </c>
      <c r="E3862" s="326" t="s">
        <v>3070</v>
      </c>
      <c r="F3862" s="326">
        <v>685.29750691214576</v>
      </c>
      <c r="G3862" s="326" t="s">
        <v>43</v>
      </c>
    </row>
    <row r="3863" spans="1:7">
      <c r="A3863" s="326" t="s">
        <v>3204</v>
      </c>
      <c r="B3863" s="158">
        <v>46303</v>
      </c>
      <c r="C3863" s="326" t="s">
        <v>13826</v>
      </c>
      <c r="D3863" s="326" t="s">
        <v>3046</v>
      </c>
      <c r="E3863" s="326" t="s">
        <v>3070</v>
      </c>
      <c r="F3863" s="326">
        <v>562.56750681996346</v>
      </c>
      <c r="G3863" s="326" t="s">
        <v>43</v>
      </c>
    </row>
    <row r="3864" spans="1:7">
      <c r="A3864" s="326" t="s">
        <v>3204</v>
      </c>
      <c r="B3864" s="158">
        <v>46303</v>
      </c>
      <c r="C3864" s="326" t="s">
        <v>13827</v>
      </c>
      <c r="D3864" s="326" t="s">
        <v>3046</v>
      </c>
      <c r="E3864" s="326" t="s">
        <v>3070</v>
      </c>
      <c r="F3864" s="326">
        <v>554.76675420999527</v>
      </c>
      <c r="G3864" s="326" t="s">
        <v>43</v>
      </c>
    </row>
    <row r="3865" spans="1:7">
      <c r="A3865" s="326" t="s">
        <v>3204</v>
      </c>
      <c r="B3865" s="158">
        <v>46303</v>
      </c>
      <c r="C3865" s="326" t="s">
        <v>13828</v>
      </c>
      <c r="D3865" s="326" t="s">
        <v>3046</v>
      </c>
      <c r="E3865" s="326" t="s">
        <v>3070</v>
      </c>
      <c r="F3865" s="326">
        <v>421.88162276614457</v>
      </c>
      <c r="G3865" s="326" t="s">
        <v>43</v>
      </c>
    </row>
    <row r="3866" spans="1:7">
      <c r="A3866" s="326" t="s">
        <v>3204</v>
      </c>
      <c r="B3866" s="158">
        <v>46303</v>
      </c>
      <c r="C3866" s="326" t="s">
        <v>13829</v>
      </c>
      <c r="D3866" s="326" t="s">
        <v>3046</v>
      </c>
      <c r="E3866" s="326" t="s">
        <v>3070</v>
      </c>
      <c r="F3866" s="326">
        <v>546.96591078490019</v>
      </c>
      <c r="G3866" s="326" t="s">
        <v>43</v>
      </c>
    </row>
    <row r="3867" spans="1:7">
      <c r="A3867" s="326" t="s">
        <v>3204</v>
      </c>
      <c r="B3867" s="158">
        <v>46303</v>
      </c>
      <c r="C3867" s="326" t="s">
        <v>13830</v>
      </c>
      <c r="D3867" s="326" t="s">
        <v>3046</v>
      </c>
      <c r="E3867" s="326" t="s">
        <v>3070</v>
      </c>
      <c r="F3867" s="326">
        <v>419.53260183497332</v>
      </c>
      <c r="G3867" s="326" t="s">
        <v>43</v>
      </c>
    </row>
    <row r="3868" spans="1:7">
      <c r="A3868" s="326" t="s">
        <v>3204</v>
      </c>
      <c r="B3868" s="158">
        <v>46303</v>
      </c>
      <c r="C3868" s="326" t="s">
        <v>13831</v>
      </c>
      <c r="D3868" s="326" t="s">
        <v>3046</v>
      </c>
      <c r="E3868" s="326" t="s">
        <v>3070</v>
      </c>
      <c r="F3868" s="326">
        <v>405.43134118895978</v>
      </c>
      <c r="G3868" s="326" t="s">
        <v>43</v>
      </c>
    </row>
    <row r="3869" spans="1:7">
      <c r="A3869" s="326" t="s">
        <v>3204</v>
      </c>
      <c r="B3869" s="158">
        <v>46303</v>
      </c>
      <c r="C3869" s="326" t="s">
        <v>13832</v>
      </c>
      <c r="D3869" s="326" t="s">
        <v>3046</v>
      </c>
      <c r="E3869" s="326" t="s">
        <v>3070</v>
      </c>
      <c r="F3869" s="326">
        <v>592.86384823918343</v>
      </c>
      <c r="G3869" s="326" t="s">
        <v>43</v>
      </c>
    </row>
    <row r="3870" spans="1:7">
      <c r="A3870" s="326" t="s">
        <v>3204</v>
      </c>
      <c r="B3870" s="158">
        <v>46303</v>
      </c>
      <c r="C3870" s="326" t="s">
        <v>13833</v>
      </c>
      <c r="D3870" s="326" t="s">
        <v>3046</v>
      </c>
      <c r="E3870" s="326" t="s">
        <v>3070</v>
      </c>
      <c r="F3870" s="326">
        <v>411.22020690329367</v>
      </c>
      <c r="G3870" s="326" t="s">
        <v>43</v>
      </c>
    </row>
    <row r="3871" spans="1:7">
      <c r="A3871" s="326" t="s">
        <v>3204</v>
      </c>
      <c r="B3871" s="158">
        <v>46303</v>
      </c>
      <c r="C3871" s="326" t="s">
        <v>13834</v>
      </c>
      <c r="D3871" s="326" t="s">
        <v>3046</v>
      </c>
      <c r="E3871" s="326" t="s">
        <v>3070</v>
      </c>
      <c r="F3871" s="326">
        <v>411.21929515898228</v>
      </c>
      <c r="G3871" s="326" t="s">
        <v>43</v>
      </c>
    </row>
    <row r="3872" spans="1:7">
      <c r="A3872" s="326" t="s">
        <v>3204</v>
      </c>
      <c r="B3872" s="158">
        <v>46303</v>
      </c>
      <c r="C3872" s="326" t="s">
        <v>13835</v>
      </c>
      <c r="D3872" s="326" t="s">
        <v>3046</v>
      </c>
      <c r="E3872" s="326" t="s">
        <v>3070</v>
      </c>
      <c r="F3872" s="326">
        <v>411.21836558915669</v>
      </c>
      <c r="G3872" s="326" t="s">
        <v>43</v>
      </c>
    </row>
    <row r="3873" spans="1:7">
      <c r="A3873" s="326" t="s">
        <v>3204</v>
      </c>
      <c r="B3873" s="158">
        <v>46303</v>
      </c>
      <c r="C3873" s="326" t="s">
        <v>13836</v>
      </c>
      <c r="D3873" s="326" t="s">
        <v>3034</v>
      </c>
      <c r="E3873" s="326" t="s">
        <v>3070</v>
      </c>
      <c r="F3873" s="326">
        <v>870.18322233637446</v>
      </c>
      <c r="G3873" s="326" t="s">
        <v>43</v>
      </c>
    </row>
    <row r="3874" spans="1:7">
      <c r="A3874" s="326" t="s">
        <v>3204</v>
      </c>
      <c r="B3874" s="158">
        <v>46303</v>
      </c>
      <c r="C3874" s="326" t="s">
        <v>13837</v>
      </c>
      <c r="D3874" s="326" t="s">
        <v>3034</v>
      </c>
      <c r="E3874" s="326" t="s">
        <v>3070</v>
      </c>
      <c r="F3874" s="326">
        <v>693.2368250079453</v>
      </c>
      <c r="G3874" s="326" t="s">
        <v>43</v>
      </c>
    </row>
    <row r="3875" spans="1:7">
      <c r="A3875" s="326" t="s">
        <v>3204</v>
      </c>
      <c r="B3875" s="158">
        <v>46303</v>
      </c>
      <c r="C3875" s="326" t="s">
        <v>13838</v>
      </c>
      <c r="D3875" s="326" t="s">
        <v>3034</v>
      </c>
      <c r="E3875" s="326" t="s">
        <v>3070</v>
      </c>
      <c r="F3875" s="326">
        <v>885.22408306971192</v>
      </c>
      <c r="G3875" s="326" t="s">
        <v>43</v>
      </c>
    </row>
    <row r="3876" spans="1:7">
      <c r="A3876" s="326" t="s">
        <v>3204</v>
      </c>
      <c r="B3876" s="158">
        <v>46303</v>
      </c>
      <c r="C3876" s="326" t="s">
        <v>13839</v>
      </c>
      <c r="D3876" s="326" t="s">
        <v>3049</v>
      </c>
      <c r="E3876" s="326" t="s">
        <v>3070</v>
      </c>
      <c r="F3876" s="326">
        <v>478.00885330885649</v>
      </c>
      <c r="G3876" s="326" t="s">
        <v>43</v>
      </c>
    </row>
    <row r="3877" spans="1:7">
      <c r="A3877" s="326" t="s">
        <v>3204</v>
      </c>
      <c r="B3877" s="158">
        <v>46303</v>
      </c>
      <c r="C3877" s="326" t="s">
        <v>13840</v>
      </c>
      <c r="D3877" s="326" t="s">
        <v>3046</v>
      </c>
      <c r="E3877" s="326" t="s">
        <v>3070</v>
      </c>
      <c r="F3877" s="326">
        <v>446.84838978853082</v>
      </c>
      <c r="G3877" s="326" t="s">
        <v>43</v>
      </c>
    </row>
    <row r="3878" spans="1:7">
      <c r="A3878" s="326" t="s">
        <v>3204</v>
      </c>
      <c r="B3878" s="158">
        <v>46303</v>
      </c>
      <c r="C3878" s="326" t="s">
        <v>13841</v>
      </c>
      <c r="D3878" s="326" t="s">
        <v>3034</v>
      </c>
      <c r="E3878" s="326" t="s">
        <v>3070</v>
      </c>
      <c r="F3878" s="326">
        <v>481.03051514364779</v>
      </c>
      <c r="G3878" s="326" t="s">
        <v>43</v>
      </c>
    </row>
    <row r="3879" spans="1:7">
      <c r="A3879" s="326" t="s">
        <v>3204</v>
      </c>
      <c r="B3879" s="158">
        <v>46303</v>
      </c>
      <c r="C3879" s="326" t="s">
        <v>13842</v>
      </c>
      <c r="D3879" s="326" t="s">
        <v>3034</v>
      </c>
      <c r="E3879" s="326" t="s">
        <v>3070</v>
      </c>
      <c r="F3879" s="326">
        <v>491.5520013011992</v>
      </c>
      <c r="G3879" s="326" t="s">
        <v>43</v>
      </c>
    </row>
    <row r="3880" spans="1:7">
      <c r="A3880" s="326" t="s">
        <v>3204</v>
      </c>
      <c r="B3880" s="158">
        <v>46303</v>
      </c>
      <c r="C3880" s="326" t="s">
        <v>13843</v>
      </c>
      <c r="D3880" s="326" t="s">
        <v>3046</v>
      </c>
      <c r="E3880" s="326" t="s">
        <v>3070</v>
      </c>
      <c r="F3880" s="326">
        <v>446.8511664448306</v>
      </c>
      <c r="G3880" s="326" t="s">
        <v>43</v>
      </c>
    </row>
    <row r="3881" spans="1:7">
      <c r="A3881" s="326" t="s">
        <v>3204</v>
      </c>
      <c r="B3881" s="158">
        <v>46303</v>
      </c>
      <c r="C3881" s="326" t="s">
        <v>13844</v>
      </c>
      <c r="D3881" s="326" t="s">
        <v>3046</v>
      </c>
      <c r="E3881" s="326" t="s">
        <v>3070</v>
      </c>
      <c r="F3881" s="326">
        <v>566.6427455926314</v>
      </c>
      <c r="G3881" s="326" t="s">
        <v>43</v>
      </c>
    </row>
    <row r="3882" spans="1:7">
      <c r="A3882" s="326" t="s">
        <v>3204</v>
      </c>
      <c r="B3882" s="158">
        <v>46303</v>
      </c>
      <c r="C3882" s="326" t="s">
        <v>13845</v>
      </c>
      <c r="D3882" s="326" t="s">
        <v>3046</v>
      </c>
      <c r="E3882" s="326" t="s">
        <v>3070</v>
      </c>
      <c r="F3882" s="326">
        <v>413.45968402922148</v>
      </c>
      <c r="G3882" s="326" t="s">
        <v>43</v>
      </c>
    </row>
    <row r="3883" spans="1:7">
      <c r="A3883" s="326" t="s">
        <v>3204</v>
      </c>
      <c r="B3883" s="158">
        <v>46303</v>
      </c>
      <c r="C3883" s="326" t="s">
        <v>13846</v>
      </c>
      <c r="D3883" s="326" t="s">
        <v>3046</v>
      </c>
      <c r="E3883" s="326" t="s">
        <v>3070</v>
      </c>
      <c r="F3883" s="326">
        <v>411.21936921402812</v>
      </c>
      <c r="G3883" s="326" t="s">
        <v>43</v>
      </c>
    </row>
    <row r="3884" spans="1:7">
      <c r="A3884" s="326" t="s">
        <v>3204</v>
      </c>
      <c r="B3884" s="158">
        <v>46303</v>
      </c>
      <c r="C3884" s="326" t="s">
        <v>13847</v>
      </c>
      <c r="D3884" s="326" t="s">
        <v>3049</v>
      </c>
      <c r="E3884" s="326" t="s">
        <v>3070</v>
      </c>
      <c r="F3884" s="326">
        <v>532.02833613194525</v>
      </c>
      <c r="G3884" s="326" t="s">
        <v>43</v>
      </c>
    </row>
    <row r="3885" spans="1:7">
      <c r="A3885" s="326" t="s">
        <v>3204</v>
      </c>
      <c r="B3885" s="158">
        <v>46303</v>
      </c>
      <c r="C3885" s="326" t="s">
        <v>13848</v>
      </c>
      <c r="D3885" s="326" t="s">
        <v>3049</v>
      </c>
      <c r="E3885" s="326" t="s">
        <v>3070</v>
      </c>
      <c r="F3885" s="326">
        <v>680.76250015059486</v>
      </c>
      <c r="G3885" s="326" t="s">
        <v>43</v>
      </c>
    </row>
    <row r="3886" spans="1:7">
      <c r="A3886" s="326" t="s">
        <v>3204</v>
      </c>
      <c r="B3886" s="158">
        <v>46303</v>
      </c>
      <c r="C3886" s="326" t="s">
        <v>13849</v>
      </c>
      <c r="D3886" s="326" t="s">
        <v>3049</v>
      </c>
      <c r="E3886" s="326" t="s">
        <v>3070</v>
      </c>
      <c r="F3886" s="326">
        <v>465.15346528030932</v>
      </c>
      <c r="G3886" s="326" t="s">
        <v>43</v>
      </c>
    </row>
    <row r="3887" spans="1:7">
      <c r="A3887" s="326" t="s">
        <v>3204</v>
      </c>
      <c r="B3887" s="158">
        <v>46303</v>
      </c>
      <c r="C3887" s="326" t="s">
        <v>13850</v>
      </c>
      <c r="D3887" s="326" t="s">
        <v>3049</v>
      </c>
      <c r="E3887" s="326" t="s">
        <v>3070</v>
      </c>
      <c r="F3887" s="326">
        <v>433.18302263692021</v>
      </c>
      <c r="G3887" s="326" t="s">
        <v>43</v>
      </c>
    </row>
    <row r="3888" spans="1:7">
      <c r="A3888" s="326" t="s">
        <v>3204</v>
      </c>
      <c r="B3888" s="158">
        <v>46303</v>
      </c>
      <c r="C3888" s="326" t="s">
        <v>13851</v>
      </c>
      <c r="D3888" s="326" t="s">
        <v>3049</v>
      </c>
      <c r="E3888" s="326" t="s">
        <v>3070</v>
      </c>
      <c r="F3888" s="326">
        <v>432.85763978445902</v>
      </c>
      <c r="G3888" s="326" t="s">
        <v>43</v>
      </c>
    </row>
    <row r="3889" spans="1:7">
      <c r="A3889" s="326" t="s">
        <v>3204</v>
      </c>
      <c r="B3889" s="158">
        <v>46303</v>
      </c>
      <c r="C3889" s="326" t="s">
        <v>13852</v>
      </c>
      <c r="D3889" s="326" t="s">
        <v>3049</v>
      </c>
      <c r="E3889" s="326" t="s">
        <v>3070</v>
      </c>
      <c r="F3889" s="326">
        <v>433.18586896266788</v>
      </c>
      <c r="G3889" s="326" t="s">
        <v>43</v>
      </c>
    </row>
    <row r="3890" spans="1:7">
      <c r="A3890" s="326" t="s">
        <v>3204</v>
      </c>
      <c r="B3890" s="158">
        <v>46303</v>
      </c>
      <c r="C3890" s="326" t="s">
        <v>13853</v>
      </c>
      <c r="D3890" s="326" t="s">
        <v>3049</v>
      </c>
      <c r="E3890" s="326" t="s">
        <v>3070</v>
      </c>
      <c r="F3890" s="326">
        <v>520.76728325709701</v>
      </c>
      <c r="G3890" s="326" t="s">
        <v>43</v>
      </c>
    </row>
    <row r="3891" spans="1:7">
      <c r="A3891" s="326" t="s">
        <v>3204</v>
      </c>
      <c r="B3891" s="158">
        <v>46303</v>
      </c>
      <c r="C3891" s="326" t="s">
        <v>13854</v>
      </c>
      <c r="D3891" s="326" t="s">
        <v>3049</v>
      </c>
      <c r="E3891" s="326" t="s">
        <v>3070</v>
      </c>
      <c r="F3891" s="326">
        <v>519.05351824127138</v>
      </c>
      <c r="G3891" s="326" t="s">
        <v>43</v>
      </c>
    </row>
    <row r="3892" spans="1:7">
      <c r="A3892" s="326" t="s">
        <v>3204</v>
      </c>
      <c r="B3892" s="158">
        <v>46303</v>
      </c>
      <c r="C3892" s="326" t="s">
        <v>13855</v>
      </c>
      <c r="D3892" s="326" t="s">
        <v>3034</v>
      </c>
      <c r="E3892" s="326" t="s">
        <v>3070</v>
      </c>
      <c r="F3892" s="326">
        <v>396.80444919038558</v>
      </c>
      <c r="G3892" s="326" t="s">
        <v>43</v>
      </c>
    </row>
    <row r="3893" spans="1:7">
      <c r="A3893" s="326" t="s">
        <v>3204</v>
      </c>
      <c r="B3893" s="158">
        <v>46303</v>
      </c>
      <c r="C3893" s="326" t="s">
        <v>13856</v>
      </c>
      <c r="D3893" s="326" t="s">
        <v>3034</v>
      </c>
      <c r="E3893" s="326" t="s">
        <v>3070</v>
      </c>
      <c r="F3893" s="326">
        <v>501.46310844831169</v>
      </c>
      <c r="G3893" s="326" t="s">
        <v>43</v>
      </c>
    </row>
    <row r="3894" spans="1:7">
      <c r="A3894" s="326" t="s">
        <v>3204</v>
      </c>
      <c r="B3894" s="158">
        <v>46303</v>
      </c>
      <c r="C3894" s="326" t="s">
        <v>13857</v>
      </c>
      <c r="D3894" s="326" t="s">
        <v>3049</v>
      </c>
      <c r="E3894" s="326" t="s">
        <v>3070</v>
      </c>
      <c r="F3894" s="326">
        <v>444.92502022860572</v>
      </c>
      <c r="G3894" s="326" t="s">
        <v>43</v>
      </c>
    </row>
    <row r="3895" spans="1:7">
      <c r="A3895" s="326" t="s">
        <v>3204</v>
      </c>
      <c r="B3895" s="158">
        <v>46303</v>
      </c>
      <c r="C3895" s="326" t="s">
        <v>13858</v>
      </c>
      <c r="D3895" s="326" t="s">
        <v>3049</v>
      </c>
      <c r="E3895" s="326" t="s">
        <v>3070</v>
      </c>
      <c r="F3895" s="326">
        <v>445.41638758033508</v>
      </c>
      <c r="G3895" s="326" t="s">
        <v>43</v>
      </c>
    </row>
    <row r="3896" spans="1:7">
      <c r="A3896" s="326" t="s">
        <v>3204</v>
      </c>
      <c r="B3896" s="158">
        <v>46303</v>
      </c>
      <c r="C3896" s="326" t="s">
        <v>13859</v>
      </c>
      <c r="D3896" s="326" t="s">
        <v>3049</v>
      </c>
      <c r="E3896" s="326" t="s">
        <v>3070</v>
      </c>
      <c r="F3896" s="326">
        <v>446.95074789319187</v>
      </c>
      <c r="G3896" s="326" t="s">
        <v>43</v>
      </c>
    </row>
    <row r="3897" spans="1:7">
      <c r="A3897" s="326" t="s">
        <v>3204</v>
      </c>
      <c r="B3897" s="158">
        <v>46303</v>
      </c>
      <c r="C3897" s="326" t="s">
        <v>13860</v>
      </c>
      <c r="D3897" s="326" t="s">
        <v>3034</v>
      </c>
      <c r="E3897" s="326" t="s">
        <v>3070</v>
      </c>
      <c r="F3897" s="326">
        <v>631.28195277554914</v>
      </c>
      <c r="G3897" s="326" t="s">
        <v>43</v>
      </c>
    </row>
    <row r="3898" spans="1:7">
      <c r="A3898" s="326" t="s">
        <v>3204</v>
      </c>
      <c r="B3898" s="158">
        <v>46303</v>
      </c>
      <c r="C3898" s="326" t="s">
        <v>13861</v>
      </c>
      <c r="D3898" s="326" t="s">
        <v>3049</v>
      </c>
      <c r="E3898" s="326" t="s">
        <v>3070</v>
      </c>
      <c r="F3898" s="326">
        <v>697.34831134416163</v>
      </c>
      <c r="G3898" s="326" t="s">
        <v>43</v>
      </c>
    </row>
    <row r="3899" spans="1:7">
      <c r="A3899" s="326" t="s">
        <v>3204</v>
      </c>
      <c r="B3899" s="158">
        <v>46303</v>
      </c>
      <c r="C3899" s="326" t="s">
        <v>13862</v>
      </c>
      <c r="D3899" s="326" t="s">
        <v>3034</v>
      </c>
      <c r="E3899" s="326" t="s">
        <v>3070</v>
      </c>
      <c r="F3899" s="326">
        <v>484.14806505665177</v>
      </c>
      <c r="G3899" s="326" t="s">
        <v>43</v>
      </c>
    </row>
    <row r="3900" spans="1:7">
      <c r="A3900" s="326" t="s">
        <v>3204</v>
      </c>
      <c r="B3900" s="158">
        <v>46303</v>
      </c>
      <c r="C3900" s="326" t="s">
        <v>13863</v>
      </c>
      <c r="D3900" s="326" t="s">
        <v>3049</v>
      </c>
      <c r="E3900" s="326" t="s">
        <v>3070</v>
      </c>
      <c r="F3900" s="326">
        <v>483.61447917763138</v>
      </c>
      <c r="G3900" s="326" t="s">
        <v>43</v>
      </c>
    </row>
    <row r="3901" spans="1:7">
      <c r="A3901" s="326" t="s">
        <v>3204</v>
      </c>
      <c r="B3901" s="158">
        <v>46303</v>
      </c>
      <c r="C3901" s="326" t="s">
        <v>13864</v>
      </c>
      <c r="D3901" s="326" t="s">
        <v>3049</v>
      </c>
      <c r="E3901" s="326" t="s">
        <v>3070</v>
      </c>
      <c r="F3901" s="326">
        <v>388.28279987815768</v>
      </c>
      <c r="G3901" s="326" t="s">
        <v>43</v>
      </c>
    </row>
    <row r="3902" spans="1:7">
      <c r="A3902" s="326" t="s">
        <v>3204</v>
      </c>
      <c r="B3902" s="158">
        <v>46303</v>
      </c>
      <c r="C3902" s="326" t="s">
        <v>13865</v>
      </c>
      <c r="D3902" s="326" t="s">
        <v>3034</v>
      </c>
      <c r="E3902" s="326" t="s">
        <v>3070</v>
      </c>
      <c r="F3902" s="326">
        <v>422.74900472629821</v>
      </c>
      <c r="G3902" s="326" t="s">
        <v>43</v>
      </c>
    </row>
    <row r="3903" spans="1:7">
      <c r="A3903" s="326" t="s">
        <v>3204</v>
      </c>
      <c r="B3903" s="158">
        <v>46303</v>
      </c>
      <c r="C3903" s="326" t="s">
        <v>13866</v>
      </c>
      <c r="D3903" s="326" t="s">
        <v>3034</v>
      </c>
      <c r="E3903" s="326" t="s">
        <v>3070</v>
      </c>
      <c r="F3903" s="326">
        <v>422.77006489224732</v>
      </c>
      <c r="G3903" s="326" t="s">
        <v>43</v>
      </c>
    </row>
    <row r="3904" spans="1:7">
      <c r="A3904" s="326" t="s">
        <v>3204</v>
      </c>
      <c r="B3904" s="158">
        <v>46303</v>
      </c>
      <c r="C3904" s="326" t="s">
        <v>13867</v>
      </c>
      <c r="D3904" s="326" t="s">
        <v>3049</v>
      </c>
      <c r="E3904" s="326" t="s">
        <v>3070</v>
      </c>
      <c r="F3904" s="326">
        <v>806.64579039003002</v>
      </c>
      <c r="G3904" s="326" t="s">
        <v>43</v>
      </c>
    </row>
    <row r="3905" spans="1:7">
      <c r="A3905" s="326" t="s">
        <v>3204</v>
      </c>
      <c r="B3905" s="158">
        <v>46303</v>
      </c>
      <c r="C3905" s="326" t="s">
        <v>13868</v>
      </c>
      <c r="D3905" s="326" t="s">
        <v>3046</v>
      </c>
      <c r="E3905" s="326" t="s">
        <v>3070</v>
      </c>
      <c r="F3905" s="326">
        <v>1376.9771809719459</v>
      </c>
      <c r="G3905" s="326" t="s">
        <v>43</v>
      </c>
    </row>
    <row r="3906" spans="1:7">
      <c r="A3906" s="326" t="s">
        <v>3204</v>
      </c>
      <c r="B3906" s="158">
        <v>46303</v>
      </c>
      <c r="C3906" s="326" t="s">
        <v>13869</v>
      </c>
      <c r="D3906" s="326" t="s">
        <v>3046</v>
      </c>
      <c r="E3906" s="326" t="s">
        <v>3070</v>
      </c>
      <c r="F3906" s="326">
        <v>545.65542602539063</v>
      </c>
      <c r="G3906" s="326" t="s">
        <v>43</v>
      </c>
    </row>
    <row r="3907" spans="1:7">
      <c r="A3907" s="326" t="s">
        <v>3204</v>
      </c>
      <c r="B3907" s="158">
        <v>46303</v>
      </c>
      <c r="C3907" s="326" t="s">
        <v>13870</v>
      </c>
      <c r="D3907" s="326" t="s">
        <v>3044</v>
      </c>
      <c r="E3907" s="326" t="s">
        <v>3070</v>
      </c>
      <c r="F3907" s="326">
        <v>564.76794929429889</v>
      </c>
      <c r="G3907" s="326" t="s">
        <v>43</v>
      </c>
    </row>
    <row r="3908" spans="1:7">
      <c r="A3908" s="326" t="s">
        <v>3204</v>
      </c>
      <c r="B3908" s="158">
        <v>46303</v>
      </c>
      <c r="C3908" s="326" t="s">
        <v>13871</v>
      </c>
      <c r="D3908" s="326" t="s">
        <v>3044</v>
      </c>
      <c r="E3908" s="326" t="s">
        <v>3070</v>
      </c>
      <c r="F3908" s="326">
        <v>513.02221197634935</v>
      </c>
      <c r="G3908" s="326" t="s">
        <v>43</v>
      </c>
    </row>
    <row r="3909" spans="1:7">
      <c r="A3909" s="326" t="s">
        <v>3204</v>
      </c>
      <c r="B3909" s="158">
        <v>46303</v>
      </c>
      <c r="C3909" s="326" t="s">
        <v>13872</v>
      </c>
      <c r="D3909" s="326" t="s">
        <v>3044</v>
      </c>
      <c r="E3909" s="326" t="s">
        <v>3070</v>
      </c>
      <c r="F3909" s="326">
        <v>555.55965271219611</v>
      </c>
      <c r="G3909" s="326" t="s">
        <v>43</v>
      </c>
    </row>
    <row r="3910" spans="1:7">
      <c r="A3910" s="326" t="s">
        <v>3204</v>
      </c>
      <c r="B3910" s="158">
        <v>46303</v>
      </c>
      <c r="C3910" s="326" t="s">
        <v>13873</v>
      </c>
      <c r="D3910" s="326" t="s">
        <v>3046</v>
      </c>
      <c r="E3910" s="326" t="s">
        <v>3070</v>
      </c>
      <c r="F3910" s="326">
        <v>532.40364828985184</v>
      </c>
      <c r="G3910" s="326" t="s">
        <v>43</v>
      </c>
    </row>
    <row r="3911" spans="1:7">
      <c r="A3911" s="326" t="s">
        <v>3204</v>
      </c>
      <c r="B3911" s="158">
        <v>46303</v>
      </c>
      <c r="C3911" s="326" t="s">
        <v>13874</v>
      </c>
      <c r="D3911" s="326" t="s">
        <v>3046</v>
      </c>
      <c r="E3911" s="326" t="s">
        <v>3070</v>
      </c>
      <c r="F3911" s="326">
        <v>487.95573337934911</v>
      </c>
      <c r="G3911" s="326" t="s">
        <v>43</v>
      </c>
    </row>
    <row r="3912" spans="1:7">
      <c r="A3912" s="326" t="s">
        <v>3204</v>
      </c>
      <c r="B3912" s="158">
        <v>46303</v>
      </c>
      <c r="C3912" s="326" t="s">
        <v>13875</v>
      </c>
      <c r="D3912" s="326" t="s">
        <v>3046</v>
      </c>
      <c r="E3912" s="326" t="s">
        <v>3070</v>
      </c>
      <c r="F3912" s="326">
        <v>565.6924797501415</v>
      </c>
      <c r="G3912" s="326" t="s">
        <v>43</v>
      </c>
    </row>
    <row r="3913" spans="1:7">
      <c r="A3913" s="326" t="s">
        <v>3204</v>
      </c>
      <c r="B3913" s="158">
        <v>46303</v>
      </c>
      <c r="C3913" s="326" t="s">
        <v>13876</v>
      </c>
      <c r="D3913" s="326" t="s">
        <v>3046</v>
      </c>
      <c r="E3913" s="326" t="s">
        <v>3070</v>
      </c>
      <c r="F3913" s="326">
        <v>574.28937799856067</v>
      </c>
      <c r="G3913" s="326" t="s">
        <v>43</v>
      </c>
    </row>
    <row r="3914" spans="1:7">
      <c r="A3914" s="326" t="s">
        <v>3204</v>
      </c>
      <c r="B3914" s="158">
        <v>46303</v>
      </c>
      <c r="C3914" s="326" t="s">
        <v>13877</v>
      </c>
      <c r="D3914" s="326" t="s">
        <v>3046</v>
      </c>
      <c r="E3914" s="326" t="s">
        <v>3070</v>
      </c>
      <c r="F3914" s="326">
        <v>829.2483097766526</v>
      </c>
      <c r="G3914" s="326" t="s">
        <v>43</v>
      </c>
    </row>
    <row r="3915" spans="1:7">
      <c r="A3915" s="326" t="s">
        <v>3204</v>
      </c>
      <c r="B3915" s="158">
        <v>46303</v>
      </c>
      <c r="C3915" s="326" t="s">
        <v>13878</v>
      </c>
      <c r="D3915" s="326" t="s">
        <v>3046</v>
      </c>
      <c r="E3915" s="326" t="s">
        <v>3070</v>
      </c>
      <c r="F3915" s="326">
        <v>488.47461714223027</v>
      </c>
      <c r="G3915" s="326" t="s">
        <v>43</v>
      </c>
    </row>
    <row r="3916" spans="1:7">
      <c r="A3916" s="326" t="s">
        <v>3204</v>
      </c>
      <c r="B3916" s="158">
        <v>46303</v>
      </c>
      <c r="C3916" s="326" t="s">
        <v>13879</v>
      </c>
      <c r="D3916" s="326" t="s">
        <v>3046</v>
      </c>
      <c r="E3916" s="326" t="s">
        <v>3070</v>
      </c>
      <c r="F3916" s="326">
        <v>1341.9319614213341</v>
      </c>
      <c r="G3916" s="326" t="s">
        <v>43</v>
      </c>
    </row>
    <row r="3917" spans="1:7">
      <c r="A3917" s="326" t="s">
        <v>3204</v>
      </c>
      <c r="B3917" s="158">
        <v>46303</v>
      </c>
      <c r="C3917" s="326" t="s">
        <v>13880</v>
      </c>
      <c r="D3917" s="326" t="s">
        <v>3046</v>
      </c>
      <c r="E3917" s="326" t="s">
        <v>3070</v>
      </c>
      <c r="F3917" s="326">
        <v>516.49070491781458</v>
      </c>
      <c r="G3917" s="326" t="s">
        <v>43</v>
      </c>
    </row>
    <row r="3918" spans="1:7">
      <c r="A3918" s="326" t="s">
        <v>3204</v>
      </c>
      <c r="B3918" s="158">
        <v>46303</v>
      </c>
      <c r="C3918" s="326" t="s">
        <v>13881</v>
      </c>
      <c r="D3918" s="326" t="s">
        <v>3046</v>
      </c>
      <c r="E3918" s="326" t="s">
        <v>3070</v>
      </c>
      <c r="F3918" s="326">
        <v>496.76326111168601</v>
      </c>
      <c r="G3918" s="326" t="s">
        <v>43</v>
      </c>
    </row>
    <row r="3919" spans="1:7">
      <c r="A3919" s="326" t="s">
        <v>3204</v>
      </c>
      <c r="B3919" s="158">
        <v>46303</v>
      </c>
      <c r="C3919" s="326" t="s">
        <v>13882</v>
      </c>
      <c r="D3919" s="326" t="s">
        <v>3046</v>
      </c>
      <c r="E3919" s="326" t="s">
        <v>3070</v>
      </c>
      <c r="F3919" s="326">
        <v>498.97497600526549</v>
      </c>
      <c r="G3919" s="326" t="s">
        <v>43</v>
      </c>
    </row>
    <row r="3920" spans="1:7">
      <c r="A3920" s="326" t="s">
        <v>3204</v>
      </c>
      <c r="B3920" s="158">
        <v>46303</v>
      </c>
      <c r="C3920" s="326" t="s">
        <v>13883</v>
      </c>
      <c r="D3920" s="326" t="s">
        <v>3046</v>
      </c>
      <c r="E3920" s="326" t="s">
        <v>3070</v>
      </c>
      <c r="F3920" s="326">
        <v>751.64676608238369</v>
      </c>
      <c r="G3920" s="326" t="s">
        <v>43</v>
      </c>
    </row>
    <row r="3921" spans="1:7">
      <c r="A3921" s="326" t="s">
        <v>3204</v>
      </c>
      <c r="B3921" s="158">
        <v>46303</v>
      </c>
      <c r="C3921" s="326" t="s">
        <v>13884</v>
      </c>
      <c r="D3921" s="326" t="s">
        <v>3046</v>
      </c>
      <c r="E3921" s="326" t="s">
        <v>3070</v>
      </c>
      <c r="F3921" s="326">
        <v>732.78339016623795</v>
      </c>
      <c r="G3921" s="326" t="s">
        <v>43</v>
      </c>
    </row>
    <row r="3922" spans="1:7">
      <c r="A3922" s="326" t="s">
        <v>3204</v>
      </c>
      <c r="B3922" s="158">
        <v>46303</v>
      </c>
      <c r="C3922" s="326" t="s">
        <v>13885</v>
      </c>
      <c r="D3922" s="326" t="s">
        <v>3046</v>
      </c>
      <c r="E3922" s="326" t="s">
        <v>3070</v>
      </c>
      <c r="F3922" s="326">
        <v>454.66889267298387</v>
      </c>
      <c r="G3922" s="326" t="s">
        <v>43</v>
      </c>
    </row>
    <row r="3923" spans="1:7">
      <c r="A3923" s="326" t="s">
        <v>3204</v>
      </c>
      <c r="B3923" s="158">
        <v>46303</v>
      </c>
      <c r="C3923" s="326" t="s">
        <v>13886</v>
      </c>
      <c r="D3923" s="326" t="s">
        <v>3046</v>
      </c>
      <c r="E3923" s="326" t="s">
        <v>3070</v>
      </c>
      <c r="F3923" s="326">
        <v>459.42935210256837</v>
      </c>
      <c r="G3923" s="326" t="s">
        <v>43</v>
      </c>
    </row>
    <row r="3924" spans="1:7">
      <c r="A3924" s="326" t="s">
        <v>3204</v>
      </c>
      <c r="B3924" s="158">
        <v>46303</v>
      </c>
      <c r="C3924" s="326" t="s">
        <v>13887</v>
      </c>
      <c r="D3924" s="326" t="s">
        <v>3046</v>
      </c>
      <c r="E3924" s="326" t="s">
        <v>3070</v>
      </c>
      <c r="F3924" s="326">
        <v>670.8388829967007</v>
      </c>
      <c r="G3924" s="326" t="s">
        <v>43</v>
      </c>
    </row>
    <row r="3925" spans="1:7">
      <c r="A3925" s="326" t="s">
        <v>3204</v>
      </c>
      <c r="B3925" s="158">
        <v>46303</v>
      </c>
      <c r="C3925" s="326" t="s">
        <v>13888</v>
      </c>
      <c r="D3925" s="326" t="s">
        <v>3046</v>
      </c>
      <c r="E3925" s="326" t="s">
        <v>3070</v>
      </c>
      <c r="F3925" s="326">
        <v>549.94263184187002</v>
      </c>
      <c r="G3925" s="326" t="s">
        <v>43</v>
      </c>
    </row>
    <row r="3926" spans="1:7">
      <c r="A3926" s="326" t="s">
        <v>3204</v>
      </c>
      <c r="B3926" s="158">
        <v>46303</v>
      </c>
      <c r="C3926" s="326" t="s">
        <v>13889</v>
      </c>
      <c r="D3926" s="326" t="s">
        <v>3034</v>
      </c>
      <c r="E3926" s="326" t="s">
        <v>3070</v>
      </c>
      <c r="F3926" s="326">
        <v>517.79801757703535</v>
      </c>
      <c r="G3926" s="326" t="s">
        <v>43</v>
      </c>
    </row>
    <row r="3927" spans="1:7">
      <c r="A3927" s="326" t="s">
        <v>3204</v>
      </c>
      <c r="B3927" s="158">
        <v>46303</v>
      </c>
      <c r="C3927" s="326" t="s">
        <v>13890</v>
      </c>
      <c r="D3927" s="326" t="s">
        <v>3049</v>
      </c>
      <c r="E3927" s="326" t="s">
        <v>3070</v>
      </c>
      <c r="F3927" s="326">
        <v>565.4453639080748</v>
      </c>
      <c r="G3927" s="326" t="s">
        <v>43</v>
      </c>
    </row>
    <row r="3928" spans="1:7">
      <c r="A3928" s="326" t="s">
        <v>3204</v>
      </c>
      <c r="B3928" s="158">
        <v>46303</v>
      </c>
      <c r="C3928" s="326" t="s">
        <v>13891</v>
      </c>
      <c r="D3928" s="326" t="s">
        <v>3049</v>
      </c>
      <c r="E3928" s="326" t="s">
        <v>3070</v>
      </c>
      <c r="F3928" s="326">
        <v>451.61745215579867</v>
      </c>
      <c r="G3928" s="326" t="s">
        <v>43</v>
      </c>
    </row>
    <row r="3929" spans="1:7">
      <c r="A3929" s="326" t="s">
        <v>3204</v>
      </c>
      <c r="B3929" s="158">
        <v>46303</v>
      </c>
      <c r="C3929" s="326" t="s">
        <v>13892</v>
      </c>
      <c r="D3929" s="326" t="s">
        <v>3049</v>
      </c>
      <c r="E3929" s="326" t="s">
        <v>3070</v>
      </c>
      <c r="F3929" s="326">
        <v>451.6139287725091</v>
      </c>
      <c r="G3929" s="326" t="s">
        <v>43</v>
      </c>
    </row>
    <row r="3930" spans="1:7">
      <c r="A3930" s="326" t="s">
        <v>3204</v>
      </c>
      <c r="B3930" s="158">
        <v>46303</v>
      </c>
      <c r="C3930" s="326" t="s">
        <v>13893</v>
      </c>
      <c r="D3930" s="326" t="s">
        <v>3049</v>
      </c>
      <c r="E3930" s="326" t="s">
        <v>3070</v>
      </c>
      <c r="F3930" s="326">
        <v>423.50017074123019</v>
      </c>
      <c r="G3930" s="326" t="s">
        <v>43</v>
      </c>
    </row>
    <row r="3931" spans="1:7">
      <c r="A3931" s="326" t="s">
        <v>3204</v>
      </c>
      <c r="B3931" s="158">
        <v>46303</v>
      </c>
      <c r="C3931" s="326" t="s">
        <v>13894</v>
      </c>
      <c r="D3931" s="326" t="s">
        <v>3049</v>
      </c>
      <c r="E3931" s="326" t="s">
        <v>3070</v>
      </c>
      <c r="F3931" s="326">
        <v>424.9929084777832</v>
      </c>
      <c r="G3931" s="326" t="s">
        <v>43</v>
      </c>
    </row>
    <row r="3932" spans="1:7">
      <c r="A3932" s="326" t="s">
        <v>3204</v>
      </c>
      <c r="B3932" s="158">
        <v>46303</v>
      </c>
      <c r="C3932" s="326" t="s">
        <v>13895</v>
      </c>
      <c r="D3932" s="326" t="s">
        <v>3049</v>
      </c>
      <c r="E3932" s="326" t="s">
        <v>3070</v>
      </c>
      <c r="F3932" s="326">
        <v>424.9952730871737</v>
      </c>
      <c r="G3932" s="326" t="s">
        <v>43</v>
      </c>
    </row>
    <row r="3933" spans="1:7">
      <c r="A3933" s="326" t="s">
        <v>3204</v>
      </c>
      <c r="B3933" s="158">
        <v>46303</v>
      </c>
      <c r="C3933" s="326" t="s">
        <v>13896</v>
      </c>
      <c r="D3933" s="326" t="s">
        <v>3049</v>
      </c>
      <c r="E3933" s="326" t="s">
        <v>3070</v>
      </c>
      <c r="F3933" s="326">
        <v>424.99294872954488</v>
      </c>
      <c r="G3933" s="326" t="s">
        <v>43</v>
      </c>
    </row>
    <row r="3934" spans="1:7">
      <c r="A3934" s="326" t="s">
        <v>3204</v>
      </c>
      <c r="B3934" s="158">
        <v>46303</v>
      </c>
      <c r="C3934" s="326" t="s">
        <v>13897</v>
      </c>
      <c r="D3934" s="326" t="s">
        <v>3049</v>
      </c>
      <c r="E3934" s="326" t="s">
        <v>3070</v>
      </c>
      <c r="F3934" s="326">
        <v>424.99371179565787</v>
      </c>
      <c r="G3934" s="326" t="s">
        <v>43</v>
      </c>
    </row>
    <row r="3935" spans="1:7">
      <c r="A3935" s="326" t="s">
        <v>3204</v>
      </c>
      <c r="B3935" s="158">
        <v>46303</v>
      </c>
      <c r="C3935" s="326" t="s">
        <v>13898</v>
      </c>
      <c r="D3935" s="326" t="s">
        <v>3049</v>
      </c>
      <c r="E3935" s="326" t="s">
        <v>3070</v>
      </c>
      <c r="F3935" s="326">
        <v>433.24004741385579</v>
      </c>
      <c r="G3935" s="326" t="s">
        <v>43</v>
      </c>
    </row>
    <row r="3936" spans="1:7">
      <c r="A3936" s="326" t="s">
        <v>3204</v>
      </c>
      <c r="B3936" s="158">
        <v>46303</v>
      </c>
      <c r="C3936" s="326" t="s">
        <v>13899</v>
      </c>
      <c r="D3936" s="326" t="s">
        <v>3049</v>
      </c>
      <c r="E3936" s="326" t="s">
        <v>3070</v>
      </c>
      <c r="F3936" s="326">
        <v>460.23231869097799</v>
      </c>
      <c r="G3936" s="326" t="s">
        <v>43</v>
      </c>
    </row>
    <row r="3937" spans="1:7">
      <c r="A3937" s="326" t="s">
        <v>3204</v>
      </c>
      <c r="B3937" s="158">
        <v>46303</v>
      </c>
      <c r="C3937" s="326" t="s">
        <v>13900</v>
      </c>
      <c r="D3937" s="326" t="s">
        <v>3049</v>
      </c>
      <c r="E3937" s="326" t="s">
        <v>3070</v>
      </c>
      <c r="F3937" s="326">
        <v>424.06291126646101</v>
      </c>
      <c r="G3937" s="326" t="s">
        <v>43</v>
      </c>
    </row>
    <row r="3938" spans="1:7">
      <c r="A3938" s="326" t="s">
        <v>3204</v>
      </c>
      <c r="B3938" s="158">
        <v>46303</v>
      </c>
      <c r="C3938" s="326" t="s">
        <v>13901</v>
      </c>
      <c r="D3938" s="326" t="s">
        <v>3049</v>
      </c>
      <c r="E3938" s="326" t="s">
        <v>3070</v>
      </c>
      <c r="F3938" s="326">
        <v>470.82766090333462</v>
      </c>
      <c r="G3938" s="326" t="s">
        <v>43</v>
      </c>
    </row>
    <row r="3939" spans="1:7">
      <c r="A3939" s="326" t="s">
        <v>3204</v>
      </c>
      <c r="B3939" s="158">
        <v>46303</v>
      </c>
      <c r="C3939" s="326" t="s">
        <v>13902</v>
      </c>
      <c r="D3939" s="326" t="s">
        <v>3049</v>
      </c>
      <c r="E3939" s="326" t="s">
        <v>3070</v>
      </c>
      <c r="F3939" s="326">
        <v>776.48961176443845</v>
      </c>
      <c r="G3939" s="326" t="s">
        <v>43</v>
      </c>
    </row>
    <row r="3940" spans="1:7">
      <c r="A3940" s="326" t="s">
        <v>3204</v>
      </c>
      <c r="B3940" s="158">
        <v>46303</v>
      </c>
      <c r="C3940" s="326" t="s">
        <v>13903</v>
      </c>
      <c r="D3940" s="326" t="s">
        <v>3049</v>
      </c>
      <c r="E3940" s="326" t="s">
        <v>3070</v>
      </c>
      <c r="F3940" s="326">
        <v>441.57002286892379</v>
      </c>
      <c r="G3940" s="326" t="s">
        <v>43</v>
      </c>
    </row>
    <row r="3941" spans="1:7">
      <c r="A3941" s="326" t="s">
        <v>3204</v>
      </c>
      <c r="B3941" s="158">
        <v>46303</v>
      </c>
      <c r="C3941" s="326" t="s">
        <v>13904</v>
      </c>
      <c r="D3941" s="326" t="s">
        <v>3049</v>
      </c>
      <c r="E3941" s="326" t="s">
        <v>3070</v>
      </c>
      <c r="F3941" s="326">
        <v>453.15108305960888</v>
      </c>
      <c r="G3941" s="326" t="s">
        <v>43</v>
      </c>
    </row>
    <row r="3942" spans="1:7">
      <c r="A3942" s="326" t="s">
        <v>3204</v>
      </c>
      <c r="B3942" s="158">
        <v>46303</v>
      </c>
      <c r="C3942" s="326" t="s">
        <v>13905</v>
      </c>
      <c r="D3942" s="326" t="s">
        <v>3049</v>
      </c>
      <c r="E3942" s="326" t="s">
        <v>3070</v>
      </c>
      <c r="F3942" s="326">
        <v>453.14325463399291</v>
      </c>
      <c r="G3942" s="326" t="s">
        <v>43</v>
      </c>
    </row>
    <row r="3943" spans="1:7">
      <c r="A3943" s="326" t="s">
        <v>3204</v>
      </c>
      <c r="B3943" s="158">
        <v>46303</v>
      </c>
      <c r="C3943" s="326" t="s">
        <v>13906</v>
      </c>
      <c r="D3943" s="326" t="s">
        <v>3049</v>
      </c>
      <c r="E3943" s="326" t="s">
        <v>3070</v>
      </c>
      <c r="F3943" s="326">
        <v>485.45333306491369</v>
      </c>
      <c r="G3943" s="326" t="s">
        <v>43</v>
      </c>
    </row>
    <row r="3944" spans="1:7">
      <c r="A3944" s="326" t="s">
        <v>3204</v>
      </c>
      <c r="B3944" s="158">
        <v>46303</v>
      </c>
      <c r="C3944" s="326" t="s">
        <v>13907</v>
      </c>
      <c r="D3944" s="326" t="s">
        <v>3049</v>
      </c>
      <c r="E3944" s="326" t="s">
        <v>3070</v>
      </c>
      <c r="F3944" s="326">
        <v>451.61755940318108</v>
      </c>
      <c r="G3944" s="326" t="s">
        <v>43</v>
      </c>
    </row>
    <row r="3945" spans="1:7">
      <c r="A3945" s="326" t="s">
        <v>3204</v>
      </c>
      <c r="B3945" s="158">
        <v>46303</v>
      </c>
      <c r="C3945" s="326" t="s">
        <v>6702</v>
      </c>
      <c r="D3945" s="326" t="s">
        <v>3041</v>
      </c>
      <c r="E3945" s="326" t="s">
        <v>3070</v>
      </c>
      <c r="F3945" s="326">
        <v>299.76137565821409</v>
      </c>
      <c r="G3945" s="326" t="s">
        <v>43</v>
      </c>
    </row>
    <row r="3946" spans="1:7">
      <c r="A3946" s="326" t="s">
        <v>3204</v>
      </c>
      <c r="B3946" s="158">
        <v>46303</v>
      </c>
      <c r="C3946" s="326" t="s">
        <v>6703</v>
      </c>
      <c r="D3946" s="326" t="s">
        <v>3041</v>
      </c>
      <c r="E3946" s="326" t="s">
        <v>3070</v>
      </c>
      <c r="F3946" s="326">
        <v>262.29127292148769</v>
      </c>
      <c r="G3946" s="326" t="s">
        <v>43</v>
      </c>
    </row>
    <row r="3947" spans="1:7">
      <c r="A3947" s="326" t="s">
        <v>3204</v>
      </c>
      <c r="B3947" s="158">
        <v>46303</v>
      </c>
      <c r="C3947" s="326" t="s">
        <v>6704</v>
      </c>
      <c r="D3947" s="326" t="s">
        <v>3041</v>
      </c>
      <c r="E3947" s="326" t="s">
        <v>3070</v>
      </c>
      <c r="F3947" s="326">
        <v>262.29126369394362</v>
      </c>
      <c r="G3947" s="326" t="s">
        <v>43</v>
      </c>
    </row>
    <row r="3948" spans="1:7">
      <c r="A3948" s="326" t="s">
        <v>3204</v>
      </c>
      <c r="B3948" s="158">
        <v>46303</v>
      </c>
      <c r="C3948" s="326" t="s">
        <v>6705</v>
      </c>
      <c r="D3948" s="326" t="s">
        <v>3041</v>
      </c>
      <c r="E3948" s="326" t="s">
        <v>3070</v>
      </c>
      <c r="F3948" s="326">
        <v>262.2913086283952</v>
      </c>
      <c r="G3948" s="326" t="s">
        <v>43</v>
      </c>
    </row>
    <row r="3949" spans="1:7">
      <c r="A3949" s="326" t="s">
        <v>3204</v>
      </c>
      <c r="B3949" s="158">
        <v>46303</v>
      </c>
      <c r="C3949" s="326" t="s">
        <v>6706</v>
      </c>
      <c r="D3949" s="326" t="s">
        <v>3041</v>
      </c>
      <c r="E3949" s="326" t="s">
        <v>3070</v>
      </c>
      <c r="F3949" s="326">
        <v>291.25037693046028</v>
      </c>
      <c r="G3949" s="326" t="s">
        <v>43</v>
      </c>
    </row>
    <row r="3950" spans="1:7">
      <c r="A3950" s="326" t="s">
        <v>3204</v>
      </c>
      <c r="B3950" s="158">
        <v>46303</v>
      </c>
      <c r="C3950" s="326" t="s">
        <v>6707</v>
      </c>
      <c r="D3950" s="326" t="s">
        <v>3041</v>
      </c>
      <c r="E3950" s="326" t="s">
        <v>3070</v>
      </c>
      <c r="F3950" s="326">
        <v>260.79864594340319</v>
      </c>
      <c r="G3950" s="326" t="s">
        <v>43</v>
      </c>
    </row>
    <row r="3951" spans="1:7">
      <c r="A3951" s="326" t="s">
        <v>3204</v>
      </c>
      <c r="B3951" s="158">
        <v>46303</v>
      </c>
      <c r="C3951" s="326" t="s">
        <v>6708</v>
      </c>
      <c r="D3951" s="326" t="s">
        <v>3041</v>
      </c>
      <c r="E3951" s="326" t="s">
        <v>3070</v>
      </c>
      <c r="F3951" s="326">
        <v>260.798614455387</v>
      </c>
      <c r="G3951" s="326" t="s">
        <v>43</v>
      </c>
    </row>
    <row r="3952" spans="1:7">
      <c r="A3952" s="326" t="s">
        <v>3204</v>
      </c>
      <c r="B3952" s="158">
        <v>46303</v>
      </c>
      <c r="C3952" s="326" t="s">
        <v>6709</v>
      </c>
      <c r="D3952" s="326" t="s">
        <v>3041</v>
      </c>
      <c r="E3952" s="326" t="s">
        <v>3070</v>
      </c>
      <c r="F3952" s="326">
        <v>260.79869615845382</v>
      </c>
      <c r="G3952" s="326" t="s">
        <v>43</v>
      </c>
    </row>
    <row r="3953" spans="1:7">
      <c r="A3953" s="326" t="s">
        <v>3204</v>
      </c>
      <c r="B3953" s="158">
        <v>46303</v>
      </c>
      <c r="C3953" s="326" t="s">
        <v>6710</v>
      </c>
      <c r="D3953" s="326" t="s">
        <v>3041</v>
      </c>
      <c r="E3953" s="326" t="s">
        <v>3070</v>
      </c>
      <c r="F3953" s="326">
        <v>260.79867761023343</v>
      </c>
      <c r="G3953" s="326" t="s">
        <v>43</v>
      </c>
    </row>
    <row r="3954" spans="1:7">
      <c r="A3954" s="326" t="s">
        <v>3204</v>
      </c>
      <c r="B3954" s="158">
        <v>46303</v>
      </c>
      <c r="C3954" s="326" t="s">
        <v>6711</v>
      </c>
      <c r="D3954" s="326" t="s">
        <v>3041</v>
      </c>
      <c r="E3954" s="326" t="s">
        <v>3070</v>
      </c>
      <c r="F3954" s="326">
        <v>260.79869698919362</v>
      </c>
      <c r="G3954" s="326" t="s">
        <v>43</v>
      </c>
    </row>
    <row r="3955" spans="1:7">
      <c r="A3955" s="326" t="s">
        <v>3204</v>
      </c>
      <c r="B3955" s="158">
        <v>46303</v>
      </c>
      <c r="C3955" s="326" t="s">
        <v>6712</v>
      </c>
      <c r="D3955" s="326" t="s">
        <v>3041</v>
      </c>
      <c r="E3955" s="326" t="s">
        <v>3070</v>
      </c>
      <c r="F3955" s="326">
        <v>260.79869464784861</v>
      </c>
      <c r="G3955" s="326" t="s">
        <v>43</v>
      </c>
    </row>
    <row r="3956" spans="1:7">
      <c r="A3956" s="326" t="s">
        <v>3204</v>
      </c>
      <c r="B3956" s="158">
        <v>46303</v>
      </c>
      <c r="C3956" s="326" t="s">
        <v>6713</v>
      </c>
      <c r="D3956" s="326" t="s">
        <v>3041</v>
      </c>
      <c r="E3956" s="326" t="s">
        <v>3070</v>
      </c>
      <c r="F3956" s="326">
        <v>260.79872579500079</v>
      </c>
      <c r="G3956" s="326" t="s">
        <v>43</v>
      </c>
    </row>
    <row r="3957" spans="1:7">
      <c r="A3957" s="326" t="s">
        <v>3204</v>
      </c>
      <c r="B3957" s="158">
        <v>46303</v>
      </c>
      <c r="C3957" s="326" t="s">
        <v>6714</v>
      </c>
      <c r="D3957" s="326" t="s">
        <v>3041</v>
      </c>
      <c r="E3957" s="326" t="s">
        <v>3070</v>
      </c>
      <c r="F3957" s="326">
        <v>260.79875741526479</v>
      </c>
      <c r="G3957" s="326" t="s">
        <v>43</v>
      </c>
    </row>
    <row r="3958" spans="1:7">
      <c r="A3958" s="326" t="s">
        <v>3204</v>
      </c>
      <c r="B3958" s="158">
        <v>46303</v>
      </c>
      <c r="C3958" s="326" t="s">
        <v>6715</v>
      </c>
      <c r="D3958" s="326" t="s">
        <v>3041</v>
      </c>
      <c r="E3958" s="326" t="s">
        <v>3070</v>
      </c>
      <c r="F3958" s="326">
        <v>260.79872222058481</v>
      </c>
      <c r="G3958" s="326" t="s">
        <v>43</v>
      </c>
    </row>
    <row r="3959" spans="1:7">
      <c r="A3959" s="326" t="s">
        <v>3204</v>
      </c>
      <c r="B3959" s="158">
        <v>46303</v>
      </c>
      <c r="C3959" s="326" t="s">
        <v>6716</v>
      </c>
      <c r="D3959" s="326" t="s">
        <v>3041</v>
      </c>
      <c r="E3959" s="326" t="s">
        <v>3070</v>
      </c>
      <c r="F3959" s="326">
        <v>260.79876727238297</v>
      </c>
      <c r="G3959" s="326" t="s">
        <v>43</v>
      </c>
    </row>
    <row r="3960" spans="1:7">
      <c r="A3960" s="326" t="s">
        <v>3204</v>
      </c>
      <c r="B3960" s="158">
        <v>46303</v>
      </c>
      <c r="C3960" s="326" t="s">
        <v>6717</v>
      </c>
      <c r="D3960" s="326" t="s">
        <v>3041</v>
      </c>
      <c r="E3960" s="326" t="s">
        <v>3070</v>
      </c>
      <c r="F3960" s="326">
        <v>260.79878503456712</v>
      </c>
      <c r="G3960" s="326" t="s">
        <v>43</v>
      </c>
    </row>
    <row r="3961" spans="1:7">
      <c r="A3961" s="326" t="s">
        <v>3204</v>
      </c>
      <c r="B3961" s="158">
        <v>46303</v>
      </c>
      <c r="C3961" s="326" t="s">
        <v>6718</v>
      </c>
      <c r="D3961" s="326" t="s">
        <v>3041</v>
      </c>
      <c r="E3961" s="326" t="s">
        <v>3070</v>
      </c>
      <c r="F3961" s="326">
        <v>260.79880897328258</v>
      </c>
      <c r="G3961" s="326" t="s">
        <v>43</v>
      </c>
    </row>
    <row r="3962" spans="1:7">
      <c r="A3962" s="326" t="s">
        <v>3204</v>
      </c>
      <c r="B3962" s="158">
        <v>46303</v>
      </c>
      <c r="C3962" s="326" t="s">
        <v>6719</v>
      </c>
      <c r="D3962" s="326" t="s">
        <v>3041</v>
      </c>
      <c r="E3962" s="326" t="s">
        <v>3070</v>
      </c>
      <c r="F3962" s="326">
        <v>260.79878519102931</v>
      </c>
      <c r="G3962" s="326" t="s">
        <v>43</v>
      </c>
    </row>
    <row r="3963" spans="1:7">
      <c r="A3963" s="326" t="s">
        <v>3204</v>
      </c>
      <c r="B3963" s="158">
        <v>46303</v>
      </c>
      <c r="C3963" s="326" t="s">
        <v>6720</v>
      </c>
      <c r="D3963" s="326" t="s">
        <v>3041</v>
      </c>
      <c r="E3963" s="326" t="s">
        <v>3070</v>
      </c>
      <c r="F3963" s="326">
        <v>260.79879177547991</v>
      </c>
      <c r="G3963" s="326" t="s">
        <v>43</v>
      </c>
    </row>
    <row r="3964" spans="1:7">
      <c r="A3964" s="326" t="s">
        <v>3204</v>
      </c>
      <c r="B3964" s="158">
        <v>46303</v>
      </c>
      <c r="C3964" s="326" t="s">
        <v>6721</v>
      </c>
      <c r="D3964" s="326" t="s">
        <v>3041</v>
      </c>
      <c r="E3964" s="326" t="s">
        <v>3070</v>
      </c>
      <c r="F3964" s="326">
        <v>260.79880839586258</v>
      </c>
      <c r="G3964" s="326" t="s">
        <v>43</v>
      </c>
    </row>
    <row r="3965" spans="1:7">
      <c r="A3965" s="326" t="s">
        <v>3204</v>
      </c>
      <c r="B3965" s="158">
        <v>46303</v>
      </c>
      <c r="C3965" s="326" t="s">
        <v>6722</v>
      </c>
      <c r="D3965" s="326" t="s">
        <v>3041</v>
      </c>
      <c r="E3965" s="326" t="s">
        <v>3070</v>
      </c>
      <c r="F3965" s="326">
        <v>260.79888185858732</v>
      </c>
      <c r="G3965" s="326" t="s">
        <v>43</v>
      </c>
    </row>
    <row r="3966" spans="1:7">
      <c r="A3966" s="326" t="s">
        <v>3204</v>
      </c>
      <c r="B3966" s="158">
        <v>46303</v>
      </c>
      <c r="C3966" s="326" t="s">
        <v>6723</v>
      </c>
      <c r="D3966" s="326" t="s">
        <v>3043</v>
      </c>
      <c r="E3966" s="326" t="s">
        <v>3070</v>
      </c>
      <c r="F3966" s="326">
        <v>605.15533958002925</v>
      </c>
      <c r="G3966" s="326" t="s">
        <v>43</v>
      </c>
    </row>
    <row r="3967" spans="1:7">
      <c r="A3967" s="326" t="s">
        <v>3204</v>
      </c>
      <c r="B3967" s="158">
        <v>46303</v>
      </c>
      <c r="C3967" s="326" t="s">
        <v>6724</v>
      </c>
      <c r="D3967" s="326" t="s">
        <v>3043</v>
      </c>
      <c r="E3967" s="326" t="s">
        <v>3070</v>
      </c>
      <c r="F3967" s="326">
        <v>244.91228360682729</v>
      </c>
      <c r="G3967" s="326" t="s">
        <v>43</v>
      </c>
    </row>
    <row r="3968" spans="1:7">
      <c r="A3968" s="326" t="s">
        <v>3204</v>
      </c>
      <c r="B3968" s="158">
        <v>46303</v>
      </c>
      <c r="C3968" s="326" t="s">
        <v>6725</v>
      </c>
      <c r="D3968" s="326" t="s">
        <v>3043</v>
      </c>
      <c r="E3968" s="326" t="s">
        <v>3070</v>
      </c>
      <c r="F3968" s="326">
        <v>253.21135933510959</v>
      </c>
      <c r="G3968" s="326" t="s">
        <v>43</v>
      </c>
    </row>
    <row r="3969" spans="1:7">
      <c r="A3969" s="326" t="s">
        <v>3204</v>
      </c>
      <c r="B3969" s="158">
        <v>46303</v>
      </c>
      <c r="C3969" s="326" t="s">
        <v>6726</v>
      </c>
      <c r="D3969" s="326" t="s">
        <v>3043</v>
      </c>
      <c r="E3969" s="326" t="s">
        <v>3070</v>
      </c>
      <c r="F3969" s="326">
        <v>261.51054572872818</v>
      </c>
      <c r="G3969" s="326" t="s">
        <v>43</v>
      </c>
    </row>
    <row r="3970" spans="1:7">
      <c r="A3970" s="326" t="s">
        <v>3204</v>
      </c>
      <c r="B3970" s="158">
        <v>46303</v>
      </c>
      <c r="C3970" s="326" t="s">
        <v>6727</v>
      </c>
      <c r="D3970" s="326" t="s">
        <v>3043</v>
      </c>
      <c r="E3970" s="326" t="s">
        <v>3070</v>
      </c>
      <c r="F3970" s="326">
        <v>269.8095839638263</v>
      </c>
      <c r="G3970" s="326" t="s">
        <v>43</v>
      </c>
    </row>
    <row r="3971" spans="1:7">
      <c r="A3971" s="326" t="s">
        <v>3204</v>
      </c>
      <c r="B3971" s="158">
        <v>46303</v>
      </c>
      <c r="C3971" s="326" t="s">
        <v>6728</v>
      </c>
      <c r="D3971" s="326" t="s">
        <v>3043</v>
      </c>
      <c r="E3971" s="326" t="s">
        <v>3070</v>
      </c>
      <c r="F3971" s="326">
        <v>523.65487248450518</v>
      </c>
      <c r="G3971" s="326" t="s">
        <v>43</v>
      </c>
    </row>
    <row r="3972" spans="1:7">
      <c r="A3972" s="326" t="s">
        <v>3204</v>
      </c>
      <c r="B3972" s="158">
        <v>46303</v>
      </c>
      <c r="C3972" s="326" t="s">
        <v>6729</v>
      </c>
      <c r="D3972" s="326" t="s">
        <v>3043</v>
      </c>
      <c r="E3972" s="326" t="s">
        <v>3070</v>
      </c>
      <c r="F3972" s="326">
        <v>209.98172738961881</v>
      </c>
      <c r="G3972" s="326" t="s">
        <v>43</v>
      </c>
    </row>
    <row r="3973" spans="1:7">
      <c r="A3973" s="326" t="s">
        <v>3204</v>
      </c>
      <c r="B3973" s="158">
        <v>46303</v>
      </c>
      <c r="C3973" s="326" t="s">
        <v>6730</v>
      </c>
      <c r="D3973" s="326" t="s">
        <v>3043</v>
      </c>
      <c r="E3973" s="326" t="s">
        <v>3070</v>
      </c>
      <c r="F3973" s="326">
        <v>209.98170752264559</v>
      </c>
      <c r="G3973" s="326" t="s">
        <v>43</v>
      </c>
    </row>
    <row r="3974" spans="1:7">
      <c r="A3974" s="326" t="s">
        <v>3204</v>
      </c>
      <c r="B3974" s="158">
        <v>46303</v>
      </c>
      <c r="C3974" s="326" t="s">
        <v>6731</v>
      </c>
      <c r="D3974" s="326" t="s">
        <v>3043</v>
      </c>
      <c r="E3974" s="326" t="s">
        <v>3070</v>
      </c>
      <c r="F3974" s="326">
        <v>209.98171834275129</v>
      </c>
      <c r="G3974" s="326" t="s">
        <v>43</v>
      </c>
    </row>
    <row r="3975" spans="1:7">
      <c r="A3975" s="326" t="s">
        <v>3204</v>
      </c>
      <c r="B3975" s="158">
        <v>46303</v>
      </c>
      <c r="C3975" s="326" t="s">
        <v>13908</v>
      </c>
      <c r="D3975" s="326" t="s">
        <v>3043</v>
      </c>
      <c r="E3975" s="326" t="s">
        <v>3070</v>
      </c>
      <c r="F3975" s="326">
        <v>209.9816921707243</v>
      </c>
      <c r="G3975" s="326" t="s">
        <v>43</v>
      </c>
    </row>
    <row r="3976" spans="1:7">
      <c r="A3976" s="326" t="s">
        <v>3204</v>
      </c>
      <c r="B3976" s="158">
        <v>46303</v>
      </c>
      <c r="C3976" s="326" t="s">
        <v>13909</v>
      </c>
      <c r="D3976" s="326" t="s">
        <v>3043</v>
      </c>
      <c r="E3976" s="326" t="s">
        <v>3070</v>
      </c>
      <c r="F3976" s="326">
        <v>209.9817057214677</v>
      </c>
      <c r="G3976" s="326" t="s">
        <v>43</v>
      </c>
    </row>
    <row r="3977" spans="1:7">
      <c r="A3977" s="326" t="s">
        <v>3204</v>
      </c>
      <c r="B3977" s="158">
        <v>46303</v>
      </c>
      <c r="C3977" s="326" t="s">
        <v>13910</v>
      </c>
      <c r="D3977" s="326" t="s">
        <v>3043</v>
      </c>
      <c r="E3977" s="326" t="s">
        <v>3070</v>
      </c>
      <c r="F3977" s="326">
        <v>209.98168881610039</v>
      </c>
      <c r="G3977" s="326" t="s">
        <v>43</v>
      </c>
    </row>
    <row r="3978" spans="1:7">
      <c r="A3978" s="326" t="s">
        <v>3204</v>
      </c>
      <c r="B3978" s="158">
        <v>46303</v>
      </c>
      <c r="C3978" s="326" t="s">
        <v>13911</v>
      </c>
      <c r="D3978" s="326" t="s">
        <v>3043</v>
      </c>
      <c r="E3978" s="326" t="s">
        <v>3070</v>
      </c>
      <c r="F3978" s="326">
        <v>209.98165705986321</v>
      </c>
      <c r="G3978" s="326" t="s">
        <v>43</v>
      </c>
    </row>
    <row r="3979" spans="1:7">
      <c r="A3979" s="326" t="s">
        <v>3204</v>
      </c>
      <c r="B3979" s="158">
        <v>46303</v>
      </c>
      <c r="C3979" s="326" t="s">
        <v>13912</v>
      </c>
      <c r="D3979" s="326" t="s">
        <v>3043</v>
      </c>
      <c r="E3979" s="326" t="s">
        <v>3070</v>
      </c>
      <c r="F3979" s="326">
        <v>209.98167575709519</v>
      </c>
      <c r="G3979" s="326" t="s">
        <v>43</v>
      </c>
    </row>
    <row r="3980" spans="1:7">
      <c r="A3980" s="326" t="s">
        <v>3204</v>
      </c>
      <c r="B3980" s="158">
        <v>46303</v>
      </c>
      <c r="C3980" s="326" t="s">
        <v>13913</v>
      </c>
      <c r="D3980" s="326" t="s">
        <v>3041</v>
      </c>
      <c r="E3980" s="326" t="s">
        <v>3070</v>
      </c>
      <c r="F3980" s="326">
        <v>209.9816482029855</v>
      </c>
      <c r="G3980" s="326" t="s">
        <v>43</v>
      </c>
    </row>
    <row r="3981" spans="1:7">
      <c r="A3981" s="326" t="s">
        <v>3204</v>
      </c>
      <c r="B3981" s="158">
        <v>46303</v>
      </c>
      <c r="C3981" s="326" t="s">
        <v>13914</v>
      </c>
      <c r="D3981" s="326" t="s">
        <v>3041</v>
      </c>
      <c r="E3981" s="326" t="s">
        <v>3070</v>
      </c>
      <c r="F3981" s="326">
        <v>209.98165716603401</v>
      </c>
      <c r="G3981" s="326" t="s">
        <v>43</v>
      </c>
    </row>
    <row r="3982" spans="1:7">
      <c r="A3982" s="326" t="s">
        <v>3204</v>
      </c>
      <c r="B3982" s="158">
        <v>46303</v>
      </c>
      <c r="C3982" s="326" t="s">
        <v>13915</v>
      </c>
      <c r="D3982" s="326" t="s">
        <v>3041</v>
      </c>
      <c r="E3982" s="326" t="s">
        <v>3070</v>
      </c>
      <c r="F3982" s="326">
        <v>209.98159245587891</v>
      </c>
      <c r="G3982" s="326" t="s">
        <v>43</v>
      </c>
    </row>
    <row r="3983" spans="1:7">
      <c r="A3983" s="326" t="s">
        <v>3204</v>
      </c>
      <c r="B3983" s="158">
        <v>46303</v>
      </c>
      <c r="C3983" s="326" t="s">
        <v>13916</v>
      </c>
      <c r="D3983" s="326" t="s">
        <v>3041</v>
      </c>
      <c r="E3983" s="326" t="s">
        <v>3070</v>
      </c>
      <c r="F3983" s="326">
        <v>209.98164256475869</v>
      </c>
      <c r="G3983" s="326" t="s">
        <v>43</v>
      </c>
    </row>
    <row r="3984" spans="1:7">
      <c r="A3984" s="326" t="s">
        <v>3204</v>
      </c>
      <c r="B3984" s="158">
        <v>46303</v>
      </c>
      <c r="C3984" s="326" t="s">
        <v>13917</v>
      </c>
      <c r="D3984" s="326" t="s">
        <v>3041</v>
      </c>
      <c r="E3984" s="326" t="s">
        <v>3070</v>
      </c>
      <c r="F3984" s="326">
        <v>209.9816679675132</v>
      </c>
      <c r="G3984" s="326" t="s">
        <v>43</v>
      </c>
    </row>
    <row r="3985" spans="1:7">
      <c r="A3985" s="326" t="s">
        <v>3204</v>
      </c>
      <c r="B3985" s="158">
        <v>46303</v>
      </c>
      <c r="C3985" s="326" t="s">
        <v>13918</v>
      </c>
      <c r="D3985" s="326" t="s">
        <v>3041</v>
      </c>
      <c r="E3985" s="326" t="s">
        <v>3070</v>
      </c>
      <c r="F3985" s="326">
        <v>209.98156481049949</v>
      </c>
      <c r="G3985" s="326" t="s">
        <v>43</v>
      </c>
    </row>
    <row r="3986" spans="1:7">
      <c r="A3986" s="326" t="s">
        <v>3204</v>
      </c>
      <c r="B3986" s="158">
        <v>46303</v>
      </c>
      <c r="C3986" s="326" t="s">
        <v>6732</v>
      </c>
      <c r="D3986" s="326" t="s">
        <v>3041</v>
      </c>
      <c r="E3986" s="326" t="s">
        <v>3070</v>
      </c>
      <c r="F3986" s="326">
        <v>209.9815721809864</v>
      </c>
      <c r="G3986" s="326" t="s">
        <v>43</v>
      </c>
    </row>
    <row r="3987" spans="1:7">
      <c r="A3987" s="326" t="s">
        <v>3204</v>
      </c>
      <c r="B3987" s="158">
        <v>46303</v>
      </c>
      <c r="C3987" s="326" t="s">
        <v>6733</v>
      </c>
      <c r="D3987" s="326" t="s">
        <v>3041</v>
      </c>
      <c r="E3987" s="326" t="s">
        <v>3070</v>
      </c>
      <c r="F3987" s="326">
        <v>209.9816092457622</v>
      </c>
      <c r="G3987" s="326" t="s">
        <v>43</v>
      </c>
    </row>
    <row r="3988" spans="1:7">
      <c r="A3988" s="326" t="s">
        <v>3204</v>
      </c>
      <c r="B3988" s="158">
        <v>46303</v>
      </c>
      <c r="C3988" s="326" t="s">
        <v>6734</v>
      </c>
      <c r="D3988" s="326" t="s">
        <v>3041</v>
      </c>
      <c r="E3988" s="326" t="s">
        <v>3070</v>
      </c>
      <c r="F3988" s="326">
        <v>209.98157728649679</v>
      </c>
      <c r="G3988" s="326" t="s">
        <v>43</v>
      </c>
    </row>
    <row r="3989" spans="1:7">
      <c r="A3989" s="326" t="s">
        <v>3204</v>
      </c>
      <c r="B3989" s="158">
        <v>46303</v>
      </c>
      <c r="C3989" s="326" t="s">
        <v>6735</v>
      </c>
      <c r="D3989" s="326" t="s">
        <v>3041</v>
      </c>
      <c r="E3989" s="326" t="s">
        <v>3070</v>
      </c>
      <c r="F3989" s="326">
        <v>209.98157348483801</v>
      </c>
      <c r="G3989" s="326" t="s">
        <v>43</v>
      </c>
    </row>
    <row r="3990" spans="1:7">
      <c r="A3990" s="326" t="s">
        <v>3204</v>
      </c>
      <c r="B3990" s="158">
        <v>46303</v>
      </c>
      <c r="C3990" s="326" t="s">
        <v>6736</v>
      </c>
      <c r="D3990" s="326" t="s">
        <v>3041</v>
      </c>
      <c r="E3990" s="326" t="s">
        <v>3070</v>
      </c>
      <c r="F3990" s="326">
        <v>209.9815066549927</v>
      </c>
      <c r="G3990" s="326" t="s">
        <v>43</v>
      </c>
    </row>
    <row r="3991" spans="1:7">
      <c r="A3991" s="326" t="s">
        <v>3204</v>
      </c>
      <c r="B3991" s="158">
        <v>46303</v>
      </c>
      <c r="C3991" s="326" t="s">
        <v>6737</v>
      </c>
      <c r="D3991" s="326" t="s">
        <v>3041</v>
      </c>
      <c r="E3991" s="326" t="s">
        <v>3070</v>
      </c>
      <c r="F3991" s="326">
        <v>239.9788921717554</v>
      </c>
      <c r="G3991" s="326" t="s">
        <v>43</v>
      </c>
    </row>
    <row r="3992" spans="1:7">
      <c r="A3992" s="326" t="s">
        <v>3204</v>
      </c>
      <c r="B3992" s="158">
        <v>46303</v>
      </c>
      <c r="C3992" s="326" t="s">
        <v>13919</v>
      </c>
      <c r="D3992" s="326" t="s">
        <v>3043</v>
      </c>
      <c r="E3992" s="326" t="s">
        <v>3070</v>
      </c>
      <c r="F3992" s="326">
        <v>514.88335670158267</v>
      </c>
      <c r="G3992" s="326" t="s">
        <v>43</v>
      </c>
    </row>
    <row r="3993" spans="1:7">
      <c r="A3993" s="326" t="s">
        <v>3204</v>
      </c>
      <c r="B3993" s="158">
        <v>46303</v>
      </c>
      <c r="C3993" s="326" t="s">
        <v>13920</v>
      </c>
      <c r="D3993" s="326" t="s">
        <v>3043</v>
      </c>
      <c r="E3993" s="326" t="s">
        <v>3070</v>
      </c>
      <c r="F3993" s="326">
        <v>587.54145320726093</v>
      </c>
      <c r="G3993" s="326" t="s">
        <v>43</v>
      </c>
    </row>
    <row r="3994" spans="1:7">
      <c r="A3994" s="326" t="s">
        <v>3204</v>
      </c>
      <c r="B3994" s="158">
        <v>46303</v>
      </c>
      <c r="C3994" s="326" t="s">
        <v>13921</v>
      </c>
      <c r="D3994" s="326" t="s">
        <v>3043</v>
      </c>
      <c r="E3994" s="326" t="s">
        <v>3070</v>
      </c>
      <c r="F3994" s="326">
        <v>494.90939098037779</v>
      </c>
      <c r="G3994" s="326" t="s">
        <v>43</v>
      </c>
    </row>
    <row r="3995" spans="1:7">
      <c r="A3995" s="326" t="s">
        <v>3204</v>
      </c>
      <c r="B3995" s="158">
        <v>46303</v>
      </c>
      <c r="C3995" s="326" t="s">
        <v>13922</v>
      </c>
      <c r="D3995" s="326" t="s">
        <v>6872</v>
      </c>
      <c r="E3995" s="326" t="s">
        <v>3070</v>
      </c>
      <c r="F3995" s="326">
        <v>409.34979917854071</v>
      </c>
      <c r="G3995" s="326" t="s">
        <v>43</v>
      </c>
    </row>
    <row r="3996" spans="1:7">
      <c r="A3996" s="326" t="s">
        <v>3204</v>
      </c>
      <c r="B3996" s="158">
        <v>46303</v>
      </c>
      <c r="C3996" s="326" t="s">
        <v>13923</v>
      </c>
      <c r="D3996" s="326" t="s">
        <v>6872</v>
      </c>
      <c r="E3996" s="326" t="s">
        <v>3070</v>
      </c>
      <c r="F3996" s="326">
        <v>424.54307233728468</v>
      </c>
      <c r="G3996" s="326" t="s">
        <v>43</v>
      </c>
    </row>
    <row r="3997" spans="1:7">
      <c r="A3997" s="326" t="s">
        <v>3204</v>
      </c>
      <c r="B3997" s="158">
        <v>46303</v>
      </c>
      <c r="C3997" s="326" t="s">
        <v>13924</v>
      </c>
      <c r="D3997" s="326" t="s">
        <v>6872</v>
      </c>
      <c r="E3997" s="326" t="s">
        <v>3070</v>
      </c>
      <c r="F3997" s="326">
        <v>424.40804033353919</v>
      </c>
      <c r="G3997" s="326" t="s">
        <v>43</v>
      </c>
    </row>
    <row r="3998" spans="1:7">
      <c r="A3998" s="326" t="s">
        <v>3204</v>
      </c>
      <c r="B3998" s="158">
        <v>46303</v>
      </c>
      <c r="C3998" s="326" t="s">
        <v>13925</v>
      </c>
      <c r="D3998" s="326" t="s">
        <v>6872</v>
      </c>
      <c r="E3998" s="326" t="s">
        <v>3070</v>
      </c>
      <c r="F3998" s="326">
        <v>627.82395968027413</v>
      </c>
      <c r="G3998" s="326" t="s">
        <v>43</v>
      </c>
    </row>
    <row r="3999" spans="1:7">
      <c r="A3999" s="326" t="s">
        <v>3204</v>
      </c>
      <c r="B3999" s="158">
        <v>46303</v>
      </c>
      <c r="C3999" s="326" t="s">
        <v>13926</v>
      </c>
      <c r="D3999" s="326" t="s">
        <v>6872</v>
      </c>
      <c r="E3999" s="326" t="s">
        <v>3070</v>
      </c>
      <c r="F3999" s="326">
        <v>543.39016095548868</v>
      </c>
      <c r="G3999" s="326" t="s">
        <v>43</v>
      </c>
    </row>
    <row r="4000" spans="1:7">
      <c r="A4000" s="326" t="s">
        <v>3204</v>
      </c>
      <c r="B4000" s="158">
        <v>46303</v>
      </c>
      <c r="C4000" s="326" t="s">
        <v>13927</v>
      </c>
      <c r="D4000" s="326" t="s">
        <v>6872</v>
      </c>
      <c r="E4000" s="326" t="s">
        <v>3070</v>
      </c>
      <c r="F4000" s="326">
        <v>507.987668979913</v>
      </c>
      <c r="G4000" s="326" t="s">
        <v>43</v>
      </c>
    </row>
    <row r="4001" spans="1:7">
      <c r="A4001" s="326" t="s">
        <v>3204</v>
      </c>
      <c r="B4001" s="158">
        <v>46303</v>
      </c>
      <c r="C4001" s="326" t="s">
        <v>13928</v>
      </c>
      <c r="D4001" s="326" t="s">
        <v>6872</v>
      </c>
      <c r="E4001" s="326" t="s">
        <v>3070</v>
      </c>
      <c r="F4001" s="326">
        <v>1013.356013055964</v>
      </c>
      <c r="G4001" s="326" t="s">
        <v>43</v>
      </c>
    </row>
    <row r="4002" spans="1:7">
      <c r="A4002" s="326" t="s">
        <v>3204</v>
      </c>
      <c r="B4002" s="158">
        <v>46303</v>
      </c>
      <c r="C4002" s="326" t="s">
        <v>13929</v>
      </c>
      <c r="D4002" s="326" t="s">
        <v>6872</v>
      </c>
      <c r="E4002" s="326" t="s">
        <v>3070</v>
      </c>
      <c r="F4002" s="326">
        <v>660.6301843021065</v>
      </c>
      <c r="G4002" s="326" t="s">
        <v>43</v>
      </c>
    </row>
    <row r="4003" spans="1:7">
      <c r="A4003" s="326" t="s">
        <v>3204</v>
      </c>
      <c r="B4003" s="158">
        <v>46303</v>
      </c>
      <c r="C4003" s="326" t="s">
        <v>13930</v>
      </c>
      <c r="D4003" s="326" t="s">
        <v>3041</v>
      </c>
      <c r="E4003" s="326" t="s">
        <v>3070</v>
      </c>
      <c r="F4003" s="326">
        <v>499.13425786048168</v>
      </c>
      <c r="G4003" s="326" t="s">
        <v>43</v>
      </c>
    </row>
    <row r="4004" spans="1:7">
      <c r="A4004" s="326" t="s">
        <v>3204</v>
      </c>
      <c r="B4004" s="158">
        <v>46303</v>
      </c>
      <c r="C4004" s="326" t="s">
        <v>13931</v>
      </c>
      <c r="D4004" s="326" t="s">
        <v>6872</v>
      </c>
      <c r="E4004" s="326" t="s">
        <v>3070</v>
      </c>
      <c r="F4004" s="326">
        <v>351.21687723742798</v>
      </c>
      <c r="G4004" s="326" t="s">
        <v>43</v>
      </c>
    </row>
    <row r="4005" spans="1:7">
      <c r="A4005" s="326" t="s">
        <v>3204</v>
      </c>
      <c r="B4005" s="158">
        <v>46303</v>
      </c>
      <c r="C4005" s="326" t="s">
        <v>13932</v>
      </c>
      <c r="D4005" s="326" t="s">
        <v>6872</v>
      </c>
      <c r="E4005" s="326" t="s">
        <v>3070</v>
      </c>
      <c r="F4005" s="326">
        <v>348.93663873034529</v>
      </c>
      <c r="G4005" s="326" t="s">
        <v>43</v>
      </c>
    </row>
    <row r="4006" spans="1:7">
      <c r="A4006" s="326" t="s">
        <v>3204</v>
      </c>
      <c r="B4006" s="158">
        <v>46303</v>
      </c>
      <c r="C4006" s="326" t="s">
        <v>13933</v>
      </c>
      <c r="D4006" s="326" t="s">
        <v>3045</v>
      </c>
      <c r="E4006" s="326" t="s">
        <v>3070</v>
      </c>
      <c r="F4006" s="326">
        <v>439.297472178936</v>
      </c>
      <c r="G4006" s="326" t="s">
        <v>43</v>
      </c>
    </row>
    <row r="4007" spans="1:7">
      <c r="A4007" s="326" t="s">
        <v>3204</v>
      </c>
      <c r="B4007" s="158">
        <v>46303</v>
      </c>
      <c r="C4007" s="326" t="s">
        <v>13934</v>
      </c>
      <c r="D4007" s="326" t="s">
        <v>3045</v>
      </c>
      <c r="E4007" s="326" t="s">
        <v>3070</v>
      </c>
      <c r="F4007" s="326">
        <v>345.76149944961071</v>
      </c>
      <c r="G4007" s="326" t="s">
        <v>43</v>
      </c>
    </row>
    <row r="4008" spans="1:7">
      <c r="A4008" s="326" t="s">
        <v>3204</v>
      </c>
      <c r="B4008" s="158">
        <v>46303</v>
      </c>
      <c r="C4008" s="326" t="s">
        <v>13935</v>
      </c>
      <c r="D4008" s="326" t="s">
        <v>3045</v>
      </c>
      <c r="E4008" s="326" t="s">
        <v>3070</v>
      </c>
      <c r="F4008" s="326">
        <v>552.76336892321706</v>
      </c>
      <c r="G4008" s="326" t="s">
        <v>43</v>
      </c>
    </row>
    <row r="4009" spans="1:7">
      <c r="A4009" s="326" t="s">
        <v>3204</v>
      </c>
      <c r="B4009" s="158">
        <v>46303</v>
      </c>
      <c r="C4009" s="326" t="s">
        <v>13936</v>
      </c>
      <c r="D4009" s="326" t="s">
        <v>6872</v>
      </c>
      <c r="E4009" s="326" t="s">
        <v>3070</v>
      </c>
      <c r="F4009" s="326">
        <v>585.0573663059622</v>
      </c>
      <c r="G4009" s="326" t="s">
        <v>43</v>
      </c>
    </row>
    <row r="4010" spans="1:7">
      <c r="A4010" s="326" t="s">
        <v>3204</v>
      </c>
      <c r="B4010" s="158">
        <v>46303</v>
      </c>
      <c r="C4010" s="326" t="s">
        <v>13937</v>
      </c>
      <c r="D4010" s="326" t="s">
        <v>3041</v>
      </c>
      <c r="E4010" s="326" t="s">
        <v>3070</v>
      </c>
      <c r="F4010" s="326">
        <v>537.98339687101543</v>
      </c>
      <c r="G4010" s="326" t="s">
        <v>43</v>
      </c>
    </row>
    <row r="4011" spans="1:7">
      <c r="A4011" s="326" t="s">
        <v>3204</v>
      </c>
      <c r="B4011" s="158">
        <v>46303</v>
      </c>
      <c r="C4011" s="326" t="s">
        <v>13938</v>
      </c>
      <c r="D4011" s="326" t="s">
        <v>6875</v>
      </c>
      <c r="E4011" s="326" t="s">
        <v>3070</v>
      </c>
      <c r="F4011" s="326">
        <v>329.79395364411181</v>
      </c>
      <c r="G4011" s="326" t="s">
        <v>43</v>
      </c>
    </row>
    <row r="4012" spans="1:7">
      <c r="A4012" s="326" t="s">
        <v>3204</v>
      </c>
      <c r="B4012" s="158">
        <v>46303</v>
      </c>
      <c r="C4012" s="326" t="s">
        <v>13939</v>
      </c>
      <c r="D4012" s="326" t="s">
        <v>3044</v>
      </c>
      <c r="E4012" s="326" t="s">
        <v>3070</v>
      </c>
      <c r="F4012" s="326">
        <v>343.43081882130349</v>
      </c>
      <c r="G4012" s="326" t="s">
        <v>43</v>
      </c>
    </row>
    <row r="4013" spans="1:7">
      <c r="A4013" s="326" t="s">
        <v>3204</v>
      </c>
      <c r="B4013" s="158">
        <v>46303</v>
      </c>
      <c r="C4013" s="326" t="s">
        <v>13940</v>
      </c>
      <c r="D4013" s="326" t="s">
        <v>6875</v>
      </c>
      <c r="E4013" s="326" t="s">
        <v>3070</v>
      </c>
      <c r="F4013" s="326">
        <v>345.20744488295168</v>
      </c>
      <c r="G4013" s="326" t="s">
        <v>43</v>
      </c>
    </row>
    <row r="4014" spans="1:7">
      <c r="A4014" s="326" t="s">
        <v>3204</v>
      </c>
      <c r="B4014" s="158">
        <v>46303</v>
      </c>
      <c r="C4014" s="326" t="s">
        <v>13941</v>
      </c>
      <c r="D4014" s="326" t="s">
        <v>6875</v>
      </c>
      <c r="E4014" s="326" t="s">
        <v>3070</v>
      </c>
      <c r="F4014" s="326">
        <v>345.20981239899987</v>
      </c>
      <c r="G4014" s="326" t="s">
        <v>43</v>
      </c>
    </row>
    <row r="4015" spans="1:7">
      <c r="A4015" s="326" t="s">
        <v>3204</v>
      </c>
      <c r="B4015" s="158">
        <v>46303</v>
      </c>
      <c r="C4015" s="326" t="s">
        <v>13942</v>
      </c>
      <c r="D4015" s="326" t="s">
        <v>6875</v>
      </c>
      <c r="E4015" s="326" t="s">
        <v>3070</v>
      </c>
      <c r="F4015" s="326">
        <v>355.39465965609998</v>
      </c>
      <c r="G4015" s="326" t="s">
        <v>43</v>
      </c>
    </row>
    <row r="4016" spans="1:7">
      <c r="A4016" s="326" t="s">
        <v>3204</v>
      </c>
      <c r="B4016" s="158">
        <v>46303</v>
      </c>
      <c r="C4016" s="326" t="s">
        <v>13943</v>
      </c>
      <c r="D4016" s="326" t="s">
        <v>6875</v>
      </c>
      <c r="E4016" s="326" t="s">
        <v>3070</v>
      </c>
      <c r="F4016" s="326">
        <v>337.41572732012719</v>
      </c>
      <c r="G4016" s="326" t="s">
        <v>43</v>
      </c>
    </row>
    <row r="4017" spans="1:7">
      <c r="A4017" s="326" t="s">
        <v>3204</v>
      </c>
      <c r="B4017" s="158">
        <v>46303</v>
      </c>
      <c r="C4017" s="326" t="s">
        <v>13944</v>
      </c>
      <c r="D4017" s="326" t="s">
        <v>6875</v>
      </c>
      <c r="E4017" s="326" t="s">
        <v>3070</v>
      </c>
      <c r="F4017" s="326">
        <v>346.40251080971211</v>
      </c>
      <c r="G4017" s="326" t="s">
        <v>43</v>
      </c>
    </row>
    <row r="4018" spans="1:7">
      <c r="A4018" s="326" t="s">
        <v>3204</v>
      </c>
      <c r="B4018" s="158">
        <v>46303</v>
      </c>
      <c r="C4018" s="326" t="s">
        <v>13945</v>
      </c>
      <c r="D4018" s="326" t="s">
        <v>3036</v>
      </c>
      <c r="E4018" s="326" t="s">
        <v>3070</v>
      </c>
      <c r="F4018" s="326">
        <v>331.00746493879711</v>
      </c>
      <c r="G4018" s="326" t="s">
        <v>43</v>
      </c>
    </row>
    <row r="4019" spans="1:7">
      <c r="A4019" s="326" t="s">
        <v>3204</v>
      </c>
      <c r="B4019" s="158">
        <v>46303</v>
      </c>
      <c r="C4019" s="326" t="s">
        <v>13946</v>
      </c>
      <c r="D4019" s="326" t="s">
        <v>3036</v>
      </c>
      <c r="E4019" s="326" t="s">
        <v>3070</v>
      </c>
      <c r="F4019" s="326">
        <v>331.00980426929891</v>
      </c>
      <c r="G4019" s="326" t="s">
        <v>43</v>
      </c>
    </row>
    <row r="4020" spans="1:7">
      <c r="A4020" s="326" t="s">
        <v>3204</v>
      </c>
      <c r="B4020" s="158">
        <v>46303</v>
      </c>
      <c r="C4020" s="326" t="s">
        <v>13947</v>
      </c>
      <c r="D4020" s="326" t="s">
        <v>3036</v>
      </c>
      <c r="E4020" s="326" t="s">
        <v>3070</v>
      </c>
      <c r="F4020" s="326">
        <v>329.43832824099809</v>
      </c>
      <c r="G4020" s="326" t="s">
        <v>43</v>
      </c>
    </row>
    <row r="4021" spans="1:7">
      <c r="A4021" s="326" t="s">
        <v>3204</v>
      </c>
      <c r="B4021" s="158">
        <v>46303</v>
      </c>
      <c r="C4021" s="326" t="s">
        <v>13948</v>
      </c>
      <c r="D4021" s="326" t="s">
        <v>3044</v>
      </c>
      <c r="E4021" s="326" t="s">
        <v>3070</v>
      </c>
      <c r="F4021" s="326">
        <v>349.20548727922142</v>
      </c>
      <c r="G4021" s="326" t="s">
        <v>43</v>
      </c>
    </row>
    <row r="4022" spans="1:7">
      <c r="A4022" s="326" t="s">
        <v>3204</v>
      </c>
      <c r="B4022" s="158">
        <v>46303</v>
      </c>
      <c r="C4022" s="326" t="s">
        <v>13949</v>
      </c>
      <c r="D4022" s="326" t="s">
        <v>3044</v>
      </c>
      <c r="E4022" s="326" t="s">
        <v>3070</v>
      </c>
      <c r="F4022" s="326">
        <v>354.00608350615948</v>
      </c>
      <c r="G4022" s="326" t="s">
        <v>43</v>
      </c>
    </row>
    <row r="4023" spans="1:7">
      <c r="A4023" s="326" t="s">
        <v>3204</v>
      </c>
      <c r="B4023" s="158">
        <v>46303</v>
      </c>
      <c r="C4023" s="326" t="s">
        <v>13950</v>
      </c>
      <c r="D4023" s="326" t="s">
        <v>3036</v>
      </c>
      <c r="E4023" s="326" t="s">
        <v>3070</v>
      </c>
      <c r="F4023" s="326">
        <v>373.42723924573511</v>
      </c>
      <c r="G4023" s="326" t="s">
        <v>43</v>
      </c>
    </row>
    <row r="4024" spans="1:7">
      <c r="A4024" s="326" t="s">
        <v>3204</v>
      </c>
      <c r="B4024" s="158">
        <v>46303</v>
      </c>
      <c r="C4024" s="326" t="s">
        <v>13951</v>
      </c>
      <c r="D4024" s="326" t="s">
        <v>6875</v>
      </c>
      <c r="E4024" s="326" t="s">
        <v>3070</v>
      </c>
      <c r="F4024" s="326">
        <v>355.6062489580363</v>
      </c>
      <c r="G4024" s="326" t="s">
        <v>43</v>
      </c>
    </row>
    <row r="4025" spans="1:7">
      <c r="A4025" s="326" t="s">
        <v>3204</v>
      </c>
      <c r="B4025" s="158">
        <v>46303</v>
      </c>
      <c r="C4025" s="326" t="s">
        <v>13952</v>
      </c>
      <c r="D4025" s="326" t="s">
        <v>6875</v>
      </c>
      <c r="E4025" s="326" t="s">
        <v>3070</v>
      </c>
      <c r="F4025" s="326">
        <v>644.54137205332518</v>
      </c>
      <c r="G4025" s="326" t="s">
        <v>43</v>
      </c>
    </row>
    <row r="4026" spans="1:7">
      <c r="A4026" s="326" t="s">
        <v>3204</v>
      </c>
      <c r="B4026" s="158">
        <v>46303</v>
      </c>
      <c r="C4026" s="326" t="s">
        <v>13953</v>
      </c>
      <c r="D4026" s="326" t="s">
        <v>6875</v>
      </c>
      <c r="E4026" s="326" t="s">
        <v>3070</v>
      </c>
      <c r="F4026" s="326">
        <v>471.75198370218283</v>
      </c>
      <c r="G4026" s="326" t="s">
        <v>43</v>
      </c>
    </row>
    <row r="4027" spans="1:7">
      <c r="A4027" s="326" t="s">
        <v>3204</v>
      </c>
      <c r="B4027" s="158">
        <v>46303</v>
      </c>
      <c r="C4027" s="326" t="s">
        <v>13954</v>
      </c>
      <c r="D4027" s="326" t="s">
        <v>3036</v>
      </c>
      <c r="E4027" s="326" t="s">
        <v>3070</v>
      </c>
      <c r="F4027" s="326">
        <v>358.48446438182151</v>
      </c>
      <c r="G4027" s="326" t="s">
        <v>43</v>
      </c>
    </row>
    <row r="4028" spans="1:7">
      <c r="A4028" s="326" t="s">
        <v>3204</v>
      </c>
      <c r="B4028" s="158">
        <v>46303</v>
      </c>
      <c r="C4028" s="326" t="s">
        <v>13955</v>
      </c>
      <c r="D4028" s="326" t="s">
        <v>3036</v>
      </c>
      <c r="E4028" s="326" t="s">
        <v>3070</v>
      </c>
      <c r="F4028" s="326">
        <v>358.48503579292452</v>
      </c>
      <c r="G4028" s="326" t="s">
        <v>43</v>
      </c>
    </row>
    <row r="4029" spans="1:7">
      <c r="A4029" s="326" t="s">
        <v>3204</v>
      </c>
      <c r="B4029" s="158">
        <v>46303</v>
      </c>
      <c r="C4029" s="326" t="s">
        <v>13956</v>
      </c>
      <c r="D4029" s="326" t="s">
        <v>3036</v>
      </c>
      <c r="E4029" s="326" t="s">
        <v>3070</v>
      </c>
      <c r="F4029" s="326">
        <v>358.48405643831939</v>
      </c>
      <c r="G4029" s="326" t="s">
        <v>43</v>
      </c>
    </row>
    <row r="4030" spans="1:7">
      <c r="A4030" s="326" t="s">
        <v>3204</v>
      </c>
      <c r="B4030" s="158">
        <v>46303</v>
      </c>
      <c r="C4030" s="326" t="s">
        <v>13957</v>
      </c>
      <c r="D4030" s="326" t="s">
        <v>3036</v>
      </c>
      <c r="E4030" s="326" t="s">
        <v>3070</v>
      </c>
      <c r="F4030" s="326">
        <v>354.80038314219559</v>
      </c>
      <c r="G4030" s="326" t="s">
        <v>43</v>
      </c>
    </row>
    <row r="4031" spans="1:7">
      <c r="A4031" s="326" t="s">
        <v>3204</v>
      </c>
      <c r="B4031" s="158">
        <v>46303</v>
      </c>
      <c r="C4031" s="326" t="s">
        <v>13958</v>
      </c>
      <c r="D4031" s="326" t="s">
        <v>3036</v>
      </c>
      <c r="E4031" s="326" t="s">
        <v>3070</v>
      </c>
      <c r="F4031" s="326">
        <v>353.69228449929511</v>
      </c>
      <c r="G4031" s="326" t="s">
        <v>43</v>
      </c>
    </row>
    <row r="4032" spans="1:7">
      <c r="A4032" s="326" t="s">
        <v>3204</v>
      </c>
      <c r="B4032" s="158">
        <v>46303</v>
      </c>
      <c r="C4032" s="326" t="s">
        <v>13959</v>
      </c>
      <c r="D4032" s="326" t="s">
        <v>3036</v>
      </c>
      <c r="E4032" s="326" t="s">
        <v>3070</v>
      </c>
      <c r="F4032" s="326">
        <v>559.14830109104514</v>
      </c>
      <c r="G4032" s="326" t="s">
        <v>43</v>
      </c>
    </row>
    <row r="4033" spans="1:7">
      <c r="A4033" s="326" t="s">
        <v>3204</v>
      </c>
      <c r="B4033" s="158">
        <v>46303</v>
      </c>
      <c r="C4033" s="326" t="s">
        <v>13960</v>
      </c>
      <c r="D4033" s="326" t="s">
        <v>6875</v>
      </c>
      <c r="E4033" s="326" t="s">
        <v>3070</v>
      </c>
      <c r="F4033" s="326">
        <v>396.95259504579008</v>
      </c>
      <c r="G4033" s="326" t="s">
        <v>43</v>
      </c>
    </row>
    <row r="4034" spans="1:7">
      <c r="A4034" s="326" t="s">
        <v>3204</v>
      </c>
      <c r="B4034" s="158">
        <v>46303</v>
      </c>
      <c r="C4034" s="326" t="s">
        <v>13961</v>
      </c>
      <c r="D4034" s="326" t="s">
        <v>3036</v>
      </c>
      <c r="E4034" s="326" t="s">
        <v>3070</v>
      </c>
      <c r="F4034" s="326">
        <v>386.65593699552119</v>
      </c>
      <c r="G4034" s="326" t="s">
        <v>43</v>
      </c>
    </row>
    <row r="4035" spans="1:7">
      <c r="A4035" s="326" t="s">
        <v>3204</v>
      </c>
      <c r="B4035" s="158">
        <v>46303</v>
      </c>
      <c r="C4035" s="326" t="s">
        <v>13962</v>
      </c>
      <c r="D4035" s="326" t="s">
        <v>6875</v>
      </c>
      <c r="E4035" s="326" t="s">
        <v>3070</v>
      </c>
      <c r="F4035" s="326">
        <v>391.34187064040452</v>
      </c>
      <c r="G4035" s="326" t="s">
        <v>43</v>
      </c>
    </row>
    <row r="4036" spans="1:7">
      <c r="A4036" s="326" t="s">
        <v>3204</v>
      </c>
      <c r="B4036" s="158">
        <v>46303</v>
      </c>
      <c r="C4036" s="326" t="s">
        <v>13963</v>
      </c>
      <c r="D4036" s="326" t="s">
        <v>3036</v>
      </c>
      <c r="E4036" s="326" t="s">
        <v>3070</v>
      </c>
      <c r="F4036" s="326">
        <v>391.34130084887153</v>
      </c>
      <c r="G4036" s="326" t="s">
        <v>43</v>
      </c>
    </row>
    <row r="4037" spans="1:7">
      <c r="A4037" s="326" t="s">
        <v>3204</v>
      </c>
      <c r="B4037" s="158">
        <v>46303</v>
      </c>
      <c r="C4037" s="326" t="s">
        <v>13964</v>
      </c>
      <c r="D4037" s="326" t="s">
        <v>3036</v>
      </c>
      <c r="E4037" s="326" t="s">
        <v>3070</v>
      </c>
      <c r="F4037" s="326">
        <v>366.88174715265632</v>
      </c>
      <c r="G4037" s="326" t="s">
        <v>43</v>
      </c>
    </row>
    <row r="4038" spans="1:7">
      <c r="A4038" s="326" t="s">
        <v>3204</v>
      </c>
      <c r="B4038" s="158">
        <v>46303</v>
      </c>
      <c r="C4038" s="326" t="s">
        <v>13965</v>
      </c>
      <c r="D4038" s="326" t="s">
        <v>3035</v>
      </c>
      <c r="E4038" s="326" t="s">
        <v>3070</v>
      </c>
      <c r="F4038" s="326">
        <v>363.20556025858968</v>
      </c>
      <c r="G4038" s="326" t="s">
        <v>43</v>
      </c>
    </row>
    <row r="4039" spans="1:7">
      <c r="A4039" s="326" t="s">
        <v>3204</v>
      </c>
      <c r="B4039" s="158">
        <v>46303</v>
      </c>
      <c r="C4039" s="326" t="s">
        <v>13966</v>
      </c>
      <c r="D4039" s="326" t="s">
        <v>3035</v>
      </c>
      <c r="E4039" s="326" t="s">
        <v>3070</v>
      </c>
      <c r="F4039" s="326">
        <v>366.80974659696221</v>
      </c>
      <c r="G4039" s="326" t="s">
        <v>43</v>
      </c>
    </row>
    <row r="4040" spans="1:7">
      <c r="A4040" s="326" t="s">
        <v>3204</v>
      </c>
      <c r="B4040" s="158">
        <v>46303</v>
      </c>
      <c r="C4040" s="326" t="s">
        <v>13967</v>
      </c>
      <c r="D4040" s="326" t="s">
        <v>3035</v>
      </c>
      <c r="E4040" s="326" t="s">
        <v>3070</v>
      </c>
      <c r="F4040" s="326">
        <v>367.13272936269641</v>
      </c>
      <c r="G4040" s="326" t="s">
        <v>43</v>
      </c>
    </row>
    <row r="4041" spans="1:7">
      <c r="A4041" s="326" t="s">
        <v>3204</v>
      </c>
      <c r="B4041" s="158">
        <v>46303</v>
      </c>
      <c r="C4041" s="326" t="s">
        <v>13968</v>
      </c>
      <c r="D4041" s="326" t="s">
        <v>3036</v>
      </c>
      <c r="E4041" s="326" t="s">
        <v>3070</v>
      </c>
      <c r="F4041" s="326">
        <v>363.51144201029092</v>
      </c>
      <c r="G4041" s="326" t="s">
        <v>43</v>
      </c>
    </row>
    <row r="4042" spans="1:7">
      <c r="A4042" s="326" t="s">
        <v>3204</v>
      </c>
      <c r="B4042" s="158">
        <v>46303</v>
      </c>
      <c r="C4042" s="326" t="s">
        <v>13969</v>
      </c>
      <c r="D4042" s="326" t="s">
        <v>3036</v>
      </c>
      <c r="E4042" s="326" t="s">
        <v>3070</v>
      </c>
      <c r="F4042" s="326">
        <v>363.50897826068098</v>
      </c>
      <c r="G4042" s="326" t="s">
        <v>43</v>
      </c>
    </row>
    <row r="4043" spans="1:7">
      <c r="A4043" s="326" t="s">
        <v>3204</v>
      </c>
      <c r="B4043" s="158">
        <v>46303</v>
      </c>
      <c r="C4043" s="326" t="s">
        <v>13970</v>
      </c>
      <c r="D4043" s="326" t="s">
        <v>3036</v>
      </c>
      <c r="E4043" s="326" t="s">
        <v>3070</v>
      </c>
      <c r="F4043" s="326">
        <v>367.2060904931277</v>
      </c>
      <c r="G4043" s="326" t="s">
        <v>43</v>
      </c>
    </row>
    <row r="4044" spans="1:7">
      <c r="A4044" s="326" t="s">
        <v>3204</v>
      </c>
      <c r="B4044" s="158">
        <v>46303</v>
      </c>
      <c r="C4044" s="326" t="s">
        <v>13971</v>
      </c>
      <c r="D4044" s="326" t="s">
        <v>3036</v>
      </c>
      <c r="E4044" s="326" t="s">
        <v>3070</v>
      </c>
      <c r="F4044" s="326">
        <v>363.51032065600162</v>
      </c>
      <c r="G4044" s="326" t="s">
        <v>43</v>
      </c>
    </row>
    <row r="4045" spans="1:7">
      <c r="A4045" s="326" t="s">
        <v>3204</v>
      </c>
      <c r="B4045" s="158">
        <v>46303</v>
      </c>
      <c r="C4045" s="326" t="s">
        <v>13972</v>
      </c>
      <c r="D4045" s="326" t="s">
        <v>6875</v>
      </c>
      <c r="E4045" s="326" t="s">
        <v>3070</v>
      </c>
      <c r="F4045" s="326">
        <v>535.24624294228852</v>
      </c>
      <c r="G4045" s="326" t="s">
        <v>43</v>
      </c>
    </row>
    <row r="4046" spans="1:7">
      <c r="A4046" s="326" t="s">
        <v>3204</v>
      </c>
      <c r="B4046" s="158">
        <v>46303</v>
      </c>
      <c r="C4046" s="326" t="s">
        <v>13973</v>
      </c>
      <c r="D4046" s="326" t="s">
        <v>3036</v>
      </c>
      <c r="E4046" s="326" t="s">
        <v>3070</v>
      </c>
      <c r="F4046" s="326">
        <v>571.80224522203207</v>
      </c>
      <c r="G4046" s="326" t="s">
        <v>43</v>
      </c>
    </row>
    <row r="4047" spans="1:7">
      <c r="A4047" s="326" t="s">
        <v>3204</v>
      </c>
      <c r="B4047" s="158">
        <v>46303</v>
      </c>
      <c r="C4047" s="326" t="s">
        <v>13974</v>
      </c>
      <c r="D4047" s="326" t="s">
        <v>3036</v>
      </c>
      <c r="E4047" s="326" t="s">
        <v>3070</v>
      </c>
      <c r="F4047" s="326">
        <v>577.63346214964986</v>
      </c>
      <c r="G4047" s="326" t="s">
        <v>43</v>
      </c>
    </row>
    <row r="4048" spans="1:7">
      <c r="A4048" s="326" t="s">
        <v>3204</v>
      </c>
      <c r="B4048" s="158">
        <v>46303</v>
      </c>
      <c r="C4048" s="326" t="s">
        <v>13975</v>
      </c>
      <c r="D4048" s="326" t="s">
        <v>3036</v>
      </c>
      <c r="E4048" s="326" t="s">
        <v>3070</v>
      </c>
      <c r="F4048" s="326">
        <v>588.827556271106</v>
      </c>
      <c r="G4048" s="326" t="s">
        <v>43</v>
      </c>
    </row>
    <row r="4049" spans="1:7">
      <c r="A4049" s="326" t="s">
        <v>3204</v>
      </c>
      <c r="B4049" s="158">
        <v>46303</v>
      </c>
      <c r="C4049" s="326" t="s">
        <v>13976</v>
      </c>
      <c r="D4049" s="326" t="s">
        <v>6875</v>
      </c>
      <c r="E4049" s="326" t="s">
        <v>3070</v>
      </c>
      <c r="F4049" s="326">
        <v>358.85446744691581</v>
      </c>
      <c r="G4049" s="326" t="s">
        <v>43</v>
      </c>
    </row>
    <row r="4050" spans="1:7">
      <c r="A4050" s="326" t="s">
        <v>3204</v>
      </c>
      <c r="B4050" s="158">
        <v>46303</v>
      </c>
      <c r="C4050" s="326" t="s">
        <v>13977</v>
      </c>
      <c r="D4050" s="326" t="s">
        <v>6875</v>
      </c>
      <c r="E4050" s="326" t="s">
        <v>3070</v>
      </c>
      <c r="F4050" s="326">
        <v>358.85706452187151</v>
      </c>
      <c r="G4050" s="326" t="s">
        <v>43</v>
      </c>
    </row>
    <row r="4051" spans="1:7">
      <c r="A4051" s="326" t="s">
        <v>3204</v>
      </c>
      <c r="B4051" s="158">
        <v>46303</v>
      </c>
      <c r="C4051" s="326" t="s">
        <v>13978</v>
      </c>
      <c r="D4051" s="326" t="s">
        <v>3036</v>
      </c>
      <c r="E4051" s="326" t="s">
        <v>3070</v>
      </c>
      <c r="F4051" s="326">
        <v>648.6964464536868</v>
      </c>
      <c r="G4051" s="326" t="s">
        <v>43</v>
      </c>
    </row>
    <row r="4052" spans="1:7">
      <c r="A4052" s="326" t="s">
        <v>3204</v>
      </c>
      <c r="B4052" s="158">
        <v>46303</v>
      </c>
      <c r="C4052" s="326" t="s">
        <v>13979</v>
      </c>
      <c r="D4052" s="326" t="s">
        <v>3036</v>
      </c>
      <c r="E4052" s="326" t="s">
        <v>3070</v>
      </c>
      <c r="F4052" s="326">
        <v>386.59959928505123</v>
      </c>
      <c r="G4052" s="326" t="s">
        <v>43</v>
      </c>
    </row>
    <row r="4053" spans="1:7">
      <c r="A4053" s="326" t="s">
        <v>3204</v>
      </c>
      <c r="B4053" s="158">
        <v>46303</v>
      </c>
      <c r="C4053" s="326" t="s">
        <v>13980</v>
      </c>
      <c r="D4053" s="326" t="s">
        <v>3036</v>
      </c>
      <c r="E4053" s="326" t="s">
        <v>3070</v>
      </c>
      <c r="F4053" s="326">
        <v>387.09643896762282</v>
      </c>
      <c r="G4053" s="326" t="s">
        <v>43</v>
      </c>
    </row>
    <row r="4054" spans="1:7">
      <c r="A4054" s="326" t="s">
        <v>3204</v>
      </c>
      <c r="B4054" s="158">
        <v>46303</v>
      </c>
      <c r="C4054" s="326" t="s">
        <v>13981</v>
      </c>
      <c r="D4054" s="326" t="s">
        <v>3036</v>
      </c>
      <c r="E4054" s="326" t="s">
        <v>3070</v>
      </c>
      <c r="F4054" s="326">
        <v>387.09771724417811</v>
      </c>
      <c r="G4054" s="326" t="s">
        <v>43</v>
      </c>
    </row>
    <row r="4055" spans="1:7">
      <c r="A4055" s="326" t="s">
        <v>3204</v>
      </c>
      <c r="B4055" s="158">
        <v>46303</v>
      </c>
      <c r="C4055" s="326" t="s">
        <v>13982</v>
      </c>
      <c r="D4055" s="326" t="s">
        <v>3036</v>
      </c>
      <c r="E4055" s="326" t="s">
        <v>3070</v>
      </c>
      <c r="F4055" s="326">
        <v>387.09641062933952</v>
      </c>
      <c r="G4055" s="326" t="s">
        <v>43</v>
      </c>
    </row>
    <row r="4056" spans="1:7">
      <c r="A4056" s="326" t="s">
        <v>3204</v>
      </c>
      <c r="B4056" s="158">
        <v>46303</v>
      </c>
      <c r="C4056" s="326" t="s">
        <v>13983</v>
      </c>
      <c r="D4056" s="326" t="s">
        <v>3036</v>
      </c>
      <c r="E4056" s="326" t="s">
        <v>3070</v>
      </c>
      <c r="F4056" s="326">
        <v>374.01310131512582</v>
      </c>
      <c r="G4056" s="326" t="s">
        <v>43</v>
      </c>
    </row>
    <row r="4057" spans="1:7">
      <c r="A4057" s="326" t="s">
        <v>3204</v>
      </c>
      <c r="B4057" s="158">
        <v>46303</v>
      </c>
      <c r="C4057" s="326" t="s">
        <v>13984</v>
      </c>
      <c r="D4057" s="326" t="s">
        <v>3036</v>
      </c>
      <c r="E4057" s="326" t="s">
        <v>3070</v>
      </c>
      <c r="F4057" s="326">
        <v>374.01309139281511</v>
      </c>
      <c r="G4057" s="326" t="s">
        <v>43</v>
      </c>
    </row>
    <row r="4058" spans="1:7">
      <c r="A4058" s="326" t="s">
        <v>3204</v>
      </c>
      <c r="B4058" s="158">
        <v>46303</v>
      </c>
      <c r="C4058" s="326" t="s">
        <v>13985</v>
      </c>
      <c r="D4058" s="326" t="s">
        <v>3035</v>
      </c>
      <c r="E4058" s="326" t="s">
        <v>3070</v>
      </c>
      <c r="F4058" s="326">
        <v>584.23152568098158</v>
      </c>
      <c r="G4058" s="326" t="s">
        <v>43</v>
      </c>
    </row>
    <row r="4059" spans="1:7">
      <c r="A4059" s="326" t="s">
        <v>3204</v>
      </c>
      <c r="B4059" s="158">
        <v>46303</v>
      </c>
      <c r="C4059" s="326" t="s">
        <v>13986</v>
      </c>
      <c r="D4059" s="326" t="s">
        <v>3036</v>
      </c>
      <c r="E4059" s="326" t="s">
        <v>3070</v>
      </c>
      <c r="F4059" s="326">
        <v>342.37554919719702</v>
      </c>
      <c r="G4059" s="326" t="s">
        <v>43</v>
      </c>
    </row>
    <row r="4060" spans="1:7">
      <c r="A4060" s="326" t="s">
        <v>3204</v>
      </c>
      <c r="B4060" s="158">
        <v>46303</v>
      </c>
      <c r="C4060" s="326" t="s">
        <v>13987</v>
      </c>
      <c r="D4060" s="326" t="s">
        <v>3036</v>
      </c>
      <c r="E4060" s="326" t="s">
        <v>3070</v>
      </c>
      <c r="F4060" s="326">
        <v>364.27790975105017</v>
      </c>
      <c r="G4060" s="326" t="s">
        <v>43</v>
      </c>
    </row>
    <row r="4061" spans="1:7">
      <c r="A4061" s="326" t="s">
        <v>3204</v>
      </c>
      <c r="B4061" s="158">
        <v>46303</v>
      </c>
      <c r="C4061" s="326" t="s">
        <v>13988</v>
      </c>
      <c r="D4061" s="326" t="s">
        <v>3036</v>
      </c>
      <c r="E4061" s="326" t="s">
        <v>3070</v>
      </c>
      <c r="F4061" s="326">
        <v>364.27794492803508</v>
      </c>
      <c r="G4061" s="326" t="s">
        <v>43</v>
      </c>
    </row>
    <row r="4062" spans="1:7">
      <c r="A4062" s="326" t="s">
        <v>3204</v>
      </c>
      <c r="B4062" s="158">
        <v>46303</v>
      </c>
      <c r="C4062" s="326" t="s">
        <v>13989</v>
      </c>
      <c r="D4062" s="326" t="s">
        <v>3036</v>
      </c>
      <c r="E4062" s="326" t="s">
        <v>3070</v>
      </c>
      <c r="F4062" s="326">
        <v>364.2779152309522</v>
      </c>
      <c r="G4062" s="326" t="s">
        <v>43</v>
      </c>
    </row>
    <row r="4063" spans="1:7">
      <c r="A4063" s="326" t="s">
        <v>3204</v>
      </c>
      <c r="B4063" s="158">
        <v>46303</v>
      </c>
      <c r="C4063" s="326" t="s">
        <v>13990</v>
      </c>
      <c r="D4063" s="326" t="s">
        <v>3036</v>
      </c>
      <c r="E4063" s="326" t="s">
        <v>3070</v>
      </c>
      <c r="F4063" s="326">
        <v>364.27809514291579</v>
      </c>
      <c r="G4063" s="326" t="s">
        <v>43</v>
      </c>
    </row>
    <row r="4064" spans="1:7">
      <c r="A4064" s="326" t="s">
        <v>3204</v>
      </c>
      <c r="B4064" s="158">
        <v>46303</v>
      </c>
      <c r="C4064" s="326" t="s">
        <v>13991</v>
      </c>
      <c r="D4064" s="326" t="s">
        <v>6875</v>
      </c>
      <c r="E4064" s="326" t="s">
        <v>3070</v>
      </c>
      <c r="F4064" s="326">
        <v>352.63749779295182</v>
      </c>
      <c r="G4064" s="326" t="s">
        <v>43</v>
      </c>
    </row>
    <row r="4065" spans="1:7">
      <c r="A4065" s="326" t="s">
        <v>3204</v>
      </c>
      <c r="B4065" s="158">
        <v>46303</v>
      </c>
      <c r="C4065" s="326" t="s">
        <v>13992</v>
      </c>
      <c r="D4065" s="326" t="s">
        <v>6875</v>
      </c>
      <c r="E4065" s="326" t="s">
        <v>3070</v>
      </c>
      <c r="F4065" s="326">
        <v>352.63766789250082</v>
      </c>
      <c r="G4065" s="326" t="s">
        <v>43</v>
      </c>
    </row>
    <row r="4066" spans="1:7">
      <c r="A4066" s="326" t="s">
        <v>3204</v>
      </c>
      <c r="B4066" s="158">
        <v>46303</v>
      </c>
      <c r="C4066" s="326" t="s">
        <v>13993</v>
      </c>
      <c r="D4066" s="326" t="s">
        <v>6875</v>
      </c>
      <c r="E4066" s="326" t="s">
        <v>3070</v>
      </c>
      <c r="F4066" s="326">
        <v>358.55305818095798</v>
      </c>
      <c r="G4066" s="326" t="s">
        <v>43</v>
      </c>
    </row>
    <row r="4067" spans="1:7">
      <c r="A4067" s="326" t="s">
        <v>3204</v>
      </c>
      <c r="B4067" s="158">
        <v>46303</v>
      </c>
      <c r="C4067" s="326" t="s">
        <v>13994</v>
      </c>
      <c r="D4067" s="326" t="s">
        <v>6875</v>
      </c>
      <c r="E4067" s="326" t="s">
        <v>3070</v>
      </c>
      <c r="F4067" s="326">
        <v>358.55433710198849</v>
      </c>
      <c r="G4067" s="326" t="s">
        <v>43</v>
      </c>
    </row>
    <row r="4068" spans="1:7">
      <c r="A4068" s="326" t="s">
        <v>3204</v>
      </c>
      <c r="B4068" s="158">
        <v>46303</v>
      </c>
      <c r="C4068" s="326" t="s">
        <v>13995</v>
      </c>
      <c r="D4068" s="326" t="s">
        <v>6875</v>
      </c>
      <c r="E4068" s="326" t="s">
        <v>3070</v>
      </c>
      <c r="F4068" s="326">
        <v>358.55561333335942</v>
      </c>
      <c r="G4068" s="326" t="s">
        <v>43</v>
      </c>
    </row>
    <row r="4069" spans="1:7">
      <c r="A4069" s="326" t="s">
        <v>3204</v>
      </c>
      <c r="B4069" s="158">
        <v>46303</v>
      </c>
      <c r="C4069" s="326" t="s">
        <v>13996</v>
      </c>
      <c r="D4069" s="326" t="s">
        <v>3035</v>
      </c>
      <c r="E4069" s="326" t="s">
        <v>3070</v>
      </c>
      <c r="F4069" s="326">
        <v>362.10578111279762</v>
      </c>
      <c r="G4069" s="326" t="s">
        <v>43</v>
      </c>
    </row>
    <row r="4070" spans="1:7">
      <c r="A4070" s="326" t="s">
        <v>3204</v>
      </c>
      <c r="B4070" s="158">
        <v>46303</v>
      </c>
      <c r="C4070" s="326" t="s">
        <v>13997</v>
      </c>
      <c r="D4070" s="326" t="s">
        <v>3035</v>
      </c>
      <c r="E4070" s="326" t="s">
        <v>3070</v>
      </c>
      <c r="F4070" s="326">
        <v>362.10708232037717</v>
      </c>
      <c r="G4070" s="326" t="s">
        <v>43</v>
      </c>
    </row>
    <row r="4071" spans="1:7">
      <c r="A4071" s="326" t="s">
        <v>3204</v>
      </c>
      <c r="B4071" s="158">
        <v>46303</v>
      </c>
      <c r="C4071" s="326" t="s">
        <v>13998</v>
      </c>
      <c r="D4071" s="326" t="s">
        <v>3035</v>
      </c>
      <c r="E4071" s="326" t="s">
        <v>3070</v>
      </c>
      <c r="F4071" s="326">
        <v>352.04355053324252</v>
      </c>
      <c r="G4071" s="326" t="s">
        <v>43</v>
      </c>
    </row>
    <row r="4072" spans="1:7">
      <c r="A4072" s="326" t="s">
        <v>3204</v>
      </c>
      <c r="B4072" s="158">
        <v>46303</v>
      </c>
      <c r="C4072" s="326" t="s">
        <v>13999</v>
      </c>
      <c r="D4072" s="326" t="s">
        <v>3035</v>
      </c>
      <c r="E4072" s="326" t="s">
        <v>3070</v>
      </c>
      <c r="F4072" s="326">
        <v>361.30337914451962</v>
      </c>
      <c r="G4072" s="326" t="s">
        <v>43</v>
      </c>
    </row>
    <row r="4073" spans="1:7">
      <c r="A4073" s="326" t="s">
        <v>3204</v>
      </c>
      <c r="B4073" s="158">
        <v>46303</v>
      </c>
      <c r="C4073" s="326" t="s">
        <v>14000</v>
      </c>
      <c r="D4073" s="326" t="s">
        <v>3044</v>
      </c>
      <c r="E4073" s="326" t="s">
        <v>3070</v>
      </c>
      <c r="F4073" s="326">
        <v>345.00532148778439</v>
      </c>
      <c r="G4073" s="326" t="s">
        <v>43</v>
      </c>
    </row>
    <row r="4074" spans="1:7">
      <c r="A4074" s="326" t="s">
        <v>3204</v>
      </c>
      <c r="B4074" s="158">
        <v>46303</v>
      </c>
      <c r="C4074" s="326" t="s">
        <v>14001</v>
      </c>
      <c r="D4074" s="326" t="s">
        <v>3035</v>
      </c>
      <c r="E4074" s="326" t="s">
        <v>3070</v>
      </c>
      <c r="F4074" s="326">
        <v>617.21221028082073</v>
      </c>
      <c r="G4074" s="326" t="s">
        <v>43</v>
      </c>
    </row>
    <row r="4075" spans="1:7">
      <c r="A4075" s="326" t="s">
        <v>3204</v>
      </c>
      <c r="B4075" s="158">
        <v>46303</v>
      </c>
      <c r="C4075" s="326" t="s">
        <v>14002</v>
      </c>
      <c r="D4075" s="326" t="s">
        <v>3044</v>
      </c>
      <c r="E4075" s="326" t="s">
        <v>3070</v>
      </c>
      <c r="F4075" s="326">
        <v>354.82333227619529</v>
      </c>
      <c r="G4075" s="326" t="s">
        <v>43</v>
      </c>
    </row>
    <row r="4076" spans="1:7">
      <c r="A4076" s="326" t="s">
        <v>3204</v>
      </c>
      <c r="B4076" s="158">
        <v>46303</v>
      </c>
      <c r="C4076" s="326" t="s">
        <v>14003</v>
      </c>
      <c r="D4076" s="326" t="s">
        <v>3044</v>
      </c>
      <c r="E4076" s="326" t="s">
        <v>3070</v>
      </c>
      <c r="F4076" s="326">
        <v>354.82221481669689</v>
      </c>
      <c r="G4076" s="326" t="s">
        <v>43</v>
      </c>
    </row>
    <row r="4077" spans="1:7">
      <c r="A4077" s="326" t="s">
        <v>3204</v>
      </c>
      <c r="B4077" s="158">
        <v>46303</v>
      </c>
      <c r="C4077" s="326" t="s">
        <v>14004</v>
      </c>
      <c r="D4077" s="326" t="s">
        <v>3044</v>
      </c>
      <c r="E4077" s="326" t="s">
        <v>3070</v>
      </c>
      <c r="F4077" s="326">
        <v>354.82346390280873</v>
      </c>
      <c r="G4077" s="326" t="s">
        <v>43</v>
      </c>
    </row>
    <row r="4078" spans="1:7">
      <c r="A4078" s="326" t="s">
        <v>3204</v>
      </c>
      <c r="B4078" s="158">
        <v>46303</v>
      </c>
      <c r="C4078" s="326" t="s">
        <v>14005</v>
      </c>
      <c r="D4078" s="326" t="s">
        <v>3044</v>
      </c>
      <c r="E4078" s="326" t="s">
        <v>3070</v>
      </c>
      <c r="F4078" s="326">
        <v>354.8233121233061</v>
      </c>
      <c r="G4078" s="326" t="s">
        <v>43</v>
      </c>
    </row>
    <row r="4079" spans="1:7">
      <c r="A4079" s="326" t="s">
        <v>3204</v>
      </c>
      <c r="B4079" s="158">
        <v>46303</v>
      </c>
      <c r="C4079" s="326" t="s">
        <v>14006</v>
      </c>
      <c r="D4079" s="326" t="s">
        <v>3044</v>
      </c>
      <c r="E4079" s="326" t="s">
        <v>3070</v>
      </c>
      <c r="F4079" s="326">
        <v>354.82327883597458</v>
      </c>
      <c r="G4079" s="326" t="s">
        <v>43</v>
      </c>
    </row>
    <row r="4080" spans="1:7">
      <c r="A4080" s="326" t="s">
        <v>3204</v>
      </c>
      <c r="B4080" s="158">
        <v>46303</v>
      </c>
      <c r="C4080" s="326" t="s">
        <v>14007</v>
      </c>
      <c r="D4080" s="326" t="s">
        <v>3044</v>
      </c>
      <c r="E4080" s="326" t="s">
        <v>3070</v>
      </c>
      <c r="F4080" s="326">
        <v>354.82342952862382</v>
      </c>
      <c r="G4080" s="326" t="s">
        <v>43</v>
      </c>
    </row>
    <row r="4081" spans="1:7">
      <c r="A4081" s="326" t="s">
        <v>3204</v>
      </c>
      <c r="B4081" s="158">
        <v>46303</v>
      </c>
      <c r="C4081" s="326" t="s">
        <v>14008</v>
      </c>
      <c r="D4081" s="326" t="s">
        <v>3044</v>
      </c>
      <c r="E4081" s="326" t="s">
        <v>3070</v>
      </c>
      <c r="F4081" s="326">
        <v>354.82221872452652</v>
      </c>
      <c r="G4081" s="326" t="s">
        <v>43</v>
      </c>
    </row>
    <row r="4082" spans="1:7">
      <c r="A4082" s="326" t="s">
        <v>3204</v>
      </c>
      <c r="B4082" s="158">
        <v>46303</v>
      </c>
      <c r="C4082" s="326" t="s">
        <v>14009</v>
      </c>
      <c r="D4082" s="326" t="s">
        <v>3044</v>
      </c>
      <c r="E4082" s="326" t="s">
        <v>3070</v>
      </c>
      <c r="F4082" s="326">
        <v>354.82510050944978</v>
      </c>
      <c r="G4082" s="326" t="s">
        <v>43</v>
      </c>
    </row>
    <row r="4083" spans="1:7">
      <c r="A4083" s="326" t="s">
        <v>3204</v>
      </c>
      <c r="B4083" s="158">
        <v>46303</v>
      </c>
      <c r="C4083" s="326" t="s">
        <v>14010</v>
      </c>
      <c r="D4083" s="326" t="s">
        <v>3044</v>
      </c>
      <c r="E4083" s="326" t="s">
        <v>3070</v>
      </c>
      <c r="F4083" s="326">
        <v>343.43982522096479</v>
      </c>
      <c r="G4083" s="326" t="s">
        <v>43</v>
      </c>
    </row>
    <row r="4084" spans="1:7">
      <c r="A4084" s="326" t="s">
        <v>3204</v>
      </c>
      <c r="B4084" s="158">
        <v>46303</v>
      </c>
      <c r="C4084" s="326" t="s">
        <v>14011</v>
      </c>
      <c r="D4084" s="326" t="s">
        <v>3044</v>
      </c>
      <c r="E4084" s="326" t="s">
        <v>3070</v>
      </c>
      <c r="F4084" s="326">
        <v>343.43983818311239</v>
      </c>
      <c r="G4084" s="326" t="s">
        <v>43</v>
      </c>
    </row>
    <row r="4085" spans="1:7">
      <c r="A4085" s="326" t="s">
        <v>3204</v>
      </c>
      <c r="B4085" s="158">
        <v>46303</v>
      </c>
      <c r="C4085" s="326" t="s">
        <v>14012</v>
      </c>
      <c r="D4085" s="326" t="s">
        <v>3044</v>
      </c>
      <c r="E4085" s="326" t="s">
        <v>3070</v>
      </c>
      <c r="F4085" s="326">
        <v>343.43984674476093</v>
      </c>
      <c r="G4085" s="326" t="s">
        <v>43</v>
      </c>
    </row>
    <row r="4086" spans="1:7">
      <c r="A4086" s="326" t="s">
        <v>3204</v>
      </c>
      <c r="B4086" s="158">
        <v>46303</v>
      </c>
      <c r="C4086" s="326" t="s">
        <v>14013</v>
      </c>
      <c r="D4086" s="326" t="s">
        <v>3035</v>
      </c>
      <c r="E4086" s="326" t="s">
        <v>3070</v>
      </c>
      <c r="F4086" s="326">
        <v>366.73321723379189</v>
      </c>
      <c r="G4086" s="326" t="s">
        <v>43</v>
      </c>
    </row>
    <row r="4087" spans="1:7">
      <c r="A4087" s="326" t="s">
        <v>3204</v>
      </c>
      <c r="B4087" s="158">
        <v>46303</v>
      </c>
      <c r="C4087" s="326" t="s">
        <v>14014</v>
      </c>
      <c r="D4087" s="326" t="s">
        <v>3036</v>
      </c>
      <c r="E4087" s="326" t="s">
        <v>3070</v>
      </c>
      <c r="F4087" s="326">
        <v>379.50326555967331</v>
      </c>
      <c r="G4087" s="326" t="s">
        <v>43</v>
      </c>
    </row>
    <row r="4088" spans="1:7">
      <c r="A4088" s="326" t="s">
        <v>3204</v>
      </c>
      <c r="B4088" s="158">
        <v>46303</v>
      </c>
      <c r="C4088" s="326" t="s">
        <v>14015</v>
      </c>
      <c r="D4088" s="326" t="s">
        <v>3035</v>
      </c>
      <c r="E4088" s="326" t="s">
        <v>3070</v>
      </c>
      <c r="F4088" s="326">
        <v>363.45835493318742</v>
      </c>
      <c r="G4088" s="326" t="s">
        <v>43</v>
      </c>
    </row>
    <row r="4089" spans="1:7">
      <c r="A4089" s="326" t="s">
        <v>3204</v>
      </c>
      <c r="B4089" s="158">
        <v>46303</v>
      </c>
      <c r="C4089" s="326" t="s">
        <v>14016</v>
      </c>
      <c r="D4089" s="326" t="s">
        <v>3035</v>
      </c>
      <c r="E4089" s="326" t="s">
        <v>3070</v>
      </c>
      <c r="F4089" s="326">
        <v>363.45968580897897</v>
      </c>
      <c r="G4089" s="326" t="s">
        <v>43</v>
      </c>
    </row>
    <row r="4090" spans="1:7">
      <c r="A4090" s="326" t="s">
        <v>3204</v>
      </c>
      <c r="B4090" s="158">
        <v>46303</v>
      </c>
      <c r="C4090" s="326" t="s">
        <v>14017</v>
      </c>
      <c r="D4090" s="326" t="s">
        <v>3035</v>
      </c>
      <c r="E4090" s="326" t="s">
        <v>3070</v>
      </c>
      <c r="F4090" s="326">
        <v>363.67233177833259</v>
      </c>
      <c r="G4090" s="326" t="s">
        <v>43</v>
      </c>
    </row>
    <row r="4091" spans="1:7">
      <c r="A4091" s="326" t="s">
        <v>3204</v>
      </c>
      <c r="B4091" s="158">
        <v>46303</v>
      </c>
      <c r="C4091" s="326" t="s">
        <v>14018</v>
      </c>
      <c r="D4091" s="326" t="s">
        <v>3035</v>
      </c>
      <c r="E4091" s="326" t="s">
        <v>3070</v>
      </c>
      <c r="F4091" s="326">
        <v>363.66917540039867</v>
      </c>
      <c r="G4091" s="326" t="s">
        <v>43</v>
      </c>
    </row>
    <row r="4092" spans="1:7">
      <c r="A4092" s="326" t="s">
        <v>3204</v>
      </c>
      <c r="B4092" s="158">
        <v>46303</v>
      </c>
      <c r="C4092" s="326" t="s">
        <v>14019</v>
      </c>
      <c r="D4092" s="326" t="s">
        <v>3035</v>
      </c>
      <c r="E4092" s="326" t="s">
        <v>3070</v>
      </c>
      <c r="F4092" s="326">
        <v>363.67045150138438</v>
      </c>
      <c r="G4092" s="326" t="s">
        <v>43</v>
      </c>
    </row>
    <row r="4093" spans="1:7">
      <c r="A4093" s="326" t="s">
        <v>3204</v>
      </c>
      <c r="B4093" s="158">
        <v>46303</v>
      </c>
      <c r="C4093" s="326" t="s">
        <v>14020</v>
      </c>
      <c r="D4093" s="326" t="s">
        <v>3035</v>
      </c>
      <c r="E4093" s="326" t="s">
        <v>3070</v>
      </c>
      <c r="F4093" s="326">
        <v>357.92184115387499</v>
      </c>
      <c r="G4093" s="326" t="s">
        <v>43</v>
      </c>
    </row>
    <row r="4094" spans="1:7">
      <c r="A4094" s="326" t="s">
        <v>3204</v>
      </c>
      <c r="B4094" s="158">
        <v>46303</v>
      </c>
      <c r="C4094" s="326" t="s">
        <v>14021</v>
      </c>
      <c r="D4094" s="326" t="s">
        <v>3035</v>
      </c>
      <c r="E4094" s="326" t="s">
        <v>3070</v>
      </c>
      <c r="F4094" s="326">
        <v>2656.9762963532412</v>
      </c>
      <c r="G4094" s="326" t="s">
        <v>43</v>
      </c>
    </row>
    <row r="4095" spans="1:7">
      <c r="A4095" s="326" t="s">
        <v>3204</v>
      </c>
      <c r="B4095" s="158">
        <v>46303</v>
      </c>
      <c r="C4095" s="326" t="s">
        <v>14022</v>
      </c>
      <c r="D4095" s="326" t="s">
        <v>3035</v>
      </c>
      <c r="E4095" s="326" t="s">
        <v>3070</v>
      </c>
      <c r="F4095" s="326">
        <v>3947.2220742727218</v>
      </c>
      <c r="G4095" s="326" t="s">
        <v>43</v>
      </c>
    </row>
    <row r="4096" spans="1:7">
      <c r="A4096" s="326" t="s">
        <v>3204</v>
      </c>
      <c r="B4096" s="158">
        <v>46303</v>
      </c>
      <c r="C4096" s="326" t="s">
        <v>14023</v>
      </c>
      <c r="D4096" s="326" t="s">
        <v>3039</v>
      </c>
      <c r="E4096" s="326" t="s">
        <v>3070</v>
      </c>
      <c r="F4096" s="326">
        <v>345.62730806693429</v>
      </c>
      <c r="G4096" s="326" t="s">
        <v>43</v>
      </c>
    </row>
    <row r="4097" spans="1:7">
      <c r="A4097" s="326" t="s">
        <v>3204</v>
      </c>
      <c r="B4097" s="158">
        <v>46303</v>
      </c>
      <c r="C4097" s="326" t="s">
        <v>14024</v>
      </c>
      <c r="D4097" s="326" t="s">
        <v>3039</v>
      </c>
      <c r="E4097" s="326" t="s">
        <v>3070</v>
      </c>
      <c r="F4097" s="326">
        <v>345.62728308513761</v>
      </c>
      <c r="G4097" s="326" t="s">
        <v>43</v>
      </c>
    </row>
    <row r="4098" spans="1:7">
      <c r="A4098" s="326" t="s">
        <v>3204</v>
      </c>
      <c r="B4098" s="158">
        <v>46303</v>
      </c>
      <c r="C4098" s="326" t="s">
        <v>14025</v>
      </c>
      <c r="D4098" s="326" t="s">
        <v>3039</v>
      </c>
      <c r="E4098" s="326" t="s">
        <v>3070</v>
      </c>
      <c r="F4098" s="326">
        <v>345.62774283066392</v>
      </c>
      <c r="G4098" s="326" t="s">
        <v>43</v>
      </c>
    </row>
    <row r="4099" spans="1:7">
      <c r="A4099" s="326" t="s">
        <v>3204</v>
      </c>
      <c r="B4099" s="158">
        <v>46303</v>
      </c>
      <c r="C4099" s="326" t="s">
        <v>14026</v>
      </c>
      <c r="D4099" s="326" t="s">
        <v>3039</v>
      </c>
      <c r="E4099" s="326" t="s">
        <v>3070</v>
      </c>
      <c r="F4099" s="326">
        <v>344.71031975140801</v>
      </c>
      <c r="G4099" s="326" t="s">
        <v>43</v>
      </c>
    </row>
    <row r="4100" spans="1:7">
      <c r="A4100" s="326" t="s">
        <v>3204</v>
      </c>
      <c r="B4100" s="158">
        <v>46303</v>
      </c>
      <c r="C4100" s="326" t="s">
        <v>14027</v>
      </c>
      <c r="D4100" s="326" t="s">
        <v>3039</v>
      </c>
      <c r="E4100" s="326" t="s">
        <v>3070</v>
      </c>
      <c r="F4100" s="326">
        <v>588.62101167021319</v>
      </c>
      <c r="G4100" s="326" t="s">
        <v>43</v>
      </c>
    </row>
    <row r="4101" spans="1:7">
      <c r="A4101" s="326" t="s">
        <v>3204</v>
      </c>
      <c r="B4101" s="158">
        <v>46303</v>
      </c>
      <c r="C4101" s="326" t="s">
        <v>14028</v>
      </c>
      <c r="D4101" s="326" t="s">
        <v>3039</v>
      </c>
      <c r="E4101" s="326" t="s">
        <v>3070</v>
      </c>
      <c r="F4101" s="326">
        <v>406.52006383147091</v>
      </c>
      <c r="G4101" s="326" t="s">
        <v>43</v>
      </c>
    </row>
    <row r="4102" spans="1:7">
      <c r="A4102" s="326" t="s">
        <v>3204</v>
      </c>
      <c r="B4102" s="158">
        <v>46303</v>
      </c>
      <c r="C4102" s="326" t="s">
        <v>14029</v>
      </c>
      <c r="D4102" s="326" t="s">
        <v>3039</v>
      </c>
      <c r="E4102" s="326" t="s">
        <v>3070</v>
      </c>
      <c r="F4102" s="326">
        <v>299.97312139719719</v>
      </c>
      <c r="G4102" s="326" t="s">
        <v>43</v>
      </c>
    </row>
    <row r="4103" spans="1:7">
      <c r="A4103" s="326" t="s">
        <v>3204</v>
      </c>
      <c r="B4103" s="158">
        <v>46303</v>
      </c>
      <c r="C4103" s="326" t="s">
        <v>14030</v>
      </c>
      <c r="D4103" s="326" t="s">
        <v>3039</v>
      </c>
      <c r="E4103" s="326" t="s">
        <v>3070</v>
      </c>
      <c r="F4103" s="326">
        <v>299.9741077106446</v>
      </c>
      <c r="G4103" s="326" t="s">
        <v>43</v>
      </c>
    </row>
    <row r="4104" spans="1:7">
      <c r="A4104" s="326" t="s">
        <v>3204</v>
      </c>
      <c r="B4104" s="158">
        <v>46303</v>
      </c>
      <c r="C4104" s="326" t="s">
        <v>14031</v>
      </c>
      <c r="D4104" s="326" t="s">
        <v>3039</v>
      </c>
      <c r="E4104" s="326" t="s">
        <v>3070</v>
      </c>
      <c r="F4104" s="326">
        <v>322.31028379313648</v>
      </c>
      <c r="G4104" s="326" t="s">
        <v>43</v>
      </c>
    </row>
    <row r="4105" spans="1:7">
      <c r="A4105" s="326" t="s">
        <v>3204</v>
      </c>
      <c r="B4105" s="158">
        <v>46303</v>
      </c>
      <c r="C4105" s="326" t="s">
        <v>14032</v>
      </c>
      <c r="D4105" s="326" t="s">
        <v>3039</v>
      </c>
      <c r="E4105" s="326" t="s">
        <v>3070</v>
      </c>
      <c r="F4105" s="326">
        <v>322.31144528463477</v>
      </c>
      <c r="G4105" s="326" t="s">
        <v>43</v>
      </c>
    </row>
    <row r="4106" spans="1:7">
      <c r="A4106" s="326" t="s">
        <v>3204</v>
      </c>
      <c r="B4106" s="158">
        <v>46303</v>
      </c>
      <c r="C4106" s="326" t="s">
        <v>14033</v>
      </c>
      <c r="D4106" s="326" t="s">
        <v>3039</v>
      </c>
      <c r="E4106" s="326" t="s">
        <v>3070</v>
      </c>
      <c r="F4106" s="326">
        <v>322.31151592545211</v>
      </c>
      <c r="G4106" s="326" t="s">
        <v>43</v>
      </c>
    </row>
    <row r="4107" spans="1:7">
      <c r="A4107" s="326" t="s">
        <v>3204</v>
      </c>
      <c r="B4107" s="158">
        <v>46303</v>
      </c>
      <c r="C4107" s="326" t="s">
        <v>14034</v>
      </c>
      <c r="D4107" s="326" t="s">
        <v>3039</v>
      </c>
      <c r="E4107" s="326" t="s">
        <v>3070</v>
      </c>
      <c r="F4107" s="326">
        <v>528.74639581120573</v>
      </c>
      <c r="G4107" s="326" t="s">
        <v>43</v>
      </c>
    </row>
    <row r="4108" spans="1:7">
      <c r="A4108" s="326" t="s">
        <v>3204</v>
      </c>
      <c r="B4108" s="158">
        <v>46303</v>
      </c>
      <c r="C4108" s="326" t="s">
        <v>14035</v>
      </c>
      <c r="D4108" s="326" t="s">
        <v>3039</v>
      </c>
      <c r="E4108" s="326" t="s">
        <v>3070</v>
      </c>
      <c r="F4108" s="326">
        <v>303.0882398923859</v>
      </c>
      <c r="G4108" s="326" t="s">
        <v>43</v>
      </c>
    </row>
    <row r="4109" spans="1:7">
      <c r="A4109" s="326" t="s">
        <v>3204</v>
      </c>
      <c r="B4109" s="158">
        <v>46303</v>
      </c>
      <c r="C4109" s="326" t="s">
        <v>14036</v>
      </c>
      <c r="D4109" s="326" t="s">
        <v>3039</v>
      </c>
      <c r="E4109" s="326" t="s">
        <v>3070</v>
      </c>
      <c r="F4109" s="326">
        <v>299.97421913780272</v>
      </c>
      <c r="G4109" s="326" t="s">
        <v>43</v>
      </c>
    </row>
    <row r="4110" spans="1:7">
      <c r="A4110" s="326" t="s">
        <v>3204</v>
      </c>
      <c r="B4110" s="158">
        <v>46303</v>
      </c>
      <c r="C4110" s="326" t="s">
        <v>14037</v>
      </c>
      <c r="D4110" s="326" t="s">
        <v>3039</v>
      </c>
      <c r="E4110" s="326" t="s">
        <v>3070</v>
      </c>
      <c r="F4110" s="326">
        <v>299.97443467192352</v>
      </c>
      <c r="G4110" s="326" t="s">
        <v>43</v>
      </c>
    </row>
    <row r="4111" spans="1:7">
      <c r="A4111" s="326" t="s">
        <v>3204</v>
      </c>
      <c r="B4111" s="158">
        <v>46303</v>
      </c>
      <c r="C4111" s="326" t="s">
        <v>14038</v>
      </c>
      <c r="D4111" s="326" t="s">
        <v>3039</v>
      </c>
      <c r="E4111" s="326" t="s">
        <v>3070</v>
      </c>
      <c r="F4111" s="326">
        <v>299.97318518161768</v>
      </c>
      <c r="G4111" s="326" t="s">
        <v>43</v>
      </c>
    </row>
    <row r="4112" spans="1:7">
      <c r="A4112" s="326" t="s">
        <v>3204</v>
      </c>
      <c r="B4112" s="158">
        <v>46303</v>
      </c>
      <c r="C4112" s="326" t="s">
        <v>14039</v>
      </c>
      <c r="D4112" s="326" t="s">
        <v>3039</v>
      </c>
      <c r="E4112" s="326" t="s">
        <v>3070</v>
      </c>
      <c r="F4112" s="326">
        <v>299.97453957423568</v>
      </c>
      <c r="G4112" s="326" t="s">
        <v>43</v>
      </c>
    </row>
    <row r="4113" spans="1:7">
      <c r="A4113" s="326" t="s">
        <v>3066</v>
      </c>
      <c r="B4113" s="158">
        <v>46303</v>
      </c>
      <c r="C4113" s="326" t="s">
        <v>60</v>
      </c>
      <c r="D4113" s="326" t="s">
        <v>3067</v>
      </c>
      <c r="E4113" s="326" t="s">
        <v>2879</v>
      </c>
      <c r="F4113" s="326">
        <v>49.760999999999996</v>
      </c>
      <c r="G4113" s="326" t="s">
        <v>48</v>
      </c>
    </row>
    <row r="4114" spans="1:7">
      <c r="A4114" s="326" t="s">
        <v>3066</v>
      </c>
      <c r="B4114" s="158">
        <v>46303</v>
      </c>
      <c r="C4114" s="326" t="s">
        <v>58</v>
      </c>
      <c r="D4114" s="326" t="s">
        <v>3067</v>
      </c>
      <c r="E4114" s="326" t="s">
        <v>2879</v>
      </c>
      <c r="F4114" s="326">
        <v>52.217000000000006</v>
      </c>
      <c r="G4114" s="326" t="s">
        <v>48</v>
      </c>
    </row>
    <row r="4115" spans="1:7">
      <c r="A4115" s="326" t="s">
        <v>2883</v>
      </c>
      <c r="B4115" s="158">
        <v>46303</v>
      </c>
      <c r="C4115" s="326" t="s">
        <v>2911</v>
      </c>
      <c r="D4115" s="326" t="s">
        <v>2880</v>
      </c>
      <c r="E4115" s="326" t="s">
        <v>2879</v>
      </c>
      <c r="F4115" s="326">
        <v>6.24404</v>
      </c>
      <c r="G4115" s="326" t="s">
        <v>1962</v>
      </c>
    </row>
    <row r="4116" spans="1:7">
      <c r="A4116" s="326" t="s">
        <v>2883</v>
      </c>
      <c r="B4116" s="158">
        <v>46303</v>
      </c>
      <c r="C4116" s="326" t="s">
        <v>2912</v>
      </c>
      <c r="D4116" s="326" t="s">
        <v>2880</v>
      </c>
      <c r="E4116" s="326" t="s">
        <v>2879</v>
      </c>
      <c r="F4116" s="326">
        <v>5.759780000000001</v>
      </c>
      <c r="G4116" s="326" t="s">
        <v>1962</v>
      </c>
    </row>
    <row r="4117" spans="1:7">
      <c r="A4117" s="326" t="s">
        <v>2883</v>
      </c>
      <c r="B4117" s="158">
        <v>46303</v>
      </c>
      <c r="C4117" s="326" t="s">
        <v>2913</v>
      </c>
      <c r="D4117" s="326" t="s">
        <v>2880</v>
      </c>
      <c r="E4117" s="326" t="s">
        <v>2879</v>
      </c>
      <c r="F4117" s="326">
        <v>5.6192200000000003</v>
      </c>
      <c r="G4117" s="326" t="s">
        <v>1962</v>
      </c>
    </row>
    <row r="4118" spans="1:7">
      <c r="A4118" s="326" t="s">
        <v>2883</v>
      </c>
      <c r="B4118" s="158">
        <v>46303</v>
      </c>
      <c r="C4118" s="326" t="s">
        <v>2914</v>
      </c>
      <c r="D4118" s="326" t="s">
        <v>2880</v>
      </c>
      <c r="E4118" s="326" t="s">
        <v>2879</v>
      </c>
      <c r="F4118" s="326">
        <v>5.8819599999999994</v>
      </c>
      <c r="G4118" s="326" t="s">
        <v>1962</v>
      </c>
    </row>
    <row r="4119" spans="1:7">
      <c r="A4119" s="326" t="s">
        <v>2883</v>
      </c>
      <c r="B4119" s="158">
        <v>46303</v>
      </c>
      <c r="C4119" s="326" t="s">
        <v>2915</v>
      </c>
      <c r="D4119" s="326" t="s">
        <v>2880</v>
      </c>
      <c r="E4119" s="326" t="s">
        <v>2879</v>
      </c>
      <c r="F4119" s="326">
        <v>5.9617599999999999</v>
      </c>
      <c r="G4119" s="326" t="s">
        <v>1962</v>
      </c>
    </row>
    <row r="4120" spans="1:7">
      <c r="A4120" s="326" t="s">
        <v>2883</v>
      </c>
      <c r="B4120" s="158">
        <v>46303</v>
      </c>
      <c r="C4120" s="326" t="s">
        <v>8265</v>
      </c>
      <c r="D4120" s="326" t="s">
        <v>2880</v>
      </c>
      <c r="E4120" s="326" t="s">
        <v>2879</v>
      </c>
      <c r="F4120" s="326">
        <v>6.1955199999999992</v>
      </c>
      <c r="G4120" s="326" t="s">
        <v>1800</v>
      </c>
    </row>
    <row r="4121" spans="1:7">
      <c r="A4121" s="326" t="s">
        <v>2883</v>
      </c>
      <c r="B4121" s="158">
        <v>46303</v>
      </c>
      <c r="C4121" s="326" t="s">
        <v>8266</v>
      </c>
      <c r="D4121" s="326" t="s">
        <v>2880</v>
      </c>
      <c r="E4121" s="326" t="s">
        <v>2879</v>
      </c>
      <c r="F4121" s="326">
        <v>6.3041999999999998</v>
      </c>
      <c r="G4121" s="326" t="s">
        <v>1800</v>
      </c>
    </row>
    <row r="4122" spans="1:7">
      <c r="A4122" s="326" t="s">
        <v>2883</v>
      </c>
      <c r="B4122" s="158">
        <v>46303</v>
      </c>
      <c r="C4122" s="326" t="s">
        <v>8267</v>
      </c>
      <c r="D4122" s="326" t="s">
        <v>2880</v>
      </c>
      <c r="E4122" s="326" t="s">
        <v>2879</v>
      </c>
      <c r="F4122" s="326">
        <v>6.183419999999999</v>
      </c>
      <c r="G4122" s="326" t="s">
        <v>1800</v>
      </c>
    </row>
    <row r="4123" spans="1:7">
      <c r="A4123" s="326" t="s">
        <v>2883</v>
      </c>
      <c r="B4123" s="158">
        <v>46303</v>
      </c>
      <c r="C4123" s="326" t="s">
        <v>8268</v>
      </c>
      <c r="D4123" s="326" t="s">
        <v>2880</v>
      </c>
      <c r="E4123" s="326" t="s">
        <v>2879</v>
      </c>
      <c r="F4123" s="326">
        <v>6.0532400000000006</v>
      </c>
      <c r="G4123" s="326" t="s">
        <v>1800</v>
      </c>
    </row>
    <row r="4124" spans="1:7">
      <c r="A4124" s="326" t="s">
        <v>2883</v>
      </c>
      <c r="B4124" s="158">
        <v>46303</v>
      </c>
      <c r="C4124" s="326" t="s">
        <v>8269</v>
      </c>
      <c r="D4124" s="326" t="s">
        <v>2880</v>
      </c>
      <c r="E4124" s="326" t="s">
        <v>2879</v>
      </c>
      <c r="F4124" s="326">
        <v>6.0057600000000004</v>
      </c>
      <c r="G4124" s="326" t="s">
        <v>1800</v>
      </c>
    </row>
    <row r="4125" spans="1:7">
      <c r="A4125" s="326" t="s">
        <v>2883</v>
      </c>
      <c r="B4125" s="158">
        <v>46303</v>
      </c>
      <c r="C4125" s="326" t="s">
        <v>8270</v>
      </c>
      <c r="D4125" s="326" t="s">
        <v>2880</v>
      </c>
      <c r="E4125" s="326" t="s">
        <v>2879</v>
      </c>
      <c r="F4125" s="326">
        <v>5.8277800000000006</v>
      </c>
      <c r="G4125" s="326" t="s">
        <v>1800</v>
      </c>
    </row>
    <row r="4126" spans="1:7">
      <c r="A4126" s="326" t="s">
        <v>2883</v>
      </c>
      <c r="B4126" s="158">
        <v>46303</v>
      </c>
      <c r="C4126" s="326" t="s">
        <v>8271</v>
      </c>
      <c r="D4126" s="326" t="s">
        <v>2880</v>
      </c>
      <c r="E4126" s="326" t="s">
        <v>2879</v>
      </c>
      <c r="F4126" s="326">
        <v>6.2816799999999997</v>
      </c>
      <c r="G4126" s="326" t="s">
        <v>1800</v>
      </c>
    </row>
    <row r="4127" spans="1:7">
      <c r="A4127" s="326" t="s">
        <v>2883</v>
      </c>
      <c r="B4127" s="158">
        <v>46303</v>
      </c>
      <c r="C4127" s="326" t="s">
        <v>8272</v>
      </c>
      <c r="D4127" s="326" t="s">
        <v>2880</v>
      </c>
      <c r="E4127" s="326" t="s">
        <v>2879</v>
      </c>
      <c r="F4127" s="326">
        <v>6.5484000000000009</v>
      </c>
      <c r="G4127" s="326" t="s">
        <v>1800</v>
      </c>
    </row>
    <row r="4128" spans="1:7">
      <c r="A4128" s="326" t="s">
        <v>2883</v>
      </c>
      <c r="B4128" s="158">
        <v>46303</v>
      </c>
      <c r="C4128" s="326" t="s">
        <v>8273</v>
      </c>
      <c r="D4128" s="326" t="s">
        <v>2880</v>
      </c>
      <c r="E4128" s="326" t="s">
        <v>2879</v>
      </c>
      <c r="F4128" s="326">
        <v>6.5359599999999993</v>
      </c>
      <c r="G4128" s="326" t="s">
        <v>1800</v>
      </c>
    </row>
    <row r="4129" spans="1:7">
      <c r="A4129" s="326" t="s">
        <v>2883</v>
      </c>
      <c r="B4129" s="158">
        <v>46303</v>
      </c>
      <c r="C4129" s="326" t="s">
        <v>8274</v>
      </c>
      <c r="D4129" s="326" t="s">
        <v>2880</v>
      </c>
      <c r="E4129" s="326" t="s">
        <v>2879</v>
      </c>
      <c r="F4129" s="326">
        <v>6.4645600000000005</v>
      </c>
      <c r="G4129" s="326" t="s">
        <v>1800</v>
      </c>
    </row>
    <row r="4130" spans="1:7">
      <c r="A4130" s="326" t="s">
        <v>2883</v>
      </c>
      <c r="B4130" s="158">
        <v>46303</v>
      </c>
      <c r="C4130" s="326" t="s">
        <v>8275</v>
      </c>
      <c r="D4130" s="326" t="s">
        <v>2880</v>
      </c>
      <c r="E4130" s="326" t="s">
        <v>2879</v>
      </c>
      <c r="F4130" s="326">
        <v>6.2717000000000001</v>
      </c>
      <c r="G4130" s="326" t="s">
        <v>1800</v>
      </c>
    </row>
    <row r="4131" spans="1:7">
      <c r="A4131" s="326" t="s">
        <v>2883</v>
      </c>
      <c r="B4131" s="158">
        <v>46303</v>
      </c>
      <c r="C4131" s="326" t="s">
        <v>8276</v>
      </c>
      <c r="D4131" s="326" t="s">
        <v>2880</v>
      </c>
      <c r="E4131" s="326" t="s">
        <v>2879</v>
      </c>
      <c r="F4131" s="326">
        <v>6.5536599999999989</v>
      </c>
      <c r="G4131" s="326" t="s">
        <v>1800</v>
      </c>
    </row>
    <row r="4132" spans="1:7">
      <c r="A4132" s="326" t="s">
        <v>2883</v>
      </c>
      <c r="B4132" s="158">
        <v>46303</v>
      </c>
      <c r="C4132" s="326" t="s">
        <v>8277</v>
      </c>
      <c r="D4132" s="326" t="s">
        <v>2880</v>
      </c>
      <c r="E4132" s="326" t="s">
        <v>2879</v>
      </c>
      <c r="F4132" s="326">
        <v>6.4180000000000001</v>
      </c>
      <c r="G4132" s="326" t="s">
        <v>1800</v>
      </c>
    </row>
    <row r="4133" spans="1:7">
      <c r="A4133" s="326" t="s">
        <v>2883</v>
      </c>
      <c r="B4133" s="158">
        <v>46303</v>
      </c>
      <c r="C4133" s="326" t="s">
        <v>8278</v>
      </c>
      <c r="D4133" s="326" t="s">
        <v>2880</v>
      </c>
      <c r="E4133" s="326" t="s">
        <v>2879</v>
      </c>
      <c r="F4133" s="326">
        <v>6.2191800000000006</v>
      </c>
      <c r="G4133" s="326" t="s">
        <v>1800</v>
      </c>
    </row>
    <row r="4134" spans="1:7">
      <c r="A4134" s="326" t="s">
        <v>2883</v>
      </c>
      <c r="B4134" s="158">
        <v>46303</v>
      </c>
      <c r="C4134" s="326" t="s">
        <v>8279</v>
      </c>
      <c r="D4134" s="326" t="s">
        <v>2880</v>
      </c>
      <c r="E4134" s="326" t="s">
        <v>2879</v>
      </c>
      <c r="F4134" s="326">
        <v>6.5592000000000006</v>
      </c>
      <c r="G4134" s="326" t="s">
        <v>1800</v>
      </c>
    </row>
    <row r="4135" spans="1:7">
      <c r="A4135" s="326" t="s">
        <v>2883</v>
      </c>
      <c r="B4135" s="158">
        <v>46303</v>
      </c>
      <c r="C4135" s="326" t="s">
        <v>8280</v>
      </c>
      <c r="D4135" s="326" t="s">
        <v>2880</v>
      </c>
      <c r="E4135" s="326" t="s">
        <v>2879</v>
      </c>
      <c r="F4135" s="326">
        <v>6.443579999999999</v>
      </c>
      <c r="G4135" s="326" t="s">
        <v>1800</v>
      </c>
    </row>
    <row r="4136" spans="1:7">
      <c r="A4136" s="326" t="s">
        <v>2883</v>
      </c>
      <c r="B4136" s="158">
        <v>46303</v>
      </c>
      <c r="C4136" s="326" t="s">
        <v>8281</v>
      </c>
      <c r="D4136" s="326" t="s">
        <v>2880</v>
      </c>
      <c r="E4136" s="326" t="s">
        <v>2879</v>
      </c>
      <c r="F4136" s="326">
        <v>5.9040799999999987</v>
      </c>
      <c r="G4136" s="326" t="s">
        <v>1800</v>
      </c>
    </row>
    <row r="4137" spans="1:7">
      <c r="A4137" s="326" t="s">
        <v>2883</v>
      </c>
      <c r="B4137" s="158">
        <v>46303</v>
      </c>
      <c r="C4137" s="326" t="s">
        <v>8282</v>
      </c>
      <c r="D4137" s="326" t="s">
        <v>2880</v>
      </c>
      <c r="E4137" s="326" t="s">
        <v>2879</v>
      </c>
      <c r="F4137" s="326">
        <v>5.9109400000000001</v>
      </c>
      <c r="G4137" s="326" t="s">
        <v>1800</v>
      </c>
    </row>
    <row r="4138" spans="1:7">
      <c r="A4138" s="326" t="s">
        <v>2883</v>
      </c>
      <c r="B4138" s="158">
        <v>46303</v>
      </c>
      <c r="C4138" s="326" t="s">
        <v>8283</v>
      </c>
      <c r="D4138" s="326" t="s">
        <v>2880</v>
      </c>
      <c r="E4138" s="326" t="s">
        <v>2879</v>
      </c>
      <c r="F4138" s="326">
        <v>6.1283200000000004</v>
      </c>
      <c r="G4138" s="326" t="s">
        <v>1800</v>
      </c>
    </row>
    <row r="4139" spans="1:7">
      <c r="A4139" s="326" t="s">
        <v>2883</v>
      </c>
      <c r="B4139" s="158">
        <v>46303</v>
      </c>
      <c r="C4139" s="326" t="s">
        <v>8284</v>
      </c>
      <c r="D4139" s="326" t="s">
        <v>2880</v>
      </c>
      <c r="E4139" s="326" t="s">
        <v>2879</v>
      </c>
      <c r="F4139" s="326">
        <v>5.9936199999999999</v>
      </c>
      <c r="G4139" s="326" t="s">
        <v>1800</v>
      </c>
    </row>
    <row r="4140" spans="1:7">
      <c r="A4140" s="326" t="s">
        <v>2883</v>
      </c>
      <c r="B4140" s="158">
        <v>46303</v>
      </c>
      <c r="C4140" s="326" t="s">
        <v>8285</v>
      </c>
      <c r="D4140" s="326" t="s">
        <v>2880</v>
      </c>
      <c r="E4140" s="326" t="s">
        <v>2879</v>
      </c>
      <c r="F4140" s="326">
        <v>5.979379999999999</v>
      </c>
      <c r="G4140" s="326" t="s">
        <v>1800</v>
      </c>
    </row>
    <row r="4141" spans="1:7">
      <c r="A4141" s="326" t="s">
        <v>2883</v>
      </c>
      <c r="B4141" s="158">
        <v>46303</v>
      </c>
      <c r="C4141" s="326" t="s">
        <v>8286</v>
      </c>
      <c r="D4141" s="326" t="s">
        <v>2880</v>
      </c>
      <c r="E4141" s="326" t="s">
        <v>2879</v>
      </c>
      <c r="F4141" s="326">
        <v>6.1382200000000005</v>
      </c>
      <c r="G4141" s="326" t="s">
        <v>1800</v>
      </c>
    </row>
    <row r="4142" spans="1:7">
      <c r="A4142" s="326" t="s">
        <v>2883</v>
      </c>
      <c r="B4142" s="158">
        <v>46303</v>
      </c>
      <c r="C4142" s="326" t="s">
        <v>8287</v>
      </c>
      <c r="D4142" s="326" t="s">
        <v>2880</v>
      </c>
      <c r="E4142" s="326" t="s">
        <v>2879</v>
      </c>
      <c r="F4142" s="326">
        <v>6.0428999999999995</v>
      </c>
      <c r="G4142" s="326" t="s">
        <v>1800</v>
      </c>
    </row>
    <row r="4143" spans="1:7">
      <c r="A4143" s="326" t="s">
        <v>2883</v>
      </c>
      <c r="B4143" s="158">
        <v>46303</v>
      </c>
      <c r="C4143" s="326" t="s">
        <v>8288</v>
      </c>
      <c r="D4143" s="326" t="s">
        <v>2880</v>
      </c>
      <c r="E4143" s="326" t="s">
        <v>2879</v>
      </c>
      <c r="F4143" s="326">
        <v>5.8791199999999986</v>
      </c>
      <c r="G4143" s="326" t="s">
        <v>1800</v>
      </c>
    </row>
    <row r="4144" spans="1:7">
      <c r="A4144" s="326" t="s">
        <v>2883</v>
      </c>
      <c r="B4144" s="158">
        <v>46303</v>
      </c>
      <c r="C4144" s="326" t="s">
        <v>8289</v>
      </c>
      <c r="D4144" s="326" t="s">
        <v>2880</v>
      </c>
      <c r="E4144" s="326" t="s">
        <v>2879</v>
      </c>
      <c r="F4144" s="326">
        <v>5.8498199999999994</v>
      </c>
      <c r="G4144" s="326" t="s">
        <v>1800</v>
      </c>
    </row>
    <row r="4145" spans="1:7">
      <c r="A4145" s="326" t="s">
        <v>2883</v>
      </c>
      <c r="B4145" s="158">
        <v>46303</v>
      </c>
      <c r="C4145" s="326" t="s">
        <v>8290</v>
      </c>
      <c r="D4145" s="326" t="s">
        <v>2880</v>
      </c>
      <c r="E4145" s="326" t="s">
        <v>2879</v>
      </c>
      <c r="F4145" s="326">
        <v>5.7572000000000001</v>
      </c>
      <c r="G4145" s="326" t="s">
        <v>1800</v>
      </c>
    </row>
    <row r="4146" spans="1:7">
      <c r="A4146" s="326" t="s">
        <v>2883</v>
      </c>
      <c r="B4146" s="158">
        <v>46303</v>
      </c>
      <c r="C4146" s="326" t="s">
        <v>8291</v>
      </c>
      <c r="D4146" s="326" t="s">
        <v>2880</v>
      </c>
      <c r="E4146" s="326" t="s">
        <v>2879</v>
      </c>
      <c r="F4146" s="326">
        <v>6.0851999999999995</v>
      </c>
      <c r="G4146" s="326" t="s">
        <v>1800</v>
      </c>
    </row>
    <row r="4147" spans="1:7">
      <c r="A4147" s="326" t="s">
        <v>2883</v>
      </c>
      <c r="B4147" s="158">
        <v>46303</v>
      </c>
      <c r="C4147" s="326" t="s">
        <v>8292</v>
      </c>
      <c r="D4147" s="326" t="s">
        <v>2880</v>
      </c>
      <c r="E4147" s="326" t="s">
        <v>2879</v>
      </c>
      <c r="F4147" s="326">
        <v>5.8045200000000001</v>
      </c>
      <c r="G4147" s="326" t="s">
        <v>1800</v>
      </c>
    </row>
    <row r="4148" spans="1:7">
      <c r="A4148" s="326" t="s">
        <v>2883</v>
      </c>
      <c r="B4148" s="158">
        <v>46303</v>
      </c>
      <c r="C4148" s="326" t="s">
        <v>8293</v>
      </c>
      <c r="D4148" s="326" t="s">
        <v>2880</v>
      </c>
      <c r="E4148" s="326" t="s">
        <v>2879</v>
      </c>
      <c r="F4148" s="326">
        <v>5.7714800000000004</v>
      </c>
      <c r="G4148" s="326" t="s">
        <v>1800</v>
      </c>
    </row>
    <row r="4149" spans="1:7">
      <c r="A4149" s="326" t="s">
        <v>2883</v>
      </c>
      <c r="B4149" s="158">
        <v>46303</v>
      </c>
      <c r="C4149" s="326" t="s">
        <v>8294</v>
      </c>
      <c r="D4149" s="326" t="s">
        <v>2880</v>
      </c>
      <c r="E4149" s="326" t="s">
        <v>2879</v>
      </c>
      <c r="F4149" s="326">
        <v>6.1636799999999994</v>
      </c>
      <c r="G4149" s="326" t="s">
        <v>1800</v>
      </c>
    </row>
    <row r="4150" spans="1:7">
      <c r="A4150" s="326" t="s">
        <v>2883</v>
      </c>
      <c r="B4150" s="158">
        <v>46303</v>
      </c>
      <c r="C4150" s="326" t="s">
        <v>8295</v>
      </c>
      <c r="D4150" s="326" t="s">
        <v>2880</v>
      </c>
      <c r="E4150" s="326" t="s">
        <v>2879</v>
      </c>
      <c r="F4150" s="326">
        <v>6.1477199999999996</v>
      </c>
      <c r="G4150" s="326" t="s">
        <v>1800</v>
      </c>
    </row>
    <row r="4151" spans="1:7">
      <c r="A4151" s="326" t="s">
        <v>2883</v>
      </c>
      <c r="B4151" s="158">
        <v>46303</v>
      </c>
      <c r="C4151" s="326" t="s">
        <v>8296</v>
      </c>
      <c r="D4151" s="326" t="s">
        <v>2880</v>
      </c>
      <c r="E4151" s="326" t="s">
        <v>2879</v>
      </c>
      <c r="F4151" s="326">
        <v>6.0738199999999996</v>
      </c>
      <c r="G4151" s="326" t="s">
        <v>1800</v>
      </c>
    </row>
    <row r="4152" spans="1:7">
      <c r="A4152" s="326" t="s">
        <v>2883</v>
      </c>
      <c r="B4152" s="158">
        <v>46303</v>
      </c>
      <c r="C4152" s="326" t="s">
        <v>8297</v>
      </c>
      <c r="D4152" s="326" t="s">
        <v>2880</v>
      </c>
      <c r="E4152" s="326" t="s">
        <v>2879</v>
      </c>
      <c r="F4152" s="326">
        <v>5.9037200000000007</v>
      </c>
      <c r="G4152" s="326" t="s">
        <v>1800</v>
      </c>
    </row>
    <row r="4153" spans="1:7">
      <c r="A4153" s="326" t="s">
        <v>2883</v>
      </c>
      <c r="B4153" s="158">
        <v>46303</v>
      </c>
      <c r="C4153" s="326" t="s">
        <v>8298</v>
      </c>
      <c r="D4153" s="326" t="s">
        <v>2880</v>
      </c>
      <c r="E4153" s="326" t="s">
        <v>2879</v>
      </c>
      <c r="F4153" s="326">
        <v>6.2044599999999992</v>
      </c>
      <c r="G4153" s="326" t="s">
        <v>1800</v>
      </c>
    </row>
    <row r="4154" spans="1:7">
      <c r="A4154" s="326" t="s">
        <v>2883</v>
      </c>
      <c r="B4154" s="158">
        <v>46303</v>
      </c>
      <c r="C4154" s="326" t="s">
        <v>8299</v>
      </c>
      <c r="D4154" s="326" t="s">
        <v>2880</v>
      </c>
      <c r="E4154" s="326" t="s">
        <v>2879</v>
      </c>
      <c r="F4154" s="326">
        <v>6.0460599999999998</v>
      </c>
      <c r="G4154" s="326" t="s">
        <v>1800</v>
      </c>
    </row>
    <row r="4155" spans="1:7">
      <c r="A4155" s="326" t="s">
        <v>2883</v>
      </c>
      <c r="B4155" s="158">
        <v>46303</v>
      </c>
      <c r="C4155" s="326" t="s">
        <v>8300</v>
      </c>
      <c r="D4155" s="326" t="s">
        <v>2880</v>
      </c>
      <c r="E4155" s="326" t="s">
        <v>2879</v>
      </c>
      <c r="F4155" s="326">
        <v>6.5340199999999991</v>
      </c>
      <c r="G4155" s="326" t="s">
        <v>1800</v>
      </c>
    </row>
    <row r="4156" spans="1:7">
      <c r="A4156" s="326" t="s">
        <v>2883</v>
      </c>
      <c r="B4156" s="158">
        <v>46303</v>
      </c>
      <c r="C4156" s="326" t="s">
        <v>8301</v>
      </c>
      <c r="D4156" s="326" t="s">
        <v>2880</v>
      </c>
      <c r="E4156" s="326" t="s">
        <v>2879</v>
      </c>
      <c r="F4156" s="326">
        <v>5.8942000000000005</v>
      </c>
      <c r="G4156" s="326" t="s">
        <v>1800</v>
      </c>
    </row>
    <row r="4157" spans="1:7">
      <c r="A4157" s="326" t="s">
        <v>2883</v>
      </c>
      <c r="B4157" s="158">
        <v>46303</v>
      </c>
      <c r="C4157" s="326" t="s">
        <v>8302</v>
      </c>
      <c r="D4157" s="326" t="s">
        <v>2880</v>
      </c>
      <c r="E4157" s="326" t="s">
        <v>2879</v>
      </c>
      <c r="F4157" s="326">
        <v>5.9397199999999994</v>
      </c>
      <c r="G4157" s="326" t="s">
        <v>1800</v>
      </c>
    </row>
    <row r="4158" spans="1:7">
      <c r="A4158" s="326" t="s">
        <v>2883</v>
      </c>
      <c r="B4158" s="158">
        <v>46303</v>
      </c>
      <c r="C4158" s="326" t="s">
        <v>8303</v>
      </c>
      <c r="D4158" s="326" t="s">
        <v>2880</v>
      </c>
      <c r="E4158" s="326" t="s">
        <v>2879</v>
      </c>
      <c r="F4158" s="326">
        <v>6.3522000000000007</v>
      </c>
      <c r="G4158" s="326" t="s">
        <v>1800</v>
      </c>
    </row>
    <row r="4159" spans="1:7">
      <c r="A4159" s="326" t="s">
        <v>2883</v>
      </c>
      <c r="B4159" s="158">
        <v>46303</v>
      </c>
      <c r="C4159" s="326" t="s">
        <v>8304</v>
      </c>
      <c r="D4159" s="326" t="s">
        <v>2880</v>
      </c>
      <c r="E4159" s="326" t="s">
        <v>2879</v>
      </c>
      <c r="F4159" s="326">
        <v>6.4299800000000005</v>
      </c>
      <c r="G4159" s="326" t="s">
        <v>1800</v>
      </c>
    </row>
    <row r="4160" spans="1:7">
      <c r="A4160" s="326" t="s">
        <v>2883</v>
      </c>
      <c r="B4160" s="158">
        <v>46303</v>
      </c>
      <c r="C4160" s="326" t="s">
        <v>8305</v>
      </c>
      <c r="D4160" s="326" t="s">
        <v>2880</v>
      </c>
      <c r="E4160" s="326" t="s">
        <v>2879</v>
      </c>
      <c r="F4160" s="326">
        <v>6.3790400000000007</v>
      </c>
      <c r="G4160" s="326" t="s">
        <v>1800</v>
      </c>
    </row>
    <row r="4161" spans="1:7">
      <c r="A4161" s="326" t="s">
        <v>2883</v>
      </c>
      <c r="B4161" s="158">
        <v>46303</v>
      </c>
      <c r="C4161" s="326" t="s">
        <v>8306</v>
      </c>
      <c r="D4161" s="326" t="s">
        <v>2880</v>
      </c>
      <c r="E4161" s="326" t="s">
        <v>2879</v>
      </c>
      <c r="F4161" s="326">
        <v>6.2938999999999981</v>
      </c>
      <c r="G4161" s="326" t="s">
        <v>1800</v>
      </c>
    </row>
    <row r="4162" spans="1:7">
      <c r="A4162" s="326" t="s">
        <v>2883</v>
      </c>
      <c r="B4162" s="158">
        <v>46303</v>
      </c>
      <c r="C4162" s="326" t="s">
        <v>8307</v>
      </c>
      <c r="D4162" s="326" t="s">
        <v>2880</v>
      </c>
      <c r="E4162" s="326" t="s">
        <v>2879</v>
      </c>
      <c r="F4162" s="326">
        <v>6.1280199999999985</v>
      </c>
      <c r="G4162" s="326" t="s">
        <v>1800</v>
      </c>
    </row>
    <row r="4163" spans="1:7">
      <c r="A4163" s="326" t="s">
        <v>2883</v>
      </c>
      <c r="B4163" s="158">
        <v>46303</v>
      </c>
      <c r="C4163" s="326" t="s">
        <v>8308</v>
      </c>
      <c r="D4163" s="326" t="s">
        <v>2880</v>
      </c>
      <c r="E4163" s="326" t="s">
        <v>2879</v>
      </c>
      <c r="F4163" s="326">
        <v>6.1529400000000001</v>
      </c>
      <c r="G4163" s="326" t="s">
        <v>1800</v>
      </c>
    </row>
    <row r="4164" spans="1:7">
      <c r="A4164" s="326" t="s">
        <v>2883</v>
      </c>
      <c r="B4164" s="158">
        <v>46303</v>
      </c>
      <c r="C4164" s="326" t="s">
        <v>8309</v>
      </c>
      <c r="D4164" s="326" t="s">
        <v>2880</v>
      </c>
      <c r="E4164" s="326" t="s">
        <v>2879</v>
      </c>
      <c r="F4164" s="326">
        <v>6.2157600000000013</v>
      </c>
      <c r="G4164" s="326" t="s">
        <v>1800</v>
      </c>
    </row>
    <row r="4165" spans="1:7">
      <c r="A4165" s="326" t="s">
        <v>2883</v>
      </c>
      <c r="B4165" s="158">
        <v>46303</v>
      </c>
      <c r="C4165" s="326" t="s">
        <v>8310</v>
      </c>
      <c r="D4165" s="326" t="s">
        <v>2880</v>
      </c>
      <c r="E4165" s="326" t="s">
        <v>2879</v>
      </c>
      <c r="F4165" s="326">
        <v>6.2191599999999996</v>
      </c>
      <c r="G4165" s="326" t="s">
        <v>1800</v>
      </c>
    </row>
    <row r="4166" spans="1:7">
      <c r="A4166" s="326" t="s">
        <v>2883</v>
      </c>
      <c r="B4166" s="158">
        <v>46303</v>
      </c>
      <c r="C4166" s="326" t="s">
        <v>8311</v>
      </c>
      <c r="D4166" s="326" t="s">
        <v>2880</v>
      </c>
      <c r="E4166" s="326" t="s">
        <v>2879</v>
      </c>
      <c r="F4166" s="326">
        <v>5.6397400000000006</v>
      </c>
      <c r="G4166" s="326" t="s">
        <v>1800</v>
      </c>
    </row>
    <row r="4167" spans="1:7">
      <c r="A4167" s="326" t="s">
        <v>2883</v>
      </c>
      <c r="B4167" s="158">
        <v>46303</v>
      </c>
      <c r="C4167" s="326" t="s">
        <v>8312</v>
      </c>
      <c r="D4167" s="326" t="s">
        <v>2880</v>
      </c>
      <c r="E4167" s="326" t="s">
        <v>2879</v>
      </c>
      <c r="F4167" s="326">
        <v>6.3304999999999989</v>
      </c>
      <c r="G4167" s="326" t="s">
        <v>1800</v>
      </c>
    </row>
    <row r="4168" spans="1:7">
      <c r="A4168" s="326" t="s">
        <v>2883</v>
      </c>
      <c r="B4168" s="158">
        <v>46303</v>
      </c>
      <c r="C4168" s="326" t="s">
        <v>8313</v>
      </c>
      <c r="D4168" s="326" t="s">
        <v>2880</v>
      </c>
      <c r="E4168" s="326" t="s">
        <v>2879</v>
      </c>
      <c r="F4168" s="326">
        <v>5.416339999999999</v>
      </c>
      <c r="G4168" s="326" t="s">
        <v>1800</v>
      </c>
    </row>
    <row r="4169" spans="1:7">
      <c r="A4169" s="326" t="s">
        <v>2883</v>
      </c>
      <c r="B4169" s="158">
        <v>46303</v>
      </c>
      <c r="C4169" s="326" t="s">
        <v>8314</v>
      </c>
      <c r="D4169" s="326" t="s">
        <v>2880</v>
      </c>
      <c r="E4169" s="326" t="s">
        <v>2879</v>
      </c>
      <c r="F4169" s="326">
        <v>6.1601599999999985</v>
      </c>
      <c r="G4169" s="326" t="s">
        <v>1800</v>
      </c>
    </row>
    <row r="4170" spans="1:7">
      <c r="A4170" s="326" t="s">
        <v>2883</v>
      </c>
      <c r="B4170" s="158">
        <v>46303</v>
      </c>
      <c r="C4170" s="326" t="s">
        <v>8315</v>
      </c>
      <c r="D4170" s="326" t="s">
        <v>2880</v>
      </c>
      <c r="E4170" s="326" t="s">
        <v>2879</v>
      </c>
      <c r="F4170" s="326">
        <v>6.0916399999999999</v>
      </c>
      <c r="G4170" s="326" t="s">
        <v>1800</v>
      </c>
    </row>
    <row r="4171" spans="1:7">
      <c r="A4171" s="326" t="s">
        <v>2883</v>
      </c>
      <c r="B4171" s="158">
        <v>46303</v>
      </c>
      <c r="C4171" s="326" t="s">
        <v>8316</v>
      </c>
      <c r="D4171" s="326" t="s">
        <v>2880</v>
      </c>
      <c r="E4171" s="326" t="s">
        <v>2879</v>
      </c>
      <c r="F4171" s="326">
        <v>5.4358599999999999</v>
      </c>
      <c r="G4171" s="326" t="s">
        <v>1800</v>
      </c>
    </row>
    <row r="4172" spans="1:7">
      <c r="A4172" s="326" t="s">
        <v>2883</v>
      </c>
      <c r="B4172" s="158">
        <v>46303</v>
      </c>
      <c r="C4172" s="326" t="s">
        <v>8317</v>
      </c>
      <c r="D4172" s="326" t="s">
        <v>2880</v>
      </c>
      <c r="E4172" s="326" t="s">
        <v>2879</v>
      </c>
      <c r="F4172" s="326">
        <v>5.6495600000000001</v>
      </c>
      <c r="G4172" s="326" t="s">
        <v>1800</v>
      </c>
    </row>
    <row r="4173" spans="1:7">
      <c r="A4173" s="326" t="s">
        <v>2883</v>
      </c>
      <c r="B4173" s="158">
        <v>46303</v>
      </c>
      <c r="C4173" s="326" t="s">
        <v>8318</v>
      </c>
      <c r="D4173" s="326" t="s">
        <v>2880</v>
      </c>
      <c r="E4173" s="326" t="s">
        <v>2879</v>
      </c>
      <c r="F4173" s="326">
        <v>6.1834800000000003</v>
      </c>
      <c r="G4173" s="326" t="s">
        <v>1800</v>
      </c>
    </row>
    <row r="4174" spans="1:7">
      <c r="A4174" s="326" t="s">
        <v>2883</v>
      </c>
      <c r="B4174" s="158">
        <v>46303</v>
      </c>
      <c r="C4174" s="326" t="s">
        <v>8319</v>
      </c>
      <c r="D4174" s="326" t="s">
        <v>2880</v>
      </c>
      <c r="E4174" s="326" t="s">
        <v>2879</v>
      </c>
      <c r="F4174" s="326">
        <v>6.2045199999999996</v>
      </c>
      <c r="G4174" s="326" t="s">
        <v>1800</v>
      </c>
    </row>
    <row r="4175" spans="1:7">
      <c r="A4175" s="326" t="s">
        <v>2883</v>
      </c>
      <c r="B4175" s="158">
        <v>46303</v>
      </c>
      <c r="C4175" s="326" t="s">
        <v>8320</v>
      </c>
      <c r="D4175" s="326" t="s">
        <v>2880</v>
      </c>
      <c r="E4175" s="326" t="s">
        <v>2879</v>
      </c>
      <c r="F4175" s="326">
        <v>6.0801800000000004</v>
      </c>
      <c r="G4175" s="326" t="s">
        <v>1800</v>
      </c>
    </row>
    <row r="4176" spans="1:7">
      <c r="A4176" s="326" t="s">
        <v>2883</v>
      </c>
      <c r="B4176" s="158">
        <v>46303</v>
      </c>
      <c r="C4176" s="326" t="s">
        <v>8321</v>
      </c>
      <c r="D4176" s="326" t="s">
        <v>2880</v>
      </c>
      <c r="E4176" s="326" t="s">
        <v>2879</v>
      </c>
      <c r="F4176" s="326">
        <v>6.2073400000000003</v>
      </c>
      <c r="G4176" s="326" t="s">
        <v>1800</v>
      </c>
    </row>
    <row r="4177" spans="1:7">
      <c r="A4177" s="326" t="s">
        <v>2883</v>
      </c>
      <c r="B4177" s="158">
        <v>46303</v>
      </c>
      <c r="C4177" s="326" t="s">
        <v>8322</v>
      </c>
      <c r="D4177" s="326" t="s">
        <v>2880</v>
      </c>
      <c r="E4177" s="326" t="s">
        <v>2879</v>
      </c>
      <c r="F4177" s="326">
        <v>6.07958</v>
      </c>
      <c r="G4177" s="326" t="s">
        <v>1800</v>
      </c>
    </row>
    <row r="4178" spans="1:7">
      <c r="A4178" s="326" t="s">
        <v>2883</v>
      </c>
      <c r="B4178" s="158">
        <v>46303</v>
      </c>
      <c r="C4178" s="326" t="s">
        <v>8323</v>
      </c>
      <c r="D4178" s="326" t="s">
        <v>2880</v>
      </c>
      <c r="E4178" s="326" t="s">
        <v>2879</v>
      </c>
      <c r="F4178" s="326">
        <v>6.0430599999999997</v>
      </c>
      <c r="G4178" s="326" t="s">
        <v>1800</v>
      </c>
    </row>
    <row r="4179" spans="1:7">
      <c r="A4179" s="326" t="s">
        <v>2883</v>
      </c>
      <c r="B4179" s="158">
        <v>46303</v>
      </c>
      <c r="C4179" s="326" t="s">
        <v>8324</v>
      </c>
      <c r="D4179" s="326" t="s">
        <v>2880</v>
      </c>
      <c r="E4179" s="326" t="s">
        <v>2879</v>
      </c>
      <c r="F4179" s="326">
        <v>6.0283600000000011</v>
      </c>
      <c r="G4179" s="326" t="s">
        <v>1800</v>
      </c>
    </row>
    <row r="4180" spans="1:7">
      <c r="A4180" s="326" t="s">
        <v>2883</v>
      </c>
      <c r="B4180" s="158">
        <v>46303</v>
      </c>
      <c r="C4180" s="326" t="s">
        <v>8325</v>
      </c>
      <c r="D4180" s="326" t="s">
        <v>2880</v>
      </c>
      <c r="E4180" s="326" t="s">
        <v>2879</v>
      </c>
      <c r="F4180" s="326">
        <v>6.1706799999999999</v>
      </c>
      <c r="G4180" s="326" t="s">
        <v>1800</v>
      </c>
    </row>
    <row r="4181" spans="1:7">
      <c r="A4181" s="326" t="s">
        <v>3062</v>
      </c>
      <c r="B4181" s="158">
        <v>46304</v>
      </c>
      <c r="C4181" s="326" t="s">
        <v>9952</v>
      </c>
      <c r="D4181" s="326" t="s">
        <v>2878</v>
      </c>
      <c r="E4181" s="326" t="s">
        <v>2867</v>
      </c>
      <c r="F4181" s="326"/>
      <c r="G4181" s="326" t="s">
        <v>43</v>
      </c>
    </row>
    <row r="4182" spans="1:7">
      <c r="A4182" s="326" t="s">
        <v>3062</v>
      </c>
      <c r="B4182" s="158">
        <v>46304</v>
      </c>
      <c r="C4182" s="326" t="s">
        <v>9953</v>
      </c>
      <c r="D4182" s="326" t="s">
        <v>2878</v>
      </c>
      <c r="E4182" s="326" t="s">
        <v>2867</v>
      </c>
      <c r="F4182" s="326"/>
      <c r="G4182" s="326" t="s">
        <v>43</v>
      </c>
    </row>
    <row r="4183" spans="1:7">
      <c r="A4183" s="326" t="s">
        <v>3062</v>
      </c>
      <c r="B4183" s="158">
        <v>46304</v>
      </c>
      <c r="C4183" s="326" t="s">
        <v>9954</v>
      </c>
      <c r="D4183" s="326" t="s">
        <v>2878</v>
      </c>
      <c r="E4183" s="326" t="s">
        <v>2867</v>
      </c>
      <c r="F4183" s="326"/>
      <c r="G4183" s="326" t="s">
        <v>43</v>
      </c>
    </row>
    <row r="4184" spans="1:7">
      <c r="A4184" s="326" t="s">
        <v>3062</v>
      </c>
      <c r="B4184" s="158">
        <v>46304</v>
      </c>
      <c r="C4184" s="326" t="s">
        <v>9955</v>
      </c>
      <c r="D4184" s="326" t="s">
        <v>2878</v>
      </c>
      <c r="E4184" s="326" t="s">
        <v>2867</v>
      </c>
      <c r="F4184" s="326"/>
      <c r="G4184" s="326" t="s">
        <v>43</v>
      </c>
    </row>
    <row r="4185" spans="1:7">
      <c r="A4185" s="326" t="s">
        <v>3062</v>
      </c>
      <c r="B4185" s="158">
        <v>46304</v>
      </c>
      <c r="C4185" s="326" t="s">
        <v>9763</v>
      </c>
      <c r="D4185" s="326" t="s">
        <v>2878</v>
      </c>
      <c r="E4185" s="326" t="s">
        <v>2867</v>
      </c>
      <c r="F4185" s="326"/>
      <c r="G4185" s="326" t="s">
        <v>43</v>
      </c>
    </row>
    <row r="4186" spans="1:7">
      <c r="A4186" s="326" t="s">
        <v>3062</v>
      </c>
      <c r="B4186" s="158">
        <v>46304</v>
      </c>
      <c r="C4186" s="326" t="s">
        <v>9765</v>
      </c>
      <c r="D4186" s="326" t="s">
        <v>2878</v>
      </c>
      <c r="E4186" s="326" t="s">
        <v>2867</v>
      </c>
      <c r="F4186" s="326"/>
      <c r="G4186" s="326" t="s">
        <v>43</v>
      </c>
    </row>
    <row r="4187" spans="1:7">
      <c r="A4187" s="326" t="s">
        <v>3062</v>
      </c>
      <c r="B4187" s="158">
        <v>46304</v>
      </c>
      <c r="C4187" s="326" t="s">
        <v>9956</v>
      </c>
      <c r="D4187" s="326" t="s">
        <v>2878</v>
      </c>
      <c r="E4187" s="326" t="s">
        <v>2867</v>
      </c>
      <c r="F4187" s="326"/>
      <c r="G4187" s="326" t="s">
        <v>43</v>
      </c>
    </row>
    <row r="4188" spans="1:7">
      <c r="A4188" s="326" t="s">
        <v>3062</v>
      </c>
      <c r="B4188" s="158">
        <v>46304</v>
      </c>
      <c r="C4188" s="326" t="s">
        <v>9957</v>
      </c>
      <c r="D4188" s="326" t="s">
        <v>2878</v>
      </c>
      <c r="E4188" s="326" t="s">
        <v>2867</v>
      </c>
      <c r="F4188" s="326"/>
      <c r="G4188" s="326" t="s">
        <v>43</v>
      </c>
    </row>
    <row r="4189" spans="1:7">
      <c r="A4189" s="326" t="s">
        <v>3062</v>
      </c>
      <c r="B4189" s="158">
        <v>46304</v>
      </c>
      <c r="C4189" s="326" t="s">
        <v>9958</v>
      </c>
      <c r="D4189" s="326" t="s">
        <v>2878</v>
      </c>
      <c r="E4189" s="326" t="s">
        <v>2867</v>
      </c>
      <c r="F4189" s="326"/>
      <c r="G4189" s="326" t="s">
        <v>43</v>
      </c>
    </row>
    <row r="4190" spans="1:7">
      <c r="A4190" s="326" t="s">
        <v>3062</v>
      </c>
      <c r="B4190" s="158">
        <v>46304</v>
      </c>
      <c r="C4190" s="326" t="s">
        <v>9959</v>
      </c>
      <c r="D4190" s="326" t="s">
        <v>2878</v>
      </c>
      <c r="E4190" s="326" t="s">
        <v>2867</v>
      </c>
      <c r="F4190" s="326"/>
      <c r="G4190" s="326" t="s">
        <v>43</v>
      </c>
    </row>
    <row r="4191" spans="1:7">
      <c r="A4191" s="326" t="s">
        <v>3062</v>
      </c>
      <c r="B4191" s="158">
        <v>46304</v>
      </c>
      <c r="C4191" s="326" t="s">
        <v>8913</v>
      </c>
      <c r="D4191" s="326" t="s">
        <v>2878</v>
      </c>
      <c r="E4191" s="326" t="s">
        <v>2867</v>
      </c>
      <c r="F4191" s="326"/>
      <c r="G4191" s="326" t="s">
        <v>43</v>
      </c>
    </row>
    <row r="4192" spans="1:7">
      <c r="A4192" s="326" t="s">
        <v>3062</v>
      </c>
      <c r="B4192" s="158">
        <v>46304</v>
      </c>
      <c r="C4192" s="326" t="s">
        <v>9960</v>
      </c>
      <c r="D4192" s="326" t="s">
        <v>2878</v>
      </c>
      <c r="E4192" s="326" t="s">
        <v>2867</v>
      </c>
      <c r="F4192" s="326"/>
      <c r="G4192" s="326" t="s">
        <v>43</v>
      </c>
    </row>
    <row r="4193" spans="1:7">
      <c r="A4193" s="326" t="s">
        <v>3062</v>
      </c>
      <c r="B4193" s="158">
        <v>46304</v>
      </c>
      <c r="C4193" s="326" t="s">
        <v>9961</v>
      </c>
      <c r="D4193" s="326" t="s">
        <v>2878</v>
      </c>
      <c r="E4193" s="326" t="s">
        <v>2867</v>
      </c>
      <c r="F4193" s="326"/>
      <c r="G4193" s="326" t="s">
        <v>43</v>
      </c>
    </row>
    <row r="4194" spans="1:7">
      <c r="A4194" s="326" t="s">
        <v>3062</v>
      </c>
      <c r="B4194" s="158">
        <v>46304</v>
      </c>
      <c r="C4194" s="326" t="s">
        <v>9962</v>
      </c>
      <c r="D4194" s="326" t="s">
        <v>2878</v>
      </c>
      <c r="E4194" s="326" t="s">
        <v>2867</v>
      </c>
      <c r="F4194" s="326"/>
      <c r="G4194" s="326" t="s">
        <v>43</v>
      </c>
    </row>
    <row r="4195" spans="1:7">
      <c r="A4195" s="326" t="s">
        <v>3062</v>
      </c>
      <c r="B4195" s="158">
        <v>46304</v>
      </c>
      <c r="C4195" s="326" t="s">
        <v>9963</v>
      </c>
      <c r="D4195" s="326" t="s">
        <v>2878</v>
      </c>
      <c r="E4195" s="326" t="s">
        <v>2867</v>
      </c>
      <c r="F4195" s="326"/>
      <c r="G4195" s="326" t="s">
        <v>43</v>
      </c>
    </row>
    <row r="4196" spans="1:7">
      <c r="A4196" s="326" t="s">
        <v>7232</v>
      </c>
      <c r="B4196" s="158">
        <v>46304</v>
      </c>
      <c r="C4196" s="326" t="s">
        <v>7233</v>
      </c>
      <c r="D4196" s="326" t="s">
        <v>7234</v>
      </c>
      <c r="E4196" s="326" t="s">
        <v>2867</v>
      </c>
      <c r="F4196" s="326"/>
      <c r="G4196" s="326" t="s">
        <v>43</v>
      </c>
    </row>
    <row r="4197" spans="1:7">
      <c r="A4197" s="326" t="s">
        <v>7232</v>
      </c>
      <c r="B4197" s="158">
        <v>46304</v>
      </c>
      <c r="C4197" s="326" t="s">
        <v>7235</v>
      </c>
      <c r="D4197" s="326" t="s">
        <v>7234</v>
      </c>
      <c r="E4197" s="326" t="s">
        <v>2867</v>
      </c>
      <c r="F4197" s="326"/>
      <c r="G4197" s="326" t="s">
        <v>43</v>
      </c>
    </row>
    <row r="4198" spans="1:7">
      <c r="A4198" s="326" t="s">
        <v>7232</v>
      </c>
      <c r="B4198" s="158">
        <v>46304</v>
      </c>
      <c r="C4198" s="326" t="s">
        <v>7236</v>
      </c>
      <c r="D4198" s="326" t="s">
        <v>7234</v>
      </c>
      <c r="E4198" s="326" t="s">
        <v>2867</v>
      </c>
      <c r="F4198" s="326"/>
      <c r="G4198" s="326" t="s">
        <v>43</v>
      </c>
    </row>
    <row r="4199" spans="1:7">
      <c r="A4199" s="326" t="s">
        <v>7232</v>
      </c>
      <c r="B4199" s="158">
        <v>46304</v>
      </c>
      <c r="C4199" s="326" t="s">
        <v>7237</v>
      </c>
      <c r="D4199" s="326" t="s">
        <v>7234</v>
      </c>
      <c r="E4199" s="326" t="s">
        <v>2867</v>
      </c>
      <c r="F4199" s="326"/>
      <c r="G4199" s="326" t="s">
        <v>43</v>
      </c>
    </row>
    <row r="4200" spans="1:7">
      <c r="A4200" s="326" t="s">
        <v>7232</v>
      </c>
      <c r="B4200" s="158">
        <v>46304</v>
      </c>
      <c r="C4200" s="326" t="s">
        <v>7238</v>
      </c>
      <c r="D4200" s="326" t="s">
        <v>7234</v>
      </c>
      <c r="E4200" s="326" t="s">
        <v>2867</v>
      </c>
      <c r="F4200" s="326"/>
      <c r="G4200" s="326" t="s">
        <v>43</v>
      </c>
    </row>
    <row r="4201" spans="1:7">
      <c r="A4201" s="326" t="s">
        <v>7232</v>
      </c>
      <c r="B4201" s="158">
        <v>46304</v>
      </c>
      <c r="C4201" s="326" t="s">
        <v>7239</v>
      </c>
      <c r="D4201" s="326" t="s">
        <v>7234</v>
      </c>
      <c r="E4201" s="326" t="s">
        <v>2867</v>
      </c>
      <c r="F4201" s="326"/>
      <c r="G4201" s="326" t="s">
        <v>43</v>
      </c>
    </row>
    <row r="4202" spans="1:7">
      <c r="A4202" s="326" t="s">
        <v>7232</v>
      </c>
      <c r="B4202" s="158">
        <v>46304</v>
      </c>
      <c r="C4202" s="326" t="s">
        <v>7240</v>
      </c>
      <c r="D4202" s="326" t="s">
        <v>7234</v>
      </c>
      <c r="E4202" s="326" t="s">
        <v>2867</v>
      </c>
      <c r="F4202" s="326"/>
      <c r="G4202" s="326" t="s">
        <v>43</v>
      </c>
    </row>
    <row r="4203" spans="1:7">
      <c r="A4203" s="326" t="s">
        <v>7232</v>
      </c>
      <c r="B4203" s="158">
        <v>46304</v>
      </c>
      <c r="C4203" s="326" t="s">
        <v>7241</v>
      </c>
      <c r="D4203" s="326" t="s">
        <v>7234</v>
      </c>
      <c r="E4203" s="326" t="s">
        <v>2867</v>
      </c>
      <c r="F4203" s="326"/>
      <c r="G4203" s="326" t="s">
        <v>43</v>
      </c>
    </row>
    <row r="4204" spans="1:7">
      <c r="A4204" s="326" t="s">
        <v>7232</v>
      </c>
      <c r="B4204" s="158">
        <v>46304</v>
      </c>
      <c r="C4204" s="326" t="s">
        <v>7242</v>
      </c>
      <c r="D4204" s="326" t="s">
        <v>7234</v>
      </c>
      <c r="E4204" s="326" t="s">
        <v>2867</v>
      </c>
      <c r="F4204" s="326"/>
      <c r="G4204" s="326" t="s">
        <v>43</v>
      </c>
    </row>
    <row r="4205" spans="1:7">
      <c r="A4205" s="326" t="s">
        <v>7232</v>
      </c>
      <c r="B4205" s="158">
        <v>46304</v>
      </c>
      <c r="C4205" s="326" t="s">
        <v>7243</v>
      </c>
      <c r="D4205" s="326" t="s">
        <v>7234</v>
      </c>
      <c r="E4205" s="326" t="s">
        <v>2867</v>
      </c>
      <c r="F4205" s="326"/>
      <c r="G4205" s="326" t="s">
        <v>43</v>
      </c>
    </row>
    <row r="4206" spans="1:7">
      <c r="A4206" s="326" t="s">
        <v>2874</v>
      </c>
      <c r="B4206" s="158">
        <v>46304</v>
      </c>
      <c r="C4206" s="326" t="s">
        <v>9964</v>
      </c>
      <c r="D4206" s="326" t="s">
        <v>2876</v>
      </c>
      <c r="E4206" s="326" t="s">
        <v>2867</v>
      </c>
      <c r="F4206" s="326"/>
      <c r="G4206" s="326" t="s">
        <v>2863</v>
      </c>
    </row>
    <row r="4207" spans="1:7">
      <c r="A4207" s="326" t="s">
        <v>3068</v>
      </c>
      <c r="B4207" s="158">
        <v>46304</v>
      </c>
      <c r="C4207" s="326" t="s">
        <v>3112</v>
      </c>
      <c r="D4207" s="326" t="s">
        <v>8494</v>
      </c>
      <c r="E4207" s="326" t="s">
        <v>3070</v>
      </c>
      <c r="F4207" s="326">
        <v>176.8531523915008</v>
      </c>
      <c r="G4207" s="326" t="s">
        <v>43</v>
      </c>
    </row>
    <row r="4208" spans="1:7">
      <c r="A4208" s="326" t="s">
        <v>3068</v>
      </c>
      <c r="B4208" s="158">
        <v>46304</v>
      </c>
      <c r="C4208" s="326" t="s">
        <v>3112</v>
      </c>
      <c r="D4208" s="326" t="s">
        <v>8494</v>
      </c>
      <c r="E4208" s="326" t="s">
        <v>3070</v>
      </c>
      <c r="F4208" s="326">
        <v>13390.839109550931</v>
      </c>
      <c r="G4208" s="326" t="s">
        <v>43</v>
      </c>
    </row>
    <row r="4209" spans="1:7">
      <c r="A4209" s="326" t="s">
        <v>3068</v>
      </c>
      <c r="B4209" s="158">
        <v>46304</v>
      </c>
      <c r="C4209" s="326" t="s">
        <v>14040</v>
      </c>
      <c r="D4209" s="326" t="s">
        <v>8494</v>
      </c>
      <c r="E4209" s="326" t="s">
        <v>3070</v>
      </c>
      <c r="F4209" s="326">
        <v>4559.9659483125433</v>
      </c>
      <c r="G4209" s="326" t="s">
        <v>43</v>
      </c>
    </row>
    <row r="4210" spans="1:7">
      <c r="A4210" s="326" t="s">
        <v>3068</v>
      </c>
      <c r="B4210" s="158">
        <v>46304</v>
      </c>
      <c r="C4210" s="326" t="s">
        <v>3085</v>
      </c>
      <c r="D4210" s="326" t="s">
        <v>8494</v>
      </c>
      <c r="E4210" s="326" t="s">
        <v>3070</v>
      </c>
      <c r="F4210" s="326">
        <v>341.00259810127318</v>
      </c>
      <c r="G4210" s="326" t="s">
        <v>43</v>
      </c>
    </row>
    <row r="4211" spans="1:7">
      <c r="A4211" s="326" t="s">
        <v>3068</v>
      </c>
      <c r="B4211" s="158">
        <v>46304</v>
      </c>
      <c r="C4211" s="326" t="s">
        <v>3085</v>
      </c>
      <c r="D4211" s="326" t="s">
        <v>8494</v>
      </c>
      <c r="E4211" s="326" t="s">
        <v>3070</v>
      </c>
      <c r="F4211" s="326">
        <v>398.86908021299888</v>
      </c>
      <c r="G4211" s="326" t="s">
        <v>43</v>
      </c>
    </row>
    <row r="4212" spans="1:7">
      <c r="A4212" s="326" t="s">
        <v>3068</v>
      </c>
      <c r="B4212" s="158">
        <v>46304</v>
      </c>
      <c r="C4212" s="326" t="s">
        <v>3085</v>
      </c>
      <c r="D4212" s="326" t="s">
        <v>8494</v>
      </c>
      <c r="E4212" s="326" t="s">
        <v>3070</v>
      </c>
      <c r="F4212" s="326">
        <v>409.88012789281112</v>
      </c>
      <c r="G4212" s="326" t="s">
        <v>43</v>
      </c>
    </row>
    <row r="4213" spans="1:7">
      <c r="A4213" s="326" t="s">
        <v>3068</v>
      </c>
      <c r="B4213" s="158">
        <v>46304</v>
      </c>
      <c r="C4213" s="326" t="s">
        <v>3085</v>
      </c>
      <c r="D4213" s="326" t="s">
        <v>8494</v>
      </c>
      <c r="E4213" s="326" t="s">
        <v>3070</v>
      </c>
      <c r="F4213" s="326">
        <v>419.07905009947717</v>
      </c>
      <c r="G4213" s="326" t="s">
        <v>43</v>
      </c>
    </row>
    <row r="4214" spans="1:7">
      <c r="A4214" s="326" t="s">
        <v>3068</v>
      </c>
      <c r="B4214" s="158">
        <v>46304</v>
      </c>
      <c r="C4214" s="326" t="s">
        <v>3085</v>
      </c>
      <c r="D4214" s="326" t="s">
        <v>8494</v>
      </c>
      <c r="E4214" s="326" t="s">
        <v>3070</v>
      </c>
      <c r="F4214" s="326">
        <v>426.10841798828909</v>
      </c>
      <c r="G4214" s="326" t="s">
        <v>43</v>
      </c>
    </row>
    <row r="4215" spans="1:7">
      <c r="A4215" s="326" t="s">
        <v>3068</v>
      </c>
      <c r="B4215" s="158">
        <v>46304</v>
      </c>
      <c r="C4215" s="326" t="s">
        <v>3085</v>
      </c>
      <c r="D4215" s="326" t="s">
        <v>8494</v>
      </c>
      <c r="E4215" s="326" t="s">
        <v>3070</v>
      </c>
      <c r="F4215" s="326">
        <v>551.26803078852936</v>
      </c>
      <c r="G4215" s="326" t="s">
        <v>43</v>
      </c>
    </row>
    <row r="4216" spans="1:7">
      <c r="A4216" s="326" t="s">
        <v>3068</v>
      </c>
      <c r="B4216" s="158">
        <v>46304</v>
      </c>
      <c r="C4216" s="326" t="s">
        <v>3085</v>
      </c>
      <c r="D4216" s="326" t="s">
        <v>8494</v>
      </c>
      <c r="E4216" s="326" t="s">
        <v>3070</v>
      </c>
      <c r="F4216" s="326">
        <v>576.46145914762747</v>
      </c>
      <c r="G4216" s="326" t="s">
        <v>43</v>
      </c>
    </row>
    <row r="4217" spans="1:7">
      <c r="A4217" s="326" t="s">
        <v>3068</v>
      </c>
      <c r="B4217" s="158">
        <v>46304</v>
      </c>
      <c r="C4217" s="326" t="s">
        <v>3085</v>
      </c>
      <c r="D4217" s="326" t="s">
        <v>8494</v>
      </c>
      <c r="E4217" s="326" t="s">
        <v>3070</v>
      </c>
      <c r="F4217" s="326">
        <v>640.38424673676491</v>
      </c>
      <c r="G4217" s="326" t="s">
        <v>43</v>
      </c>
    </row>
    <row r="4218" spans="1:7">
      <c r="A4218" s="326" t="s">
        <v>3068</v>
      </c>
      <c r="B4218" s="158">
        <v>46304</v>
      </c>
      <c r="C4218" s="326" t="s">
        <v>3085</v>
      </c>
      <c r="D4218" s="326" t="s">
        <v>8494</v>
      </c>
      <c r="E4218" s="326" t="s">
        <v>3070</v>
      </c>
      <c r="F4218" s="326">
        <v>825.36811338394909</v>
      </c>
      <c r="G4218" s="326" t="s">
        <v>43</v>
      </c>
    </row>
    <row r="4219" spans="1:7">
      <c r="A4219" s="326" t="s">
        <v>3068</v>
      </c>
      <c r="B4219" s="158">
        <v>46304</v>
      </c>
      <c r="C4219" s="326" t="s">
        <v>3085</v>
      </c>
      <c r="D4219" s="326" t="s">
        <v>8494</v>
      </c>
      <c r="E4219" s="326" t="s">
        <v>3070</v>
      </c>
      <c r="F4219" s="326">
        <v>943.30123663104496</v>
      </c>
      <c r="G4219" s="326" t="s">
        <v>43</v>
      </c>
    </row>
    <row r="4220" spans="1:7">
      <c r="A4220" s="326" t="s">
        <v>3068</v>
      </c>
      <c r="B4220" s="158">
        <v>46304</v>
      </c>
      <c r="C4220" s="326" t="s">
        <v>3144</v>
      </c>
      <c r="D4220" s="326" t="s">
        <v>8496</v>
      </c>
      <c r="E4220" s="326" t="s">
        <v>3070</v>
      </c>
      <c r="F4220" s="326">
        <v>481.87119250348769</v>
      </c>
      <c r="G4220" s="326" t="s">
        <v>43</v>
      </c>
    </row>
    <row r="4221" spans="1:7">
      <c r="A4221" s="326" t="s">
        <v>3068</v>
      </c>
      <c r="B4221" s="158">
        <v>46304</v>
      </c>
      <c r="C4221" s="326" t="s">
        <v>3144</v>
      </c>
      <c r="D4221" s="326" t="s">
        <v>8496</v>
      </c>
      <c r="E4221" s="326" t="s">
        <v>3070</v>
      </c>
      <c r="F4221" s="326">
        <v>632.10015246306284</v>
      </c>
      <c r="G4221" s="326" t="s">
        <v>43</v>
      </c>
    </row>
    <row r="4222" spans="1:7">
      <c r="A4222" s="326" t="s">
        <v>3068</v>
      </c>
      <c r="B4222" s="158">
        <v>46304</v>
      </c>
      <c r="C4222" s="326" t="s">
        <v>3144</v>
      </c>
      <c r="D4222" s="326" t="s">
        <v>8496</v>
      </c>
      <c r="E4222" s="326" t="s">
        <v>3070</v>
      </c>
      <c r="F4222" s="326">
        <v>662.94304563617334</v>
      </c>
      <c r="G4222" s="326" t="s">
        <v>43</v>
      </c>
    </row>
    <row r="4223" spans="1:7">
      <c r="A4223" s="326" t="s">
        <v>3068</v>
      </c>
      <c r="B4223" s="158">
        <v>46304</v>
      </c>
      <c r="C4223" s="326" t="s">
        <v>3144</v>
      </c>
      <c r="D4223" s="326" t="s">
        <v>8496</v>
      </c>
      <c r="E4223" s="326" t="s">
        <v>3070</v>
      </c>
      <c r="F4223" s="326">
        <v>986.17794375948142</v>
      </c>
      <c r="G4223" s="326" t="s">
        <v>43</v>
      </c>
    </row>
    <row r="4224" spans="1:7">
      <c r="A4224" s="326" t="s">
        <v>3068</v>
      </c>
      <c r="B4224" s="158">
        <v>46304</v>
      </c>
      <c r="C4224" s="326" t="s">
        <v>12950</v>
      </c>
      <c r="D4224" s="326" t="s">
        <v>8599</v>
      </c>
      <c r="E4224" s="326" t="s">
        <v>3070</v>
      </c>
      <c r="F4224" s="326">
        <v>1315.2378559149799</v>
      </c>
      <c r="G4224" s="326" t="s">
        <v>43</v>
      </c>
    </row>
    <row r="4225" spans="1:7">
      <c r="A4225" s="326" t="s">
        <v>3068</v>
      </c>
      <c r="B4225" s="158">
        <v>46304</v>
      </c>
      <c r="C4225" s="326" t="s">
        <v>3175</v>
      </c>
      <c r="D4225" s="326" t="s">
        <v>8494</v>
      </c>
      <c r="E4225" s="326" t="s">
        <v>3070</v>
      </c>
      <c r="F4225" s="326">
        <v>181.6357274232432</v>
      </c>
      <c r="G4225" s="326" t="s">
        <v>43</v>
      </c>
    </row>
    <row r="4226" spans="1:7">
      <c r="A4226" s="326" t="s">
        <v>3068</v>
      </c>
      <c r="B4226" s="158">
        <v>46304</v>
      </c>
      <c r="C4226" s="326" t="s">
        <v>3175</v>
      </c>
      <c r="D4226" s="326" t="s">
        <v>8494</v>
      </c>
      <c r="E4226" s="326" t="s">
        <v>3070</v>
      </c>
      <c r="F4226" s="326">
        <v>5422.2910481598228</v>
      </c>
      <c r="G4226" s="326" t="s">
        <v>43</v>
      </c>
    </row>
    <row r="4227" spans="1:7">
      <c r="A4227" s="326" t="s">
        <v>3068</v>
      </c>
      <c r="B4227" s="158">
        <v>46304</v>
      </c>
      <c r="C4227" s="326" t="s">
        <v>3072</v>
      </c>
      <c r="D4227" s="326" t="s">
        <v>8499</v>
      </c>
      <c r="E4227" s="326" t="s">
        <v>3070</v>
      </c>
      <c r="F4227" s="326">
        <v>3007.9826271154452</v>
      </c>
      <c r="G4227" s="326" t="s">
        <v>43</v>
      </c>
    </row>
    <row r="4228" spans="1:7">
      <c r="A4228" s="326" t="s">
        <v>3068</v>
      </c>
      <c r="B4228" s="158">
        <v>46304</v>
      </c>
      <c r="C4228" s="326" t="s">
        <v>3082</v>
      </c>
      <c r="D4228" s="326" t="s">
        <v>8492</v>
      </c>
      <c r="E4228" s="326" t="s">
        <v>3070</v>
      </c>
      <c r="F4228" s="326">
        <v>801.28200372657739</v>
      </c>
      <c r="G4228" s="326" t="s">
        <v>43</v>
      </c>
    </row>
    <row r="4229" spans="1:7">
      <c r="A4229" s="326" t="s">
        <v>3068</v>
      </c>
      <c r="B4229" s="158">
        <v>46304</v>
      </c>
      <c r="C4229" s="326" t="s">
        <v>3119</v>
      </c>
      <c r="D4229" s="326" t="s">
        <v>8499</v>
      </c>
      <c r="E4229" s="326" t="s">
        <v>3070</v>
      </c>
      <c r="F4229" s="326">
        <v>298.29464256495697</v>
      </c>
      <c r="G4229" s="326" t="s">
        <v>43</v>
      </c>
    </row>
    <row r="4230" spans="1:7">
      <c r="A4230" s="326" t="s">
        <v>3068</v>
      </c>
      <c r="B4230" s="158">
        <v>46304</v>
      </c>
      <c r="C4230" s="326" t="s">
        <v>3119</v>
      </c>
      <c r="D4230" s="326" t="s">
        <v>8499</v>
      </c>
      <c r="E4230" s="326" t="s">
        <v>3070</v>
      </c>
      <c r="F4230" s="326">
        <v>328.05350430693937</v>
      </c>
      <c r="G4230" s="326" t="s">
        <v>43</v>
      </c>
    </row>
    <row r="4231" spans="1:7">
      <c r="A4231" s="326" t="s">
        <v>3068</v>
      </c>
      <c r="B4231" s="158">
        <v>46304</v>
      </c>
      <c r="C4231" s="326" t="s">
        <v>14041</v>
      </c>
      <c r="D4231" s="326" t="s">
        <v>8599</v>
      </c>
      <c r="E4231" s="326" t="s">
        <v>3070</v>
      </c>
      <c r="F4231" s="326">
        <v>1215.5601220019159</v>
      </c>
      <c r="G4231" s="326" t="s">
        <v>43</v>
      </c>
    </row>
    <row r="4232" spans="1:7">
      <c r="A4232" s="326" t="s">
        <v>3068</v>
      </c>
      <c r="B4232" s="158">
        <v>46304</v>
      </c>
      <c r="C4232" s="326" t="s">
        <v>3098</v>
      </c>
      <c r="D4232" s="326" t="s">
        <v>8494</v>
      </c>
      <c r="E4232" s="326" t="s">
        <v>3070</v>
      </c>
      <c r="F4232" s="326">
        <v>177.6720072757453</v>
      </c>
      <c r="G4232" s="326" t="s">
        <v>43</v>
      </c>
    </row>
    <row r="4233" spans="1:7">
      <c r="A4233" s="326" t="s">
        <v>3068</v>
      </c>
      <c r="B4233" s="158">
        <v>46304</v>
      </c>
      <c r="C4233" s="326" t="s">
        <v>3098</v>
      </c>
      <c r="D4233" s="326" t="s">
        <v>8498</v>
      </c>
      <c r="E4233" s="326" t="s">
        <v>3070</v>
      </c>
      <c r="F4233" s="326">
        <v>1519.6761174630369</v>
      </c>
      <c r="G4233" s="326" t="s">
        <v>43</v>
      </c>
    </row>
    <row r="4234" spans="1:7">
      <c r="A4234" s="326" t="s">
        <v>3068</v>
      </c>
      <c r="B4234" s="158">
        <v>46304</v>
      </c>
      <c r="C4234" s="326" t="s">
        <v>3098</v>
      </c>
      <c r="D4234" s="326" t="s">
        <v>8494</v>
      </c>
      <c r="E4234" s="326" t="s">
        <v>3070</v>
      </c>
      <c r="F4234" s="326">
        <v>3378.9072134839371</v>
      </c>
      <c r="G4234" s="326" t="s">
        <v>43</v>
      </c>
    </row>
    <row r="4235" spans="1:7">
      <c r="A4235" s="326" t="s">
        <v>3068</v>
      </c>
      <c r="B4235" s="158">
        <v>46304</v>
      </c>
      <c r="C4235" s="326" t="s">
        <v>3093</v>
      </c>
      <c r="D4235" s="326" t="s">
        <v>8498</v>
      </c>
      <c r="E4235" s="326" t="s">
        <v>3070</v>
      </c>
      <c r="F4235" s="326">
        <v>1017.30000977125</v>
      </c>
      <c r="G4235" s="326" t="s">
        <v>43</v>
      </c>
    </row>
    <row r="4236" spans="1:7">
      <c r="A4236" s="326" t="s">
        <v>3068</v>
      </c>
      <c r="B4236" s="158">
        <v>46304</v>
      </c>
      <c r="C4236" s="326" t="s">
        <v>3110</v>
      </c>
      <c r="D4236" s="326" t="s">
        <v>8494</v>
      </c>
      <c r="E4236" s="326" t="s">
        <v>3070</v>
      </c>
      <c r="F4236" s="326">
        <v>280.67597944571747</v>
      </c>
      <c r="G4236" s="326" t="s">
        <v>43</v>
      </c>
    </row>
    <row r="4237" spans="1:7">
      <c r="A4237" s="326" t="s">
        <v>3068</v>
      </c>
      <c r="B4237" s="158">
        <v>46304</v>
      </c>
      <c r="C4237" s="326" t="s">
        <v>3110</v>
      </c>
      <c r="D4237" s="326" t="s">
        <v>8494</v>
      </c>
      <c r="E4237" s="326" t="s">
        <v>3070</v>
      </c>
      <c r="F4237" s="326">
        <v>427.01761424273718</v>
      </c>
      <c r="G4237" s="326" t="s">
        <v>43</v>
      </c>
    </row>
    <row r="4238" spans="1:7">
      <c r="A4238" s="326" t="s">
        <v>3068</v>
      </c>
      <c r="B4238" s="158">
        <v>46304</v>
      </c>
      <c r="C4238" s="326" t="s">
        <v>3110</v>
      </c>
      <c r="D4238" s="326" t="s">
        <v>8494</v>
      </c>
      <c r="E4238" s="326" t="s">
        <v>3070</v>
      </c>
      <c r="F4238" s="326">
        <v>1933.6377212983059</v>
      </c>
      <c r="G4238" s="326" t="s">
        <v>43</v>
      </c>
    </row>
    <row r="4239" spans="1:7">
      <c r="A4239" s="326" t="s">
        <v>3068</v>
      </c>
      <c r="B4239" s="158">
        <v>46304</v>
      </c>
      <c r="C4239" s="326" t="s">
        <v>3110</v>
      </c>
      <c r="D4239" s="326" t="s">
        <v>8494</v>
      </c>
      <c r="E4239" s="326" t="s">
        <v>3070</v>
      </c>
      <c r="F4239" s="326">
        <v>3961.7641192363808</v>
      </c>
      <c r="G4239" s="326" t="s">
        <v>43</v>
      </c>
    </row>
    <row r="4240" spans="1:7">
      <c r="A4240" s="326" t="s">
        <v>3068</v>
      </c>
      <c r="B4240" s="158">
        <v>46304</v>
      </c>
      <c r="C4240" s="326" t="s">
        <v>3110</v>
      </c>
      <c r="D4240" s="326" t="s">
        <v>8494</v>
      </c>
      <c r="E4240" s="326" t="s">
        <v>3070</v>
      </c>
      <c r="F4240" s="326">
        <v>4555.6363304080442</v>
      </c>
      <c r="G4240" s="326" t="s">
        <v>43</v>
      </c>
    </row>
    <row r="4241" spans="1:7">
      <c r="A4241" s="326" t="s">
        <v>3068</v>
      </c>
      <c r="B4241" s="158">
        <v>46304</v>
      </c>
      <c r="C4241" s="326" t="s">
        <v>3109</v>
      </c>
      <c r="D4241" s="326" t="s">
        <v>8494</v>
      </c>
      <c r="E4241" s="326" t="s">
        <v>3070</v>
      </c>
      <c r="F4241" s="326">
        <v>7153.9782655811869</v>
      </c>
      <c r="G4241" s="326" t="s">
        <v>43</v>
      </c>
    </row>
    <row r="4242" spans="1:7">
      <c r="A4242" s="326" t="s">
        <v>3068</v>
      </c>
      <c r="B4242" s="158">
        <v>46304</v>
      </c>
      <c r="C4242" s="326" t="s">
        <v>3173</v>
      </c>
      <c r="D4242" s="326" t="s">
        <v>8496</v>
      </c>
      <c r="E4242" s="326" t="s">
        <v>3070</v>
      </c>
      <c r="F4242" s="326">
        <v>314.17811693117261</v>
      </c>
      <c r="G4242" s="326" t="s">
        <v>43</v>
      </c>
    </row>
    <row r="4243" spans="1:7">
      <c r="A4243" s="326" t="s">
        <v>3068</v>
      </c>
      <c r="B4243" s="158">
        <v>46304</v>
      </c>
      <c r="C4243" s="326" t="s">
        <v>3173</v>
      </c>
      <c r="D4243" s="326" t="s">
        <v>8496</v>
      </c>
      <c r="E4243" s="326" t="s">
        <v>3070</v>
      </c>
      <c r="F4243" s="326">
        <v>821.34532174339984</v>
      </c>
      <c r="G4243" s="326" t="s">
        <v>43</v>
      </c>
    </row>
    <row r="4244" spans="1:7">
      <c r="A4244" s="326" t="s">
        <v>3068</v>
      </c>
      <c r="B4244" s="158">
        <v>46304</v>
      </c>
      <c r="C4244" s="326" t="s">
        <v>13810</v>
      </c>
      <c r="D4244" s="326" t="s">
        <v>8494</v>
      </c>
      <c r="E4244" s="326" t="s">
        <v>3070</v>
      </c>
      <c r="F4244" s="326">
        <v>97.083309965208173</v>
      </c>
      <c r="G4244" s="326" t="s">
        <v>43</v>
      </c>
    </row>
    <row r="4245" spans="1:7">
      <c r="A4245" s="326" t="s">
        <v>3068</v>
      </c>
      <c r="B4245" s="158">
        <v>46304</v>
      </c>
      <c r="C4245" s="326" t="s">
        <v>13810</v>
      </c>
      <c r="D4245" s="326" t="s">
        <v>8494</v>
      </c>
      <c r="E4245" s="326" t="s">
        <v>3070</v>
      </c>
      <c r="F4245" s="326">
        <v>147.87965901196</v>
      </c>
      <c r="G4245" s="326" t="s">
        <v>43</v>
      </c>
    </row>
    <row r="4246" spans="1:7">
      <c r="A4246" s="326" t="s">
        <v>3068</v>
      </c>
      <c r="B4246" s="158">
        <v>46304</v>
      </c>
      <c r="C4246" s="326" t="s">
        <v>13810</v>
      </c>
      <c r="D4246" s="326" t="s">
        <v>8494</v>
      </c>
      <c r="E4246" s="326" t="s">
        <v>3070</v>
      </c>
      <c r="F4246" s="326">
        <v>272.17138082743622</v>
      </c>
      <c r="G4246" s="326" t="s">
        <v>43</v>
      </c>
    </row>
    <row r="4247" spans="1:7">
      <c r="A4247" s="326" t="s">
        <v>3068</v>
      </c>
      <c r="B4247" s="158">
        <v>46304</v>
      </c>
      <c r="C4247" s="326" t="s">
        <v>13810</v>
      </c>
      <c r="D4247" s="326" t="s">
        <v>8494</v>
      </c>
      <c r="E4247" s="326" t="s">
        <v>3070</v>
      </c>
      <c r="F4247" s="326">
        <v>525.36168346091335</v>
      </c>
      <c r="G4247" s="326" t="s">
        <v>43</v>
      </c>
    </row>
    <row r="4248" spans="1:7">
      <c r="A4248" s="326" t="s">
        <v>3068</v>
      </c>
      <c r="B4248" s="158">
        <v>46304</v>
      </c>
      <c r="C4248" s="326" t="s">
        <v>14042</v>
      </c>
      <c r="D4248" s="326" t="s">
        <v>8494</v>
      </c>
      <c r="E4248" s="326" t="s">
        <v>3070</v>
      </c>
      <c r="F4248" s="326">
        <v>102.9053113948175</v>
      </c>
      <c r="G4248" s="326" t="s">
        <v>43</v>
      </c>
    </row>
    <row r="4249" spans="1:7">
      <c r="A4249" s="326" t="s">
        <v>3068</v>
      </c>
      <c r="B4249" s="158">
        <v>46304</v>
      </c>
      <c r="C4249" s="326" t="s">
        <v>14042</v>
      </c>
      <c r="D4249" s="326" t="s">
        <v>8494</v>
      </c>
      <c r="E4249" s="326" t="s">
        <v>3070</v>
      </c>
      <c r="F4249" s="326">
        <v>402.34773916355329</v>
      </c>
      <c r="G4249" s="326" t="s">
        <v>43</v>
      </c>
    </row>
    <row r="4250" spans="1:7">
      <c r="A4250" s="326" t="s">
        <v>3068</v>
      </c>
      <c r="B4250" s="158">
        <v>46304</v>
      </c>
      <c r="C4250" s="326" t="s">
        <v>14042</v>
      </c>
      <c r="D4250" s="326" t="s">
        <v>8494</v>
      </c>
      <c r="E4250" s="326" t="s">
        <v>3070</v>
      </c>
      <c r="F4250" s="326">
        <v>546.23609209178176</v>
      </c>
      <c r="G4250" s="326" t="s">
        <v>43</v>
      </c>
    </row>
    <row r="4251" spans="1:7">
      <c r="A4251" s="326" t="s">
        <v>3068</v>
      </c>
      <c r="B4251" s="158">
        <v>46304</v>
      </c>
      <c r="C4251" s="326" t="s">
        <v>14042</v>
      </c>
      <c r="D4251" s="326" t="s">
        <v>8494</v>
      </c>
      <c r="E4251" s="326" t="s">
        <v>3070</v>
      </c>
      <c r="F4251" s="326">
        <v>1273.107584475772</v>
      </c>
      <c r="G4251" s="326" t="s">
        <v>43</v>
      </c>
    </row>
    <row r="4252" spans="1:7">
      <c r="A4252" s="326" t="s">
        <v>3068</v>
      </c>
      <c r="B4252" s="158">
        <v>46304</v>
      </c>
      <c r="C4252" s="326" t="s">
        <v>14043</v>
      </c>
      <c r="D4252" s="326" t="s">
        <v>8494</v>
      </c>
      <c r="E4252" s="326" t="s">
        <v>3070</v>
      </c>
      <c r="F4252" s="326">
        <v>715.96414596715204</v>
      </c>
      <c r="G4252" s="326" t="s">
        <v>43</v>
      </c>
    </row>
    <row r="4253" spans="1:7">
      <c r="A4253" s="326" t="s">
        <v>3068</v>
      </c>
      <c r="B4253" s="158">
        <v>46304</v>
      </c>
      <c r="C4253" s="326" t="s">
        <v>3164</v>
      </c>
      <c r="D4253" s="326" t="s">
        <v>8498</v>
      </c>
      <c r="E4253" s="326" t="s">
        <v>3070</v>
      </c>
      <c r="F4253" s="326">
        <v>445.70203800546011</v>
      </c>
      <c r="G4253" s="326" t="s">
        <v>43</v>
      </c>
    </row>
    <row r="4254" spans="1:7">
      <c r="A4254" s="326" t="s">
        <v>3068</v>
      </c>
      <c r="B4254" s="158">
        <v>46304</v>
      </c>
      <c r="C4254" s="326" t="s">
        <v>3164</v>
      </c>
      <c r="D4254" s="326" t="s">
        <v>8498</v>
      </c>
      <c r="E4254" s="326" t="s">
        <v>3070</v>
      </c>
      <c r="F4254" s="326">
        <v>509.5724454983183</v>
      </c>
      <c r="G4254" s="326" t="s">
        <v>43</v>
      </c>
    </row>
    <row r="4255" spans="1:7">
      <c r="A4255" s="326" t="s">
        <v>3068</v>
      </c>
      <c r="B4255" s="158">
        <v>46304</v>
      </c>
      <c r="C4255" s="326" t="s">
        <v>3164</v>
      </c>
      <c r="D4255" s="326" t="s">
        <v>8498</v>
      </c>
      <c r="E4255" s="326" t="s">
        <v>3070</v>
      </c>
      <c r="F4255" s="326">
        <v>875.65667772735469</v>
      </c>
      <c r="G4255" s="326" t="s">
        <v>43</v>
      </c>
    </row>
    <row r="4256" spans="1:7">
      <c r="A4256" s="326" t="s">
        <v>3068</v>
      </c>
      <c r="B4256" s="158">
        <v>46304</v>
      </c>
      <c r="C4256" s="326" t="s">
        <v>3164</v>
      </c>
      <c r="D4256" s="326" t="s">
        <v>8498</v>
      </c>
      <c r="E4256" s="326" t="s">
        <v>3070</v>
      </c>
      <c r="F4256" s="326">
        <v>973.58513250446413</v>
      </c>
      <c r="G4256" s="326" t="s">
        <v>43</v>
      </c>
    </row>
    <row r="4257" spans="1:7">
      <c r="A4257" s="326" t="s">
        <v>3068</v>
      </c>
      <c r="B4257" s="158">
        <v>46304</v>
      </c>
      <c r="C4257" s="326" t="s">
        <v>3164</v>
      </c>
      <c r="D4257" s="326" t="s">
        <v>8498</v>
      </c>
      <c r="E4257" s="326" t="s">
        <v>3070</v>
      </c>
      <c r="F4257" s="326">
        <v>1003.9591468512079</v>
      </c>
      <c r="G4257" s="326" t="s">
        <v>43</v>
      </c>
    </row>
    <row r="4258" spans="1:7">
      <c r="A4258" s="326" t="s">
        <v>3068</v>
      </c>
      <c r="B4258" s="158">
        <v>46304</v>
      </c>
      <c r="C4258" s="326" t="s">
        <v>3164</v>
      </c>
      <c r="D4258" s="326" t="s">
        <v>8498</v>
      </c>
      <c r="E4258" s="326" t="s">
        <v>3070</v>
      </c>
      <c r="F4258" s="326">
        <v>1689.7805062881671</v>
      </c>
      <c r="G4258" s="326" t="s">
        <v>43</v>
      </c>
    </row>
    <row r="4259" spans="1:7">
      <c r="A4259" s="326" t="s">
        <v>3068</v>
      </c>
      <c r="B4259" s="158">
        <v>46304</v>
      </c>
      <c r="C4259" s="326" t="s">
        <v>3164</v>
      </c>
      <c r="D4259" s="326" t="s">
        <v>8498</v>
      </c>
      <c r="E4259" s="326" t="s">
        <v>3070</v>
      </c>
      <c r="F4259" s="326">
        <v>2232.1174844463462</v>
      </c>
      <c r="G4259" s="326" t="s">
        <v>43</v>
      </c>
    </row>
    <row r="4260" spans="1:7">
      <c r="A4260" s="326" t="s">
        <v>3068</v>
      </c>
      <c r="B4260" s="158">
        <v>46304</v>
      </c>
      <c r="C4260" s="326" t="s">
        <v>3164</v>
      </c>
      <c r="D4260" s="326" t="s">
        <v>8498</v>
      </c>
      <c r="E4260" s="326" t="s">
        <v>3070</v>
      </c>
      <c r="F4260" s="326">
        <v>2245.3117291936651</v>
      </c>
      <c r="G4260" s="326" t="s">
        <v>43</v>
      </c>
    </row>
    <row r="4261" spans="1:7">
      <c r="A4261" s="326" t="s">
        <v>3068</v>
      </c>
      <c r="B4261" s="158">
        <v>46304</v>
      </c>
      <c r="C4261" s="326" t="s">
        <v>3111</v>
      </c>
      <c r="D4261" s="326" t="s">
        <v>8494</v>
      </c>
      <c r="E4261" s="326" t="s">
        <v>3070</v>
      </c>
      <c r="F4261" s="326">
        <v>813.59357604361139</v>
      </c>
      <c r="G4261" s="326" t="s">
        <v>43</v>
      </c>
    </row>
    <row r="4262" spans="1:7">
      <c r="A4262" s="326" t="s">
        <v>3068</v>
      </c>
      <c r="B4262" s="158">
        <v>46304</v>
      </c>
      <c r="C4262" s="326" t="s">
        <v>3111</v>
      </c>
      <c r="D4262" s="326" t="s">
        <v>8494</v>
      </c>
      <c r="E4262" s="326" t="s">
        <v>3070</v>
      </c>
      <c r="F4262" s="326">
        <v>1643.2645820806499</v>
      </c>
      <c r="G4262" s="326" t="s">
        <v>43</v>
      </c>
    </row>
    <row r="4263" spans="1:7">
      <c r="A4263" s="326" t="s">
        <v>3068</v>
      </c>
      <c r="B4263" s="158">
        <v>46304</v>
      </c>
      <c r="C4263" s="326" t="s">
        <v>3146</v>
      </c>
      <c r="D4263" s="326" t="s">
        <v>8494</v>
      </c>
      <c r="E4263" s="326" t="s">
        <v>3070</v>
      </c>
      <c r="F4263" s="326">
        <v>167.49819292826581</v>
      </c>
      <c r="G4263" s="326" t="s">
        <v>43</v>
      </c>
    </row>
    <row r="4264" spans="1:7">
      <c r="A4264" s="326" t="s">
        <v>3068</v>
      </c>
      <c r="B4264" s="158">
        <v>46304</v>
      </c>
      <c r="C4264" s="326" t="s">
        <v>3146</v>
      </c>
      <c r="D4264" s="326" t="s">
        <v>8494</v>
      </c>
      <c r="E4264" s="326" t="s">
        <v>3070</v>
      </c>
      <c r="F4264" s="326">
        <v>202.68854157219181</v>
      </c>
      <c r="G4264" s="326" t="s">
        <v>43</v>
      </c>
    </row>
    <row r="4265" spans="1:7">
      <c r="A4265" s="326" t="s">
        <v>3068</v>
      </c>
      <c r="B4265" s="158">
        <v>46304</v>
      </c>
      <c r="C4265" s="326" t="s">
        <v>3146</v>
      </c>
      <c r="D4265" s="326" t="s">
        <v>8494</v>
      </c>
      <c r="E4265" s="326" t="s">
        <v>3070</v>
      </c>
      <c r="F4265" s="326">
        <v>251.34688118239859</v>
      </c>
      <c r="G4265" s="326" t="s">
        <v>43</v>
      </c>
    </row>
    <row r="4266" spans="1:7">
      <c r="A4266" s="326" t="s">
        <v>3068</v>
      </c>
      <c r="B4266" s="158">
        <v>46304</v>
      </c>
      <c r="C4266" s="326" t="s">
        <v>3146</v>
      </c>
      <c r="D4266" s="326" t="s">
        <v>8494</v>
      </c>
      <c r="E4266" s="326" t="s">
        <v>3070</v>
      </c>
      <c r="F4266" s="326">
        <v>255.78976304567189</v>
      </c>
      <c r="G4266" s="326" t="s">
        <v>43</v>
      </c>
    </row>
    <row r="4267" spans="1:7">
      <c r="A4267" s="326" t="s">
        <v>3068</v>
      </c>
      <c r="B4267" s="158">
        <v>46304</v>
      </c>
      <c r="C4267" s="326" t="s">
        <v>3146</v>
      </c>
      <c r="D4267" s="326" t="s">
        <v>8492</v>
      </c>
      <c r="E4267" s="326" t="s">
        <v>3070</v>
      </c>
      <c r="F4267" s="326">
        <v>309.09169125420561</v>
      </c>
      <c r="G4267" s="326" t="s">
        <v>43</v>
      </c>
    </row>
    <row r="4268" spans="1:7">
      <c r="A4268" s="326" t="s">
        <v>3068</v>
      </c>
      <c r="B4268" s="158">
        <v>46304</v>
      </c>
      <c r="C4268" s="326" t="s">
        <v>3146</v>
      </c>
      <c r="D4268" s="326" t="s">
        <v>8494</v>
      </c>
      <c r="E4268" s="326" t="s">
        <v>3070</v>
      </c>
      <c r="F4268" s="326">
        <v>419.97961312031839</v>
      </c>
      <c r="G4268" s="326" t="s">
        <v>43</v>
      </c>
    </row>
    <row r="4269" spans="1:7">
      <c r="A4269" s="326" t="s">
        <v>3068</v>
      </c>
      <c r="B4269" s="158">
        <v>46304</v>
      </c>
      <c r="C4269" s="326" t="s">
        <v>3146</v>
      </c>
      <c r="D4269" s="326" t="s">
        <v>8494</v>
      </c>
      <c r="E4269" s="326" t="s">
        <v>3070</v>
      </c>
      <c r="F4269" s="326">
        <v>470.57512332882237</v>
      </c>
      <c r="G4269" s="326" t="s">
        <v>43</v>
      </c>
    </row>
    <row r="4270" spans="1:7">
      <c r="A4270" s="326" t="s">
        <v>3068</v>
      </c>
      <c r="B4270" s="158">
        <v>46304</v>
      </c>
      <c r="C4270" s="326" t="s">
        <v>3146</v>
      </c>
      <c r="D4270" s="326" t="s">
        <v>8494</v>
      </c>
      <c r="E4270" s="326" t="s">
        <v>3070</v>
      </c>
      <c r="F4270" s="326">
        <v>500.42737795116858</v>
      </c>
      <c r="G4270" s="326" t="s">
        <v>43</v>
      </c>
    </row>
    <row r="4271" spans="1:7">
      <c r="A4271" s="326" t="s">
        <v>3068</v>
      </c>
      <c r="B4271" s="158">
        <v>46304</v>
      </c>
      <c r="C4271" s="326" t="s">
        <v>3078</v>
      </c>
      <c r="D4271" s="326" t="s">
        <v>8492</v>
      </c>
      <c r="E4271" s="326" t="s">
        <v>3070</v>
      </c>
      <c r="F4271" s="326">
        <v>235.25777671020481</v>
      </c>
      <c r="G4271" s="326" t="s">
        <v>43</v>
      </c>
    </row>
    <row r="4272" spans="1:7">
      <c r="A4272" s="326" t="s">
        <v>3068</v>
      </c>
      <c r="B4272" s="158">
        <v>46304</v>
      </c>
      <c r="C4272" s="326" t="s">
        <v>3078</v>
      </c>
      <c r="D4272" s="326" t="s">
        <v>8492</v>
      </c>
      <c r="E4272" s="326" t="s">
        <v>3070</v>
      </c>
      <c r="F4272" s="326">
        <v>1054.8462371360511</v>
      </c>
      <c r="G4272" s="326" t="s">
        <v>43</v>
      </c>
    </row>
    <row r="4273" spans="1:7">
      <c r="A4273" s="326" t="s">
        <v>3068</v>
      </c>
      <c r="B4273" s="158">
        <v>46304</v>
      </c>
      <c r="C4273" s="326" t="s">
        <v>3078</v>
      </c>
      <c r="D4273" s="326" t="s">
        <v>8492</v>
      </c>
      <c r="E4273" s="326" t="s">
        <v>3070</v>
      </c>
      <c r="F4273" s="326">
        <v>1143.3846579445531</v>
      </c>
      <c r="G4273" s="326" t="s">
        <v>43</v>
      </c>
    </row>
    <row r="4274" spans="1:7">
      <c r="A4274" s="326" t="s">
        <v>3068</v>
      </c>
      <c r="B4274" s="158">
        <v>46304</v>
      </c>
      <c r="C4274" s="326" t="s">
        <v>3078</v>
      </c>
      <c r="D4274" s="326" t="s">
        <v>8494</v>
      </c>
      <c r="E4274" s="326" t="s">
        <v>3070</v>
      </c>
      <c r="F4274" s="326">
        <v>1493.8354307017289</v>
      </c>
      <c r="G4274" s="326" t="s">
        <v>43</v>
      </c>
    </row>
    <row r="4275" spans="1:7">
      <c r="A4275" s="326" t="s">
        <v>3068</v>
      </c>
      <c r="B4275" s="158">
        <v>46304</v>
      </c>
      <c r="C4275" s="326" t="s">
        <v>3078</v>
      </c>
      <c r="D4275" s="326" t="s">
        <v>8494</v>
      </c>
      <c r="E4275" s="326" t="s">
        <v>3070</v>
      </c>
      <c r="F4275" s="326">
        <v>1934.2734096262429</v>
      </c>
      <c r="G4275" s="326" t="s">
        <v>43</v>
      </c>
    </row>
    <row r="4276" spans="1:7">
      <c r="A4276" s="326" t="s">
        <v>3204</v>
      </c>
      <c r="B4276" s="158">
        <v>46304</v>
      </c>
      <c r="C4276" s="326"/>
      <c r="D4276" s="326" t="s">
        <v>3037</v>
      </c>
      <c r="E4276" s="326" t="s">
        <v>3070</v>
      </c>
      <c r="F4276" s="326">
        <v>917.10875691659749</v>
      </c>
      <c r="G4276" s="326" t="s">
        <v>43</v>
      </c>
    </row>
    <row r="4277" spans="1:7">
      <c r="A4277" s="326" t="s">
        <v>3204</v>
      </c>
      <c r="B4277" s="158">
        <v>46304</v>
      </c>
      <c r="C4277" s="326" t="s">
        <v>14044</v>
      </c>
      <c r="D4277" s="326" t="s">
        <v>3047</v>
      </c>
      <c r="E4277" s="326" t="s">
        <v>3070</v>
      </c>
      <c r="F4277" s="326">
        <v>284.17006749007851</v>
      </c>
      <c r="G4277" s="326" t="s">
        <v>43</v>
      </c>
    </row>
    <row r="4278" spans="1:7">
      <c r="A4278" s="326" t="s">
        <v>3204</v>
      </c>
      <c r="B4278" s="158">
        <v>46304</v>
      </c>
      <c r="C4278" s="326" t="s">
        <v>14045</v>
      </c>
      <c r="D4278" s="326" t="s">
        <v>3047</v>
      </c>
      <c r="E4278" s="326" t="s">
        <v>3070</v>
      </c>
      <c r="F4278" s="326">
        <v>283.99934017471969</v>
      </c>
      <c r="G4278" s="326" t="s">
        <v>43</v>
      </c>
    </row>
    <row r="4279" spans="1:7">
      <c r="A4279" s="326" t="s">
        <v>3204</v>
      </c>
      <c r="B4279" s="158">
        <v>46304</v>
      </c>
      <c r="C4279" s="326" t="s">
        <v>14046</v>
      </c>
      <c r="D4279" s="326" t="s">
        <v>3036</v>
      </c>
      <c r="E4279" s="326" t="s">
        <v>3070</v>
      </c>
      <c r="F4279" s="326">
        <v>414.55571821914049</v>
      </c>
      <c r="G4279" s="326" t="s">
        <v>43</v>
      </c>
    </row>
    <row r="4280" spans="1:7">
      <c r="A4280" s="326" t="s">
        <v>3204</v>
      </c>
      <c r="B4280" s="158">
        <v>46304</v>
      </c>
      <c r="C4280" s="326" t="s">
        <v>14047</v>
      </c>
      <c r="D4280" s="326" t="s">
        <v>6875</v>
      </c>
      <c r="E4280" s="326" t="s">
        <v>3070</v>
      </c>
      <c r="F4280" s="326">
        <v>414.55730854114518</v>
      </c>
      <c r="G4280" s="326" t="s">
        <v>43</v>
      </c>
    </row>
    <row r="4281" spans="1:7">
      <c r="A4281" s="326" t="s">
        <v>3204</v>
      </c>
      <c r="B4281" s="158">
        <v>46304</v>
      </c>
      <c r="C4281" s="326" t="s">
        <v>14048</v>
      </c>
      <c r="D4281" s="326" t="s">
        <v>6875</v>
      </c>
      <c r="E4281" s="326" t="s">
        <v>3070</v>
      </c>
      <c r="F4281" s="326">
        <v>420.79742853133939</v>
      </c>
      <c r="G4281" s="326" t="s">
        <v>43</v>
      </c>
    </row>
    <row r="4282" spans="1:7">
      <c r="A4282" s="326" t="s">
        <v>3204</v>
      </c>
      <c r="B4282" s="158">
        <v>46304</v>
      </c>
      <c r="C4282" s="326" t="s">
        <v>14049</v>
      </c>
      <c r="D4282" s="326" t="s">
        <v>6875</v>
      </c>
      <c r="E4282" s="326" t="s">
        <v>3070</v>
      </c>
      <c r="F4282" s="326">
        <v>868.3135616023792</v>
      </c>
      <c r="G4282" s="326" t="s">
        <v>43</v>
      </c>
    </row>
    <row r="4283" spans="1:7">
      <c r="A4283" s="326" t="s">
        <v>3204</v>
      </c>
      <c r="B4283" s="158">
        <v>46304</v>
      </c>
      <c r="C4283" s="326" t="s">
        <v>14050</v>
      </c>
      <c r="D4283" s="326" t="s">
        <v>3036</v>
      </c>
      <c r="E4283" s="326" t="s">
        <v>3070</v>
      </c>
      <c r="F4283" s="326">
        <v>545.25683161057532</v>
      </c>
      <c r="G4283" s="326" t="s">
        <v>43</v>
      </c>
    </row>
    <row r="4284" spans="1:7">
      <c r="A4284" s="326" t="s">
        <v>3204</v>
      </c>
      <c r="B4284" s="158">
        <v>46304</v>
      </c>
      <c r="C4284" s="326" t="s">
        <v>14051</v>
      </c>
      <c r="D4284" s="326" t="s">
        <v>3036</v>
      </c>
      <c r="E4284" s="326" t="s">
        <v>3070</v>
      </c>
      <c r="F4284" s="326">
        <v>547.42919773329049</v>
      </c>
      <c r="G4284" s="326" t="s">
        <v>43</v>
      </c>
    </row>
    <row r="4285" spans="1:7">
      <c r="A4285" s="326" t="s">
        <v>3204</v>
      </c>
      <c r="B4285" s="158">
        <v>46304</v>
      </c>
      <c r="C4285" s="326" t="s">
        <v>14052</v>
      </c>
      <c r="D4285" s="326" t="s">
        <v>3047</v>
      </c>
      <c r="E4285" s="326" t="s">
        <v>3070</v>
      </c>
      <c r="F4285" s="326">
        <v>961.65656251367182</v>
      </c>
      <c r="G4285" s="326" t="s">
        <v>43</v>
      </c>
    </row>
    <row r="4286" spans="1:7">
      <c r="A4286" s="326" t="s">
        <v>3204</v>
      </c>
      <c r="B4286" s="158">
        <v>46304</v>
      </c>
      <c r="C4286" s="326" t="s">
        <v>14053</v>
      </c>
      <c r="D4286" s="326" t="s">
        <v>3036</v>
      </c>
      <c r="E4286" s="326" t="s">
        <v>3070</v>
      </c>
      <c r="F4286" s="326">
        <v>423.0551982242614</v>
      </c>
      <c r="G4286" s="326" t="s">
        <v>43</v>
      </c>
    </row>
    <row r="4287" spans="1:7">
      <c r="A4287" s="326" t="s">
        <v>3204</v>
      </c>
      <c r="B4287" s="158">
        <v>46304</v>
      </c>
      <c r="C4287" s="326" t="s">
        <v>14054</v>
      </c>
      <c r="D4287" s="326" t="s">
        <v>3047</v>
      </c>
      <c r="E4287" s="326" t="s">
        <v>3070</v>
      </c>
      <c r="F4287" s="326">
        <v>423.49398339167237</v>
      </c>
      <c r="G4287" s="326" t="s">
        <v>43</v>
      </c>
    </row>
    <row r="4288" spans="1:7">
      <c r="A4288" s="326" t="s">
        <v>3204</v>
      </c>
      <c r="B4288" s="158">
        <v>46304</v>
      </c>
      <c r="C4288" s="326" t="s">
        <v>14055</v>
      </c>
      <c r="D4288" s="326" t="s">
        <v>3047</v>
      </c>
      <c r="E4288" s="326" t="s">
        <v>3070</v>
      </c>
      <c r="F4288" s="326">
        <v>912.36680548451841</v>
      </c>
      <c r="G4288" s="326" t="s">
        <v>43</v>
      </c>
    </row>
    <row r="4289" spans="1:7">
      <c r="A4289" s="326" t="s">
        <v>3204</v>
      </c>
      <c r="B4289" s="158">
        <v>46304</v>
      </c>
      <c r="C4289" s="326" t="s">
        <v>14056</v>
      </c>
      <c r="D4289" s="326" t="s">
        <v>3047</v>
      </c>
      <c r="E4289" s="326" t="s">
        <v>3070</v>
      </c>
      <c r="F4289" s="326">
        <v>359.98594654165208</v>
      </c>
      <c r="G4289" s="326" t="s">
        <v>43</v>
      </c>
    </row>
    <row r="4290" spans="1:7">
      <c r="A4290" s="326" t="s">
        <v>3204</v>
      </c>
      <c r="B4290" s="158">
        <v>46304</v>
      </c>
      <c r="C4290" s="326" t="s">
        <v>14057</v>
      </c>
      <c r="D4290" s="326" t="s">
        <v>3047</v>
      </c>
      <c r="E4290" s="326" t="s">
        <v>3070</v>
      </c>
      <c r="F4290" s="326">
        <v>359.98356083035469</v>
      </c>
      <c r="G4290" s="326" t="s">
        <v>43</v>
      </c>
    </row>
    <row r="4291" spans="1:7">
      <c r="A4291" s="326" t="s">
        <v>3204</v>
      </c>
      <c r="B4291" s="158">
        <v>46304</v>
      </c>
      <c r="C4291" s="326" t="s">
        <v>14058</v>
      </c>
      <c r="D4291" s="326" t="s">
        <v>3047</v>
      </c>
      <c r="E4291" s="326" t="s">
        <v>3070</v>
      </c>
      <c r="F4291" s="326">
        <v>401.8846132978797</v>
      </c>
      <c r="G4291" s="326" t="s">
        <v>43</v>
      </c>
    </row>
    <row r="4292" spans="1:7">
      <c r="A4292" s="326" t="s">
        <v>3204</v>
      </c>
      <c r="B4292" s="158">
        <v>46304</v>
      </c>
      <c r="C4292" s="326" t="s">
        <v>14059</v>
      </c>
      <c r="D4292" s="326" t="s">
        <v>3047</v>
      </c>
      <c r="E4292" s="326" t="s">
        <v>3070</v>
      </c>
      <c r="F4292" s="326">
        <v>401.88617627695203</v>
      </c>
      <c r="G4292" s="326" t="s">
        <v>43</v>
      </c>
    </row>
    <row r="4293" spans="1:7">
      <c r="A4293" s="326" t="s">
        <v>3204</v>
      </c>
      <c r="B4293" s="158">
        <v>46304</v>
      </c>
      <c r="C4293" s="326" t="s">
        <v>14060</v>
      </c>
      <c r="D4293" s="326" t="s">
        <v>3047</v>
      </c>
      <c r="E4293" s="326" t="s">
        <v>3070</v>
      </c>
      <c r="F4293" s="326">
        <v>401.88419746980071</v>
      </c>
      <c r="G4293" s="326" t="s">
        <v>43</v>
      </c>
    </row>
    <row r="4294" spans="1:7">
      <c r="A4294" s="326" t="s">
        <v>3204</v>
      </c>
      <c r="B4294" s="158">
        <v>46304</v>
      </c>
      <c r="C4294" s="326" t="s">
        <v>14061</v>
      </c>
      <c r="D4294" s="326" t="s">
        <v>3047</v>
      </c>
      <c r="E4294" s="326" t="s">
        <v>3070</v>
      </c>
      <c r="F4294" s="326">
        <v>401.01718429103488</v>
      </c>
      <c r="G4294" s="326" t="s">
        <v>43</v>
      </c>
    </row>
    <row r="4295" spans="1:7">
      <c r="A4295" s="326" t="s">
        <v>3204</v>
      </c>
      <c r="B4295" s="158">
        <v>46304</v>
      </c>
      <c r="C4295" s="326" t="s">
        <v>14062</v>
      </c>
      <c r="D4295" s="326" t="s">
        <v>3036</v>
      </c>
      <c r="E4295" s="326" t="s">
        <v>3070</v>
      </c>
      <c r="F4295" s="326">
        <v>1770.198352305684</v>
      </c>
      <c r="G4295" s="326" t="s">
        <v>43</v>
      </c>
    </row>
    <row r="4296" spans="1:7">
      <c r="A4296" s="326" t="s">
        <v>3204</v>
      </c>
      <c r="B4296" s="158">
        <v>46304</v>
      </c>
      <c r="C4296" s="326" t="s">
        <v>14063</v>
      </c>
      <c r="D4296" s="326" t="s">
        <v>3036</v>
      </c>
      <c r="E4296" s="326" t="s">
        <v>3070</v>
      </c>
      <c r="F4296" s="326">
        <v>467.08647281106101</v>
      </c>
      <c r="G4296" s="326" t="s">
        <v>43</v>
      </c>
    </row>
    <row r="4297" spans="1:7">
      <c r="A4297" s="326" t="s">
        <v>3204</v>
      </c>
      <c r="B4297" s="158">
        <v>46304</v>
      </c>
      <c r="C4297" s="326" t="s">
        <v>14064</v>
      </c>
      <c r="D4297" s="326" t="s">
        <v>3034</v>
      </c>
      <c r="E4297" s="326" t="s">
        <v>3070</v>
      </c>
      <c r="F4297" s="326">
        <v>907.86617234023288</v>
      </c>
      <c r="G4297" s="326" t="s">
        <v>43</v>
      </c>
    </row>
    <row r="4298" spans="1:7">
      <c r="A4298" s="326" t="s">
        <v>3204</v>
      </c>
      <c r="B4298" s="158">
        <v>46304</v>
      </c>
      <c r="C4298" s="326" t="s">
        <v>14065</v>
      </c>
      <c r="D4298" s="326" t="s">
        <v>7409</v>
      </c>
      <c r="E4298" s="326" t="s">
        <v>3070</v>
      </c>
      <c r="F4298" s="326">
        <v>500.7037936784327</v>
      </c>
      <c r="G4298" s="326" t="s">
        <v>43</v>
      </c>
    </row>
    <row r="4299" spans="1:7">
      <c r="A4299" s="326" t="s">
        <v>3204</v>
      </c>
      <c r="B4299" s="158">
        <v>46304</v>
      </c>
      <c r="C4299" s="326" t="s">
        <v>14066</v>
      </c>
      <c r="D4299" s="326" t="s">
        <v>7409</v>
      </c>
      <c r="E4299" s="326" t="s">
        <v>3070</v>
      </c>
      <c r="F4299" s="326">
        <v>552.2278704829514</v>
      </c>
      <c r="G4299" s="326" t="s">
        <v>43</v>
      </c>
    </row>
    <row r="4300" spans="1:7">
      <c r="A4300" s="326" t="s">
        <v>3204</v>
      </c>
      <c r="B4300" s="158">
        <v>46304</v>
      </c>
      <c r="C4300" s="326" t="s">
        <v>14067</v>
      </c>
      <c r="D4300" s="326" t="s">
        <v>7409</v>
      </c>
      <c r="E4300" s="326" t="s">
        <v>3070</v>
      </c>
      <c r="F4300" s="326">
        <v>574.20324064418674</v>
      </c>
      <c r="G4300" s="326" t="s">
        <v>43</v>
      </c>
    </row>
    <row r="4301" spans="1:7">
      <c r="A4301" s="326" t="s">
        <v>3204</v>
      </c>
      <c r="B4301" s="158">
        <v>46304</v>
      </c>
      <c r="C4301" s="326" t="s">
        <v>14068</v>
      </c>
      <c r="D4301" s="326" t="s">
        <v>7409</v>
      </c>
      <c r="E4301" s="326" t="s">
        <v>3070</v>
      </c>
      <c r="F4301" s="326">
        <v>671.39484555646777</v>
      </c>
      <c r="G4301" s="326" t="s">
        <v>43</v>
      </c>
    </row>
    <row r="4302" spans="1:7">
      <c r="A4302" s="326" t="s">
        <v>3204</v>
      </c>
      <c r="B4302" s="158">
        <v>46304</v>
      </c>
      <c r="C4302" s="326" t="s">
        <v>14069</v>
      </c>
      <c r="D4302" s="326" t="s">
        <v>3034</v>
      </c>
      <c r="E4302" s="326" t="s">
        <v>3070</v>
      </c>
      <c r="F4302" s="326">
        <v>2578.1857602666132</v>
      </c>
      <c r="G4302" s="326" t="s">
        <v>43</v>
      </c>
    </row>
    <row r="4303" spans="1:7">
      <c r="A4303" s="326" t="s">
        <v>3204</v>
      </c>
      <c r="B4303" s="158">
        <v>46304</v>
      </c>
      <c r="C4303" s="326" t="s">
        <v>14070</v>
      </c>
      <c r="D4303" s="326" t="s">
        <v>3037</v>
      </c>
      <c r="E4303" s="326" t="s">
        <v>3070</v>
      </c>
      <c r="F4303" s="326">
        <v>2270.654195491225</v>
      </c>
      <c r="G4303" s="326" t="s">
        <v>43</v>
      </c>
    </row>
    <row r="4304" spans="1:7">
      <c r="A4304" s="326" t="s">
        <v>3204</v>
      </c>
      <c r="B4304" s="158">
        <v>46304</v>
      </c>
      <c r="C4304" s="326" t="s">
        <v>14071</v>
      </c>
      <c r="D4304" s="326" t="s">
        <v>3041</v>
      </c>
      <c r="E4304" s="326" t="s">
        <v>3070</v>
      </c>
      <c r="F4304" s="326">
        <v>651.32646061456762</v>
      </c>
      <c r="G4304" s="326" t="s">
        <v>43</v>
      </c>
    </row>
    <row r="4305" spans="1:7">
      <c r="A4305" s="326" t="s">
        <v>3204</v>
      </c>
      <c r="B4305" s="158">
        <v>46304</v>
      </c>
      <c r="C4305" s="326" t="s">
        <v>14072</v>
      </c>
      <c r="D4305" s="326" t="s">
        <v>3041</v>
      </c>
      <c r="E4305" s="326" t="s">
        <v>3070</v>
      </c>
      <c r="F4305" s="326">
        <v>363.81908920221031</v>
      </c>
      <c r="G4305" s="326" t="s">
        <v>43</v>
      </c>
    </row>
    <row r="4306" spans="1:7">
      <c r="A4306" s="326" t="s">
        <v>3204</v>
      </c>
      <c r="B4306" s="158">
        <v>46304</v>
      </c>
      <c r="C4306" s="326" t="s">
        <v>14073</v>
      </c>
      <c r="D4306" s="326" t="s">
        <v>3041</v>
      </c>
      <c r="E4306" s="326" t="s">
        <v>3070</v>
      </c>
      <c r="F4306" s="326">
        <v>654.50401017427794</v>
      </c>
      <c r="G4306" s="326" t="s">
        <v>43</v>
      </c>
    </row>
    <row r="4307" spans="1:7">
      <c r="A4307" s="326" t="s">
        <v>3204</v>
      </c>
      <c r="B4307" s="158">
        <v>46304</v>
      </c>
      <c r="C4307" s="326" t="s">
        <v>14074</v>
      </c>
      <c r="D4307" s="326" t="s">
        <v>6872</v>
      </c>
      <c r="E4307" s="326" t="s">
        <v>3070</v>
      </c>
      <c r="F4307" s="326">
        <v>309.93499203212559</v>
      </c>
      <c r="G4307" s="326" t="s">
        <v>43</v>
      </c>
    </row>
    <row r="4308" spans="1:7">
      <c r="A4308" s="326" t="s">
        <v>3204</v>
      </c>
      <c r="B4308" s="158">
        <v>46304</v>
      </c>
      <c r="C4308" s="326" t="s">
        <v>14075</v>
      </c>
      <c r="D4308" s="326" t="s">
        <v>3045</v>
      </c>
      <c r="E4308" s="326" t="s">
        <v>3070</v>
      </c>
      <c r="F4308" s="326">
        <v>535.08391939289868</v>
      </c>
      <c r="G4308" s="326" t="s">
        <v>43</v>
      </c>
    </row>
    <row r="4309" spans="1:7">
      <c r="A4309" s="326" t="s">
        <v>3204</v>
      </c>
      <c r="B4309" s="158">
        <v>46304</v>
      </c>
      <c r="C4309" s="326" t="s">
        <v>14076</v>
      </c>
      <c r="D4309" s="326" t="s">
        <v>6872</v>
      </c>
      <c r="E4309" s="326" t="s">
        <v>3070</v>
      </c>
      <c r="F4309" s="326">
        <v>322.06545054912573</v>
      </c>
      <c r="G4309" s="326" t="s">
        <v>43</v>
      </c>
    </row>
    <row r="4310" spans="1:7">
      <c r="A4310" s="326" t="s">
        <v>3204</v>
      </c>
      <c r="B4310" s="158">
        <v>46304</v>
      </c>
      <c r="C4310" s="326" t="s">
        <v>14077</v>
      </c>
      <c r="D4310" s="326" t="s">
        <v>6872</v>
      </c>
      <c r="E4310" s="326" t="s">
        <v>3070</v>
      </c>
      <c r="F4310" s="326">
        <v>317.45411066152161</v>
      </c>
      <c r="G4310" s="326" t="s">
        <v>43</v>
      </c>
    </row>
    <row r="4311" spans="1:7">
      <c r="A4311" s="326" t="s">
        <v>3204</v>
      </c>
      <c r="B4311" s="158">
        <v>46304</v>
      </c>
      <c r="C4311" s="326" t="s">
        <v>14078</v>
      </c>
      <c r="D4311" s="326" t="s">
        <v>3036</v>
      </c>
      <c r="E4311" s="326" t="s">
        <v>3070</v>
      </c>
      <c r="F4311" s="326">
        <v>161.11403761454861</v>
      </c>
      <c r="G4311" s="326" t="s">
        <v>43</v>
      </c>
    </row>
    <row r="4312" spans="1:7">
      <c r="A4312" s="326" t="s">
        <v>3204</v>
      </c>
      <c r="B4312" s="158">
        <v>46304</v>
      </c>
      <c r="C4312" s="326" t="s">
        <v>14079</v>
      </c>
      <c r="D4312" s="326" t="s">
        <v>3036</v>
      </c>
      <c r="E4312" s="326" t="s">
        <v>3070</v>
      </c>
      <c r="F4312" s="326">
        <v>275.59853609465063</v>
      </c>
      <c r="G4312" s="326" t="s">
        <v>43</v>
      </c>
    </row>
    <row r="4313" spans="1:7">
      <c r="A4313" s="326" t="s">
        <v>3204</v>
      </c>
      <c r="B4313" s="158">
        <v>46304</v>
      </c>
      <c r="C4313" s="326" t="s">
        <v>14080</v>
      </c>
      <c r="D4313" s="326" t="s">
        <v>3036</v>
      </c>
      <c r="E4313" s="326" t="s">
        <v>3070</v>
      </c>
      <c r="F4313" s="326">
        <v>276.54105397465167</v>
      </c>
      <c r="G4313" s="326" t="s">
        <v>43</v>
      </c>
    </row>
    <row r="4314" spans="1:7">
      <c r="A4314" s="326" t="s">
        <v>3204</v>
      </c>
      <c r="B4314" s="158">
        <v>46304</v>
      </c>
      <c r="C4314" s="326" t="s">
        <v>14081</v>
      </c>
      <c r="D4314" s="326" t="s">
        <v>3036</v>
      </c>
      <c r="E4314" s="326" t="s">
        <v>3070</v>
      </c>
      <c r="F4314" s="326">
        <v>288.63344165135641</v>
      </c>
      <c r="G4314" s="326" t="s">
        <v>43</v>
      </c>
    </row>
    <row r="4315" spans="1:7">
      <c r="A4315" s="326" t="s">
        <v>3204</v>
      </c>
      <c r="B4315" s="158">
        <v>46304</v>
      </c>
      <c r="C4315" s="326" t="s">
        <v>14082</v>
      </c>
      <c r="D4315" s="326" t="s">
        <v>3036</v>
      </c>
      <c r="E4315" s="326" t="s">
        <v>3070</v>
      </c>
      <c r="F4315" s="326">
        <v>281.74125032126898</v>
      </c>
      <c r="G4315" s="326" t="s">
        <v>43</v>
      </c>
    </row>
    <row r="4316" spans="1:7">
      <c r="A4316" s="326" t="s">
        <v>3204</v>
      </c>
      <c r="B4316" s="158">
        <v>46304</v>
      </c>
      <c r="C4316" s="326" t="s">
        <v>14083</v>
      </c>
      <c r="D4316" s="326" t="s">
        <v>3036</v>
      </c>
      <c r="E4316" s="326" t="s">
        <v>3070</v>
      </c>
      <c r="F4316" s="326">
        <v>280.37769353482872</v>
      </c>
      <c r="G4316" s="326" t="s">
        <v>43</v>
      </c>
    </row>
    <row r="4317" spans="1:7">
      <c r="A4317" s="326" t="s">
        <v>3204</v>
      </c>
      <c r="B4317" s="158">
        <v>46304</v>
      </c>
      <c r="C4317" s="326" t="s">
        <v>14084</v>
      </c>
      <c r="D4317" s="326" t="s">
        <v>3036</v>
      </c>
      <c r="E4317" s="326" t="s">
        <v>3070</v>
      </c>
      <c r="F4317" s="326">
        <v>281.31843012012541</v>
      </c>
      <c r="G4317" s="326" t="s">
        <v>43</v>
      </c>
    </row>
    <row r="4318" spans="1:7">
      <c r="A4318" s="326" t="s">
        <v>3204</v>
      </c>
      <c r="B4318" s="158">
        <v>46304</v>
      </c>
      <c r="C4318" s="326" t="s">
        <v>14085</v>
      </c>
      <c r="D4318" s="326" t="s">
        <v>3036</v>
      </c>
      <c r="E4318" s="326" t="s">
        <v>3070</v>
      </c>
      <c r="F4318" s="326">
        <v>283.08927932102227</v>
      </c>
      <c r="G4318" s="326" t="s">
        <v>43</v>
      </c>
    </row>
    <row r="4319" spans="1:7">
      <c r="A4319" s="326" t="s">
        <v>3204</v>
      </c>
      <c r="B4319" s="158">
        <v>46304</v>
      </c>
      <c r="C4319" s="326" t="s">
        <v>14086</v>
      </c>
      <c r="D4319" s="326" t="s">
        <v>3036</v>
      </c>
      <c r="E4319" s="326" t="s">
        <v>3070</v>
      </c>
      <c r="F4319" s="326">
        <v>283.95662619452918</v>
      </c>
      <c r="G4319" s="326" t="s">
        <v>43</v>
      </c>
    </row>
    <row r="4320" spans="1:7">
      <c r="A4320" s="326" t="s">
        <v>3204</v>
      </c>
      <c r="B4320" s="158">
        <v>46304</v>
      </c>
      <c r="C4320" s="326" t="s">
        <v>14087</v>
      </c>
      <c r="D4320" s="326" t="s">
        <v>3036</v>
      </c>
      <c r="E4320" s="326" t="s">
        <v>3070</v>
      </c>
      <c r="F4320" s="326">
        <v>291.95406146813178</v>
      </c>
      <c r="G4320" s="326" t="s">
        <v>43</v>
      </c>
    </row>
    <row r="4321" spans="1:7">
      <c r="A4321" s="326" t="s">
        <v>3204</v>
      </c>
      <c r="B4321" s="158">
        <v>46304</v>
      </c>
      <c r="C4321" s="326" t="s">
        <v>14088</v>
      </c>
      <c r="D4321" s="326" t="s">
        <v>3036</v>
      </c>
      <c r="E4321" s="326" t="s">
        <v>3070</v>
      </c>
      <c r="F4321" s="326">
        <v>618.82624816335738</v>
      </c>
      <c r="G4321" s="326" t="s">
        <v>43</v>
      </c>
    </row>
    <row r="4322" spans="1:7">
      <c r="A4322" s="326" t="s">
        <v>3204</v>
      </c>
      <c r="B4322" s="158">
        <v>46304</v>
      </c>
      <c r="C4322" s="326" t="s">
        <v>14089</v>
      </c>
      <c r="D4322" s="326" t="s">
        <v>3036</v>
      </c>
      <c r="E4322" s="326" t="s">
        <v>3070</v>
      </c>
      <c r="F4322" s="326">
        <v>701.57900681719184</v>
      </c>
      <c r="G4322" s="326" t="s">
        <v>43</v>
      </c>
    </row>
    <row r="4323" spans="1:7">
      <c r="A4323" s="326" t="s">
        <v>3204</v>
      </c>
      <c r="B4323" s="158">
        <v>46304</v>
      </c>
      <c r="C4323" s="326" t="s">
        <v>14090</v>
      </c>
      <c r="D4323" s="326" t="s">
        <v>3036</v>
      </c>
      <c r="E4323" s="326" t="s">
        <v>3070</v>
      </c>
      <c r="F4323" s="326">
        <v>382.18994583003217</v>
      </c>
      <c r="G4323" s="326" t="s">
        <v>43</v>
      </c>
    </row>
    <row r="4324" spans="1:7">
      <c r="A4324" s="326" t="s">
        <v>3204</v>
      </c>
      <c r="B4324" s="158">
        <v>46304</v>
      </c>
      <c r="C4324" s="326" t="s">
        <v>14091</v>
      </c>
      <c r="D4324" s="326" t="s">
        <v>3036</v>
      </c>
      <c r="E4324" s="326" t="s">
        <v>3070</v>
      </c>
      <c r="F4324" s="326">
        <v>390.69691666401923</v>
      </c>
      <c r="G4324" s="326" t="s">
        <v>43</v>
      </c>
    </row>
    <row r="4325" spans="1:7">
      <c r="A4325" s="326" t="s">
        <v>3204</v>
      </c>
      <c r="B4325" s="158">
        <v>46304</v>
      </c>
      <c r="C4325" s="326" t="s">
        <v>14092</v>
      </c>
      <c r="D4325" s="326" t="s">
        <v>3036</v>
      </c>
      <c r="E4325" s="326" t="s">
        <v>3070</v>
      </c>
      <c r="F4325" s="326">
        <v>312.53723770566279</v>
      </c>
      <c r="G4325" s="326" t="s">
        <v>43</v>
      </c>
    </row>
    <row r="4326" spans="1:7">
      <c r="A4326" s="326" t="s">
        <v>3204</v>
      </c>
      <c r="B4326" s="158">
        <v>46304</v>
      </c>
      <c r="C4326" s="326" t="s">
        <v>14093</v>
      </c>
      <c r="D4326" s="326" t="s">
        <v>3036</v>
      </c>
      <c r="E4326" s="326" t="s">
        <v>3070</v>
      </c>
      <c r="F4326" s="326">
        <v>320.02132766228169</v>
      </c>
      <c r="G4326" s="326" t="s">
        <v>43</v>
      </c>
    </row>
    <row r="4327" spans="1:7">
      <c r="A4327" s="326" t="s">
        <v>3204</v>
      </c>
      <c r="B4327" s="158">
        <v>46304</v>
      </c>
      <c r="C4327" s="326" t="s">
        <v>14094</v>
      </c>
      <c r="D4327" s="326" t="s">
        <v>3036</v>
      </c>
      <c r="E4327" s="326" t="s">
        <v>3070</v>
      </c>
      <c r="F4327" s="326">
        <v>318.13012816384429</v>
      </c>
      <c r="G4327" s="326" t="s">
        <v>43</v>
      </c>
    </row>
    <row r="4328" spans="1:7">
      <c r="A4328" s="326" t="s">
        <v>3204</v>
      </c>
      <c r="B4328" s="158">
        <v>46304</v>
      </c>
      <c r="C4328" s="326" t="s">
        <v>14095</v>
      </c>
      <c r="D4328" s="326" t="s">
        <v>3036</v>
      </c>
      <c r="E4328" s="326" t="s">
        <v>3070</v>
      </c>
      <c r="F4328" s="326">
        <v>320.90453863120638</v>
      </c>
      <c r="G4328" s="326" t="s">
        <v>43</v>
      </c>
    </row>
    <row r="4329" spans="1:7">
      <c r="A4329" s="326" t="s">
        <v>3204</v>
      </c>
      <c r="B4329" s="158">
        <v>46304</v>
      </c>
      <c r="C4329" s="326" t="s">
        <v>14096</v>
      </c>
      <c r="D4329" s="326" t="s">
        <v>3036</v>
      </c>
      <c r="E4329" s="326" t="s">
        <v>3070</v>
      </c>
      <c r="F4329" s="326">
        <v>308.12486715335399</v>
      </c>
      <c r="G4329" s="326" t="s">
        <v>43</v>
      </c>
    </row>
    <row r="4330" spans="1:7">
      <c r="A4330" s="326" t="s">
        <v>3204</v>
      </c>
      <c r="B4330" s="158">
        <v>46304</v>
      </c>
      <c r="C4330" s="326" t="s">
        <v>14097</v>
      </c>
      <c r="D4330" s="326" t="s">
        <v>3036</v>
      </c>
      <c r="E4330" s="326" t="s">
        <v>3070</v>
      </c>
      <c r="F4330" s="326">
        <v>324.02207124428242</v>
      </c>
      <c r="G4330" s="326" t="s">
        <v>43</v>
      </c>
    </row>
    <row r="4331" spans="1:7">
      <c r="A4331" s="326" t="s">
        <v>3204</v>
      </c>
      <c r="B4331" s="158">
        <v>46304</v>
      </c>
      <c r="C4331" s="326" t="s">
        <v>14098</v>
      </c>
      <c r="D4331" s="326" t="s">
        <v>3036</v>
      </c>
      <c r="E4331" s="326" t="s">
        <v>3070</v>
      </c>
      <c r="F4331" s="326">
        <v>317.02587717940332</v>
      </c>
      <c r="G4331" s="326" t="s">
        <v>43</v>
      </c>
    </row>
    <row r="4332" spans="1:7">
      <c r="A4332" s="326" t="s">
        <v>3204</v>
      </c>
      <c r="B4332" s="158">
        <v>46304</v>
      </c>
      <c r="C4332" s="326" t="s">
        <v>14099</v>
      </c>
      <c r="D4332" s="326" t="s">
        <v>3036</v>
      </c>
      <c r="E4332" s="326" t="s">
        <v>3070</v>
      </c>
      <c r="F4332" s="326">
        <v>316.01324417366408</v>
      </c>
      <c r="G4332" s="326" t="s">
        <v>43</v>
      </c>
    </row>
    <row r="4333" spans="1:7">
      <c r="A4333" s="326" t="s">
        <v>3204</v>
      </c>
      <c r="B4333" s="158">
        <v>46304</v>
      </c>
      <c r="C4333" s="326" t="s">
        <v>14100</v>
      </c>
      <c r="D4333" s="326" t="s">
        <v>3036</v>
      </c>
      <c r="E4333" s="326" t="s">
        <v>3070</v>
      </c>
      <c r="F4333" s="326">
        <v>300.08464575279498</v>
      </c>
      <c r="G4333" s="326" t="s">
        <v>43</v>
      </c>
    </row>
    <row r="4334" spans="1:7">
      <c r="A4334" s="326" t="s">
        <v>3204</v>
      </c>
      <c r="B4334" s="158">
        <v>46304</v>
      </c>
      <c r="C4334" s="326" t="s">
        <v>14101</v>
      </c>
      <c r="D4334" s="326" t="s">
        <v>3036</v>
      </c>
      <c r="E4334" s="326" t="s">
        <v>3070</v>
      </c>
      <c r="F4334" s="326">
        <v>152.44734293734649</v>
      </c>
      <c r="G4334" s="326" t="s">
        <v>43</v>
      </c>
    </row>
    <row r="4335" spans="1:7">
      <c r="A4335" s="326" t="s">
        <v>3204</v>
      </c>
      <c r="B4335" s="158">
        <v>46304</v>
      </c>
      <c r="C4335" s="326" t="s">
        <v>14102</v>
      </c>
      <c r="D4335" s="326" t="s">
        <v>6875</v>
      </c>
      <c r="E4335" s="326" t="s">
        <v>3070</v>
      </c>
      <c r="F4335" s="326">
        <v>659.45990315172821</v>
      </c>
      <c r="G4335" s="326" t="s">
        <v>43</v>
      </c>
    </row>
    <row r="4336" spans="1:7">
      <c r="A4336" s="326" t="s">
        <v>3204</v>
      </c>
      <c r="B4336" s="158">
        <v>46304</v>
      </c>
      <c r="C4336" s="326" t="s">
        <v>14103</v>
      </c>
      <c r="D4336" s="326" t="s">
        <v>3036</v>
      </c>
      <c r="E4336" s="326" t="s">
        <v>3070</v>
      </c>
      <c r="F4336" s="326">
        <v>424.68206159118557</v>
      </c>
      <c r="G4336" s="326" t="s">
        <v>43</v>
      </c>
    </row>
    <row r="4337" spans="1:7">
      <c r="A4337" s="326" t="s">
        <v>3204</v>
      </c>
      <c r="B4337" s="158">
        <v>46304</v>
      </c>
      <c r="C4337" s="326" t="s">
        <v>14104</v>
      </c>
      <c r="D4337" s="326" t="s">
        <v>3036</v>
      </c>
      <c r="E4337" s="326" t="s">
        <v>3070</v>
      </c>
      <c r="F4337" s="326">
        <v>424.68168561067432</v>
      </c>
      <c r="G4337" s="326" t="s">
        <v>43</v>
      </c>
    </row>
    <row r="4338" spans="1:7">
      <c r="A4338" s="326" t="s">
        <v>3204</v>
      </c>
      <c r="B4338" s="158">
        <v>46304</v>
      </c>
      <c r="C4338" s="326" t="s">
        <v>14105</v>
      </c>
      <c r="D4338" s="326" t="s">
        <v>3036</v>
      </c>
      <c r="E4338" s="326" t="s">
        <v>3070</v>
      </c>
      <c r="F4338" s="326">
        <v>424.68129041232169</v>
      </c>
      <c r="G4338" s="326" t="s">
        <v>43</v>
      </c>
    </row>
    <row r="4339" spans="1:7">
      <c r="A4339" s="326" t="s">
        <v>3204</v>
      </c>
      <c r="B4339" s="158">
        <v>46304</v>
      </c>
      <c r="C4339" s="326" t="s">
        <v>14106</v>
      </c>
      <c r="D4339" s="326" t="s">
        <v>3036</v>
      </c>
      <c r="E4339" s="326" t="s">
        <v>3070</v>
      </c>
      <c r="F4339" s="326">
        <v>424.68090035952628</v>
      </c>
      <c r="G4339" s="326" t="s">
        <v>43</v>
      </c>
    </row>
    <row r="4340" spans="1:7">
      <c r="A4340" s="326" t="s">
        <v>3204</v>
      </c>
      <c r="B4340" s="158">
        <v>46304</v>
      </c>
      <c r="C4340" s="326" t="s">
        <v>14107</v>
      </c>
      <c r="D4340" s="326" t="s">
        <v>3036</v>
      </c>
      <c r="E4340" s="326" t="s">
        <v>3070</v>
      </c>
      <c r="F4340" s="326">
        <v>424.6805038349703</v>
      </c>
      <c r="G4340" s="326" t="s">
        <v>43</v>
      </c>
    </row>
    <row r="4341" spans="1:7">
      <c r="A4341" s="326" t="s">
        <v>3204</v>
      </c>
      <c r="B4341" s="158">
        <v>46304</v>
      </c>
      <c r="C4341" s="326" t="s">
        <v>14108</v>
      </c>
      <c r="D4341" s="326" t="s">
        <v>3036</v>
      </c>
      <c r="E4341" s="326" t="s">
        <v>3070</v>
      </c>
      <c r="F4341" s="326">
        <v>631.73627393320203</v>
      </c>
      <c r="G4341" s="326" t="s">
        <v>43</v>
      </c>
    </row>
    <row r="4342" spans="1:7">
      <c r="A4342" s="326" t="s">
        <v>3204</v>
      </c>
      <c r="B4342" s="158">
        <v>46304</v>
      </c>
      <c r="C4342" s="326" t="s">
        <v>14109</v>
      </c>
      <c r="D4342" s="326" t="s">
        <v>3036</v>
      </c>
      <c r="E4342" s="326" t="s">
        <v>3070</v>
      </c>
      <c r="F4342" s="326">
        <v>452.15389595925808</v>
      </c>
      <c r="G4342" s="326" t="s">
        <v>43</v>
      </c>
    </row>
    <row r="4343" spans="1:7">
      <c r="A4343" s="326" t="s">
        <v>3204</v>
      </c>
      <c r="B4343" s="158">
        <v>46304</v>
      </c>
      <c r="C4343" s="326" t="s">
        <v>14110</v>
      </c>
      <c r="D4343" s="326" t="s">
        <v>6875</v>
      </c>
      <c r="E4343" s="326" t="s">
        <v>3070</v>
      </c>
      <c r="F4343" s="326">
        <v>452.15354846417898</v>
      </c>
      <c r="G4343" s="326" t="s">
        <v>43</v>
      </c>
    </row>
    <row r="4344" spans="1:7">
      <c r="A4344" s="326" t="s">
        <v>3204</v>
      </c>
      <c r="B4344" s="158">
        <v>46304</v>
      </c>
      <c r="C4344" s="326" t="s">
        <v>14111</v>
      </c>
      <c r="D4344" s="326" t="s">
        <v>6875</v>
      </c>
      <c r="E4344" s="326" t="s">
        <v>3070</v>
      </c>
      <c r="F4344" s="326">
        <v>452.15320885181433</v>
      </c>
      <c r="G4344" s="326" t="s">
        <v>43</v>
      </c>
    </row>
    <row r="4345" spans="1:7">
      <c r="A4345" s="326" t="s">
        <v>3204</v>
      </c>
      <c r="B4345" s="158">
        <v>46304</v>
      </c>
      <c r="C4345" s="326" t="s">
        <v>14112</v>
      </c>
      <c r="D4345" s="326" t="s">
        <v>6875</v>
      </c>
      <c r="E4345" s="326" t="s">
        <v>3070</v>
      </c>
      <c r="F4345" s="326">
        <v>662.63623999990523</v>
      </c>
      <c r="G4345" s="326" t="s">
        <v>43</v>
      </c>
    </row>
    <row r="4346" spans="1:7">
      <c r="A4346" s="326" t="s">
        <v>3204</v>
      </c>
      <c r="B4346" s="158">
        <v>46304</v>
      </c>
      <c r="C4346" s="326" t="s">
        <v>14113</v>
      </c>
      <c r="D4346" s="326" t="s">
        <v>6875</v>
      </c>
      <c r="E4346" s="326" t="s">
        <v>3070</v>
      </c>
      <c r="F4346" s="326">
        <v>432.66372678428888</v>
      </c>
      <c r="G4346" s="326" t="s">
        <v>43</v>
      </c>
    </row>
    <row r="4347" spans="1:7">
      <c r="A4347" s="326" t="s">
        <v>3204</v>
      </c>
      <c r="B4347" s="158">
        <v>46304</v>
      </c>
      <c r="C4347" s="326" t="s">
        <v>14114</v>
      </c>
      <c r="D4347" s="326" t="s">
        <v>6875</v>
      </c>
      <c r="E4347" s="326" t="s">
        <v>3070</v>
      </c>
      <c r="F4347" s="326">
        <v>432.35086506139493</v>
      </c>
      <c r="G4347" s="326" t="s">
        <v>43</v>
      </c>
    </row>
    <row r="4348" spans="1:7">
      <c r="A4348" s="326" t="s">
        <v>3204</v>
      </c>
      <c r="B4348" s="158">
        <v>46304</v>
      </c>
      <c r="C4348" s="326" t="s">
        <v>14115</v>
      </c>
      <c r="D4348" s="326" t="s">
        <v>6875</v>
      </c>
      <c r="E4348" s="326" t="s">
        <v>3070</v>
      </c>
      <c r="F4348" s="326">
        <v>432.3503805520013</v>
      </c>
      <c r="G4348" s="326" t="s">
        <v>43</v>
      </c>
    </row>
    <row r="4349" spans="1:7">
      <c r="A4349" s="326" t="s">
        <v>3204</v>
      </c>
      <c r="B4349" s="158">
        <v>46304</v>
      </c>
      <c r="C4349" s="326" t="s">
        <v>14116</v>
      </c>
      <c r="D4349" s="326" t="s">
        <v>6875</v>
      </c>
      <c r="E4349" s="326" t="s">
        <v>3070</v>
      </c>
      <c r="F4349" s="326">
        <v>432.34984899312258</v>
      </c>
      <c r="G4349" s="326" t="s">
        <v>43</v>
      </c>
    </row>
    <row r="4350" spans="1:7">
      <c r="A4350" s="326" t="s">
        <v>3204</v>
      </c>
      <c r="B4350" s="158">
        <v>46304</v>
      </c>
      <c r="C4350" s="326" t="s">
        <v>14117</v>
      </c>
      <c r="D4350" s="326" t="s">
        <v>6875</v>
      </c>
      <c r="E4350" s="326" t="s">
        <v>3070</v>
      </c>
      <c r="F4350" s="326">
        <v>432.34934790339321</v>
      </c>
      <c r="G4350" s="326" t="s">
        <v>43</v>
      </c>
    </row>
    <row r="4351" spans="1:7">
      <c r="A4351" s="326" t="s">
        <v>3204</v>
      </c>
      <c r="B4351" s="158">
        <v>46304</v>
      </c>
      <c r="C4351" s="326" t="s">
        <v>14118</v>
      </c>
      <c r="D4351" s="326" t="s">
        <v>6875</v>
      </c>
      <c r="E4351" s="326" t="s">
        <v>3070</v>
      </c>
      <c r="F4351" s="326">
        <v>432.34885654132808</v>
      </c>
      <c r="G4351" s="326" t="s">
        <v>43</v>
      </c>
    </row>
    <row r="4352" spans="1:7">
      <c r="A4352" s="326" t="s">
        <v>3204</v>
      </c>
      <c r="B4352" s="158">
        <v>46304</v>
      </c>
      <c r="C4352" s="326" t="s">
        <v>14119</v>
      </c>
      <c r="D4352" s="326" t="s">
        <v>6875</v>
      </c>
      <c r="E4352" s="326" t="s">
        <v>3070</v>
      </c>
      <c r="F4352" s="326">
        <v>432.34835572261358</v>
      </c>
      <c r="G4352" s="326" t="s">
        <v>43</v>
      </c>
    </row>
    <row r="4353" spans="1:7">
      <c r="A4353" s="326" t="s">
        <v>3204</v>
      </c>
      <c r="B4353" s="158">
        <v>46304</v>
      </c>
      <c r="C4353" s="326" t="s">
        <v>14120</v>
      </c>
      <c r="D4353" s="326" t="s">
        <v>6875</v>
      </c>
      <c r="E4353" s="326" t="s">
        <v>3070</v>
      </c>
      <c r="F4353" s="326">
        <v>432.34784939978272</v>
      </c>
      <c r="G4353" s="326" t="s">
        <v>43</v>
      </c>
    </row>
    <row r="4354" spans="1:7">
      <c r="A4354" s="326" t="s">
        <v>3204</v>
      </c>
      <c r="B4354" s="158">
        <v>46304</v>
      </c>
      <c r="C4354" s="326" t="s">
        <v>14121</v>
      </c>
      <c r="D4354" s="326" t="s">
        <v>6875</v>
      </c>
      <c r="E4354" s="326" t="s">
        <v>3070</v>
      </c>
      <c r="F4354" s="326">
        <v>432.34734489396209</v>
      </c>
      <c r="G4354" s="326" t="s">
        <v>43</v>
      </c>
    </row>
    <row r="4355" spans="1:7">
      <c r="A4355" s="326" t="s">
        <v>3204</v>
      </c>
      <c r="B4355" s="158">
        <v>46304</v>
      </c>
      <c r="C4355" s="326" t="s">
        <v>14122</v>
      </c>
      <c r="D4355" s="326" t="s">
        <v>6875</v>
      </c>
      <c r="E4355" s="326" t="s">
        <v>3070</v>
      </c>
      <c r="F4355" s="326">
        <v>434.51686318684369</v>
      </c>
      <c r="G4355" s="326" t="s">
        <v>43</v>
      </c>
    </row>
    <row r="4356" spans="1:7">
      <c r="A4356" s="326" t="s">
        <v>3204</v>
      </c>
      <c r="B4356" s="158">
        <v>46304</v>
      </c>
      <c r="C4356" s="326" t="s">
        <v>14123</v>
      </c>
      <c r="D4356" s="326" t="s">
        <v>6875</v>
      </c>
      <c r="E4356" s="326" t="s">
        <v>3070</v>
      </c>
      <c r="F4356" s="326">
        <v>432.66378293558961</v>
      </c>
      <c r="G4356" s="326" t="s">
        <v>43</v>
      </c>
    </row>
    <row r="4357" spans="1:7">
      <c r="A4357" s="326" t="s">
        <v>3204</v>
      </c>
      <c r="B4357" s="158">
        <v>46304</v>
      </c>
      <c r="C4357" s="326" t="s">
        <v>14124</v>
      </c>
      <c r="D4357" s="326" t="s">
        <v>9818</v>
      </c>
      <c r="E4357" s="326" t="s">
        <v>3070</v>
      </c>
      <c r="F4357" s="326">
        <v>390.00520796235651</v>
      </c>
      <c r="G4357" s="326" t="s">
        <v>43</v>
      </c>
    </row>
    <row r="4358" spans="1:7">
      <c r="A4358" s="326" t="s">
        <v>3204</v>
      </c>
      <c r="B4358" s="158">
        <v>46304</v>
      </c>
      <c r="C4358" s="326" t="s">
        <v>14125</v>
      </c>
      <c r="D4358" s="326" t="s">
        <v>9818</v>
      </c>
      <c r="E4358" s="326" t="s">
        <v>3070</v>
      </c>
      <c r="F4358" s="326">
        <v>499.61105065699672</v>
      </c>
      <c r="G4358" s="326" t="s">
        <v>43</v>
      </c>
    </row>
    <row r="4359" spans="1:7">
      <c r="A4359" s="326" t="s">
        <v>3204</v>
      </c>
      <c r="B4359" s="158">
        <v>46304</v>
      </c>
      <c r="C4359" s="326" t="s">
        <v>14126</v>
      </c>
      <c r="D4359" s="326" t="s">
        <v>9818</v>
      </c>
      <c r="E4359" s="326" t="s">
        <v>3070</v>
      </c>
      <c r="F4359" s="326">
        <v>499.61105998046702</v>
      </c>
      <c r="G4359" s="326" t="s">
        <v>43</v>
      </c>
    </row>
    <row r="4360" spans="1:7">
      <c r="A4360" s="326" t="s">
        <v>3204</v>
      </c>
      <c r="B4360" s="158">
        <v>46304</v>
      </c>
      <c r="C4360" s="326" t="s">
        <v>14127</v>
      </c>
      <c r="D4360" s="326" t="s">
        <v>9818</v>
      </c>
      <c r="E4360" s="326" t="s">
        <v>3070</v>
      </c>
      <c r="F4360" s="326">
        <v>499.61795576382428</v>
      </c>
      <c r="G4360" s="326" t="s">
        <v>43</v>
      </c>
    </row>
    <row r="4361" spans="1:7">
      <c r="A4361" s="326" t="s">
        <v>3204</v>
      </c>
      <c r="B4361" s="158">
        <v>46304</v>
      </c>
      <c r="C4361" s="326" t="s">
        <v>14128</v>
      </c>
      <c r="D4361" s="326" t="s">
        <v>9818</v>
      </c>
      <c r="E4361" s="326" t="s">
        <v>3070</v>
      </c>
      <c r="F4361" s="326">
        <v>499.61282398365438</v>
      </c>
      <c r="G4361" s="326" t="s">
        <v>43</v>
      </c>
    </row>
    <row r="4362" spans="1:7">
      <c r="A4362" s="326" t="s">
        <v>3204</v>
      </c>
      <c r="B4362" s="158">
        <v>46304</v>
      </c>
      <c r="C4362" s="326" t="s">
        <v>14129</v>
      </c>
      <c r="D4362" s="326" t="s">
        <v>9818</v>
      </c>
      <c r="E4362" s="326" t="s">
        <v>3070</v>
      </c>
      <c r="F4362" s="326">
        <v>841.51315377932042</v>
      </c>
      <c r="G4362" s="326" t="s">
        <v>43</v>
      </c>
    </row>
    <row r="4363" spans="1:7">
      <c r="A4363" s="326" t="s">
        <v>3204</v>
      </c>
      <c r="B4363" s="158">
        <v>46304</v>
      </c>
      <c r="C4363" s="326" t="s">
        <v>14130</v>
      </c>
      <c r="D4363" s="326" t="s">
        <v>7409</v>
      </c>
      <c r="E4363" s="326" t="s">
        <v>3070</v>
      </c>
      <c r="F4363" s="326">
        <v>492.93311337940389</v>
      </c>
      <c r="G4363" s="326" t="s">
        <v>43</v>
      </c>
    </row>
    <row r="4364" spans="1:7">
      <c r="A4364" s="326" t="s">
        <v>3204</v>
      </c>
      <c r="B4364" s="158">
        <v>46304</v>
      </c>
      <c r="C4364" s="326" t="s">
        <v>14131</v>
      </c>
      <c r="D4364" s="326" t="s">
        <v>7409</v>
      </c>
      <c r="E4364" s="326" t="s">
        <v>3070</v>
      </c>
      <c r="F4364" s="326">
        <v>728.455838709604</v>
      </c>
      <c r="G4364" s="326" t="s">
        <v>43</v>
      </c>
    </row>
    <row r="4365" spans="1:7">
      <c r="A4365" s="326" t="s">
        <v>3204</v>
      </c>
      <c r="B4365" s="158">
        <v>46304</v>
      </c>
      <c r="C4365" s="326" t="s">
        <v>14132</v>
      </c>
      <c r="D4365" s="326" t="s">
        <v>7409</v>
      </c>
      <c r="E4365" s="326" t="s">
        <v>3070</v>
      </c>
      <c r="F4365" s="326">
        <v>403.84858141466981</v>
      </c>
      <c r="G4365" s="326" t="s">
        <v>43</v>
      </c>
    </row>
    <row r="4366" spans="1:7">
      <c r="A4366" s="326" t="s">
        <v>3204</v>
      </c>
      <c r="B4366" s="158">
        <v>46304</v>
      </c>
      <c r="C4366" s="326" t="s">
        <v>14133</v>
      </c>
      <c r="D4366" s="326" t="s">
        <v>7409</v>
      </c>
      <c r="E4366" s="326" t="s">
        <v>3070</v>
      </c>
      <c r="F4366" s="326">
        <v>390.01135858334601</v>
      </c>
      <c r="G4366" s="326" t="s">
        <v>43</v>
      </c>
    </row>
    <row r="4367" spans="1:7">
      <c r="A4367" s="326" t="s">
        <v>3204</v>
      </c>
      <c r="B4367" s="158">
        <v>46304</v>
      </c>
      <c r="C4367" s="326" t="s">
        <v>14134</v>
      </c>
      <c r="D4367" s="326" t="s">
        <v>7409</v>
      </c>
      <c r="E4367" s="326" t="s">
        <v>3070</v>
      </c>
      <c r="F4367" s="326">
        <v>390.00972950644791</v>
      </c>
      <c r="G4367" s="326" t="s">
        <v>43</v>
      </c>
    </row>
    <row r="4368" spans="1:7">
      <c r="A4368" s="326" t="s">
        <v>3204</v>
      </c>
      <c r="B4368" s="158">
        <v>46304</v>
      </c>
      <c r="C4368" s="326" t="s">
        <v>14135</v>
      </c>
      <c r="D4368" s="326" t="s">
        <v>7409</v>
      </c>
      <c r="E4368" s="326" t="s">
        <v>3070</v>
      </c>
      <c r="F4368" s="326">
        <v>494.80605713091791</v>
      </c>
      <c r="G4368" s="326" t="s">
        <v>43</v>
      </c>
    </row>
    <row r="4369" spans="1:7">
      <c r="A4369" s="326" t="s">
        <v>3204</v>
      </c>
      <c r="B4369" s="158">
        <v>46304</v>
      </c>
      <c r="C4369" s="326" t="s">
        <v>14136</v>
      </c>
      <c r="D4369" s="326" t="s">
        <v>7409</v>
      </c>
      <c r="E4369" s="326" t="s">
        <v>3070</v>
      </c>
      <c r="F4369" s="326">
        <v>433.66801636107272</v>
      </c>
      <c r="G4369" s="326" t="s">
        <v>43</v>
      </c>
    </row>
    <row r="4370" spans="1:7">
      <c r="A4370" s="326" t="s">
        <v>3204</v>
      </c>
      <c r="B4370" s="158">
        <v>46304</v>
      </c>
      <c r="C4370" s="326" t="s">
        <v>14137</v>
      </c>
      <c r="D4370" s="326" t="s">
        <v>7409</v>
      </c>
      <c r="E4370" s="326" t="s">
        <v>3070</v>
      </c>
      <c r="F4370" s="326">
        <v>433.67096316814423</v>
      </c>
      <c r="G4370" s="326" t="s">
        <v>43</v>
      </c>
    </row>
    <row r="4371" spans="1:7">
      <c r="A4371" s="326" t="s">
        <v>3204</v>
      </c>
      <c r="B4371" s="158">
        <v>46304</v>
      </c>
      <c r="C4371" s="326" t="s">
        <v>14138</v>
      </c>
      <c r="D4371" s="326" t="s">
        <v>7409</v>
      </c>
      <c r="E4371" s="326" t="s">
        <v>3070</v>
      </c>
      <c r="F4371" s="326">
        <v>464.54454292263841</v>
      </c>
      <c r="G4371" s="326" t="s">
        <v>43</v>
      </c>
    </row>
    <row r="4372" spans="1:7">
      <c r="A4372" s="326" t="s">
        <v>3204</v>
      </c>
      <c r="B4372" s="158">
        <v>46304</v>
      </c>
      <c r="C4372" s="326" t="s">
        <v>14139</v>
      </c>
      <c r="D4372" s="326" t="s">
        <v>7409</v>
      </c>
      <c r="E4372" s="326" t="s">
        <v>3070</v>
      </c>
      <c r="F4372" s="326">
        <v>466.55570859834552</v>
      </c>
      <c r="G4372" s="326" t="s">
        <v>43</v>
      </c>
    </row>
    <row r="4373" spans="1:7">
      <c r="A4373" s="326" t="s">
        <v>3204</v>
      </c>
      <c r="B4373" s="158">
        <v>46304</v>
      </c>
      <c r="C4373" s="326" t="s">
        <v>14140</v>
      </c>
      <c r="D4373" s="326" t="s">
        <v>7409</v>
      </c>
      <c r="E4373" s="326" t="s">
        <v>3070</v>
      </c>
      <c r="F4373" s="326">
        <v>466.55383228044963</v>
      </c>
      <c r="G4373" s="326" t="s">
        <v>43</v>
      </c>
    </row>
    <row r="4374" spans="1:7">
      <c r="A4374" s="326" t="s">
        <v>3204</v>
      </c>
      <c r="B4374" s="158">
        <v>46304</v>
      </c>
      <c r="C4374" s="326" t="s">
        <v>14141</v>
      </c>
      <c r="D4374" s="326" t="s">
        <v>7409</v>
      </c>
      <c r="E4374" s="326" t="s">
        <v>3070</v>
      </c>
      <c r="F4374" s="326">
        <v>466.55275176186109</v>
      </c>
      <c r="G4374" s="326" t="s">
        <v>43</v>
      </c>
    </row>
    <row r="4375" spans="1:7">
      <c r="A4375" s="326" t="s">
        <v>3204</v>
      </c>
      <c r="B4375" s="158">
        <v>46304</v>
      </c>
      <c r="C4375" s="326" t="s">
        <v>14142</v>
      </c>
      <c r="D4375" s="326" t="s">
        <v>7409</v>
      </c>
      <c r="E4375" s="326" t="s">
        <v>3070</v>
      </c>
      <c r="F4375" s="326">
        <v>468.45569567009812</v>
      </c>
      <c r="G4375" s="326" t="s">
        <v>43</v>
      </c>
    </row>
    <row r="4376" spans="1:7">
      <c r="A4376" s="326" t="s">
        <v>3204</v>
      </c>
      <c r="B4376" s="158">
        <v>46304</v>
      </c>
      <c r="C4376" s="326" t="s">
        <v>14143</v>
      </c>
      <c r="D4376" s="326" t="s">
        <v>7409</v>
      </c>
      <c r="E4376" s="326" t="s">
        <v>3070</v>
      </c>
      <c r="F4376" s="326">
        <v>971.1701856283471</v>
      </c>
      <c r="G4376" s="326" t="s">
        <v>43</v>
      </c>
    </row>
    <row r="4377" spans="1:7">
      <c r="A4377" s="326" t="s">
        <v>3204</v>
      </c>
      <c r="B4377" s="158">
        <v>46304</v>
      </c>
      <c r="C4377" s="326" t="s">
        <v>14144</v>
      </c>
      <c r="D4377" s="326" t="s">
        <v>7409</v>
      </c>
      <c r="E4377" s="326" t="s">
        <v>3070</v>
      </c>
      <c r="F4377" s="326">
        <v>485.65071669965982</v>
      </c>
      <c r="G4377" s="326" t="s">
        <v>43</v>
      </c>
    </row>
    <row r="4378" spans="1:7">
      <c r="A4378" s="326" t="s">
        <v>3204</v>
      </c>
      <c r="B4378" s="158">
        <v>46304</v>
      </c>
      <c r="C4378" s="326" t="s">
        <v>14145</v>
      </c>
      <c r="D4378" s="326" t="s">
        <v>9818</v>
      </c>
      <c r="E4378" s="326" t="s">
        <v>3070</v>
      </c>
      <c r="F4378" s="326">
        <v>451.78929662704468</v>
      </c>
      <c r="G4378" s="326" t="s">
        <v>43</v>
      </c>
    </row>
    <row r="4379" spans="1:7">
      <c r="A4379" s="326" t="s">
        <v>3204</v>
      </c>
      <c r="B4379" s="158">
        <v>46304</v>
      </c>
      <c r="C4379" s="326" t="s">
        <v>14146</v>
      </c>
      <c r="D4379" s="326" t="s">
        <v>9818</v>
      </c>
      <c r="E4379" s="326" t="s">
        <v>3070</v>
      </c>
      <c r="F4379" s="326">
        <v>451.78931973874569</v>
      </c>
      <c r="G4379" s="326" t="s">
        <v>43</v>
      </c>
    </row>
    <row r="4380" spans="1:7">
      <c r="A4380" s="326" t="s">
        <v>3204</v>
      </c>
      <c r="B4380" s="158">
        <v>46304</v>
      </c>
      <c r="C4380" s="326" t="s">
        <v>14147</v>
      </c>
      <c r="D4380" s="326" t="s">
        <v>9818</v>
      </c>
      <c r="E4380" s="326" t="s">
        <v>3070</v>
      </c>
      <c r="F4380" s="326">
        <v>390.01209529303009</v>
      </c>
      <c r="G4380" s="326" t="s">
        <v>43</v>
      </c>
    </row>
    <row r="4381" spans="1:7">
      <c r="A4381" s="326" t="s">
        <v>3204</v>
      </c>
      <c r="B4381" s="158">
        <v>46304</v>
      </c>
      <c r="C4381" s="326" t="s">
        <v>14148</v>
      </c>
      <c r="D4381" s="326" t="s">
        <v>9818</v>
      </c>
      <c r="E4381" s="326" t="s">
        <v>3070</v>
      </c>
      <c r="F4381" s="326">
        <v>472.67693947721273</v>
      </c>
      <c r="G4381" s="326" t="s">
        <v>43</v>
      </c>
    </row>
    <row r="4382" spans="1:7">
      <c r="A4382" s="326" t="s">
        <v>3204</v>
      </c>
      <c r="B4382" s="158">
        <v>46304</v>
      </c>
      <c r="C4382" s="326" t="s">
        <v>14149</v>
      </c>
      <c r="D4382" s="326" t="s">
        <v>9818</v>
      </c>
      <c r="E4382" s="326" t="s">
        <v>3070</v>
      </c>
      <c r="F4382" s="326">
        <v>790.56566499918699</v>
      </c>
      <c r="G4382" s="326" t="s">
        <v>43</v>
      </c>
    </row>
    <row r="4383" spans="1:7">
      <c r="A4383" s="326" t="s">
        <v>3204</v>
      </c>
      <c r="B4383" s="158">
        <v>46304</v>
      </c>
      <c r="C4383" s="326" t="s">
        <v>14150</v>
      </c>
      <c r="D4383" s="326" t="s">
        <v>3034</v>
      </c>
      <c r="E4383" s="326" t="s">
        <v>3070</v>
      </c>
      <c r="F4383" s="326">
        <v>651.59383682219777</v>
      </c>
      <c r="G4383" s="326" t="s">
        <v>43</v>
      </c>
    </row>
    <row r="4384" spans="1:7">
      <c r="A4384" s="326" t="s">
        <v>3204</v>
      </c>
      <c r="B4384" s="158">
        <v>46304</v>
      </c>
      <c r="C4384" s="326" t="s">
        <v>14151</v>
      </c>
      <c r="D4384" s="326" t="s">
        <v>3034</v>
      </c>
      <c r="E4384" s="326" t="s">
        <v>3070</v>
      </c>
      <c r="F4384" s="326">
        <v>440.59731637313962</v>
      </c>
      <c r="G4384" s="326" t="s">
        <v>43</v>
      </c>
    </row>
    <row r="4385" spans="1:7">
      <c r="A4385" s="326" t="s">
        <v>3204</v>
      </c>
      <c r="B4385" s="158">
        <v>46304</v>
      </c>
      <c r="C4385" s="326" t="s">
        <v>14152</v>
      </c>
      <c r="D4385" s="326" t="s">
        <v>3034</v>
      </c>
      <c r="E4385" s="326" t="s">
        <v>3070</v>
      </c>
      <c r="F4385" s="326">
        <v>458.31766600068659</v>
      </c>
      <c r="G4385" s="326" t="s">
        <v>43</v>
      </c>
    </row>
    <row r="4386" spans="1:7">
      <c r="A4386" s="326" t="s">
        <v>3204</v>
      </c>
      <c r="B4386" s="158">
        <v>46304</v>
      </c>
      <c r="C4386" s="326" t="s">
        <v>14153</v>
      </c>
      <c r="D4386" s="326" t="s">
        <v>3034</v>
      </c>
      <c r="E4386" s="326" t="s">
        <v>3070</v>
      </c>
      <c r="F4386" s="326">
        <v>800.66173062287271</v>
      </c>
      <c r="G4386" s="326" t="s">
        <v>43</v>
      </c>
    </row>
    <row r="4387" spans="1:7">
      <c r="A4387" s="326" t="s">
        <v>3204</v>
      </c>
      <c r="B4387" s="158">
        <v>46304</v>
      </c>
      <c r="C4387" s="326" t="s">
        <v>14154</v>
      </c>
      <c r="D4387" s="326" t="s">
        <v>3034</v>
      </c>
      <c r="E4387" s="326" t="s">
        <v>3070</v>
      </c>
      <c r="F4387" s="326">
        <v>447.63289293088019</v>
      </c>
      <c r="G4387" s="326" t="s">
        <v>43</v>
      </c>
    </row>
    <row r="4388" spans="1:7">
      <c r="A4388" s="326" t="s">
        <v>3204</v>
      </c>
      <c r="B4388" s="158">
        <v>46304</v>
      </c>
      <c r="C4388" s="326" t="s">
        <v>14155</v>
      </c>
      <c r="D4388" s="326" t="s">
        <v>3034</v>
      </c>
      <c r="E4388" s="326" t="s">
        <v>3070</v>
      </c>
      <c r="F4388" s="326">
        <v>666.73286140663549</v>
      </c>
      <c r="G4388" s="326" t="s">
        <v>43</v>
      </c>
    </row>
    <row r="4389" spans="1:7">
      <c r="A4389" s="326" t="s">
        <v>3204</v>
      </c>
      <c r="B4389" s="158">
        <v>46304</v>
      </c>
      <c r="C4389" s="326" t="s">
        <v>14156</v>
      </c>
      <c r="D4389" s="326" t="s">
        <v>3034</v>
      </c>
      <c r="E4389" s="326" t="s">
        <v>3070</v>
      </c>
      <c r="F4389" s="326">
        <v>395.23052679467952</v>
      </c>
      <c r="G4389" s="326" t="s">
        <v>43</v>
      </c>
    </row>
    <row r="4390" spans="1:7">
      <c r="A4390" s="326" t="s">
        <v>3204</v>
      </c>
      <c r="B4390" s="158">
        <v>46304</v>
      </c>
      <c r="C4390" s="326" t="s">
        <v>14157</v>
      </c>
      <c r="D4390" s="326" t="s">
        <v>6872</v>
      </c>
      <c r="E4390" s="326" t="s">
        <v>3070</v>
      </c>
      <c r="F4390" s="326">
        <v>514.12821269035339</v>
      </c>
      <c r="G4390" s="326" t="s">
        <v>43</v>
      </c>
    </row>
    <row r="4391" spans="1:7">
      <c r="A4391" s="326" t="s">
        <v>3204</v>
      </c>
      <c r="B4391" s="158">
        <v>46304</v>
      </c>
      <c r="C4391" s="326" t="s">
        <v>14158</v>
      </c>
      <c r="D4391" s="326" t="s">
        <v>6872</v>
      </c>
      <c r="E4391" s="326" t="s">
        <v>3070</v>
      </c>
      <c r="F4391" s="326">
        <v>360.77684856206179</v>
      </c>
      <c r="G4391" s="326" t="s">
        <v>43</v>
      </c>
    </row>
    <row r="4392" spans="1:7">
      <c r="A4392" s="326" t="s">
        <v>3204</v>
      </c>
      <c r="B4392" s="158">
        <v>46304</v>
      </c>
      <c r="C4392" s="326" t="s">
        <v>14159</v>
      </c>
      <c r="D4392" s="326" t="s">
        <v>6872</v>
      </c>
      <c r="E4392" s="326" t="s">
        <v>3070</v>
      </c>
      <c r="F4392" s="326">
        <v>360.95651334710419</v>
      </c>
      <c r="G4392" s="326" t="s">
        <v>43</v>
      </c>
    </row>
    <row r="4393" spans="1:7">
      <c r="A4393" s="326" t="s">
        <v>3204</v>
      </c>
      <c r="B4393" s="158">
        <v>46304</v>
      </c>
      <c r="C4393" s="326" t="s">
        <v>14160</v>
      </c>
      <c r="D4393" s="326" t="s">
        <v>6872</v>
      </c>
      <c r="E4393" s="326" t="s">
        <v>3070</v>
      </c>
      <c r="F4393" s="326">
        <v>360.95935436524451</v>
      </c>
      <c r="G4393" s="326" t="s">
        <v>43</v>
      </c>
    </row>
    <row r="4394" spans="1:7">
      <c r="A4394" s="326" t="s">
        <v>3204</v>
      </c>
      <c r="B4394" s="158">
        <v>46304</v>
      </c>
      <c r="C4394" s="326" t="s">
        <v>14161</v>
      </c>
      <c r="D4394" s="326" t="s">
        <v>3037</v>
      </c>
      <c r="E4394" s="326" t="s">
        <v>3070</v>
      </c>
      <c r="F4394" s="326">
        <v>584.8844103962183</v>
      </c>
      <c r="G4394" s="326" t="s">
        <v>43</v>
      </c>
    </row>
    <row r="4395" spans="1:7">
      <c r="A4395" s="326" t="s">
        <v>3204</v>
      </c>
      <c r="B4395" s="158">
        <v>46304</v>
      </c>
      <c r="C4395" s="326" t="s">
        <v>14162</v>
      </c>
      <c r="D4395" s="326" t="s">
        <v>3037</v>
      </c>
      <c r="E4395" s="326" t="s">
        <v>3070</v>
      </c>
      <c r="F4395" s="326">
        <v>353.90785206761211</v>
      </c>
      <c r="G4395" s="326" t="s">
        <v>43</v>
      </c>
    </row>
    <row r="4396" spans="1:7">
      <c r="A4396" s="326" t="s">
        <v>3204</v>
      </c>
      <c r="B4396" s="158">
        <v>46304</v>
      </c>
      <c r="C4396" s="326" t="s">
        <v>14163</v>
      </c>
      <c r="D4396" s="326" t="s">
        <v>3037</v>
      </c>
      <c r="E4396" s="326" t="s">
        <v>3070</v>
      </c>
      <c r="F4396" s="326">
        <v>498.91722167469561</v>
      </c>
      <c r="G4396" s="326" t="s">
        <v>43</v>
      </c>
    </row>
    <row r="4397" spans="1:7">
      <c r="A4397" s="326" t="s">
        <v>3204</v>
      </c>
      <c r="B4397" s="158">
        <v>46304</v>
      </c>
      <c r="C4397" s="326" t="s">
        <v>14164</v>
      </c>
      <c r="D4397" s="326" t="s">
        <v>3037</v>
      </c>
      <c r="E4397" s="326" t="s">
        <v>3070</v>
      </c>
      <c r="F4397" s="326">
        <v>425.50661750137812</v>
      </c>
      <c r="G4397" s="326" t="s">
        <v>43</v>
      </c>
    </row>
    <row r="4398" spans="1:7">
      <c r="A4398" s="326" t="s">
        <v>3204</v>
      </c>
      <c r="B4398" s="158">
        <v>46304</v>
      </c>
      <c r="C4398" s="326" t="s">
        <v>14165</v>
      </c>
      <c r="D4398" s="326" t="s">
        <v>3037</v>
      </c>
      <c r="E4398" s="326" t="s">
        <v>3070</v>
      </c>
      <c r="F4398" s="326">
        <v>1968.842538599391</v>
      </c>
      <c r="G4398" s="326" t="s">
        <v>43</v>
      </c>
    </row>
    <row r="4399" spans="1:7">
      <c r="A4399" s="326" t="s">
        <v>3204</v>
      </c>
      <c r="B4399" s="158">
        <v>46304</v>
      </c>
      <c r="C4399" s="326" t="s">
        <v>14166</v>
      </c>
      <c r="D4399" s="326" t="s">
        <v>3039</v>
      </c>
      <c r="E4399" s="326" t="s">
        <v>3070</v>
      </c>
      <c r="F4399" s="326">
        <v>340.16699707508087</v>
      </c>
      <c r="G4399" s="326" t="s">
        <v>43</v>
      </c>
    </row>
    <row r="4400" spans="1:7">
      <c r="A4400" s="326" t="s">
        <v>3204</v>
      </c>
      <c r="B4400" s="158">
        <v>46304</v>
      </c>
      <c r="C4400" s="326" t="s">
        <v>14167</v>
      </c>
      <c r="D4400" s="326" t="s">
        <v>3039</v>
      </c>
      <c r="E4400" s="326" t="s">
        <v>3070</v>
      </c>
      <c r="F4400" s="326">
        <v>339.86945158615708</v>
      </c>
      <c r="G4400" s="326" t="s">
        <v>43</v>
      </c>
    </row>
    <row r="4401" spans="1:7">
      <c r="A4401" s="326" t="s">
        <v>3204</v>
      </c>
      <c r="B4401" s="158">
        <v>46304</v>
      </c>
      <c r="C4401" s="326" t="s">
        <v>14168</v>
      </c>
      <c r="D4401" s="326" t="s">
        <v>3039</v>
      </c>
      <c r="E4401" s="326" t="s">
        <v>3070</v>
      </c>
      <c r="F4401" s="326">
        <v>362.39005754888058</v>
      </c>
      <c r="G4401" s="326" t="s">
        <v>43</v>
      </c>
    </row>
    <row r="4402" spans="1:7">
      <c r="A4402" s="326" t="s">
        <v>3204</v>
      </c>
      <c r="B4402" s="158">
        <v>46304</v>
      </c>
      <c r="C4402" s="326" t="s">
        <v>14169</v>
      </c>
      <c r="D4402" s="326" t="s">
        <v>3039</v>
      </c>
      <c r="E4402" s="326" t="s">
        <v>3070</v>
      </c>
      <c r="F4402" s="326">
        <v>362.38891186565161</v>
      </c>
      <c r="G4402" s="326" t="s">
        <v>43</v>
      </c>
    </row>
    <row r="4403" spans="1:7">
      <c r="A4403" s="326" t="s">
        <v>3204</v>
      </c>
      <c r="B4403" s="158">
        <v>46304</v>
      </c>
      <c r="C4403" s="326" t="s">
        <v>14170</v>
      </c>
      <c r="D4403" s="326" t="s">
        <v>3039</v>
      </c>
      <c r="E4403" s="326" t="s">
        <v>3070</v>
      </c>
      <c r="F4403" s="326">
        <v>362.39184499718249</v>
      </c>
      <c r="G4403" s="326" t="s">
        <v>43</v>
      </c>
    </row>
    <row r="4404" spans="1:7">
      <c r="A4404" s="326" t="s">
        <v>3204</v>
      </c>
      <c r="B4404" s="158">
        <v>46304</v>
      </c>
      <c r="C4404" s="326" t="s">
        <v>14171</v>
      </c>
      <c r="D4404" s="326" t="s">
        <v>6875</v>
      </c>
      <c r="E4404" s="326" t="s">
        <v>3070</v>
      </c>
      <c r="F4404" s="326">
        <v>541.28038601018488</v>
      </c>
      <c r="G4404" s="326" t="s">
        <v>43</v>
      </c>
    </row>
    <row r="4405" spans="1:7">
      <c r="A4405" s="326" t="s">
        <v>3204</v>
      </c>
      <c r="B4405" s="158">
        <v>46304</v>
      </c>
      <c r="C4405" s="326" t="s">
        <v>14172</v>
      </c>
      <c r="D4405" s="326" t="s">
        <v>6875</v>
      </c>
      <c r="E4405" s="326" t="s">
        <v>3070</v>
      </c>
      <c r="F4405" s="326">
        <v>555.47223492525518</v>
      </c>
      <c r="G4405" s="326" t="s">
        <v>43</v>
      </c>
    </row>
    <row r="4406" spans="1:7">
      <c r="A4406" s="326" t="s">
        <v>3204</v>
      </c>
      <c r="B4406" s="158">
        <v>46304</v>
      </c>
      <c r="C4406" s="326" t="s">
        <v>14173</v>
      </c>
      <c r="D4406" s="326" t="s">
        <v>6875</v>
      </c>
      <c r="E4406" s="326" t="s">
        <v>3070</v>
      </c>
      <c r="F4406" s="326">
        <v>233.69832235574719</v>
      </c>
      <c r="G4406" s="326" t="s">
        <v>43</v>
      </c>
    </row>
    <row r="4407" spans="1:7">
      <c r="A4407" s="326" t="s">
        <v>3204</v>
      </c>
      <c r="B4407" s="158">
        <v>46304</v>
      </c>
      <c r="C4407" s="326" t="s">
        <v>14174</v>
      </c>
      <c r="D4407" s="326" t="s">
        <v>3039</v>
      </c>
      <c r="E4407" s="326" t="s">
        <v>3070</v>
      </c>
      <c r="F4407" s="326">
        <v>499.39469225646462</v>
      </c>
      <c r="G4407" s="326" t="s">
        <v>43</v>
      </c>
    </row>
    <row r="4408" spans="1:7">
      <c r="A4408" s="326" t="s">
        <v>3204</v>
      </c>
      <c r="B4408" s="158">
        <v>46304</v>
      </c>
      <c r="C4408" s="326" t="s">
        <v>14175</v>
      </c>
      <c r="D4408" s="326" t="s">
        <v>3039</v>
      </c>
      <c r="E4408" s="326" t="s">
        <v>3070</v>
      </c>
      <c r="F4408" s="326">
        <v>420.7549199052155</v>
      </c>
      <c r="G4408" s="326" t="s">
        <v>43</v>
      </c>
    </row>
    <row r="4409" spans="1:7">
      <c r="A4409" s="326" t="s">
        <v>3204</v>
      </c>
      <c r="B4409" s="158">
        <v>46304</v>
      </c>
      <c r="C4409" s="326" t="s">
        <v>14176</v>
      </c>
      <c r="D4409" s="326" t="s">
        <v>3039</v>
      </c>
      <c r="E4409" s="326" t="s">
        <v>3070</v>
      </c>
      <c r="F4409" s="326">
        <v>424.2968617528677</v>
      </c>
      <c r="G4409" s="326" t="s">
        <v>43</v>
      </c>
    </row>
    <row r="4410" spans="1:7">
      <c r="A4410" s="326" t="s">
        <v>3204</v>
      </c>
      <c r="B4410" s="158">
        <v>46304</v>
      </c>
      <c r="C4410" s="326" t="s">
        <v>14177</v>
      </c>
      <c r="D4410" s="326" t="s">
        <v>3039</v>
      </c>
      <c r="E4410" s="326" t="s">
        <v>3070</v>
      </c>
      <c r="F4410" s="326">
        <v>407.54508022032678</v>
      </c>
      <c r="G4410" s="326" t="s">
        <v>43</v>
      </c>
    </row>
    <row r="4411" spans="1:7">
      <c r="A4411" s="326" t="s">
        <v>3204</v>
      </c>
      <c r="B4411" s="158">
        <v>46304</v>
      </c>
      <c r="C4411" s="326" t="s">
        <v>14178</v>
      </c>
      <c r="D4411" s="326" t="s">
        <v>3039</v>
      </c>
      <c r="E4411" s="326" t="s">
        <v>3070</v>
      </c>
      <c r="F4411" s="326">
        <v>381.53123660944402</v>
      </c>
      <c r="G4411" s="326" t="s">
        <v>43</v>
      </c>
    </row>
    <row r="4412" spans="1:7">
      <c r="A4412" s="326" t="s">
        <v>3204</v>
      </c>
      <c r="B4412" s="158">
        <v>46304</v>
      </c>
      <c r="C4412" s="326" t="s">
        <v>14179</v>
      </c>
      <c r="D4412" s="326" t="s">
        <v>3039</v>
      </c>
      <c r="E4412" s="326" t="s">
        <v>3070</v>
      </c>
      <c r="F4412" s="326">
        <v>356.46122390218079</v>
      </c>
      <c r="G4412" s="326" t="s">
        <v>43</v>
      </c>
    </row>
    <row r="4413" spans="1:7">
      <c r="A4413" s="326" t="s">
        <v>3204</v>
      </c>
      <c r="B4413" s="158">
        <v>46304</v>
      </c>
      <c r="C4413" s="326" t="s">
        <v>14180</v>
      </c>
      <c r="D4413" s="326" t="s">
        <v>3039</v>
      </c>
      <c r="E4413" s="326" t="s">
        <v>3070</v>
      </c>
      <c r="F4413" s="326">
        <v>352.74217054992909</v>
      </c>
      <c r="G4413" s="326" t="s">
        <v>43</v>
      </c>
    </row>
    <row r="4414" spans="1:7">
      <c r="A4414" s="326" t="s">
        <v>3204</v>
      </c>
      <c r="B4414" s="158">
        <v>46304</v>
      </c>
      <c r="C4414" s="326" t="s">
        <v>14181</v>
      </c>
      <c r="D4414" s="326" t="s">
        <v>3039</v>
      </c>
      <c r="E4414" s="326" t="s">
        <v>3070</v>
      </c>
      <c r="F4414" s="326">
        <v>355.96884220745409</v>
      </c>
      <c r="G4414" s="326" t="s">
        <v>43</v>
      </c>
    </row>
    <row r="4415" spans="1:7">
      <c r="A4415" s="326" t="s">
        <v>3204</v>
      </c>
      <c r="B4415" s="158">
        <v>46304</v>
      </c>
      <c r="C4415" s="326" t="s">
        <v>14182</v>
      </c>
      <c r="D4415" s="326" t="s">
        <v>3039</v>
      </c>
      <c r="E4415" s="326" t="s">
        <v>3070</v>
      </c>
      <c r="F4415" s="326">
        <v>356.46118288207799</v>
      </c>
      <c r="G4415" s="326" t="s">
        <v>43</v>
      </c>
    </row>
    <row r="4416" spans="1:7">
      <c r="A4416" s="326" t="s">
        <v>3204</v>
      </c>
      <c r="B4416" s="158">
        <v>46304</v>
      </c>
      <c r="C4416" s="326" t="s">
        <v>14183</v>
      </c>
      <c r="D4416" s="326" t="s">
        <v>3039</v>
      </c>
      <c r="E4416" s="326" t="s">
        <v>3070</v>
      </c>
      <c r="F4416" s="326">
        <v>348.86205774080008</v>
      </c>
      <c r="G4416" s="326" t="s">
        <v>43</v>
      </c>
    </row>
    <row r="4417" spans="1:7">
      <c r="A4417" s="326" t="s">
        <v>3204</v>
      </c>
      <c r="B4417" s="158">
        <v>46304</v>
      </c>
      <c r="C4417" s="326" t="s">
        <v>14184</v>
      </c>
      <c r="D4417" s="326" t="s">
        <v>3039</v>
      </c>
      <c r="E4417" s="326" t="s">
        <v>3070</v>
      </c>
      <c r="F4417" s="326">
        <v>348.8633330874145</v>
      </c>
      <c r="G4417" s="326" t="s">
        <v>43</v>
      </c>
    </row>
    <row r="4418" spans="1:7">
      <c r="A4418" s="326" t="s">
        <v>3204</v>
      </c>
      <c r="B4418" s="158">
        <v>46304</v>
      </c>
      <c r="C4418" s="326" t="s">
        <v>14185</v>
      </c>
      <c r="D4418" s="326" t="s">
        <v>3039</v>
      </c>
      <c r="E4418" s="326" t="s">
        <v>3070</v>
      </c>
      <c r="F4418" s="326">
        <v>348.86483875475818</v>
      </c>
      <c r="G4418" s="326" t="s">
        <v>43</v>
      </c>
    </row>
    <row r="4419" spans="1:7">
      <c r="A4419" s="326" t="s">
        <v>3204</v>
      </c>
      <c r="B4419" s="158">
        <v>46304</v>
      </c>
      <c r="C4419" s="326" t="s">
        <v>14186</v>
      </c>
      <c r="D4419" s="326" t="s">
        <v>3039</v>
      </c>
      <c r="E4419" s="326" t="s">
        <v>3070</v>
      </c>
      <c r="F4419" s="326">
        <v>348.86154771316802</v>
      </c>
      <c r="G4419" s="326" t="s">
        <v>43</v>
      </c>
    </row>
    <row r="4420" spans="1:7">
      <c r="A4420" s="326" t="s">
        <v>3204</v>
      </c>
      <c r="B4420" s="158">
        <v>46304</v>
      </c>
      <c r="C4420" s="326" t="s">
        <v>14187</v>
      </c>
      <c r="D4420" s="326" t="s">
        <v>3039</v>
      </c>
      <c r="E4420" s="326" t="s">
        <v>3070</v>
      </c>
      <c r="F4420" s="326">
        <v>348.86289166100318</v>
      </c>
      <c r="G4420" s="326" t="s">
        <v>43</v>
      </c>
    </row>
    <row r="4421" spans="1:7">
      <c r="A4421" s="326" t="s">
        <v>3204</v>
      </c>
      <c r="B4421" s="158">
        <v>46304</v>
      </c>
      <c r="C4421" s="326" t="s">
        <v>14188</v>
      </c>
      <c r="D4421" s="326" t="s">
        <v>3039</v>
      </c>
      <c r="E4421" s="326" t="s">
        <v>3070</v>
      </c>
      <c r="F4421" s="326">
        <v>344.02567924000323</v>
      </c>
      <c r="G4421" s="326" t="s">
        <v>43</v>
      </c>
    </row>
    <row r="4422" spans="1:7">
      <c r="A4422" s="326" t="s">
        <v>3204</v>
      </c>
      <c r="B4422" s="158">
        <v>46304</v>
      </c>
      <c r="C4422" s="326" t="s">
        <v>14189</v>
      </c>
      <c r="D4422" s="326" t="s">
        <v>3039</v>
      </c>
      <c r="E4422" s="326" t="s">
        <v>3070</v>
      </c>
      <c r="F4422" s="326">
        <v>344.02455989457673</v>
      </c>
      <c r="G4422" s="326" t="s">
        <v>43</v>
      </c>
    </row>
    <row r="4423" spans="1:7">
      <c r="A4423" s="326" t="s">
        <v>3204</v>
      </c>
      <c r="B4423" s="158">
        <v>46304</v>
      </c>
      <c r="C4423" s="326" t="s">
        <v>14190</v>
      </c>
      <c r="D4423" s="326" t="s">
        <v>3039</v>
      </c>
      <c r="E4423" s="326" t="s">
        <v>3070</v>
      </c>
      <c r="F4423" s="326">
        <v>344.02562354598189</v>
      </c>
      <c r="G4423" s="326" t="s">
        <v>43</v>
      </c>
    </row>
    <row r="4424" spans="1:7">
      <c r="A4424" s="326" t="s">
        <v>3204</v>
      </c>
      <c r="B4424" s="158">
        <v>46304</v>
      </c>
      <c r="C4424" s="326" t="s">
        <v>14191</v>
      </c>
      <c r="D4424" s="326" t="s">
        <v>3039</v>
      </c>
      <c r="E4424" s="326" t="s">
        <v>3070</v>
      </c>
      <c r="F4424" s="326">
        <v>344.02705814875662</v>
      </c>
      <c r="G4424" s="326" t="s">
        <v>43</v>
      </c>
    </row>
    <row r="4425" spans="1:7">
      <c r="A4425" s="326" t="s">
        <v>3204</v>
      </c>
      <c r="B4425" s="158">
        <v>46304</v>
      </c>
      <c r="C4425" s="326" t="s">
        <v>14192</v>
      </c>
      <c r="D4425" s="326" t="s">
        <v>3039</v>
      </c>
      <c r="E4425" s="326" t="s">
        <v>3070</v>
      </c>
      <c r="F4425" s="326">
        <v>344.02642418257892</v>
      </c>
      <c r="G4425" s="326" t="s">
        <v>43</v>
      </c>
    </row>
    <row r="4426" spans="1:7">
      <c r="A4426" s="326" t="s">
        <v>3204</v>
      </c>
      <c r="B4426" s="158">
        <v>46304</v>
      </c>
      <c r="C4426" s="326" t="s">
        <v>14193</v>
      </c>
      <c r="D4426" s="326" t="s">
        <v>3039</v>
      </c>
      <c r="E4426" s="326" t="s">
        <v>3070</v>
      </c>
      <c r="F4426" s="326">
        <v>344.02414626814419</v>
      </c>
      <c r="G4426" s="326" t="s">
        <v>43</v>
      </c>
    </row>
    <row r="4427" spans="1:7">
      <c r="A4427" s="326" t="s">
        <v>3204</v>
      </c>
      <c r="B4427" s="158">
        <v>46304</v>
      </c>
      <c r="C4427" s="326" t="s">
        <v>14194</v>
      </c>
      <c r="D4427" s="326" t="s">
        <v>3039</v>
      </c>
      <c r="E4427" s="326" t="s">
        <v>3070</v>
      </c>
      <c r="F4427" s="326">
        <v>337.11381859704852</v>
      </c>
      <c r="G4427" s="326" t="s">
        <v>43</v>
      </c>
    </row>
    <row r="4428" spans="1:7">
      <c r="A4428" s="326" t="s">
        <v>3204</v>
      </c>
      <c r="B4428" s="158">
        <v>46304</v>
      </c>
      <c r="C4428" s="326" t="s">
        <v>14195</v>
      </c>
      <c r="D4428" s="326" t="s">
        <v>3039</v>
      </c>
      <c r="E4428" s="326" t="s">
        <v>3070</v>
      </c>
      <c r="F4428" s="326">
        <v>764.27780647203326</v>
      </c>
      <c r="G4428" s="326" t="s">
        <v>43</v>
      </c>
    </row>
    <row r="4429" spans="1:7">
      <c r="A4429" s="326" t="s">
        <v>3204</v>
      </c>
      <c r="B4429" s="158">
        <v>46304</v>
      </c>
      <c r="C4429" s="326" t="s">
        <v>14196</v>
      </c>
      <c r="D4429" s="326" t="s">
        <v>3039</v>
      </c>
      <c r="E4429" s="326" t="s">
        <v>3070</v>
      </c>
      <c r="F4429" s="326">
        <v>373.33157398551702</v>
      </c>
      <c r="G4429" s="326" t="s">
        <v>43</v>
      </c>
    </row>
    <row r="4430" spans="1:7">
      <c r="A4430" s="326" t="s">
        <v>3204</v>
      </c>
      <c r="B4430" s="158">
        <v>46304</v>
      </c>
      <c r="C4430" s="326" t="s">
        <v>14197</v>
      </c>
      <c r="D4430" s="326" t="s">
        <v>3039</v>
      </c>
      <c r="E4430" s="326" t="s">
        <v>3070</v>
      </c>
      <c r="F4430" s="326">
        <v>373.33021671511227</v>
      </c>
      <c r="G4430" s="326" t="s">
        <v>43</v>
      </c>
    </row>
    <row r="4431" spans="1:7">
      <c r="A4431" s="326" t="s">
        <v>3204</v>
      </c>
      <c r="B4431" s="158">
        <v>46304</v>
      </c>
      <c r="C4431" s="326" t="s">
        <v>14198</v>
      </c>
      <c r="D4431" s="326" t="s">
        <v>3039</v>
      </c>
      <c r="E4431" s="326" t="s">
        <v>3070</v>
      </c>
      <c r="F4431" s="326">
        <v>373.32975982408971</v>
      </c>
      <c r="G4431" s="326" t="s">
        <v>43</v>
      </c>
    </row>
    <row r="4432" spans="1:7">
      <c r="A4432" s="326" t="s">
        <v>3204</v>
      </c>
      <c r="B4432" s="158">
        <v>46304</v>
      </c>
      <c r="C4432" s="326" t="s">
        <v>14199</v>
      </c>
      <c r="D4432" s="326" t="s">
        <v>3039</v>
      </c>
      <c r="E4432" s="326" t="s">
        <v>3070</v>
      </c>
      <c r="F4432" s="326">
        <v>373.33169703185558</v>
      </c>
      <c r="G4432" s="326" t="s">
        <v>43</v>
      </c>
    </row>
    <row r="4433" spans="1:7">
      <c r="A4433" s="326" t="s">
        <v>3204</v>
      </c>
      <c r="B4433" s="158">
        <v>46304</v>
      </c>
      <c r="C4433" s="326" t="s">
        <v>14200</v>
      </c>
      <c r="D4433" s="326" t="s">
        <v>3039</v>
      </c>
      <c r="E4433" s="326" t="s">
        <v>3070</v>
      </c>
      <c r="F4433" s="326">
        <v>373.33295319136232</v>
      </c>
      <c r="G4433" s="326" t="s">
        <v>43</v>
      </c>
    </row>
    <row r="4434" spans="1:7">
      <c r="A4434" s="326" t="s">
        <v>3204</v>
      </c>
      <c r="B4434" s="158">
        <v>46304</v>
      </c>
      <c r="C4434" s="326" t="s">
        <v>14201</v>
      </c>
      <c r="D4434" s="326" t="s">
        <v>3039</v>
      </c>
      <c r="E4434" s="326" t="s">
        <v>3070</v>
      </c>
      <c r="F4434" s="326">
        <v>383.46689489018172</v>
      </c>
      <c r="G4434" s="326" t="s">
        <v>43</v>
      </c>
    </row>
    <row r="4435" spans="1:7">
      <c r="A4435" s="326" t="s">
        <v>3204</v>
      </c>
      <c r="B4435" s="158">
        <v>46304</v>
      </c>
      <c r="C4435" s="326" t="s">
        <v>14202</v>
      </c>
      <c r="D4435" s="326" t="s">
        <v>3039</v>
      </c>
      <c r="E4435" s="326" t="s">
        <v>3070</v>
      </c>
      <c r="F4435" s="326">
        <v>367.96677037049079</v>
      </c>
      <c r="G4435" s="326" t="s">
        <v>43</v>
      </c>
    </row>
    <row r="4436" spans="1:7">
      <c r="A4436" s="326" t="s">
        <v>3204</v>
      </c>
      <c r="B4436" s="158">
        <v>46304</v>
      </c>
      <c r="C4436" s="326" t="s">
        <v>14203</v>
      </c>
      <c r="D4436" s="326" t="s">
        <v>3039</v>
      </c>
      <c r="E4436" s="326" t="s">
        <v>3070</v>
      </c>
      <c r="F4436" s="326">
        <v>365.71037231199438</v>
      </c>
      <c r="G4436" s="326" t="s">
        <v>43</v>
      </c>
    </row>
    <row r="4437" spans="1:7">
      <c r="A4437" s="326" t="s">
        <v>3204</v>
      </c>
      <c r="B4437" s="158">
        <v>46304</v>
      </c>
      <c r="C4437" s="326" t="s">
        <v>14204</v>
      </c>
      <c r="D4437" s="326" t="s">
        <v>3039</v>
      </c>
      <c r="E4437" s="326" t="s">
        <v>3070</v>
      </c>
      <c r="F4437" s="326">
        <v>359.39487364888191</v>
      </c>
      <c r="G4437" s="326" t="s">
        <v>43</v>
      </c>
    </row>
    <row r="4438" spans="1:7">
      <c r="A4438" s="326" t="s">
        <v>3204</v>
      </c>
      <c r="B4438" s="158">
        <v>46304</v>
      </c>
      <c r="C4438" s="326" t="s">
        <v>14205</v>
      </c>
      <c r="D4438" s="326" t="s">
        <v>3039</v>
      </c>
      <c r="E4438" s="326" t="s">
        <v>3070</v>
      </c>
      <c r="F4438" s="326">
        <v>359.39710933715111</v>
      </c>
      <c r="G4438" s="326" t="s">
        <v>43</v>
      </c>
    </row>
    <row r="4439" spans="1:7">
      <c r="A4439" s="326" t="s">
        <v>3204</v>
      </c>
      <c r="B4439" s="158">
        <v>46304</v>
      </c>
      <c r="C4439" s="326" t="s">
        <v>14206</v>
      </c>
      <c r="D4439" s="326" t="s">
        <v>3039</v>
      </c>
      <c r="E4439" s="326" t="s">
        <v>3070</v>
      </c>
      <c r="F4439" s="326">
        <v>353.98266626521939</v>
      </c>
      <c r="G4439" s="326" t="s">
        <v>43</v>
      </c>
    </row>
    <row r="4440" spans="1:7">
      <c r="A4440" s="326" t="s">
        <v>3066</v>
      </c>
      <c r="B4440" s="158">
        <v>46304</v>
      </c>
      <c r="C4440" s="326" t="s">
        <v>53</v>
      </c>
      <c r="D4440" s="326" t="s">
        <v>3067</v>
      </c>
      <c r="E4440" s="326" t="s">
        <v>2879</v>
      </c>
      <c r="F4440" s="326">
        <v>52.869</v>
      </c>
      <c r="G4440" s="326" t="s">
        <v>47</v>
      </c>
    </row>
    <row r="4441" spans="1:7">
      <c r="A4441" s="326" t="s">
        <v>3066</v>
      </c>
      <c r="B4441" s="158">
        <v>46304</v>
      </c>
      <c r="C4441" s="326" t="s">
        <v>55</v>
      </c>
      <c r="D4441" s="326" t="s">
        <v>3067</v>
      </c>
      <c r="E4441" s="326" t="s">
        <v>2879</v>
      </c>
      <c r="F4441" s="326">
        <v>52.810999999999993</v>
      </c>
      <c r="G4441" s="326" t="s">
        <v>47</v>
      </c>
    </row>
    <row r="4442" spans="1:7">
      <c r="A4442" s="326" t="s">
        <v>3066</v>
      </c>
      <c r="B4442" s="158">
        <v>46304</v>
      </c>
      <c r="C4442" s="326" t="s">
        <v>57</v>
      </c>
      <c r="D4442" s="326" t="s">
        <v>3067</v>
      </c>
      <c r="E4442" s="326" t="s">
        <v>2879</v>
      </c>
      <c r="F4442" s="326">
        <v>53.756000000000007</v>
      </c>
      <c r="G4442" s="326" t="s">
        <v>47</v>
      </c>
    </row>
    <row r="4443" spans="1:7">
      <c r="A4443" s="326" t="s">
        <v>2883</v>
      </c>
      <c r="B4443" s="158">
        <v>46304</v>
      </c>
      <c r="C4443" s="326" t="s">
        <v>2865</v>
      </c>
      <c r="D4443" s="326" t="s">
        <v>2880</v>
      </c>
      <c r="E4443" s="326" t="s">
        <v>2879</v>
      </c>
      <c r="F4443" s="326">
        <v>6.0518999999999998</v>
      </c>
      <c r="G4443" s="326" t="s">
        <v>1799</v>
      </c>
    </row>
    <row r="4444" spans="1:7">
      <c r="A4444" s="326" t="s">
        <v>2883</v>
      </c>
      <c r="B4444" s="158">
        <v>46304</v>
      </c>
      <c r="C4444" s="326" t="s">
        <v>2916</v>
      </c>
      <c r="D4444" s="326" t="s">
        <v>2880</v>
      </c>
      <c r="E4444" s="326" t="s">
        <v>2879</v>
      </c>
      <c r="F4444" s="326">
        <v>6.06128</v>
      </c>
      <c r="G4444" s="326" t="s">
        <v>1799</v>
      </c>
    </row>
    <row r="4445" spans="1:7">
      <c r="A4445" s="326" t="s">
        <v>2883</v>
      </c>
      <c r="B4445" s="158">
        <v>46304</v>
      </c>
      <c r="C4445" s="326" t="s">
        <v>2917</v>
      </c>
      <c r="D4445" s="326" t="s">
        <v>2880</v>
      </c>
      <c r="E4445" s="326" t="s">
        <v>2879</v>
      </c>
      <c r="F4445" s="326">
        <v>6.19618</v>
      </c>
      <c r="G4445" s="326" t="s">
        <v>1799</v>
      </c>
    </row>
    <row r="4446" spans="1:7">
      <c r="A4446" s="326" t="s">
        <v>2883</v>
      </c>
      <c r="B4446" s="158">
        <v>46304</v>
      </c>
      <c r="C4446" s="326" t="s">
        <v>2918</v>
      </c>
      <c r="D4446" s="326" t="s">
        <v>2880</v>
      </c>
      <c r="E4446" s="326" t="s">
        <v>2879</v>
      </c>
      <c r="F4446" s="326">
        <v>6.0098599999999998</v>
      </c>
      <c r="G4446" s="326" t="s">
        <v>1799</v>
      </c>
    </row>
    <row r="4447" spans="1:7">
      <c r="A4447" s="326" t="s">
        <v>2883</v>
      </c>
      <c r="B4447" s="158">
        <v>46304</v>
      </c>
      <c r="C4447" s="326" t="s">
        <v>2919</v>
      </c>
      <c r="D4447" s="326" t="s">
        <v>2880</v>
      </c>
      <c r="E4447" s="326" t="s">
        <v>2879</v>
      </c>
      <c r="F4447" s="326">
        <v>5.7938399999999994</v>
      </c>
      <c r="G4447" s="326" t="s">
        <v>1799</v>
      </c>
    </row>
    <row r="4448" spans="1:7">
      <c r="A4448" s="326" t="s">
        <v>2883</v>
      </c>
      <c r="B4448" s="158">
        <v>46304</v>
      </c>
      <c r="C4448" s="326" t="s">
        <v>2920</v>
      </c>
      <c r="D4448" s="326" t="s">
        <v>2880</v>
      </c>
      <c r="E4448" s="326" t="s">
        <v>2879</v>
      </c>
      <c r="F4448" s="326">
        <v>5.806140000000001</v>
      </c>
      <c r="G4448" s="326" t="s">
        <v>1799</v>
      </c>
    </row>
    <row r="4449" spans="1:7">
      <c r="A4449" s="326" t="s">
        <v>2883</v>
      </c>
      <c r="B4449" s="158">
        <v>46304</v>
      </c>
      <c r="C4449" s="326" t="s">
        <v>2921</v>
      </c>
      <c r="D4449" s="326" t="s">
        <v>2880</v>
      </c>
      <c r="E4449" s="326" t="s">
        <v>2879</v>
      </c>
      <c r="F4449" s="326">
        <v>5.9155600000000002</v>
      </c>
      <c r="G4449" s="326" t="s">
        <v>1799</v>
      </c>
    </row>
    <row r="4450" spans="1:7">
      <c r="A4450" s="326" t="s">
        <v>2883</v>
      </c>
      <c r="B4450" s="158">
        <v>46304</v>
      </c>
      <c r="C4450" s="326" t="s">
        <v>2922</v>
      </c>
      <c r="D4450" s="326" t="s">
        <v>2880</v>
      </c>
      <c r="E4450" s="326" t="s">
        <v>2879</v>
      </c>
      <c r="F4450" s="326">
        <v>6.3552999999999988</v>
      </c>
      <c r="G4450" s="326" t="s">
        <v>1799</v>
      </c>
    </row>
    <row r="4451" spans="1:7">
      <c r="A4451" s="326" t="s">
        <v>2883</v>
      </c>
      <c r="B4451" s="158">
        <v>46304</v>
      </c>
      <c r="C4451" s="326" t="s">
        <v>2923</v>
      </c>
      <c r="D4451" s="326" t="s">
        <v>2880</v>
      </c>
      <c r="E4451" s="326" t="s">
        <v>2879</v>
      </c>
      <c r="F4451" s="326">
        <v>5.7617599999999998</v>
      </c>
      <c r="G4451" s="326" t="s">
        <v>1799</v>
      </c>
    </row>
    <row r="4452" spans="1:7">
      <c r="A4452" s="326" t="s">
        <v>2883</v>
      </c>
      <c r="B4452" s="158">
        <v>46304</v>
      </c>
      <c r="C4452" s="326" t="s">
        <v>2924</v>
      </c>
      <c r="D4452" s="326" t="s">
        <v>2880</v>
      </c>
      <c r="E4452" s="326" t="s">
        <v>2879</v>
      </c>
      <c r="F4452" s="326">
        <v>5.90158</v>
      </c>
      <c r="G4452" s="326" t="s">
        <v>1799</v>
      </c>
    </row>
    <row r="4453" spans="1:7">
      <c r="A4453" s="326" t="s">
        <v>2883</v>
      </c>
      <c r="B4453" s="158">
        <v>46304</v>
      </c>
      <c r="C4453" s="326" t="s">
        <v>2925</v>
      </c>
      <c r="D4453" s="326" t="s">
        <v>2880</v>
      </c>
      <c r="E4453" s="326" t="s">
        <v>2879</v>
      </c>
      <c r="F4453" s="326">
        <v>5.8735800000000005</v>
      </c>
      <c r="G4453" s="326" t="s">
        <v>1799</v>
      </c>
    </row>
    <row r="4454" spans="1:7">
      <c r="A4454" s="326" t="s">
        <v>2883</v>
      </c>
      <c r="B4454" s="158">
        <v>46304</v>
      </c>
      <c r="C4454" s="326" t="s">
        <v>2926</v>
      </c>
      <c r="D4454" s="326" t="s">
        <v>2880</v>
      </c>
      <c r="E4454" s="326" t="s">
        <v>2879</v>
      </c>
      <c r="F4454" s="326">
        <v>6.0164000000000009</v>
      </c>
      <c r="G4454" s="326" t="s">
        <v>1799</v>
      </c>
    </row>
    <row r="4455" spans="1:7">
      <c r="A4455" s="326" t="s">
        <v>2883</v>
      </c>
      <c r="B4455" s="158">
        <v>46304</v>
      </c>
      <c r="C4455" s="326" t="s">
        <v>2927</v>
      </c>
      <c r="D4455" s="326" t="s">
        <v>2880</v>
      </c>
      <c r="E4455" s="326" t="s">
        <v>2879</v>
      </c>
      <c r="F4455" s="326">
        <v>5.9740800000000007</v>
      </c>
      <c r="G4455" s="326" t="s">
        <v>1799</v>
      </c>
    </row>
    <row r="4456" spans="1:7">
      <c r="A4456" s="326" t="s">
        <v>2883</v>
      </c>
      <c r="B4456" s="158">
        <v>46304</v>
      </c>
      <c r="C4456" s="326" t="s">
        <v>2928</v>
      </c>
      <c r="D4456" s="326" t="s">
        <v>2880</v>
      </c>
      <c r="E4456" s="326" t="s">
        <v>2879</v>
      </c>
      <c r="F4456" s="326">
        <v>5.8420799999999993</v>
      </c>
      <c r="G4456" s="326" t="s">
        <v>1799</v>
      </c>
    </row>
    <row r="4457" spans="1:7">
      <c r="A4457" s="326" t="s">
        <v>2883</v>
      </c>
      <c r="B4457" s="158">
        <v>46304</v>
      </c>
      <c r="C4457" s="326" t="s">
        <v>2929</v>
      </c>
      <c r="D4457" s="326" t="s">
        <v>2880</v>
      </c>
      <c r="E4457" s="326" t="s">
        <v>2879</v>
      </c>
      <c r="F4457" s="326">
        <v>5.9189399999999992</v>
      </c>
      <c r="G4457" s="326" t="s">
        <v>1799</v>
      </c>
    </row>
    <row r="4458" spans="1:7">
      <c r="A4458" s="326" t="s">
        <v>2883</v>
      </c>
      <c r="B4458" s="158">
        <v>46304</v>
      </c>
      <c r="C4458" s="326" t="s">
        <v>2930</v>
      </c>
      <c r="D4458" s="326" t="s">
        <v>2880</v>
      </c>
      <c r="E4458" s="326" t="s">
        <v>2879</v>
      </c>
      <c r="F4458" s="326">
        <v>5.8979599999999994</v>
      </c>
      <c r="G4458" s="326" t="s">
        <v>1799</v>
      </c>
    </row>
    <row r="4459" spans="1:7">
      <c r="A4459" s="326" t="s">
        <v>2883</v>
      </c>
      <c r="B4459" s="158">
        <v>46304</v>
      </c>
      <c r="C4459" s="326" t="s">
        <v>2931</v>
      </c>
      <c r="D4459" s="326" t="s">
        <v>2880</v>
      </c>
      <c r="E4459" s="326" t="s">
        <v>2879</v>
      </c>
      <c r="F4459" s="326">
        <v>6.1557000000000013</v>
      </c>
      <c r="G4459" s="326" t="s">
        <v>1799</v>
      </c>
    </row>
    <row r="4460" spans="1:7">
      <c r="A4460" s="326" t="s">
        <v>2883</v>
      </c>
      <c r="B4460" s="158">
        <v>46304</v>
      </c>
      <c r="C4460" s="326" t="s">
        <v>2932</v>
      </c>
      <c r="D4460" s="326" t="s">
        <v>2880</v>
      </c>
      <c r="E4460" s="326" t="s">
        <v>2879</v>
      </c>
      <c r="F4460" s="326">
        <v>5.6874000000000002</v>
      </c>
      <c r="G4460" s="326" t="s">
        <v>1799</v>
      </c>
    </row>
    <row r="4461" spans="1:7">
      <c r="A4461" s="326" t="s">
        <v>2883</v>
      </c>
      <c r="B4461" s="158">
        <v>46304</v>
      </c>
      <c r="C4461" s="326" t="s">
        <v>2933</v>
      </c>
      <c r="D4461" s="326" t="s">
        <v>2880</v>
      </c>
      <c r="E4461" s="326" t="s">
        <v>2879</v>
      </c>
      <c r="F4461" s="326">
        <v>6.2276399999999992</v>
      </c>
      <c r="G4461" s="326" t="s">
        <v>1799</v>
      </c>
    </row>
    <row r="4462" spans="1:7">
      <c r="A4462" s="326" t="s">
        <v>2883</v>
      </c>
      <c r="B4462" s="158">
        <v>46304</v>
      </c>
      <c r="C4462" s="326" t="s">
        <v>2934</v>
      </c>
      <c r="D4462" s="326" t="s">
        <v>2880</v>
      </c>
      <c r="E4462" s="326" t="s">
        <v>2879</v>
      </c>
      <c r="F4462" s="326">
        <v>5.7909199999999998</v>
      </c>
      <c r="G4462" s="326" t="s">
        <v>1799</v>
      </c>
    </row>
    <row r="4463" spans="1:7">
      <c r="A4463" s="326" t="s">
        <v>2883</v>
      </c>
      <c r="B4463" s="158">
        <v>46304</v>
      </c>
      <c r="C4463" s="326" t="s">
        <v>2935</v>
      </c>
      <c r="D4463" s="326" t="s">
        <v>2880</v>
      </c>
      <c r="E4463" s="326" t="s">
        <v>2879</v>
      </c>
      <c r="F4463" s="326">
        <v>6.5231199999999996</v>
      </c>
      <c r="G4463" s="326" t="s">
        <v>1799</v>
      </c>
    </row>
    <row r="4464" spans="1:7">
      <c r="A4464" s="326" t="s">
        <v>2883</v>
      </c>
      <c r="B4464" s="158">
        <v>46304</v>
      </c>
      <c r="C4464" s="326" t="s">
        <v>2936</v>
      </c>
      <c r="D4464" s="326" t="s">
        <v>2880</v>
      </c>
      <c r="E4464" s="326" t="s">
        <v>2879</v>
      </c>
      <c r="F4464" s="326">
        <v>6.5239999999999991</v>
      </c>
      <c r="G4464" s="326" t="s">
        <v>1799</v>
      </c>
    </row>
    <row r="4465" spans="1:7">
      <c r="A4465" s="326" t="s">
        <v>2883</v>
      </c>
      <c r="B4465" s="158">
        <v>46304</v>
      </c>
      <c r="C4465" s="326" t="s">
        <v>2937</v>
      </c>
      <c r="D4465" s="326" t="s">
        <v>2880</v>
      </c>
      <c r="E4465" s="326" t="s">
        <v>2879</v>
      </c>
      <c r="F4465" s="326">
        <v>6.0025200000000005</v>
      </c>
      <c r="G4465" s="326" t="s">
        <v>1799</v>
      </c>
    </row>
    <row r="4466" spans="1:7">
      <c r="A4466" s="326" t="s">
        <v>2883</v>
      </c>
      <c r="B4466" s="158">
        <v>46304</v>
      </c>
      <c r="C4466" s="326" t="s">
        <v>2938</v>
      </c>
      <c r="D4466" s="326" t="s">
        <v>2880</v>
      </c>
      <c r="E4466" s="326" t="s">
        <v>2879</v>
      </c>
      <c r="F4466" s="326">
        <v>6.0190999999999999</v>
      </c>
      <c r="G4466" s="326" t="s">
        <v>1799</v>
      </c>
    </row>
    <row r="4467" spans="1:7">
      <c r="A4467" s="326" t="s">
        <v>2883</v>
      </c>
      <c r="B4467" s="158">
        <v>46304</v>
      </c>
      <c r="C4467" s="326" t="s">
        <v>2911</v>
      </c>
      <c r="D4467" s="326" t="s">
        <v>2880</v>
      </c>
      <c r="E4467" s="326" t="s">
        <v>2879</v>
      </c>
      <c r="F4467" s="326">
        <v>6.24404</v>
      </c>
      <c r="G4467" s="326" t="s">
        <v>1962</v>
      </c>
    </row>
    <row r="4468" spans="1:7">
      <c r="A4468" s="326" t="s">
        <v>2883</v>
      </c>
      <c r="B4468" s="158">
        <v>46304</v>
      </c>
      <c r="C4468" s="326" t="s">
        <v>2912</v>
      </c>
      <c r="D4468" s="326" t="s">
        <v>2880</v>
      </c>
      <c r="E4468" s="326" t="s">
        <v>2879</v>
      </c>
      <c r="F4468" s="326">
        <v>5.759780000000001</v>
      </c>
      <c r="G4468" s="326" t="s">
        <v>1962</v>
      </c>
    </row>
    <row r="4469" spans="1:7">
      <c r="A4469" s="326" t="s">
        <v>2883</v>
      </c>
      <c r="B4469" s="158">
        <v>46304</v>
      </c>
      <c r="C4469" s="326" t="s">
        <v>2913</v>
      </c>
      <c r="D4469" s="326" t="s">
        <v>2880</v>
      </c>
      <c r="E4469" s="326" t="s">
        <v>2879</v>
      </c>
      <c r="F4469" s="326">
        <v>5.6192200000000003</v>
      </c>
      <c r="G4469" s="326" t="s">
        <v>1962</v>
      </c>
    </row>
    <row r="4470" spans="1:7">
      <c r="A4470" s="326" t="s">
        <v>2883</v>
      </c>
      <c r="B4470" s="158">
        <v>46304</v>
      </c>
      <c r="C4470" s="326" t="s">
        <v>2914</v>
      </c>
      <c r="D4470" s="326" t="s">
        <v>2880</v>
      </c>
      <c r="E4470" s="326" t="s">
        <v>2879</v>
      </c>
      <c r="F4470" s="326">
        <v>5.8819599999999994</v>
      </c>
      <c r="G4470" s="326" t="s">
        <v>1962</v>
      </c>
    </row>
    <row r="4471" spans="1:7">
      <c r="A4471" s="326" t="s">
        <v>2883</v>
      </c>
      <c r="B4471" s="158">
        <v>46304</v>
      </c>
      <c r="C4471" s="326" t="s">
        <v>2915</v>
      </c>
      <c r="D4471" s="326" t="s">
        <v>2880</v>
      </c>
      <c r="E4471" s="326" t="s">
        <v>2879</v>
      </c>
      <c r="F4471" s="326">
        <v>5.9617599999999999</v>
      </c>
      <c r="G4471" s="326" t="s">
        <v>1962</v>
      </c>
    </row>
    <row r="4472" spans="1:7">
      <c r="A4472" s="326" t="s">
        <v>2883</v>
      </c>
      <c r="B4472" s="158">
        <v>46304</v>
      </c>
      <c r="C4472" s="326" t="s">
        <v>2939</v>
      </c>
      <c r="D4472" s="326" t="s">
        <v>2880</v>
      </c>
      <c r="E4472" s="326" t="s">
        <v>2879</v>
      </c>
      <c r="F4472" s="326">
        <v>6.3929000000000009</v>
      </c>
      <c r="G4472" s="326" t="s">
        <v>1799</v>
      </c>
    </row>
    <row r="4473" spans="1:7">
      <c r="A4473" s="326" t="s">
        <v>2883</v>
      </c>
      <c r="B4473" s="158">
        <v>46304</v>
      </c>
      <c r="C4473" s="326" t="s">
        <v>2864</v>
      </c>
      <c r="D4473" s="326" t="s">
        <v>2880</v>
      </c>
      <c r="E4473" s="326" t="s">
        <v>2879</v>
      </c>
      <c r="F4473" s="326">
        <v>5.6815200000000008</v>
      </c>
      <c r="G4473" s="326" t="s">
        <v>1799</v>
      </c>
    </row>
    <row r="4474" spans="1:7">
      <c r="A4474" s="326" t="s">
        <v>2883</v>
      </c>
      <c r="B4474" s="158">
        <v>46304</v>
      </c>
      <c r="C4474" s="326" t="s">
        <v>2940</v>
      </c>
      <c r="D4474" s="326" t="s">
        <v>2880</v>
      </c>
      <c r="E4474" s="326" t="s">
        <v>2879</v>
      </c>
      <c r="F4474" s="326">
        <v>6.3612199999999994</v>
      </c>
      <c r="G4474" s="326" t="s">
        <v>1799</v>
      </c>
    </row>
    <row r="4475" spans="1:7">
      <c r="A4475" s="326" t="s">
        <v>2883</v>
      </c>
      <c r="B4475" s="158">
        <v>46304</v>
      </c>
      <c r="C4475" s="326" t="s">
        <v>3011</v>
      </c>
      <c r="D4475" s="326" t="s">
        <v>2880</v>
      </c>
      <c r="E4475" s="326" t="s">
        <v>2879</v>
      </c>
      <c r="F4475" s="326">
        <v>6.3576599999999992</v>
      </c>
      <c r="G4475" s="326" t="s">
        <v>1801</v>
      </c>
    </row>
    <row r="4476" spans="1:7">
      <c r="A4476" s="326" t="s">
        <v>2883</v>
      </c>
      <c r="B4476" s="158">
        <v>46304</v>
      </c>
      <c r="C4476" s="326" t="s">
        <v>3012</v>
      </c>
      <c r="D4476" s="326" t="s">
        <v>2880</v>
      </c>
      <c r="E4476" s="326" t="s">
        <v>2879</v>
      </c>
      <c r="F4476" s="326">
        <v>6.1891400000000001</v>
      </c>
      <c r="G4476" s="326" t="s">
        <v>1801</v>
      </c>
    </row>
    <row r="4477" spans="1:7">
      <c r="A4477" s="326" t="s">
        <v>2883</v>
      </c>
      <c r="B4477" s="158">
        <v>46304</v>
      </c>
      <c r="C4477" s="326" t="s">
        <v>3013</v>
      </c>
      <c r="D4477" s="326" t="s">
        <v>2880</v>
      </c>
      <c r="E4477" s="326" t="s">
        <v>2879</v>
      </c>
      <c r="F4477" s="326">
        <v>6.2881400000000003</v>
      </c>
      <c r="G4477" s="326" t="s">
        <v>1801</v>
      </c>
    </row>
    <row r="4478" spans="1:7">
      <c r="A4478" s="326" t="s">
        <v>2883</v>
      </c>
      <c r="B4478" s="158">
        <v>46304</v>
      </c>
      <c r="C4478" s="326" t="s">
        <v>3014</v>
      </c>
      <c r="D4478" s="326" t="s">
        <v>2880</v>
      </c>
      <c r="E4478" s="326" t="s">
        <v>2879</v>
      </c>
      <c r="F4478" s="326">
        <v>5.9062400000000004</v>
      </c>
      <c r="G4478" s="326" t="s">
        <v>1801</v>
      </c>
    </row>
    <row r="4479" spans="1:7">
      <c r="A4479" s="326" t="s">
        <v>2883</v>
      </c>
      <c r="B4479" s="158">
        <v>46304</v>
      </c>
      <c r="C4479" s="326" t="s">
        <v>3015</v>
      </c>
      <c r="D4479" s="326" t="s">
        <v>2880</v>
      </c>
      <c r="E4479" s="326" t="s">
        <v>2879</v>
      </c>
      <c r="F4479" s="326">
        <v>5.9691400000000003</v>
      </c>
      <c r="G4479" s="326" t="s">
        <v>1801</v>
      </c>
    </row>
    <row r="4480" spans="1:7">
      <c r="A4480" s="326" t="s">
        <v>2883</v>
      </c>
      <c r="B4480" s="158">
        <v>46304</v>
      </c>
      <c r="C4480" s="326" t="s">
        <v>3016</v>
      </c>
      <c r="D4480" s="326" t="s">
        <v>2880</v>
      </c>
      <c r="E4480" s="326" t="s">
        <v>2879</v>
      </c>
      <c r="F4480" s="326">
        <v>6.0424000000000007</v>
      </c>
      <c r="G4480" s="326" t="s">
        <v>1801</v>
      </c>
    </row>
    <row r="4481" spans="1:7">
      <c r="A4481" s="326" t="s">
        <v>2883</v>
      </c>
      <c r="B4481" s="158">
        <v>46304</v>
      </c>
      <c r="C4481" s="326" t="s">
        <v>3017</v>
      </c>
      <c r="D4481" s="326" t="s">
        <v>2880</v>
      </c>
      <c r="E4481" s="326" t="s">
        <v>2879</v>
      </c>
      <c r="F4481" s="326">
        <v>6.0705400000000003</v>
      </c>
      <c r="G4481" s="326" t="s">
        <v>1801</v>
      </c>
    </row>
    <row r="4482" spans="1:7">
      <c r="A4482" s="326" t="s">
        <v>2883</v>
      </c>
      <c r="B4482" s="158">
        <v>46304</v>
      </c>
      <c r="C4482" s="326" t="s">
        <v>3018</v>
      </c>
      <c r="D4482" s="326" t="s">
        <v>2880</v>
      </c>
      <c r="E4482" s="326" t="s">
        <v>2879</v>
      </c>
      <c r="F4482" s="326">
        <v>5.9762800000000009</v>
      </c>
      <c r="G4482" s="326" t="s">
        <v>1801</v>
      </c>
    </row>
    <row r="4483" spans="1:7">
      <c r="A4483" s="326" t="s">
        <v>2883</v>
      </c>
      <c r="B4483" s="158">
        <v>46304</v>
      </c>
      <c r="C4483" s="326" t="s">
        <v>3019</v>
      </c>
      <c r="D4483" s="326" t="s">
        <v>2880</v>
      </c>
      <c r="E4483" s="326" t="s">
        <v>2879</v>
      </c>
      <c r="F4483" s="326">
        <v>5.9836000000000009</v>
      </c>
      <c r="G4483" s="326" t="s">
        <v>1801</v>
      </c>
    </row>
    <row r="4484" spans="1:7">
      <c r="A4484" s="326" t="s">
        <v>2883</v>
      </c>
      <c r="B4484" s="158">
        <v>46304</v>
      </c>
      <c r="C4484" s="326" t="s">
        <v>3020</v>
      </c>
      <c r="D4484" s="326" t="s">
        <v>2880</v>
      </c>
      <c r="E4484" s="326" t="s">
        <v>2879</v>
      </c>
      <c r="F4484" s="326">
        <v>5.9195599999999997</v>
      </c>
      <c r="G4484" s="326" t="s">
        <v>1801</v>
      </c>
    </row>
    <row r="4485" spans="1:7">
      <c r="A4485" s="326" t="s">
        <v>2883</v>
      </c>
      <c r="B4485" s="158">
        <v>46304</v>
      </c>
      <c r="C4485" s="326" t="s">
        <v>3023</v>
      </c>
      <c r="D4485" s="326" t="s">
        <v>2880</v>
      </c>
      <c r="E4485" s="326" t="s">
        <v>2879</v>
      </c>
      <c r="F4485" s="326">
        <v>5.91472</v>
      </c>
      <c r="G4485" s="326" t="s">
        <v>1801</v>
      </c>
    </row>
    <row r="4486" spans="1:7">
      <c r="A4486" s="326" t="s">
        <v>2883</v>
      </c>
      <c r="B4486" s="158">
        <v>46304</v>
      </c>
      <c r="C4486" s="326" t="s">
        <v>2941</v>
      </c>
      <c r="D4486" s="326" t="s">
        <v>2880</v>
      </c>
      <c r="E4486" s="326" t="s">
        <v>2879</v>
      </c>
      <c r="F4486" s="326">
        <v>6.1155799999999996</v>
      </c>
      <c r="G4486" s="326" t="s">
        <v>1800</v>
      </c>
    </row>
    <row r="4487" spans="1:7">
      <c r="A4487" s="326" t="s">
        <v>2883</v>
      </c>
      <c r="B4487" s="158">
        <v>46304</v>
      </c>
      <c r="C4487" s="326" t="s">
        <v>2942</v>
      </c>
      <c r="D4487" s="326" t="s">
        <v>2880</v>
      </c>
      <c r="E4487" s="326" t="s">
        <v>2879</v>
      </c>
      <c r="F4487" s="326">
        <v>6.2039800000000014</v>
      </c>
      <c r="G4487" s="326" t="s">
        <v>1800</v>
      </c>
    </row>
    <row r="4488" spans="1:7">
      <c r="A4488" s="326" t="s">
        <v>2883</v>
      </c>
      <c r="B4488" s="158">
        <v>46304</v>
      </c>
      <c r="C4488" s="326" t="s">
        <v>2943</v>
      </c>
      <c r="D4488" s="326" t="s">
        <v>2880</v>
      </c>
      <c r="E4488" s="326" t="s">
        <v>2879</v>
      </c>
      <c r="F4488" s="326">
        <v>6.2502600000000008</v>
      </c>
      <c r="G4488" s="326" t="s">
        <v>1800</v>
      </c>
    </row>
    <row r="4489" spans="1:7">
      <c r="A4489" s="326" t="s">
        <v>2883</v>
      </c>
      <c r="B4489" s="158">
        <v>46304</v>
      </c>
      <c r="C4489" s="326" t="s">
        <v>2944</v>
      </c>
      <c r="D4489" s="326" t="s">
        <v>2880</v>
      </c>
      <c r="E4489" s="326" t="s">
        <v>2879</v>
      </c>
      <c r="F4489" s="326">
        <v>5.9796800000000001</v>
      </c>
      <c r="G4489" s="326" t="s">
        <v>1800</v>
      </c>
    </row>
    <row r="4490" spans="1:7">
      <c r="A4490" s="326" t="s">
        <v>2883</v>
      </c>
      <c r="B4490" s="158">
        <v>46304</v>
      </c>
      <c r="C4490" s="326" t="s">
        <v>2945</v>
      </c>
      <c r="D4490" s="326" t="s">
        <v>2880</v>
      </c>
      <c r="E4490" s="326" t="s">
        <v>2879</v>
      </c>
      <c r="F4490" s="326">
        <v>6.3766400000000001</v>
      </c>
      <c r="G4490" s="326" t="s">
        <v>1799</v>
      </c>
    </row>
    <row r="4491" spans="1:7">
      <c r="A4491" s="326" t="s">
        <v>2883</v>
      </c>
      <c r="B4491" s="158">
        <v>46304</v>
      </c>
      <c r="C4491" s="326" t="s">
        <v>2946</v>
      </c>
      <c r="D4491" s="326" t="s">
        <v>2880</v>
      </c>
      <c r="E4491" s="326" t="s">
        <v>2879</v>
      </c>
      <c r="F4491" s="326">
        <v>5.8307599999999997</v>
      </c>
      <c r="G4491" s="326" t="s">
        <v>1800</v>
      </c>
    </row>
    <row r="4492" spans="1:7">
      <c r="A4492" s="326" t="s">
        <v>2883</v>
      </c>
      <c r="B4492" s="158">
        <v>46304</v>
      </c>
      <c r="C4492" s="326" t="s">
        <v>2947</v>
      </c>
      <c r="D4492" s="326" t="s">
        <v>2880</v>
      </c>
      <c r="E4492" s="326" t="s">
        <v>2879</v>
      </c>
      <c r="F4492" s="326">
        <v>5.8638400000000006</v>
      </c>
      <c r="G4492" s="326" t="s">
        <v>1800</v>
      </c>
    </row>
    <row r="4493" spans="1:7">
      <c r="A4493" s="326" t="s">
        <v>2883</v>
      </c>
      <c r="B4493" s="158">
        <v>46304</v>
      </c>
      <c r="C4493" s="326" t="s">
        <v>2948</v>
      </c>
      <c r="D4493" s="326" t="s">
        <v>2880</v>
      </c>
      <c r="E4493" s="326" t="s">
        <v>2879</v>
      </c>
      <c r="F4493" s="326">
        <v>5.8773399999999993</v>
      </c>
      <c r="G4493" s="326" t="s">
        <v>1800</v>
      </c>
    </row>
    <row r="4494" spans="1:7">
      <c r="A4494" s="326" t="s">
        <v>2883</v>
      </c>
      <c r="B4494" s="158">
        <v>46304</v>
      </c>
      <c r="C4494" s="326" t="s">
        <v>2949</v>
      </c>
      <c r="D4494" s="326" t="s">
        <v>2880</v>
      </c>
      <c r="E4494" s="326" t="s">
        <v>2879</v>
      </c>
      <c r="F4494" s="326">
        <v>5.9095999999999993</v>
      </c>
      <c r="G4494" s="326" t="s">
        <v>1800</v>
      </c>
    </row>
    <row r="4495" spans="1:7">
      <c r="A4495" s="326" t="s">
        <v>2883</v>
      </c>
      <c r="B4495" s="158">
        <v>46304</v>
      </c>
      <c r="C4495" s="326" t="s">
        <v>2950</v>
      </c>
      <c r="D4495" s="326" t="s">
        <v>2880</v>
      </c>
      <c r="E4495" s="326" t="s">
        <v>2879</v>
      </c>
      <c r="F4495" s="326">
        <v>5.9901399999999994</v>
      </c>
      <c r="G4495" s="326" t="s">
        <v>1800</v>
      </c>
    </row>
    <row r="4496" spans="1:7">
      <c r="A4496" s="326" t="s">
        <v>2883</v>
      </c>
      <c r="B4496" s="158">
        <v>46304</v>
      </c>
      <c r="C4496" s="326" t="s">
        <v>2951</v>
      </c>
      <c r="D4496" s="326" t="s">
        <v>2880</v>
      </c>
      <c r="E4496" s="326" t="s">
        <v>2879</v>
      </c>
      <c r="F4496" s="326">
        <v>5.5959800000000008</v>
      </c>
      <c r="G4496" s="326" t="s">
        <v>1800</v>
      </c>
    </row>
    <row r="4497" spans="1:7">
      <c r="A4497" s="326" t="s">
        <v>2883</v>
      </c>
      <c r="B4497" s="158">
        <v>46304</v>
      </c>
      <c r="C4497" s="326" t="s">
        <v>2952</v>
      </c>
      <c r="D4497" s="326" t="s">
        <v>2880</v>
      </c>
      <c r="E4497" s="326" t="s">
        <v>2879</v>
      </c>
      <c r="F4497" s="326">
        <v>5.7968999999999991</v>
      </c>
      <c r="G4497" s="326" t="s">
        <v>1800</v>
      </c>
    </row>
    <row r="4498" spans="1:7">
      <c r="A4498" s="326" t="s">
        <v>2883</v>
      </c>
      <c r="B4498" s="158">
        <v>46304</v>
      </c>
      <c r="C4498" s="326" t="s">
        <v>2953</v>
      </c>
      <c r="D4498" s="326" t="s">
        <v>2880</v>
      </c>
      <c r="E4498" s="326" t="s">
        <v>2879</v>
      </c>
      <c r="F4498" s="326">
        <v>5.7298599999999986</v>
      </c>
      <c r="G4498" s="326" t="s">
        <v>1800</v>
      </c>
    </row>
    <row r="4499" spans="1:7">
      <c r="A4499" s="326" t="s">
        <v>2883</v>
      </c>
      <c r="B4499" s="158">
        <v>46304</v>
      </c>
      <c r="C4499" s="326" t="s">
        <v>2954</v>
      </c>
      <c r="D4499" s="326" t="s">
        <v>2880</v>
      </c>
      <c r="E4499" s="326" t="s">
        <v>2879</v>
      </c>
      <c r="F4499" s="326">
        <v>5.6547199999999993</v>
      </c>
      <c r="G4499" s="326" t="s">
        <v>1800</v>
      </c>
    </row>
    <row r="4500" spans="1:7">
      <c r="A4500" s="326" t="s">
        <v>2883</v>
      </c>
      <c r="B4500" s="158">
        <v>46304</v>
      </c>
      <c r="C4500" s="326" t="s">
        <v>2955</v>
      </c>
      <c r="D4500" s="326" t="s">
        <v>2880</v>
      </c>
      <c r="E4500" s="326" t="s">
        <v>2879</v>
      </c>
      <c r="F4500" s="326">
        <v>6.1320999999999986</v>
      </c>
      <c r="G4500" s="326" t="s">
        <v>1800</v>
      </c>
    </row>
    <row r="4501" spans="1:7">
      <c r="A4501" s="326" t="s">
        <v>2883</v>
      </c>
      <c r="B4501" s="158">
        <v>46304</v>
      </c>
      <c r="C4501" s="326" t="s">
        <v>2956</v>
      </c>
      <c r="D4501" s="326" t="s">
        <v>2880</v>
      </c>
      <c r="E4501" s="326" t="s">
        <v>2879</v>
      </c>
      <c r="F4501" s="326">
        <v>5.641</v>
      </c>
      <c r="G4501" s="326" t="s">
        <v>1800</v>
      </c>
    </row>
    <row r="4502" spans="1:7">
      <c r="A4502" s="326" t="s">
        <v>2883</v>
      </c>
      <c r="B4502" s="158">
        <v>46304</v>
      </c>
      <c r="C4502" s="326" t="s">
        <v>2957</v>
      </c>
      <c r="D4502" s="326" t="s">
        <v>2880</v>
      </c>
      <c r="E4502" s="326" t="s">
        <v>2879</v>
      </c>
      <c r="F4502" s="326">
        <v>6.1151200000000001</v>
      </c>
      <c r="G4502" s="326" t="s">
        <v>1800</v>
      </c>
    </row>
    <row r="4503" spans="1:7">
      <c r="A4503" s="326" t="s">
        <v>2883</v>
      </c>
      <c r="B4503" s="158">
        <v>46304</v>
      </c>
      <c r="C4503" s="326" t="s">
        <v>2958</v>
      </c>
      <c r="D4503" s="326" t="s">
        <v>2880</v>
      </c>
      <c r="E4503" s="326" t="s">
        <v>2879</v>
      </c>
      <c r="F4503" s="326">
        <v>6.2149400000000004</v>
      </c>
      <c r="G4503" s="326" t="s">
        <v>1800</v>
      </c>
    </row>
    <row r="4504" spans="1:7">
      <c r="A4504" s="326" t="s">
        <v>2883</v>
      </c>
      <c r="B4504" s="158">
        <v>46304</v>
      </c>
      <c r="C4504" s="326" t="s">
        <v>2959</v>
      </c>
      <c r="D4504" s="326" t="s">
        <v>2880</v>
      </c>
      <c r="E4504" s="326" t="s">
        <v>2879</v>
      </c>
      <c r="F4504" s="326">
        <v>5.8244600000000002</v>
      </c>
      <c r="G4504" s="326" t="s">
        <v>1800</v>
      </c>
    </row>
    <row r="4505" spans="1:7">
      <c r="A4505" s="326" t="s">
        <v>2883</v>
      </c>
      <c r="B4505" s="158">
        <v>46304</v>
      </c>
      <c r="C4505" s="326" t="s">
        <v>2960</v>
      </c>
      <c r="D4505" s="326" t="s">
        <v>2880</v>
      </c>
      <c r="E4505" s="326" t="s">
        <v>2879</v>
      </c>
      <c r="F4505" s="326">
        <v>6.1519200000000005</v>
      </c>
      <c r="G4505" s="326" t="s">
        <v>1800</v>
      </c>
    </row>
    <row r="4506" spans="1:7">
      <c r="A4506" s="326" t="s">
        <v>2883</v>
      </c>
      <c r="B4506" s="158">
        <v>46304</v>
      </c>
      <c r="C4506" s="326" t="s">
        <v>2961</v>
      </c>
      <c r="D4506" s="326" t="s">
        <v>2880</v>
      </c>
      <c r="E4506" s="326" t="s">
        <v>2879</v>
      </c>
      <c r="F4506" s="326">
        <v>6.035779999999999</v>
      </c>
      <c r="G4506" s="326" t="s">
        <v>1800</v>
      </c>
    </row>
    <row r="4507" spans="1:7">
      <c r="A4507" s="326" t="s">
        <v>2883</v>
      </c>
      <c r="B4507" s="158">
        <v>46304</v>
      </c>
      <c r="C4507" s="326" t="s">
        <v>2962</v>
      </c>
      <c r="D4507" s="326" t="s">
        <v>2880</v>
      </c>
      <c r="E4507" s="326" t="s">
        <v>2879</v>
      </c>
      <c r="F4507" s="326">
        <v>6.0548599999999988</v>
      </c>
      <c r="G4507" s="326" t="s">
        <v>1800</v>
      </c>
    </row>
    <row r="4508" spans="1:7">
      <c r="A4508" s="326" t="s">
        <v>2883</v>
      </c>
      <c r="B4508" s="158">
        <v>46304</v>
      </c>
      <c r="C4508" s="326" t="s">
        <v>2963</v>
      </c>
      <c r="D4508" s="326" t="s">
        <v>2880</v>
      </c>
      <c r="E4508" s="326" t="s">
        <v>2879</v>
      </c>
      <c r="F4508" s="326">
        <v>6.1399600000000003</v>
      </c>
      <c r="G4508" s="326" t="s">
        <v>1800</v>
      </c>
    </row>
    <row r="4509" spans="1:7">
      <c r="A4509" s="326" t="s">
        <v>2883</v>
      </c>
      <c r="B4509" s="158">
        <v>46304</v>
      </c>
      <c r="C4509" s="326" t="s">
        <v>2964</v>
      </c>
      <c r="D4509" s="326" t="s">
        <v>2880</v>
      </c>
      <c r="E4509" s="326" t="s">
        <v>2879</v>
      </c>
      <c r="F4509" s="326">
        <v>6.0987600000000004</v>
      </c>
      <c r="G4509" s="326" t="s">
        <v>1800</v>
      </c>
    </row>
    <row r="4510" spans="1:7">
      <c r="A4510" s="326" t="s">
        <v>2883</v>
      </c>
      <c r="B4510" s="158">
        <v>46304</v>
      </c>
      <c r="C4510" s="326" t="s">
        <v>2965</v>
      </c>
      <c r="D4510" s="326" t="s">
        <v>2880</v>
      </c>
      <c r="E4510" s="326" t="s">
        <v>2879</v>
      </c>
      <c r="F4510" s="326">
        <v>6.0677000000000003</v>
      </c>
      <c r="G4510" s="326" t="s">
        <v>1800</v>
      </c>
    </row>
    <row r="4511" spans="1:7">
      <c r="A4511" s="326" t="s">
        <v>2883</v>
      </c>
      <c r="B4511" s="158">
        <v>46304</v>
      </c>
      <c r="C4511" s="326" t="s">
        <v>2966</v>
      </c>
      <c r="D4511" s="326" t="s">
        <v>2880</v>
      </c>
      <c r="E4511" s="326" t="s">
        <v>2879</v>
      </c>
      <c r="F4511" s="326">
        <v>6.1639199999999992</v>
      </c>
      <c r="G4511" s="326" t="s">
        <v>1800</v>
      </c>
    </row>
    <row r="4512" spans="1:7">
      <c r="A4512" s="326" t="s">
        <v>2883</v>
      </c>
      <c r="B4512" s="158">
        <v>46304</v>
      </c>
      <c r="C4512" s="326" t="s">
        <v>2967</v>
      </c>
      <c r="D4512" s="326" t="s">
        <v>2880</v>
      </c>
      <c r="E4512" s="326" t="s">
        <v>2879</v>
      </c>
      <c r="F4512" s="326">
        <v>6.2355200000000011</v>
      </c>
      <c r="G4512" s="326" t="s">
        <v>1800</v>
      </c>
    </row>
    <row r="4513" spans="1:7">
      <c r="A4513" s="326" t="s">
        <v>2883</v>
      </c>
      <c r="B4513" s="158">
        <v>46304</v>
      </c>
      <c r="C4513" s="326" t="s">
        <v>2968</v>
      </c>
      <c r="D4513" s="326" t="s">
        <v>2880</v>
      </c>
      <c r="E4513" s="326" t="s">
        <v>2879</v>
      </c>
      <c r="F4513" s="326">
        <v>6.0901399999999999</v>
      </c>
      <c r="G4513" s="326" t="s">
        <v>1800</v>
      </c>
    </row>
    <row r="4514" spans="1:7">
      <c r="A4514" s="326" t="s">
        <v>2883</v>
      </c>
      <c r="B4514" s="158">
        <v>46304</v>
      </c>
      <c r="C4514" s="326" t="s">
        <v>2969</v>
      </c>
      <c r="D4514" s="326" t="s">
        <v>2880</v>
      </c>
      <c r="E4514" s="326" t="s">
        <v>2879</v>
      </c>
      <c r="F4514" s="326">
        <v>6.1901600000000006</v>
      </c>
      <c r="G4514" s="326" t="s">
        <v>1800</v>
      </c>
    </row>
    <row r="4515" spans="1:7">
      <c r="A4515" s="326" t="s">
        <v>2883</v>
      </c>
      <c r="B4515" s="158">
        <v>46304</v>
      </c>
      <c r="C4515" s="326" t="s">
        <v>2970</v>
      </c>
      <c r="D4515" s="326" t="s">
        <v>2880</v>
      </c>
      <c r="E4515" s="326" t="s">
        <v>2879</v>
      </c>
      <c r="F4515" s="326">
        <v>6.11144</v>
      </c>
      <c r="G4515" s="326" t="s">
        <v>1800</v>
      </c>
    </row>
    <row r="4516" spans="1:7">
      <c r="A4516" s="326" t="s">
        <v>2883</v>
      </c>
      <c r="B4516" s="158">
        <v>46304</v>
      </c>
      <c r="C4516" s="326" t="s">
        <v>2971</v>
      </c>
      <c r="D4516" s="326" t="s">
        <v>2880</v>
      </c>
      <c r="E4516" s="326" t="s">
        <v>2879</v>
      </c>
      <c r="F4516" s="326">
        <v>6.1942799999999991</v>
      </c>
      <c r="G4516" s="326" t="s">
        <v>1800</v>
      </c>
    </row>
    <row r="4517" spans="1:7">
      <c r="A4517" s="326" t="s">
        <v>2883</v>
      </c>
      <c r="B4517" s="158">
        <v>46304</v>
      </c>
      <c r="C4517" s="326" t="s">
        <v>2972</v>
      </c>
      <c r="D4517" s="326" t="s">
        <v>2880</v>
      </c>
      <c r="E4517" s="326" t="s">
        <v>2879</v>
      </c>
      <c r="F4517" s="326">
        <v>6.1447000000000003</v>
      </c>
      <c r="G4517" s="326" t="s">
        <v>1800</v>
      </c>
    </row>
    <row r="4518" spans="1:7">
      <c r="A4518" s="326" t="s">
        <v>2883</v>
      </c>
      <c r="B4518" s="158">
        <v>46304</v>
      </c>
      <c r="C4518" s="326" t="s">
        <v>2973</v>
      </c>
      <c r="D4518" s="326" t="s">
        <v>2880</v>
      </c>
      <c r="E4518" s="326" t="s">
        <v>2879</v>
      </c>
      <c r="F4518" s="326">
        <v>6.1996000000000002</v>
      </c>
      <c r="G4518" s="326" t="s">
        <v>1800</v>
      </c>
    </row>
    <row r="4519" spans="1:7">
      <c r="A4519" s="326" t="s">
        <v>2883</v>
      </c>
      <c r="B4519" s="158">
        <v>46304</v>
      </c>
      <c r="C4519" s="326" t="s">
        <v>2974</v>
      </c>
      <c r="D4519" s="326" t="s">
        <v>2880</v>
      </c>
      <c r="E4519" s="326" t="s">
        <v>2879</v>
      </c>
      <c r="F4519" s="326">
        <v>6.5454999999999997</v>
      </c>
      <c r="G4519" s="326" t="s">
        <v>1799</v>
      </c>
    </row>
    <row r="4520" spans="1:7">
      <c r="A4520" s="326" t="s">
        <v>2883</v>
      </c>
      <c r="B4520" s="158">
        <v>46304</v>
      </c>
      <c r="C4520" s="326" t="s">
        <v>2975</v>
      </c>
      <c r="D4520" s="326" t="s">
        <v>2880</v>
      </c>
      <c r="E4520" s="326" t="s">
        <v>2879</v>
      </c>
      <c r="F4520" s="326">
        <v>5.80924</v>
      </c>
      <c r="G4520" s="326" t="s">
        <v>1799</v>
      </c>
    </row>
    <row r="4521" spans="1:7">
      <c r="A4521" s="326" t="s">
        <v>2883</v>
      </c>
      <c r="B4521" s="158">
        <v>46304</v>
      </c>
      <c r="C4521" s="326" t="s">
        <v>2866</v>
      </c>
      <c r="D4521" s="326" t="s">
        <v>2880</v>
      </c>
      <c r="E4521" s="326" t="s">
        <v>2879</v>
      </c>
      <c r="F4521" s="326">
        <v>6.0586000000000011</v>
      </c>
      <c r="G4521" s="326" t="s">
        <v>1799</v>
      </c>
    </row>
    <row r="4522" spans="1:7">
      <c r="A4522" s="326" t="s">
        <v>2883</v>
      </c>
      <c r="B4522" s="158">
        <v>46304</v>
      </c>
      <c r="C4522" s="326" t="s">
        <v>2976</v>
      </c>
      <c r="D4522" s="326" t="s">
        <v>2880</v>
      </c>
      <c r="E4522" s="326" t="s">
        <v>2879</v>
      </c>
      <c r="F4522" s="326">
        <v>6.00108</v>
      </c>
      <c r="G4522" s="326" t="s">
        <v>1799</v>
      </c>
    </row>
    <row r="4523" spans="1:7">
      <c r="A4523" s="326" t="s">
        <v>2883</v>
      </c>
      <c r="B4523" s="158">
        <v>46304</v>
      </c>
      <c r="C4523" s="326" t="s">
        <v>2977</v>
      </c>
      <c r="D4523" s="326" t="s">
        <v>2880</v>
      </c>
      <c r="E4523" s="326" t="s">
        <v>2879</v>
      </c>
      <c r="F4523" s="326">
        <v>5.8183999999999996</v>
      </c>
      <c r="G4523" s="326" t="s">
        <v>1799</v>
      </c>
    </row>
    <row r="4524" spans="1:7">
      <c r="A4524" s="326" t="s">
        <v>2883</v>
      </c>
      <c r="B4524" s="158">
        <v>46304</v>
      </c>
      <c r="C4524" s="326" t="s">
        <v>2978</v>
      </c>
      <c r="D4524" s="326" t="s">
        <v>2880</v>
      </c>
      <c r="E4524" s="326" t="s">
        <v>2879</v>
      </c>
      <c r="F4524" s="326">
        <v>6.2989800000000002</v>
      </c>
      <c r="G4524" s="326" t="s">
        <v>1799</v>
      </c>
    </row>
    <row r="4525" spans="1:7">
      <c r="A4525" s="326" t="s">
        <v>3062</v>
      </c>
      <c r="B4525" s="158">
        <v>46305</v>
      </c>
      <c r="C4525" s="326" t="s">
        <v>5576</v>
      </c>
      <c r="D4525" s="326" t="s">
        <v>2878</v>
      </c>
      <c r="E4525" s="326" t="s">
        <v>2867</v>
      </c>
      <c r="F4525" s="326"/>
      <c r="G4525" s="326" t="s">
        <v>43</v>
      </c>
    </row>
    <row r="4526" spans="1:7">
      <c r="A4526" s="326" t="s">
        <v>7232</v>
      </c>
      <c r="B4526" s="158">
        <v>46305</v>
      </c>
      <c r="C4526" s="326" t="s">
        <v>7244</v>
      </c>
      <c r="D4526" s="326" t="s">
        <v>7234</v>
      </c>
      <c r="E4526" s="326" t="s">
        <v>2867</v>
      </c>
      <c r="F4526" s="326"/>
      <c r="G4526" s="326" t="s">
        <v>43</v>
      </c>
    </row>
    <row r="4527" spans="1:7">
      <c r="A4527" s="326" t="s">
        <v>7232</v>
      </c>
      <c r="B4527" s="158">
        <v>46305</v>
      </c>
      <c r="C4527" s="326" t="s">
        <v>7245</v>
      </c>
      <c r="D4527" s="326" t="s">
        <v>7234</v>
      </c>
      <c r="E4527" s="326" t="s">
        <v>2867</v>
      </c>
      <c r="F4527" s="326"/>
      <c r="G4527" s="326" t="s">
        <v>43</v>
      </c>
    </row>
    <row r="4528" spans="1:7">
      <c r="A4528" s="326" t="s">
        <v>7232</v>
      </c>
      <c r="B4528" s="158">
        <v>46305</v>
      </c>
      <c r="C4528" s="326" t="s">
        <v>7246</v>
      </c>
      <c r="D4528" s="326" t="s">
        <v>7234</v>
      </c>
      <c r="E4528" s="326" t="s">
        <v>2867</v>
      </c>
      <c r="F4528" s="326"/>
      <c r="G4528" s="326" t="s">
        <v>43</v>
      </c>
    </row>
    <row r="4529" spans="1:7">
      <c r="A4529" s="326" t="s">
        <v>7232</v>
      </c>
      <c r="B4529" s="158">
        <v>46305</v>
      </c>
      <c r="C4529" s="326" t="s">
        <v>7247</v>
      </c>
      <c r="D4529" s="326" t="s">
        <v>7234</v>
      </c>
      <c r="E4529" s="326" t="s">
        <v>2867</v>
      </c>
      <c r="F4529" s="326"/>
      <c r="G4529" s="326" t="s">
        <v>43</v>
      </c>
    </row>
    <row r="4530" spans="1:7">
      <c r="A4530" s="326" t="s">
        <v>7232</v>
      </c>
      <c r="B4530" s="158">
        <v>46305</v>
      </c>
      <c r="C4530" s="326" t="s">
        <v>7248</v>
      </c>
      <c r="D4530" s="326" t="s">
        <v>7234</v>
      </c>
      <c r="E4530" s="326" t="s">
        <v>2867</v>
      </c>
      <c r="F4530" s="326"/>
      <c r="G4530" s="326" t="s">
        <v>43</v>
      </c>
    </row>
    <row r="4531" spans="1:7">
      <c r="A4531" s="326" t="s">
        <v>7232</v>
      </c>
      <c r="B4531" s="158">
        <v>46305</v>
      </c>
      <c r="C4531" s="326" t="s">
        <v>7249</v>
      </c>
      <c r="D4531" s="326" t="s">
        <v>7234</v>
      </c>
      <c r="E4531" s="326" t="s">
        <v>2867</v>
      </c>
      <c r="F4531" s="326"/>
      <c r="G4531" s="326" t="s">
        <v>43</v>
      </c>
    </row>
    <row r="4532" spans="1:7">
      <c r="A4532" s="326" t="s">
        <v>3068</v>
      </c>
      <c r="B4532" s="158">
        <v>46305</v>
      </c>
      <c r="C4532" s="326" t="s">
        <v>3080</v>
      </c>
      <c r="D4532" s="326" t="s">
        <v>8498</v>
      </c>
      <c r="E4532" s="326" t="s">
        <v>3070</v>
      </c>
      <c r="F4532" s="326">
        <v>1093.8275481952439</v>
      </c>
      <c r="G4532" s="326" t="s">
        <v>43</v>
      </c>
    </row>
    <row r="4533" spans="1:7">
      <c r="A4533" s="326" t="s">
        <v>3068</v>
      </c>
      <c r="B4533" s="158">
        <v>46305</v>
      </c>
      <c r="C4533" s="326" t="s">
        <v>14042</v>
      </c>
      <c r="D4533" s="326" t="s">
        <v>8499</v>
      </c>
      <c r="E4533" s="326" t="s">
        <v>3070</v>
      </c>
      <c r="F4533" s="326">
        <v>134.32610340911199</v>
      </c>
      <c r="G4533" s="326" t="s">
        <v>43</v>
      </c>
    </row>
    <row r="4534" spans="1:7">
      <c r="A4534" s="326" t="s">
        <v>3068</v>
      </c>
      <c r="B4534" s="158">
        <v>46305</v>
      </c>
      <c r="C4534" s="326" t="s">
        <v>14042</v>
      </c>
      <c r="D4534" s="326" t="s">
        <v>8499</v>
      </c>
      <c r="E4534" s="326" t="s">
        <v>3070</v>
      </c>
      <c r="F4534" s="326">
        <v>150.762465614127</v>
      </c>
      <c r="G4534" s="326" t="s">
        <v>43</v>
      </c>
    </row>
    <row r="4535" spans="1:7">
      <c r="A4535" s="326" t="s">
        <v>3068</v>
      </c>
      <c r="B4535" s="158">
        <v>46305</v>
      </c>
      <c r="C4535" s="326" t="s">
        <v>14042</v>
      </c>
      <c r="D4535" s="326" t="s">
        <v>8876</v>
      </c>
      <c r="E4535" s="326" t="s">
        <v>3070</v>
      </c>
      <c r="F4535" s="326">
        <v>198.099086843431</v>
      </c>
      <c r="G4535" s="326" t="s">
        <v>43</v>
      </c>
    </row>
    <row r="4536" spans="1:7">
      <c r="A4536" s="326" t="s">
        <v>3068</v>
      </c>
      <c r="B4536" s="158">
        <v>46305</v>
      </c>
      <c r="C4536" s="326" t="s">
        <v>14042</v>
      </c>
      <c r="D4536" s="326" t="s">
        <v>8499</v>
      </c>
      <c r="E4536" s="326" t="s">
        <v>3070</v>
      </c>
      <c r="F4536" s="326">
        <v>224.7573020644486</v>
      </c>
      <c r="G4536" s="326" t="s">
        <v>43</v>
      </c>
    </row>
    <row r="4537" spans="1:7">
      <c r="A4537" s="326" t="s">
        <v>3068</v>
      </c>
      <c r="B4537" s="158">
        <v>46305</v>
      </c>
      <c r="C4537" s="326" t="s">
        <v>14042</v>
      </c>
      <c r="D4537" s="326" t="s">
        <v>8499</v>
      </c>
      <c r="E4537" s="326" t="s">
        <v>3070</v>
      </c>
      <c r="F4537" s="326">
        <v>225.1631300663139</v>
      </c>
      <c r="G4537" s="326" t="s">
        <v>43</v>
      </c>
    </row>
    <row r="4538" spans="1:7">
      <c r="A4538" s="326" t="s">
        <v>3068</v>
      </c>
      <c r="B4538" s="158">
        <v>46305</v>
      </c>
      <c r="C4538" s="326" t="s">
        <v>14042</v>
      </c>
      <c r="D4538" s="326" t="s">
        <v>8494</v>
      </c>
      <c r="E4538" s="326" t="s">
        <v>3070</v>
      </c>
      <c r="F4538" s="326">
        <v>297.36158344603609</v>
      </c>
      <c r="G4538" s="326" t="s">
        <v>43</v>
      </c>
    </row>
    <row r="4539" spans="1:7">
      <c r="A4539" s="326" t="s">
        <v>3068</v>
      </c>
      <c r="B4539" s="158">
        <v>46305</v>
      </c>
      <c r="C4539" s="326" t="s">
        <v>14042</v>
      </c>
      <c r="D4539" s="326" t="s">
        <v>8499</v>
      </c>
      <c r="E4539" s="326" t="s">
        <v>3070</v>
      </c>
      <c r="F4539" s="326">
        <v>393.03078540298878</v>
      </c>
      <c r="G4539" s="326" t="s">
        <v>43</v>
      </c>
    </row>
    <row r="4540" spans="1:7">
      <c r="A4540" s="326" t="s">
        <v>3068</v>
      </c>
      <c r="B4540" s="158">
        <v>46305</v>
      </c>
      <c r="C4540" s="326" t="s">
        <v>14042</v>
      </c>
      <c r="D4540" s="326" t="s">
        <v>8496</v>
      </c>
      <c r="E4540" s="326" t="s">
        <v>3070</v>
      </c>
      <c r="F4540" s="326">
        <v>5221.0683958916916</v>
      </c>
      <c r="G4540" s="326" t="s">
        <v>43</v>
      </c>
    </row>
    <row r="4541" spans="1:7">
      <c r="A4541" s="326" t="s">
        <v>3068</v>
      </c>
      <c r="B4541" s="158">
        <v>46305</v>
      </c>
      <c r="C4541" s="326" t="s">
        <v>14043</v>
      </c>
      <c r="D4541" s="326" t="s">
        <v>8494</v>
      </c>
      <c r="E4541" s="326" t="s">
        <v>3070</v>
      </c>
      <c r="F4541" s="326">
        <v>124.6870330116071</v>
      </c>
      <c r="G4541" s="326" t="s">
        <v>43</v>
      </c>
    </row>
    <row r="4542" spans="1:7">
      <c r="A4542" s="326" t="s">
        <v>3068</v>
      </c>
      <c r="B4542" s="158">
        <v>46305</v>
      </c>
      <c r="C4542" s="326" t="s">
        <v>14043</v>
      </c>
      <c r="D4542" s="326" t="s">
        <v>8494</v>
      </c>
      <c r="E4542" s="326" t="s">
        <v>3070</v>
      </c>
      <c r="F4542" s="326">
        <v>541.25763991646818</v>
      </c>
      <c r="G4542" s="326" t="s">
        <v>43</v>
      </c>
    </row>
    <row r="4543" spans="1:7">
      <c r="A4543" s="326" t="s">
        <v>3066</v>
      </c>
      <c r="B4543" s="158">
        <v>46305</v>
      </c>
      <c r="C4543" s="326" t="s">
        <v>60</v>
      </c>
      <c r="D4543" s="326" t="s">
        <v>3067</v>
      </c>
      <c r="E4543" s="326" t="s">
        <v>2879</v>
      </c>
      <c r="F4543" s="326">
        <v>49.760999999999996</v>
      </c>
      <c r="G4543" s="326" t="s">
        <v>48</v>
      </c>
    </row>
    <row r="4544" spans="1:7">
      <c r="A4544" s="326" t="s">
        <v>3066</v>
      </c>
      <c r="B4544" s="158">
        <v>46305</v>
      </c>
      <c r="C4544" s="326" t="s">
        <v>58</v>
      </c>
      <c r="D4544" s="326" t="s">
        <v>3067</v>
      </c>
      <c r="E4544" s="326" t="s">
        <v>2879</v>
      </c>
      <c r="F4544" s="326">
        <v>52.217000000000006</v>
      </c>
      <c r="G4544" s="326" t="s">
        <v>48</v>
      </c>
    </row>
    <row r="4545" spans="1:7">
      <c r="A4545" s="326" t="s">
        <v>2883</v>
      </c>
      <c r="B4545" s="158">
        <v>46305</v>
      </c>
      <c r="C4545" s="326" t="s">
        <v>7250</v>
      </c>
      <c r="D4545" s="326" t="s">
        <v>2880</v>
      </c>
      <c r="E4545" s="326" t="s">
        <v>2879</v>
      </c>
      <c r="F4545" s="326">
        <v>6.1662800000000004</v>
      </c>
      <c r="G4545" s="326" t="s">
        <v>1799</v>
      </c>
    </row>
    <row r="4546" spans="1:7">
      <c r="A4546" s="326" t="s">
        <v>2883</v>
      </c>
      <c r="B4546" s="158">
        <v>46305</v>
      </c>
      <c r="C4546" s="326" t="s">
        <v>7251</v>
      </c>
      <c r="D4546" s="326" t="s">
        <v>2880</v>
      </c>
      <c r="E4546" s="326" t="s">
        <v>2879</v>
      </c>
      <c r="F4546" s="326">
        <v>5.9926199999999987</v>
      </c>
      <c r="G4546" s="326" t="s">
        <v>1799</v>
      </c>
    </row>
    <row r="4547" spans="1:7">
      <c r="A4547" s="326" t="s">
        <v>2883</v>
      </c>
      <c r="B4547" s="158">
        <v>46305</v>
      </c>
      <c r="C4547" s="326" t="s">
        <v>7252</v>
      </c>
      <c r="D4547" s="326" t="s">
        <v>2880</v>
      </c>
      <c r="E4547" s="326" t="s">
        <v>2879</v>
      </c>
      <c r="F4547" s="326">
        <v>5.6783200000000003</v>
      </c>
      <c r="G4547" s="326" t="s">
        <v>1799</v>
      </c>
    </row>
    <row r="4548" spans="1:7">
      <c r="A4548" s="326" t="s">
        <v>2883</v>
      </c>
      <c r="B4548" s="158">
        <v>46305</v>
      </c>
      <c r="C4548" s="326" t="s">
        <v>7253</v>
      </c>
      <c r="D4548" s="326" t="s">
        <v>2880</v>
      </c>
      <c r="E4548" s="326" t="s">
        <v>2879</v>
      </c>
      <c r="F4548" s="326">
        <v>5.8747800000000003</v>
      </c>
      <c r="G4548" s="326" t="s">
        <v>1799</v>
      </c>
    </row>
    <row r="4549" spans="1:7">
      <c r="A4549" s="326" t="s">
        <v>2883</v>
      </c>
      <c r="B4549" s="158">
        <v>46305</v>
      </c>
      <c r="C4549" s="326" t="s">
        <v>7254</v>
      </c>
      <c r="D4549" s="326" t="s">
        <v>2880</v>
      </c>
      <c r="E4549" s="326" t="s">
        <v>2879</v>
      </c>
      <c r="F4549" s="326">
        <v>5.8706800000000001</v>
      </c>
      <c r="G4549" s="326" t="s">
        <v>1799</v>
      </c>
    </row>
    <row r="4550" spans="1:7">
      <c r="A4550" s="326" t="s">
        <v>2883</v>
      </c>
      <c r="B4550" s="158">
        <v>46305</v>
      </c>
      <c r="C4550" s="326" t="s">
        <v>7255</v>
      </c>
      <c r="D4550" s="326" t="s">
        <v>2880</v>
      </c>
      <c r="E4550" s="326" t="s">
        <v>2879</v>
      </c>
      <c r="F4550" s="326">
        <v>5.8832199999999997</v>
      </c>
      <c r="G4550" s="326" t="s">
        <v>1799</v>
      </c>
    </row>
    <row r="4551" spans="1:7">
      <c r="A4551" s="326" t="s">
        <v>2883</v>
      </c>
      <c r="B4551" s="158">
        <v>46305</v>
      </c>
      <c r="C4551" s="326" t="s">
        <v>7256</v>
      </c>
      <c r="D4551" s="326" t="s">
        <v>2880</v>
      </c>
      <c r="E4551" s="326" t="s">
        <v>2879</v>
      </c>
      <c r="F4551" s="326">
        <v>6.0923800000000012</v>
      </c>
      <c r="G4551" s="326" t="s">
        <v>1799</v>
      </c>
    </row>
    <row r="4552" spans="1:7">
      <c r="A4552" s="326" t="s">
        <v>2883</v>
      </c>
      <c r="B4552" s="158">
        <v>46305</v>
      </c>
      <c r="C4552" s="326" t="s">
        <v>7257</v>
      </c>
      <c r="D4552" s="326" t="s">
        <v>2880</v>
      </c>
      <c r="E4552" s="326" t="s">
        <v>2879</v>
      </c>
      <c r="F4552" s="326">
        <v>5.8331200000000001</v>
      </c>
      <c r="G4552" s="326" t="s">
        <v>1799</v>
      </c>
    </row>
    <row r="4553" spans="1:7">
      <c r="A4553" s="326" t="s">
        <v>2883</v>
      </c>
      <c r="B4553" s="158">
        <v>46305</v>
      </c>
      <c r="C4553" s="326" t="s">
        <v>7258</v>
      </c>
      <c r="D4553" s="326" t="s">
        <v>2880</v>
      </c>
      <c r="E4553" s="326" t="s">
        <v>2879</v>
      </c>
      <c r="F4553" s="326">
        <v>6.3930999999999987</v>
      </c>
      <c r="G4553" s="326" t="s">
        <v>1799</v>
      </c>
    </row>
    <row r="4554" spans="1:7">
      <c r="A4554" s="326" t="s">
        <v>2883</v>
      </c>
      <c r="B4554" s="158">
        <v>46305</v>
      </c>
      <c r="C4554" s="326" t="s">
        <v>2911</v>
      </c>
      <c r="D4554" s="326" t="s">
        <v>2880</v>
      </c>
      <c r="E4554" s="326" t="s">
        <v>2879</v>
      </c>
      <c r="F4554" s="326">
        <v>6.24404</v>
      </c>
      <c r="G4554" s="326" t="s">
        <v>1962</v>
      </c>
    </row>
    <row r="4555" spans="1:7">
      <c r="A4555" s="326" t="s">
        <v>2883</v>
      </c>
      <c r="B4555" s="158">
        <v>46305</v>
      </c>
      <c r="C4555" s="326" t="s">
        <v>2912</v>
      </c>
      <c r="D4555" s="326" t="s">
        <v>2880</v>
      </c>
      <c r="E4555" s="326" t="s">
        <v>2879</v>
      </c>
      <c r="F4555" s="326">
        <v>5.759780000000001</v>
      </c>
      <c r="G4555" s="326" t="s">
        <v>1962</v>
      </c>
    </row>
    <row r="4556" spans="1:7">
      <c r="A4556" s="326" t="s">
        <v>2883</v>
      </c>
      <c r="B4556" s="158">
        <v>46305</v>
      </c>
      <c r="C4556" s="326" t="s">
        <v>7259</v>
      </c>
      <c r="D4556" s="326" t="s">
        <v>2880</v>
      </c>
      <c r="E4556" s="326" t="s">
        <v>2879</v>
      </c>
      <c r="F4556" s="326">
        <v>6.1702399999999997</v>
      </c>
      <c r="G4556" s="326" t="s">
        <v>1799</v>
      </c>
    </row>
    <row r="4557" spans="1:7">
      <c r="A4557" s="326" t="s">
        <v>2883</v>
      </c>
      <c r="B4557" s="158">
        <v>46305</v>
      </c>
      <c r="C4557" s="326" t="s">
        <v>2913</v>
      </c>
      <c r="D4557" s="326" t="s">
        <v>2880</v>
      </c>
      <c r="E4557" s="326" t="s">
        <v>2879</v>
      </c>
      <c r="F4557" s="326">
        <v>5.6192200000000003</v>
      </c>
      <c r="G4557" s="326" t="s">
        <v>1962</v>
      </c>
    </row>
    <row r="4558" spans="1:7">
      <c r="A4558" s="326" t="s">
        <v>2883</v>
      </c>
      <c r="B4558" s="158">
        <v>46305</v>
      </c>
      <c r="C4558" s="326" t="s">
        <v>2914</v>
      </c>
      <c r="D4558" s="326" t="s">
        <v>2880</v>
      </c>
      <c r="E4558" s="326" t="s">
        <v>2879</v>
      </c>
      <c r="F4558" s="326">
        <v>5.8819599999999994</v>
      </c>
      <c r="G4558" s="326" t="s">
        <v>1962</v>
      </c>
    </row>
    <row r="4559" spans="1:7">
      <c r="A4559" s="326" t="s">
        <v>2883</v>
      </c>
      <c r="B4559" s="158">
        <v>46305</v>
      </c>
      <c r="C4559" s="326" t="s">
        <v>2915</v>
      </c>
      <c r="D4559" s="326" t="s">
        <v>2880</v>
      </c>
      <c r="E4559" s="326" t="s">
        <v>2879</v>
      </c>
      <c r="F4559" s="326">
        <v>5.9617599999999999</v>
      </c>
      <c r="G4559" s="326" t="s">
        <v>1962</v>
      </c>
    </row>
    <row r="4560" spans="1:7">
      <c r="A4560" s="326" t="s">
        <v>2883</v>
      </c>
      <c r="B4560" s="158">
        <v>46305</v>
      </c>
      <c r="C4560" s="326" t="s">
        <v>7260</v>
      </c>
      <c r="D4560" s="326" t="s">
        <v>2880</v>
      </c>
      <c r="E4560" s="326" t="s">
        <v>2879</v>
      </c>
      <c r="F4560" s="326">
        <v>6.1951400000000003</v>
      </c>
      <c r="G4560" s="326" t="s">
        <v>1799</v>
      </c>
    </row>
    <row r="4561" spans="1:7">
      <c r="A4561" s="326" t="s">
        <v>2883</v>
      </c>
      <c r="B4561" s="158">
        <v>46305</v>
      </c>
      <c r="C4561" s="326" t="s">
        <v>7261</v>
      </c>
      <c r="D4561" s="326" t="s">
        <v>2880</v>
      </c>
      <c r="E4561" s="326" t="s">
        <v>2879</v>
      </c>
      <c r="F4561" s="326">
        <v>6.1231399999999994</v>
      </c>
      <c r="G4561" s="326" t="s">
        <v>1799</v>
      </c>
    </row>
    <row r="4562" spans="1:7">
      <c r="A4562" s="326" t="s">
        <v>2883</v>
      </c>
      <c r="B4562" s="158">
        <v>46305</v>
      </c>
      <c r="C4562" s="326" t="s">
        <v>7262</v>
      </c>
      <c r="D4562" s="326" t="s">
        <v>2880</v>
      </c>
      <c r="E4562" s="326" t="s">
        <v>2879</v>
      </c>
      <c r="F4562" s="326">
        <v>6.0067399999999997</v>
      </c>
      <c r="G4562" s="326" t="s">
        <v>1799</v>
      </c>
    </row>
    <row r="4563" spans="1:7">
      <c r="A4563" s="326" t="s">
        <v>2883</v>
      </c>
      <c r="B4563" s="158">
        <v>46305</v>
      </c>
      <c r="C4563" s="326" t="s">
        <v>7263</v>
      </c>
      <c r="D4563" s="326" t="s">
        <v>2880</v>
      </c>
      <c r="E4563" s="326" t="s">
        <v>2879</v>
      </c>
      <c r="F4563" s="326">
        <v>6.1671800000000001</v>
      </c>
      <c r="G4563" s="326" t="s">
        <v>1799</v>
      </c>
    </row>
    <row r="4564" spans="1:7">
      <c r="A4564" s="326" t="s">
        <v>2883</v>
      </c>
      <c r="B4564" s="158">
        <v>46305</v>
      </c>
      <c r="C4564" s="326" t="s">
        <v>7264</v>
      </c>
      <c r="D4564" s="326" t="s">
        <v>2880</v>
      </c>
      <c r="E4564" s="326" t="s">
        <v>2879</v>
      </c>
      <c r="F4564" s="326">
        <v>5.9721199999999994</v>
      </c>
      <c r="G4564" s="326" t="s">
        <v>1799</v>
      </c>
    </row>
    <row r="4565" spans="1:7">
      <c r="A4565" s="326" t="s">
        <v>2883</v>
      </c>
      <c r="B4565" s="158">
        <v>46305</v>
      </c>
      <c r="C4565" s="326" t="s">
        <v>7265</v>
      </c>
      <c r="D4565" s="326" t="s">
        <v>2880</v>
      </c>
      <c r="E4565" s="326" t="s">
        <v>2879</v>
      </c>
      <c r="F4565" s="326">
        <v>5.9894400000000001</v>
      </c>
      <c r="G4565" s="326" t="s">
        <v>1799</v>
      </c>
    </row>
    <row r="4566" spans="1:7">
      <c r="A4566" s="326" t="s">
        <v>2883</v>
      </c>
      <c r="B4566" s="158">
        <v>46305</v>
      </c>
      <c r="C4566" s="326" t="s">
        <v>7266</v>
      </c>
      <c r="D4566" s="326" t="s">
        <v>2880</v>
      </c>
      <c r="E4566" s="326" t="s">
        <v>2879</v>
      </c>
      <c r="F4566" s="326">
        <v>6.437079999999999</v>
      </c>
      <c r="G4566" s="326" t="s">
        <v>1799</v>
      </c>
    </row>
    <row r="4567" spans="1:7">
      <c r="A4567" s="326" t="s">
        <v>2883</v>
      </c>
      <c r="B4567" s="158">
        <v>46305</v>
      </c>
      <c r="C4567" s="326" t="s">
        <v>7267</v>
      </c>
      <c r="D4567" s="326" t="s">
        <v>2880</v>
      </c>
      <c r="E4567" s="326" t="s">
        <v>2879</v>
      </c>
      <c r="F4567" s="326">
        <v>7.5839599999999994</v>
      </c>
      <c r="G4567" s="326" t="s">
        <v>1799</v>
      </c>
    </row>
    <row r="4568" spans="1:7">
      <c r="A4568" s="326" t="s">
        <v>2883</v>
      </c>
      <c r="B4568" s="158">
        <v>46305</v>
      </c>
      <c r="C4568" s="326" t="s">
        <v>7268</v>
      </c>
      <c r="D4568" s="326" t="s">
        <v>2880</v>
      </c>
      <c r="E4568" s="326" t="s">
        <v>2879</v>
      </c>
      <c r="F4568" s="326">
        <v>5.5587999999999989</v>
      </c>
      <c r="G4568" s="326" t="s">
        <v>1799</v>
      </c>
    </row>
    <row r="4569" spans="1:7">
      <c r="A4569" s="326" t="s">
        <v>2883</v>
      </c>
      <c r="B4569" s="158">
        <v>46305</v>
      </c>
      <c r="C4569" s="326" t="s">
        <v>7269</v>
      </c>
      <c r="D4569" s="326" t="s">
        <v>2880</v>
      </c>
      <c r="E4569" s="326" t="s">
        <v>2879</v>
      </c>
      <c r="F4569" s="326">
        <v>6.1919399999999998</v>
      </c>
      <c r="G4569" s="326" t="s">
        <v>1799</v>
      </c>
    </row>
    <row r="4570" spans="1:7">
      <c r="A4570" s="326" t="s">
        <v>2883</v>
      </c>
      <c r="B4570" s="158">
        <v>46305</v>
      </c>
      <c r="C4570" s="326" t="s">
        <v>7270</v>
      </c>
      <c r="D4570" s="326" t="s">
        <v>2880</v>
      </c>
      <c r="E4570" s="326" t="s">
        <v>2879</v>
      </c>
      <c r="F4570" s="326">
        <v>6.2806599999999992</v>
      </c>
      <c r="G4570" s="326" t="s">
        <v>1799</v>
      </c>
    </row>
    <row r="4571" spans="1:7">
      <c r="A4571" s="326" t="s">
        <v>2883</v>
      </c>
      <c r="B4571" s="158">
        <v>46305</v>
      </c>
      <c r="C4571" s="326" t="s">
        <v>7271</v>
      </c>
      <c r="D4571" s="326" t="s">
        <v>2880</v>
      </c>
      <c r="E4571" s="326" t="s">
        <v>2879</v>
      </c>
      <c r="F4571" s="326">
        <v>5.9243200000000007</v>
      </c>
      <c r="G4571" s="326" t="s">
        <v>1799</v>
      </c>
    </row>
    <row r="4572" spans="1:7">
      <c r="A4572" s="326" t="s">
        <v>2883</v>
      </c>
      <c r="B4572" s="158">
        <v>46305</v>
      </c>
      <c r="C4572" s="326" t="s">
        <v>7272</v>
      </c>
      <c r="D4572" s="326" t="s">
        <v>2880</v>
      </c>
      <c r="E4572" s="326" t="s">
        <v>2879</v>
      </c>
      <c r="F4572" s="326">
        <v>6.1931000000000012</v>
      </c>
      <c r="G4572" s="326" t="s">
        <v>1799</v>
      </c>
    </row>
    <row r="4573" spans="1:7">
      <c r="A4573" s="326" t="s">
        <v>2883</v>
      </c>
      <c r="B4573" s="158">
        <v>46305</v>
      </c>
      <c r="C4573" s="326" t="s">
        <v>7273</v>
      </c>
      <c r="D4573" s="326" t="s">
        <v>2880</v>
      </c>
      <c r="E4573" s="326" t="s">
        <v>2879</v>
      </c>
      <c r="F4573" s="326">
        <v>6.0438400000000012</v>
      </c>
      <c r="G4573" s="326" t="s">
        <v>1799</v>
      </c>
    </row>
    <row r="4574" spans="1:7">
      <c r="A4574" s="326" t="s">
        <v>2883</v>
      </c>
      <c r="B4574" s="158">
        <v>46305</v>
      </c>
      <c r="C4574" s="326" t="s">
        <v>7274</v>
      </c>
      <c r="D4574" s="326" t="s">
        <v>2880</v>
      </c>
      <c r="E4574" s="326" t="s">
        <v>2879</v>
      </c>
      <c r="F4574" s="326">
        <v>6.137859999999999</v>
      </c>
      <c r="G4574" s="326" t="s">
        <v>1800</v>
      </c>
    </row>
    <row r="4575" spans="1:7">
      <c r="A4575" s="326" t="s">
        <v>2883</v>
      </c>
      <c r="B4575" s="158">
        <v>46305</v>
      </c>
      <c r="C4575" s="326" t="s">
        <v>7275</v>
      </c>
      <c r="D4575" s="326" t="s">
        <v>2880</v>
      </c>
      <c r="E4575" s="326" t="s">
        <v>2879</v>
      </c>
      <c r="F4575" s="326">
        <v>5.84612</v>
      </c>
      <c r="G4575" s="326" t="s">
        <v>1800</v>
      </c>
    </row>
    <row r="4576" spans="1:7">
      <c r="A4576" s="326" t="s">
        <v>2883</v>
      </c>
      <c r="B4576" s="158">
        <v>46305</v>
      </c>
      <c r="C4576" s="326" t="s">
        <v>7276</v>
      </c>
      <c r="D4576" s="326" t="s">
        <v>2880</v>
      </c>
      <c r="E4576" s="326" t="s">
        <v>2879</v>
      </c>
      <c r="F4576" s="326">
        <v>6.1274000000000006</v>
      </c>
      <c r="G4576" s="326" t="s">
        <v>1800</v>
      </c>
    </row>
    <row r="4577" spans="1:7">
      <c r="A4577" s="326" t="s">
        <v>2883</v>
      </c>
      <c r="B4577" s="158">
        <v>46305</v>
      </c>
      <c r="C4577" s="326" t="s">
        <v>7277</v>
      </c>
      <c r="D4577" s="326" t="s">
        <v>2880</v>
      </c>
      <c r="E4577" s="326" t="s">
        <v>2879</v>
      </c>
      <c r="F4577" s="326">
        <v>6.1830000000000007</v>
      </c>
      <c r="G4577" s="326" t="s">
        <v>1800</v>
      </c>
    </row>
    <row r="4578" spans="1:7">
      <c r="A4578" s="326" t="s">
        <v>2883</v>
      </c>
      <c r="B4578" s="158">
        <v>46305</v>
      </c>
      <c r="C4578" s="326" t="s">
        <v>7278</v>
      </c>
      <c r="D4578" s="326" t="s">
        <v>2880</v>
      </c>
      <c r="E4578" s="326" t="s">
        <v>2879</v>
      </c>
      <c r="F4578" s="326">
        <v>5.8535199999999996</v>
      </c>
      <c r="G4578" s="326" t="s">
        <v>1800</v>
      </c>
    </row>
    <row r="4579" spans="1:7">
      <c r="A4579" s="326" t="s">
        <v>2883</v>
      </c>
      <c r="B4579" s="158">
        <v>46305</v>
      </c>
      <c r="C4579" s="326" t="s">
        <v>7279</v>
      </c>
      <c r="D4579" s="326" t="s">
        <v>2880</v>
      </c>
      <c r="E4579" s="326" t="s">
        <v>2879</v>
      </c>
      <c r="F4579" s="326">
        <v>5.9250200000000008</v>
      </c>
      <c r="G4579" s="326" t="s">
        <v>1800</v>
      </c>
    </row>
    <row r="4580" spans="1:7">
      <c r="A4580" s="326" t="s">
        <v>2883</v>
      </c>
      <c r="B4580" s="158">
        <v>46305</v>
      </c>
      <c r="C4580" s="326" t="s">
        <v>7280</v>
      </c>
      <c r="D4580" s="326" t="s">
        <v>2880</v>
      </c>
      <c r="E4580" s="326" t="s">
        <v>2879</v>
      </c>
      <c r="F4580" s="326">
        <v>6.1938600000000008</v>
      </c>
      <c r="G4580" s="326" t="s">
        <v>1800</v>
      </c>
    </row>
    <row r="4581" spans="1:7">
      <c r="A4581" s="326" t="s">
        <v>2883</v>
      </c>
      <c r="B4581" s="158">
        <v>46305</v>
      </c>
      <c r="C4581" s="326" t="s">
        <v>7281</v>
      </c>
      <c r="D4581" s="326" t="s">
        <v>2880</v>
      </c>
      <c r="E4581" s="326" t="s">
        <v>2879</v>
      </c>
      <c r="F4581" s="326">
        <v>6.2815199999999995</v>
      </c>
      <c r="G4581" s="326" t="s">
        <v>1800</v>
      </c>
    </row>
    <row r="4582" spans="1:7">
      <c r="A4582" s="326" t="s">
        <v>2883</v>
      </c>
      <c r="B4582" s="158">
        <v>46305</v>
      </c>
      <c r="C4582" s="326" t="s">
        <v>7282</v>
      </c>
      <c r="D4582" s="326" t="s">
        <v>2880</v>
      </c>
      <c r="E4582" s="326" t="s">
        <v>2879</v>
      </c>
      <c r="F4582" s="326">
        <v>5.7191600000000005</v>
      </c>
      <c r="G4582" s="326" t="s">
        <v>1799</v>
      </c>
    </row>
    <row r="4583" spans="1:7">
      <c r="A4583" s="326" t="s">
        <v>2883</v>
      </c>
      <c r="B4583" s="158">
        <v>46305</v>
      </c>
      <c r="C4583" s="326" t="s">
        <v>7283</v>
      </c>
      <c r="D4583" s="326" t="s">
        <v>2880</v>
      </c>
      <c r="E4583" s="326" t="s">
        <v>2879</v>
      </c>
      <c r="F4583" s="326">
        <v>5.7793199999999993</v>
      </c>
      <c r="G4583" s="326" t="s">
        <v>1799</v>
      </c>
    </row>
    <row r="4584" spans="1:7">
      <c r="A4584" s="326" t="s">
        <v>2883</v>
      </c>
      <c r="B4584" s="158">
        <v>46305</v>
      </c>
      <c r="C4584" s="326" t="s">
        <v>7284</v>
      </c>
      <c r="D4584" s="326" t="s">
        <v>2880</v>
      </c>
      <c r="E4584" s="326" t="s">
        <v>2879</v>
      </c>
      <c r="F4584" s="326">
        <v>5.7768400000000009</v>
      </c>
      <c r="G4584" s="326" t="s">
        <v>1799</v>
      </c>
    </row>
    <row r="4585" spans="1:7">
      <c r="A4585" s="326" t="s">
        <v>2883</v>
      </c>
      <c r="B4585" s="158">
        <v>46305</v>
      </c>
      <c r="C4585" s="326" t="s">
        <v>7285</v>
      </c>
      <c r="D4585" s="326" t="s">
        <v>2880</v>
      </c>
      <c r="E4585" s="326" t="s">
        <v>2879</v>
      </c>
      <c r="F4585" s="326">
        <v>5.61564</v>
      </c>
      <c r="G4585" s="326" t="s">
        <v>1799</v>
      </c>
    </row>
    <row r="4586" spans="1:7">
      <c r="A4586" s="326" t="s">
        <v>2883</v>
      </c>
      <c r="B4586" s="158">
        <v>46305</v>
      </c>
      <c r="C4586" s="326" t="s">
        <v>7286</v>
      </c>
      <c r="D4586" s="326" t="s">
        <v>2880</v>
      </c>
      <c r="E4586" s="326" t="s">
        <v>2879</v>
      </c>
      <c r="F4586" s="326">
        <v>5.7027800000000006</v>
      </c>
      <c r="G4586" s="326" t="s">
        <v>1799</v>
      </c>
    </row>
    <row r="4587" spans="1:7">
      <c r="A4587" s="326" t="s">
        <v>2883</v>
      </c>
      <c r="B4587" s="158">
        <v>46305</v>
      </c>
      <c r="C4587" s="326" t="s">
        <v>7287</v>
      </c>
      <c r="D4587" s="326" t="s">
        <v>2880</v>
      </c>
      <c r="E4587" s="326" t="s">
        <v>2879</v>
      </c>
      <c r="F4587" s="326">
        <v>5.85792</v>
      </c>
      <c r="G4587" s="326" t="s">
        <v>1799</v>
      </c>
    </row>
    <row r="4588" spans="1:7">
      <c r="A4588" s="326" t="s">
        <v>2883</v>
      </c>
      <c r="B4588" s="158">
        <v>46305</v>
      </c>
      <c r="C4588" s="326" t="s">
        <v>7288</v>
      </c>
      <c r="D4588" s="326" t="s">
        <v>2880</v>
      </c>
      <c r="E4588" s="326" t="s">
        <v>2879</v>
      </c>
      <c r="F4588" s="326">
        <v>5.5129399999999995</v>
      </c>
      <c r="G4588" s="326" t="s">
        <v>1799</v>
      </c>
    </row>
    <row r="4589" spans="1:7">
      <c r="A4589" s="326" t="s">
        <v>2883</v>
      </c>
      <c r="B4589" s="158">
        <v>46305</v>
      </c>
      <c r="C4589" s="326" t="s">
        <v>7289</v>
      </c>
      <c r="D4589" s="326" t="s">
        <v>2880</v>
      </c>
      <c r="E4589" s="326" t="s">
        <v>2879</v>
      </c>
      <c r="F4589" s="326">
        <v>5.6017600000000005</v>
      </c>
      <c r="G4589" s="326" t="s">
        <v>1799</v>
      </c>
    </row>
    <row r="4590" spans="1:7">
      <c r="A4590" s="326" t="s">
        <v>2883</v>
      </c>
      <c r="B4590" s="158">
        <v>46305</v>
      </c>
      <c r="C4590" s="326" t="s">
        <v>7290</v>
      </c>
      <c r="D4590" s="326" t="s">
        <v>2880</v>
      </c>
      <c r="E4590" s="326" t="s">
        <v>2879</v>
      </c>
      <c r="F4590" s="326">
        <v>5.8472799999999996</v>
      </c>
      <c r="G4590" s="326" t="s">
        <v>1799</v>
      </c>
    </row>
    <row r="4591" spans="1:7">
      <c r="A4591" s="326" t="s">
        <v>2883</v>
      </c>
      <c r="B4591" s="158">
        <v>46305</v>
      </c>
      <c r="C4591" s="326" t="s">
        <v>7291</v>
      </c>
      <c r="D4591" s="326" t="s">
        <v>2880</v>
      </c>
      <c r="E4591" s="326" t="s">
        <v>2879</v>
      </c>
      <c r="F4591" s="326">
        <v>5.8149600000000001</v>
      </c>
      <c r="G4591" s="326" t="s">
        <v>1799</v>
      </c>
    </row>
    <row r="4592" spans="1:7">
      <c r="A4592" s="326" t="s">
        <v>2883</v>
      </c>
      <c r="B4592" s="158">
        <v>46305</v>
      </c>
      <c r="C4592" s="326" t="s">
        <v>7292</v>
      </c>
      <c r="D4592" s="326" t="s">
        <v>2880</v>
      </c>
      <c r="E4592" s="326" t="s">
        <v>2879</v>
      </c>
      <c r="F4592" s="326">
        <v>6.147660000000001</v>
      </c>
      <c r="G4592" s="326" t="s">
        <v>1800</v>
      </c>
    </row>
    <row r="4593" spans="1:7">
      <c r="A4593" s="326" t="s">
        <v>2883</v>
      </c>
      <c r="B4593" s="158">
        <v>46305</v>
      </c>
      <c r="C4593" s="326" t="s">
        <v>7293</v>
      </c>
      <c r="D4593" s="326" t="s">
        <v>2880</v>
      </c>
      <c r="E4593" s="326" t="s">
        <v>2879</v>
      </c>
      <c r="F4593" s="326">
        <v>5.9609199999999998</v>
      </c>
      <c r="G4593" s="326" t="s">
        <v>1800</v>
      </c>
    </row>
    <row r="4594" spans="1:7">
      <c r="A4594" s="326" t="s">
        <v>2883</v>
      </c>
      <c r="B4594" s="158">
        <v>46305</v>
      </c>
      <c r="C4594" s="326" t="s">
        <v>7294</v>
      </c>
      <c r="D4594" s="326" t="s">
        <v>2880</v>
      </c>
      <c r="E4594" s="326" t="s">
        <v>2879</v>
      </c>
      <c r="F4594" s="326">
        <v>5.9761999999999995</v>
      </c>
      <c r="G4594" s="326" t="s">
        <v>1800</v>
      </c>
    </row>
    <row r="4595" spans="1:7">
      <c r="A4595" s="326" t="s">
        <v>2883</v>
      </c>
      <c r="B4595" s="158">
        <v>46305</v>
      </c>
      <c r="C4595" s="326" t="s">
        <v>7295</v>
      </c>
      <c r="D4595" s="326" t="s">
        <v>2880</v>
      </c>
      <c r="E4595" s="326" t="s">
        <v>2879</v>
      </c>
      <c r="F4595" s="326">
        <v>6.0740600000000002</v>
      </c>
      <c r="G4595" s="326" t="s">
        <v>1800</v>
      </c>
    </row>
    <row r="4596" spans="1:7">
      <c r="A4596" s="326" t="s">
        <v>2883</v>
      </c>
      <c r="B4596" s="158">
        <v>46305</v>
      </c>
      <c r="C4596" s="326" t="s">
        <v>7296</v>
      </c>
      <c r="D4596" s="326" t="s">
        <v>2880</v>
      </c>
      <c r="E4596" s="326" t="s">
        <v>2879</v>
      </c>
      <c r="F4596" s="326">
        <v>6.2197000000000005</v>
      </c>
      <c r="G4596" s="326" t="s">
        <v>1800</v>
      </c>
    </row>
    <row r="4597" spans="1:7">
      <c r="A4597" s="326" t="s">
        <v>2883</v>
      </c>
      <c r="B4597" s="158">
        <v>46305</v>
      </c>
      <c r="C4597" s="326" t="s">
        <v>7297</v>
      </c>
      <c r="D4597" s="326" t="s">
        <v>2880</v>
      </c>
      <c r="E4597" s="326" t="s">
        <v>2879</v>
      </c>
      <c r="F4597" s="326">
        <v>6.1463000000000001</v>
      </c>
      <c r="G4597" s="326" t="s">
        <v>1800</v>
      </c>
    </row>
    <row r="4598" spans="1:7">
      <c r="A4598" s="326" t="s">
        <v>2883</v>
      </c>
      <c r="B4598" s="158">
        <v>46305</v>
      </c>
      <c r="C4598" s="326" t="s">
        <v>7298</v>
      </c>
      <c r="D4598" s="326" t="s">
        <v>2880</v>
      </c>
      <c r="E4598" s="326" t="s">
        <v>2879</v>
      </c>
      <c r="F4598" s="326">
        <v>6.0507200000000001</v>
      </c>
      <c r="G4598" s="326" t="s">
        <v>1800</v>
      </c>
    </row>
    <row r="4599" spans="1:7">
      <c r="A4599" s="326" t="s">
        <v>2883</v>
      </c>
      <c r="B4599" s="158">
        <v>46305</v>
      </c>
      <c r="C4599" s="326" t="s">
        <v>7299</v>
      </c>
      <c r="D4599" s="326" t="s">
        <v>2880</v>
      </c>
      <c r="E4599" s="326" t="s">
        <v>2879</v>
      </c>
      <c r="F4599" s="326">
        <v>6.1664999999999992</v>
      </c>
      <c r="G4599" s="326" t="s">
        <v>1800</v>
      </c>
    </row>
    <row r="4600" spans="1:7">
      <c r="A4600" s="326" t="s">
        <v>2883</v>
      </c>
      <c r="B4600" s="158">
        <v>46305</v>
      </c>
      <c r="C4600" s="326" t="s">
        <v>7300</v>
      </c>
      <c r="D4600" s="326" t="s">
        <v>2880</v>
      </c>
      <c r="E4600" s="326" t="s">
        <v>2879</v>
      </c>
      <c r="F4600" s="326">
        <v>6.2066400000000002</v>
      </c>
      <c r="G4600" s="326" t="s">
        <v>1800</v>
      </c>
    </row>
    <row r="4601" spans="1:7">
      <c r="A4601" s="326" t="s">
        <v>2883</v>
      </c>
      <c r="B4601" s="158">
        <v>46305</v>
      </c>
      <c r="C4601" s="326" t="s">
        <v>7301</v>
      </c>
      <c r="D4601" s="326" t="s">
        <v>2880</v>
      </c>
      <c r="E4601" s="326" t="s">
        <v>2879</v>
      </c>
      <c r="F4601" s="326">
        <v>6.25298</v>
      </c>
      <c r="G4601" s="326" t="s">
        <v>1800</v>
      </c>
    </row>
    <row r="4602" spans="1:7">
      <c r="A4602" s="326" t="s">
        <v>2883</v>
      </c>
      <c r="B4602" s="158">
        <v>46305</v>
      </c>
      <c r="C4602" s="326" t="s">
        <v>7302</v>
      </c>
      <c r="D4602" s="326" t="s">
        <v>2880</v>
      </c>
      <c r="E4602" s="326" t="s">
        <v>2879</v>
      </c>
      <c r="F4602" s="326">
        <v>6.09694</v>
      </c>
      <c r="G4602" s="326" t="s">
        <v>1800</v>
      </c>
    </row>
    <row r="4603" spans="1:7">
      <c r="A4603" s="326" t="s">
        <v>2883</v>
      </c>
      <c r="B4603" s="158">
        <v>46305</v>
      </c>
      <c r="C4603" s="326" t="s">
        <v>7303</v>
      </c>
      <c r="D4603" s="326" t="s">
        <v>2880</v>
      </c>
      <c r="E4603" s="326" t="s">
        <v>2879</v>
      </c>
      <c r="F4603" s="326">
        <v>6.0291399999999999</v>
      </c>
      <c r="G4603" s="326" t="s">
        <v>1800</v>
      </c>
    </row>
    <row r="4604" spans="1:7">
      <c r="A4604" s="326" t="s">
        <v>2883</v>
      </c>
      <c r="B4604" s="158">
        <v>46305</v>
      </c>
      <c r="C4604" s="326" t="s">
        <v>7304</v>
      </c>
      <c r="D4604" s="326" t="s">
        <v>2880</v>
      </c>
      <c r="E4604" s="326" t="s">
        <v>2879</v>
      </c>
      <c r="F4604" s="326">
        <v>6.2059399999999991</v>
      </c>
      <c r="G4604" s="326" t="s">
        <v>1800</v>
      </c>
    </row>
    <row r="4605" spans="1:7">
      <c r="A4605" s="326" t="s">
        <v>2883</v>
      </c>
      <c r="B4605" s="158">
        <v>46305</v>
      </c>
      <c r="C4605" s="326" t="s">
        <v>7305</v>
      </c>
      <c r="D4605" s="326" t="s">
        <v>2880</v>
      </c>
      <c r="E4605" s="326" t="s">
        <v>2879</v>
      </c>
      <c r="F4605" s="326">
        <v>5.8179599999999994</v>
      </c>
      <c r="G4605" s="326" t="s">
        <v>1800</v>
      </c>
    </row>
    <row r="4606" spans="1:7">
      <c r="A4606" s="326" t="s">
        <v>2883</v>
      </c>
      <c r="B4606" s="158">
        <v>46305</v>
      </c>
      <c r="C4606" s="326" t="s">
        <v>7306</v>
      </c>
      <c r="D4606" s="326" t="s">
        <v>2880</v>
      </c>
      <c r="E4606" s="326" t="s">
        <v>2879</v>
      </c>
      <c r="F4606" s="326">
        <v>5.8324399999999992</v>
      </c>
      <c r="G4606" s="326" t="s">
        <v>1800</v>
      </c>
    </row>
    <row r="4607" spans="1:7">
      <c r="A4607" s="326" t="s">
        <v>2883</v>
      </c>
      <c r="B4607" s="158">
        <v>46305</v>
      </c>
      <c r="C4607" s="326" t="s">
        <v>7307</v>
      </c>
      <c r="D4607" s="326" t="s">
        <v>2880</v>
      </c>
      <c r="E4607" s="326" t="s">
        <v>2879</v>
      </c>
      <c r="F4607" s="326">
        <v>5.7435400000000003</v>
      </c>
      <c r="G4607" s="326" t="s">
        <v>1800</v>
      </c>
    </row>
    <row r="4608" spans="1:7">
      <c r="A4608" s="326" t="s">
        <v>7232</v>
      </c>
      <c r="B4608" s="158">
        <v>46306</v>
      </c>
      <c r="C4608" s="326" t="s">
        <v>7308</v>
      </c>
      <c r="D4608" s="326" t="s">
        <v>7234</v>
      </c>
      <c r="E4608" s="326" t="s">
        <v>2867</v>
      </c>
      <c r="F4608" s="326"/>
      <c r="G4608" s="326" t="s">
        <v>43</v>
      </c>
    </row>
    <row r="4609" spans="1:7">
      <c r="A4609" s="326" t="s">
        <v>7232</v>
      </c>
      <c r="B4609" s="158">
        <v>46307</v>
      </c>
      <c r="C4609" s="326" t="s">
        <v>7898</v>
      </c>
      <c r="D4609" s="326" t="s">
        <v>7234</v>
      </c>
      <c r="E4609" s="326" t="s">
        <v>2867</v>
      </c>
      <c r="F4609" s="326"/>
      <c r="G4609" s="326" t="s">
        <v>43</v>
      </c>
    </row>
    <row r="4610" spans="1:7">
      <c r="A4610" s="326" t="s">
        <v>2883</v>
      </c>
      <c r="B4610" s="158">
        <v>46307</v>
      </c>
      <c r="C4610" s="326" t="s">
        <v>2911</v>
      </c>
      <c r="D4610" s="326" t="s">
        <v>2880</v>
      </c>
      <c r="E4610" s="326" t="s">
        <v>2879</v>
      </c>
      <c r="F4610" s="326">
        <v>6.24404</v>
      </c>
      <c r="G4610" s="326" t="s">
        <v>1962</v>
      </c>
    </row>
    <row r="4611" spans="1:7">
      <c r="A4611" s="326" t="s">
        <v>2883</v>
      </c>
      <c r="B4611" s="158">
        <v>46307</v>
      </c>
      <c r="C4611" s="326" t="s">
        <v>2912</v>
      </c>
      <c r="D4611" s="326" t="s">
        <v>2880</v>
      </c>
      <c r="E4611" s="326" t="s">
        <v>2879</v>
      </c>
      <c r="F4611" s="326">
        <v>5.759780000000001</v>
      </c>
      <c r="G4611" s="326" t="s">
        <v>1962</v>
      </c>
    </row>
    <row r="4612" spans="1:7">
      <c r="A4612" s="326" t="s">
        <v>2883</v>
      </c>
      <c r="B4612" s="158">
        <v>46307</v>
      </c>
      <c r="C4612" s="326" t="s">
        <v>2913</v>
      </c>
      <c r="D4612" s="326" t="s">
        <v>2880</v>
      </c>
      <c r="E4612" s="326" t="s">
        <v>2879</v>
      </c>
      <c r="F4612" s="326">
        <v>5.6192200000000003</v>
      </c>
      <c r="G4612" s="326" t="s">
        <v>1962</v>
      </c>
    </row>
    <row r="4613" spans="1:7">
      <c r="A4613" s="326" t="s">
        <v>2883</v>
      </c>
      <c r="B4613" s="158">
        <v>46307</v>
      </c>
      <c r="C4613" s="326" t="s">
        <v>2914</v>
      </c>
      <c r="D4613" s="326" t="s">
        <v>2880</v>
      </c>
      <c r="E4613" s="326" t="s">
        <v>2879</v>
      </c>
      <c r="F4613" s="326">
        <v>5.8819599999999994</v>
      </c>
      <c r="G4613" s="326" t="s">
        <v>1962</v>
      </c>
    </row>
    <row r="4614" spans="1:7">
      <c r="A4614" s="326" t="s">
        <v>2883</v>
      </c>
      <c r="B4614" s="158">
        <v>46307</v>
      </c>
      <c r="C4614" s="326" t="s">
        <v>2915</v>
      </c>
      <c r="D4614" s="326" t="s">
        <v>2880</v>
      </c>
      <c r="E4614" s="326" t="s">
        <v>2879</v>
      </c>
      <c r="F4614" s="326">
        <v>5.9617599999999999</v>
      </c>
      <c r="G4614" s="326" t="s">
        <v>1962</v>
      </c>
    </row>
    <row r="4615" spans="1:7">
      <c r="A4615" s="326" t="s">
        <v>2883</v>
      </c>
      <c r="B4615" s="158">
        <v>46307</v>
      </c>
      <c r="C4615" s="326" t="s">
        <v>2985</v>
      </c>
      <c r="D4615" s="326" t="s">
        <v>2880</v>
      </c>
      <c r="E4615" s="326" t="s">
        <v>2879</v>
      </c>
      <c r="F4615" s="326">
        <v>6.0071600000000007</v>
      </c>
      <c r="G4615" s="326" t="s">
        <v>1800</v>
      </c>
    </row>
    <row r="4616" spans="1:7">
      <c r="A4616" s="326" t="s">
        <v>2883</v>
      </c>
      <c r="B4616" s="158">
        <v>46307</v>
      </c>
      <c r="C4616" s="326" t="s">
        <v>2986</v>
      </c>
      <c r="D4616" s="326" t="s">
        <v>2880</v>
      </c>
      <c r="E4616" s="326" t="s">
        <v>2879</v>
      </c>
      <c r="F4616" s="326">
        <v>6.3293400000000011</v>
      </c>
      <c r="G4616" s="326" t="s">
        <v>1800</v>
      </c>
    </row>
    <row r="4617" spans="1:7">
      <c r="A4617" s="326" t="s">
        <v>2883</v>
      </c>
      <c r="B4617" s="158">
        <v>46307</v>
      </c>
      <c r="C4617" s="326" t="s">
        <v>2987</v>
      </c>
      <c r="D4617" s="326" t="s">
        <v>2880</v>
      </c>
      <c r="E4617" s="326" t="s">
        <v>2879</v>
      </c>
      <c r="F4617" s="326">
        <v>6.4509400000000001</v>
      </c>
      <c r="G4617" s="326" t="s">
        <v>1800</v>
      </c>
    </row>
    <row r="4618" spans="1:7">
      <c r="A4618" s="326" t="s">
        <v>2883</v>
      </c>
      <c r="B4618" s="158">
        <v>46307</v>
      </c>
      <c r="C4618" s="326" t="s">
        <v>7327</v>
      </c>
      <c r="D4618" s="326" t="s">
        <v>2880</v>
      </c>
      <c r="E4618" s="326" t="s">
        <v>2879</v>
      </c>
      <c r="F4618" s="326">
        <v>6.3093999999999992</v>
      </c>
      <c r="G4618" s="326" t="s">
        <v>1800</v>
      </c>
    </row>
    <row r="4619" spans="1:7">
      <c r="A4619" s="326" t="s">
        <v>2883</v>
      </c>
      <c r="B4619" s="158">
        <v>46307</v>
      </c>
      <c r="C4619" s="326" t="s">
        <v>2988</v>
      </c>
      <c r="D4619" s="326" t="s">
        <v>2880</v>
      </c>
      <c r="E4619" s="326" t="s">
        <v>2879</v>
      </c>
      <c r="F4619" s="326">
        <v>6.2542399999999994</v>
      </c>
      <c r="G4619" s="326" t="s">
        <v>1800</v>
      </c>
    </row>
    <row r="4620" spans="1:7">
      <c r="A4620" s="326" t="s">
        <v>2883</v>
      </c>
      <c r="B4620" s="158">
        <v>46307</v>
      </c>
      <c r="C4620" s="326" t="s">
        <v>2989</v>
      </c>
      <c r="D4620" s="326" t="s">
        <v>2880</v>
      </c>
      <c r="E4620" s="326" t="s">
        <v>2879</v>
      </c>
      <c r="F4620" s="326">
        <v>6.0498799999999999</v>
      </c>
      <c r="G4620" s="326" t="s">
        <v>1800</v>
      </c>
    </row>
    <row r="4621" spans="1:7">
      <c r="A4621" s="326" t="s">
        <v>2883</v>
      </c>
      <c r="B4621" s="158">
        <v>46307</v>
      </c>
      <c r="C4621" s="326" t="s">
        <v>2990</v>
      </c>
      <c r="D4621" s="326" t="s">
        <v>2880</v>
      </c>
      <c r="E4621" s="326" t="s">
        <v>2879</v>
      </c>
      <c r="F4621" s="326">
        <v>6.2931999999999997</v>
      </c>
      <c r="G4621" s="326" t="s">
        <v>1800</v>
      </c>
    </row>
    <row r="4622" spans="1:7">
      <c r="A4622" s="326" t="s">
        <v>2883</v>
      </c>
      <c r="B4622" s="158">
        <v>46307</v>
      </c>
      <c r="C4622" s="326" t="s">
        <v>2991</v>
      </c>
      <c r="D4622" s="326" t="s">
        <v>2880</v>
      </c>
      <c r="E4622" s="326" t="s">
        <v>2879</v>
      </c>
      <c r="F4622" s="326">
        <v>5.9593600000000002</v>
      </c>
      <c r="G4622" s="326" t="s">
        <v>1800</v>
      </c>
    </row>
    <row r="4623" spans="1:7">
      <c r="A4623" s="326" t="s">
        <v>2883</v>
      </c>
      <c r="B4623" s="158">
        <v>46307</v>
      </c>
      <c r="C4623" s="326" t="s">
        <v>2992</v>
      </c>
      <c r="D4623" s="326" t="s">
        <v>2880</v>
      </c>
      <c r="E4623" s="326" t="s">
        <v>2879</v>
      </c>
      <c r="F4623" s="326">
        <v>5.9422000000000006</v>
      </c>
      <c r="G4623" s="326" t="s">
        <v>1800</v>
      </c>
    </row>
    <row r="4624" spans="1:7">
      <c r="A4624" s="326" t="s">
        <v>2883</v>
      </c>
      <c r="B4624" s="158">
        <v>46307</v>
      </c>
      <c r="C4624" s="326" t="s">
        <v>2993</v>
      </c>
      <c r="D4624" s="326" t="s">
        <v>2880</v>
      </c>
      <c r="E4624" s="326" t="s">
        <v>2879</v>
      </c>
      <c r="F4624" s="326">
        <v>6.0210400000000002</v>
      </c>
      <c r="G4624" s="326" t="s">
        <v>1800</v>
      </c>
    </row>
    <row r="4625" spans="1:7">
      <c r="A4625" s="326" t="s">
        <v>2883</v>
      </c>
      <c r="B4625" s="158">
        <v>46307</v>
      </c>
      <c r="C4625" s="326" t="s">
        <v>7328</v>
      </c>
      <c r="D4625" s="326" t="s">
        <v>2880</v>
      </c>
      <c r="E4625" s="326" t="s">
        <v>2879</v>
      </c>
      <c r="F4625" s="326">
        <v>6.1459600000000005</v>
      </c>
      <c r="G4625" s="326" t="s">
        <v>1800</v>
      </c>
    </row>
    <row r="4626" spans="1:7">
      <c r="A4626" s="326" t="s">
        <v>2883</v>
      </c>
      <c r="B4626" s="158">
        <v>46307</v>
      </c>
      <c r="C4626" s="326" t="s">
        <v>2994</v>
      </c>
      <c r="D4626" s="326" t="s">
        <v>2880</v>
      </c>
      <c r="E4626" s="326" t="s">
        <v>2879</v>
      </c>
      <c r="F4626" s="326">
        <v>6.2144000000000004</v>
      </c>
      <c r="G4626" s="326" t="s">
        <v>1800</v>
      </c>
    </row>
    <row r="4627" spans="1:7">
      <c r="A4627" s="326" t="s">
        <v>2883</v>
      </c>
      <c r="B4627" s="158">
        <v>46307</v>
      </c>
      <c r="C4627" s="326" t="s">
        <v>2995</v>
      </c>
      <c r="D4627" s="326" t="s">
        <v>2880</v>
      </c>
      <c r="E4627" s="326" t="s">
        <v>2879</v>
      </c>
      <c r="F4627" s="326">
        <v>6.1307999999999998</v>
      </c>
      <c r="G4627" s="326" t="s">
        <v>1800</v>
      </c>
    </row>
    <row r="4628" spans="1:7">
      <c r="A4628" s="326" t="s">
        <v>2883</v>
      </c>
      <c r="B4628" s="158">
        <v>46307</v>
      </c>
      <c r="C4628" s="326" t="s">
        <v>2996</v>
      </c>
      <c r="D4628" s="326" t="s">
        <v>2880</v>
      </c>
      <c r="E4628" s="326" t="s">
        <v>2879</v>
      </c>
      <c r="F4628" s="326">
        <v>6.1675000000000013</v>
      </c>
      <c r="G4628" s="326" t="s">
        <v>1800</v>
      </c>
    </row>
    <row r="4629" spans="1:7">
      <c r="A4629" s="326" t="s">
        <v>2883</v>
      </c>
      <c r="B4629" s="158">
        <v>46307</v>
      </c>
      <c r="C4629" s="326" t="s">
        <v>2997</v>
      </c>
      <c r="D4629" s="326" t="s">
        <v>2880</v>
      </c>
      <c r="E4629" s="326" t="s">
        <v>2879</v>
      </c>
      <c r="F4629" s="326">
        <v>5.9072600000000008</v>
      </c>
      <c r="G4629" s="326" t="s">
        <v>1800</v>
      </c>
    </row>
    <row r="4630" spans="1:7">
      <c r="A4630" s="326" t="s">
        <v>2883</v>
      </c>
      <c r="B4630" s="158">
        <v>46307</v>
      </c>
      <c r="C4630" s="326" t="s">
        <v>2998</v>
      </c>
      <c r="D4630" s="326" t="s">
        <v>2880</v>
      </c>
      <c r="E4630" s="326" t="s">
        <v>2879</v>
      </c>
      <c r="F4630" s="326">
        <v>5.9475999999999996</v>
      </c>
      <c r="G4630" s="326" t="s">
        <v>1800</v>
      </c>
    </row>
    <row r="4631" spans="1:7">
      <c r="A4631" s="326" t="s">
        <v>2883</v>
      </c>
      <c r="B4631" s="158">
        <v>46307</v>
      </c>
      <c r="C4631" s="326" t="s">
        <v>2999</v>
      </c>
      <c r="D4631" s="326" t="s">
        <v>2880</v>
      </c>
      <c r="E4631" s="326" t="s">
        <v>2879</v>
      </c>
      <c r="F4631" s="326">
        <v>6.0198399999999994</v>
      </c>
      <c r="G4631" s="326" t="s">
        <v>1800</v>
      </c>
    </row>
    <row r="4632" spans="1:7">
      <c r="A4632" s="326" t="s">
        <v>2883</v>
      </c>
      <c r="B4632" s="158">
        <v>46307</v>
      </c>
      <c r="C4632" s="326" t="s">
        <v>3000</v>
      </c>
      <c r="D4632" s="326" t="s">
        <v>2880</v>
      </c>
      <c r="E4632" s="326" t="s">
        <v>2879</v>
      </c>
      <c r="F4632" s="326">
        <v>6.3634399999999998</v>
      </c>
      <c r="G4632" s="326" t="s">
        <v>1800</v>
      </c>
    </row>
    <row r="4633" spans="1:7">
      <c r="A4633" s="326" t="s">
        <v>2883</v>
      </c>
      <c r="B4633" s="158">
        <v>46307</v>
      </c>
      <c r="C4633" s="326" t="s">
        <v>7329</v>
      </c>
      <c r="D4633" s="326" t="s">
        <v>2880</v>
      </c>
      <c r="E4633" s="326" t="s">
        <v>2879</v>
      </c>
      <c r="F4633" s="326">
        <v>6.4646999999999997</v>
      </c>
      <c r="G4633" s="326" t="s">
        <v>1800</v>
      </c>
    </row>
    <row r="4634" spans="1:7">
      <c r="A4634" s="326" t="s">
        <v>2883</v>
      </c>
      <c r="B4634" s="158">
        <v>46307</v>
      </c>
      <c r="C4634" s="326" t="s">
        <v>3001</v>
      </c>
      <c r="D4634" s="326" t="s">
        <v>2880</v>
      </c>
      <c r="E4634" s="326" t="s">
        <v>2879</v>
      </c>
      <c r="F4634" s="326">
        <v>6.1051400000000005</v>
      </c>
      <c r="G4634" s="326" t="s">
        <v>1800</v>
      </c>
    </row>
    <row r="4635" spans="1:7">
      <c r="A4635" s="326" t="s">
        <v>2883</v>
      </c>
      <c r="B4635" s="158">
        <v>46307</v>
      </c>
      <c r="C4635" s="326" t="s">
        <v>7330</v>
      </c>
      <c r="D4635" s="326" t="s">
        <v>2880</v>
      </c>
      <c r="E4635" s="326" t="s">
        <v>2879</v>
      </c>
      <c r="F4635" s="326">
        <v>6.3005199999999997</v>
      </c>
      <c r="G4635" s="326" t="s">
        <v>1800</v>
      </c>
    </row>
    <row r="4636" spans="1:7">
      <c r="A4636" s="326" t="s">
        <v>2883</v>
      </c>
      <c r="B4636" s="158">
        <v>46307</v>
      </c>
      <c r="C4636" s="326" t="s">
        <v>7331</v>
      </c>
      <c r="D4636" s="326" t="s">
        <v>2880</v>
      </c>
      <c r="E4636" s="326" t="s">
        <v>2879</v>
      </c>
      <c r="F4636" s="326">
        <v>6.1124399999999994</v>
      </c>
      <c r="G4636" s="326" t="s">
        <v>1800</v>
      </c>
    </row>
    <row r="4637" spans="1:7">
      <c r="A4637" s="326" t="s">
        <v>2883</v>
      </c>
      <c r="B4637" s="158">
        <v>46307</v>
      </c>
      <c r="C4637" s="326" t="s">
        <v>3002</v>
      </c>
      <c r="D4637" s="326" t="s">
        <v>2880</v>
      </c>
      <c r="E4637" s="326" t="s">
        <v>2879</v>
      </c>
      <c r="F4637" s="326">
        <v>6.2830399999999997</v>
      </c>
      <c r="G4637" s="326" t="s">
        <v>1800</v>
      </c>
    </row>
    <row r="4638" spans="1:7">
      <c r="A4638" s="326" t="s">
        <v>2883</v>
      </c>
      <c r="B4638" s="158">
        <v>46307</v>
      </c>
      <c r="C4638" s="326" t="s">
        <v>7332</v>
      </c>
      <c r="D4638" s="326" t="s">
        <v>2880</v>
      </c>
      <c r="E4638" s="326" t="s">
        <v>2879</v>
      </c>
      <c r="F4638" s="326">
        <v>6.3278599999999994</v>
      </c>
      <c r="G4638" s="326" t="s">
        <v>1800</v>
      </c>
    </row>
    <row r="4639" spans="1:7">
      <c r="A4639" s="326" t="s">
        <v>2883</v>
      </c>
      <c r="B4639" s="158">
        <v>46307</v>
      </c>
      <c r="C4639" s="326" t="s">
        <v>7333</v>
      </c>
      <c r="D4639" s="326" t="s">
        <v>2880</v>
      </c>
      <c r="E4639" s="326" t="s">
        <v>2879</v>
      </c>
      <c r="F4639" s="326">
        <v>5.9572000000000003</v>
      </c>
      <c r="G4639" s="326" t="s">
        <v>1800</v>
      </c>
    </row>
    <row r="4640" spans="1:7">
      <c r="A4640" s="326" t="s">
        <v>2883</v>
      </c>
      <c r="B4640" s="158">
        <v>46307</v>
      </c>
      <c r="C4640" s="326" t="s">
        <v>7334</v>
      </c>
      <c r="D4640" s="326" t="s">
        <v>2880</v>
      </c>
      <c r="E4640" s="326" t="s">
        <v>2879</v>
      </c>
      <c r="F4640" s="326">
        <v>5.6306600000000007</v>
      </c>
      <c r="G4640" s="326" t="s">
        <v>1800</v>
      </c>
    </row>
    <row r="4641" spans="1:7">
      <c r="A4641" s="326" t="s">
        <v>2883</v>
      </c>
      <c r="B4641" s="158">
        <v>46307</v>
      </c>
      <c r="C4641" s="326" t="s">
        <v>7335</v>
      </c>
      <c r="D4641" s="326" t="s">
        <v>2880</v>
      </c>
      <c r="E4641" s="326" t="s">
        <v>2879</v>
      </c>
      <c r="F4641" s="326">
        <v>5.4446200000000005</v>
      </c>
      <c r="G4641" s="326" t="s">
        <v>1800</v>
      </c>
    </row>
    <row r="4642" spans="1:7">
      <c r="A4642" s="326" t="s">
        <v>2883</v>
      </c>
      <c r="B4642" s="158">
        <v>46307</v>
      </c>
      <c r="C4642" s="326" t="s">
        <v>7336</v>
      </c>
      <c r="D4642" s="326" t="s">
        <v>2880</v>
      </c>
      <c r="E4642" s="326" t="s">
        <v>2879</v>
      </c>
      <c r="F4642" s="326">
        <v>5.7904400000000003</v>
      </c>
      <c r="G4642" s="326" t="s">
        <v>1800</v>
      </c>
    </row>
    <row r="4643" spans="1:7">
      <c r="A4643" s="326" t="s">
        <v>2883</v>
      </c>
      <c r="B4643" s="158">
        <v>46307</v>
      </c>
      <c r="C4643" s="326" t="s">
        <v>7337</v>
      </c>
      <c r="D4643" s="326" t="s">
        <v>2880</v>
      </c>
      <c r="E4643" s="326" t="s">
        <v>2879</v>
      </c>
      <c r="F4643" s="326">
        <v>5.6307800000000006</v>
      </c>
      <c r="G4643" s="326" t="s">
        <v>1800</v>
      </c>
    </row>
    <row r="4644" spans="1:7">
      <c r="A4644" s="326" t="s">
        <v>2883</v>
      </c>
      <c r="B4644" s="158">
        <v>46307</v>
      </c>
      <c r="C4644" s="326" t="s">
        <v>7338</v>
      </c>
      <c r="D4644" s="326" t="s">
        <v>2880</v>
      </c>
      <c r="E4644" s="326" t="s">
        <v>2879</v>
      </c>
      <c r="F4644" s="326">
        <v>5.7210800000000006</v>
      </c>
      <c r="G4644" s="326" t="s">
        <v>1800</v>
      </c>
    </row>
    <row r="4645" spans="1:7">
      <c r="A4645" s="326" t="s">
        <v>2883</v>
      </c>
      <c r="B4645" s="158">
        <v>46307</v>
      </c>
      <c r="C4645" s="326" t="s">
        <v>7339</v>
      </c>
      <c r="D4645" s="326" t="s">
        <v>2880</v>
      </c>
      <c r="E4645" s="326" t="s">
        <v>2879</v>
      </c>
      <c r="F4645" s="326">
        <v>5.96204</v>
      </c>
      <c r="G4645" s="326" t="s">
        <v>1800</v>
      </c>
    </row>
    <row r="4646" spans="1:7">
      <c r="A4646" s="326" t="s">
        <v>2883</v>
      </c>
      <c r="B4646" s="158">
        <v>46307</v>
      </c>
      <c r="C4646" s="326" t="s">
        <v>7340</v>
      </c>
      <c r="D4646" s="326" t="s">
        <v>2880</v>
      </c>
      <c r="E4646" s="326" t="s">
        <v>2879</v>
      </c>
      <c r="F4646" s="326">
        <v>6.1969399999999997</v>
      </c>
      <c r="G4646" s="326" t="s">
        <v>1800</v>
      </c>
    </row>
    <row r="4647" spans="1:7">
      <c r="A4647" s="326" t="s">
        <v>2883</v>
      </c>
      <c r="B4647" s="158">
        <v>46307</v>
      </c>
      <c r="C4647" s="326" t="s">
        <v>7341</v>
      </c>
      <c r="D4647" s="326" t="s">
        <v>2880</v>
      </c>
      <c r="E4647" s="326" t="s">
        <v>2879</v>
      </c>
      <c r="F4647" s="326">
        <v>5.7401</v>
      </c>
      <c r="G4647" s="326" t="s">
        <v>1800</v>
      </c>
    </row>
    <row r="4648" spans="1:7">
      <c r="A4648" s="326" t="s">
        <v>2883</v>
      </c>
      <c r="B4648" s="158">
        <v>46307</v>
      </c>
      <c r="C4648" s="326" t="s">
        <v>7342</v>
      </c>
      <c r="D4648" s="326" t="s">
        <v>2880</v>
      </c>
      <c r="E4648" s="326" t="s">
        <v>2879</v>
      </c>
      <c r="F4648" s="326">
        <v>5.9405400000000004</v>
      </c>
      <c r="G4648" s="326" t="s">
        <v>1800</v>
      </c>
    </row>
    <row r="4649" spans="1:7">
      <c r="A4649" s="326" t="s">
        <v>2883</v>
      </c>
      <c r="B4649" s="158">
        <v>46307</v>
      </c>
      <c r="C4649" s="326" t="s">
        <v>3003</v>
      </c>
      <c r="D4649" s="326" t="s">
        <v>2880</v>
      </c>
      <c r="E4649" s="326" t="s">
        <v>2879</v>
      </c>
      <c r="F4649" s="326">
        <v>5.58568</v>
      </c>
      <c r="G4649" s="326" t="s">
        <v>1800</v>
      </c>
    </row>
    <row r="4650" spans="1:7">
      <c r="A4650" s="326" t="s">
        <v>2883</v>
      </c>
      <c r="B4650" s="158">
        <v>46307</v>
      </c>
      <c r="C4650" s="326" t="s">
        <v>7343</v>
      </c>
      <c r="D4650" s="326" t="s">
        <v>2880</v>
      </c>
      <c r="E4650" s="326" t="s">
        <v>2879</v>
      </c>
      <c r="F4650" s="326">
        <v>5.3725399999999999</v>
      </c>
      <c r="G4650" s="326" t="s">
        <v>1800</v>
      </c>
    </row>
    <row r="4651" spans="1:7">
      <c r="A4651" s="326" t="s">
        <v>2883</v>
      </c>
      <c r="B4651" s="158">
        <v>46307</v>
      </c>
      <c r="C4651" s="326" t="s">
        <v>3004</v>
      </c>
      <c r="D4651" s="326" t="s">
        <v>2880</v>
      </c>
      <c r="E4651" s="326" t="s">
        <v>2879</v>
      </c>
      <c r="F4651" s="326">
        <v>6.1878800000000007</v>
      </c>
      <c r="G4651" s="326" t="s">
        <v>1800</v>
      </c>
    </row>
    <row r="4652" spans="1:7">
      <c r="A4652" s="326" t="s">
        <v>2883</v>
      </c>
      <c r="B4652" s="158">
        <v>46307</v>
      </c>
      <c r="C4652" s="326" t="s">
        <v>7344</v>
      </c>
      <c r="D4652" s="326" t="s">
        <v>2880</v>
      </c>
      <c r="E4652" s="326" t="s">
        <v>2879</v>
      </c>
      <c r="F4652" s="326">
        <v>5.7177999999999987</v>
      </c>
      <c r="G4652" s="326" t="s">
        <v>1800</v>
      </c>
    </row>
    <row r="4653" spans="1:7">
      <c r="A4653" s="326" t="s">
        <v>2883</v>
      </c>
      <c r="B4653" s="158">
        <v>46307</v>
      </c>
      <c r="C4653" s="326" t="s">
        <v>7345</v>
      </c>
      <c r="D4653" s="326" t="s">
        <v>2880</v>
      </c>
      <c r="E4653" s="326" t="s">
        <v>2879</v>
      </c>
      <c r="F4653" s="326">
        <v>5.7297200000000004</v>
      </c>
      <c r="G4653" s="326" t="s">
        <v>1800</v>
      </c>
    </row>
    <row r="4654" spans="1:7">
      <c r="A4654" s="326" t="s">
        <v>2883</v>
      </c>
      <c r="B4654" s="158">
        <v>46307</v>
      </c>
      <c r="C4654" s="326" t="s">
        <v>3005</v>
      </c>
      <c r="D4654" s="326" t="s">
        <v>2880</v>
      </c>
      <c r="E4654" s="326" t="s">
        <v>2879</v>
      </c>
      <c r="F4654" s="326">
        <v>5.8198800000000004</v>
      </c>
      <c r="G4654" s="326" t="s">
        <v>1800</v>
      </c>
    </row>
    <row r="4655" spans="1:7">
      <c r="A4655" s="326" t="s">
        <v>2883</v>
      </c>
      <c r="B4655" s="158">
        <v>46307</v>
      </c>
      <c r="C4655" s="326" t="s">
        <v>3006</v>
      </c>
      <c r="D4655" s="326" t="s">
        <v>2880</v>
      </c>
      <c r="E4655" s="326" t="s">
        <v>2879</v>
      </c>
      <c r="F4655" s="326">
        <v>5.8909399999999996</v>
      </c>
      <c r="G4655" s="326" t="s">
        <v>1800</v>
      </c>
    </row>
    <row r="4656" spans="1:7">
      <c r="A4656" s="326" t="s">
        <v>2883</v>
      </c>
      <c r="B4656" s="158">
        <v>46307</v>
      </c>
      <c r="C4656" s="326" t="s">
        <v>7346</v>
      </c>
      <c r="D4656" s="326" t="s">
        <v>2880</v>
      </c>
      <c r="E4656" s="326" t="s">
        <v>2879</v>
      </c>
      <c r="F4656" s="326">
        <v>5.6786999999999992</v>
      </c>
      <c r="G4656" s="326" t="s">
        <v>1800</v>
      </c>
    </row>
    <row r="4657" spans="1:7">
      <c r="A4657" s="326" t="s">
        <v>2883</v>
      </c>
      <c r="B4657" s="158">
        <v>46307</v>
      </c>
      <c r="C4657" s="326" t="s">
        <v>7347</v>
      </c>
      <c r="D4657" s="326" t="s">
        <v>2880</v>
      </c>
      <c r="E4657" s="326" t="s">
        <v>2879</v>
      </c>
      <c r="F4657" s="326">
        <v>5.8592399999999998</v>
      </c>
      <c r="G4657" s="326" t="s">
        <v>1800</v>
      </c>
    </row>
    <row r="4658" spans="1:7">
      <c r="A4658" s="326" t="s">
        <v>2883</v>
      </c>
      <c r="B4658" s="158">
        <v>46307</v>
      </c>
      <c r="C4658" s="326" t="s">
        <v>7348</v>
      </c>
      <c r="D4658" s="326" t="s">
        <v>2880</v>
      </c>
      <c r="E4658" s="326" t="s">
        <v>2879</v>
      </c>
      <c r="F4658" s="326">
        <v>5.8757799999999998</v>
      </c>
      <c r="G4658" s="326" t="s">
        <v>1800</v>
      </c>
    </row>
    <row r="4659" spans="1:7">
      <c r="A4659" s="326" t="s">
        <v>2883</v>
      </c>
      <c r="B4659" s="158">
        <v>46307</v>
      </c>
      <c r="C4659" s="326" t="s">
        <v>7349</v>
      </c>
      <c r="D4659" s="326" t="s">
        <v>2880</v>
      </c>
      <c r="E4659" s="326" t="s">
        <v>2879</v>
      </c>
      <c r="F4659" s="326">
        <v>6.0413399999999999</v>
      </c>
      <c r="G4659" s="326" t="s">
        <v>1800</v>
      </c>
    </row>
    <row r="4660" spans="1:7">
      <c r="A4660" s="326" t="s">
        <v>2883</v>
      </c>
      <c r="B4660" s="158">
        <v>46307</v>
      </c>
      <c r="C4660" s="326" t="s">
        <v>7350</v>
      </c>
      <c r="D4660" s="326" t="s">
        <v>2880</v>
      </c>
      <c r="E4660" s="326" t="s">
        <v>2879</v>
      </c>
      <c r="F4660" s="326">
        <v>5.8308999999999997</v>
      </c>
      <c r="G4660" s="326" t="s">
        <v>1800</v>
      </c>
    </row>
    <row r="4661" spans="1:7">
      <c r="A4661" s="326" t="s">
        <v>2883</v>
      </c>
      <c r="B4661" s="158">
        <v>46307</v>
      </c>
      <c r="C4661" s="326" t="s">
        <v>7351</v>
      </c>
      <c r="D4661" s="326" t="s">
        <v>2880</v>
      </c>
      <c r="E4661" s="326" t="s">
        <v>2879</v>
      </c>
      <c r="F4661" s="326">
        <v>6.0825200000000006</v>
      </c>
      <c r="G4661" s="326" t="s">
        <v>1800</v>
      </c>
    </row>
    <row r="4662" spans="1:7">
      <c r="A4662" s="326" t="s">
        <v>2883</v>
      </c>
      <c r="B4662" s="158">
        <v>46307</v>
      </c>
      <c r="C4662" s="326" t="s">
        <v>7352</v>
      </c>
      <c r="D4662" s="326" t="s">
        <v>2880</v>
      </c>
      <c r="E4662" s="326" t="s">
        <v>2879</v>
      </c>
      <c r="F4662" s="326">
        <v>5.8968000000000007</v>
      </c>
      <c r="G4662" s="326" t="s">
        <v>1800</v>
      </c>
    </row>
    <row r="4663" spans="1:7">
      <c r="A4663" s="326" t="s">
        <v>2883</v>
      </c>
      <c r="B4663" s="158">
        <v>46307</v>
      </c>
      <c r="C4663" s="326" t="s">
        <v>7353</v>
      </c>
      <c r="D4663" s="326" t="s">
        <v>2880</v>
      </c>
      <c r="E4663" s="326" t="s">
        <v>2879</v>
      </c>
      <c r="F4663" s="326">
        <v>5.83948</v>
      </c>
      <c r="G4663" s="326" t="s">
        <v>1800</v>
      </c>
    </row>
    <row r="4664" spans="1:7">
      <c r="A4664" s="326" t="s">
        <v>2883</v>
      </c>
      <c r="B4664" s="158">
        <v>46307</v>
      </c>
      <c r="C4664" s="326" t="s">
        <v>7354</v>
      </c>
      <c r="D4664" s="326" t="s">
        <v>2880</v>
      </c>
      <c r="E4664" s="326" t="s">
        <v>2879</v>
      </c>
      <c r="F4664" s="326">
        <v>5.7556200000000004</v>
      </c>
      <c r="G4664" s="326" t="s">
        <v>1800</v>
      </c>
    </row>
    <row r="4665" spans="1:7">
      <c r="A4665" s="326" t="s">
        <v>2883</v>
      </c>
      <c r="B4665" s="158">
        <v>46307</v>
      </c>
      <c r="C4665" s="326" t="s">
        <v>7355</v>
      </c>
      <c r="D4665" s="326" t="s">
        <v>2880</v>
      </c>
      <c r="E4665" s="326" t="s">
        <v>2879</v>
      </c>
      <c r="F4665" s="326">
        <v>5.8118400000000001</v>
      </c>
      <c r="G4665" s="326" t="s">
        <v>1800</v>
      </c>
    </row>
    <row r="4666" spans="1:7">
      <c r="A4666" s="326" t="s">
        <v>2883</v>
      </c>
      <c r="B4666" s="158">
        <v>46307</v>
      </c>
      <c r="C4666" s="326" t="s">
        <v>7356</v>
      </c>
      <c r="D4666" s="326" t="s">
        <v>2880</v>
      </c>
      <c r="E4666" s="326" t="s">
        <v>2879</v>
      </c>
      <c r="F4666" s="326">
        <v>5.6193</v>
      </c>
      <c r="G4666" s="326" t="s">
        <v>1800</v>
      </c>
    </row>
    <row r="4667" spans="1:7">
      <c r="A4667" s="326" t="s">
        <v>2883</v>
      </c>
      <c r="B4667" s="158">
        <v>46307</v>
      </c>
      <c r="C4667" s="326" t="s">
        <v>7357</v>
      </c>
      <c r="D4667" s="326" t="s">
        <v>2880</v>
      </c>
      <c r="E4667" s="326" t="s">
        <v>2879</v>
      </c>
      <c r="F4667" s="326">
        <v>6.2579799999999999</v>
      </c>
      <c r="G4667" s="326" t="s">
        <v>1800</v>
      </c>
    </row>
    <row r="4668" spans="1:7">
      <c r="A4668" s="326" t="s">
        <v>2883</v>
      </c>
      <c r="B4668" s="158">
        <v>46307</v>
      </c>
      <c r="C4668" s="326" t="s">
        <v>7358</v>
      </c>
      <c r="D4668" s="326" t="s">
        <v>2880</v>
      </c>
      <c r="E4668" s="326" t="s">
        <v>2879</v>
      </c>
      <c r="F4668" s="326">
        <v>5.9558</v>
      </c>
      <c r="G4668" s="326" t="s">
        <v>1800</v>
      </c>
    </row>
    <row r="4669" spans="1:7">
      <c r="A4669" s="326" t="s">
        <v>2883</v>
      </c>
      <c r="B4669" s="158">
        <v>46307</v>
      </c>
      <c r="C4669" s="326" t="s">
        <v>7359</v>
      </c>
      <c r="D4669" s="326" t="s">
        <v>2880</v>
      </c>
      <c r="E4669" s="326" t="s">
        <v>2879</v>
      </c>
      <c r="F4669" s="326">
        <v>5.71652</v>
      </c>
      <c r="G4669" s="326" t="s">
        <v>1800</v>
      </c>
    </row>
    <row r="4670" spans="1:7">
      <c r="A4670" s="326" t="s">
        <v>2883</v>
      </c>
      <c r="B4670" s="158">
        <v>46307</v>
      </c>
      <c r="C4670" s="326" t="s">
        <v>7360</v>
      </c>
      <c r="D4670" s="326" t="s">
        <v>2880</v>
      </c>
      <c r="E4670" s="326" t="s">
        <v>2879</v>
      </c>
      <c r="F4670" s="326">
        <v>6.1619999999999999</v>
      </c>
      <c r="G4670" s="326" t="s">
        <v>1800</v>
      </c>
    </row>
    <row r="4671" spans="1:7">
      <c r="A4671" s="326" t="s">
        <v>2883</v>
      </c>
      <c r="B4671" s="158">
        <v>46307</v>
      </c>
      <c r="C4671" s="326" t="s">
        <v>3007</v>
      </c>
      <c r="D4671" s="326" t="s">
        <v>2880</v>
      </c>
      <c r="E4671" s="326" t="s">
        <v>2879</v>
      </c>
      <c r="F4671" s="326">
        <v>5.76234</v>
      </c>
      <c r="G4671" s="326" t="s">
        <v>1800</v>
      </c>
    </row>
    <row r="4672" spans="1:7">
      <c r="A4672" s="326" t="s">
        <v>2883</v>
      </c>
      <c r="B4672" s="158">
        <v>46307</v>
      </c>
      <c r="C4672" s="326" t="s">
        <v>3008</v>
      </c>
      <c r="D4672" s="326" t="s">
        <v>2880</v>
      </c>
      <c r="E4672" s="326" t="s">
        <v>2879</v>
      </c>
      <c r="F4672" s="326">
        <v>5.743640000000001</v>
      </c>
      <c r="G4672" s="326" t="s">
        <v>1800</v>
      </c>
    </row>
    <row r="4673" spans="1:7">
      <c r="A4673" s="326" t="s">
        <v>2883</v>
      </c>
      <c r="B4673" s="158">
        <v>46307</v>
      </c>
      <c r="C4673" s="326" t="s">
        <v>3009</v>
      </c>
      <c r="D4673" s="326" t="s">
        <v>2880</v>
      </c>
      <c r="E4673" s="326" t="s">
        <v>2879</v>
      </c>
      <c r="F4673" s="326">
        <v>6.0704000000000002</v>
      </c>
      <c r="G4673" s="326" t="s">
        <v>1800</v>
      </c>
    </row>
    <row r="4674" spans="1:7">
      <c r="A4674" s="326" t="s">
        <v>2883</v>
      </c>
      <c r="B4674" s="158">
        <v>46307</v>
      </c>
      <c r="C4674" s="326" t="s">
        <v>7361</v>
      </c>
      <c r="D4674" s="326" t="s">
        <v>2880</v>
      </c>
      <c r="E4674" s="326" t="s">
        <v>2879</v>
      </c>
      <c r="F4674" s="326">
        <v>6.2150400000000001</v>
      </c>
      <c r="G4674" s="326" t="s">
        <v>1800</v>
      </c>
    </row>
    <row r="4675" spans="1:7">
      <c r="A4675" s="326" t="s">
        <v>2883</v>
      </c>
      <c r="B4675" s="158">
        <v>46307</v>
      </c>
      <c r="C4675" s="326" t="s">
        <v>3010</v>
      </c>
      <c r="D4675" s="326" t="s">
        <v>2880</v>
      </c>
      <c r="E4675" s="326" t="s">
        <v>2879</v>
      </c>
      <c r="F4675" s="326">
        <v>5.8716999999999997</v>
      </c>
      <c r="G4675" s="326" t="s">
        <v>1800</v>
      </c>
    </row>
    <row r="4676" spans="1:7">
      <c r="A4676" s="326" t="s">
        <v>2883</v>
      </c>
      <c r="B4676" s="158">
        <v>46307</v>
      </c>
      <c r="C4676" s="326" t="s">
        <v>7362</v>
      </c>
      <c r="D4676" s="326" t="s">
        <v>2880</v>
      </c>
      <c r="E4676" s="326" t="s">
        <v>2879</v>
      </c>
      <c r="F4676" s="326">
        <v>5.8823800000000004</v>
      </c>
      <c r="G4676" s="326" t="s">
        <v>1800</v>
      </c>
    </row>
    <row r="4677" spans="1:7">
      <c r="A4677" s="326" t="s">
        <v>2883</v>
      </c>
      <c r="B4677" s="158">
        <v>46307</v>
      </c>
      <c r="C4677" s="326" t="s">
        <v>7363</v>
      </c>
      <c r="D4677" s="326" t="s">
        <v>2880</v>
      </c>
      <c r="E4677" s="326" t="s">
        <v>2879</v>
      </c>
      <c r="F4677" s="326">
        <v>5.6752000000000002</v>
      </c>
      <c r="G4677" s="326" t="s">
        <v>1800</v>
      </c>
    </row>
    <row r="4678" spans="1:7">
      <c r="A4678" s="326" t="s">
        <v>2883</v>
      </c>
      <c r="B4678" s="158">
        <v>46307</v>
      </c>
      <c r="C4678" s="326" t="s">
        <v>7364</v>
      </c>
      <c r="D4678" s="326" t="s">
        <v>2880</v>
      </c>
      <c r="E4678" s="326" t="s">
        <v>2879</v>
      </c>
      <c r="F4678" s="326">
        <v>5.9811399999999999</v>
      </c>
      <c r="G4678" s="326" t="s">
        <v>1800</v>
      </c>
    </row>
    <row r="4679" spans="1:7">
      <c r="A4679" s="326" t="s">
        <v>2883</v>
      </c>
      <c r="B4679" s="158">
        <v>46307</v>
      </c>
      <c r="C4679" s="326" t="s">
        <v>7365</v>
      </c>
      <c r="D4679" s="326" t="s">
        <v>2880</v>
      </c>
      <c r="E4679" s="326" t="s">
        <v>2879</v>
      </c>
      <c r="F4679" s="326">
        <v>6.3576000000000006</v>
      </c>
      <c r="G4679" s="326" t="s">
        <v>1800</v>
      </c>
    </row>
    <row r="4680" spans="1:7">
      <c r="A4680" s="326" t="s">
        <v>2883</v>
      </c>
      <c r="B4680" s="158">
        <v>46307</v>
      </c>
      <c r="C4680" s="326" t="s">
        <v>7366</v>
      </c>
      <c r="D4680" s="326" t="s">
        <v>2880</v>
      </c>
      <c r="E4680" s="326" t="s">
        <v>2879</v>
      </c>
      <c r="F4680" s="326">
        <v>6.1603399999999997</v>
      </c>
      <c r="G4680" s="326" t="s">
        <v>1800</v>
      </c>
    </row>
    <row r="4681" spans="1:7">
      <c r="A4681" s="326" t="s">
        <v>3062</v>
      </c>
      <c r="B4681" s="158">
        <v>46308</v>
      </c>
      <c r="C4681" s="326" t="s">
        <v>9980</v>
      </c>
      <c r="D4681" s="326" t="s">
        <v>2878</v>
      </c>
      <c r="E4681" s="326" t="s">
        <v>2867</v>
      </c>
      <c r="F4681" s="326"/>
      <c r="G4681" s="326" t="s">
        <v>43</v>
      </c>
    </row>
    <row r="4682" spans="1:7">
      <c r="A4682" s="326" t="s">
        <v>3062</v>
      </c>
      <c r="B4682" s="158">
        <v>46308</v>
      </c>
      <c r="C4682" s="326" t="s">
        <v>9981</v>
      </c>
      <c r="D4682" s="326" t="s">
        <v>2878</v>
      </c>
      <c r="E4682" s="326" t="s">
        <v>2867</v>
      </c>
      <c r="F4682" s="326"/>
      <c r="G4682" s="326" t="s">
        <v>43</v>
      </c>
    </row>
    <row r="4683" spans="1:7">
      <c r="A4683" s="326" t="s">
        <v>3062</v>
      </c>
      <c r="B4683" s="158">
        <v>46308</v>
      </c>
      <c r="C4683" s="326" t="s">
        <v>9982</v>
      </c>
      <c r="D4683" s="326" t="s">
        <v>2878</v>
      </c>
      <c r="E4683" s="326" t="s">
        <v>2867</v>
      </c>
      <c r="F4683" s="326"/>
      <c r="G4683" s="326" t="s">
        <v>43</v>
      </c>
    </row>
    <row r="4684" spans="1:7">
      <c r="A4684" s="326" t="s">
        <v>3062</v>
      </c>
      <c r="B4684" s="158">
        <v>46308</v>
      </c>
      <c r="C4684" s="326" t="s">
        <v>10159</v>
      </c>
      <c r="D4684" s="326" t="s">
        <v>2878</v>
      </c>
      <c r="E4684" s="326" t="s">
        <v>2867</v>
      </c>
      <c r="F4684" s="326"/>
      <c r="G4684" s="326" t="s">
        <v>43</v>
      </c>
    </row>
    <row r="4685" spans="1:7">
      <c r="A4685" s="326" t="s">
        <v>3062</v>
      </c>
      <c r="B4685" s="158">
        <v>46308</v>
      </c>
      <c r="C4685" s="326" t="s">
        <v>9983</v>
      </c>
      <c r="D4685" s="326" t="s">
        <v>2878</v>
      </c>
      <c r="E4685" s="326" t="s">
        <v>2867</v>
      </c>
      <c r="F4685" s="326"/>
      <c r="G4685" s="326" t="s">
        <v>43</v>
      </c>
    </row>
    <row r="4686" spans="1:7">
      <c r="A4686" s="326" t="s">
        <v>3062</v>
      </c>
      <c r="B4686" s="158">
        <v>46308</v>
      </c>
      <c r="C4686" s="326" t="s">
        <v>9984</v>
      </c>
      <c r="D4686" s="326" t="s">
        <v>2878</v>
      </c>
      <c r="E4686" s="326" t="s">
        <v>2867</v>
      </c>
      <c r="F4686" s="326"/>
      <c r="G4686" s="326" t="s">
        <v>43</v>
      </c>
    </row>
    <row r="4687" spans="1:7">
      <c r="A4687" s="326" t="s">
        <v>3062</v>
      </c>
      <c r="B4687" s="158">
        <v>46308</v>
      </c>
      <c r="C4687" s="326" t="s">
        <v>9985</v>
      </c>
      <c r="D4687" s="326" t="s">
        <v>2878</v>
      </c>
      <c r="E4687" s="326" t="s">
        <v>2867</v>
      </c>
      <c r="F4687" s="326"/>
      <c r="G4687" s="326" t="s">
        <v>43</v>
      </c>
    </row>
    <row r="4688" spans="1:7">
      <c r="A4688" s="326" t="s">
        <v>3062</v>
      </c>
      <c r="B4688" s="158">
        <v>46308</v>
      </c>
      <c r="C4688" s="326" t="s">
        <v>9986</v>
      </c>
      <c r="D4688" s="326" t="s">
        <v>2878</v>
      </c>
      <c r="E4688" s="326" t="s">
        <v>2867</v>
      </c>
      <c r="F4688" s="326"/>
      <c r="G4688" s="326" t="s">
        <v>43</v>
      </c>
    </row>
    <row r="4689" spans="1:7">
      <c r="A4689" s="326" t="s">
        <v>3062</v>
      </c>
      <c r="B4689" s="158">
        <v>46308</v>
      </c>
      <c r="C4689" s="326" t="s">
        <v>9987</v>
      </c>
      <c r="D4689" s="326" t="s">
        <v>2878</v>
      </c>
      <c r="E4689" s="326" t="s">
        <v>2867</v>
      </c>
      <c r="F4689" s="326"/>
      <c r="G4689" s="326" t="s">
        <v>43</v>
      </c>
    </row>
    <row r="4690" spans="1:7">
      <c r="A4690" s="326" t="s">
        <v>3062</v>
      </c>
      <c r="B4690" s="158">
        <v>46308</v>
      </c>
      <c r="C4690" s="326" t="s">
        <v>9988</v>
      </c>
      <c r="D4690" s="326" t="s">
        <v>2878</v>
      </c>
      <c r="E4690" s="326" t="s">
        <v>2867</v>
      </c>
      <c r="F4690" s="326"/>
      <c r="G4690" s="326" t="s">
        <v>43</v>
      </c>
    </row>
    <row r="4691" spans="1:7">
      <c r="A4691" s="326" t="s">
        <v>3062</v>
      </c>
      <c r="B4691" s="158">
        <v>46308</v>
      </c>
      <c r="C4691" s="326" t="s">
        <v>9989</v>
      </c>
      <c r="D4691" s="326" t="s">
        <v>2878</v>
      </c>
      <c r="E4691" s="326" t="s">
        <v>2867</v>
      </c>
      <c r="F4691" s="326"/>
      <c r="G4691" s="326" t="s">
        <v>43</v>
      </c>
    </row>
    <row r="4692" spans="1:7">
      <c r="A4692" s="326" t="s">
        <v>7232</v>
      </c>
      <c r="B4692" s="158">
        <v>46308</v>
      </c>
      <c r="C4692" s="326" t="s">
        <v>8182</v>
      </c>
      <c r="D4692" s="326" t="s">
        <v>7234</v>
      </c>
      <c r="E4692" s="326" t="s">
        <v>2867</v>
      </c>
      <c r="F4692" s="326"/>
      <c r="G4692" s="326" t="s">
        <v>43</v>
      </c>
    </row>
    <row r="4693" spans="1:7">
      <c r="A4693" s="326" t="s">
        <v>7232</v>
      </c>
      <c r="B4693" s="158">
        <v>46308</v>
      </c>
      <c r="C4693" s="326" t="s">
        <v>8183</v>
      </c>
      <c r="D4693" s="326" t="s">
        <v>7234</v>
      </c>
      <c r="E4693" s="326" t="s">
        <v>2867</v>
      </c>
      <c r="F4693" s="326"/>
      <c r="G4693" s="326" t="s">
        <v>43</v>
      </c>
    </row>
    <row r="4694" spans="1:7">
      <c r="A4694" s="326" t="s">
        <v>7232</v>
      </c>
      <c r="B4694" s="158">
        <v>46308</v>
      </c>
      <c r="C4694" s="326" t="s">
        <v>8184</v>
      </c>
      <c r="D4694" s="326" t="s">
        <v>7234</v>
      </c>
      <c r="E4694" s="326" t="s">
        <v>2867</v>
      </c>
      <c r="F4694" s="326"/>
      <c r="G4694" s="326" t="s">
        <v>43</v>
      </c>
    </row>
    <row r="4695" spans="1:7">
      <c r="A4695" s="326" t="s">
        <v>7232</v>
      </c>
      <c r="B4695" s="158">
        <v>46308</v>
      </c>
      <c r="C4695" s="326" t="s">
        <v>8185</v>
      </c>
      <c r="D4695" s="326" t="s">
        <v>7234</v>
      </c>
      <c r="E4695" s="326" t="s">
        <v>2867</v>
      </c>
      <c r="F4695" s="326"/>
      <c r="G4695" s="326" t="s">
        <v>43</v>
      </c>
    </row>
    <row r="4696" spans="1:7">
      <c r="A4696" s="326" t="s">
        <v>7232</v>
      </c>
      <c r="B4696" s="158">
        <v>46308</v>
      </c>
      <c r="C4696" s="326" t="s">
        <v>8186</v>
      </c>
      <c r="D4696" s="326" t="s">
        <v>7234</v>
      </c>
      <c r="E4696" s="326" t="s">
        <v>2867</v>
      </c>
      <c r="F4696" s="326"/>
      <c r="G4696" s="326" t="s">
        <v>43</v>
      </c>
    </row>
    <row r="4697" spans="1:7">
      <c r="A4697" s="326" t="s">
        <v>7232</v>
      </c>
      <c r="B4697" s="158">
        <v>46308</v>
      </c>
      <c r="C4697" s="326" t="s">
        <v>8187</v>
      </c>
      <c r="D4697" s="326" t="s">
        <v>7234</v>
      </c>
      <c r="E4697" s="326" t="s">
        <v>2867</v>
      </c>
      <c r="F4697" s="326"/>
      <c r="G4697" s="326" t="s">
        <v>43</v>
      </c>
    </row>
    <row r="4698" spans="1:7">
      <c r="A4698" s="326" t="s">
        <v>7232</v>
      </c>
      <c r="B4698" s="158">
        <v>46308</v>
      </c>
      <c r="C4698" s="326" t="s">
        <v>8188</v>
      </c>
      <c r="D4698" s="326" t="s">
        <v>7234</v>
      </c>
      <c r="E4698" s="326" t="s">
        <v>2867</v>
      </c>
      <c r="F4698" s="326"/>
      <c r="G4698" s="326" t="s">
        <v>43</v>
      </c>
    </row>
    <row r="4699" spans="1:7">
      <c r="A4699" s="326" t="s">
        <v>7232</v>
      </c>
      <c r="B4699" s="158">
        <v>46308</v>
      </c>
      <c r="C4699" s="326" t="s">
        <v>8189</v>
      </c>
      <c r="D4699" s="326" t="s">
        <v>7234</v>
      </c>
      <c r="E4699" s="326" t="s">
        <v>2867</v>
      </c>
      <c r="F4699" s="326"/>
      <c r="G4699" s="326" t="s">
        <v>43</v>
      </c>
    </row>
    <row r="4700" spans="1:7">
      <c r="A4700" s="326" t="s">
        <v>7232</v>
      </c>
      <c r="B4700" s="158">
        <v>46308</v>
      </c>
      <c r="C4700" s="326" t="s">
        <v>8190</v>
      </c>
      <c r="D4700" s="326" t="s">
        <v>7234</v>
      </c>
      <c r="E4700" s="326" t="s">
        <v>2867</v>
      </c>
      <c r="F4700" s="326"/>
      <c r="G4700" s="326" t="s">
        <v>43</v>
      </c>
    </row>
    <row r="4701" spans="1:7">
      <c r="A4701" s="326" t="s">
        <v>2874</v>
      </c>
      <c r="B4701" s="158">
        <v>46308</v>
      </c>
      <c r="C4701" s="326" t="s">
        <v>10160</v>
      </c>
      <c r="D4701" s="326" t="s">
        <v>2876</v>
      </c>
      <c r="E4701" s="326" t="s">
        <v>2867</v>
      </c>
      <c r="F4701" s="326"/>
      <c r="G4701" s="326" t="s">
        <v>2863</v>
      </c>
    </row>
    <row r="4702" spans="1:7">
      <c r="A4702" s="326" t="s">
        <v>2874</v>
      </c>
      <c r="B4702" s="158">
        <v>46308</v>
      </c>
      <c r="C4702" s="326" t="s">
        <v>9990</v>
      </c>
      <c r="D4702" s="326" t="s">
        <v>2876</v>
      </c>
      <c r="E4702" s="326" t="s">
        <v>2867</v>
      </c>
      <c r="F4702" s="326"/>
      <c r="G4702" s="326" t="s">
        <v>2863</v>
      </c>
    </row>
    <row r="4703" spans="1:7">
      <c r="A4703" s="326" t="s">
        <v>2874</v>
      </c>
      <c r="B4703" s="158">
        <v>46308</v>
      </c>
      <c r="C4703" s="326" t="s">
        <v>9991</v>
      </c>
      <c r="D4703" s="326" t="s">
        <v>2876</v>
      </c>
      <c r="E4703" s="326" t="s">
        <v>2867</v>
      </c>
      <c r="F4703" s="326"/>
      <c r="G4703" s="326" t="s">
        <v>2863</v>
      </c>
    </row>
    <row r="4704" spans="1:7">
      <c r="A4704" s="326" t="s">
        <v>2874</v>
      </c>
      <c r="B4704" s="158">
        <v>46308</v>
      </c>
      <c r="C4704" s="326" t="s">
        <v>9992</v>
      </c>
      <c r="D4704" s="326" t="s">
        <v>2876</v>
      </c>
      <c r="E4704" s="326" t="s">
        <v>2867</v>
      </c>
      <c r="F4704" s="326"/>
      <c r="G4704" s="326" t="s">
        <v>2863</v>
      </c>
    </row>
    <row r="4705" spans="1:7">
      <c r="A4705" s="326" t="s">
        <v>3068</v>
      </c>
      <c r="B4705" s="158">
        <v>46308</v>
      </c>
      <c r="C4705" s="326" t="s">
        <v>3100</v>
      </c>
      <c r="D4705" s="326" t="s">
        <v>8493</v>
      </c>
      <c r="E4705" s="326" t="s">
        <v>3070</v>
      </c>
      <c r="F4705" s="326">
        <v>502.70053017698228</v>
      </c>
      <c r="G4705" s="326" t="s">
        <v>43</v>
      </c>
    </row>
    <row r="4706" spans="1:7">
      <c r="A4706" s="326" t="s">
        <v>3068</v>
      </c>
      <c r="B4706" s="158">
        <v>46308</v>
      </c>
      <c r="C4706" s="326" t="s">
        <v>3170</v>
      </c>
      <c r="D4706" s="326" t="s">
        <v>8498</v>
      </c>
      <c r="E4706" s="326" t="s">
        <v>3070</v>
      </c>
      <c r="F4706" s="326">
        <v>93.538767238962464</v>
      </c>
      <c r="G4706" s="326" t="s">
        <v>43</v>
      </c>
    </row>
    <row r="4707" spans="1:7">
      <c r="A4707" s="326" t="s">
        <v>3068</v>
      </c>
      <c r="B4707" s="158">
        <v>46308</v>
      </c>
      <c r="C4707" s="326" t="s">
        <v>12950</v>
      </c>
      <c r="D4707" s="326" t="s">
        <v>8599</v>
      </c>
      <c r="E4707" s="326" t="s">
        <v>3070</v>
      </c>
      <c r="F4707" s="326">
        <v>911.31316199456342</v>
      </c>
      <c r="G4707" s="326" t="s">
        <v>43</v>
      </c>
    </row>
    <row r="4708" spans="1:7">
      <c r="A4708" s="326" t="s">
        <v>3068</v>
      </c>
      <c r="B4708" s="158">
        <v>46308</v>
      </c>
      <c r="C4708" s="326" t="s">
        <v>12730</v>
      </c>
      <c r="D4708" s="326" t="s">
        <v>8494</v>
      </c>
      <c r="E4708" s="326" t="s">
        <v>3070</v>
      </c>
      <c r="F4708" s="326">
        <v>790.64506224350043</v>
      </c>
      <c r="G4708" s="326" t="s">
        <v>43</v>
      </c>
    </row>
    <row r="4709" spans="1:7">
      <c r="A4709" s="326" t="s">
        <v>3068</v>
      </c>
      <c r="B4709" s="158">
        <v>46308</v>
      </c>
      <c r="C4709" s="326" t="s">
        <v>3131</v>
      </c>
      <c r="D4709" s="326" t="s">
        <v>8494</v>
      </c>
      <c r="E4709" s="326" t="s">
        <v>3070</v>
      </c>
      <c r="F4709" s="326">
        <v>203.703841203579</v>
      </c>
      <c r="G4709" s="326" t="s">
        <v>43</v>
      </c>
    </row>
    <row r="4710" spans="1:7">
      <c r="A4710" s="326" t="s">
        <v>3068</v>
      </c>
      <c r="B4710" s="158">
        <v>46308</v>
      </c>
      <c r="C4710" s="326" t="s">
        <v>3131</v>
      </c>
      <c r="D4710" s="326" t="s">
        <v>8494</v>
      </c>
      <c r="E4710" s="326" t="s">
        <v>3070</v>
      </c>
      <c r="F4710" s="326">
        <v>209.65857878326639</v>
      </c>
      <c r="G4710" s="326" t="s">
        <v>43</v>
      </c>
    </row>
    <row r="4711" spans="1:7">
      <c r="A4711" s="326" t="s">
        <v>3068</v>
      </c>
      <c r="B4711" s="158">
        <v>46308</v>
      </c>
      <c r="C4711" s="326" t="s">
        <v>3131</v>
      </c>
      <c r="D4711" s="326" t="s">
        <v>8494</v>
      </c>
      <c r="E4711" s="326" t="s">
        <v>3070</v>
      </c>
      <c r="F4711" s="326">
        <v>331.87624603524819</v>
      </c>
      <c r="G4711" s="326" t="s">
        <v>43</v>
      </c>
    </row>
    <row r="4712" spans="1:7">
      <c r="A4712" s="326" t="s">
        <v>3068</v>
      </c>
      <c r="B4712" s="158">
        <v>46308</v>
      </c>
      <c r="C4712" s="326" t="s">
        <v>3131</v>
      </c>
      <c r="D4712" s="326" t="s">
        <v>8494</v>
      </c>
      <c r="E4712" s="326" t="s">
        <v>3070</v>
      </c>
      <c r="F4712" s="326">
        <v>349.22809479559243</v>
      </c>
      <c r="G4712" s="326" t="s">
        <v>43</v>
      </c>
    </row>
    <row r="4713" spans="1:7">
      <c r="A4713" s="326" t="s">
        <v>3068</v>
      </c>
      <c r="B4713" s="158">
        <v>46308</v>
      </c>
      <c r="C4713" s="326" t="s">
        <v>3131</v>
      </c>
      <c r="D4713" s="326" t="s">
        <v>8494</v>
      </c>
      <c r="E4713" s="326" t="s">
        <v>3070</v>
      </c>
      <c r="F4713" s="326">
        <v>701.30356796000706</v>
      </c>
      <c r="G4713" s="326" t="s">
        <v>43</v>
      </c>
    </row>
    <row r="4714" spans="1:7">
      <c r="A4714" s="326" t="s">
        <v>3068</v>
      </c>
      <c r="B4714" s="158">
        <v>46308</v>
      </c>
      <c r="C4714" s="326" t="s">
        <v>3131</v>
      </c>
      <c r="D4714" s="326" t="s">
        <v>8494</v>
      </c>
      <c r="E4714" s="326" t="s">
        <v>3070</v>
      </c>
      <c r="F4714" s="326">
        <v>708.95029973194141</v>
      </c>
      <c r="G4714" s="326" t="s">
        <v>43</v>
      </c>
    </row>
    <row r="4715" spans="1:7">
      <c r="A4715" s="326" t="s">
        <v>3068</v>
      </c>
      <c r="B4715" s="158">
        <v>46308</v>
      </c>
      <c r="C4715" s="326" t="s">
        <v>3131</v>
      </c>
      <c r="D4715" s="326" t="s">
        <v>8494</v>
      </c>
      <c r="E4715" s="326" t="s">
        <v>3070</v>
      </c>
      <c r="F4715" s="326">
        <v>775.60536872106604</v>
      </c>
      <c r="G4715" s="326" t="s">
        <v>43</v>
      </c>
    </row>
    <row r="4716" spans="1:7">
      <c r="A4716" s="326" t="s">
        <v>3068</v>
      </c>
      <c r="B4716" s="158">
        <v>46308</v>
      </c>
      <c r="C4716" s="326" t="s">
        <v>3131</v>
      </c>
      <c r="D4716" s="326" t="s">
        <v>8494</v>
      </c>
      <c r="E4716" s="326" t="s">
        <v>3070</v>
      </c>
      <c r="F4716" s="326">
        <v>865.73384640872246</v>
      </c>
      <c r="G4716" s="326" t="s">
        <v>43</v>
      </c>
    </row>
    <row r="4717" spans="1:7">
      <c r="A4717" s="326" t="s">
        <v>3068</v>
      </c>
      <c r="B4717" s="158">
        <v>46308</v>
      </c>
      <c r="C4717" s="326" t="s">
        <v>14207</v>
      </c>
      <c r="D4717" s="326" t="s">
        <v>8494</v>
      </c>
      <c r="E4717" s="326" t="s">
        <v>3070</v>
      </c>
      <c r="F4717" s="326">
        <v>5085.530637415126</v>
      </c>
      <c r="G4717" s="326" t="s">
        <v>43</v>
      </c>
    </row>
    <row r="4718" spans="1:7">
      <c r="A4718" s="326" t="s">
        <v>3068</v>
      </c>
      <c r="B4718" s="158">
        <v>46308</v>
      </c>
      <c r="C4718" s="326" t="s">
        <v>3082</v>
      </c>
      <c r="D4718" s="326" t="s">
        <v>8492</v>
      </c>
      <c r="E4718" s="326" t="s">
        <v>3070</v>
      </c>
      <c r="F4718" s="326">
        <v>111.2661590722244</v>
      </c>
      <c r="G4718" s="326" t="s">
        <v>43</v>
      </c>
    </row>
    <row r="4719" spans="1:7">
      <c r="A4719" s="326" t="s">
        <v>3068</v>
      </c>
      <c r="B4719" s="158">
        <v>46308</v>
      </c>
      <c r="C4719" s="326" t="s">
        <v>3082</v>
      </c>
      <c r="D4719" s="326" t="s">
        <v>8492</v>
      </c>
      <c r="E4719" s="326" t="s">
        <v>3070</v>
      </c>
      <c r="F4719" s="326">
        <v>128.31678986898621</v>
      </c>
      <c r="G4719" s="326" t="s">
        <v>43</v>
      </c>
    </row>
    <row r="4720" spans="1:7">
      <c r="A4720" s="326" t="s">
        <v>3068</v>
      </c>
      <c r="B4720" s="158">
        <v>46308</v>
      </c>
      <c r="C4720" s="326" t="s">
        <v>3082</v>
      </c>
      <c r="D4720" s="326" t="s">
        <v>8492</v>
      </c>
      <c r="E4720" s="326" t="s">
        <v>3070</v>
      </c>
      <c r="F4720" s="326">
        <v>129.1390025650617</v>
      </c>
      <c r="G4720" s="326" t="s">
        <v>43</v>
      </c>
    </row>
    <row r="4721" spans="1:7">
      <c r="A4721" s="326" t="s">
        <v>3068</v>
      </c>
      <c r="B4721" s="158">
        <v>46308</v>
      </c>
      <c r="C4721" s="326" t="s">
        <v>3082</v>
      </c>
      <c r="D4721" s="326" t="s">
        <v>8492</v>
      </c>
      <c r="E4721" s="326" t="s">
        <v>3070</v>
      </c>
      <c r="F4721" s="326">
        <v>139.99340121948629</v>
      </c>
      <c r="G4721" s="326" t="s">
        <v>43</v>
      </c>
    </row>
    <row r="4722" spans="1:7">
      <c r="A4722" s="326" t="s">
        <v>3068</v>
      </c>
      <c r="B4722" s="158">
        <v>46308</v>
      </c>
      <c r="C4722" s="326" t="s">
        <v>3082</v>
      </c>
      <c r="D4722" s="326" t="s">
        <v>8492</v>
      </c>
      <c r="E4722" s="326" t="s">
        <v>3070</v>
      </c>
      <c r="F4722" s="326">
        <v>307.60496718226568</v>
      </c>
      <c r="G4722" s="326" t="s">
        <v>43</v>
      </c>
    </row>
    <row r="4723" spans="1:7">
      <c r="A4723" s="326" t="s">
        <v>3068</v>
      </c>
      <c r="B4723" s="158">
        <v>46308</v>
      </c>
      <c r="C4723" s="326" t="s">
        <v>3082</v>
      </c>
      <c r="D4723" s="326" t="s">
        <v>8492</v>
      </c>
      <c r="E4723" s="326" t="s">
        <v>3070</v>
      </c>
      <c r="F4723" s="326">
        <v>330.96019778307527</v>
      </c>
      <c r="G4723" s="326" t="s">
        <v>43</v>
      </c>
    </row>
    <row r="4724" spans="1:7">
      <c r="A4724" s="326" t="s">
        <v>3068</v>
      </c>
      <c r="B4724" s="158">
        <v>46308</v>
      </c>
      <c r="C4724" s="326" t="s">
        <v>3082</v>
      </c>
      <c r="D4724" s="326" t="s">
        <v>8492</v>
      </c>
      <c r="E4724" s="326" t="s">
        <v>3070</v>
      </c>
      <c r="F4724" s="326">
        <v>339.97084855361032</v>
      </c>
      <c r="G4724" s="326" t="s">
        <v>43</v>
      </c>
    </row>
    <row r="4725" spans="1:7">
      <c r="A4725" s="326" t="s">
        <v>3068</v>
      </c>
      <c r="B4725" s="158">
        <v>46308</v>
      </c>
      <c r="C4725" s="326" t="s">
        <v>3082</v>
      </c>
      <c r="D4725" s="326" t="s">
        <v>8492</v>
      </c>
      <c r="E4725" s="326" t="s">
        <v>3070</v>
      </c>
      <c r="F4725" s="326">
        <v>403.22032991469268</v>
      </c>
      <c r="G4725" s="326" t="s">
        <v>43</v>
      </c>
    </row>
    <row r="4726" spans="1:7">
      <c r="A4726" s="326" t="s">
        <v>3068</v>
      </c>
      <c r="B4726" s="158">
        <v>46308</v>
      </c>
      <c r="C4726" s="326" t="s">
        <v>3082</v>
      </c>
      <c r="D4726" s="326" t="s">
        <v>8492</v>
      </c>
      <c r="E4726" s="326" t="s">
        <v>3070</v>
      </c>
      <c r="F4726" s="326">
        <v>417.48650663481931</v>
      </c>
      <c r="G4726" s="326" t="s">
        <v>43</v>
      </c>
    </row>
    <row r="4727" spans="1:7">
      <c r="A4727" s="326" t="s">
        <v>3068</v>
      </c>
      <c r="B4727" s="158">
        <v>46308</v>
      </c>
      <c r="C4727" s="326" t="s">
        <v>3082</v>
      </c>
      <c r="D4727" s="326"/>
      <c r="E4727" s="326" t="s">
        <v>3070</v>
      </c>
      <c r="F4727" s="326">
        <v>462.62660736241378</v>
      </c>
      <c r="G4727" s="326" t="s">
        <v>43</v>
      </c>
    </row>
    <row r="4728" spans="1:7">
      <c r="A4728" s="326" t="s">
        <v>3068</v>
      </c>
      <c r="B4728" s="158">
        <v>46308</v>
      </c>
      <c r="C4728" s="326" t="s">
        <v>3082</v>
      </c>
      <c r="D4728" s="326" t="s">
        <v>8492</v>
      </c>
      <c r="E4728" s="326" t="s">
        <v>3070</v>
      </c>
      <c r="F4728" s="326">
        <v>631.17544059362262</v>
      </c>
      <c r="G4728" s="326" t="s">
        <v>43</v>
      </c>
    </row>
    <row r="4729" spans="1:7">
      <c r="A4729" s="326" t="s">
        <v>3068</v>
      </c>
      <c r="B4729" s="158">
        <v>46308</v>
      </c>
      <c r="C4729" s="326" t="s">
        <v>3082</v>
      </c>
      <c r="D4729" s="326" t="s">
        <v>8492</v>
      </c>
      <c r="E4729" s="326" t="s">
        <v>3070</v>
      </c>
      <c r="F4729" s="326">
        <v>642.51385176053736</v>
      </c>
      <c r="G4729" s="326" t="s">
        <v>43</v>
      </c>
    </row>
    <row r="4730" spans="1:7">
      <c r="A4730" s="326" t="s">
        <v>3068</v>
      </c>
      <c r="B4730" s="158">
        <v>46308</v>
      </c>
      <c r="C4730" s="326" t="s">
        <v>3082</v>
      </c>
      <c r="D4730" s="326" t="s">
        <v>8492</v>
      </c>
      <c r="E4730" s="326" t="s">
        <v>3070</v>
      </c>
      <c r="F4730" s="326">
        <v>645.9903650614433</v>
      </c>
      <c r="G4730" s="326" t="s">
        <v>43</v>
      </c>
    </row>
    <row r="4731" spans="1:7">
      <c r="A4731" s="326" t="s">
        <v>3068</v>
      </c>
      <c r="B4731" s="158">
        <v>46308</v>
      </c>
      <c r="C4731" s="326" t="s">
        <v>3082</v>
      </c>
      <c r="D4731" s="326" t="s">
        <v>8492</v>
      </c>
      <c r="E4731" s="326" t="s">
        <v>3070</v>
      </c>
      <c r="F4731" s="326">
        <v>684.01122478663456</v>
      </c>
      <c r="G4731" s="326" t="s">
        <v>43</v>
      </c>
    </row>
    <row r="4732" spans="1:7">
      <c r="A4732" s="326" t="s">
        <v>3068</v>
      </c>
      <c r="B4732" s="158">
        <v>46308</v>
      </c>
      <c r="C4732" s="326" t="s">
        <v>3082</v>
      </c>
      <c r="D4732" s="326" t="s">
        <v>8600</v>
      </c>
      <c r="E4732" s="326" t="s">
        <v>3070</v>
      </c>
      <c r="F4732" s="326">
        <v>786.37799352241564</v>
      </c>
      <c r="G4732" s="326" t="s">
        <v>43</v>
      </c>
    </row>
    <row r="4733" spans="1:7">
      <c r="A4733" s="326" t="s">
        <v>3068</v>
      </c>
      <c r="B4733" s="158">
        <v>46308</v>
      </c>
      <c r="C4733" s="326" t="s">
        <v>3082</v>
      </c>
      <c r="D4733" s="326" t="s">
        <v>8492</v>
      </c>
      <c r="E4733" s="326" t="s">
        <v>3070</v>
      </c>
      <c r="F4733" s="326">
        <v>792.62339792266721</v>
      </c>
      <c r="G4733" s="326" t="s">
        <v>43</v>
      </c>
    </row>
    <row r="4734" spans="1:7">
      <c r="A4734" s="326" t="s">
        <v>3068</v>
      </c>
      <c r="B4734" s="158">
        <v>46308</v>
      </c>
      <c r="C4734" s="326" t="s">
        <v>3082</v>
      </c>
      <c r="D4734" s="326" t="s">
        <v>8492</v>
      </c>
      <c r="E4734" s="326" t="s">
        <v>3070</v>
      </c>
      <c r="F4734" s="326">
        <v>1082.511317738099</v>
      </c>
      <c r="G4734" s="326" t="s">
        <v>43</v>
      </c>
    </row>
    <row r="4735" spans="1:7">
      <c r="A4735" s="326" t="s">
        <v>3068</v>
      </c>
      <c r="B4735" s="158">
        <v>46308</v>
      </c>
      <c r="C4735" s="326" t="s">
        <v>3139</v>
      </c>
      <c r="D4735" s="326" t="s">
        <v>8876</v>
      </c>
      <c r="E4735" s="326" t="s">
        <v>3070</v>
      </c>
      <c r="F4735" s="326">
        <v>374.3720144983381</v>
      </c>
      <c r="G4735" s="326" t="s">
        <v>43</v>
      </c>
    </row>
    <row r="4736" spans="1:7">
      <c r="A4736" s="326" t="s">
        <v>3068</v>
      </c>
      <c r="B4736" s="158">
        <v>46308</v>
      </c>
      <c r="C4736" s="326" t="s">
        <v>3139</v>
      </c>
      <c r="D4736" s="326" t="s">
        <v>8876</v>
      </c>
      <c r="E4736" s="326" t="s">
        <v>3070</v>
      </c>
      <c r="F4736" s="326">
        <v>569.9497712017037</v>
      </c>
      <c r="G4736" s="326" t="s">
        <v>43</v>
      </c>
    </row>
    <row r="4737" spans="1:7">
      <c r="A4737" s="326" t="s">
        <v>3068</v>
      </c>
      <c r="B4737" s="158">
        <v>46308</v>
      </c>
      <c r="C4737" s="326" t="s">
        <v>3139</v>
      </c>
      <c r="D4737" s="326" t="s">
        <v>8492</v>
      </c>
      <c r="E4737" s="326" t="s">
        <v>3070</v>
      </c>
      <c r="F4737" s="326">
        <v>608.56405318075122</v>
      </c>
      <c r="G4737" s="326" t="s">
        <v>43</v>
      </c>
    </row>
    <row r="4738" spans="1:7">
      <c r="A4738" s="326" t="s">
        <v>3068</v>
      </c>
      <c r="B4738" s="158">
        <v>46308</v>
      </c>
      <c r="C4738" s="326" t="s">
        <v>3139</v>
      </c>
      <c r="D4738" s="326" t="s">
        <v>8492</v>
      </c>
      <c r="E4738" s="326" t="s">
        <v>3070</v>
      </c>
      <c r="F4738" s="326">
        <v>678.57995565142483</v>
      </c>
      <c r="G4738" s="326" t="s">
        <v>43</v>
      </c>
    </row>
    <row r="4739" spans="1:7">
      <c r="A4739" s="326" t="s">
        <v>3068</v>
      </c>
      <c r="B4739" s="158">
        <v>46308</v>
      </c>
      <c r="C4739" s="326" t="s">
        <v>3139</v>
      </c>
      <c r="D4739" s="326" t="s">
        <v>8492</v>
      </c>
      <c r="E4739" s="326" t="s">
        <v>3070</v>
      </c>
      <c r="F4739" s="326">
        <v>1545.744761747774</v>
      </c>
      <c r="G4739" s="326" t="s">
        <v>43</v>
      </c>
    </row>
    <row r="4740" spans="1:7">
      <c r="A4740" s="326" t="s">
        <v>3068</v>
      </c>
      <c r="B4740" s="158">
        <v>46308</v>
      </c>
      <c r="C4740" s="326" t="s">
        <v>3101</v>
      </c>
      <c r="D4740" s="326" t="s">
        <v>8498</v>
      </c>
      <c r="E4740" s="326" t="s">
        <v>3070</v>
      </c>
      <c r="F4740" s="326">
        <v>534.92035621282412</v>
      </c>
      <c r="G4740" s="326" t="s">
        <v>43</v>
      </c>
    </row>
    <row r="4741" spans="1:7">
      <c r="A4741" s="326" t="s">
        <v>3068</v>
      </c>
      <c r="B4741" s="158">
        <v>46308</v>
      </c>
      <c r="C4741" s="326" t="s">
        <v>3076</v>
      </c>
      <c r="D4741" s="326" t="s">
        <v>8496</v>
      </c>
      <c r="E4741" s="326" t="s">
        <v>3070</v>
      </c>
      <c r="F4741" s="326">
        <v>318.05469642928801</v>
      </c>
      <c r="G4741" s="326" t="s">
        <v>43</v>
      </c>
    </row>
    <row r="4742" spans="1:7">
      <c r="A4742" s="326" t="s">
        <v>3068</v>
      </c>
      <c r="B4742" s="158">
        <v>46308</v>
      </c>
      <c r="C4742" s="326" t="s">
        <v>3076</v>
      </c>
      <c r="D4742" s="326" t="s">
        <v>8496</v>
      </c>
      <c r="E4742" s="326" t="s">
        <v>3070</v>
      </c>
      <c r="F4742" s="326">
        <v>381.10345710336702</v>
      </c>
      <c r="G4742" s="326" t="s">
        <v>43</v>
      </c>
    </row>
    <row r="4743" spans="1:7">
      <c r="A4743" s="326" t="s">
        <v>3068</v>
      </c>
      <c r="B4743" s="158">
        <v>46308</v>
      </c>
      <c r="C4743" s="326" t="s">
        <v>3076</v>
      </c>
      <c r="D4743" s="326" t="s">
        <v>8496</v>
      </c>
      <c r="E4743" s="326" t="s">
        <v>3070</v>
      </c>
      <c r="F4743" s="326">
        <v>405.68700529180933</v>
      </c>
      <c r="G4743" s="326" t="s">
        <v>43</v>
      </c>
    </row>
    <row r="4744" spans="1:7">
      <c r="A4744" s="326" t="s">
        <v>3068</v>
      </c>
      <c r="B4744" s="158">
        <v>46308</v>
      </c>
      <c r="C4744" s="326" t="s">
        <v>3076</v>
      </c>
      <c r="D4744" s="326" t="s">
        <v>8496</v>
      </c>
      <c r="E4744" s="326" t="s">
        <v>3070</v>
      </c>
      <c r="F4744" s="326">
        <v>510.1134236054495</v>
      </c>
      <c r="G4744" s="326" t="s">
        <v>43</v>
      </c>
    </row>
    <row r="4745" spans="1:7">
      <c r="A4745" s="326" t="s">
        <v>3068</v>
      </c>
      <c r="B4745" s="158">
        <v>46308</v>
      </c>
      <c r="C4745" s="326" t="s">
        <v>3076</v>
      </c>
      <c r="D4745" s="326" t="s">
        <v>8496</v>
      </c>
      <c r="E4745" s="326" t="s">
        <v>3070</v>
      </c>
      <c r="F4745" s="326">
        <v>517.80591785511933</v>
      </c>
      <c r="G4745" s="326" t="s">
        <v>43</v>
      </c>
    </row>
    <row r="4746" spans="1:7">
      <c r="A4746" s="326" t="s">
        <v>3068</v>
      </c>
      <c r="B4746" s="158">
        <v>46308</v>
      </c>
      <c r="C4746" s="326" t="s">
        <v>3076</v>
      </c>
      <c r="D4746" s="326" t="s">
        <v>8496</v>
      </c>
      <c r="E4746" s="326" t="s">
        <v>3070</v>
      </c>
      <c r="F4746" s="326">
        <v>581.88625434460118</v>
      </c>
      <c r="G4746" s="326" t="s">
        <v>43</v>
      </c>
    </row>
    <row r="4747" spans="1:7">
      <c r="A4747" s="326" t="s">
        <v>3068</v>
      </c>
      <c r="B4747" s="158">
        <v>46308</v>
      </c>
      <c r="C4747" s="326" t="s">
        <v>3076</v>
      </c>
      <c r="D4747" s="326" t="s">
        <v>8496</v>
      </c>
      <c r="E4747" s="326" t="s">
        <v>3070</v>
      </c>
      <c r="F4747" s="326">
        <v>660.0834658802487</v>
      </c>
      <c r="G4747" s="326" t="s">
        <v>43</v>
      </c>
    </row>
    <row r="4748" spans="1:7">
      <c r="A4748" s="326" t="s">
        <v>3068</v>
      </c>
      <c r="B4748" s="158">
        <v>46308</v>
      </c>
      <c r="C4748" s="326" t="s">
        <v>3076</v>
      </c>
      <c r="D4748" s="326" t="s">
        <v>8496</v>
      </c>
      <c r="E4748" s="326" t="s">
        <v>3070</v>
      </c>
      <c r="F4748" s="326">
        <v>4068.931749859124</v>
      </c>
      <c r="G4748" s="326" t="s">
        <v>43</v>
      </c>
    </row>
    <row r="4749" spans="1:7">
      <c r="A4749" s="326" t="s">
        <v>3068</v>
      </c>
      <c r="B4749" s="158">
        <v>46308</v>
      </c>
      <c r="C4749" s="326" t="s">
        <v>3145</v>
      </c>
      <c r="D4749" s="326" t="s">
        <v>8494</v>
      </c>
      <c r="E4749" s="326" t="s">
        <v>3070</v>
      </c>
      <c r="F4749" s="326">
        <v>764.28881146565254</v>
      </c>
      <c r="G4749" s="326" t="s">
        <v>43</v>
      </c>
    </row>
    <row r="4750" spans="1:7">
      <c r="A4750" s="326" t="s">
        <v>3068</v>
      </c>
      <c r="B4750" s="158">
        <v>46308</v>
      </c>
      <c r="C4750" s="326" t="s">
        <v>3145</v>
      </c>
      <c r="D4750" s="326" t="s">
        <v>8494</v>
      </c>
      <c r="E4750" s="326" t="s">
        <v>3070</v>
      </c>
      <c r="F4750" s="326">
        <v>1249.8807979957201</v>
      </c>
      <c r="G4750" s="326" t="s">
        <v>43</v>
      </c>
    </row>
    <row r="4751" spans="1:7">
      <c r="A4751" s="326" t="s">
        <v>3068</v>
      </c>
      <c r="B4751" s="158">
        <v>46308</v>
      </c>
      <c r="C4751" s="326" t="s">
        <v>14208</v>
      </c>
      <c r="D4751" s="326" t="s">
        <v>8492</v>
      </c>
      <c r="E4751" s="326" t="s">
        <v>3070</v>
      </c>
      <c r="F4751" s="326">
        <v>584.7350840367144</v>
      </c>
      <c r="G4751" s="326" t="s">
        <v>43</v>
      </c>
    </row>
    <row r="4752" spans="1:7">
      <c r="A4752" s="326" t="s">
        <v>3068</v>
      </c>
      <c r="B4752" s="158">
        <v>46308</v>
      </c>
      <c r="C4752" s="326" t="s">
        <v>14208</v>
      </c>
      <c r="D4752" s="326" t="s">
        <v>8498</v>
      </c>
      <c r="E4752" s="326" t="s">
        <v>3070</v>
      </c>
      <c r="F4752" s="326">
        <v>2378.3151144431899</v>
      </c>
      <c r="G4752" s="326" t="s">
        <v>43</v>
      </c>
    </row>
    <row r="4753" spans="1:7">
      <c r="A4753" s="326" t="s">
        <v>3068</v>
      </c>
      <c r="B4753" s="158">
        <v>46308</v>
      </c>
      <c r="C4753" s="326" t="s">
        <v>14209</v>
      </c>
      <c r="D4753" s="326" t="s">
        <v>8492</v>
      </c>
      <c r="E4753" s="326" t="s">
        <v>3070</v>
      </c>
      <c r="F4753" s="326">
        <v>147.75307900551709</v>
      </c>
      <c r="G4753" s="326" t="s">
        <v>43</v>
      </c>
    </row>
    <row r="4754" spans="1:7">
      <c r="A4754" s="326" t="s">
        <v>3068</v>
      </c>
      <c r="B4754" s="158">
        <v>46308</v>
      </c>
      <c r="C4754" s="326" t="s">
        <v>14209</v>
      </c>
      <c r="D4754" s="326" t="s">
        <v>8492</v>
      </c>
      <c r="E4754" s="326" t="s">
        <v>3070</v>
      </c>
      <c r="F4754" s="326">
        <v>453.31205999292428</v>
      </c>
      <c r="G4754" s="326" t="s">
        <v>43</v>
      </c>
    </row>
    <row r="4755" spans="1:7">
      <c r="A4755" s="326" t="s">
        <v>3068</v>
      </c>
      <c r="B4755" s="158">
        <v>46308</v>
      </c>
      <c r="C4755" s="326" t="s">
        <v>14209</v>
      </c>
      <c r="D4755" s="326" t="s">
        <v>8492</v>
      </c>
      <c r="E4755" s="326" t="s">
        <v>3070</v>
      </c>
      <c r="F4755" s="326">
        <v>769.07548089232296</v>
      </c>
      <c r="G4755" s="326" t="s">
        <v>43</v>
      </c>
    </row>
    <row r="4756" spans="1:7">
      <c r="A4756" s="326" t="s">
        <v>3068</v>
      </c>
      <c r="B4756" s="158">
        <v>46308</v>
      </c>
      <c r="C4756" s="326" t="s">
        <v>3135</v>
      </c>
      <c r="D4756" s="326" t="s">
        <v>8494</v>
      </c>
      <c r="E4756" s="326" t="s">
        <v>3070</v>
      </c>
      <c r="F4756" s="326">
        <v>686.57112041480389</v>
      </c>
      <c r="G4756" s="326" t="s">
        <v>43</v>
      </c>
    </row>
    <row r="4757" spans="1:7">
      <c r="A4757" s="326" t="s">
        <v>3068</v>
      </c>
      <c r="B4757" s="158">
        <v>46308</v>
      </c>
      <c r="C4757" s="326" t="s">
        <v>14210</v>
      </c>
      <c r="D4757" s="326" t="s">
        <v>8494</v>
      </c>
      <c r="E4757" s="326" t="s">
        <v>3070</v>
      </c>
      <c r="F4757" s="326">
        <v>592.80641675274819</v>
      </c>
      <c r="G4757" s="326" t="s">
        <v>43</v>
      </c>
    </row>
    <row r="4758" spans="1:7">
      <c r="A4758" s="326" t="s">
        <v>3068</v>
      </c>
      <c r="B4758" s="158">
        <v>46308</v>
      </c>
      <c r="C4758" s="326" t="s">
        <v>14210</v>
      </c>
      <c r="D4758" s="326" t="s">
        <v>8494</v>
      </c>
      <c r="E4758" s="326" t="s">
        <v>3070</v>
      </c>
      <c r="F4758" s="326">
        <v>624.01027805391641</v>
      </c>
      <c r="G4758" s="326" t="s">
        <v>43</v>
      </c>
    </row>
    <row r="4759" spans="1:7">
      <c r="A4759" s="326" t="s">
        <v>3068</v>
      </c>
      <c r="B4759" s="158">
        <v>46308</v>
      </c>
      <c r="C4759" s="326" t="s">
        <v>14210</v>
      </c>
      <c r="D4759" s="326" t="s">
        <v>8494</v>
      </c>
      <c r="E4759" s="326" t="s">
        <v>3070</v>
      </c>
      <c r="F4759" s="326">
        <v>722.53459263907791</v>
      </c>
      <c r="G4759" s="326" t="s">
        <v>43</v>
      </c>
    </row>
    <row r="4760" spans="1:7">
      <c r="A4760" s="326" t="s">
        <v>3068</v>
      </c>
      <c r="B4760" s="158">
        <v>46308</v>
      </c>
      <c r="C4760" s="326" t="s">
        <v>14210</v>
      </c>
      <c r="D4760" s="326" t="s">
        <v>8494</v>
      </c>
      <c r="E4760" s="326" t="s">
        <v>3070</v>
      </c>
      <c r="F4760" s="326">
        <v>1122.9514257834819</v>
      </c>
      <c r="G4760" s="326" t="s">
        <v>43</v>
      </c>
    </row>
    <row r="4761" spans="1:7">
      <c r="A4761" s="326" t="s">
        <v>3068</v>
      </c>
      <c r="B4761" s="158">
        <v>46308</v>
      </c>
      <c r="C4761" s="326" t="s">
        <v>14210</v>
      </c>
      <c r="D4761" s="326" t="s">
        <v>8494</v>
      </c>
      <c r="E4761" s="326" t="s">
        <v>3070</v>
      </c>
      <c r="F4761" s="326">
        <v>1325.808343360666</v>
      </c>
      <c r="G4761" s="326" t="s">
        <v>43</v>
      </c>
    </row>
    <row r="4762" spans="1:7">
      <c r="A4762" s="326" t="s">
        <v>3068</v>
      </c>
      <c r="B4762" s="158">
        <v>46308</v>
      </c>
      <c r="C4762" s="326" t="s">
        <v>3109</v>
      </c>
      <c r="D4762" s="326" t="s">
        <v>8499</v>
      </c>
      <c r="E4762" s="326" t="s">
        <v>3070</v>
      </c>
      <c r="F4762" s="326">
        <v>26964.459971791141</v>
      </c>
      <c r="G4762" s="326" t="s">
        <v>43</v>
      </c>
    </row>
    <row r="4763" spans="1:7">
      <c r="A4763" s="326" t="s">
        <v>3068</v>
      </c>
      <c r="B4763" s="158">
        <v>46308</v>
      </c>
      <c r="C4763" s="326" t="s">
        <v>3173</v>
      </c>
      <c r="D4763" s="326" t="s">
        <v>8494</v>
      </c>
      <c r="E4763" s="326" t="s">
        <v>3070</v>
      </c>
      <c r="F4763" s="326">
        <v>665.0508178116288</v>
      </c>
      <c r="G4763" s="326" t="s">
        <v>43</v>
      </c>
    </row>
    <row r="4764" spans="1:7">
      <c r="A4764" s="326" t="s">
        <v>3068</v>
      </c>
      <c r="B4764" s="158">
        <v>46308</v>
      </c>
      <c r="C4764" s="326" t="s">
        <v>3173</v>
      </c>
      <c r="D4764" s="326" t="s">
        <v>8494</v>
      </c>
      <c r="E4764" s="326" t="s">
        <v>3070</v>
      </c>
      <c r="F4764" s="326">
        <v>931.08013445441611</v>
      </c>
      <c r="G4764" s="326" t="s">
        <v>43</v>
      </c>
    </row>
    <row r="4765" spans="1:7">
      <c r="A4765" s="326" t="s">
        <v>3068</v>
      </c>
      <c r="B4765" s="158">
        <v>46308</v>
      </c>
      <c r="C4765" s="326" t="s">
        <v>14042</v>
      </c>
      <c r="D4765" s="326" t="s">
        <v>8496</v>
      </c>
      <c r="E4765" s="326" t="s">
        <v>3070</v>
      </c>
      <c r="F4765" s="326">
        <v>18.606665855535539</v>
      </c>
      <c r="G4765" s="326" t="s">
        <v>43</v>
      </c>
    </row>
    <row r="4766" spans="1:7">
      <c r="A4766" s="326" t="s">
        <v>3068</v>
      </c>
      <c r="B4766" s="158">
        <v>46308</v>
      </c>
      <c r="C4766" s="326" t="s">
        <v>14042</v>
      </c>
      <c r="D4766" s="326" t="s">
        <v>8496</v>
      </c>
      <c r="E4766" s="326" t="s">
        <v>3070</v>
      </c>
      <c r="F4766" s="326">
        <v>29.466439430600989</v>
      </c>
      <c r="G4766" s="326" t="s">
        <v>43</v>
      </c>
    </row>
    <row r="4767" spans="1:7">
      <c r="A4767" s="326" t="s">
        <v>3068</v>
      </c>
      <c r="B4767" s="158">
        <v>46308</v>
      </c>
      <c r="C4767" s="326" t="s">
        <v>14042</v>
      </c>
      <c r="D4767" s="326" t="s">
        <v>8496</v>
      </c>
      <c r="E4767" s="326" t="s">
        <v>3070</v>
      </c>
      <c r="F4767" s="326">
        <v>30.011031167196961</v>
      </c>
      <c r="G4767" s="326" t="s">
        <v>43</v>
      </c>
    </row>
    <row r="4768" spans="1:7">
      <c r="A4768" s="326" t="s">
        <v>3068</v>
      </c>
      <c r="B4768" s="158">
        <v>46308</v>
      </c>
      <c r="C4768" s="326" t="s">
        <v>14042</v>
      </c>
      <c r="D4768" s="326" t="s">
        <v>8496</v>
      </c>
      <c r="E4768" s="326" t="s">
        <v>3070</v>
      </c>
      <c r="F4768" s="326">
        <v>30.656283339812489</v>
      </c>
      <c r="G4768" s="326" t="s">
        <v>43</v>
      </c>
    </row>
    <row r="4769" spans="1:7">
      <c r="A4769" s="326" t="s">
        <v>3068</v>
      </c>
      <c r="B4769" s="158">
        <v>46308</v>
      </c>
      <c r="C4769" s="326" t="s">
        <v>14042</v>
      </c>
      <c r="D4769" s="326" t="s">
        <v>8496</v>
      </c>
      <c r="E4769" s="326" t="s">
        <v>3070</v>
      </c>
      <c r="F4769" s="326">
        <v>53.546855342574418</v>
      </c>
      <c r="G4769" s="326" t="s">
        <v>43</v>
      </c>
    </row>
    <row r="4770" spans="1:7">
      <c r="A4770" s="326" t="s">
        <v>3068</v>
      </c>
      <c r="B4770" s="158">
        <v>46308</v>
      </c>
      <c r="C4770" s="326" t="s">
        <v>14042</v>
      </c>
      <c r="D4770" s="326" t="s">
        <v>8496</v>
      </c>
      <c r="E4770" s="326" t="s">
        <v>3070</v>
      </c>
      <c r="F4770" s="326">
        <v>55.051938225678079</v>
      </c>
      <c r="G4770" s="326" t="s">
        <v>43</v>
      </c>
    </row>
    <row r="4771" spans="1:7">
      <c r="A4771" s="326" t="s">
        <v>3068</v>
      </c>
      <c r="B4771" s="158">
        <v>46308</v>
      </c>
      <c r="C4771" s="326" t="s">
        <v>14042</v>
      </c>
      <c r="D4771" s="326" t="s">
        <v>8496</v>
      </c>
      <c r="E4771" s="326" t="s">
        <v>3070</v>
      </c>
      <c r="F4771" s="326">
        <v>60.135538640458257</v>
      </c>
      <c r="G4771" s="326" t="s">
        <v>43</v>
      </c>
    </row>
    <row r="4772" spans="1:7">
      <c r="A4772" s="326" t="s">
        <v>3068</v>
      </c>
      <c r="B4772" s="158">
        <v>46308</v>
      </c>
      <c r="C4772" s="326" t="s">
        <v>14042</v>
      </c>
      <c r="D4772" s="326" t="s">
        <v>8496</v>
      </c>
      <c r="E4772" s="326" t="s">
        <v>3070</v>
      </c>
      <c r="F4772" s="326">
        <v>62.974548522885023</v>
      </c>
      <c r="G4772" s="326" t="s">
        <v>43</v>
      </c>
    </row>
    <row r="4773" spans="1:7">
      <c r="A4773" s="326" t="s">
        <v>3068</v>
      </c>
      <c r="B4773" s="158">
        <v>46308</v>
      </c>
      <c r="C4773" s="326" t="s">
        <v>14042</v>
      </c>
      <c r="D4773" s="326" t="s">
        <v>8496</v>
      </c>
      <c r="E4773" s="326" t="s">
        <v>3070</v>
      </c>
      <c r="F4773" s="326">
        <v>63.142393433488913</v>
      </c>
      <c r="G4773" s="326" t="s">
        <v>43</v>
      </c>
    </row>
    <row r="4774" spans="1:7">
      <c r="A4774" s="326" t="s">
        <v>3068</v>
      </c>
      <c r="B4774" s="158">
        <v>46308</v>
      </c>
      <c r="C4774" s="326" t="s">
        <v>14042</v>
      </c>
      <c r="D4774" s="326" t="s">
        <v>8496</v>
      </c>
      <c r="E4774" s="326" t="s">
        <v>3070</v>
      </c>
      <c r="F4774" s="326">
        <v>72.376750025199726</v>
      </c>
      <c r="G4774" s="326" t="s">
        <v>43</v>
      </c>
    </row>
    <row r="4775" spans="1:7">
      <c r="A4775" s="326" t="s">
        <v>3068</v>
      </c>
      <c r="B4775" s="158">
        <v>46308</v>
      </c>
      <c r="C4775" s="326" t="s">
        <v>14042</v>
      </c>
      <c r="D4775" s="326" t="s">
        <v>8496</v>
      </c>
      <c r="E4775" s="326" t="s">
        <v>3070</v>
      </c>
      <c r="F4775" s="326">
        <v>79.294029066106305</v>
      </c>
      <c r="G4775" s="326" t="s">
        <v>43</v>
      </c>
    </row>
    <row r="4776" spans="1:7">
      <c r="A4776" s="326" t="s">
        <v>3068</v>
      </c>
      <c r="B4776" s="158">
        <v>46308</v>
      </c>
      <c r="C4776" s="326" t="s">
        <v>14042</v>
      </c>
      <c r="D4776" s="326" t="s">
        <v>8496</v>
      </c>
      <c r="E4776" s="326" t="s">
        <v>3070</v>
      </c>
      <c r="F4776" s="326">
        <v>112.9999386175768</v>
      </c>
      <c r="G4776" s="326" t="s">
        <v>43</v>
      </c>
    </row>
    <row r="4777" spans="1:7">
      <c r="A4777" s="326" t="s">
        <v>3068</v>
      </c>
      <c r="B4777" s="158">
        <v>46308</v>
      </c>
      <c r="C4777" s="326" t="s">
        <v>14042</v>
      </c>
      <c r="D4777" s="326" t="s">
        <v>8496</v>
      </c>
      <c r="E4777" s="326" t="s">
        <v>3070</v>
      </c>
      <c r="F4777" s="326">
        <v>131.98640770604831</v>
      </c>
      <c r="G4777" s="326" t="s">
        <v>43</v>
      </c>
    </row>
    <row r="4778" spans="1:7">
      <c r="A4778" s="326" t="s">
        <v>3068</v>
      </c>
      <c r="B4778" s="158">
        <v>46308</v>
      </c>
      <c r="C4778" s="326" t="s">
        <v>14042</v>
      </c>
      <c r="D4778" s="326" t="s">
        <v>8496</v>
      </c>
      <c r="E4778" s="326" t="s">
        <v>3070</v>
      </c>
      <c r="F4778" s="326">
        <v>137.63867588650919</v>
      </c>
      <c r="G4778" s="326" t="s">
        <v>43</v>
      </c>
    </row>
    <row r="4779" spans="1:7">
      <c r="A4779" s="326" t="s">
        <v>3068</v>
      </c>
      <c r="B4779" s="158">
        <v>46308</v>
      </c>
      <c r="C4779" s="326" t="s">
        <v>14042</v>
      </c>
      <c r="D4779" s="326" t="s">
        <v>8496</v>
      </c>
      <c r="E4779" s="326" t="s">
        <v>3070</v>
      </c>
      <c r="F4779" s="326">
        <v>143.37363743083549</v>
      </c>
      <c r="G4779" s="326" t="s">
        <v>43</v>
      </c>
    </row>
    <row r="4780" spans="1:7">
      <c r="A4780" s="326" t="s">
        <v>3068</v>
      </c>
      <c r="B4780" s="158">
        <v>46308</v>
      </c>
      <c r="C4780" s="326" t="s">
        <v>14042</v>
      </c>
      <c r="D4780" s="326" t="s">
        <v>8496</v>
      </c>
      <c r="E4780" s="326" t="s">
        <v>3070</v>
      </c>
      <c r="F4780" s="326">
        <v>217.97329673171041</v>
      </c>
      <c r="G4780" s="326" t="s">
        <v>43</v>
      </c>
    </row>
    <row r="4781" spans="1:7">
      <c r="A4781" s="326" t="s">
        <v>3068</v>
      </c>
      <c r="B4781" s="158">
        <v>46308</v>
      </c>
      <c r="C4781" s="326" t="s">
        <v>14042</v>
      </c>
      <c r="D4781" s="326" t="s">
        <v>8496</v>
      </c>
      <c r="E4781" s="326" t="s">
        <v>3070</v>
      </c>
      <c r="F4781" s="326">
        <v>225.1934557330969</v>
      </c>
      <c r="G4781" s="326" t="s">
        <v>43</v>
      </c>
    </row>
    <row r="4782" spans="1:7">
      <c r="A4782" s="326" t="s">
        <v>3068</v>
      </c>
      <c r="B4782" s="158">
        <v>46308</v>
      </c>
      <c r="C4782" s="326" t="s">
        <v>14042</v>
      </c>
      <c r="D4782" s="326" t="s">
        <v>8496</v>
      </c>
      <c r="E4782" s="326" t="s">
        <v>3070</v>
      </c>
      <c r="F4782" s="326">
        <v>266.21676713135088</v>
      </c>
      <c r="G4782" s="326" t="s">
        <v>43</v>
      </c>
    </row>
    <row r="4783" spans="1:7">
      <c r="A4783" s="326" t="s">
        <v>3068</v>
      </c>
      <c r="B4783" s="158">
        <v>46308</v>
      </c>
      <c r="C4783" s="326" t="s">
        <v>14042</v>
      </c>
      <c r="D4783" s="326" t="s">
        <v>8496</v>
      </c>
      <c r="E4783" s="326" t="s">
        <v>3070</v>
      </c>
      <c r="F4783" s="326">
        <v>304.66997698321939</v>
      </c>
      <c r="G4783" s="326" t="s">
        <v>43</v>
      </c>
    </row>
    <row r="4784" spans="1:7">
      <c r="A4784" s="326" t="s">
        <v>3068</v>
      </c>
      <c r="B4784" s="158">
        <v>46308</v>
      </c>
      <c r="C4784" s="326" t="s">
        <v>14042</v>
      </c>
      <c r="D4784" s="326" t="s">
        <v>8496</v>
      </c>
      <c r="E4784" s="326" t="s">
        <v>3070</v>
      </c>
      <c r="F4784" s="326">
        <v>355.37819694541389</v>
      </c>
      <c r="G4784" s="326" t="s">
        <v>43</v>
      </c>
    </row>
    <row r="4785" spans="1:7">
      <c r="A4785" s="326" t="s">
        <v>3068</v>
      </c>
      <c r="B4785" s="158">
        <v>46308</v>
      </c>
      <c r="C4785" s="326" t="s">
        <v>14042</v>
      </c>
      <c r="D4785" s="326" t="s">
        <v>8496</v>
      </c>
      <c r="E4785" s="326" t="s">
        <v>3070</v>
      </c>
      <c r="F4785" s="326">
        <v>470.04077653295832</v>
      </c>
      <c r="G4785" s="326" t="s">
        <v>43</v>
      </c>
    </row>
    <row r="4786" spans="1:7">
      <c r="A4786" s="326" t="s">
        <v>3068</v>
      </c>
      <c r="B4786" s="158">
        <v>46308</v>
      </c>
      <c r="C4786" s="326" t="s">
        <v>14042</v>
      </c>
      <c r="D4786" s="326" t="s">
        <v>8496</v>
      </c>
      <c r="E4786" s="326" t="s">
        <v>3070</v>
      </c>
      <c r="F4786" s="326">
        <v>496.14615622514981</v>
      </c>
      <c r="G4786" s="326" t="s">
        <v>43</v>
      </c>
    </row>
    <row r="4787" spans="1:7">
      <c r="A4787" s="326" t="s">
        <v>3068</v>
      </c>
      <c r="B4787" s="158">
        <v>46308</v>
      </c>
      <c r="C4787" s="326" t="s">
        <v>14042</v>
      </c>
      <c r="D4787" s="326" t="s">
        <v>8496</v>
      </c>
      <c r="E4787" s="326" t="s">
        <v>3070</v>
      </c>
      <c r="F4787" s="326">
        <v>581.45352840103442</v>
      </c>
      <c r="G4787" s="326" t="s">
        <v>43</v>
      </c>
    </row>
    <row r="4788" spans="1:7">
      <c r="A4788" s="326" t="s">
        <v>3068</v>
      </c>
      <c r="B4788" s="158">
        <v>46308</v>
      </c>
      <c r="C4788" s="326" t="s">
        <v>14042</v>
      </c>
      <c r="D4788" s="326" t="s">
        <v>8496</v>
      </c>
      <c r="E4788" s="326" t="s">
        <v>3070</v>
      </c>
      <c r="F4788" s="326">
        <v>716.64084815762908</v>
      </c>
      <c r="G4788" s="326" t="s">
        <v>43</v>
      </c>
    </row>
    <row r="4789" spans="1:7">
      <c r="A4789" s="326" t="s">
        <v>3068</v>
      </c>
      <c r="B4789" s="158">
        <v>46308</v>
      </c>
      <c r="C4789" s="326" t="s">
        <v>14042</v>
      </c>
      <c r="D4789" s="326" t="s">
        <v>8494</v>
      </c>
      <c r="E4789" s="326" t="s">
        <v>3070</v>
      </c>
      <c r="F4789" s="326">
        <v>804.4347768211137</v>
      </c>
      <c r="G4789" s="326" t="s">
        <v>43</v>
      </c>
    </row>
    <row r="4790" spans="1:7">
      <c r="A4790" s="326" t="s">
        <v>3068</v>
      </c>
      <c r="B4790" s="158">
        <v>46308</v>
      </c>
      <c r="C4790" s="326" t="s">
        <v>14042</v>
      </c>
      <c r="D4790" s="326" t="s">
        <v>8496</v>
      </c>
      <c r="E4790" s="326" t="s">
        <v>3070</v>
      </c>
      <c r="F4790" s="326">
        <v>811.02609948208556</v>
      </c>
      <c r="G4790" s="326" t="s">
        <v>43</v>
      </c>
    </row>
    <row r="4791" spans="1:7">
      <c r="A4791" s="326" t="s">
        <v>3068</v>
      </c>
      <c r="B4791" s="158">
        <v>46308</v>
      </c>
      <c r="C4791" s="326" t="s">
        <v>14042</v>
      </c>
      <c r="D4791" s="326" t="s">
        <v>8496</v>
      </c>
      <c r="E4791" s="326" t="s">
        <v>3070</v>
      </c>
      <c r="F4791" s="326">
        <v>811.57666492043063</v>
      </c>
      <c r="G4791" s="326" t="s">
        <v>43</v>
      </c>
    </row>
    <row r="4792" spans="1:7">
      <c r="A4792" s="326" t="s">
        <v>3068</v>
      </c>
      <c r="B4792" s="158">
        <v>46308</v>
      </c>
      <c r="C4792" s="326" t="s">
        <v>14042</v>
      </c>
      <c r="D4792" s="326" t="s">
        <v>8496</v>
      </c>
      <c r="E4792" s="326" t="s">
        <v>3070</v>
      </c>
      <c r="F4792" s="326">
        <v>839.18519139639102</v>
      </c>
      <c r="G4792" s="326" t="s">
        <v>43</v>
      </c>
    </row>
    <row r="4793" spans="1:7">
      <c r="A4793" s="326" t="s">
        <v>3068</v>
      </c>
      <c r="B4793" s="158">
        <v>46308</v>
      </c>
      <c r="C4793" s="326" t="s">
        <v>14042</v>
      </c>
      <c r="D4793" s="326" t="s">
        <v>8494</v>
      </c>
      <c r="E4793" s="326" t="s">
        <v>3070</v>
      </c>
      <c r="F4793" s="326">
        <v>867.43895932513738</v>
      </c>
      <c r="G4793" s="326" t="s">
        <v>43</v>
      </c>
    </row>
    <row r="4794" spans="1:7">
      <c r="A4794" s="326" t="s">
        <v>3068</v>
      </c>
      <c r="B4794" s="158">
        <v>46308</v>
      </c>
      <c r="C4794" s="326" t="s">
        <v>14042</v>
      </c>
      <c r="D4794" s="326" t="s">
        <v>8496</v>
      </c>
      <c r="E4794" s="326" t="s">
        <v>3070</v>
      </c>
      <c r="F4794" s="326">
        <v>1045.6989490184931</v>
      </c>
      <c r="G4794" s="326" t="s">
        <v>43</v>
      </c>
    </row>
    <row r="4795" spans="1:7">
      <c r="A4795" s="326" t="s">
        <v>3068</v>
      </c>
      <c r="B4795" s="158">
        <v>46308</v>
      </c>
      <c r="C4795" s="326" t="s">
        <v>14042</v>
      </c>
      <c r="D4795" s="326" t="s">
        <v>8496</v>
      </c>
      <c r="E4795" s="326" t="s">
        <v>3070</v>
      </c>
      <c r="F4795" s="326">
        <v>1057.395391490194</v>
      </c>
      <c r="G4795" s="326" t="s">
        <v>43</v>
      </c>
    </row>
    <row r="4796" spans="1:7">
      <c r="A4796" s="326" t="s">
        <v>3068</v>
      </c>
      <c r="B4796" s="158">
        <v>46308</v>
      </c>
      <c r="C4796" s="326" t="s">
        <v>14042</v>
      </c>
      <c r="D4796" s="326" t="s">
        <v>8496</v>
      </c>
      <c r="E4796" s="326" t="s">
        <v>3070</v>
      </c>
      <c r="F4796" s="326">
        <v>1170.2995623074239</v>
      </c>
      <c r="G4796" s="326" t="s">
        <v>43</v>
      </c>
    </row>
    <row r="4797" spans="1:7">
      <c r="A4797" s="326" t="s">
        <v>3068</v>
      </c>
      <c r="B4797" s="158">
        <v>46308</v>
      </c>
      <c r="C4797" s="326" t="s">
        <v>14042</v>
      </c>
      <c r="D4797" s="326" t="s">
        <v>8496</v>
      </c>
      <c r="E4797" s="326" t="s">
        <v>3070</v>
      </c>
      <c r="F4797" s="326">
        <v>1452.7185119004721</v>
      </c>
      <c r="G4797" s="326" t="s">
        <v>43</v>
      </c>
    </row>
    <row r="4798" spans="1:7">
      <c r="A4798" s="326" t="s">
        <v>3068</v>
      </c>
      <c r="B4798" s="158">
        <v>46308</v>
      </c>
      <c r="C4798" s="326" t="s">
        <v>14042</v>
      </c>
      <c r="D4798" s="326" t="s">
        <v>8496</v>
      </c>
      <c r="E4798" s="326" t="s">
        <v>3070</v>
      </c>
      <c r="F4798" s="326">
        <v>1528.4044559949541</v>
      </c>
      <c r="G4798" s="326" t="s">
        <v>43</v>
      </c>
    </row>
    <row r="4799" spans="1:7">
      <c r="A4799" s="326" t="s">
        <v>3068</v>
      </c>
      <c r="B4799" s="158">
        <v>46308</v>
      </c>
      <c r="C4799" s="326" t="s">
        <v>14042</v>
      </c>
      <c r="D4799" s="326" t="s">
        <v>8496</v>
      </c>
      <c r="E4799" s="326" t="s">
        <v>3070</v>
      </c>
      <c r="F4799" s="326">
        <v>1684.1123224908811</v>
      </c>
      <c r="G4799" s="326" t="s">
        <v>43</v>
      </c>
    </row>
    <row r="4800" spans="1:7">
      <c r="A4800" s="326" t="s">
        <v>3068</v>
      </c>
      <c r="B4800" s="158">
        <v>46308</v>
      </c>
      <c r="C4800" s="326" t="s">
        <v>14211</v>
      </c>
      <c r="D4800" s="326" t="s">
        <v>8494</v>
      </c>
      <c r="E4800" s="326" t="s">
        <v>3070</v>
      </c>
      <c r="F4800" s="326">
        <v>634.85684617897527</v>
      </c>
      <c r="G4800" s="326" t="s">
        <v>43</v>
      </c>
    </row>
    <row r="4801" spans="1:7">
      <c r="A4801" s="326" t="s">
        <v>3068</v>
      </c>
      <c r="B4801" s="158">
        <v>46308</v>
      </c>
      <c r="C4801" s="326" t="s">
        <v>14211</v>
      </c>
      <c r="D4801" s="326" t="s">
        <v>8494</v>
      </c>
      <c r="E4801" s="326" t="s">
        <v>3070</v>
      </c>
      <c r="F4801" s="326">
        <v>692.75427695545113</v>
      </c>
      <c r="G4801" s="326" t="s">
        <v>43</v>
      </c>
    </row>
    <row r="4802" spans="1:7">
      <c r="A4802" s="326" t="s">
        <v>3068</v>
      </c>
      <c r="B4802" s="158">
        <v>46308</v>
      </c>
      <c r="C4802" s="326" t="s">
        <v>14211</v>
      </c>
      <c r="D4802" s="326" t="s">
        <v>8494</v>
      </c>
      <c r="E4802" s="326" t="s">
        <v>3070</v>
      </c>
      <c r="F4802" s="326">
        <v>1979.524868885987</v>
      </c>
      <c r="G4802" s="326" t="s">
        <v>43</v>
      </c>
    </row>
    <row r="4803" spans="1:7">
      <c r="A4803" s="326" t="s">
        <v>3068</v>
      </c>
      <c r="B4803" s="158">
        <v>46308</v>
      </c>
      <c r="C4803" s="326" t="s">
        <v>14212</v>
      </c>
      <c r="D4803" s="326" t="s">
        <v>8494</v>
      </c>
      <c r="E4803" s="326" t="s">
        <v>3070</v>
      </c>
      <c r="F4803" s="326">
        <v>479.30043335445231</v>
      </c>
      <c r="G4803" s="326" t="s">
        <v>43</v>
      </c>
    </row>
    <row r="4804" spans="1:7">
      <c r="A4804" s="326" t="s">
        <v>3068</v>
      </c>
      <c r="B4804" s="158">
        <v>46308</v>
      </c>
      <c r="C4804" s="326" t="s">
        <v>3164</v>
      </c>
      <c r="D4804" s="326" t="s">
        <v>8876</v>
      </c>
      <c r="E4804" s="326" t="s">
        <v>3070</v>
      </c>
      <c r="F4804" s="326">
        <v>583.90502884169109</v>
      </c>
      <c r="G4804" s="326" t="s">
        <v>43</v>
      </c>
    </row>
    <row r="4805" spans="1:7">
      <c r="A4805" s="326" t="s">
        <v>3068</v>
      </c>
      <c r="B4805" s="158">
        <v>46308</v>
      </c>
      <c r="C4805" s="326" t="s">
        <v>14213</v>
      </c>
      <c r="D4805" s="326" t="s">
        <v>8599</v>
      </c>
      <c r="E4805" s="326" t="s">
        <v>3070</v>
      </c>
      <c r="F4805" s="326">
        <v>3989.2243558662012</v>
      </c>
      <c r="G4805" s="326" t="s">
        <v>43</v>
      </c>
    </row>
    <row r="4806" spans="1:7">
      <c r="A4806" s="326" t="s">
        <v>3204</v>
      </c>
      <c r="B4806" s="158">
        <v>46308</v>
      </c>
      <c r="C4806" s="326" t="s">
        <v>14214</v>
      </c>
      <c r="D4806" s="326" t="s">
        <v>3049</v>
      </c>
      <c r="E4806" s="326" t="s">
        <v>3070</v>
      </c>
      <c r="F4806" s="326">
        <v>583.72751747938469</v>
      </c>
      <c r="G4806" s="326" t="s">
        <v>43</v>
      </c>
    </row>
    <row r="4807" spans="1:7">
      <c r="A4807" s="326" t="s">
        <v>3204</v>
      </c>
      <c r="B4807" s="158">
        <v>46308</v>
      </c>
      <c r="C4807" s="326" t="s">
        <v>14215</v>
      </c>
      <c r="D4807" s="326" t="s">
        <v>3049</v>
      </c>
      <c r="E4807" s="326" t="s">
        <v>3070</v>
      </c>
      <c r="F4807" s="326">
        <v>555.31970504485071</v>
      </c>
      <c r="G4807" s="326" t="s">
        <v>43</v>
      </c>
    </row>
    <row r="4808" spans="1:7">
      <c r="A4808" s="326" t="s">
        <v>3204</v>
      </c>
      <c r="B4808" s="158">
        <v>46308</v>
      </c>
      <c r="C4808" s="326" t="s">
        <v>14216</v>
      </c>
      <c r="D4808" s="326" t="s">
        <v>3049</v>
      </c>
      <c r="E4808" s="326" t="s">
        <v>3070</v>
      </c>
      <c r="F4808" s="326">
        <v>555.001972861588</v>
      </c>
      <c r="G4808" s="326" t="s">
        <v>43</v>
      </c>
    </row>
    <row r="4809" spans="1:7">
      <c r="A4809" s="326" t="s">
        <v>3204</v>
      </c>
      <c r="B4809" s="158">
        <v>46308</v>
      </c>
      <c r="C4809" s="326" t="s">
        <v>14217</v>
      </c>
      <c r="D4809" s="326" t="s">
        <v>3049</v>
      </c>
      <c r="E4809" s="326" t="s">
        <v>3070</v>
      </c>
      <c r="F4809" s="326">
        <v>555.00197769515216</v>
      </c>
      <c r="G4809" s="326" t="s">
        <v>43</v>
      </c>
    </row>
    <row r="4810" spans="1:7">
      <c r="A4810" s="326" t="s">
        <v>3204</v>
      </c>
      <c r="B4810" s="158">
        <v>46308</v>
      </c>
      <c r="C4810" s="326" t="s">
        <v>14218</v>
      </c>
      <c r="D4810" s="326" t="s">
        <v>3049</v>
      </c>
      <c r="E4810" s="326" t="s">
        <v>3070</v>
      </c>
      <c r="F4810" s="326">
        <v>929.82969611355065</v>
      </c>
      <c r="G4810" s="326" t="s">
        <v>43</v>
      </c>
    </row>
    <row r="4811" spans="1:7">
      <c r="A4811" s="326" t="s">
        <v>3204</v>
      </c>
      <c r="B4811" s="158">
        <v>46308</v>
      </c>
      <c r="C4811" s="326" t="s">
        <v>14219</v>
      </c>
      <c r="D4811" s="326" t="s">
        <v>3049</v>
      </c>
      <c r="E4811" s="326" t="s">
        <v>3070</v>
      </c>
      <c r="F4811" s="326">
        <v>1064.531592930555</v>
      </c>
      <c r="G4811" s="326" t="s">
        <v>43</v>
      </c>
    </row>
    <row r="4812" spans="1:7">
      <c r="A4812" s="326" t="s">
        <v>3204</v>
      </c>
      <c r="B4812" s="158">
        <v>46308</v>
      </c>
      <c r="C4812" s="326" t="s">
        <v>14220</v>
      </c>
      <c r="D4812" s="326" t="s">
        <v>6875</v>
      </c>
      <c r="E4812" s="326" t="s">
        <v>3070</v>
      </c>
      <c r="F4812" s="326">
        <v>425.63066784478718</v>
      </c>
      <c r="G4812" s="326" t="s">
        <v>43</v>
      </c>
    </row>
    <row r="4813" spans="1:7">
      <c r="A4813" s="326" t="s">
        <v>3204</v>
      </c>
      <c r="B4813" s="158">
        <v>46308</v>
      </c>
      <c r="C4813" s="326" t="s">
        <v>14221</v>
      </c>
      <c r="D4813" s="326" t="s">
        <v>6875</v>
      </c>
      <c r="E4813" s="326" t="s">
        <v>3070</v>
      </c>
      <c r="F4813" s="326">
        <v>458.21916506811982</v>
      </c>
      <c r="G4813" s="326" t="s">
        <v>43</v>
      </c>
    </row>
    <row r="4814" spans="1:7">
      <c r="A4814" s="326" t="s">
        <v>3204</v>
      </c>
      <c r="B4814" s="158">
        <v>46308</v>
      </c>
      <c r="C4814" s="326" t="s">
        <v>14222</v>
      </c>
      <c r="D4814" s="326" t="s">
        <v>6875</v>
      </c>
      <c r="E4814" s="326" t="s">
        <v>3070</v>
      </c>
      <c r="F4814" s="326">
        <v>534.39614266855642</v>
      </c>
      <c r="G4814" s="326" t="s">
        <v>43</v>
      </c>
    </row>
    <row r="4815" spans="1:7">
      <c r="A4815" s="326" t="s">
        <v>3204</v>
      </c>
      <c r="B4815" s="158">
        <v>46308</v>
      </c>
      <c r="C4815" s="326" t="s">
        <v>14223</v>
      </c>
      <c r="D4815" s="326" t="s">
        <v>6875</v>
      </c>
      <c r="E4815" s="326" t="s">
        <v>3070</v>
      </c>
      <c r="F4815" s="326">
        <v>359.98480467870831</v>
      </c>
      <c r="G4815" s="326" t="s">
        <v>43</v>
      </c>
    </row>
    <row r="4816" spans="1:7">
      <c r="A4816" s="326" t="s">
        <v>3204</v>
      </c>
      <c r="B4816" s="158">
        <v>46308</v>
      </c>
      <c r="C4816" s="326" t="s">
        <v>14224</v>
      </c>
      <c r="D4816" s="326" t="s">
        <v>6875</v>
      </c>
      <c r="E4816" s="326" t="s">
        <v>3070</v>
      </c>
      <c r="F4816" s="326">
        <v>359.98902011290193</v>
      </c>
      <c r="G4816" s="326" t="s">
        <v>43</v>
      </c>
    </row>
    <row r="4817" spans="1:7">
      <c r="A4817" s="326" t="s">
        <v>3204</v>
      </c>
      <c r="B4817" s="158">
        <v>46308</v>
      </c>
      <c r="C4817" s="326" t="s">
        <v>14225</v>
      </c>
      <c r="D4817" s="326" t="s">
        <v>6875</v>
      </c>
      <c r="E4817" s="326" t="s">
        <v>3070</v>
      </c>
      <c r="F4817" s="326">
        <v>359.98475146666169</v>
      </c>
      <c r="G4817" s="326" t="s">
        <v>43</v>
      </c>
    </row>
    <row r="4818" spans="1:7">
      <c r="A4818" s="326" t="s">
        <v>3204</v>
      </c>
      <c r="B4818" s="158">
        <v>46308</v>
      </c>
      <c r="C4818" s="326" t="s">
        <v>14062</v>
      </c>
      <c r="D4818" s="326" t="s">
        <v>3036</v>
      </c>
      <c r="E4818" s="326" t="s">
        <v>3070</v>
      </c>
      <c r="F4818" s="326">
        <v>1294.4431038759651</v>
      </c>
      <c r="G4818" s="326" t="s">
        <v>43</v>
      </c>
    </row>
    <row r="4819" spans="1:7">
      <c r="A4819" s="326" t="s">
        <v>3204</v>
      </c>
      <c r="B4819" s="158">
        <v>46308</v>
      </c>
      <c r="C4819" s="326" t="s">
        <v>14062</v>
      </c>
      <c r="D4819" s="326" t="s">
        <v>3036</v>
      </c>
      <c r="E4819" s="326" t="s">
        <v>3070</v>
      </c>
      <c r="F4819" s="326">
        <v>1383.042099192739</v>
      </c>
      <c r="G4819" s="326" t="s">
        <v>43</v>
      </c>
    </row>
    <row r="4820" spans="1:7">
      <c r="A4820" s="326" t="s">
        <v>3204</v>
      </c>
      <c r="B4820" s="158">
        <v>46308</v>
      </c>
      <c r="C4820" s="326" t="s">
        <v>14062</v>
      </c>
      <c r="D4820" s="326" t="s">
        <v>6875</v>
      </c>
      <c r="E4820" s="326" t="s">
        <v>3070</v>
      </c>
      <c r="F4820" s="326">
        <v>1563.7012207722289</v>
      </c>
      <c r="G4820" s="326" t="s">
        <v>43</v>
      </c>
    </row>
    <row r="4821" spans="1:7">
      <c r="A4821" s="326" t="s">
        <v>3204</v>
      </c>
      <c r="B4821" s="158">
        <v>46308</v>
      </c>
      <c r="C4821" s="326" t="s">
        <v>14226</v>
      </c>
      <c r="D4821" s="326" t="s">
        <v>7409</v>
      </c>
      <c r="E4821" s="326" t="s">
        <v>3070</v>
      </c>
      <c r="F4821" s="326">
        <v>360.3135752081871</v>
      </c>
      <c r="G4821" s="326" t="s">
        <v>43</v>
      </c>
    </row>
    <row r="4822" spans="1:7">
      <c r="A4822" s="326" t="s">
        <v>3204</v>
      </c>
      <c r="B4822" s="158">
        <v>46308</v>
      </c>
      <c r="C4822" s="326" t="s">
        <v>14227</v>
      </c>
      <c r="D4822" s="326" t="s">
        <v>7409</v>
      </c>
      <c r="E4822" s="326" t="s">
        <v>3070</v>
      </c>
      <c r="F4822" s="326">
        <v>360.31190603226418</v>
      </c>
      <c r="G4822" s="326" t="s">
        <v>43</v>
      </c>
    </row>
    <row r="4823" spans="1:7">
      <c r="A4823" s="326" t="s">
        <v>3204</v>
      </c>
      <c r="B4823" s="158">
        <v>46308</v>
      </c>
      <c r="C4823" s="326" t="s">
        <v>14228</v>
      </c>
      <c r="D4823" s="326" t="s">
        <v>7409</v>
      </c>
      <c r="E4823" s="326" t="s">
        <v>3070</v>
      </c>
      <c r="F4823" s="326">
        <v>515.88254488632083</v>
      </c>
      <c r="G4823" s="326" t="s">
        <v>43</v>
      </c>
    </row>
    <row r="4824" spans="1:7">
      <c r="A4824" s="326" t="s">
        <v>3204</v>
      </c>
      <c r="B4824" s="158">
        <v>46308</v>
      </c>
      <c r="C4824" s="326" t="s">
        <v>14229</v>
      </c>
      <c r="D4824" s="326" t="s">
        <v>7409</v>
      </c>
      <c r="E4824" s="326" t="s">
        <v>3070</v>
      </c>
      <c r="F4824" s="326">
        <v>871.8616166535794</v>
      </c>
      <c r="G4824" s="326" t="s">
        <v>43</v>
      </c>
    </row>
    <row r="4825" spans="1:7">
      <c r="A4825" s="326" t="s">
        <v>3204</v>
      </c>
      <c r="B4825" s="158">
        <v>46308</v>
      </c>
      <c r="C4825" s="326" t="s">
        <v>14230</v>
      </c>
      <c r="D4825" s="326" t="s">
        <v>7409</v>
      </c>
      <c r="E4825" s="326" t="s">
        <v>3070</v>
      </c>
      <c r="F4825" s="326">
        <v>601.41665491834283</v>
      </c>
      <c r="G4825" s="326" t="s">
        <v>43</v>
      </c>
    </row>
    <row r="4826" spans="1:7">
      <c r="A4826" s="326" t="s">
        <v>3204</v>
      </c>
      <c r="B4826" s="158">
        <v>46308</v>
      </c>
      <c r="C4826" s="326" t="s">
        <v>14231</v>
      </c>
      <c r="D4826" s="326" t="s">
        <v>7409</v>
      </c>
      <c r="E4826" s="326" t="s">
        <v>3070</v>
      </c>
      <c r="F4826" s="326">
        <v>588.7546458914876</v>
      </c>
      <c r="G4826" s="326" t="s">
        <v>43</v>
      </c>
    </row>
    <row r="4827" spans="1:7">
      <c r="A4827" s="326" t="s">
        <v>3204</v>
      </c>
      <c r="B4827" s="158">
        <v>46308</v>
      </c>
      <c r="C4827" s="326" t="s">
        <v>14232</v>
      </c>
      <c r="D4827" s="326" t="s">
        <v>7409</v>
      </c>
      <c r="E4827" s="326" t="s">
        <v>3070</v>
      </c>
      <c r="F4827" s="326">
        <v>436.84368680417538</v>
      </c>
      <c r="G4827" s="326" t="s">
        <v>43</v>
      </c>
    </row>
    <row r="4828" spans="1:7">
      <c r="A4828" s="326" t="s">
        <v>3204</v>
      </c>
      <c r="B4828" s="158">
        <v>46308</v>
      </c>
      <c r="C4828" s="326" t="s">
        <v>14233</v>
      </c>
      <c r="D4828" s="326" t="s">
        <v>7409</v>
      </c>
      <c r="E4828" s="326" t="s">
        <v>3070</v>
      </c>
      <c r="F4828" s="326">
        <v>436.92648060619831</v>
      </c>
      <c r="G4828" s="326" t="s">
        <v>43</v>
      </c>
    </row>
    <row r="4829" spans="1:7">
      <c r="A4829" s="326" t="s">
        <v>3204</v>
      </c>
      <c r="B4829" s="158">
        <v>46308</v>
      </c>
      <c r="C4829" s="326" t="s">
        <v>14234</v>
      </c>
      <c r="D4829" s="326" t="s">
        <v>7409</v>
      </c>
      <c r="E4829" s="326" t="s">
        <v>3070</v>
      </c>
      <c r="F4829" s="326">
        <v>447.72409798204899</v>
      </c>
      <c r="G4829" s="326" t="s">
        <v>43</v>
      </c>
    </row>
    <row r="4830" spans="1:7">
      <c r="A4830" s="326" t="s">
        <v>3204</v>
      </c>
      <c r="B4830" s="158">
        <v>46308</v>
      </c>
      <c r="C4830" s="326" t="s">
        <v>14235</v>
      </c>
      <c r="D4830" s="326" t="s">
        <v>7409</v>
      </c>
      <c r="E4830" s="326" t="s">
        <v>3070</v>
      </c>
      <c r="F4830" s="326">
        <v>447.7261026725173</v>
      </c>
      <c r="G4830" s="326" t="s">
        <v>43</v>
      </c>
    </row>
    <row r="4831" spans="1:7">
      <c r="A4831" s="326" t="s">
        <v>3204</v>
      </c>
      <c r="B4831" s="158">
        <v>46308</v>
      </c>
      <c r="C4831" s="326" t="s">
        <v>14236</v>
      </c>
      <c r="D4831" s="326" t="s">
        <v>7409</v>
      </c>
      <c r="E4831" s="326" t="s">
        <v>3070</v>
      </c>
      <c r="F4831" s="326">
        <v>468.32777828350658</v>
      </c>
      <c r="G4831" s="326" t="s">
        <v>43</v>
      </c>
    </row>
    <row r="4832" spans="1:7">
      <c r="A4832" s="326" t="s">
        <v>3204</v>
      </c>
      <c r="B4832" s="158">
        <v>46308</v>
      </c>
      <c r="C4832" s="326" t="s">
        <v>14237</v>
      </c>
      <c r="D4832" s="326" t="s">
        <v>7409</v>
      </c>
      <c r="E4832" s="326" t="s">
        <v>3070</v>
      </c>
      <c r="F4832" s="326">
        <v>360.30955054983502</v>
      </c>
      <c r="G4832" s="326" t="s">
        <v>43</v>
      </c>
    </row>
    <row r="4833" spans="1:7">
      <c r="A4833" s="326" t="s">
        <v>3204</v>
      </c>
      <c r="B4833" s="158">
        <v>46308</v>
      </c>
      <c r="C4833" s="326" t="s">
        <v>14238</v>
      </c>
      <c r="D4833" s="326" t="s">
        <v>3034</v>
      </c>
      <c r="E4833" s="326" t="s">
        <v>3070</v>
      </c>
      <c r="F4833" s="326">
        <v>2639.386197125074</v>
      </c>
      <c r="G4833" s="326" t="s">
        <v>43</v>
      </c>
    </row>
    <row r="4834" spans="1:7">
      <c r="A4834" s="326" t="s">
        <v>3204</v>
      </c>
      <c r="B4834" s="158">
        <v>46308</v>
      </c>
      <c r="C4834" s="326" t="s">
        <v>14239</v>
      </c>
      <c r="D4834" s="326" t="s">
        <v>3034</v>
      </c>
      <c r="E4834" s="326" t="s">
        <v>3070</v>
      </c>
      <c r="F4834" s="326">
        <v>412.78908865246922</v>
      </c>
      <c r="G4834" s="326" t="s">
        <v>43</v>
      </c>
    </row>
    <row r="4835" spans="1:7">
      <c r="A4835" s="326" t="s">
        <v>3204</v>
      </c>
      <c r="B4835" s="158">
        <v>46308</v>
      </c>
      <c r="C4835" s="326" t="s">
        <v>14240</v>
      </c>
      <c r="D4835" s="326" t="s">
        <v>3034</v>
      </c>
      <c r="E4835" s="326" t="s">
        <v>3070</v>
      </c>
      <c r="F4835" s="326">
        <v>412.81002311222261</v>
      </c>
      <c r="G4835" s="326" t="s">
        <v>43</v>
      </c>
    </row>
    <row r="4836" spans="1:7">
      <c r="A4836" s="326" t="s">
        <v>3204</v>
      </c>
      <c r="B4836" s="158">
        <v>46308</v>
      </c>
      <c r="C4836" s="326" t="s">
        <v>14241</v>
      </c>
      <c r="D4836" s="326" t="s">
        <v>3034</v>
      </c>
      <c r="E4836" s="326" t="s">
        <v>3070</v>
      </c>
      <c r="F4836" s="326">
        <v>412.83454222325241</v>
      </c>
      <c r="G4836" s="326" t="s">
        <v>43</v>
      </c>
    </row>
    <row r="4837" spans="1:7">
      <c r="A4837" s="326" t="s">
        <v>3204</v>
      </c>
      <c r="B4837" s="158">
        <v>46308</v>
      </c>
      <c r="C4837" s="326" t="s">
        <v>14242</v>
      </c>
      <c r="D4837" s="326" t="s">
        <v>9818</v>
      </c>
      <c r="E4837" s="326" t="s">
        <v>3070</v>
      </c>
      <c r="F4837" s="326">
        <v>461.93585167662241</v>
      </c>
      <c r="G4837" s="326" t="s">
        <v>43</v>
      </c>
    </row>
    <row r="4838" spans="1:7">
      <c r="A4838" s="326" t="s">
        <v>3204</v>
      </c>
      <c r="B4838" s="158">
        <v>46308</v>
      </c>
      <c r="C4838" s="326" t="s">
        <v>14243</v>
      </c>
      <c r="D4838" s="326" t="s">
        <v>7409</v>
      </c>
      <c r="E4838" s="326" t="s">
        <v>3070</v>
      </c>
      <c r="F4838" s="326">
        <v>498.68147257679078</v>
      </c>
      <c r="G4838" s="326" t="s">
        <v>43</v>
      </c>
    </row>
    <row r="4839" spans="1:7">
      <c r="A4839" s="326" t="s">
        <v>3204</v>
      </c>
      <c r="B4839" s="158">
        <v>46308</v>
      </c>
      <c r="C4839" s="326" t="s">
        <v>14244</v>
      </c>
      <c r="D4839" s="326" t="s">
        <v>7409</v>
      </c>
      <c r="E4839" s="326" t="s">
        <v>3070</v>
      </c>
      <c r="F4839" s="326">
        <v>236.8640375640243</v>
      </c>
      <c r="G4839" s="326" t="s">
        <v>43</v>
      </c>
    </row>
    <row r="4840" spans="1:7">
      <c r="A4840" s="326" t="s">
        <v>3204</v>
      </c>
      <c r="B4840" s="158">
        <v>46308</v>
      </c>
      <c r="C4840" s="326" t="s">
        <v>14245</v>
      </c>
      <c r="D4840" s="326" t="s">
        <v>7409</v>
      </c>
      <c r="E4840" s="326" t="s">
        <v>3070</v>
      </c>
      <c r="F4840" s="326">
        <v>319.13289997726679</v>
      </c>
      <c r="G4840" s="326" t="s">
        <v>43</v>
      </c>
    </row>
    <row r="4841" spans="1:7">
      <c r="A4841" s="326" t="s">
        <v>3204</v>
      </c>
      <c r="B4841" s="158">
        <v>46308</v>
      </c>
      <c r="C4841" s="326" t="s">
        <v>14246</v>
      </c>
      <c r="D4841" s="326" t="s">
        <v>7409</v>
      </c>
      <c r="E4841" s="326" t="s">
        <v>3070</v>
      </c>
      <c r="F4841" s="326">
        <v>197.90140815638011</v>
      </c>
      <c r="G4841" s="326" t="s">
        <v>43</v>
      </c>
    </row>
    <row r="4842" spans="1:7">
      <c r="A4842" s="326" t="s">
        <v>3204</v>
      </c>
      <c r="B4842" s="158">
        <v>46308</v>
      </c>
      <c r="C4842" s="326" t="s">
        <v>14247</v>
      </c>
      <c r="D4842" s="326" t="s">
        <v>7409</v>
      </c>
      <c r="E4842" s="326" t="s">
        <v>3070</v>
      </c>
      <c r="F4842" s="326">
        <v>197.90143064968291</v>
      </c>
      <c r="G4842" s="326" t="s">
        <v>43</v>
      </c>
    </row>
    <row r="4843" spans="1:7">
      <c r="A4843" s="326" t="s">
        <v>3204</v>
      </c>
      <c r="B4843" s="158">
        <v>46308</v>
      </c>
      <c r="C4843" s="326" t="s">
        <v>14248</v>
      </c>
      <c r="D4843" s="326" t="s">
        <v>7409</v>
      </c>
      <c r="E4843" s="326" t="s">
        <v>3070</v>
      </c>
      <c r="F4843" s="326">
        <v>197.90439980104571</v>
      </c>
      <c r="G4843" s="326" t="s">
        <v>43</v>
      </c>
    </row>
    <row r="4844" spans="1:7">
      <c r="A4844" s="326" t="s">
        <v>3204</v>
      </c>
      <c r="B4844" s="158">
        <v>46308</v>
      </c>
      <c r="C4844" s="326" t="s">
        <v>14249</v>
      </c>
      <c r="D4844" s="326" t="s">
        <v>9818</v>
      </c>
      <c r="E4844" s="326" t="s">
        <v>3070</v>
      </c>
      <c r="F4844" s="326">
        <v>173.87766180187461</v>
      </c>
      <c r="G4844" s="326" t="s">
        <v>43</v>
      </c>
    </row>
    <row r="4845" spans="1:7">
      <c r="A4845" s="326" t="s">
        <v>3204</v>
      </c>
      <c r="B4845" s="158">
        <v>46308</v>
      </c>
      <c r="C4845" s="326" t="s">
        <v>14250</v>
      </c>
      <c r="D4845" s="326" t="s">
        <v>9818</v>
      </c>
      <c r="E4845" s="326" t="s">
        <v>3070</v>
      </c>
      <c r="F4845" s="326">
        <v>198.52454550564289</v>
      </c>
      <c r="G4845" s="326" t="s">
        <v>43</v>
      </c>
    </row>
    <row r="4846" spans="1:7">
      <c r="A4846" s="326" t="s">
        <v>3204</v>
      </c>
      <c r="B4846" s="158">
        <v>46308</v>
      </c>
      <c r="C4846" s="326" t="s">
        <v>14251</v>
      </c>
      <c r="D4846" s="326" t="s">
        <v>9818</v>
      </c>
      <c r="E4846" s="326" t="s">
        <v>3070</v>
      </c>
      <c r="F4846" s="326">
        <v>198.52232968620959</v>
      </c>
      <c r="G4846" s="326" t="s">
        <v>43</v>
      </c>
    </row>
    <row r="4847" spans="1:7">
      <c r="A4847" s="326" t="s">
        <v>3204</v>
      </c>
      <c r="B4847" s="158">
        <v>46308</v>
      </c>
      <c r="C4847" s="326" t="s">
        <v>14252</v>
      </c>
      <c r="D4847" s="326" t="s">
        <v>9818</v>
      </c>
      <c r="E4847" s="326" t="s">
        <v>3070</v>
      </c>
      <c r="F4847" s="326">
        <v>426.2565464383224</v>
      </c>
      <c r="G4847" s="326" t="s">
        <v>43</v>
      </c>
    </row>
    <row r="4848" spans="1:7">
      <c r="A4848" s="326" t="s">
        <v>3204</v>
      </c>
      <c r="B4848" s="158">
        <v>46308</v>
      </c>
      <c r="C4848" s="326" t="s">
        <v>14253</v>
      </c>
      <c r="D4848" s="326" t="s">
        <v>9818</v>
      </c>
      <c r="E4848" s="326" t="s">
        <v>3070</v>
      </c>
      <c r="F4848" s="326">
        <v>221.5706804674119</v>
      </c>
      <c r="G4848" s="326" t="s">
        <v>43</v>
      </c>
    </row>
    <row r="4849" spans="1:7">
      <c r="A4849" s="326" t="s">
        <v>3204</v>
      </c>
      <c r="B4849" s="158">
        <v>46308</v>
      </c>
      <c r="C4849" s="326" t="s">
        <v>14254</v>
      </c>
      <c r="D4849" s="326" t="s">
        <v>9818</v>
      </c>
      <c r="E4849" s="326" t="s">
        <v>3070</v>
      </c>
      <c r="F4849" s="326">
        <v>271.19198272773059</v>
      </c>
      <c r="G4849" s="326" t="s">
        <v>43</v>
      </c>
    </row>
    <row r="4850" spans="1:7">
      <c r="A4850" s="326" t="s">
        <v>3204</v>
      </c>
      <c r="B4850" s="158">
        <v>46308</v>
      </c>
      <c r="C4850" s="326" t="s">
        <v>14255</v>
      </c>
      <c r="D4850" s="326" t="s">
        <v>9818</v>
      </c>
      <c r="E4850" s="326" t="s">
        <v>3070</v>
      </c>
      <c r="F4850" s="326">
        <v>163.7491000238806</v>
      </c>
      <c r="G4850" s="326" t="s">
        <v>43</v>
      </c>
    </row>
    <row r="4851" spans="1:7">
      <c r="A4851" s="326" t="s">
        <v>3204</v>
      </c>
      <c r="B4851" s="158">
        <v>46308</v>
      </c>
      <c r="C4851" s="326" t="s">
        <v>14256</v>
      </c>
      <c r="D4851" s="326" t="s">
        <v>9818</v>
      </c>
      <c r="E4851" s="326" t="s">
        <v>3070</v>
      </c>
      <c r="F4851" s="326">
        <v>163.7507258858532</v>
      </c>
      <c r="G4851" s="326" t="s">
        <v>43</v>
      </c>
    </row>
    <row r="4852" spans="1:7">
      <c r="A4852" s="326" t="s">
        <v>3204</v>
      </c>
      <c r="B4852" s="158">
        <v>46308</v>
      </c>
      <c r="C4852" s="326" t="s">
        <v>14257</v>
      </c>
      <c r="D4852" s="326" t="s">
        <v>9818</v>
      </c>
      <c r="E4852" s="326" t="s">
        <v>3070</v>
      </c>
      <c r="F4852" s="326">
        <v>163.75255342759189</v>
      </c>
      <c r="G4852" s="326" t="s">
        <v>43</v>
      </c>
    </row>
    <row r="4853" spans="1:7">
      <c r="A4853" s="326" t="s">
        <v>3204</v>
      </c>
      <c r="B4853" s="158">
        <v>46308</v>
      </c>
      <c r="C4853" s="326" t="s">
        <v>14258</v>
      </c>
      <c r="D4853" s="326" t="s">
        <v>7409</v>
      </c>
      <c r="E4853" s="326" t="s">
        <v>3070</v>
      </c>
      <c r="F4853" s="326">
        <v>163.74978262931111</v>
      </c>
      <c r="G4853" s="326" t="s">
        <v>43</v>
      </c>
    </row>
    <row r="4854" spans="1:7">
      <c r="A4854" s="326" t="s">
        <v>3204</v>
      </c>
      <c r="B4854" s="158">
        <v>46308</v>
      </c>
      <c r="C4854" s="326" t="s">
        <v>14259</v>
      </c>
      <c r="D4854" s="326" t="s">
        <v>7409</v>
      </c>
      <c r="E4854" s="326" t="s">
        <v>3070</v>
      </c>
      <c r="F4854" s="326">
        <v>176.98426174931231</v>
      </c>
      <c r="G4854" s="326" t="s">
        <v>43</v>
      </c>
    </row>
    <row r="4855" spans="1:7">
      <c r="A4855" s="326" t="s">
        <v>3204</v>
      </c>
      <c r="B4855" s="158">
        <v>46308</v>
      </c>
      <c r="C4855" s="326" t="s">
        <v>14260</v>
      </c>
      <c r="D4855" s="326" t="s">
        <v>7409</v>
      </c>
      <c r="E4855" s="326" t="s">
        <v>3070</v>
      </c>
      <c r="F4855" s="326">
        <v>161.49329349771139</v>
      </c>
      <c r="G4855" s="326" t="s">
        <v>43</v>
      </c>
    </row>
    <row r="4856" spans="1:7">
      <c r="A4856" s="326" t="s">
        <v>3204</v>
      </c>
      <c r="B4856" s="158">
        <v>46308</v>
      </c>
      <c r="C4856" s="326" t="s">
        <v>14261</v>
      </c>
      <c r="D4856" s="326" t="s">
        <v>7409</v>
      </c>
      <c r="E4856" s="326" t="s">
        <v>3070</v>
      </c>
      <c r="F4856" s="326">
        <v>220.77849412336951</v>
      </c>
      <c r="G4856" s="326" t="s">
        <v>43</v>
      </c>
    </row>
    <row r="4857" spans="1:7">
      <c r="A4857" s="326" t="s">
        <v>3204</v>
      </c>
      <c r="B4857" s="158">
        <v>46308</v>
      </c>
      <c r="C4857" s="326" t="s">
        <v>14262</v>
      </c>
      <c r="D4857" s="326" t="s">
        <v>9818</v>
      </c>
      <c r="E4857" s="326" t="s">
        <v>3070</v>
      </c>
      <c r="F4857" s="326">
        <v>929.31005751370685</v>
      </c>
      <c r="G4857" s="326" t="s">
        <v>43</v>
      </c>
    </row>
    <row r="4858" spans="1:7">
      <c r="A4858" s="326" t="s">
        <v>3204</v>
      </c>
      <c r="B4858" s="158">
        <v>46308</v>
      </c>
      <c r="C4858" s="326" t="s">
        <v>14263</v>
      </c>
      <c r="D4858" s="326" t="s">
        <v>9818</v>
      </c>
      <c r="E4858" s="326" t="s">
        <v>3070</v>
      </c>
      <c r="F4858" s="326">
        <v>593.06051933765411</v>
      </c>
      <c r="G4858" s="326" t="s">
        <v>43</v>
      </c>
    </row>
    <row r="4859" spans="1:7">
      <c r="A4859" s="326" t="s">
        <v>3204</v>
      </c>
      <c r="B4859" s="158">
        <v>46308</v>
      </c>
      <c r="C4859" s="326" t="s">
        <v>14264</v>
      </c>
      <c r="D4859" s="326" t="s">
        <v>9818</v>
      </c>
      <c r="E4859" s="326" t="s">
        <v>3070</v>
      </c>
      <c r="F4859" s="326">
        <v>1008.335040719816</v>
      </c>
      <c r="G4859" s="326" t="s">
        <v>43</v>
      </c>
    </row>
    <row r="4860" spans="1:7">
      <c r="A4860" s="326" t="s">
        <v>3204</v>
      </c>
      <c r="B4860" s="158">
        <v>46308</v>
      </c>
      <c r="C4860" s="326" t="s">
        <v>14265</v>
      </c>
      <c r="D4860" s="326" t="s">
        <v>9818</v>
      </c>
      <c r="E4860" s="326" t="s">
        <v>3070</v>
      </c>
      <c r="F4860" s="326">
        <v>607.34722371771932</v>
      </c>
      <c r="G4860" s="326" t="s">
        <v>43</v>
      </c>
    </row>
    <row r="4861" spans="1:7">
      <c r="A4861" s="326" t="s">
        <v>3204</v>
      </c>
      <c r="B4861" s="158">
        <v>46308</v>
      </c>
      <c r="C4861" s="326" t="s">
        <v>14266</v>
      </c>
      <c r="D4861" s="326" t="s">
        <v>9818</v>
      </c>
      <c r="E4861" s="326" t="s">
        <v>3070</v>
      </c>
      <c r="F4861" s="326">
        <v>644.2096795309335</v>
      </c>
      <c r="G4861" s="326" t="s">
        <v>43</v>
      </c>
    </row>
    <row r="4862" spans="1:7">
      <c r="A4862" s="326" t="s">
        <v>3204</v>
      </c>
      <c r="B4862" s="158">
        <v>46308</v>
      </c>
      <c r="C4862" s="326" t="s">
        <v>14267</v>
      </c>
      <c r="D4862" s="326" t="s">
        <v>9818</v>
      </c>
      <c r="E4862" s="326" t="s">
        <v>3070</v>
      </c>
      <c r="F4862" s="326">
        <v>453.86239881068468</v>
      </c>
      <c r="G4862" s="326" t="s">
        <v>43</v>
      </c>
    </row>
    <row r="4863" spans="1:7">
      <c r="A4863" s="326" t="s">
        <v>3204</v>
      </c>
      <c r="B4863" s="158">
        <v>46308</v>
      </c>
      <c r="C4863" s="326" t="s">
        <v>14268</v>
      </c>
      <c r="D4863" s="326" t="s">
        <v>9818</v>
      </c>
      <c r="E4863" s="326" t="s">
        <v>3070</v>
      </c>
      <c r="F4863" s="326">
        <v>484.36025702208281</v>
      </c>
      <c r="G4863" s="326" t="s">
        <v>43</v>
      </c>
    </row>
    <row r="4864" spans="1:7">
      <c r="A4864" s="326" t="s">
        <v>3204</v>
      </c>
      <c r="B4864" s="158">
        <v>46308</v>
      </c>
      <c r="C4864" s="326" t="s">
        <v>14269</v>
      </c>
      <c r="D4864" s="326" t="s">
        <v>9818</v>
      </c>
      <c r="E4864" s="326" t="s">
        <v>3070</v>
      </c>
      <c r="F4864" s="326">
        <v>485.59198590368032</v>
      </c>
      <c r="G4864" s="326" t="s">
        <v>43</v>
      </c>
    </row>
    <row r="4865" spans="1:7">
      <c r="A4865" s="326" t="s">
        <v>3204</v>
      </c>
      <c r="B4865" s="158">
        <v>46308</v>
      </c>
      <c r="C4865" s="326" t="s">
        <v>14270</v>
      </c>
      <c r="D4865" s="326" t="s">
        <v>9818</v>
      </c>
      <c r="E4865" s="326" t="s">
        <v>3070</v>
      </c>
      <c r="F4865" s="326">
        <v>474.07224497199059</v>
      </c>
      <c r="G4865" s="326" t="s">
        <v>43</v>
      </c>
    </row>
    <row r="4866" spans="1:7">
      <c r="A4866" s="326" t="s">
        <v>3204</v>
      </c>
      <c r="B4866" s="158">
        <v>46308</v>
      </c>
      <c r="C4866" s="326" t="s">
        <v>14271</v>
      </c>
      <c r="D4866" s="326" t="s">
        <v>9818</v>
      </c>
      <c r="E4866" s="326" t="s">
        <v>3070</v>
      </c>
      <c r="F4866" s="326">
        <v>521.27107018977404</v>
      </c>
      <c r="G4866" s="326" t="s">
        <v>43</v>
      </c>
    </row>
    <row r="4867" spans="1:7">
      <c r="A4867" s="326" t="s">
        <v>3204</v>
      </c>
      <c r="B4867" s="158">
        <v>46308</v>
      </c>
      <c r="C4867" s="326" t="s">
        <v>14272</v>
      </c>
      <c r="D4867" s="326" t="s">
        <v>9818</v>
      </c>
      <c r="E4867" s="326" t="s">
        <v>3070</v>
      </c>
      <c r="F4867" s="326">
        <v>781.5203139395453</v>
      </c>
      <c r="G4867" s="326" t="s">
        <v>43</v>
      </c>
    </row>
    <row r="4868" spans="1:7">
      <c r="A4868" s="326" t="s">
        <v>3204</v>
      </c>
      <c r="B4868" s="158">
        <v>46308</v>
      </c>
      <c r="C4868" s="326" t="s">
        <v>14273</v>
      </c>
      <c r="D4868" s="326" t="s">
        <v>9818</v>
      </c>
      <c r="E4868" s="326" t="s">
        <v>3070</v>
      </c>
      <c r="F4868" s="326">
        <v>473.98623998463148</v>
      </c>
      <c r="G4868" s="326" t="s">
        <v>43</v>
      </c>
    </row>
    <row r="4869" spans="1:7">
      <c r="A4869" s="326" t="s">
        <v>3204</v>
      </c>
      <c r="B4869" s="158">
        <v>46308</v>
      </c>
      <c r="C4869" s="326" t="s">
        <v>14273</v>
      </c>
      <c r="D4869" s="326" t="s">
        <v>9818</v>
      </c>
      <c r="E4869" s="326" t="s">
        <v>3070</v>
      </c>
      <c r="F4869" s="326">
        <v>560.27644157083705</v>
      </c>
      <c r="G4869" s="326" t="s">
        <v>43</v>
      </c>
    </row>
    <row r="4870" spans="1:7">
      <c r="A4870" s="326" t="s">
        <v>3204</v>
      </c>
      <c r="B4870" s="158">
        <v>46308</v>
      </c>
      <c r="C4870" s="326" t="s">
        <v>14274</v>
      </c>
      <c r="D4870" s="326" t="s">
        <v>6872</v>
      </c>
      <c r="E4870" s="326" t="s">
        <v>3070</v>
      </c>
      <c r="F4870" s="326">
        <v>464.57590175420052</v>
      </c>
      <c r="G4870" s="326" t="s">
        <v>43</v>
      </c>
    </row>
    <row r="4871" spans="1:7">
      <c r="A4871" s="326" t="s">
        <v>3204</v>
      </c>
      <c r="B4871" s="158">
        <v>46308</v>
      </c>
      <c r="C4871" s="326" t="s">
        <v>14275</v>
      </c>
      <c r="D4871" s="326" t="s">
        <v>6872</v>
      </c>
      <c r="E4871" s="326" t="s">
        <v>3070</v>
      </c>
      <c r="F4871" s="326">
        <v>663.7915289606899</v>
      </c>
      <c r="G4871" s="326" t="s">
        <v>43</v>
      </c>
    </row>
    <row r="4872" spans="1:7">
      <c r="A4872" s="326" t="s">
        <v>3204</v>
      </c>
      <c r="B4872" s="158">
        <v>46308</v>
      </c>
      <c r="C4872" s="326" t="s">
        <v>14276</v>
      </c>
      <c r="D4872" s="326" t="s">
        <v>6872</v>
      </c>
      <c r="E4872" s="326" t="s">
        <v>3070</v>
      </c>
      <c r="F4872" s="326">
        <v>672.57646553590894</v>
      </c>
      <c r="G4872" s="326" t="s">
        <v>43</v>
      </c>
    </row>
    <row r="4873" spans="1:7">
      <c r="A4873" s="326" t="s">
        <v>3204</v>
      </c>
      <c r="B4873" s="158">
        <v>46308</v>
      </c>
      <c r="C4873" s="326" t="s">
        <v>14277</v>
      </c>
      <c r="D4873" s="326" t="s">
        <v>6872</v>
      </c>
      <c r="E4873" s="326" t="s">
        <v>3070</v>
      </c>
      <c r="F4873" s="326">
        <v>464.57390225119889</v>
      </c>
      <c r="G4873" s="326" t="s">
        <v>43</v>
      </c>
    </row>
    <row r="4874" spans="1:7">
      <c r="A4874" s="326" t="s">
        <v>3204</v>
      </c>
      <c r="B4874" s="158">
        <v>46308</v>
      </c>
      <c r="C4874" s="326" t="s">
        <v>14278</v>
      </c>
      <c r="D4874" s="326" t="s">
        <v>6872</v>
      </c>
      <c r="E4874" s="326" t="s">
        <v>3070</v>
      </c>
      <c r="F4874" s="326">
        <v>464.57900106906891</v>
      </c>
      <c r="G4874" s="326" t="s">
        <v>43</v>
      </c>
    </row>
    <row r="4875" spans="1:7">
      <c r="A4875" s="326" t="s">
        <v>3204</v>
      </c>
      <c r="B4875" s="158">
        <v>46308</v>
      </c>
      <c r="C4875" s="326" t="s">
        <v>14279</v>
      </c>
      <c r="D4875" s="326" t="s">
        <v>3046</v>
      </c>
      <c r="E4875" s="326" t="s">
        <v>3070</v>
      </c>
      <c r="F4875" s="326">
        <v>431.20838555321097</v>
      </c>
      <c r="G4875" s="326" t="s">
        <v>43</v>
      </c>
    </row>
    <row r="4876" spans="1:7">
      <c r="A4876" s="326" t="s">
        <v>3204</v>
      </c>
      <c r="B4876" s="158">
        <v>46308</v>
      </c>
      <c r="C4876" s="326" t="s">
        <v>14280</v>
      </c>
      <c r="D4876" s="326" t="s">
        <v>3046</v>
      </c>
      <c r="E4876" s="326" t="s">
        <v>3070</v>
      </c>
      <c r="F4876" s="326">
        <v>488.74337190296501</v>
      </c>
      <c r="G4876" s="326" t="s">
        <v>43</v>
      </c>
    </row>
    <row r="4877" spans="1:7">
      <c r="A4877" s="326" t="s">
        <v>3204</v>
      </c>
      <c r="B4877" s="158">
        <v>46308</v>
      </c>
      <c r="C4877" s="326" t="s">
        <v>14281</v>
      </c>
      <c r="D4877" s="326" t="s">
        <v>3046</v>
      </c>
      <c r="E4877" s="326" t="s">
        <v>3070</v>
      </c>
      <c r="F4877" s="326">
        <v>397.50082631967962</v>
      </c>
      <c r="G4877" s="326" t="s">
        <v>43</v>
      </c>
    </row>
    <row r="4878" spans="1:7">
      <c r="A4878" s="326" t="s">
        <v>3204</v>
      </c>
      <c r="B4878" s="158">
        <v>46308</v>
      </c>
      <c r="C4878" s="326" t="s">
        <v>14282</v>
      </c>
      <c r="D4878" s="326" t="s">
        <v>3046</v>
      </c>
      <c r="E4878" s="326" t="s">
        <v>3070</v>
      </c>
      <c r="F4878" s="326">
        <v>397.49995849467808</v>
      </c>
      <c r="G4878" s="326" t="s">
        <v>43</v>
      </c>
    </row>
    <row r="4879" spans="1:7">
      <c r="A4879" s="326" t="s">
        <v>3204</v>
      </c>
      <c r="B4879" s="158">
        <v>46308</v>
      </c>
      <c r="C4879" s="326" t="s">
        <v>14283</v>
      </c>
      <c r="D4879" s="326" t="s">
        <v>3046</v>
      </c>
      <c r="E4879" s="326" t="s">
        <v>3070</v>
      </c>
      <c r="F4879" s="326">
        <v>397.49953057058161</v>
      </c>
      <c r="G4879" s="326" t="s">
        <v>43</v>
      </c>
    </row>
    <row r="4880" spans="1:7">
      <c r="A4880" s="326" t="s">
        <v>3204</v>
      </c>
      <c r="B4880" s="158">
        <v>46308</v>
      </c>
      <c r="C4880" s="326" t="s">
        <v>14284</v>
      </c>
      <c r="D4880" s="326" t="s">
        <v>3046</v>
      </c>
      <c r="E4880" s="326" t="s">
        <v>3070</v>
      </c>
      <c r="F4880" s="326">
        <v>397.50219739414752</v>
      </c>
      <c r="G4880" s="326" t="s">
        <v>43</v>
      </c>
    </row>
    <row r="4881" spans="1:7">
      <c r="A4881" s="326" t="s">
        <v>3204</v>
      </c>
      <c r="B4881" s="158">
        <v>46308</v>
      </c>
      <c r="C4881" s="326" t="s">
        <v>14285</v>
      </c>
      <c r="D4881" s="326" t="s">
        <v>3046</v>
      </c>
      <c r="E4881" s="326" t="s">
        <v>3070</v>
      </c>
      <c r="F4881" s="326">
        <v>374.4214414767921</v>
      </c>
      <c r="G4881" s="326" t="s">
        <v>43</v>
      </c>
    </row>
    <row r="4882" spans="1:7">
      <c r="A4882" s="326" t="s">
        <v>3204</v>
      </c>
      <c r="B4882" s="158">
        <v>46308</v>
      </c>
      <c r="C4882" s="326" t="s">
        <v>14286</v>
      </c>
      <c r="D4882" s="326" t="s">
        <v>3046</v>
      </c>
      <c r="E4882" s="326" t="s">
        <v>3070</v>
      </c>
      <c r="F4882" s="326">
        <v>456.77236871980131</v>
      </c>
      <c r="G4882" s="326" t="s">
        <v>43</v>
      </c>
    </row>
    <row r="4883" spans="1:7">
      <c r="A4883" s="326" t="s">
        <v>3204</v>
      </c>
      <c r="B4883" s="158">
        <v>46308</v>
      </c>
      <c r="C4883" s="326" t="s">
        <v>14287</v>
      </c>
      <c r="D4883" s="326" t="s">
        <v>6872</v>
      </c>
      <c r="E4883" s="326" t="s">
        <v>3070</v>
      </c>
      <c r="F4883" s="326">
        <v>793.74388913437724</v>
      </c>
      <c r="G4883" s="326" t="s">
        <v>43</v>
      </c>
    </row>
    <row r="4884" spans="1:7">
      <c r="A4884" s="326" t="s">
        <v>3204</v>
      </c>
      <c r="B4884" s="158">
        <v>46308</v>
      </c>
      <c r="C4884" s="326" t="s">
        <v>14288</v>
      </c>
      <c r="D4884" s="326" t="s">
        <v>3046</v>
      </c>
      <c r="E4884" s="326" t="s">
        <v>3070</v>
      </c>
      <c r="F4884" s="326">
        <v>447.82554402947432</v>
      </c>
      <c r="G4884" s="326" t="s">
        <v>43</v>
      </c>
    </row>
    <row r="4885" spans="1:7">
      <c r="A4885" s="326" t="s">
        <v>3204</v>
      </c>
      <c r="B4885" s="158">
        <v>46308</v>
      </c>
      <c r="C4885" s="326" t="s">
        <v>14289</v>
      </c>
      <c r="D4885" s="326" t="s">
        <v>3046</v>
      </c>
      <c r="E4885" s="326" t="s">
        <v>3070</v>
      </c>
      <c r="F4885" s="326">
        <v>447.82415924407542</v>
      </c>
      <c r="G4885" s="326" t="s">
        <v>43</v>
      </c>
    </row>
    <row r="4886" spans="1:7">
      <c r="A4886" s="326" t="s">
        <v>3204</v>
      </c>
      <c r="B4886" s="158">
        <v>46308</v>
      </c>
      <c r="C4886" s="326" t="s">
        <v>14290</v>
      </c>
      <c r="D4886" s="326" t="s">
        <v>6872</v>
      </c>
      <c r="E4886" s="326" t="s">
        <v>3070</v>
      </c>
      <c r="F4886" s="326">
        <v>604.57678605336696</v>
      </c>
      <c r="G4886" s="326" t="s">
        <v>43</v>
      </c>
    </row>
    <row r="4887" spans="1:7">
      <c r="A4887" s="326" t="s">
        <v>3204</v>
      </c>
      <c r="B4887" s="158">
        <v>46308</v>
      </c>
      <c r="C4887" s="326" t="s">
        <v>14291</v>
      </c>
      <c r="D4887" s="326" t="s">
        <v>6872</v>
      </c>
      <c r="E4887" s="326" t="s">
        <v>3070</v>
      </c>
      <c r="F4887" s="326">
        <v>419.41412234306341</v>
      </c>
      <c r="G4887" s="326" t="s">
        <v>43</v>
      </c>
    </row>
    <row r="4888" spans="1:7">
      <c r="A4888" s="326" t="s">
        <v>3204</v>
      </c>
      <c r="B4888" s="158">
        <v>46308</v>
      </c>
      <c r="C4888" s="326" t="s">
        <v>14292</v>
      </c>
      <c r="D4888" s="326" t="s">
        <v>6872</v>
      </c>
      <c r="E4888" s="326" t="s">
        <v>3070</v>
      </c>
      <c r="F4888" s="326">
        <v>418.86329487338662</v>
      </c>
      <c r="G4888" s="326" t="s">
        <v>43</v>
      </c>
    </row>
    <row r="4889" spans="1:7">
      <c r="A4889" s="326" t="s">
        <v>3204</v>
      </c>
      <c r="B4889" s="158">
        <v>46308</v>
      </c>
      <c r="C4889" s="326" t="s">
        <v>14293</v>
      </c>
      <c r="D4889" s="326" t="s">
        <v>6872</v>
      </c>
      <c r="E4889" s="326" t="s">
        <v>3070</v>
      </c>
      <c r="F4889" s="326">
        <v>642.38672266015783</v>
      </c>
      <c r="G4889" s="326" t="s">
        <v>43</v>
      </c>
    </row>
    <row r="4890" spans="1:7">
      <c r="A4890" s="326" t="s">
        <v>3204</v>
      </c>
      <c r="B4890" s="158">
        <v>46308</v>
      </c>
      <c r="C4890" s="326" t="s">
        <v>14294</v>
      </c>
      <c r="D4890" s="326" t="s">
        <v>6872</v>
      </c>
      <c r="E4890" s="326" t="s">
        <v>3070</v>
      </c>
      <c r="F4890" s="326">
        <v>428.49912885576492</v>
      </c>
      <c r="G4890" s="326" t="s">
        <v>43</v>
      </c>
    </row>
    <row r="4891" spans="1:7">
      <c r="A4891" s="326" t="s">
        <v>3204</v>
      </c>
      <c r="B4891" s="158">
        <v>46308</v>
      </c>
      <c r="C4891" s="326" t="s">
        <v>14295</v>
      </c>
      <c r="D4891" s="326" t="s">
        <v>6872</v>
      </c>
      <c r="E4891" s="326" t="s">
        <v>3070</v>
      </c>
      <c r="F4891" s="326">
        <v>427.41405996494001</v>
      </c>
      <c r="G4891" s="326" t="s">
        <v>43</v>
      </c>
    </row>
    <row r="4892" spans="1:7">
      <c r="A4892" s="326" t="s">
        <v>3204</v>
      </c>
      <c r="B4892" s="158">
        <v>46308</v>
      </c>
      <c r="C4892" s="326" t="s">
        <v>14296</v>
      </c>
      <c r="D4892" s="326" t="s">
        <v>6872</v>
      </c>
      <c r="E4892" s="326" t="s">
        <v>3070</v>
      </c>
      <c r="F4892" s="326">
        <v>426.39651151746511</v>
      </c>
      <c r="G4892" s="326" t="s">
        <v>43</v>
      </c>
    </row>
    <row r="4893" spans="1:7">
      <c r="A4893" s="326" t="s">
        <v>3204</v>
      </c>
      <c r="B4893" s="158">
        <v>46308</v>
      </c>
      <c r="C4893" s="326" t="s">
        <v>14297</v>
      </c>
      <c r="D4893" s="326" t="s">
        <v>6872</v>
      </c>
      <c r="E4893" s="326" t="s">
        <v>3070</v>
      </c>
      <c r="F4893" s="326">
        <v>484.55724115204072</v>
      </c>
      <c r="G4893" s="326" t="s">
        <v>43</v>
      </c>
    </row>
    <row r="4894" spans="1:7">
      <c r="A4894" s="326" t="s">
        <v>3204</v>
      </c>
      <c r="B4894" s="158">
        <v>46308</v>
      </c>
      <c r="C4894" s="326" t="s">
        <v>14298</v>
      </c>
      <c r="D4894" s="326" t="s">
        <v>6872</v>
      </c>
      <c r="E4894" s="326" t="s">
        <v>3070</v>
      </c>
      <c r="F4894" s="326">
        <v>412.87293956428772</v>
      </c>
      <c r="G4894" s="326" t="s">
        <v>43</v>
      </c>
    </row>
    <row r="4895" spans="1:7">
      <c r="A4895" s="326" t="s">
        <v>3204</v>
      </c>
      <c r="B4895" s="158">
        <v>46308</v>
      </c>
      <c r="C4895" s="326" t="s">
        <v>14299</v>
      </c>
      <c r="D4895" s="326" t="s">
        <v>3046</v>
      </c>
      <c r="E4895" s="326" t="s">
        <v>3070</v>
      </c>
      <c r="F4895" s="326">
        <v>417.82236353307962</v>
      </c>
      <c r="G4895" s="326" t="s">
        <v>43</v>
      </c>
    </row>
    <row r="4896" spans="1:7">
      <c r="A4896" s="326" t="s">
        <v>3204</v>
      </c>
      <c r="B4896" s="158">
        <v>46308</v>
      </c>
      <c r="C4896" s="326" t="s">
        <v>14300</v>
      </c>
      <c r="D4896" s="326" t="s">
        <v>3046</v>
      </c>
      <c r="E4896" s="326" t="s">
        <v>3070</v>
      </c>
      <c r="F4896" s="326">
        <v>417.82322781719267</v>
      </c>
      <c r="G4896" s="326" t="s">
        <v>43</v>
      </c>
    </row>
    <row r="4897" spans="1:7">
      <c r="A4897" s="326" t="s">
        <v>3204</v>
      </c>
      <c r="B4897" s="158">
        <v>46308</v>
      </c>
      <c r="C4897" s="326" t="s">
        <v>14301</v>
      </c>
      <c r="D4897" s="326" t="s">
        <v>6875</v>
      </c>
      <c r="E4897" s="326" t="s">
        <v>3070</v>
      </c>
      <c r="F4897" s="326">
        <v>409.22075798362488</v>
      </c>
      <c r="G4897" s="326" t="s">
        <v>43</v>
      </c>
    </row>
    <row r="4898" spans="1:7">
      <c r="A4898" s="326" t="s">
        <v>3204</v>
      </c>
      <c r="B4898" s="158">
        <v>46308</v>
      </c>
      <c r="C4898" s="326" t="s">
        <v>14302</v>
      </c>
      <c r="D4898" s="326" t="s">
        <v>6875</v>
      </c>
      <c r="E4898" s="326" t="s">
        <v>3070</v>
      </c>
      <c r="F4898" s="326">
        <v>409.22428362816572</v>
      </c>
      <c r="G4898" s="326" t="s">
        <v>43</v>
      </c>
    </row>
    <row r="4899" spans="1:7">
      <c r="A4899" s="326" t="s">
        <v>3204</v>
      </c>
      <c r="B4899" s="158">
        <v>46308</v>
      </c>
      <c r="C4899" s="326" t="s">
        <v>14303</v>
      </c>
      <c r="D4899" s="326" t="s">
        <v>3036</v>
      </c>
      <c r="E4899" s="326" t="s">
        <v>3070</v>
      </c>
      <c r="F4899" s="326">
        <v>443.21208676695818</v>
      </c>
      <c r="G4899" s="326" t="s">
        <v>43</v>
      </c>
    </row>
    <row r="4900" spans="1:7">
      <c r="A4900" s="326" t="s">
        <v>3204</v>
      </c>
      <c r="B4900" s="158">
        <v>46308</v>
      </c>
      <c r="C4900" s="326" t="s">
        <v>14304</v>
      </c>
      <c r="D4900" s="326" t="s">
        <v>6875</v>
      </c>
      <c r="E4900" s="326" t="s">
        <v>3070</v>
      </c>
      <c r="F4900" s="326">
        <v>406.80738065764308</v>
      </c>
      <c r="G4900" s="326" t="s">
        <v>43</v>
      </c>
    </row>
    <row r="4901" spans="1:7">
      <c r="A4901" s="326" t="s">
        <v>3204</v>
      </c>
      <c r="B4901" s="158">
        <v>46308</v>
      </c>
      <c r="C4901" s="326" t="s">
        <v>14305</v>
      </c>
      <c r="D4901" s="326" t="s">
        <v>6875</v>
      </c>
      <c r="E4901" s="326" t="s">
        <v>3070</v>
      </c>
      <c r="F4901" s="326">
        <v>470.2938532717526</v>
      </c>
      <c r="G4901" s="326" t="s">
        <v>43</v>
      </c>
    </row>
    <row r="4902" spans="1:7">
      <c r="A4902" s="326" t="s">
        <v>3204</v>
      </c>
      <c r="B4902" s="158">
        <v>46308</v>
      </c>
      <c r="C4902" s="326" t="s">
        <v>14306</v>
      </c>
      <c r="D4902" s="326" t="s">
        <v>6875</v>
      </c>
      <c r="E4902" s="326" t="s">
        <v>3070</v>
      </c>
      <c r="F4902" s="326">
        <v>470.2938027754426</v>
      </c>
      <c r="G4902" s="326" t="s">
        <v>43</v>
      </c>
    </row>
    <row r="4903" spans="1:7">
      <c r="A4903" s="326" t="s">
        <v>3204</v>
      </c>
      <c r="B4903" s="158">
        <v>46308</v>
      </c>
      <c r="C4903" s="326" t="s">
        <v>14307</v>
      </c>
      <c r="D4903" s="326" t="s">
        <v>6875</v>
      </c>
      <c r="E4903" s="326" t="s">
        <v>3070</v>
      </c>
      <c r="F4903" s="326">
        <v>477.41265180986369</v>
      </c>
      <c r="G4903" s="326" t="s">
        <v>43</v>
      </c>
    </row>
    <row r="4904" spans="1:7">
      <c r="A4904" s="326" t="s">
        <v>3204</v>
      </c>
      <c r="B4904" s="158">
        <v>46308</v>
      </c>
      <c r="C4904" s="326" t="s">
        <v>14308</v>
      </c>
      <c r="D4904" s="326" t="s">
        <v>3036</v>
      </c>
      <c r="E4904" s="326" t="s">
        <v>3070</v>
      </c>
      <c r="F4904" s="326">
        <v>1917.297480510548</v>
      </c>
      <c r="G4904" s="326" t="s">
        <v>43</v>
      </c>
    </row>
    <row r="4905" spans="1:7">
      <c r="A4905" s="326" t="s">
        <v>3204</v>
      </c>
      <c r="B4905" s="158">
        <v>46308</v>
      </c>
      <c r="C4905" s="326" t="s">
        <v>14309</v>
      </c>
      <c r="D4905" s="326" t="s">
        <v>3036</v>
      </c>
      <c r="E4905" s="326" t="s">
        <v>3070</v>
      </c>
      <c r="F4905" s="326">
        <v>584.21722352970392</v>
      </c>
      <c r="G4905" s="326" t="s">
        <v>43</v>
      </c>
    </row>
    <row r="4906" spans="1:7">
      <c r="A4906" s="326" t="s">
        <v>3204</v>
      </c>
      <c r="B4906" s="158">
        <v>46308</v>
      </c>
      <c r="C4906" s="326" t="s">
        <v>14310</v>
      </c>
      <c r="D4906" s="326" t="s">
        <v>6875</v>
      </c>
      <c r="E4906" s="326" t="s">
        <v>3070</v>
      </c>
      <c r="F4906" s="326">
        <v>605.10462185181677</v>
      </c>
      <c r="G4906" s="326" t="s">
        <v>43</v>
      </c>
    </row>
    <row r="4907" spans="1:7">
      <c r="A4907" s="326" t="s">
        <v>3204</v>
      </c>
      <c r="B4907" s="158">
        <v>46308</v>
      </c>
      <c r="C4907" s="326" t="s">
        <v>14311</v>
      </c>
      <c r="D4907" s="326" t="s">
        <v>6875</v>
      </c>
      <c r="E4907" s="326" t="s">
        <v>3070</v>
      </c>
      <c r="F4907" s="326">
        <v>592.66868630237877</v>
      </c>
      <c r="G4907" s="326" t="s">
        <v>43</v>
      </c>
    </row>
    <row r="4908" spans="1:7">
      <c r="A4908" s="326" t="s">
        <v>3204</v>
      </c>
      <c r="B4908" s="158">
        <v>46308</v>
      </c>
      <c r="C4908" s="326" t="s">
        <v>14312</v>
      </c>
      <c r="D4908" s="326" t="s">
        <v>6875</v>
      </c>
      <c r="E4908" s="326" t="s">
        <v>3070</v>
      </c>
      <c r="F4908" s="326">
        <v>419.20962174423039</v>
      </c>
      <c r="G4908" s="326" t="s">
        <v>43</v>
      </c>
    </row>
    <row r="4909" spans="1:7">
      <c r="A4909" s="326" t="s">
        <v>3204</v>
      </c>
      <c r="B4909" s="158">
        <v>46308</v>
      </c>
      <c r="C4909" s="326" t="s">
        <v>14313</v>
      </c>
      <c r="D4909" s="326" t="s">
        <v>6875</v>
      </c>
      <c r="E4909" s="326" t="s">
        <v>3070</v>
      </c>
      <c r="F4909" s="326">
        <v>458.08371648564929</v>
      </c>
      <c r="G4909" s="326" t="s">
        <v>43</v>
      </c>
    </row>
    <row r="4910" spans="1:7">
      <c r="A4910" s="326" t="s">
        <v>3204</v>
      </c>
      <c r="B4910" s="158">
        <v>46308</v>
      </c>
      <c r="C4910" s="326" t="s">
        <v>14314</v>
      </c>
      <c r="D4910" s="326" t="s">
        <v>6875</v>
      </c>
      <c r="E4910" s="326" t="s">
        <v>3070</v>
      </c>
      <c r="F4910" s="326">
        <v>419.212303314358</v>
      </c>
      <c r="G4910" s="326" t="s">
        <v>43</v>
      </c>
    </row>
    <row r="4911" spans="1:7">
      <c r="A4911" s="326" t="s">
        <v>3204</v>
      </c>
      <c r="B4911" s="158">
        <v>46308</v>
      </c>
      <c r="C4911" s="326" t="s">
        <v>14315</v>
      </c>
      <c r="D4911" s="326" t="s">
        <v>6875</v>
      </c>
      <c r="E4911" s="326" t="s">
        <v>3070</v>
      </c>
      <c r="F4911" s="326">
        <v>419.21112772263592</v>
      </c>
      <c r="G4911" s="326" t="s">
        <v>43</v>
      </c>
    </row>
    <row r="4912" spans="1:7">
      <c r="A4912" s="326" t="s">
        <v>3204</v>
      </c>
      <c r="B4912" s="158">
        <v>46308</v>
      </c>
      <c r="C4912" s="326" t="s">
        <v>14316</v>
      </c>
      <c r="D4912" s="326" t="s">
        <v>6875</v>
      </c>
      <c r="E4912" s="326" t="s">
        <v>3070</v>
      </c>
      <c r="F4912" s="326">
        <v>447.38228101469582</v>
      </c>
      <c r="G4912" s="326" t="s">
        <v>43</v>
      </c>
    </row>
    <row r="4913" spans="1:7">
      <c r="A4913" s="326" t="s">
        <v>3204</v>
      </c>
      <c r="B4913" s="158">
        <v>46308</v>
      </c>
      <c r="C4913" s="326" t="s">
        <v>14317</v>
      </c>
      <c r="D4913" s="326" t="s">
        <v>6875</v>
      </c>
      <c r="E4913" s="326" t="s">
        <v>3070</v>
      </c>
      <c r="F4913" s="326">
        <v>537.69550564046949</v>
      </c>
      <c r="G4913" s="326" t="s">
        <v>43</v>
      </c>
    </row>
    <row r="4914" spans="1:7">
      <c r="A4914" s="326" t="s">
        <v>3204</v>
      </c>
      <c r="B4914" s="158">
        <v>46308</v>
      </c>
      <c r="C4914" s="326" t="s">
        <v>14318</v>
      </c>
      <c r="D4914" s="326" t="s">
        <v>6875</v>
      </c>
      <c r="E4914" s="326" t="s">
        <v>3070</v>
      </c>
      <c r="F4914" s="326">
        <v>550.3297757152468</v>
      </c>
      <c r="G4914" s="326" t="s">
        <v>43</v>
      </c>
    </row>
    <row r="4915" spans="1:7">
      <c r="A4915" s="326" t="s">
        <v>3204</v>
      </c>
      <c r="B4915" s="158">
        <v>46308</v>
      </c>
      <c r="C4915" s="326" t="s">
        <v>14319</v>
      </c>
      <c r="D4915" s="326" t="s">
        <v>7409</v>
      </c>
      <c r="E4915" s="326" t="s">
        <v>3070</v>
      </c>
      <c r="F4915" s="326">
        <v>600.60164158325642</v>
      </c>
      <c r="G4915" s="326" t="s">
        <v>43</v>
      </c>
    </row>
    <row r="4916" spans="1:7">
      <c r="A4916" s="326" t="s">
        <v>3204</v>
      </c>
      <c r="B4916" s="158">
        <v>46308</v>
      </c>
      <c r="C4916" s="326" t="s">
        <v>14320</v>
      </c>
      <c r="D4916" s="326" t="s">
        <v>3034</v>
      </c>
      <c r="E4916" s="326" t="s">
        <v>3070</v>
      </c>
      <c r="F4916" s="326">
        <v>390.00553009659052</v>
      </c>
      <c r="G4916" s="326" t="s">
        <v>43</v>
      </c>
    </row>
    <row r="4917" spans="1:7">
      <c r="A4917" s="326" t="s">
        <v>3204</v>
      </c>
      <c r="B4917" s="158">
        <v>46308</v>
      </c>
      <c r="C4917" s="326" t="s">
        <v>14321</v>
      </c>
      <c r="D4917" s="326" t="s">
        <v>7409</v>
      </c>
      <c r="E4917" s="326" t="s">
        <v>3070</v>
      </c>
      <c r="F4917" s="326">
        <v>408.59585263952607</v>
      </c>
      <c r="G4917" s="326" t="s">
        <v>43</v>
      </c>
    </row>
    <row r="4918" spans="1:7">
      <c r="A4918" s="326" t="s">
        <v>3204</v>
      </c>
      <c r="B4918" s="158">
        <v>46308</v>
      </c>
      <c r="C4918" s="326" t="s">
        <v>14322</v>
      </c>
      <c r="D4918" s="326" t="s">
        <v>7409</v>
      </c>
      <c r="E4918" s="326" t="s">
        <v>3070</v>
      </c>
      <c r="F4918" s="326">
        <v>515.97742939647287</v>
      </c>
      <c r="G4918" s="326" t="s">
        <v>43</v>
      </c>
    </row>
    <row r="4919" spans="1:7">
      <c r="A4919" s="326" t="s">
        <v>3204</v>
      </c>
      <c r="B4919" s="158">
        <v>46308</v>
      </c>
      <c r="C4919" s="326" t="s">
        <v>14323</v>
      </c>
      <c r="D4919" s="326" t="s">
        <v>3034</v>
      </c>
      <c r="E4919" s="326" t="s">
        <v>3070</v>
      </c>
      <c r="F4919" s="326">
        <v>474.46351897902792</v>
      </c>
      <c r="G4919" s="326" t="s">
        <v>43</v>
      </c>
    </row>
    <row r="4920" spans="1:7">
      <c r="A4920" s="326" t="s">
        <v>3204</v>
      </c>
      <c r="B4920" s="158">
        <v>46308</v>
      </c>
      <c r="C4920" s="326" t="s">
        <v>14324</v>
      </c>
      <c r="D4920" s="326" t="s">
        <v>3034</v>
      </c>
      <c r="E4920" s="326" t="s">
        <v>3070</v>
      </c>
      <c r="F4920" s="326">
        <v>659.59933516802266</v>
      </c>
      <c r="G4920" s="326" t="s">
        <v>43</v>
      </c>
    </row>
    <row r="4921" spans="1:7">
      <c r="A4921" s="326" t="s">
        <v>3204</v>
      </c>
      <c r="B4921" s="158">
        <v>46308</v>
      </c>
      <c r="C4921" s="326" t="s">
        <v>14325</v>
      </c>
      <c r="D4921" s="326" t="s">
        <v>3034</v>
      </c>
      <c r="E4921" s="326" t="s">
        <v>3070</v>
      </c>
      <c r="F4921" s="326">
        <v>637.81762225204147</v>
      </c>
      <c r="G4921" s="326" t="s">
        <v>43</v>
      </c>
    </row>
    <row r="4922" spans="1:7">
      <c r="A4922" s="326" t="s">
        <v>3204</v>
      </c>
      <c r="B4922" s="158">
        <v>46308</v>
      </c>
      <c r="C4922" s="326" t="s">
        <v>14326</v>
      </c>
      <c r="D4922" s="326" t="s">
        <v>3034</v>
      </c>
      <c r="E4922" s="326" t="s">
        <v>3070</v>
      </c>
      <c r="F4922" s="326">
        <v>498.1693136272952</v>
      </c>
      <c r="G4922" s="326" t="s">
        <v>43</v>
      </c>
    </row>
    <row r="4923" spans="1:7">
      <c r="A4923" s="326" t="s">
        <v>3204</v>
      </c>
      <c r="B4923" s="158">
        <v>46308</v>
      </c>
      <c r="C4923" s="326" t="s">
        <v>14327</v>
      </c>
      <c r="D4923" s="326" t="s">
        <v>3034</v>
      </c>
      <c r="E4923" s="326" t="s">
        <v>3070</v>
      </c>
      <c r="F4923" s="326">
        <v>553.80139259062707</v>
      </c>
      <c r="G4923" s="326" t="s">
        <v>43</v>
      </c>
    </row>
    <row r="4924" spans="1:7">
      <c r="A4924" s="326" t="s">
        <v>3204</v>
      </c>
      <c r="B4924" s="158">
        <v>46308</v>
      </c>
      <c r="C4924" s="326" t="s">
        <v>14328</v>
      </c>
      <c r="D4924" s="326" t="s">
        <v>3034</v>
      </c>
      <c r="E4924" s="326" t="s">
        <v>3070</v>
      </c>
      <c r="F4924" s="326">
        <v>498.16944461688399</v>
      </c>
      <c r="G4924" s="326" t="s">
        <v>43</v>
      </c>
    </row>
    <row r="4925" spans="1:7">
      <c r="A4925" s="326" t="s">
        <v>3204</v>
      </c>
      <c r="B4925" s="158">
        <v>46308</v>
      </c>
      <c r="C4925" s="326" t="s">
        <v>14329</v>
      </c>
      <c r="D4925" s="326" t="s">
        <v>3034</v>
      </c>
      <c r="E4925" s="326" t="s">
        <v>3070</v>
      </c>
      <c r="F4925" s="326">
        <v>498.16733098216349</v>
      </c>
      <c r="G4925" s="326" t="s">
        <v>43</v>
      </c>
    </row>
    <row r="4926" spans="1:7">
      <c r="A4926" s="326" t="s">
        <v>3204</v>
      </c>
      <c r="B4926" s="158">
        <v>46308</v>
      </c>
      <c r="C4926" s="326" t="s">
        <v>14330</v>
      </c>
      <c r="D4926" s="326" t="s">
        <v>9818</v>
      </c>
      <c r="E4926" s="326" t="s">
        <v>3070</v>
      </c>
      <c r="F4926" s="326">
        <v>498.16820598114282</v>
      </c>
      <c r="G4926" s="326" t="s">
        <v>43</v>
      </c>
    </row>
    <row r="4927" spans="1:7">
      <c r="A4927" s="326" t="s">
        <v>3204</v>
      </c>
      <c r="B4927" s="158">
        <v>46308</v>
      </c>
      <c r="C4927" s="326" t="s">
        <v>14331</v>
      </c>
      <c r="D4927" s="326" t="s">
        <v>9818</v>
      </c>
      <c r="E4927" s="326" t="s">
        <v>3070</v>
      </c>
      <c r="F4927" s="326">
        <v>498.16935976967221</v>
      </c>
      <c r="G4927" s="326" t="s">
        <v>43</v>
      </c>
    </row>
    <row r="4928" spans="1:7">
      <c r="A4928" s="326" t="s">
        <v>3204</v>
      </c>
      <c r="B4928" s="158">
        <v>46308</v>
      </c>
      <c r="C4928" s="326" t="s">
        <v>14332</v>
      </c>
      <c r="D4928" s="326" t="s">
        <v>9818</v>
      </c>
      <c r="E4928" s="326" t="s">
        <v>3070</v>
      </c>
      <c r="F4928" s="326">
        <v>492.75149266049272</v>
      </c>
      <c r="G4928" s="326" t="s">
        <v>43</v>
      </c>
    </row>
    <row r="4929" spans="1:7">
      <c r="A4929" s="326" t="s">
        <v>3204</v>
      </c>
      <c r="B4929" s="158">
        <v>46308</v>
      </c>
      <c r="C4929" s="326" t="s">
        <v>14333</v>
      </c>
      <c r="D4929" s="326" t="s">
        <v>9818</v>
      </c>
      <c r="E4929" s="326" t="s">
        <v>3070</v>
      </c>
      <c r="F4929" s="326">
        <v>518.34980139229447</v>
      </c>
      <c r="G4929" s="326" t="s">
        <v>43</v>
      </c>
    </row>
    <row r="4930" spans="1:7">
      <c r="A4930" s="326" t="s">
        <v>3204</v>
      </c>
      <c r="B4930" s="158">
        <v>46308</v>
      </c>
      <c r="C4930" s="326" t="s">
        <v>14334</v>
      </c>
      <c r="D4930" s="326" t="s">
        <v>3036</v>
      </c>
      <c r="E4930" s="326" t="s">
        <v>3070</v>
      </c>
      <c r="F4930" s="326">
        <v>4187.3342772801407</v>
      </c>
      <c r="G4930" s="326" t="s">
        <v>43</v>
      </c>
    </row>
    <row r="4931" spans="1:7">
      <c r="A4931" s="326" t="s">
        <v>3204</v>
      </c>
      <c r="B4931" s="158">
        <v>46308</v>
      </c>
      <c r="C4931" s="326" t="s">
        <v>14335</v>
      </c>
      <c r="D4931" s="326" t="s">
        <v>3041</v>
      </c>
      <c r="E4931" s="326" t="s">
        <v>3070</v>
      </c>
      <c r="F4931" s="326">
        <v>493.12490941304708</v>
      </c>
      <c r="G4931" s="326" t="s">
        <v>43</v>
      </c>
    </row>
    <row r="4932" spans="1:7">
      <c r="A4932" s="326" t="s">
        <v>3204</v>
      </c>
      <c r="B4932" s="158">
        <v>46308</v>
      </c>
      <c r="C4932" s="326" t="s">
        <v>14336</v>
      </c>
      <c r="D4932" s="326" t="s">
        <v>3041</v>
      </c>
      <c r="E4932" s="326" t="s">
        <v>3070</v>
      </c>
      <c r="F4932" s="326">
        <v>412.79779701679939</v>
      </c>
      <c r="G4932" s="326" t="s">
        <v>43</v>
      </c>
    </row>
    <row r="4933" spans="1:7">
      <c r="A4933" s="326" t="s">
        <v>3204</v>
      </c>
      <c r="B4933" s="158">
        <v>46308</v>
      </c>
      <c r="C4933" s="326" t="s">
        <v>14337</v>
      </c>
      <c r="D4933" s="326" t="s">
        <v>3037</v>
      </c>
      <c r="E4933" s="326" t="s">
        <v>3070</v>
      </c>
      <c r="F4933" s="326">
        <v>734.3297713380307</v>
      </c>
      <c r="G4933" s="326" t="s">
        <v>43</v>
      </c>
    </row>
    <row r="4934" spans="1:7">
      <c r="A4934" s="326" t="s">
        <v>3204</v>
      </c>
      <c r="B4934" s="158">
        <v>46308</v>
      </c>
      <c r="C4934" s="326" t="s">
        <v>14338</v>
      </c>
      <c r="D4934" s="326" t="s">
        <v>3037</v>
      </c>
      <c r="E4934" s="326" t="s">
        <v>3070</v>
      </c>
      <c r="F4934" s="326">
        <v>656.58897469192743</v>
      </c>
      <c r="G4934" s="326" t="s">
        <v>43</v>
      </c>
    </row>
    <row r="4935" spans="1:7">
      <c r="A4935" s="326" t="s">
        <v>3204</v>
      </c>
      <c r="B4935" s="158">
        <v>46308</v>
      </c>
      <c r="C4935" s="326" t="s">
        <v>14339</v>
      </c>
      <c r="D4935" s="326" t="s">
        <v>3041</v>
      </c>
      <c r="E4935" s="326" t="s">
        <v>3070</v>
      </c>
      <c r="F4935" s="326">
        <v>658.06822388991714</v>
      </c>
      <c r="G4935" s="326" t="s">
        <v>43</v>
      </c>
    </row>
    <row r="4936" spans="1:7">
      <c r="A4936" s="326" t="s">
        <v>3204</v>
      </c>
      <c r="B4936" s="158">
        <v>46308</v>
      </c>
      <c r="C4936" s="326" t="s">
        <v>14340</v>
      </c>
      <c r="D4936" s="326" t="s">
        <v>3041</v>
      </c>
      <c r="E4936" s="326" t="s">
        <v>3070</v>
      </c>
      <c r="F4936" s="326">
        <v>737.83588100597262</v>
      </c>
      <c r="G4936" s="326" t="s">
        <v>43</v>
      </c>
    </row>
    <row r="4937" spans="1:7">
      <c r="A4937" s="326" t="s">
        <v>3204</v>
      </c>
      <c r="B4937" s="158">
        <v>46308</v>
      </c>
      <c r="C4937" s="326" t="s">
        <v>14341</v>
      </c>
      <c r="D4937" s="326" t="s">
        <v>3037</v>
      </c>
      <c r="E4937" s="326" t="s">
        <v>3070</v>
      </c>
      <c r="F4937" s="326">
        <v>2644.8563705364359</v>
      </c>
      <c r="G4937" s="326" t="s">
        <v>43</v>
      </c>
    </row>
    <row r="4938" spans="1:7">
      <c r="A4938" s="326" t="s">
        <v>3204</v>
      </c>
      <c r="B4938" s="158">
        <v>46308</v>
      </c>
      <c r="C4938" s="326" t="s">
        <v>14342</v>
      </c>
      <c r="D4938" s="326" t="s">
        <v>3041</v>
      </c>
      <c r="E4938" s="326" t="s">
        <v>3070</v>
      </c>
      <c r="F4938" s="326">
        <v>6117.9461630359292</v>
      </c>
      <c r="G4938" s="326" t="s">
        <v>43</v>
      </c>
    </row>
    <row r="4939" spans="1:7">
      <c r="A4939" s="326" t="s">
        <v>3204</v>
      </c>
      <c r="B4939" s="158">
        <v>46308</v>
      </c>
      <c r="C4939" s="326" t="s">
        <v>14343</v>
      </c>
      <c r="D4939" s="326" t="s">
        <v>3041</v>
      </c>
      <c r="E4939" s="326" t="s">
        <v>3070</v>
      </c>
      <c r="F4939" s="326">
        <v>5905.6308138817549</v>
      </c>
      <c r="G4939" s="326" t="s">
        <v>43</v>
      </c>
    </row>
    <row r="4940" spans="1:7">
      <c r="A4940" s="326" t="s">
        <v>3204</v>
      </c>
      <c r="B4940" s="158">
        <v>46308</v>
      </c>
      <c r="C4940" s="326" t="s">
        <v>14344</v>
      </c>
      <c r="D4940" s="326" t="s">
        <v>3037</v>
      </c>
      <c r="E4940" s="326" t="s">
        <v>3070</v>
      </c>
      <c r="F4940" s="326">
        <v>418.04799276497221</v>
      </c>
      <c r="G4940" s="326" t="s">
        <v>43</v>
      </c>
    </row>
    <row r="4941" spans="1:7">
      <c r="A4941" s="326" t="s">
        <v>3204</v>
      </c>
      <c r="B4941" s="158">
        <v>46308</v>
      </c>
      <c r="C4941" s="326" t="s">
        <v>14345</v>
      </c>
      <c r="D4941" s="326" t="s">
        <v>3037</v>
      </c>
      <c r="E4941" s="326" t="s">
        <v>3070</v>
      </c>
      <c r="F4941" s="326">
        <v>424.32943518273532</v>
      </c>
      <c r="G4941" s="326" t="s">
        <v>43</v>
      </c>
    </row>
    <row r="4942" spans="1:7">
      <c r="A4942" s="326" t="s">
        <v>3204</v>
      </c>
      <c r="B4942" s="158">
        <v>46308</v>
      </c>
      <c r="C4942" s="326" t="s">
        <v>14346</v>
      </c>
      <c r="D4942" s="326" t="s">
        <v>3037</v>
      </c>
      <c r="E4942" s="326" t="s">
        <v>3070</v>
      </c>
      <c r="F4942" s="326">
        <v>425.08410716988152</v>
      </c>
      <c r="G4942" s="326" t="s">
        <v>43</v>
      </c>
    </row>
    <row r="4943" spans="1:7">
      <c r="A4943" s="326" t="s">
        <v>3204</v>
      </c>
      <c r="B4943" s="158">
        <v>46308</v>
      </c>
      <c r="C4943" s="326" t="s">
        <v>14347</v>
      </c>
      <c r="D4943" s="326" t="s">
        <v>3037</v>
      </c>
      <c r="E4943" s="326" t="s">
        <v>3070</v>
      </c>
      <c r="F4943" s="326">
        <v>3214.004654988647</v>
      </c>
      <c r="G4943" s="326" t="s">
        <v>43</v>
      </c>
    </row>
    <row r="4944" spans="1:7">
      <c r="A4944" s="326" t="s">
        <v>3204</v>
      </c>
      <c r="B4944" s="158">
        <v>46308</v>
      </c>
      <c r="C4944" s="326" t="s">
        <v>14348</v>
      </c>
      <c r="D4944" s="326" t="s">
        <v>3035</v>
      </c>
      <c r="E4944" s="326" t="s">
        <v>3070</v>
      </c>
      <c r="F4944" s="326">
        <v>5620.468343552202</v>
      </c>
      <c r="G4944" s="326" t="s">
        <v>43</v>
      </c>
    </row>
    <row r="4945" spans="1:7">
      <c r="A4945" s="326" t="s">
        <v>3204</v>
      </c>
      <c r="B4945" s="158">
        <v>46308</v>
      </c>
      <c r="C4945" s="326" t="s">
        <v>14349</v>
      </c>
      <c r="D4945" s="326" t="s">
        <v>3039</v>
      </c>
      <c r="E4945" s="326" t="s">
        <v>3070</v>
      </c>
      <c r="F4945" s="326">
        <v>5550.9462115317583</v>
      </c>
      <c r="G4945" s="326" t="s">
        <v>43</v>
      </c>
    </row>
    <row r="4946" spans="1:7">
      <c r="A4946" s="326" t="s">
        <v>3204</v>
      </c>
      <c r="B4946" s="158">
        <v>46308</v>
      </c>
      <c r="C4946" s="326" t="s">
        <v>14350</v>
      </c>
      <c r="D4946" s="326" t="s">
        <v>3044</v>
      </c>
      <c r="E4946" s="326" t="s">
        <v>3070</v>
      </c>
      <c r="F4946" s="326">
        <v>370.86731254588813</v>
      </c>
      <c r="G4946" s="326" t="s">
        <v>43</v>
      </c>
    </row>
    <row r="4947" spans="1:7">
      <c r="A4947" s="326" t="s">
        <v>3204</v>
      </c>
      <c r="B4947" s="158">
        <v>46308</v>
      </c>
      <c r="C4947" s="326" t="s">
        <v>14351</v>
      </c>
      <c r="D4947" s="326" t="s">
        <v>3044</v>
      </c>
      <c r="E4947" s="326" t="s">
        <v>3070</v>
      </c>
      <c r="F4947" s="326">
        <v>370.867286385037</v>
      </c>
      <c r="G4947" s="326" t="s">
        <v>43</v>
      </c>
    </row>
    <row r="4948" spans="1:7">
      <c r="A4948" s="326" t="s">
        <v>3204</v>
      </c>
      <c r="B4948" s="158">
        <v>46308</v>
      </c>
      <c r="C4948" s="326" t="s">
        <v>14352</v>
      </c>
      <c r="D4948" s="326" t="s">
        <v>3035</v>
      </c>
      <c r="E4948" s="326" t="s">
        <v>3070</v>
      </c>
      <c r="F4948" s="326">
        <v>388.31435145996511</v>
      </c>
      <c r="G4948" s="326" t="s">
        <v>43</v>
      </c>
    </row>
    <row r="4949" spans="1:7">
      <c r="A4949" s="326" t="s">
        <v>3204</v>
      </c>
      <c r="B4949" s="158">
        <v>46308</v>
      </c>
      <c r="C4949" s="326" t="s">
        <v>14353</v>
      </c>
      <c r="D4949" s="326" t="s">
        <v>3044</v>
      </c>
      <c r="E4949" s="326" t="s">
        <v>3070</v>
      </c>
      <c r="F4949" s="326">
        <v>360.38265071436763</v>
      </c>
      <c r="G4949" s="326" t="s">
        <v>43</v>
      </c>
    </row>
    <row r="4950" spans="1:7">
      <c r="A4950" s="326" t="s">
        <v>3204</v>
      </c>
      <c r="B4950" s="158">
        <v>46308</v>
      </c>
      <c r="C4950" s="326" t="s">
        <v>14354</v>
      </c>
      <c r="D4950" s="326" t="s">
        <v>3044</v>
      </c>
      <c r="E4950" s="326" t="s">
        <v>3070</v>
      </c>
      <c r="F4950" s="326">
        <v>370.07680930010969</v>
      </c>
      <c r="G4950" s="326" t="s">
        <v>43</v>
      </c>
    </row>
    <row r="4951" spans="1:7">
      <c r="A4951" s="326" t="s">
        <v>3204</v>
      </c>
      <c r="B4951" s="158">
        <v>46308</v>
      </c>
      <c r="C4951" s="326" t="s">
        <v>14355</v>
      </c>
      <c r="D4951" s="326" t="s">
        <v>3035</v>
      </c>
      <c r="E4951" s="326" t="s">
        <v>3070</v>
      </c>
      <c r="F4951" s="326">
        <v>511.46305882558232</v>
      </c>
      <c r="G4951" s="326" t="s">
        <v>43</v>
      </c>
    </row>
    <row r="4952" spans="1:7">
      <c r="A4952" s="326" t="s">
        <v>3204</v>
      </c>
      <c r="B4952" s="158">
        <v>46308</v>
      </c>
      <c r="C4952" s="326" t="s">
        <v>14356</v>
      </c>
      <c r="D4952" s="326" t="s">
        <v>3035</v>
      </c>
      <c r="E4952" s="326" t="s">
        <v>3070</v>
      </c>
      <c r="F4952" s="326">
        <v>701.3087163772434</v>
      </c>
      <c r="G4952" s="326" t="s">
        <v>43</v>
      </c>
    </row>
    <row r="4953" spans="1:7">
      <c r="A4953" s="326" t="s">
        <v>3204</v>
      </c>
      <c r="B4953" s="158">
        <v>46308</v>
      </c>
      <c r="C4953" s="326" t="s">
        <v>14357</v>
      </c>
      <c r="D4953" s="326" t="s">
        <v>3035</v>
      </c>
      <c r="E4953" s="326" t="s">
        <v>3070</v>
      </c>
      <c r="F4953" s="326">
        <v>300.47385169938212</v>
      </c>
      <c r="G4953" s="326" t="s">
        <v>43</v>
      </c>
    </row>
    <row r="4954" spans="1:7">
      <c r="A4954" s="326" t="s">
        <v>3204</v>
      </c>
      <c r="B4954" s="158">
        <v>46308</v>
      </c>
      <c r="C4954" s="326" t="s">
        <v>14358</v>
      </c>
      <c r="D4954" s="326" t="s">
        <v>3035</v>
      </c>
      <c r="E4954" s="326" t="s">
        <v>3070</v>
      </c>
      <c r="F4954" s="326">
        <v>311.28570379689342</v>
      </c>
      <c r="G4954" s="326" t="s">
        <v>43</v>
      </c>
    </row>
    <row r="4955" spans="1:7">
      <c r="A4955" s="326" t="s">
        <v>3204</v>
      </c>
      <c r="B4955" s="158">
        <v>46308</v>
      </c>
      <c r="C4955" s="326" t="s">
        <v>14359</v>
      </c>
      <c r="D4955" s="326" t="s">
        <v>3035</v>
      </c>
      <c r="E4955" s="326" t="s">
        <v>3070</v>
      </c>
      <c r="F4955" s="326">
        <v>305.61452814936638</v>
      </c>
      <c r="G4955" s="326" t="s">
        <v>43</v>
      </c>
    </row>
    <row r="4956" spans="1:7">
      <c r="A4956" s="326" t="s">
        <v>3204</v>
      </c>
      <c r="B4956" s="158">
        <v>46308</v>
      </c>
      <c r="C4956" s="326" t="s">
        <v>14360</v>
      </c>
      <c r="D4956" s="326" t="s">
        <v>3035</v>
      </c>
      <c r="E4956" s="326" t="s">
        <v>3070</v>
      </c>
      <c r="F4956" s="326">
        <v>552.55376072973013</v>
      </c>
      <c r="G4956" s="326" t="s">
        <v>43</v>
      </c>
    </row>
    <row r="4957" spans="1:7">
      <c r="A4957" s="326" t="s">
        <v>3204</v>
      </c>
      <c r="B4957" s="158">
        <v>46308</v>
      </c>
      <c r="C4957" s="326" t="s">
        <v>14361</v>
      </c>
      <c r="D4957" s="326" t="s">
        <v>3035</v>
      </c>
      <c r="E4957" s="326" t="s">
        <v>3070</v>
      </c>
      <c r="F4957" s="326">
        <v>370.92739980481559</v>
      </c>
      <c r="G4957" s="326" t="s">
        <v>43</v>
      </c>
    </row>
    <row r="4958" spans="1:7">
      <c r="A4958" s="326" t="s">
        <v>3204</v>
      </c>
      <c r="B4958" s="158">
        <v>46308</v>
      </c>
      <c r="C4958" s="326" t="s">
        <v>14362</v>
      </c>
      <c r="D4958" s="326" t="s">
        <v>3044</v>
      </c>
      <c r="E4958" s="326" t="s">
        <v>3070</v>
      </c>
      <c r="F4958" s="326">
        <v>353.85351904295379</v>
      </c>
      <c r="G4958" s="326" t="s">
        <v>43</v>
      </c>
    </row>
    <row r="4959" spans="1:7">
      <c r="A4959" s="326" t="s">
        <v>3204</v>
      </c>
      <c r="B4959" s="158">
        <v>46308</v>
      </c>
      <c r="C4959" s="326" t="s">
        <v>14363</v>
      </c>
      <c r="D4959" s="326" t="s">
        <v>3035</v>
      </c>
      <c r="E4959" s="326" t="s">
        <v>3070</v>
      </c>
      <c r="F4959" s="326">
        <v>1096.728432744741</v>
      </c>
      <c r="G4959" s="326" t="s">
        <v>43</v>
      </c>
    </row>
    <row r="4960" spans="1:7">
      <c r="A4960" s="326" t="s">
        <v>3204</v>
      </c>
      <c r="B4960" s="158">
        <v>46308</v>
      </c>
      <c r="C4960" s="326" t="s">
        <v>14364</v>
      </c>
      <c r="D4960" s="326" t="s">
        <v>3035</v>
      </c>
      <c r="E4960" s="326" t="s">
        <v>3070</v>
      </c>
      <c r="F4960" s="326">
        <v>610.96199230290949</v>
      </c>
      <c r="G4960" s="326" t="s">
        <v>43</v>
      </c>
    </row>
    <row r="4961" spans="1:7">
      <c r="A4961" s="326" t="s">
        <v>3204</v>
      </c>
      <c r="B4961" s="158">
        <v>46308</v>
      </c>
      <c r="C4961" s="326" t="s">
        <v>14365</v>
      </c>
      <c r="D4961" s="326" t="s">
        <v>3044</v>
      </c>
      <c r="E4961" s="326" t="s">
        <v>3070</v>
      </c>
      <c r="F4961" s="326">
        <v>638.44837208464742</v>
      </c>
      <c r="G4961" s="326" t="s">
        <v>43</v>
      </c>
    </row>
    <row r="4962" spans="1:7">
      <c r="A4962" s="326" t="s">
        <v>3204</v>
      </c>
      <c r="B4962" s="158">
        <v>46308</v>
      </c>
      <c r="C4962" s="326" t="s">
        <v>14366</v>
      </c>
      <c r="D4962" s="326" t="s">
        <v>3044</v>
      </c>
      <c r="E4962" s="326" t="s">
        <v>3070</v>
      </c>
      <c r="F4962" s="326">
        <v>1226.4358569582689</v>
      </c>
      <c r="G4962" s="326" t="s">
        <v>43</v>
      </c>
    </row>
    <row r="4963" spans="1:7">
      <c r="A4963" s="326" t="s">
        <v>3204</v>
      </c>
      <c r="B4963" s="158">
        <v>46308</v>
      </c>
      <c r="C4963" s="326" t="s">
        <v>14367</v>
      </c>
      <c r="D4963" s="326" t="s">
        <v>3044</v>
      </c>
      <c r="E4963" s="326" t="s">
        <v>3070</v>
      </c>
      <c r="F4963" s="326">
        <v>624.71503775194287</v>
      </c>
      <c r="G4963" s="326" t="s">
        <v>43</v>
      </c>
    </row>
    <row r="4964" spans="1:7">
      <c r="A4964" s="326" t="s">
        <v>3204</v>
      </c>
      <c r="B4964" s="158">
        <v>46308</v>
      </c>
      <c r="C4964" s="326" t="s">
        <v>14368</v>
      </c>
      <c r="D4964" s="326" t="s">
        <v>3044</v>
      </c>
      <c r="E4964" s="326" t="s">
        <v>3070</v>
      </c>
      <c r="F4964" s="326">
        <v>371.62046304997062</v>
      </c>
      <c r="G4964" s="326" t="s">
        <v>43</v>
      </c>
    </row>
    <row r="4965" spans="1:7">
      <c r="A4965" s="326" t="s">
        <v>3204</v>
      </c>
      <c r="B4965" s="158">
        <v>46308</v>
      </c>
      <c r="C4965" s="326" t="s">
        <v>14369</v>
      </c>
      <c r="D4965" s="326" t="s">
        <v>3035</v>
      </c>
      <c r="E4965" s="326" t="s">
        <v>3070</v>
      </c>
      <c r="F4965" s="326">
        <v>330.72267006337643</v>
      </c>
      <c r="G4965" s="326" t="s">
        <v>43</v>
      </c>
    </row>
    <row r="4966" spans="1:7">
      <c r="A4966" s="326" t="s">
        <v>3204</v>
      </c>
      <c r="B4966" s="158">
        <v>46308</v>
      </c>
      <c r="C4966" s="326" t="s">
        <v>14370</v>
      </c>
      <c r="D4966" s="326" t="s">
        <v>3035</v>
      </c>
      <c r="E4966" s="326" t="s">
        <v>3070</v>
      </c>
      <c r="F4966" s="326">
        <v>330.72379980515689</v>
      </c>
      <c r="G4966" s="326" t="s">
        <v>43</v>
      </c>
    </row>
    <row r="4967" spans="1:7">
      <c r="A4967" s="326" t="s">
        <v>3204</v>
      </c>
      <c r="B4967" s="158">
        <v>46308</v>
      </c>
      <c r="C4967" s="326" t="s">
        <v>14371</v>
      </c>
      <c r="D4967" s="326" t="s">
        <v>3036</v>
      </c>
      <c r="E4967" s="326" t="s">
        <v>3070</v>
      </c>
      <c r="F4967" s="326">
        <v>5826.6562645448139</v>
      </c>
      <c r="G4967" s="326" t="s">
        <v>43</v>
      </c>
    </row>
    <row r="4968" spans="1:7">
      <c r="A4968" s="326" t="s">
        <v>3066</v>
      </c>
      <c r="B4968" s="158">
        <v>46308</v>
      </c>
      <c r="C4968" s="326" t="s">
        <v>60</v>
      </c>
      <c r="D4968" s="326" t="s">
        <v>3067</v>
      </c>
      <c r="E4968" s="326" t="s">
        <v>2879</v>
      </c>
      <c r="F4968" s="326">
        <v>49.760999999999996</v>
      </c>
      <c r="G4968" s="326" t="s">
        <v>48</v>
      </c>
    </row>
    <row r="4969" spans="1:7">
      <c r="A4969" s="326" t="s">
        <v>3066</v>
      </c>
      <c r="B4969" s="158">
        <v>46308</v>
      </c>
      <c r="C4969" s="326" t="s">
        <v>58</v>
      </c>
      <c r="D4969" s="326" t="s">
        <v>3067</v>
      </c>
      <c r="E4969" s="326" t="s">
        <v>2879</v>
      </c>
      <c r="F4969" s="326">
        <v>52.217000000000006</v>
      </c>
      <c r="G4969" s="326" t="s">
        <v>48</v>
      </c>
    </row>
    <row r="4970" spans="1:7">
      <c r="A4970" s="326" t="s">
        <v>2883</v>
      </c>
      <c r="B4970" s="158">
        <v>46308</v>
      </c>
      <c r="C4970" s="326" t="s">
        <v>2865</v>
      </c>
      <c r="D4970" s="326" t="s">
        <v>2880</v>
      </c>
      <c r="E4970" s="326" t="s">
        <v>2879</v>
      </c>
      <c r="F4970" s="326">
        <v>6.0518999999999998</v>
      </c>
      <c r="G4970" s="326" t="s">
        <v>1799</v>
      </c>
    </row>
    <row r="4971" spans="1:7">
      <c r="A4971" s="326" t="s">
        <v>2883</v>
      </c>
      <c r="B4971" s="158">
        <v>46308</v>
      </c>
      <c r="C4971" s="326" t="s">
        <v>2916</v>
      </c>
      <c r="D4971" s="326" t="s">
        <v>2880</v>
      </c>
      <c r="E4971" s="326" t="s">
        <v>2879</v>
      </c>
      <c r="F4971" s="326">
        <v>6.06128</v>
      </c>
      <c r="G4971" s="326" t="s">
        <v>1799</v>
      </c>
    </row>
    <row r="4972" spans="1:7">
      <c r="A4972" s="326" t="s">
        <v>2883</v>
      </c>
      <c r="B4972" s="158">
        <v>46308</v>
      </c>
      <c r="C4972" s="326" t="s">
        <v>7848</v>
      </c>
      <c r="D4972" s="326" t="s">
        <v>2880</v>
      </c>
      <c r="E4972" s="326" t="s">
        <v>2879</v>
      </c>
      <c r="F4972" s="326">
        <v>6.1841200000000009</v>
      </c>
      <c r="G4972" s="326" t="s">
        <v>1800</v>
      </c>
    </row>
    <row r="4973" spans="1:7">
      <c r="A4973" s="326" t="s">
        <v>2883</v>
      </c>
      <c r="B4973" s="158">
        <v>46308</v>
      </c>
      <c r="C4973" s="326" t="s">
        <v>7908</v>
      </c>
      <c r="D4973" s="326" t="s">
        <v>2880</v>
      </c>
      <c r="E4973" s="326" t="s">
        <v>2879</v>
      </c>
      <c r="F4973" s="326">
        <v>6.0508399999999991</v>
      </c>
      <c r="G4973" s="326" t="s">
        <v>1800</v>
      </c>
    </row>
    <row r="4974" spans="1:7">
      <c r="A4974" s="326" t="s">
        <v>2883</v>
      </c>
      <c r="B4974" s="158">
        <v>46308</v>
      </c>
      <c r="C4974" s="326" t="s">
        <v>7909</v>
      </c>
      <c r="D4974" s="326" t="s">
        <v>2880</v>
      </c>
      <c r="E4974" s="326" t="s">
        <v>2879</v>
      </c>
      <c r="F4974" s="326">
        <v>5.8476000000000008</v>
      </c>
      <c r="G4974" s="326" t="s">
        <v>1800</v>
      </c>
    </row>
    <row r="4975" spans="1:7">
      <c r="A4975" s="326" t="s">
        <v>2883</v>
      </c>
      <c r="B4975" s="158">
        <v>46308</v>
      </c>
      <c r="C4975" s="326" t="s">
        <v>7910</v>
      </c>
      <c r="D4975" s="326" t="s">
        <v>2880</v>
      </c>
      <c r="E4975" s="326" t="s">
        <v>2879</v>
      </c>
      <c r="F4975" s="326">
        <v>5.8427600000000011</v>
      </c>
      <c r="G4975" s="326" t="s">
        <v>1800</v>
      </c>
    </row>
    <row r="4976" spans="1:7">
      <c r="A4976" s="326" t="s">
        <v>2883</v>
      </c>
      <c r="B4976" s="158">
        <v>46308</v>
      </c>
      <c r="C4976" s="326" t="s">
        <v>7911</v>
      </c>
      <c r="D4976" s="326" t="s">
        <v>2880</v>
      </c>
      <c r="E4976" s="326" t="s">
        <v>2879</v>
      </c>
      <c r="F4976" s="326">
        <v>5.8216199999999994</v>
      </c>
      <c r="G4976" s="326" t="s">
        <v>1800</v>
      </c>
    </row>
    <row r="4977" spans="1:7">
      <c r="A4977" s="326" t="s">
        <v>2883</v>
      </c>
      <c r="B4977" s="158">
        <v>46308</v>
      </c>
      <c r="C4977" s="326" t="s">
        <v>7912</v>
      </c>
      <c r="D4977" s="326" t="s">
        <v>2880</v>
      </c>
      <c r="E4977" s="326" t="s">
        <v>2879</v>
      </c>
      <c r="F4977" s="326">
        <v>6.14412</v>
      </c>
      <c r="G4977" s="326" t="s">
        <v>1800</v>
      </c>
    </row>
    <row r="4978" spans="1:7">
      <c r="A4978" s="326" t="s">
        <v>2883</v>
      </c>
      <c r="B4978" s="158">
        <v>46308</v>
      </c>
      <c r="C4978" s="326" t="s">
        <v>7913</v>
      </c>
      <c r="D4978" s="326" t="s">
        <v>2880</v>
      </c>
      <c r="E4978" s="326" t="s">
        <v>2879</v>
      </c>
      <c r="F4978" s="326">
        <v>5.86334</v>
      </c>
      <c r="G4978" s="326" t="s">
        <v>1800</v>
      </c>
    </row>
    <row r="4979" spans="1:7">
      <c r="A4979" s="326" t="s">
        <v>2883</v>
      </c>
      <c r="B4979" s="158">
        <v>46308</v>
      </c>
      <c r="C4979" s="326" t="s">
        <v>7914</v>
      </c>
      <c r="D4979" s="326" t="s">
        <v>2880</v>
      </c>
      <c r="E4979" s="326" t="s">
        <v>2879</v>
      </c>
      <c r="F4979" s="326">
        <v>5.9025600000000003</v>
      </c>
      <c r="G4979" s="326" t="s">
        <v>1800</v>
      </c>
    </row>
    <row r="4980" spans="1:7">
      <c r="A4980" s="326" t="s">
        <v>2883</v>
      </c>
      <c r="B4980" s="158">
        <v>46308</v>
      </c>
      <c r="C4980" s="326" t="s">
        <v>7915</v>
      </c>
      <c r="D4980" s="326" t="s">
        <v>2880</v>
      </c>
      <c r="E4980" s="326" t="s">
        <v>2879</v>
      </c>
      <c r="F4980" s="326">
        <v>5.8843800000000002</v>
      </c>
      <c r="G4980" s="326" t="s">
        <v>1800</v>
      </c>
    </row>
    <row r="4981" spans="1:7">
      <c r="A4981" s="326" t="s">
        <v>2883</v>
      </c>
      <c r="B4981" s="158">
        <v>46308</v>
      </c>
      <c r="C4981" s="326" t="s">
        <v>7916</v>
      </c>
      <c r="D4981" s="326" t="s">
        <v>2880</v>
      </c>
      <c r="E4981" s="326" t="s">
        <v>2879</v>
      </c>
      <c r="F4981" s="326">
        <v>6.1482999999999999</v>
      </c>
      <c r="G4981" s="326" t="s">
        <v>1800</v>
      </c>
    </row>
    <row r="4982" spans="1:7">
      <c r="A4982" s="326" t="s">
        <v>2883</v>
      </c>
      <c r="B4982" s="158">
        <v>46308</v>
      </c>
      <c r="C4982" s="326" t="s">
        <v>2917</v>
      </c>
      <c r="D4982" s="326" t="s">
        <v>2880</v>
      </c>
      <c r="E4982" s="326" t="s">
        <v>2879</v>
      </c>
      <c r="F4982" s="326">
        <v>6.19618</v>
      </c>
      <c r="G4982" s="326" t="s">
        <v>1799</v>
      </c>
    </row>
    <row r="4983" spans="1:7">
      <c r="A4983" s="326" t="s">
        <v>2883</v>
      </c>
      <c r="B4983" s="158">
        <v>46308</v>
      </c>
      <c r="C4983" s="326" t="s">
        <v>7917</v>
      </c>
      <c r="D4983" s="326" t="s">
        <v>2880</v>
      </c>
      <c r="E4983" s="326" t="s">
        <v>2879</v>
      </c>
      <c r="F4983" s="326">
        <v>5.7484400000000004</v>
      </c>
      <c r="G4983" s="326" t="s">
        <v>1800</v>
      </c>
    </row>
    <row r="4984" spans="1:7">
      <c r="A4984" s="326" t="s">
        <v>2883</v>
      </c>
      <c r="B4984" s="158">
        <v>46308</v>
      </c>
      <c r="C4984" s="326" t="s">
        <v>7918</v>
      </c>
      <c r="D4984" s="326" t="s">
        <v>2880</v>
      </c>
      <c r="E4984" s="326" t="s">
        <v>2879</v>
      </c>
      <c r="F4984" s="326">
        <v>5.7988799999999996</v>
      </c>
      <c r="G4984" s="326" t="s">
        <v>1800</v>
      </c>
    </row>
    <row r="4985" spans="1:7">
      <c r="A4985" s="326" t="s">
        <v>2883</v>
      </c>
      <c r="B4985" s="158">
        <v>46308</v>
      </c>
      <c r="C4985" s="326" t="s">
        <v>7919</v>
      </c>
      <c r="D4985" s="326" t="s">
        <v>2880</v>
      </c>
      <c r="E4985" s="326" t="s">
        <v>2879</v>
      </c>
      <c r="F4985" s="326">
        <v>6.0709600000000004</v>
      </c>
      <c r="G4985" s="326" t="s">
        <v>1800</v>
      </c>
    </row>
    <row r="4986" spans="1:7">
      <c r="A4986" s="326" t="s">
        <v>2883</v>
      </c>
      <c r="B4986" s="158">
        <v>46308</v>
      </c>
      <c r="C4986" s="326" t="s">
        <v>7920</v>
      </c>
      <c r="D4986" s="326" t="s">
        <v>2880</v>
      </c>
      <c r="E4986" s="326" t="s">
        <v>2879</v>
      </c>
      <c r="F4986" s="326">
        <v>5.9888200000000005</v>
      </c>
      <c r="G4986" s="326" t="s">
        <v>1800</v>
      </c>
    </row>
    <row r="4987" spans="1:7">
      <c r="A4987" s="326" t="s">
        <v>2883</v>
      </c>
      <c r="B4987" s="158">
        <v>46308</v>
      </c>
      <c r="C4987" s="326" t="s">
        <v>7921</v>
      </c>
      <c r="D4987" s="326" t="s">
        <v>2880</v>
      </c>
      <c r="E4987" s="326" t="s">
        <v>2879</v>
      </c>
      <c r="F4987" s="326">
        <v>6.0011799999999997</v>
      </c>
      <c r="G4987" s="326" t="s">
        <v>1800</v>
      </c>
    </row>
    <row r="4988" spans="1:7">
      <c r="A4988" s="326" t="s">
        <v>2883</v>
      </c>
      <c r="B4988" s="158">
        <v>46308</v>
      </c>
      <c r="C4988" s="326" t="s">
        <v>7922</v>
      </c>
      <c r="D4988" s="326" t="s">
        <v>2880</v>
      </c>
      <c r="E4988" s="326" t="s">
        <v>2879</v>
      </c>
      <c r="F4988" s="326">
        <v>5.9420000000000002</v>
      </c>
      <c r="G4988" s="326" t="s">
        <v>1800</v>
      </c>
    </row>
    <row r="4989" spans="1:7">
      <c r="A4989" s="326" t="s">
        <v>2883</v>
      </c>
      <c r="B4989" s="158">
        <v>46308</v>
      </c>
      <c r="C4989" s="326" t="s">
        <v>7923</v>
      </c>
      <c r="D4989" s="326" t="s">
        <v>2880</v>
      </c>
      <c r="E4989" s="326" t="s">
        <v>2879</v>
      </c>
      <c r="F4989" s="326">
        <v>5.68574</v>
      </c>
      <c r="G4989" s="326" t="s">
        <v>1800</v>
      </c>
    </row>
    <row r="4990" spans="1:7">
      <c r="A4990" s="326" t="s">
        <v>2883</v>
      </c>
      <c r="B4990" s="158">
        <v>46308</v>
      </c>
      <c r="C4990" s="326" t="s">
        <v>7924</v>
      </c>
      <c r="D4990" s="326" t="s">
        <v>2880</v>
      </c>
      <c r="E4990" s="326" t="s">
        <v>2879</v>
      </c>
      <c r="F4990" s="326">
        <v>5.8121</v>
      </c>
      <c r="G4990" s="326" t="s">
        <v>1800</v>
      </c>
    </row>
    <row r="4991" spans="1:7">
      <c r="A4991" s="326" t="s">
        <v>2883</v>
      </c>
      <c r="B4991" s="158">
        <v>46308</v>
      </c>
      <c r="C4991" s="326" t="s">
        <v>7925</v>
      </c>
      <c r="D4991" s="326" t="s">
        <v>2880</v>
      </c>
      <c r="E4991" s="326" t="s">
        <v>2879</v>
      </c>
      <c r="F4991" s="326">
        <v>5.7493599999999994</v>
      </c>
      <c r="G4991" s="326" t="s">
        <v>1800</v>
      </c>
    </row>
    <row r="4992" spans="1:7">
      <c r="A4992" s="326" t="s">
        <v>2883</v>
      </c>
      <c r="B4992" s="158">
        <v>46308</v>
      </c>
      <c r="C4992" s="326" t="s">
        <v>7926</v>
      </c>
      <c r="D4992" s="326" t="s">
        <v>2880</v>
      </c>
      <c r="E4992" s="326" t="s">
        <v>2879</v>
      </c>
      <c r="F4992" s="326">
        <v>5.807599999999999</v>
      </c>
      <c r="G4992" s="326" t="s">
        <v>1800</v>
      </c>
    </row>
    <row r="4993" spans="1:7">
      <c r="A4993" s="326" t="s">
        <v>2883</v>
      </c>
      <c r="B4993" s="158">
        <v>46308</v>
      </c>
      <c r="C4993" s="326" t="s">
        <v>2918</v>
      </c>
      <c r="D4993" s="326" t="s">
        <v>2880</v>
      </c>
      <c r="E4993" s="326" t="s">
        <v>2879</v>
      </c>
      <c r="F4993" s="326">
        <v>6.0098599999999998</v>
      </c>
      <c r="G4993" s="326" t="s">
        <v>1799</v>
      </c>
    </row>
    <row r="4994" spans="1:7">
      <c r="A4994" s="326" t="s">
        <v>2883</v>
      </c>
      <c r="B4994" s="158">
        <v>46308</v>
      </c>
      <c r="C4994" s="326" t="s">
        <v>7927</v>
      </c>
      <c r="D4994" s="326" t="s">
        <v>2880</v>
      </c>
      <c r="E4994" s="326" t="s">
        <v>2879</v>
      </c>
      <c r="F4994" s="326">
        <v>6.1074200000000003</v>
      </c>
      <c r="G4994" s="326" t="s">
        <v>1800</v>
      </c>
    </row>
    <row r="4995" spans="1:7">
      <c r="A4995" s="326" t="s">
        <v>2883</v>
      </c>
      <c r="B4995" s="158">
        <v>46308</v>
      </c>
      <c r="C4995" s="326" t="s">
        <v>7928</v>
      </c>
      <c r="D4995" s="326" t="s">
        <v>2880</v>
      </c>
      <c r="E4995" s="326" t="s">
        <v>2879</v>
      </c>
      <c r="F4995" s="326">
        <v>6.0334000000000003</v>
      </c>
      <c r="G4995" s="326" t="s">
        <v>1800</v>
      </c>
    </row>
    <row r="4996" spans="1:7">
      <c r="A4996" s="326" t="s">
        <v>2883</v>
      </c>
      <c r="B4996" s="158">
        <v>46308</v>
      </c>
      <c r="C4996" s="326" t="s">
        <v>7929</v>
      </c>
      <c r="D4996" s="326" t="s">
        <v>2880</v>
      </c>
      <c r="E4996" s="326" t="s">
        <v>2879</v>
      </c>
      <c r="F4996" s="326">
        <v>5.7736400000000003</v>
      </c>
      <c r="G4996" s="326" t="s">
        <v>1800</v>
      </c>
    </row>
    <row r="4997" spans="1:7">
      <c r="A4997" s="326" t="s">
        <v>2883</v>
      </c>
      <c r="B4997" s="158">
        <v>46308</v>
      </c>
      <c r="C4997" s="326" t="s">
        <v>7930</v>
      </c>
      <c r="D4997" s="326" t="s">
        <v>2880</v>
      </c>
      <c r="E4997" s="326" t="s">
        <v>2879</v>
      </c>
      <c r="F4997" s="326">
        <v>5.9502400000000009</v>
      </c>
      <c r="G4997" s="326" t="s">
        <v>1800</v>
      </c>
    </row>
    <row r="4998" spans="1:7">
      <c r="A4998" s="326" t="s">
        <v>2883</v>
      </c>
      <c r="B4998" s="158">
        <v>46308</v>
      </c>
      <c r="C4998" s="326" t="s">
        <v>7931</v>
      </c>
      <c r="D4998" s="326" t="s">
        <v>2880</v>
      </c>
      <c r="E4998" s="326" t="s">
        <v>2879</v>
      </c>
      <c r="F4998" s="326">
        <v>5.8056600000000005</v>
      </c>
      <c r="G4998" s="326" t="s">
        <v>1800</v>
      </c>
    </row>
    <row r="4999" spans="1:7">
      <c r="A4999" s="326" t="s">
        <v>2883</v>
      </c>
      <c r="B4999" s="158">
        <v>46308</v>
      </c>
      <c r="C4999" s="326" t="s">
        <v>7932</v>
      </c>
      <c r="D4999" s="326" t="s">
        <v>2880</v>
      </c>
      <c r="E4999" s="326" t="s">
        <v>2879</v>
      </c>
      <c r="F4999" s="326">
        <v>5.9883399999999991</v>
      </c>
      <c r="G4999" s="326" t="s">
        <v>1800</v>
      </c>
    </row>
    <row r="5000" spans="1:7">
      <c r="A5000" s="326" t="s">
        <v>2883</v>
      </c>
      <c r="B5000" s="158">
        <v>46308</v>
      </c>
      <c r="C5000" s="326" t="s">
        <v>7933</v>
      </c>
      <c r="D5000" s="326" t="s">
        <v>2880</v>
      </c>
      <c r="E5000" s="326" t="s">
        <v>2879</v>
      </c>
      <c r="F5000" s="326">
        <v>6.19984</v>
      </c>
      <c r="G5000" s="326" t="s">
        <v>1800</v>
      </c>
    </row>
    <row r="5001" spans="1:7">
      <c r="A5001" s="326" t="s">
        <v>2883</v>
      </c>
      <c r="B5001" s="158">
        <v>46308</v>
      </c>
      <c r="C5001" s="326" t="s">
        <v>2919</v>
      </c>
      <c r="D5001" s="326" t="s">
        <v>2880</v>
      </c>
      <c r="E5001" s="326" t="s">
        <v>2879</v>
      </c>
      <c r="F5001" s="326">
        <v>5.7938399999999994</v>
      </c>
      <c r="G5001" s="326" t="s">
        <v>1799</v>
      </c>
    </row>
    <row r="5002" spans="1:7">
      <c r="A5002" s="326" t="s">
        <v>2883</v>
      </c>
      <c r="B5002" s="158">
        <v>46308</v>
      </c>
      <c r="C5002" s="326" t="s">
        <v>2920</v>
      </c>
      <c r="D5002" s="326" t="s">
        <v>2880</v>
      </c>
      <c r="E5002" s="326" t="s">
        <v>2879</v>
      </c>
      <c r="F5002" s="326">
        <v>5.806140000000001</v>
      </c>
      <c r="G5002" s="326" t="s">
        <v>1799</v>
      </c>
    </row>
    <row r="5003" spans="1:7">
      <c r="A5003" s="326" t="s">
        <v>2883</v>
      </c>
      <c r="B5003" s="158">
        <v>46308</v>
      </c>
      <c r="C5003" s="326" t="s">
        <v>2921</v>
      </c>
      <c r="D5003" s="326" t="s">
        <v>2880</v>
      </c>
      <c r="E5003" s="326" t="s">
        <v>2879</v>
      </c>
      <c r="F5003" s="326">
        <v>5.9155600000000002</v>
      </c>
      <c r="G5003" s="326" t="s">
        <v>1799</v>
      </c>
    </row>
    <row r="5004" spans="1:7">
      <c r="A5004" s="326" t="s">
        <v>2883</v>
      </c>
      <c r="B5004" s="158">
        <v>46308</v>
      </c>
      <c r="C5004" s="326" t="s">
        <v>2922</v>
      </c>
      <c r="D5004" s="326" t="s">
        <v>2880</v>
      </c>
      <c r="E5004" s="326" t="s">
        <v>2879</v>
      </c>
      <c r="F5004" s="326">
        <v>6.3552999999999988</v>
      </c>
      <c r="G5004" s="326" t="s">
        <v>1799</v>
      </c>
    </row>
    <row r="5005" spans="1:7">
      <c r="A5005" s="326" t="s">
        <v>2883</v>
      </c>
      <c r="B5005" s="158">
        <v>46308</v>
      </c>
      <c r="C5005" s="326" t="s">
        <v>2923</v>
      </c>
      <c r="D5005" s="326" t="s">
        <v>2880</v>
      </c>
      <c r="E5005" s="326" t="s">
        <v>2879</v>
      </c>
      <c r="F5005" s="326">
        <v>5.7617599999999998</v>
      </c>
      <c r="G5005" s="326" t="s">
        <v>1799</v>
      </c>
    </row>
    <row r="5006" spans="1:7">
      <c r="A5006" s="326" t="s">
        <v>2883</v>
      </c>
      <c r="B5006" s="158">
        <v>46308</v>
      </c>
      <c r="C5006" s="326" t="s">
        <v>2924</v>
      </c>
      <c r="D5006" s="326" t="s">
        <v>2880</v>
      </c>
      <c r="E5006" s="326" t="s">
        <v>2879</v>
      </c>
      <c r="F5006" s="326">
        <v>5.90158</v>
      </c>
      <c r="G5006" s="326" t="s">
        <v>1799</v>
      </c>
    </row>
    <row r="5007" spans="1:7">
      <c r="A5007" s="326" t="s">
        <v>2883</v>
      </c>
      <c r="B5007" s="158">
        <v>46308</v>
      </c>
      <c r="C5007" s="326" t="s">
        <v>2925</v>
      </c>
      <c r="D5007" s="326" t="s">
        <v>2880</v>
      </c>
      <c r="E5007" s="326" t="s">
        <v>2879</v>
      </c>
      <c r="F5007" s="326">
        <v>5.8735800000000005</v>
      </c>
      <c r="G5007" s="326" t="s">
        <v>1799</v>
      </c>
    </row>
    <row r="5008" spans="1:7">
      <c r="A5008" s="326" t="s">
        <v>2883</v>
      </c>
      <c r="B5008" s="158">
        <v>46308</v>
      </c>
      <c r="C5008" s="326" t="s">
        <v>2926</v>
      </c>
      <c r="D5008" s="326" t="s">
        <v>2880</v>
      </c>
      <c r="E5008" s="326" t="s">
        <v>2879</v>
      </c>
      <c r="F5008" s="326">
        <v>6.0164000000000009</v>
      </c>
      <c r="G5008" s="326" t="s">
        <v>1799</v>
      </c>
    </row>
    <row r="5009" spans="1:7">
      <c r="A5009" s="326" t="s">
        <v>2883</v>
      </c>
      <c r="B5009" s="158">
        <v>46308</v>
      </c>
      <c r="C5009" s="326" t="s">
        <v>2927</v>
      </c>
      <c r="D5009" s="326" t="s">
        <v>2880</v>
      </c>
      <c r="E5009" s="326" t="s">
        <v>2879</v>
      </c>
      <c r="F5009" s="326">
        <v>5.9740800000000007</v>
      </c>
      <c r="G5009" s="326" t="s">
        <v>1799</v>
      </c>
    </row>
    <row r="5010" spans="1:7">
      <c r="A5010" s="326" t="s">
        <v>2883</v>
      </c>
      <c r="B5010" s="158">
        <v>46308</v>
      </c>
      <c r="C5010" s="326" t="s">
        <v>2928</v>
      </c>
      <c r="D5010" s="326" t="s">
        <v>2880</v>
      </c>
      <c r="E5010" s="326" t="s">
        <v>2879</v>
      </c>
      <c r="F5010" s="326">
        <v>5.8420799999999993</v>
      </c>
      <c r="G5010" s="326" t="s">
        <v>1799</v>
      </c>
    </row>
    <row r="5011" spans="1:7">
      <c r="A5011" s="326" t="s">
        <v>2883</v>
      </c>
      <c r="B5011" s="158">
        <v>46308</v>
      </c>
      <c r="C5011" s="326" t="s">
        <v>2929</v>
      </c>
      <c r="D5011" s="326" t="s">
        <v>2880</v>
      </c>
      <c r="E5011" s="326" t="s">
        <v>2879</v>
      </c>
      <c r="F5011" s="326">
        <v>5.9189399999999992</v>
      </c>
      <c r="G5011" s="326" t="s">
        <v>1799</v>
      </c>
    </row>
    <row r="5012" spans="1:7">
      <c r="A5012" s="326" t="s">
        <v>2883</v>
      </c>
      <c r="B5012" s="158">
        <v>46308</v>
      </c>
      <c r="C5012" s="326" t="s">
        <v>2930</v>
      </c>
      <c r="D5012" s="326" t="s">
        <v>2880</v>
      </c>
      <c r="E5012" s="326" t="s">
        <v>2879</v>
      </c>
      <c r="F5012" s="326">
        <v>5.8979599999999994</v>
      </c>
      <c r="G5012" s="326" t="s">
        <v>1799</v>
      </c>
    </row>
    <row r="5013" spans="1:7">
      <c r="A5013" s="326" t="s">
        <v>2883</v>
      </c>
      <c r="B5013" s="158">
        <v>46308</v>
      </c>
      <c r="C5013" s="326" t="s">
        <v>2931</v>
      </c>
      <c r="D5013" s="326" t="s">
        <v>2880</v>
      </c>
      <c r="E5013" s="326" t="s">
        <v>2879</v>
      </c>
      <c r="F5013" s="326">
        <v>6.1557000000000013</v>
      </c>
      <c r="G5013" s="326" t="s">
        <v>1799</v>
      </c>
    </row>
    <row r="5014" spans="1:7">
      <c r="A5014" s="326" t="s">
        <v>2883</v>
      </c>
      <c r="B5014" s="158">
        <v>46308</v>
      </c>
      <c r="C5014" s="326" t="s">
        <v>2932</v>
      </c>
      <c r="D5014" s="326" t="s">
        <v>2880</v>
      </c>
      <c r="E5014" s="326" t="s">
        <v>2879</v>
      </c>
      <c r="F5014" s="326">
        <v>5.6874000000000002</v>
      </c>
      <c r="G5014" s="326" t="s">
        <v>1799</v>
      </c>
    </row>
    <row r="5015" spans="1:7">
      <c r="A5015" s="326" t="s">
        <v>2883</v>
      </c>
      <c r="B5015" s="158">
        <v>46308</v>
      </c>
      <c r="C5015" s="326" t="s">
        <v>2933</v>
      </c>
      <c r="D5015" s="326" t="s">
        <v>2880</v>
      </c>
      <c r="E5015" s="326" t="s">
        <v>2879</v>
      </c>
      <c r="F5015" s="326">
        <v>6.2276399999999992</v>
      </c>
      <c r="G5015" s="326" t="s">
        <v>1799</v>
      </c>
    </row>
    <row r="5016" spans="1:7">
      <c r="A5016" s="326" t="s">
        <v>2883</v>
      </c>
      <c r="B5016" s="158">
        <v>46308</v>
      </c>
      <c r="C5016" s="326" t="s">
        <v>2934</v>
      </c>
      <c r="D5016" s="326" t="s">
        <v>2880</v>
      </c>
      <c r="E5016" s="326" t="s">
        <v>2879</v>
      </c>
      <c r="F5016" s="326">
        <v>5.7909199999999998</v>
      </c>
      <c r="G5016" s="326" t="s">
        <v>1799</v>
      </c>
    </row>
    <row r="5017" spans="1:7">
      <c r="A5017" s="326" t="s">
        <v>2883</v>
      </c>
      <c r="B5017" s="158">
        <v>46308</v>
      </c>
      <c r="C5017" s="326" t="s">
        <v>2935</v>
      </c>
      <c r="D5017" s="326" t="s">
        <v>2880</v>
      </c>
      <c r="E5017" s="326" t="s">
        <v>2879</v>
      </c>
      <c r="F5017" s="326">
        <v>6.5231199999999996</v>
      </c>
      <c r="G5017" s="326" t="s">
        <v>1799</v>
      </c>
    </row>
    <row r="5018" spans="1:7">
      <c r="A5018" s="326" t="s">
        <v>2883</v>
      </c>
      <c r="B5018" s="158">
        <v>46308</v>
      </c>
      <c r="C5018" s="326" t="s">
        <v>2936</v>
      </c>
      <c r="D5018" s="326" t="s">
        <v>2880</v>
      </c>
      <c r="E5018" s="326" t="s">
        <v>2879</v>
      </c>
      <c r="F5018" s="326">
        <v>6.5239999999999991</v>
      </c>
      <c r="G5018" s="326" t="s">
        <v>1799</v>
      </c>
    </row>
    <row r="5019" spans="1:7">
      <c r="A5019" s="326" t="s">
        <v>2883</v>
      </c>
      <c r="B5019" s="158">
        <v>46308</v>
      </c>
      <c r="C5019" s="326" t="s">
        <v>2937</v>
      </c>
      <c r="D5019" s="326" t="s">
        <v>2880</v>
      </c>
      <c r="E5019" s="326" t="s">
        <v>2879</v>
      </c>
      <c r="F5019" s="326">
        <v>6.0025200000000005</v>
      </c>
      <c r="G5019" s="326" t="s">
        <v>1799</v>
      </c>
    </row>
    <row r="5020" spans="1:7">
      <c r="A5020" s="326" t="s">
        <v>2883</v>
      </c>
      <c r="B5020" s="158">
        <v>46308</v>
      </c>
      <c r="C5020" s="326" t="s">
        <v>2938</v>
      </c>
      <c r="D5020" s="326" t="s">
        <v>2880</v>
      </c>
      <c r="E5020" s="326" t="s">
        <v>2879</v>
      </c>
      <c r="F5020" s="326">
        <v>6.0190999999999999</v>
      </c>
      <c r="G5020" s="326" t="s">
        <v>1799</v>
      </c>
    </row>
    <row r="5021" spans="1:7">
      <c r="A5021" s="326" t="s">
        <v>2883</v>
      </c>
      <c r="B5021" s="158">
        <v>46308</v>
      </c>
      <c r="C5021" s="326" t="s">
        <v>2911</v>
      </c>
      <c r="D5021" s="326" t="s">
        <v>2880</v>
      </c>
      <c r="E5021" s="326" t="s">
        <v>2879</v>
      </c>
      <c r="F5021" s="326">
        <v>6.24404</v>
      </c>
      <c r="G5021" s="326" t="s">
        <v>1962</v>
      </c>
    </row>
    <row r="5022" spans="1:7">
      <c r="A5022" s="326" t="s">
        <v>2883</v>
      </c>
      <c r="B5022" s="158">
        <v>46308</v>
      </c>
      <c r="C5022" s="326" t="s">
        <v>2912</v>
      </c>
      <c r="D5022" s="326" t="s">
        <v>2880</v>
      </c>
      <c r="E5022" s="326" t="s">
        <v>2879</v>
      </c>
      <c r="F5022" s="326">
        <v>5.759780000000001</v>
      </c>
      <c r="G5022" s="326" t="s">
        <v>1962</v>
      </c>
    </row>
    <row r="5023" spans="1:7">
      <c r="A5023" s="326" t="s">
        <v>2883</v>
      </c>
      <c r="B5023" s="158">
        <v>46308</v>
      </c>
      <c r="C5023" s="326" t="s">
        <v>2913</v>
      </c>
      <c r="D5023" s="326" t="s">
        <v>2880</v>
      </c>
      <c r="E5023" s="326" t="s">
        <v>2879</v>
      </c>
      <c r="F5023" s="326">
        <v>5.6192200000000003</v>
      </c>
      <c r="G5023" s="326" t="s">
        <v>1962</v>
      </c>
    </row>
    <row r="5024" spans="1:7">
      <c r="A5024" s="326" t="s">
        <v>2883</v>
      </c>
      <c r="B5024" s="158">
        <v>46308</v>
      </c>
      <c r="C5024" s="326" t="s">
        <v>2914</v>
      </c>
      <c r="D5024" s="326" t="s">
        <v>2880</v>
      </c>
      <c r="E5024" s="326" t="s">
        <v>2879</v>
      </c>
      <c r="F5024" s="326">
        <v>5.8819599999999994</v>
      </c>
      <c r="G5024" s="326" t="s">
        <v>1962</v>
      </c>
    </row>
    <row r="5025" spans="1:7">
      <c r="A5025" s="326" t="s">
        <v>2883</v>
      </c>
      <c r="B5025" s="158">
        <v>46308</v>
      </c>
      <c r="C5025" s="326" t="s">
        <v>2915</v>
      </c>
      <c r="D5025" s="326" t="s">
        <v>2880</v>
      </c>
      <c r="E5025" s="326" t="s">
        <v>2879</v>
      </c>
      <c r="F5025" s="326">
        <v>5.9617599999999999</v>
      </c>
      <c r="G5025" s="326" t="s">
        <v>1962</v>
      </c>
    </row>
    <row r="5026" spans="1:7">
      <c r="A5026" s="326" t="s">
        <v>2883</v>
      </c>
      <c r="B5026" s="158">
        <v>46308</v>
      </c>
      <c r="C5026" s="326" t="s">
        <v>2939</v>
      </c>
      <c r="D5026" s="326" t="s">
        <v>2880</v>
      </c>
      <c r="E5026" s="326" t="s">
        <v>2879</v>
      </c>
      <c r="F5026" s="326">
        <v>6.3929000000000009</v>
      </c>
      <c r="G5026" s="326" t="s">
        <v>1799</v>
      </c>
    </row>
    <row r="5027" spans="1:7">
      <c r="A5027" s="326" t="s">
        <v>2883</v>
      </c>
      <c r="B5027" s="158">
        <v>46308</v>
      </c>
      <c r="C5027" s="326" t="s">
        <v>2864</v>
      </c>
      <c r="D5027" s="326" t="s">
        <v>2880</v>
      </c>
      <c r="E5027" s="326" t="s">
        <v>2879</v>
      </c>
      <c r="F5027" s="326">
        <v>5.6815200000000008</v>
      </c>
      <c r="G5027" s="326" t="s">
        <v>1799</v>
      </c>
    </row>
    <row r="5028" spans="1:7">
      <c r="A5028" s="326" t="s">
        <v>2883</v>
      </c>
      <c r="B5028" s="158">
        <v>46308</v>
      </c>
      <c r="C5028" s="326" t="s">
        <v>2940</v>
      </c>
      <c r="D5028" s="326" t="s">
        <v>2880</v>
      </c>
      <c r="E5028" s="326" t="s">
        <v>2879</v>
      </c>
      <c r="F5028" s="326">
        <v>6.3612199999999994</v>
      </c>
      <c r="G5028" s="326" t="s">
        <v>1799</v>
      </c>
    </row>
    <row r="5029" spans="1:7">
      <c r="A5029" s="326" t="s">
        <v>2883</v>
      </c>
      <c r="B5029" s="158">
        <v>46308</v>
      </c>
      <c r="C5029" s="326" t="s">
        <v>3011</v>
      </c>
      <c r="D5029" s="326" t="s">
        <v>2880</v>
      </c>
      <c r="E5029" s="326" t="s">
        <v>2879</v>
      </c>
      <c r="F5029" s="326">
        <v>6.3576599999999992</v>
      </c>
      <c r="G5029" s="326" t="s">
        <v>1801</v>
      </c>
    </row>
    <row r="5030" spans="1:7">
      <c r="A5030" s="326" t="s">
        <v>2883</v>
      </c>
      <c r="B5030" s="158">
        <v>46308</v>
      </c>
      <c r="C5030" s="326" t="s">
        <v>3012</v>
      </c>
      <c r="D5030" s="326" t="s">
        <v>2880</v>
      </c>
      <c r="E5030" s="326" t="s">
        <v>2879</v>
      </c>
      <c r="F5030" s="326">
        <v>6.1891400000000001</v>
      </c>
      <c r="G5030" s="326" t="s">
        <v>1801</v>
      </c>
    </row>
    <row r="5031" spans="1:7">
      <c r="A5031" s="326" t="s">
        <v>2883</v>
      </c>
      <c r="B5031" s="158">
        <v>46308</v>
      </c>
      <c r="C5031" s="326" t="s">
        <v>3013</v>
      </c>
      <c r="D5031" s="326" t="s">
        <v>2880</v>
      </c>
      <c r="E5031" s="326" t="s">
        <v>2879</v>
      </c>
      <c r="F5031" s="326">
        <v>6.2881400000000003</v>
      </c>
      <c r="G5031" s="326" t="s">
        <v>1801</v>
      </c>
    </row>
    <row r="5032" spans="1:7">
      <c r="A5032" s="326" t="s">
        <v>2883</v>
      </c>
      <c r="B5032" s="158">
        <v>46308</v>
      </c>
      <c r="C5032" s="326" t="s">
        <v>3014</v>
      </c>
      <c r="D5032" s="326" t="s">
        <v>2880</v>
      </c>
      <c r="E5032" s="326" t="s">
        <v>2879</v>
      </c>
      <c r="F5032" s="326">
        <v>5.9062400000000004</v>
      </c>
      <c r="G5032" s="326" t="s">
        <v>1801</v>
      </c>
    </row>
    <row r="5033" spans="1:7">
      <c r="A5033" s="326" t="s">
        <v>2883</v>
      </c>
      <c r="B5033" s="158">
        <v>46308</v>
      </c>
      <c r="C5033" s="326" t="s">
        <v>3015</v>
      </c>
      <c r="D5033" s="326" t="s">
        <v>2880</v>
      </c>
      <c r="E5033" s="326" t="s">
        <v>2879</v>
      </c>
      <c r="F5033" s="326">
        <v>5.9691400000000003</v>
      </c>
      <c r="G5033" s="326" t="s">
        <v>1801</v>
      </c>
    </row>
    <row r="5034" spans="1:7">
      <c r="A5034" s="326" t="s">
        <v>2883</v>
      </c>
      <c r="B5034" s="158">
        <v>46308</v>
      </c>
      <c r="C5034" s="326" t="s">
        <v>3016</v>
      </c>
      <c r="D5034" s="326" t="s">
        <v>2880</v>
      </c>
      <c r="E5034" s="326" t="s">
        <v>2879</v>
      </c>
      <c r="F5034" s="326">
        <v>6.0424000000000007</v>
      </c>
      <c r="G5034" s="326" t="s">
        <v>1801</v>
      </c>
    </row>
    <row r="5035" spans="1:7">
      <c r="A5035" s="326" t="s">
        <v>2883</v>
      </c>
      <c r="B5035" s="158">
        <v>46308</v>
      </c>
      <c r="C5035" s="326" t="s">
        <v>3017</v>
      </c>
      <c r="D5035" s="326" t="s">
        <v>2880</v>
      </c>
      <c r="E5035" s="326" t="s">
        <v>2879</v>
      </c>
      <c r="F5035" s="326">
        <v>6.0705400000000003</v>
      </c>
      <c r="G5035" s="326" t="s">
        <v>1801</v>
      </c>
    </row>
    <row r="5036" spans="1:7">
      <c r="A5036" s="326" t="s">
        <v>2883</v>
      </c>
      <c r="B5036" s="158">
        <v>46308</v>
      </c>
      <c r="C5036" s="326" t="s">
        <v>3018</v>
      </c>
      <c r="D5036" s="326" t="s">
        <v>2880</v>
      </c>
      <c r="E5036" s="326" t="s">
        <v>2879</v>
      </c>
      <c r="F5036" s="326">
        <v>5.9762800000000009</v>
      </c>
      <c r="G5036" s="326" t="s">
        <v>1801</v>
      </c>
    </row>
    <row r="5037" spans="1:7">
      <c r="A5037" s="326" t="s">
        <v>2883</v>
      </c>
      <c r="B5037" s="158">
        <v>46308</v>
      </c>
      <c r="C5037" s="326" t="s">
        <v>3019</v>
      </c>
      <c r="D5037" s="326" t="s">
        <v>2880</v>
      </c>
      <c r="E5037" s="326" t="s">
        <v>2879</v>
      </c>
      <c r="F5037" s="326">
        <v>5.9836000000000009</v>
      </c>
      <c r="G5037" s="326" t="s">
        <v>1801</v>
      </c>
    </row>
    <row r="5038" spans="1:7">
      <c r="A5038" s="326" t="s">
        <v>2883</v>
      </c>
      <c r="B5038" s="158">
        <v>46308</v>
      </c>
      <c r="C5038" s="326" t="s">
        <v>3020</v>
      </c>
      <c r="D5038" s="326" t="s">
        <v>2880</v>
      </c>
      <c r="E5038" s="326" t="s">
        <v>2879</v>
      </c>
      <c r="F5038" s="326">
        <v>5.9195599999999997</v>
      </c>
      <c r="G5038" s="326" t="s">
        <v>1801</v>
      </c>
    </row>
    <row r="5039" spans="1:7">
      <c r="A5039" s="326" t="s">
        <v>2883</v>
      </c>
      <c r="B5039" s="158">
        <v>46308</v>
      </c>
      <c r="C5039" s="326" t="s">
        <v>3023</v>
      </c>
      <c r="D5039" s="326" t="s">
        <v>2880</v>
      </c>
      <c r="E5039" s="326" t="s">
        <v>2879</v>
      </c>
      <c r="F5039" s="326">
        <v>5.91472</v>
      </c>
      <c r="G5039" s="326" t="s">
        <v>1801</v>
      </c>
    </row>
    <row r="5040" spans="1:7">
      <c r="A5040" s="326" t="s">
        <v>2883</v>
      </c>
      <c r="B5040" s="158">
        <v>46308</v>
      </c>
      <c r="C5040" s="326" t="s">
        <v>2945</v>
      </c>
      <c r="D5040" s="326" t="s">
        <v>2880</v>
      </c>
      <c r="E5040" s="326" t="s">
        <v>2879</v>
      </c>
      <c r="F5040" s="326">
        <v>6.3766400000000001</v>
      </c>
      <c r="G5040" s="326" t="s">
        <v>1799</v>
      </c>
    </row>
    <row r="5041" spans="1:7">
      <c r="A5041" s="326" t="s">
        <v>2883</v>
      </c>
      <c r="B5041" s="158">
        <v>46308</v>
      </c>
      <c r="C5041" s="326" t="s">
        <v>2974</v>
      </c>
      <c r="D5041" s="326" t="s">
        <v>2880</v>
      </c>
      <c r="E5041" s="326" t="s">
        <v>2879</v>
      </c>
      <c r="F5041" s="326">
        <v>6.5454999999999997</v>
      </c>
      <c r="G5041" s="326" t="s">
        <v>1799</v>
      </c>
    </row>
    <row r="5042" spans="1:7">
      <c r="A5042" s="326" t="s">
        <v>2883</v>
      </c>
      <c r="B5042" s="158">
        <v>46308</v>
      </c>
      <c r="C5042" s="326" t="s">
        <v>2975</v>
      </c>
      <c r="D5042" s="326" t="s">
        <v>2880</v>
      </c>
      <c r="E5042" s="326" t="s">
        <v>2879</v>
      </c>
      <c r="F5042" s="326">
        <v>5.80924</v>
      </c>
      <c r="G5042" s="326" t="s">
        <v>1799</v>
      </c>
    </row>
    <row r="5043" spans="1:7">
      <c r="A5043" s="326" t="s">
        <v>2883</v>
      </c>
      <c r="B5043" s="158">
        <v>46308</v>
      </c>
      <c r="C5043" s="326" t="s">
        <v>2866</v>
      </c>
      <c r="D5043" s="326" t="s">
        <v>2880</v>
      </c>
      <c r="E5043" s="326" t="s">
        <v>2879</v>
      </c>
      <c r="F5043" s="326">
        <v>6.0586000000000011</v>
      </c>
      <c r="G5043" s="326" t="s">
        <v>1799</v>
      </c>
    </row>
    <row r="5044" spans="1:7">
      <c r="A5044" s="326" t="s">
        <v>2883</v>
      </c>
      <c r="B5044" s="158">
        <v>46308</v>
      </c>
      <c r="C5044" s="326" t="s">
        <v>2976</v>
      </c>
      <c r="D5044" s="326" t="s">
        <v>2880</v>
      </c>
      <c r="E5044" s="326" t="s">
        <v>2879</v>
      </c>
      <c r="F5044" s="326">
        <v>6.00108</v>
      </c>
      <c r="G5044" s="326" t="s">
        <v>1799</v>
      </c>
    </row>
    <row r="5045" spans="1:7">
      <c r="A5045" s="326" t="s">
        <v>2883</v>
      </c>
      <c r="B5045" s="158">
        <v>46308</v>
      </c>
      <c r="C5045" s="326" t="s">
        <v>2977</v>
      </c>
      <c r="D5045" s="326" t="s">
        <v>2880</v>
      </c>
      <c r="E5045" s="326" t="s">
        <v>2879</v>
      </c>
      <c r="F5045" s="326">
        <v>5.8183999999999996</v>
      </c>
      <c r="G5045" s="326" t="s">
        <v>1799</v>
      </c>
    </row>
    <row r="5046" spans="1:7">
      <c r="A5046" s="326" t="s">
        <v>2883</v>
      </c>
      <c r="B5046" s="158">
        <v>46308</v>
      </c>
      <c r="C5046" s="326" t="s">
        <v>2978</v>
      </c>
      <c r="D5046" s="326" t="s">
        <v>2880</v>
      </c>
      <c r="E5046" s="326" t="s">
        <v>2879</v>
      </c>
      <c r="F5046" s="326">
        <v>6.2989800000000002</v>
      </c>
      <c r="G5046" s="326" t="s">
        <v>1799</v>
      </c>
    </row>
    <row r="5047" spans="1:7">
      <c r="A5047" s="326" t="s">
        <v>2883</v>
      </c>
      <c r="B5047" s="158">
        <v>46308</v>
      </c>
      <c r="C5047" s="326" t="s">
        <v>7934</v>
      </c>
      <c r="D5047" s="326" t="s">
        <v>2880</v>
      </c>
      <c r="E5047" s="326" t="s">
        <v>2879</v>
      </c>
      <c r="F5047" s="326">
        <v>5.8767199999999988</v>
      </c>
      <c r="G5047" s="326" t="s">
        <v>1800</v>
      </c>
    </row>
    <row r="5048" spans="1:7">
      <c r="A5048" s="326" t="s">
        <v>2883</v>
      </c>
      <c r="B5048" s="158">
        <v>46308</v>
      </c>
      <c r="C5048" s="326" t="s">
        <v>7935</v>
      </c>
      <c r="D5048" s="326" t="s">
        <v>2880</v>
      </c>
      <c r="E5048" s="326" t="s">
        <v>2879</v>
      </c>
      <c r="F5048" s="326">
        <v>6.1278400000000008</v>
      </c>
      <c r="G5048" s="326" t="s">
        <v>1800</v>
      </c>
    </row>
    <row r="5049" spans="1:7">
      <c r="A5049" s="326" t="s">
        <v>2883</v>
      </c>
      <c r="B5049" s="158">
        <v>46308</v>
      </c>
      <c r="C5049" s="326" t="s">
        <v>7936</v>
      </c>
      <c r="D5049" s="326" t="s">
        <v>2880</v>
      </c>
      <c r="E5049" s="326" t="s">
        <v>2879</v>
      </c>
      <c r="F5049" s="326">
        <v>6.0513199999999987</v>
      </c>
      <c r="G5049" s="326" t="s">
        <v>1800</v>
      </c>
    </row>
    <row r="5050" spans="1:7">
      <c r="A5050" s="326" t="s">
        <v>2883</v>
      </c>
      <c r="B5050" s="158">
        <v>46308</v>
      </c>
      <c r="C5050" s="326" t="s">
        <v>7937</v>
      </c>
      <c r="D5050" s="326" t="s">
        <v>2880</v>
      </c>
      <c r="E5050" s="326" t="s">
        <v>2879</v>
      </c>
      <c r="F5050" s="326">
        <v>5.95418</v>
      </c>
      <c r="G5050" s="326" t="s">
        <v>1800</v>
      </c>
    </row>
    <row r="5051" spans="1:7">
      <c r="A5051" s="326" t="s">
        <v>2883</v>
      </c>
      <c r="B5051" s="158">
        <v>46308</v>
      </c>
      <c r="C5051" s="326" t="s">
        <v>7938</v>
      </c>
      <c r="D5051" s="326" t="s">
        <v>2880</v>
      </c>
      <c r="E5051" s="326" t="s">
        <v>2879</v>
      </c>
      <c r="F5051" s="326">
        <v>6.0615199999999998</v>
      </c>
      <c r="G5051" s="326" t="s">
        <v>1800</v>
      </c>
    </row>
    <row r="5052" spans="1:7">
      <c r="A5052" s="326" t="s">
        <v>3062</v>
      </c>
      <c r="B5052" s="158">
        <v>46309</v>
      </c>
      <c r="C5052" s="326" t="s">
        <v>10333</v>
      </c>
      <c r="D5052" s="326" t="s">
        <v>2878</v>
      </c>
      <c r="E5052" s="326" t="s">
        <v>2867</v>
      </c>
      <c r="F5052" s="326"/>
      <c r="G5052" s="326" t="s">
        <v>43</v>
      </c>
    </row>
    <row r="5053" spans="1:7">
      <c r="A5053" s="326" t="s">
        <v>3062</v>
      </c>
      <c r="B5053" s="158">
        <v>46309</v>
      </c>
      <c r="C5053" s="326" t="s">
        <v>10334</v>
      </c>
      <c r="D5053" s="326" t="s">
        <v>2878</v>
      </c>
      <c r="E5053" s="326" t="s">
        <v>2867</v>
      </c>
      <c r="F5053" s="326"/>
      <c r="G5053" s="326" t="s">
        <v>43</v>
      </c>
    </row>
    <row r="5054" spans="1:7">
      <c r="A5054" s="326" t="s">
        <v>3062</v>
      </c>
      <c r="B5054" s="158">
        <v>46309</v>
      </c>
      <c r="C5054" s="326" t="s">
        <v>10335</v>
      </c>
      <c r="D5054" s="326" t="s">
        <v>2878</v>
      </c>
      <c r="E5054" s="326" t="s">
        <v>2867</v>
      </c>
      <c r="F5054" s="326"/>
      <c r="G5054" s="326" t="s">
        <v>43</v>
      </c>
    </row>
    <row r="5055" spans="1:7">
      <c r="A5055" s="326" t="s">
        <v>3062</v>
      </c>
      <c r="B5055" s="158">
        <v>46309</v>
      </c>
      <c r="C5055" s="326" t="s">
        <v>10336</v>
      </c>
      <c r="D5055" s="326" t="s">
        <v>2878</v>
      </c>
      <c r="E5055" s="326" t="s">
        <v>2867</v>
      </c>
      <c r="F5055" s="326"/>
      <c r="G5055" s="326" t="s">
        <v>43</v>
      </c>
    </row>
    <row r="5056" spans="1:7">
      <c r="A5056" s="326" t="s">
        <v>3062</v>
      </c>
      <c r="B5056" s="158">
        <v>46309</v>
      </c>
      <c r="C5056" s="326" t="s">
        <v>10337</v>
      </c>
      <c r="D5056" s="326" t="s">
        <v>2878</v>
      </c>
      <c r="E5056" s="326" t="s">
        <v>2867</v>
      </c>
      <c r="F5056" s="326"/>
      <c r="G5056" s="326" t="s">
        <v>43</v>
      </c>
    </row>
    <row r="5057" spans="1:12">
      <c r="A5057" s="326" t="s">
        <v>3062</v>
      </c>
      <c r="B5057" s="158">
        <v>46309</v>
      </c>
      <c r="C5057" s="326" t="s">
        <v>10338</v>
      </c>
      <c r="D5057" s="326" t="s">
        <v>2878</v>
      </c>
      <c r="E5057" s="326" t="s">
        <v>2867</v>
      </c>
      <c r="F5057" s="326"/>
      <c r="G5057" s="326" t="s">
        <v>43</v>
      </c>
    </row>
    <row r="5058" spans="1:12">
      <c r="A5058" s="326" t="s">
        <v>3062</v>
      </c>
      <c r="B5058" s="158">
        <v>46309</v>
      </c>
      <c r="C5058" s="326" t="s">
        <v>10339</v>
      </c>
      <c r="D5058" s="326" t="s">
        <v>2878</v>
      </c>
      <c r="E5058" s="326" t="s">
        <v>2867</v>
      </c>
      <c r="F5058" s="326"/>
      <c r="G5058" s="326" t="s">
        <v>43</v>
      </c>
    </row>
    <row r="5059" spans="1:12">
      <c r="A5059" s="326" t="s">
        <v>3062</v>
      </c>
      <c r="B5059" s="158">
        <v>46309</v>
      </c>
      <c r="C5059" s="326" t="s">
        <v>10340</v>
      </c>
      <c r="D5059" s="326" t="s">
        <v>2878</v>
      </c>
      <c r="E5059" s="326" t="s">
        <v>2867</v>
      </c>
      <c r="F5059" s="326"/>
      <c r="G5059" s="326" t="s">
        <v>43</v>
      </c>
    </row>
    <row r="5060" spans="1:12">
      <c r="A5060" s="326" t="s">
        <v>3062</v>
      </c>
      <c r="B5060" s="158">
        <v>46309</v>
      </c>
      <c r="C5060" s="326" t="s">
        <v>10350</v>
      </c>
      <c r="D5060" s="326" t="s">
        <v>2878</v>
      </c>
      <c r="E5060" s="326" t="s">
        <v>2867</v>
      </c>
      <c r="F5060" s="326"/>
      <c r="G5060" s="326" t="s">
        <v>43</v>
      </c>
    </row>
    <row r="5061" spans="1:12">
      <c r="A5061" s="326" t="s">
        <v>3062</v>
      </c>
      <c r="B5061" s="158">
        <v>46309</v>
      </c>
      <c r="C5061" s="326" t="s">
        <v>10341</v>
      </c>
      <c r="D5061" s="326" t="s">
        <v>2878</v>
      </c>
      <c r="E5061" s="326" t="s">
        <v>2867</v>
      </c>
      <c r="F5061" s="326"/>
      <c r="G5061" s="326" t="s">
        <v>43</v>
      </c>
    </row>
    <row r="5062" spans="1:12">
      <c r="A5062" s="326" t="s">
        <v>3062</v>
      </c>
      <c r="B5062" s="158">
        <v>46309</v>
      </c>
      <c r="C5062" s="326" t="s">
        <v>10342</v>
      </c>
      <c r="D5062" s="326" t="s">
        <v>2878</v>
      </c>
      <c r="E5062" s="326" t="s">
        <v>2867</v>
      </c>
      <c r="F5062" s="326"/>
      <c r="G5062" s="326" t="s">
        <v>43</v>
      </c>
    </row>
    <row r="5063" spans="1:12">
      <c r="A5063" s="326" t="s">
        <v>3062</v>
      </c>
      <c r="B5063" s="158">
        <v>46309</v>
      </c>
      <c r="C5063" s="326" t="s">
        <v>10343</v>
      </c>
      <c r="D5063" s="326" t="s">
        <v>2878</v>
      </c>
      <c r="E5063" s="326" t="s">
        <v>2867</v>
      </c>
      <c r="F5063" s="326"/>
      <c r="G5063" s="326" t="s">
        <v>43</v>
      </c>
    </row>
    <row r="5064" spans="1:12">
      <c r="A5064" s="326" t="s">
        <v>3062</v>
      </c>
      <c r="B5064" s="158">
        <v>46309</v>
      </c>
      <c r="C5064" s="326" t="s">
        <v>10344</v>
      </c>
      <c r="D5064" s="326" t="s">
        <v>2878</v>
      </c>
      <c r="E5064" s="326" t="s">
        <v>2867</v>
      </c>
      <c r="F5064" s="326"/>
      <c r="G5064" s="326" t="s">
        <v>43</v>
      </c>
    </row>
    <row r="5065" spans="1:12">
      <c r="A5065" s="326" t="s">
        <v>3062</v>
      </c>
      <c r="B5065" s="158">
        <v>46309</v>
      </c>
      <c r="C5065" s="326" t="s">
        <v>10345</v>
      </c>
      <c r="D5065" s="326" t="s">
        <v>2878</v>
      </c>
      <c r="E5065" s="326" t="s">
        <v>2867</v>
      </c>
      <c r="F5065" s="326"/>
      <c r="G5065" s="326" t="s">
        <v>43</v>
      </c>
    </row>
    <row r="5066" spans="1:12">
      <c r="A5066" s="326" t="s">
        <v>3062</v>
      </c>
      <c r="B5066" s="158">
        <v>46309</v>
      </c>
      <c r="C5066" s="326" t="s">
        <v>10346</v>
      </c>
      <c r="D5066" s="326" t="s">
        <v>2878</v>
      </c>
      <c r="E5066" s="326" t="s">
        <v>2867</v>
      </c>
      <c r="F5066" s="326"/>
      <c r="G5066" s="326" t="s">
        <v>43</v>
      </c>
    </row>
    <row r="5067" spans="1:12">
      <c r="A5067" s="326" t="s">
        <v>7232</v>
      </c>
      <c r="B5067" s="158">
        <v>46309</v>
      </c>
      <c r="C5067" s="326" t="s">
        <v>8341</v>
      </c>
      <c r="D5067" s="326" t="s">
        <v>7234</v>
      </c>
      <c r="E5067" s="326" t="s">
        <v>2867</v>
      </c>
      <c r="F5067" s="326"/>
      <c r="G5067" s="326" t="s">
        <v>43</v>
      </c>
    </row>
    <row r="5068" spans="1:12">
      <c r="A5068" s="326" t="s">
        <v>7232</v>
      </c>
      <c r="B5068" s="158">
        <v>46309</v>
      </c>
      <c r="C5068" s="326" t="s">
        <v>8342</v>
      </c>
      <c r="D5068" s="326" t="s">
        <v>7234</v>
      </c>
      <c r="E5068" s="326" t="s">
        <v>2867</v>
      </c>
      <c r="F5068" s="326"/>
      <c r="G5068" s="326" t="s">
        <v>43</v>
      </c>
    </row>
    <row r="5069" spans="1:12">
      <c r="A5069" s="326" t="s">
        <v>7232</v>
      </c>
      <c r="B5069" s="158">
        <v>46309</v>
      </c>
      <c r="C5069" s="326" t="s">
        <v>8343</v>
      </c>
      <c r="D5069" s="326" t="s">
        <v>7234</v>
      </c>
      <c r="E5069" s="326" t="s">
        <v>2867</v>
      </c>
      <c r="F5069" s="326"/>
      <c r="G5069" s="326" t="s">
        <v>43</v>
      </c>
    </row>
    <row r="5070" spans="1:12">
      <c r="A5070" s="326" t="s">
        <v>7232</v>
      </c>
      <c r="B5070" s="158">
        <v>46309</v>
      </c>
      <c r="C5070" s="326" t="s">
        <v>8344</v>
      </c>
      <c r="D5070" s="326" t="s">
        <v>7234</v>
      </c>
      <c r="E5070" s="326" t="s">
        <v>2867</v>
      </c>
      <c r="F5070" s="326"/>
      <c r="G5070" s="326" t="s">
        <v>43</v>
      </c>
    </row>
    <row r="5071" spans="1:12">
      <c r="A5071" s="326" t="s">
        <v>7232</v>
      </c>
      <c r="B5071" s="158">
        <v>46309</v>
      </c>
      <c r="C5071" s="326" t="s">
        <v>8345</v>
      </c>
      <c r="D5071" s="326" t="s">
        <v>7234</v>
      </c>
      <c r="E5071" s="326" t="s">
        <v>2867</v>
      </c>
      <c r="F5071" s="326"/>
      <c r="G5071" s="326" t="s">
        <v>43</v>
      </c>
      <c r="L5071" s="264"/>
    </row>
    <row r="5072" spans="1:12">
      <c r="A5072" s="326" t="s">
        <v>7232</v>
      </c>
      <c r="B5072" s="158">
        <v>46309</v>
      </c>
      <c r="C5072" s="326" t="s">
        <v>8346</v>
      </c>
      <c r="D5072" s="326" t="s">
        <v>7234</v>
      </c>
      <c r="E5072" s="326" t="s">
        <v>2867</v>
      </c>
      <c r="F5072" s="326"/>
      <c r="G5072" s="326" t="s">
        <v>43</v>
      </c>
    </row>
    <row r="5073" spans="1:7">
      <c r="A5073" s="326" t="s">
        <v>7232</v>
      </c>
      <c r="B5073" s="158">
        <v>46309</v>
      </c>
      <c r="C5073" s="326" t="s">
        <v>8347</v>
      </c>
      <c r="D5073" s="326" t="s">
        <v>7234</v>
      </c>
      <c r="E5073" s="326" t="s">
        <v>2867</v>
      </c>
      <c r="F5073" s="326"/>
      <c r="G5073" s="326" t="s">
        <v>43</v>
      </c>
    </row>
    <row r="5074" spans="1:7">
      <c r="A5074" s="326" t="s">
        <v>7232</v>
      </c>
      <c r="B5074" s="158">
        <v>46309</v>
      </c>
      <c r="C5074" s="326" t="s">
        <v>8348</v>
      </c>
      <c r="D5074" s="326" t="s">
        <v>7234</v>
      </c>
      <c r="E5074" s="326" t="s">
        <v>2867</v>
      </c>
      <c r="F5074" s="326"/>
      <c r="G5074" s="326" t="s">
        <v>43</v>
      </c>
    </row>
    <row r="5075" spans="1:7">
      <c r="A5075" s="326" t="s">
        <v>7232</v>
      </c>
      <c r="B5075" s="158">
        <v>46309</v>
      </c>
      <c r="C5075" s="326" t="s">
        <v>8349</v>
      </c>
      <c r="D5075" s="326" t="s">
        <v>7234</v>
      </c>
      <c r="E5075" s="326" t="s">
        <v>2867</v>
      </c>
      <c r="F5075" s="326"/>
      <c r="G5075" s="326" t="s">
        <v>43</v>
      </c>
    </row>
    <row r="5076" spans="1:7">
      <c r="A5076" s="326" t="s">
        <v>2874</v>
      </c>
      <c r="B5076" s="158">
        <v>46309</v>
      </c>
      <c r="C5076" s="326" t="s">
        <v>10160</v>
      </c>
      <c r="D5076" s="326" t="s">
        <v>2876</v>
      </c>
      <c r="E5076" s="326" t="s">
        <v>2867</v>
      </c>
      <c r="F5076" s="326"/>
      <c r="G5076" s="326" t="s">
        <v>2863</v>
      </c>
    </row>
    <row r="5077" spans="1:7">
      <c r="A5077" s="326" t="s">
        <v>3068</v>
      </c>
      <c r="B5077" s="158">
        <v>46309</v>
      </c>
      <c r="C5077" s="326" t="s">
        <v>3170</v>
      </c>
      <c r="D5077" s="326" t="s">
        <v>8498</v>
      </c>
      <c r="E5077" s="326" t="s">
        <v>3070</v>
      </c>
      <c r="F5077" s="326">
        <v>594.41659510927275</v>
      </c>
      <c r="G5077" s="326" t="s">
        <v>43</v>
      </c>
    </row>
    <row r="5078" spans="1:7">
      <c r="A5078" s="326" t="s">
        <v>3068</v>
      </c>
      <c r="B5078" s="158">
        <v>46309</v>
      </c>
      <c r="C5078" s="326" t="s">
        <v>3170</v>
      </c>
      <c r="D5078" s="326" t="s">
        <v>8498</v>
      </c>
      <c r="E5078" s="326" t="s">
        <v>3070</v>
      </c>
      <c r="F5078" s="326">
        <v>870.75270718202148</v>
      </c>
      <c r="G5078" s="326" t="s">
        <v>43</v>
      </c>
    </row>
    <row r="5079" spans="1:7">
      <c r="A5079" s="326" t="s">
        <v>3068</v>
      </c>
      <c r="B5079" s="158">
        <v>46309</v>
      </c>
      <c r="C5079" s="326" t="s">
        <v>3170</v>
      </c>
      <c r="D5079" s="326" t="s">
        <v>8498</v>
      </c>
      <c r="E5079" s="326" t="s">
        <v>3070</v>
      </c>
      <c r="F5079" s="326">
        <v>2985.141880522016</v>
      </c>
      <c r="G5079" s="326" t="s">
        <v>43</v>
      </c>
    </row>
    <row r="5080" spans="1:7">
      <c r="A5080" s="326" t="s">
        <v>3068</v>
      </c>
      <c r="B5080" s="158">
        <v>46309</v>
      </c>
      <c r="C5080" s="326" t="s">
        <v>3122</v>
      </c>
      <c r="D5080" s="326" t="s">
        <v>8599</v>
      </c>
      <c r="E5080" s="326" t="s">
        <v>3070</v>
      </c>
      <c r="F5080" s="326">
        <v>1117.5878891867319</v>
      </c>
      <c r="G5080" s="326" t="s">
        <v>43</v>
      </c>
    </row>
    <row r="5081" spans="1:7">
      <c r="A5081" s="326" t="s">
        <v>3068</v>
      </c>
      <c r="B5081" s="158">
        <v>46309</v>
      </c>
      <c r="C5081" s="326" t="s">
        <v>3122</v>
      </c>
      <c r="D5081" s="326" t="s">
        <v>8599</v>
      </c>
      <c r="E5081" s="326" t="s">
        <v>3070</v>
      </c>
      <c r="F5081" s="326">
        <v>1234.638467285462</v>
      </c>
      <c r="G5081" s="326" t="s">
        <v>43</v>
      </c>
    </row>
    <row r="5082" spans="1:7">
      <c r="A5082" s="326" t="s">
        <v>3068</v>
      </c>
      <c r="B5082" s="158">
        <v>46309</v>
      </c>
      <c r="C5082" s="326" t="s">
        <v>3122</v>
      </c>
      <c r="D5082" s="326" t="s">
        <v>8599</v>
      </c>
      <c r="E5082" s="326" t="s">
        <v>3070</v>
      </c>
      <c r="F5082" s="326">
        <v>1590.425328614816</v>
      </c>
      <c r="G5082" s="326" t="s">
        <v>43</v>
      </c>
    </row>
    <row r="5083" spans="1:7">
      <c r="A5083" s="326" t="s">
        <v>3068</v>
      </c>
      <c r="B5083" s="158">
        <v>46309</v>
      </c>
      <c r="C5083" s="326" t="s">
        <v>3122</v>
      </c>
      <c r="D5083" s="326" t="s">
        <v>8599</v>
      </c>
      <c r="E5083" s="326" t="s">
        <v>3070</v>
      </c>
      <c r="F5083" s="326">
        <v>1828.581177427026</v>
      </c>
      <c r="G5083" s="326" t="s">
        <v>43</v>
      </c>
    </row>
    <row r="5084" spans="1:7">
      <c r="A5084" s="326" t="s">
        <v>3068</v>
      </c>
      <c r="B5084" s="158">
        <v>46309</v>
      </c>
      <c r="C5084" s="326" t="s">
        <v>3122</v>
      </c>
      <c r="D5084" s="326" t="s">
        <v>8599</v>
      </c>
      <c r="E5084" s="326" t="s">
        <v>3070</v>
      </c>
      <c r="F5084" s="326">
        <v>1900.928578854539</v>
      </c>
      <c r="G5084" s="326" t="s">
        <v>43</v>
      </c>
    </row>
    <row r="5085" spans="1:7">
      <c r="A5085" s="326" t="s">
        <v>3068</v>
      </c>
      <c r="B5085" s="158">
        <v>46309</v>
      </c>
      <c r="C5085" s="326" t="s">
        <v>3122</v>
      </c>
      <c r="D5085" s="326" t="s">
        <v>8599</v>
      </c>
      <c r="E5085" s="326" t="s">
        <v>3070</v>
      </c>
      <c r="F5085" s="326">
        <v>2116.6963847812149</v>
      </c>
      <c r="G5085" s="326" t="s">
        <v>43</v>
      </c>
    </row>
    <row r="5086" spans="1:7">
      <c r="A5086" s="326" t="s">
        <v>3068</v>
      </c>
      <c r="B5086" s="158">
        <v>46309</v>
      </c>
      <c r="C5086" s="326" t="s">
        <v>3174</v>
      </c>
      <c r="D5086" s="326" t="s">
        <v>8599</v>
      </c>
      <c r="E5086" s="326" t="s">
        <v>3070</v>
      </c>
      <c r="F5086" s="326">
        <v>934.13964533241233</v>
      </c>
      <c r="G5086" s="326" t="s">
        <v>43</v>
      </c>
    </row>
    <row r="5087" spans="1:7">
      <c r="A5087" s="326" t="s">
        <v>3068</v>
      </c>
      <c r="B5087" s="158">
        <v>46309</v>
      </c>
      <c r="C5087" s="326" t="s">
        <v>3166</v>
      </c>
      <c r="D5087" s="326" t="s">
        <v>8494</v>
      </c>
      <c r="E5087" s="326" t="s">
        <v>3070</v>
      </c>
      <c r="F5087" s="326">
        <v>76.948512658649648</v>
      </c>
      <c r="G5087" s="326" t="s">
        <v>43</v>
      </c>
    </row>
    <row r="5088" spans="1:7">
      <c r="A5088" s="326" t="s">
        <v>3068</v>
      </c>
      <c r="B5088" s="158">
        <v>46309</v>
      </c>
      <c r="C5088" s="326" t="s">
        <v>3166</v>
      </c>
      <c r="D5088" s="326" t="s">
        <v>8494</v>
      </c>
      <c r="E5088" s="326" t="s">
        <v>3070</v>
      </c>
      <c r="F5088" s="326">
        <v>424.9471192532219</v>
      </c>
      <c r="G5088" s="326" t="s">
        <v>43</v>
      </c>
    </row>
    <row r="5089" spans="1:10">
      <c r="A5089" s="326" t="s">
        <v>3068</v>
      </c>
      <c r="B5089" s="158">
        <v>46309</v>
      </c>
      <c r="C5089" s="326" t="s">
        <v>3167</v>
      </c>
      <c r="D5089" s="326" t="s">
        <v>8494</v>
      </c>
      <c r="E5089" s="326" t="s">
        <v>3070</v>
      </c>
      <c r="F5089" s="326">
        <v>577.76469739573076</v>
      </c>
      <c r="G5089" s="326" t="s">
        <v>43</v>
      </c>
      <c r="J5089" s="265"/>
    </row>
    <row r="5090" spans="1:10">
      <c r="A5090" s="326" t="s">
        <v>3068</v>
      </c>
      <c r="B5090" s="158">
        <v>46309</v>
      </c>
      <c r="C5090" s="326" t="s">
        <v>3167</v>
      </c>
      <c r="D5090" s="326" t="s">
        <v>8494</v>
      </c>
      <c r="E5090" s="326" t="s">
        <v>3070</v>
      </c>
      <c r="F5090" s="326">
        <v>2421.2321795441089</v>
      </c>
      <c r="G5090" s="326" t="s">
        <v>43</v>
      </c>
    </row>
    <row r="5091" spans="1:10">
      <c r="A5091" s="326" t="s">
        <v>3068</v>
      </c>
      <c r="B5091" s="158">
        <v>46309</v>
      </c>
      <c r="C5091" s="326" t="s">
        <v>3171</v>
      </c>
      <c r="D5091" s="326" t="s">
        <v>8494</v>
      </c>
      <c r="E5091" s="326" t="s">
        <v>3070</v>
      </c>
      <c r="F5091" s="326">
        <v>173.3248912046551</v>
      </c>
      <c r="G5091" s="326" t="s">
        <v>43</v>
      </c>
    </row>
    <row r="5092" spans="1:10">
      <c r="A5092" s="326" t="s">
        <v>3068</v>
      </c>
      <c r="B5092" s="158">
        <v>46309</v>
      </c>
      <c r="C5092" s="326" t="s">
        <v>3171</v>
      </c>
      <c r="D5092" s="326" t="s">
        <v>8494</v>
      </c>
      <c r="E5092" s="326" t="s">
        <v>3070</v>
      </c>
      <c r="F5092" s="326">
        <v>362.27001419872983</v>
      </c>
      <c r="G5092" s="326" t="s">
        <v>43</v>
      </c>
    </row>
    <row r="5093" spans="1:10">
      <c r="A5093" s="326" t="s">
        <v>3068</v>
      </c>
      <c r="B5093" s="158">
        <v>46309</v>
      </c>
      <c r="C5093" s="326" t="s">
        <v>3171</v>
      </c>
      <c r="D5093" s="326" t="s">
        <v>8494</v>
      </c>
      <c r="E5093" s="326" t="s">
        <v>3070</v>
      </c>
      <c r="F5093" s="326">
        <v>557.13307775254361</v>
      </c>
      <c r="G5093" s="326" t="s">
        <v>43</v>
      </c>
    </row>
    <row r="5094" spans="1:10">
      <c r="A5094" s="326" t="s">
        <v>3068</v>
      </c>
      <c r="B5094" s="158">
        <v>46309</v>
      </c>
      <c r="C5094" s="326" t="s">
        <v>3171</v>
      </c>
      <c r="D5094" s="326" t="s">
        <v>8494</v>
      </c>
      <c r="E5094" s="326" t="s">
        <v>3070</v>
      </c>
      <c r="F5094" s="326">
        <v>591.52377879642881</v>
      </c>
      <c r="G5094" s="326" t="s">
        <v>43</v>
      </c>
    </row>
    <row r="5095" spans="1:10">
      <c r="A5095" s="326" t="s">
        <v>3068</v>
      </c>
      <c r="B5095" s="158">
        <v>46309</v>
      </c>
      <c r="C5095" s="326" t="s">
        <v>3171</v>
      </c>
      <c r="D5095" s="326" t="s">
        <v>8492</v>
      </c>
      <c r="E5095" s="326" t="s">
        <v>3070</v>
      </c>
      <c r="F5095" s="326">
        <v>687.31515224627219</v>
      </c>
      <c r="G5095" s="326" t="s">
        <v>43</v>
      </c>
    </row>
    <row r="5096" spans="1:10">
      <c r="A5096" s="326" t="s">
        <v>3068</v>
      </c>
      <c r="B5096" s="158">
        <v>46309</v>
      </c>
      <c r="C5096" s="326" t="s">
        <v>3171</v>
      </c>
      <c r="D5096" s="326" t="s">
        <v>8492</v>
      </c>
      <c r="E5096" s="326" t="s">
        <v>3070</v>
      </c>
      <c r="F5096" s="326">
        <v>795.98956785863265</v>
      </c>
      <c r="G5096" s="326" t="s">
        <v>43</v>
      </c>
    </row>
    <row r="5097" spans="1:10">
      <c r="A5097" s="326" t="s">
        <v>3068</v>
      </c>
      <c r="B5097" s="158">
        <v>46309</v>
      </c>
      <c r="C5097" s="326" t="s">
        <v>3171</v>
      </c>
      <c r="D5097" s="326" t="s">
        <v>8494</v>
      </c>
      <c r="E5097" s="326" t="s">
        <v>3070</v>
      </c>
      <c r="F5097" s="326">
        <v>831.83237154362723</v>
      </c>
      <c r="G5097" s="326" t="s">
        <v>43</v>
      </c>
    </row>
    <row r="5098" spans="1:10">
      <c r="A5098" s="326" t="s">
        <v>3068</v>
      </c>
      <c r="B5098" s="158">
        <v>46309</v>
      </c>
      <c r="C5098" s="326" t="s">
        <v>3171</v>
      </c>
      <c r="D5098" s="326" t="s">
        <v>8494</v>
      </c>
      <c r="E5098" s="326" t="s">
        <v>3070</v>
      </c>
      <c r="F5098" s="326">
        <v>865.47032486158423</v>
      </c>
      <c r="G5098" s="326" t="s">
        <v>43</v>
      </c>
    </row>
    <row r="5099" spans="1:10">
      <c r="A5099" s="326" t="s">
        <v>3068</v>
      </c>
      <c r="B5099" s="158">
        <v>46309</v>
      </c>
      <c r="C5099" s="326" t="s">
        <v>3171</v>
      </c>
      <c r="D5099" s="326" t="s">
        <v>8494</v>
      </c>
      <c r="E5099" s="326" t="s">
        <v>3070</v>
      </c>
      <c r="F5099" s="326">
        <v>1059.421500819037</v>
      </c>
      <c r="G5099" s="326" t="s">
        <v>43</v>
      </c>
    </row>
    <row r="5100" spans="1:10">
      <c r="A5100" s="326" t="s">
        <v>3068</v>
      </c>
      <c r="B5100" s="158">
        <v>46309</v>
      </c>
      <c r="C5100" s="326" t="s">
        <v>3171</v>
      </c>
      <c r="D5100" s="326" t="s">
        <v>8494</v>
      </c>
      <c r="E5100" s="326" t="s">
        <v>3070</v>
      </c>
      <c r="F5100" s="326">
        <v>1087.86733121099</v>
      </c>
      <c r="G5100" s="326" t="s">
        <v>43</v>
      </c>
    </row>
    <row r="5101" spans="1:10">
      <c r="A5101" s="326" t="s">
        <v>3068</v>
      </c>
      <c r="B5101" s="158">
        <v>46309</v>
      </c>
      <c r="C5101" s="326" t="s">
        <v>3171</v>
      </c>
      <c r="D5101" s="326" t="s">
        <v>8494</v>
      </c>
      <c r="E5101" s="326" t="s">
        <v>3070</v>
      </c>
      <c r="F5101" s="326">
        <v>1275.215159225743</v>
      </c>
      <c r="G5101" s="326" t="s">
        <v>43</v>
      </c>
    </row>
    <row r="5102" spans="1:10">
      <c r="A5102" s="326" t="s">
        <v>3068</v>
      </c>
      <c r="B5102" s="158">
        <v>46309</v>
      </c>
      <c r="C5102" s="326" t="s">
        <v>3171</v>
      </c>
      <c r="D5102" s="326" t="s">
        <v>8494</v>
      </c>
      <c r="E5102" s="326" t="s">
        <v>3070</v>
      </c>
      <c r="F5102" s="326">
        <v>1494.4687801543621</v>
      </c>
      <c r="G5102" s="326" t="s">
        <v>43</v>
      </c>
    </row>
    <row r="5103" spans="1:10">
      <c r="A5103" s="326" t="s">
        <v>3068</v>
      </c>
      <c r="B5103" s="158">
        <v>46309</v>
      </c>
      <c r="C5103" s="326" t="s">
        <v>3091</v>
      </c>
      <c r="D5103" s="326" t="s">
        <v>8494</v>
      </c>
      <c r="E5103" s="326" t="s">
        <v>3070</v>
      </c>
      <c r="F5103" s="326">
        <v>38.894637029385187</v>
      </c>
      <c r="G5103" s="326" t="s">
        <v>43</v>
      </c>
    </row>
    <row r="5104" spans="1:10">
      <c r="A5104" s="326" t="s">
        <v>3068</v>
      </c>
      <c r="B5104" s="158">
        <v>46309</v>
      </c>
      <c r="C5104" s="326" t="s">
        <v>3091</v>
      </c>
      <c r="D5104" s="326" t="s">
        <v>8494</v>
      </c>
      <c r="E5104" s="326" t="s">
        <v>3070</v>
      </c>
      <c r="F5104" s="326">
        <v>428.56533875362948</v>
      </c>
      <c r="G5104" s="326" t="s">
        <v>43</v>
      </c>
    </row>
    <row r="5105" spans="1:7">
      <c r="A5105" s="326" t="s">
        <v>3068</v>
      </c>
      <c r="B5105" s="158">
        <v>46309</v>
      </c>
      <c r="C5105" s="326" t="s">
        <v>14208</v>
      </c>
      <c r="D5105" s="326" t="s">
        <v>8498</v>
      </c>
      <c r="E5105" s="326" t="s">
        <v>3070</v>
      </c>
      <c r="F5105" s="326">
        <v>2966.9618311496451</v>
      </c>
      <c r="G5105" s="326" t="s">
        <v>43</v>
      </c>
    </row>
    <row r="5106" spans="1:7">
      <c r="A5106" s="326" t="s">
        <v>3068</v>
      </c>
      <c r="B5106" s="158">
        <v>46309</v>
      </c>
      <c r="C5106" s="326" t="s">
        <v>3165</v>
      </c>
      <c r="D5106" s="326" t="s">
        <v>8498</v>
      </c>
      <c r="E5106" s="326" t="s">
        <v>3070</v>
      </c>
      <c r="F5106" s="326">
        <v>772.12608017167076</v>
      </c>
      <c r="G5106" s="326" t="s">
        <v>43</v>
      </c>
    </row>
    <row r="5107" spans="1:7">
      <c r="A5107" s="326" t="s">
        <v>3068</v>
      </c>
      <c r="B5107" s="158">
        <v>46309</v>
      </c>
      <c r="C5107" s="326" t="s">
        <v>3165</v>
      </c>
      <c r="D5107" s="326" t="s">
        <v>8498</v>
      </c>
      <c r="E5107" s="326" t="s">
        <v>3070</v>
      </c>
      <c r="F5107" s="326">
        <v>1032.6661235708741</v>
      </c>
      <c r="G5107" s="326" t="s">
        <v>43</v>
      </c>
    </row>
    <row r="5108" spans="1:7">
      <c r="A5108" s="326" t="s">
        <v>3068</v>
      </c>
      <c r="B5108" s="158">
        <v>46309</v>
      </c>
      <c r="C5108" s="326" t="s">
        <v>3109</v>
      </c>
      <c r="D5108" s="326" t="s">
        <v>8499</v>
      </c>
      <c r="E5108" s="326" t="s">
        <v>3070</v>
      </c>
      <c r="F5108" s="326">
        <v>133.84922575618111</v>
      </c>
      <c r="G5108" s="326" t="s">
        <v>43</v>
      </c>
    </row>
    <row r="5109" spans="1:7">
      <c r="A5109" s="326" t="s">
        <v>3068</v>
      </c>
      <c r="B5109" s="158">
        <v>46309</v>
      </c>
      <c r="C5109" s="326" t="s">
        <v>3164</v>
      </c>
      <c r="D5109" s="326" t="s">
        <v>8876</v>
      </c>
      <c r="E5109" s="326" t="s">
        <v>3070</v>
      </c>
      <c r="F5109" s="326">
        <v>176.73176245760439</v>
      </c>
      <c r="G5109" s="326" t="s">
        <v>43</v>
      </c>
    </row>
    <row r="5110" spans="1:7">
      <c r="A5110" s="326" t="s">
        <v>3068</v>
      </c>
      <c r="B5110" s="158">
        <v>46309</v>
      </c>
      <c r="C5110" s="326" t="s">
        <v>3164</v>
      </c>
      <c r="D5110" s="326" t="s">
        <v>8876</v>
      </c>
      <c r="E5110" s="326" t="s">
        <v>3070</v>
      </c>
      <c r="F5110" s="326">
        <v>193.4369575483797</v>
      </c>
      <c r="G5110" s="326" t="s">
        <v>43</v>
      </c>
    </row>
    <row r="5111" spans="1:7">
      <c r="A5111" s="326" t="s">
        <v>3068</v>
      </c>
      <c r="B5111" s="158">
        <v>46309</v>
      </c>
      <c r="C5111" s="326" t="s">
        <v>3164</v>
      </c>
      <c r="D5111" s="326" t="s">
        <v>8876</v>
      </c>
      <c r="E5111" s="326" t="s">
        <v>3070</v>
      </c>
      <c r="F5111" s="326">
        <v>210.30259278338781</v>
      </c>
      <c r="G5111" s="326" t="s">
        <v>43</v>
      </c>
    </row>
    <row r="5112" spans="1:7">
      <c r="A5112" s="326" t="s">
        <v>3068</v>
      </c>
      <c r="B5112" s="158">
        <v>46309</v>
      </c>
      <c r="C5112" s="326" t="s">
        <v>3164</v>
      </c>
      <c r="D5112" s="326" t="s">
        <v>8876</v>
      </c>
      <c r="E5112" s="326" t="s">
        <v>3070</v>
      </c>
      <c r="F5112" s="326">
        <v>463.00508491644001</v>
      </c>
      <c r="G5112" s="326" t="s">
        <v>43</v>
      </c>
    </row>
    <row r="5113" spans="1:7">
      <c r="A5113" s="326" t="s">
        <v>3068</v>
      </c>
      <c r="B5113" s="158">
        <v>46309</v>
      </c>
      <c r="C5113" s="326" t="s">
        <v>3164</v>
      </c>
      <c r="D5113" s="326" t="s">
        <v>8876</v>
      </c>
      <c r="E5113" s="326" t="s">
        <v>3070</v>
      </c>
      <c r="F5113" s="326">
        <v>517.02566077990923</v>
      </c>
      <c r="G5113" s="326" t="s">
        <v>43</v>
      </c>
    </row>
    <row r="5114" spans="1:7">
      <c r="A5114" s="326" t="s">
        <v>3068</v>
      </c>
      <c r="B5114" s="158">
        <v>46309</v>
      </c>
      <c r="C5114" s="326" t="s">
        <v>3164</v>
      </c>
      <c r="D5114" s="326" t="s">
        <v>8876</v>
      </c>
      <c r="E5114" s="326" t="s">
        <v>3070</v>
      </c>
      <c r="F5114" s="326">
        <v>1346.5404842736609</v>
      </c>
      <c r="G5114" s="326" t="s">
        <v>43</v>
      </c>
    </row>
    <row r="5115" spans="1:7">
      <c r="A5115" s="326" t="s">
        <v>3068</v>
      </c>
      <c r="B5115" s="158">
        <v>46309</v>
      </c>
      <c r="C5115" s="326" t="s">
        <v>3164</v>
      </c>
      <c r="D5115" s="326" t="s">
        <v>8876</v>
      </c>
      <c r="E5115" s="326" t="s">
        <v>3070</v>
      </c>
      <c r="F5115" s="326">
        <v>1572.1184495325001</v>
      </c>
      <c r="G5115" s="326" t="s">
        <v>43</v>
      </c>
    </row>
    <row r="5116" spans="1:7">
      <c r="A5116" s="326" t="s">
        <v>3068</v>
      </c>
      <c r="B5116" s="158">
        <v>46309</v>
      </c>
      <c r="C5116" s="326" t="s">
        <v>3146</v>
      </c>
      <c r="D5116" s="326" t="s">
        <v>8499</v>
      </c>
      <c r="E5116" s="326" t="s">
        <v>3070</v>
      </c>
      <c r="F5116" s="326">
        <v>343.17287414724711</v>
      </c>
      <c r="G5116" s="326" t="s">
        <v>43</v>
      </c>
    </row>
    <row r="5117" spans="1:7">
      <c r="A5117" s="326" t="s">
        <v>3068</v>
      </c>
      <c r="B5117" s="158">
        <v>46309</v>
      </c>
      <c r="C5117" s="326" t="s">
        <v>14372</v>
      </c>
      <c r="D5117" s="326" t="s">
        <v>8499</v>
      </c>
      <c r="E5117" s="326" t="s">
        <v>3070</v>
      </c>
      <c r="F5117" s="326">
        <v>812.35614252801679</v>
      </c>
      <c r="G5117" s="326" t="s">
        <v>43</v>
      </c>
    </row>
    <row r="5118" spans="1:7">
      <c r="A5118" s="326" t="s">
        <v>3068</v>
      </c>
      <c r="B5118" s="158">
        <v>46309</v>
      </c>
      <c r="C5118" s="326" t="s">
        <v>14372</v>
      </c>
      <c r="D5118" s="326" t="s">
        <v>8499</v>
      </c>
      <c r="E5118" s="326" t="s">
        <v>3070</v>
      </c>
      <c r="F5118" s="326">
        <v>4544.6476502816658</v>
      </c>
      <c r="G5118" s="326" t="s">
        <v>43</v>
      </c>
    </row>
    <row r="5119" spans="1:7">
      <c r="A5119" s="326" t="s">
        <v>3204</v>
      </c>
      <c r="B5119" s="158">
        <v>46309</v>
      </c>
      <c r="C5119" s="326"/>
      <c r="D5119" s="326" t="s">
        <v>3036</v>
      </c>
      <c r="E5119" s="326" t="s">
        <v>3070</v>
      </c>
      <c r="F5119" s="326">
        <v>3707.5625970410179</v>
      </c>
      <c r="G5119" s="326" t="s">
        <v>43</v>
      </c>
    </row>
    <row r="5120" spans="1:7">
      <c r="A5120" s="326" t="s">
        <v>3204</v>
      </c>
      <c r="B5120" s="158">
        <v>46309</v>
      </c>
      <c r="C5120" s="326"/>
      <c r="D5120" s="326" t="s">
        <v>3036</v>
      </c>
      <c r="E5120" s="326" t="s">
        <v>3070</v>
      </c>
      <c r="F5120" s="326">
        <v>3960.0962281027901</v>
      </c>
      <c r="G5120" s="326" t="s">
        <v>43</v>
      </c>
    </row>
    <row r="5121" spans="1:7">
      <c r="A5121" s="326" t="s">
        <v>3204</v>
      </c>
      <c r="B5121" s="158">
        <v>46309</v>
      </c>
      <c r="C5121" s="326" t="s">
        <v>14373</v>
      </c>
      <c r="D5121" s="326" t="s">
        <v>3034</v>
      </c>
      <c r="E5121" s="326" t="s">
        <v>3070</v>
      </c>
      <c r="F5121" s="326">
        <v>572.2931098532863</v>
      </c>
      <c r="G5121" s="326" t="s">
        <v>43</v>
      </c>
    </row>
    <row r="5122" spans="1:7">
      <c r="A5122" s="326" t="s">
        <v>3204</v>
      </c>
      <c r="B5122" s="158">
        <v>46309</v>
      </c>
      <c r="C5122" s="326" t="s">
        <v>14374</v>
      </c>
      <c r="D5122" s="326" t="s">
        <v>3034</v>
      </c>
      <c r="E5122" s="326" t="s">
        <v>3070</v>
      </c>
      <c r="F5122" s="326">
        <v>660.07713961321861</v>
      </c>
      <c r="G5122" s="326" t="s">
        <v>43</v>
      </c>
    </row>
    <row r="5123" spans="1:7">
      <c r="A5123" s="326" t="s">
        <v>3204</v>
      </c>
      <c r="B5123" s="158">
        <v>46309</v>
      </c>
      <c r="C5123" s="326" t="s">
        <v>14375</v>
      </c>
      <c r="D5123" s="326" t="s">
        <v>3034</v>
      </c>
      <c r="E5123" s="326" t="s">
        <v>3070</v>
      </c>
      <c r="F5123" s="326">
        <v>384.58271032012999</v>
      </c>
      <c r="G5123" s="326" t="s">
        <v>43</v>
      </c>
    </row>
    <row r="5124" spans="1:7">
      <c r="A5124" s="326" t="s">
        <v>3204</v>
      </c>
      <c r="B5124" s="158">
        <v>46309</v>
      </c>
      <c r="C5124" s="326" t="s">
        <v>14376</v>
      </c>
      <c r="D5124" s="326" t="s">
        <v>3034</v>
      </c>
      <c r="E5124" s="326" t="s">
        <v>3070</v>
      </c>
      <c r="F5124" s="326">
        <v>386.65746021852829</v>
      </c>
      <c r="G5124" s="326" t="s">
        <v>43</v>
      </c>
    </row>
    <row r="5125" spans="1:7">
      <c r="A5125" s="326" t="s">
        <v>3204</v>
      </c>
      <c r="B5125" s="158">
        <v>46309</v>
      </c>
      <c r="C5125" s="326" t="s">
        <v>14377</v>
      </c>
      <c r="D5125" s="326" t="s">
        <v>3034</v>
      </c>
      <c r="E5125" s="326" t="s">
        <v>3070</v>
      </c>
      <c r="F5125" s="326">
        <v>388.73413629666902</v>
      </c>
      <c r="G5125" s="326" t="s">
        <v>43</v>
      </c>
    </row>
    <row r="5126" spans="1:7">
      <c r="A5126" s="326" t="s">
        <v>3204</v>
      </c>
      <c r="B5126" s="158">
        <v>46309</v>
      </c>
      <c r="C5126" s="326" t="s">
        <v>14378</v>
      </c>
      <c r="D5126" s="326" t="s">
        <v>3034</v>
      </c>
      <c r="E5126" s="326" t="s">
        <v>3070</v>
      </c>
      <c r="F5126" s="326">
        <v>449.59773023659358</v>
      </c>
      <c r="G5126" s="326" t="s">
        <v>43</v>
      </c>
    </row>
    <row r="5127" spans="1:7">
      <c r="A5127" s="326" t="s">
        <v>3204</v>
      </c>
      <c r="B5127" s="158">
        <v>46309</v>
      </c>
      <c r="C5127" s="326" t="s">
        <v>14379</v>
      </c>
      <c r="D5127" s="326" t="s">
        <v>3034</v>
      </c>
      <c r="E5127" s="326" t="s">
        <v>3070</v>
      </c>
      <c r="F5127" s="326">
        <v>449.52554977312678</v>
      </c>
      <c r="G5127" s="326" t="s">
        <v>43</v>
      </c>
    </row>
    <row r="5128" spans="1:7">
      <c r="A5128" s="326" t="s">
        <v>3204</v>
      </c>
      <c r="B5128" s="158">
        <v>46309</v>
      </c>
      <c r="C5128" s="326" t="s">
        <v>14380</v>
      </c>
      <c r="D5128" s="326" t="s">
        <v>3034</v>
      </c>
      <c r="E5128" s="326" t="s">
        <v>3070</v>
      </c>
      <c r="F5128" s="326">
        <v>762.43488866463304</v>
      </c>
      <c r="G5128" s="326" t="s">
        <v>43</v>
      </c>
    </row>
    <row r="5129" spans="1:7">
      <c r="A5129" s="326" t="s">
        <v>3204</v>
      </c>
      <c r="B5129" s="158">
        <v>46309</v>
      </c>
      <c r="C5129" s="326" t="s">
        <v>14381</v>
      </c>
      <c r="D5129" s="326" t="s">
        <v>3034</v>
      </c>
      <c r="E5129" s="326" t="s">
        <v>3070</v>
      </c>
      <c r="F5129" s="326">
        <v>456.96126354206348</v>
      </c>
      <c r="G5129" s="326" t="s">
        <v>43</v>
      </c>
    </row>
    <row r="5130" spans="1:7">
      <c r="A5130" s="326" t="s">
        <v>3204</v>
      </c>
      <c r="B5130" s="158">
        <v>46309</v>
      </c>
      <c r="C5130" s="326" t="s">
        <v>14382</v>
      </c>
      <c r="D5130" s="326" t="s">
        <v>3034</v>
      </c>
      <c r="E5130" s="326" t="s">
        <v>3070</v>
      </c>
      <c r="F5130" s="326">
        <v>455.02722506085411</v>
      </c>
      <c r="G5130" s="326" t="s">
        <v>43</v>
      </c>
    </row>
    <row r="5131" spans="1:7">
      <c r="A5131" s="326" t="s">
        <v>3204</v>
      </c>
      <c r="B5131" s="158">
        <v>46309</v>
      </c>
      <c r="C5131" s="326" t="s">
        <v>14383</v>
      </c>
      <c r="D5131" s="326" t="s">
        <v>3034</v>
      </c>
      <c r="E5131" s="326" t="s">
        <v>3070</v>
      </c>
      <c r="F5131" s="326">
        <v>444.68732831650408</v>
      </c>
      <c r="G5131" s="326" t="s">
        <v>43</v>
      </c>
    </row>
    <row r="5132" spans="1:7">
      <c r="A5132" s="326" t="s">
        <v>3204</v>
      </c>
      <c r="B5132" s="158">
        <v>46309</v>
      </c>
      <c r="C5132" s="326" t="s">
        <v>14384</v>
      </c>
      <c r="D5132" s="326" t="s">
        <v>3034</v>
      </c>
      <c r="E5132" s="326" t="s">
        <v>3070</v>
      </c>
      <c r="F5132" s="326">
        <v>1073.163186644611</v>
      </c>
      <c r="G5132" s="326" t="s">
        <v>43</v>
      </c>
    </row>
    <row r="5133" spans="1:7">
      <c r="A5133" s="326" t="s">
        <v>3204</v>
      </c>
      <c r="B5133" s="158">
        <v>46309</v>
      </c>
      <c r="C5133" s="326" t="s">
        <v>14385</v>
      </c>
      <c r="D5133" s="326" t="s">
        <v>3034</v>
      </c>
      <c r="E5133" s="326" t="s">
        <v>3070</v>
      </c>
      <c r="F5133" s="326">
        <v>651.03860621806234</v>
      </c>
      <c r="G5133" s="326" t="s">
        <v>43</v>
      </c>
    </row>
    <row r="5134" spans="1:7">
      <c r="A5134" s="326" t="s">
        <v>3204</v>
      </c>
      <c r="B5134" s="158">
        <v>46309</v>
      </c>
      <c r="C5134" s="326" t="s">
        <v>14386</v>
      </c>
      <c r="D5134" s="326" t="s">
        <v>3034</v>
      </c>
      <c r="E5134" s="326" t="s">
        <v>3070</v>
      </c>
      <c r="F5134" s="326">
        <v>1175.1994446448521</v>
      </c>
      <c r="G5134" s="326" t="s">
        <v>43</v>
      </c>
    </row>
    <row r="5135" spans="1:7">
      <c r="A5135" s="326" t="s">
        <v>3204</v>
      </c>
      <c r="B5135" s="158">
        <v>46309</v>
      </c>
      <c r="C5135" s="326" t="s">
        <v>14387</v>
      </c>
      <c r="D5135" s="326" t="s">
        <v>3034</v>
      </c>
      <c r="E5135" s="326" t="s">
        <v>3070</v>
      </c>
      <c r="F5135" s="326">
        <v>550.72927246522158</v>
      </c>
      <c r="G5135" s="326" t="s">
        <v>43</v>
      </c>
    </row>
    <row r="5136" spans="1:7">
      <c r="A5136" s="326" t="s">
        <v>3204</v>
      </c>
      <c r="B5136" s="158">
        <v>46309</v>
      </c>
      <c r="C5136" s="326" t="s">
        <v>14388</v>
      </c>
      <c r="D5136" s="326" t="s">
        <v>3034</v>
      </c>
      <c r="E5136" s="326" t="s">
        <v>3070</v>
      </c>
      <c r="F5136" s="326">
        <v>718.65637179883197</v>
      </c>
      <c r="G5136" s="326" t="s">
        <v>43</v>
      </c>
    </row>
    <row r="5137" spans="1:7">
      <c r="A5137" s="326" t="s">
        <v>3204</v>
      </c>
      <c r="B5137" s="158">
        <v>46309</v>
      </c>
      <c r="C5137" s="326" t="s">
        <v>14389</v>
      </c>
      <c r="D5137" s="326" t="s">
        <v>3034</v>
      </c>
      <c r="E5137" s="326" t="s">
        <v>3070</v>
      </c>
      <c r="F5137" s="326">
        <v>425.04441768839018</v>
      </c>
      <c r="G5137" s="326" t="s">
        <v>43</v>
      </c>
    </row>
    <row r="5138" spans="1:7">
      <c r="A5138" s="326" t="s">
        <v>3204</v>
      </c>
      <c r="B5138" s="158">
        <v>46309</v>
      </c>
      <c r="C5138" s="326" t="s">
        <v>14390</v>
      </c>
      <c r="D5138" s="326" t="s">
        <v>3034</v>
      </c>
      <c r="E5138" s="326" t="s">
        <v>3070</v>
      </c>
      <c r="F5138" s="326">
        <v>424.98170324205421</v>
      </c>
      <c r="G5138" s="326" t="s">
        <v>43</v>
      </c>
    </row>
    <row r="5139" spans="1:7">
      <c r="A5139" s="326" t="s">
        <v>3204</v>
      </c>
      <c r="B5139" s="158">
        <v>46309</v>
      </c>
      <c r="C5139" s="326" t="s">
        <v>14391</v>
      </c>
      <c r="D5139" s="326" t="s">
        <v>3034</v>
      </c>
      <c r="E5139" s="326" t="s">
        <v>3070</v>
      </c>
      <c r="F5139" s="326">
        <v>424.91936884331523</v>
      </c>
      <c r="G5139" s="326" t="s">
        <v>43</v>
      </c>
    </row>
    <row r="5140" spans="1:7">
      <c r="A5140" s="326" t="s">
        <v>3204</v>
      </c>
      <c r="B5140" s="158">
        <v>46309</v>
      </c>
      <c r="C5140" s="326" t="s">
        <v>14392</v>
      </c>
      <c r="D5140" s="326" t="s">
        <v>3034</v>
      </c>
      <c r="E5140" s="326" t="s">
        <v>3070</v>
      </c>
      <c r="F5140" s="326">
        <v>424.85254763509153</v>
      </c>
      <c r="G5140" s="326" t="s">
        <v>43</v>
      </c>
    </row>
    <row r="5141" spans="1:7">
      <c r="A5141" s="326" t="s">
        <v>3204</v>
      </c>
      <c r="B5141" s="158">
        <v>46309</v>
      </c>
      <c r="C5141" s="326" t="s">
        <v>14393</v>
      </c>
      <c r="D5141" s="326" t="s">
        <v>3034</v>
      </c>
      <c r="E5141" s="326" t="s">
        <v>3070</v>
      </c>
      <c r="F5141" s="326">
        <v>525.1399548118934</v>
      </c>
      <c r="G5141" s="326" t="s">
        <v>43</v>
      </c>
    </row>
    <row r="5142" spans="1:7">
      <c r="A5142" s="326" t="s">
        <v>3204</v>
      </c>
      <c r="B5142" s="158">
        <v>46309</v>
      </c>
      <c r="C5142" s="326" t="s">
        <v>14394</v>
      </c>
      <c r="D5142" s="326" t="s">
        <v>3034</v>
      </c>
      <c r="E5142" s="326" t="s">
        <v>3070</v>
      </c>
      <c r="F5142" s="326">
        <v>947.67038626316935</v>
      </c>
      <c r="G5142" s="326" t="s">
        <v>43</v>
      </c>
    </row>
    <row r="5143" spans="1:7">
      <c r="A5143" s="326" t="s">
        <v>3204</v>
      </c>
      <c r="B5143" s="158">
        <v>46309</v>
      </c>
      <c r="C5143" s="326" t="s">
        <v>14395</v>
      </c>
      <c r="D5143" s="326" t="s">
        <v>3034</v>
      </c>
      <c r="E5143" s="326" t="s">
        <v>3070</v>
      </c>
      <c r="F5143" s="326">
        <v>451.68850422510877</v>
      </c>
      <c r="G5143" s="326" t="s">
        <v>43</v>
      </c>
    </row>
    <row r="5144" spans="1:7">
      <c r="A5144" s="326" t="s">
        <v>3204</v>
      </c>
      <c r="B5144" s="158">
        <v>46309</v>
      </c>
      <c r="C5144" s="326" t="s">
        <v>14396</v>
      </c>
      <c r="D5144" s="326" t="s">
        <v>3034</v>
      </c>
      <c r="E5144" s="326" t="s">
        <v>3070</v>
      </c>
      <c r="F5144" s="326">
        <v>451.68664345308213</v>
      </c>
      <c r="G5144" s="326" t="s">
        <v>43</v>
      </c>
    </row>
    <row r="5145" spans="1:7">
      <c r="A5145" s="326" t="s">
        <v>3204</v>
      </c>
      <c r="B5145" s="158">
        <v>46309</v>
      </c>
      <c r="C5145" s="326" t="s">
        <v>14397</v>
      </c>
      <c r="D5145" s="326" t="s">
        <v>3034</v>
      </c>
      <c r="E5145" s="326" t="s">
        <v>3070</v>
      </c>
      <c r="F5145" s="326">
        <v>449.7682474674657</v>
      </c>
      <c r="G5145" s="326" t="s">
        <v>43</v>
      </c>
    </row>
    <row r="5146" spans="1:7">
      <c r="A5146" s="326" t="s">
        <v>3204</v>
      </c>
      <c r="B5146" s="158">
        <v>46309</v>
      </c>
      <c r="C5146" s="326" t="s">
        <v>14398</v>
      </c>
      <c r="D5146" s="326" t="s">
        <v>3034</v>
      </c>
      <c r="E5146" s="326" t="s">
        <v>3070</v>
      </c>
      <c r="F5146" s="326">
        <v>463.4406691044569</v>
      </c>
      <c r="G5146" s="326" t="s">
        <v>43</v>
      </c>
    </row>
    <row r="5147" spans="1:7">
      <c r="A5147" s="326" t="s">
        <v>3204</v>
      </c>
      <c r="B5147" s="158">
        <v>46309</v>
      </c>
      <c r="C5147" s="326" t="s">
        <v>14399</v>
      </c>
      <c r="D5147" s="326" t="s">
        <v>3034</v>
      </c>
      <c r="E5147" s="326" t="s">
        <v>3070</v>
      </c>
      <c r="F5147" s="326">
        <v>550.76714672613889</v>
      </c>
      <c r="G5147" s="326" t="s">
        <v>43</v>
      </c>
    </row>
    <row r="5148" spans="1:7">
      <c r="A5148" s="326" t="s">
        <v>3204</v>
      </c>
      <c r="B5148" s="158">
        <v>46309</v>
      </c>
      <c r="C5148" s="326" t="s">
        <v>14400</v>
      </c>
      <c r="D5148" s="326" t="s">
        <v>3034</v>
      </c>
      <c r="E5148" s="326" t="s">
        <v>3070</v>
      </c>
      <c r="F5148" s="326">
        <v>548.42958067241125</v>
      </c>
      <c r="G5148" s="326" t="s">
        <v>43</v>
      </c>
    </row>
    <row r="5149" spans="1:7">
      <c r="A5149" s="326" t="s">
        <v>3204</v>
      </c>
      <c r="B5149" s="158">
        <v>46309</v>
      </c>
      <c r="C5149" s="326" t="s">
        <v>14401</v>
      </c>
      <c r="D5149" s="326" t="s">
        <v>9818</v>
      </c>
      <c r="E5149" s="326" t="s">
        <v>3070</v>
      </c>
      <c r="F5149" s="326">
        <v>476.14000169187779</v>
      </c>
      <c r="G5149" s="326" t="s">
        <v>43</v>
      </c>
    </row>
    <row r="5150" spans="1:7">
      <c r="A5150" s="326" t="s">
        <v>3204</v>
      </c>
      <c r="B5150" s="158">
        <v>46309</v>
      </c>
      <c r="C5150" s="326" t="s">
        <v>14402</v>
      </c>
      <c r="D5150" s="326" t="s">
        <v>9818</v>
      </c>
      <c r="E5150" s="326" t="s">
        <v>3070</v>
      </c>
      <c r="F5150" s="326">
        <v>942.13262007584854</v>
      </c>
      <c r="G5150" s="326" t="s">
        <v>43</v>
      </c>
    </row>
    <row r="5151" spans="1:7">
      <c r="A5151" s="326" t="s">
        <v>3204</v>
      </c>
      <c r="B5151" s="158">
        <v>46309</v>
      </c>
      <c r="C5151" s="326" t="s">
        <v>14403</v>
      </c>
      <c r="D5151" s="326" t="s">
        <v>9818</v>
      </c>
      <c r="E5151" s="326" t="s">
        <v>3070</v>
      </c>
      <c r="F5151" s="326">
        <v>472.68011615250731</v>
      </c>
      <c r="G5151" s="326" t="s">
        <v>43</v>
      </c>
    </row>
    <row r="5152" spans="1:7">
      <c r="A5152" s="326" t="s">
        <v>3204</v>
      </c>
      <c r="B5152" s="158">
        <v>46309</v>
      </c>
      <c r="C5152" s="326" t="s">
        <v>14404</v>
      </c>
      <c r="D5152" s="326" t="s">
        <v>9818</v>
      </c>
      <c r="E5152" s="326" t="s">
        <v>3070</v>
      </c>
      <c r="F5152" s="326">
        <v>449.28042202617507</v>
      </c>
      <c r="G5152" s="326" t="s">
        <v>43</v>
      </c>
    </row>
    <row r="5153" spans="1:7">
      <c r="A5153" s="326" t="s">
        <v>3204</v>
      </c>
      <c r="B5153" s="158">
        <v>46309</v>
      </c>
      <c r="C5153" s="326" t="s">
        <v>14405</v>
      </c>
      <c r="D5153" s="326" t="s">
        <v>9818</v>
      </c>
      <c r="E5153" s="326" t="s">
        <v>3070</v>
      </c>
      <c r="F5153" s="326">
        <v>448.99716290913062</v>
      </c>
      <c r="G5153" s="326" t="s">
        <v>43</v>
      </c>
    </row>
    <row r="5154" spans="1:7">
      <c r="A5154" s="326" t="s">
        <v>3204</v>
      </c>
      <c r="B5154" s="158">
        <v>46309</v>
      </c>
      <c r="C5154" s="326" t="s">
        <v>14406</v>
      </c>
      <c r="D5154" s="326" t="s">
        <v>9818</v>
      </c>
      <c r="E5154" s="326" t="s">
        <v>3070</v>
      </c>
      <c r="F5154" s="326">
        <v>439.8004915411002</v>
      </c>
      <c r="G5154" s="326" t="s">
        <v>43</v>
      </c>
    </row>
    <row r="5155" spans="1:7">
      <c r="A5155" s="326" t="s">
        <v>3204</v>
      </c>
      <c r="B5155" s="158">
        <v>46309</v>
      </c>
      <c r="C5155" s="326" t="s">
        <v>14407</v>
      </c>
      <c r="D5155" s="326" t="s">
        <v>9818</v>
      </c>
      <c r="E5155" s="326" t="s">
        <v>3070</v>
      </c>
      <c r="F5155" s="326">
        <v>438.9901196397841</v>
      </c>
      <c r="G5155" s="326" t="s">
        <v>43</v>
      </c>
    </row>
    <row r="5156" spans="1:7">
      <c r="A5156" s="326" t="s">
        <v>3204</v>
      </c>
      <c r="B5156" s="158">
        <v>46309</v>
      </c>
      <c r="C5156" s="326" t="s">
        <v>14408</v>
      </c>
      <c r="D5156" s="326" t="s">
        <v>9818</v>
      </c>
      <c r="E5156" s="326" t="s">
        <v>3070</v>
      </c>
      <c r="F5156" s="326">
        <v>437.51884439215058</v>
      </c>
      <c r="G5156" s="326" t="s">
        <v>43</v>
      </c>
    </row>
    <row r="5157" spans="1:7">
      <c r="A5157" s="326" t="s">
        <v>3204</v>
      </c>
      <c r="B5157" s="158">
        <v>46309</v>
      </c>
      <c r="C5157" s="326" t="s">
        <v>14409</v>
      </c>
      <c r="D5157" s="326" t="s">
        <v>9818</v>
      </c>
      <c r="E5157" s="326" t="s">
        <v>3070</v>
      </c>
      <c r="F5157" s="326">
        <v>436.60690316930408</v>
      </c>
      <c r="G5157" s="326" t="s">
        <v>43</v>
      </c>
    </row>
    <row r="5158" spans="1:7">
      <c r="A5158" s="326" t="s">
        <v>3204</v>
      </c>
      <c r="B5158" s="158">
        <v>46309</v>
      </c>
      <c r="C5158" s="326" t="s">
        <v>14410</v>
      </c>
      <c r="D5158" s="326" t="s">
        <v>9818</v>
      </c>
      <c r="E5158" s="326" t="s">
        <v>3070</v>
      </c>
      <c r="F5158" s="326">
        <v>491.49522277805949</v>
      </c>
      <c r="G5158" s="326" t="s">
        <v>43</v>
      </c>
    </row>
    <row r="5159" spans="1:7">
      <c r="A5159" s="326" t="s">
        <v>3204</v>
      </c>
      <c r="B5159" s="158">
        <v>46309</v>
      </c>
      <c r="C5159" s="326" t="s">
        <v>14411</v>
      </c>
      <c r="D5159" s="326" t="s">
        <v>9818</v>
      </c>
      <c r="E5159" s="326" t="s">
        <v>3070</v>
      </c>
      <c r="F5159" s="326">
        <v>806.90955879539251</v>
      </c>
      <c r="G5159" s="326" t="s">
        <v>43</v>
      </c>
    </row>
    <row r="5160" spans="1:7">
      <c r="A5160" s="326" t="s">
        <v>3204</v>
      </c>
      <c r="B5160" s="158">
        <v>46309</v>
      </c>
      <c r="C5160" s="326" t="s">
        <v>14412</v>
      </c>
      <c r="D5160" s="326" t="s">
        <v>9818</v>
      </c>
      <c r="E5160" s="326" t="s">
        <v>3070</v>
      </c>
      <c r="F5160" s="326">
        <v>475.42818805575371</v>
      </c>
      <c r="G5160" s="326" t="s">
        <v>43</v>
      </c>
    </row>
    <row r="5161" spans="1:7">
      <c r="A5161" s="326" t="s">
        <v>3204</v>
      </c>
      <c r="B5161" s="158">
        <v>46309</v>
      </c>
      <c r="C5161" s="326" t="s">
        <v>14413</v>
      </c>
      <c r="D5161" s="326" t="s">
        <v>9818</v>
      </c>
      <c r="E5161" s="326" t="s">
        <v>3070</v>
      </c>
      <c r="F5161" s="326">
        <v>475.43139632791281</v>
      </c>
      <c r="G5161" s="326" t="s">
        <v>43</v>
      </c>
    </row>
    <row r="5162" spans="1:7">
      <c r="A5162" s="326" t="s">
        <v>3204</v>
      </c>
      <c r="B5162" s="158">
        <v>46309</v>
      </c>
      <c r="C5162" s="326" t="s">
        <v>14414</v>
      </c>
      <c r="D5162" s="326" t="s">
        <v>9818</v>
      </c>
      <c r="E5162" s="326" t="s">
        <v>3070</v>
      </c>
      <c r="F5162" s="326">
        <v>475.43134968727833</v>
      </c>
      <c r="G5162" s="326" t="s">
        <v>43</v>
      </c>
    </row>
    <row r="5163" spans="1:7">
      <c r="A5163" s="326" t="s">
        <v>3204</v>
      </c>
      <c r="B5163" s="158">
        <v>46309</v>
      </c>
      <c r="C5163" s="326" t="s">
        <v>14415</v>
      </c>
      <c r="D5163" s="326" t="s">
        <v>9818</v>
      </c>
      <c r="E5163" s="326" t="s">
        <v>3070</v>
      </c>
      <c r="F5163" s="326">
        <v>441.62715195864439</v>
      </c>
      <c r="G5163" s="326" t="s">
        <v>43</v>
      </c>
    </row>
    <row r="5164" spans="1:7">
      <c r="A5164" s="326" t="s">
        <v>3204</v>
      </c>
      <c r="B5164" s="158">
        <v>46309</v>
      </c>
      <c r="C5164" s="326" t="s">
        <v>14416</v>
      </c>
      <c r="D5164" s="326" t="s">
        <v>9818</v>
      </c>
      <c r="E5164" s="326" t="s">
        <v>3070</v>
      </c>
      <c r="F5164" s="326">
        <v>438.98836998641491</v>
      </c>
      <c r="G5164" s="326" t="s">
        <v>43</v>
      </c>
    </row>
    <row r="5165" spans="1:7">
      <c r="A5165" s="326" t="s">
        <v>3204</v>
      </c>
      <c r="B5165" s="158">
        <v>46309</v>
      </c>
      <c r="C5165" s="326" t="s">
        <v>14417</v>
      </c>
      <c r="D5165" s="326" t="s">
        <v>9818</v>
      </c>
      <c r="E5165" s="326" t="s">
        <v>3070</v>
      </c>
      <c r="F5165" s="326">
        <v>438.98535466194153</v>
      </c>
      <c r="G5165" s="326" t="s">
        <v>43</v>
      </c>
    </row>
    <row r="5166" spans="1:7">
      <c r="A5166" s="326" t="s">
        <v>3204</v>
      </c>
      <c r="B5166" s="158">
        <v>46309</v>
      </c>
      <c r="C5166" s="326" t="s">
        <v>14418</v>
      </c>
      <c r="D5166" s="326" t="s">
        <v>9818</v>
      </c>
      <c r="E5166" s="326" t="s">
        <v>3070</v>
      </c>
      <c r="F5166" s="326">
        <v>941.08723445271607</v>
      </c>
      <c r="G5166" s="326" t="s">
        <v>43</v>
      </c>
    </row>
    <row r="5167" spans="1:7">
      <c r="A5167" s="326" t="s">
        <v>3204</v>
      </c>
      <c r="B5167" s="158">
        <v>46309</v>
      </c>
      <c r="C5167" s="326" t="s">
        <v>14419</v>
      </c>
      <c r="D5167" s="326" t="s">
        <v>9818</v>
      </c>
      <c r="E5167" s="326" t="s">
        <v>3070</v>
      </c>
      <c r="F5167" s="326">
        <v>694.4400033261627</v>
      </c>
      <c r="G5167" s="326" t="s">
        <v>43</v>
      </c>
    </row>
    <row r="5168" spans="1:7">
      <c r="A5168" s="326" t="s">
        <v>3204</v>
      </c>
      <c r="B5168" s="158">
        <v>46309</v>
      </c>
      <c r="C5168" s="326" t="s">
        <v>14420</v>
      </c>
      <c r="D5168" s="326" t="s">
        <v>9818</v>
      </c>
      <c r="E5168" s="326" t="s">
        <v>3070</v>
      </c>
      <c r="F5168" s="326">
        <v>449.99723789468408</v>
      </c>
      <c r="G5168" s="326" t="s">
        <v>43</v>
      </c>
    </row>
    <row r="5169" spans="1:7">
      <c r="A5169" s="326" t="s">
        <v>3204</v>
      </c>
      <c r="B5169" s="158">
        <v>46309</v>
      </c>
      <c r="C5169" s="326" t="s">
        <v>14421</v>
      </c>
      <c r="D5169" s="326" t="s">
        <v>9818</v>
      </c>
      <c r="E5169" s="326" t="s">
        <v>3070</v>
      </c>
      <c r="F5169" s="326">
        <v>450.85054248943919</v>
      </c>
      <c r="G5169" s="326" t="s">
        <v>43</v>
      </c>
    </row>
    <row r="5170" spans="1:7">
      <c r="A5170" s="326" t="s">
        <v>3204</v>
      </c>
      <c r="B5170" s="158">
        <v>46309</v>
      </c>
      <c r="C5170" s="326" t="s">
        <v>14422</v>
      </c>
      <c r="D5170" s="326" t="s">
        <v>9818</v>
      </c>
      <c r="E5170" s="326" t="s">
        <v>3070</v>
      </c>
      <c r="F5170" s="326">
        <v>461.20746418833733</v>
      </c>
      <c r="G5170" s="326" t="s">
        <v>43</v>
      </c>
    </row>
    <row r="5171" spans="1:7">
      <c r="A5171" s="326" t="s">
        <v>3204</v>
      </c>
      <c r="B5171" s="158">
        <v>46309</v>
      </c>
      <c r="C5171" s="326" t="s">
        <v>14423</v>
      </c>
      <c r="D5171" s="326" t="s">
        <v>9818</v>
      </c>
      <c r="E5171" s="326" t="s">
        <v>3070</v>
      </c>
      <c r="F5171" s="326">
        <v>802.72410396160558</v>
      </c>
      <c r="G5171" s="326" t="s">
        <v>43</v>
      </c>
    </row>
    <row r="5172" spans="1:7">
      <c r="A5172" s="326" t="s">
        <v>3204</v>
      </c>
      <c r="B5172" s="158">
        <v>46309</v>
      </c>
      <c r="C5172" s="326" t="s">
        <v>14424</v>
      </c>
      <c r="D5172" s="326" t="s">
        <v>9818</v>
      </c>
      <c r="E5172" s="326" t="s">
        <v>3070</v>
      </c>
      <c r="F5172" s="326">
        <v>563.310714031104</v>
      </c>
      <c r="G5172" s="326" t="s">
        <v>43</v>
      </c>
    </row>
    <row r="5173" spans="1:7">
      <c r="A5173" s="326" t="s">
        <v>3204</v>
      </c>
      <c r="B5173" s="158">
        <v>46309</v>
      </c>
      <c r="C5173" s="326" t="s">
        <v>14425</v>
      </c>
      <c r="D5173" s="326" t="s">
        <v>9818</v>
      </c>
      <c r="E5173" s="326" t="s">
        <v>3070</v>
      </c>
      <c r="F5173" s="326">
        <v>480.77660362795001</v>
      </c>
      <c r="G5173" s="326" t="s">
        <v>43</v>
      </c>
    </row>
    <row r="5174" spans="1:7">
      <c r="A5174" s="326" t="s">
        <v>3204</v>
      </c>
      <c r="B5174" s="158">
        <v>46309</v>
      </c>
      <c r="C5174" s="326" t="s">
        <v>14426</v>
      </c>
      <c r="D5174" s="326" t="s">
        <v>9818</v>
      </c>
      <c r="E5174" s="326" t="s">
        <v>3070</v>
      </c>
      <c r="F5174" s="326">
        <v>436.9184381980449</v>
      </c>
      <c r="G5174" s="326" t="s">
        <v>43</v>
      </c>
    </row>
    <row r="5175" spans="1:7">
      <c r="A5175" s="326" t="s">
        <v>3204</v>
      </c>
      <c r="B5175" s="158">
        <v>46309</v>
      </c>
      <c r="C5175" s="326" t="s">
        <v>14427</v>
      </c>
      <c r="D5175" s="326" t="s">
        <v>7409</v>
      </c>
      <c r="E5175" s="326" t="s">
        <v>3070</v>
      </c>
      <c r="F5175" s="326">
        <v>175.30051787849521</v>
      </c>
      <c r="G5175" s="326" t="s">
        <v>43</v>
      </c>
    </row>
    <row r="5176" spans="1:7">
      <c r="A5176" s="326" t="s">
        <v>3204</v>
      </c>
      <c r="B5176" s="158">
        <v>46309</v>
      </c>
      <c r="C5176" s="326" t="s">
        <v>14428</v>
      </c>
      <c r="D5176" s="326" t="s">
        <v>7409</v>
      </c>
      <c r="E5176" s="326" t="s">
        <v>3070</v>
      </c>
      <c r="F5176" s="326">
        <v>248.73770551197231</v>
      </c>
      <c r="G5176" s="326" t="s">
        <v>43</v>
      </c>
    </row>
    <row r="5177" spans="1:7">
      <c r="A5177" s="326" t="s">
        <v>3204</v>
      </c>
      <c r="B5177" s="158">
        <v>46309</v>
      </c>
      <c r="C5177" s="326" t="s">
        <v>14429</v>
      </c>
      <c r="D5177" s="326" t="s">
        <v>7409</v>
      </c>
      <c r="E5177" s="326" t="s">
        <v>3070</v>
      </c>
      <c r="F5177" s="326">
        <v>456.44816472566117</v>
      </c>
      <c r="G5177" s="326" t="s">
        <v>43</v>
      </c>
    </row>
    <row r="5178" spans="1:7">
      <c r="A5178" s="326" t="s">
        <v>3204</v>
      </c>
      <c r="B5178" s="158">
        <v>46309</v>
      </c>
      <c r="C5178" s="326" t="s">
        <v>14430</v>
      </c>
      <c r="D5178" s="326" t="s">
        <v>7409</v>
      </c>
      <c r="E5178" s="326" t="s">
        <v>3070</v>
      </c>
      <c r="F5178" s="326">
        <v>210.99033764540221</v>
      </c>
      <c r="G5178" s="326" t="s">
        <v>43</v>
      </c>
    </row>
    <row r="5179" spans="1:7">
      <c r="A5179" s="326" t="s">
        <v>3204</v>
      </c>
      <c r="B5179" s="158">
        <v>46309</v>
      </c>
      <c r="C5179" s="326" t="s">
        <v>14431</v>
      </c>
      <c r="D5179" s="326" t="s">
        <v>7409</v>
      </c>
      <c r="E5179" s="326" t="s">
        <v>3070</v>
      </c>
      <c r="F5179" s="326">
        <v>196.47411222150549</v>
      </c>
      <c r="G5179" s="326" t="s">
        <v>43</v>
      </c>
    </row>
    <row r="5180" spans="1:7">
      <c r="A5180" s="326" t="s">
        <v>3204</v>
      </c>
      <c r="B5180" s="158">
        <v>46309</v>
      </c>
      <c r="C5180" s="326" t="s">
        <v>14432</v>
      </c>
      <c r="D5180" s="326" t="s">
        <v>7409</v>
      </c>
      <c r="E5180" s="326" t="s">
        <v>3070</v>
      </c>
      <c r="F5180" s="326">
        <v>153.7863886822015</v>
      </c>
      <c r="G5180" s="326" t="s">
        <v>43</v>
      </c>
    </row>
    <row r="5181" spans="1:7">
      <c r="A5181" s="326" t="s">
        <v>3204</v>
      </c>
      <c r="B5181" s="158">
        <v>46309</v>
      </c>
      <c r="C5181" s="326" t="s">
        <v>14433</v>
      </c>
      <c r="D5181" s="326" t="s">
        <v>7409</v>
      </c>
      <c r="E5181" s="326" t="s">
        <v>3070</v>
      </c>
      <c r="F5181" s="326">
        <v>153.78475093469021</v>
      </c>
      <c r="G5181" s="326" t="s">
        <v>43</v>
      </c>
    </row>
    <row r="5182" spans="1:7">
      <c r="A5182" s="326" t="s">
        <v>3204</v>
      </c>
      <c r="B5182" s="158">
        <v>46309</v>
      </c>
      <c r="C5182" s="326" t="s">
        <v>14434</v>
      </c>
      <c r="D5182" s="326" t="s">
        <v>7409</v>
      </c>
      <c r="E5182" s="326" t="s">
        <v>3070</v>
      </c>
      <c r="F5182" s="326">
        <v>153.78537482395771</v>
      </c>
      <c r="G5182" s="326" t="s">
        <v>43</v>
      </c>
    </row>
    <row r="5183" spans="1:7">
      <c r="A5183" s="326" t="s">
        <v>3204</v>
      </c>
      <c r="B5183" s="158">
        <v>46309</v>
      </c>
      <c r="C5183" s="326" t="s">
        <v>14435</v>
      </c>
      <c r="D5183" s="326" t="s">
        <v>7409</v>
      </c>
      <c r="E5183" s="326" t="s">
        <v>3070</v>
      </c>
      <c r="F5183" s="326">
        <v>153.78539650514719</v>
      </c>
      <c r="G5183" s="326" t="s">
        <v>43</v>
      </c>
    </row>
    <row r="5184" spans="1:7">
      <c r="A5184" s="326" t="s">
        <v>3204</v>
      </c>
      <c r="B5184" s="158">
        <v>46309</v>
      </c>
      <c r="C5184" s="326" t="s">
        <v>14436</v>
      </c>
      <c r="D5184" s="326" t="s">
        <v>7409</v>
      </c>
      <c r="E5184" s="326" t="s">
        <v>3070</v>
      </c>
      <c r="F5184" s="326">
        <v>153.7838579136878</v>
      </c>
      <c r="G5184" s="326" t="s">
        <v>43</v>
      </c>
    </row>
    <row r="5185" spans="1:7">
      <c r="A5185" s="326" t="s">
        <v>3204</v>
      </c>
      <c r="B5185" s="158">
        <v>46309</v>
      </c>
      <c r="C5185" s="326" t="s">
        <v>14437</v>
      </c>
      <c r="D5185" s="326" t="s">
        <v>7409</v>
      </c>
      <c r="E5185" s="326" t="s">
        <v>3070</v>
      </c>
      <c r="F5185" s="326">
        <v>153.78686972893769</v>
      </c>
      <c r="G5185" s="326" t="s">
        <v>43</v>
      </c>
    </row>
    <row r="5186" spans="1:7">
      <c r="A5186" s="326" t="s">
        <v>3204</v>
      </c>
      <c r="B5186" s="158">
        <v>46309</v>
      </c>
      <c r="C5186" s="326" t="s">
        <v>14438</v>
      </c>
      <c r="D5186" s="326" t="s">
        <v>7409</v>
      </c>
      <c r="E5186" s="326" t="s">
        <v>3070</v>
      </c>
      <c r="F5186" s="326">
        <v>178.6860558632761</v>
      </c>
      <c r="G5186" s="326" t="s">
        <v>43</v>
      </c>
    </row>
    <row r="5187" spans="1:7">
      <c r="A5187" s="326" t="s">
        <v>3204</v>
      </c>
      <c r="B5187" s="158">
        <v>46309</v>
      </c>
      <c r="C5187" s="326" t="s">
        <v>14439</v>
      </c>
      <c r="D5187" s="326" t="s">
        <v>7409</v>
      </c>
      <c r="E5187" s="326" t="s">
        <v>3070</v>
      </c>
      <c r="F5187" s="326">
        <v>190.92470816336569</v>
      </c>
      <c r="G5187" s="326" t="s">
        <v>43</v>
      </c>
    </row>
    <row r="5188" spans="1:7">
      <c r="A5188" s="326" t="s">
        <v>3204</v>
      </c>
      <c r="B5188" s="158">
        <v>46309</v>
      </c>
      <c r="C5188" s="326" t="s">
        <v>14440</v>
      </c>
      <c r="D5188" s="326" t="s">
        <v>7409</v>
      </c>
      <c r="E5188" s="326" t="s">
        <v>3070</v>
      </c>
      <c r="F5188" s="326">
        <v>190.9274813178927</v>
      </c>
      <c r="G5188" s="326" t="s">
        <v>43</v>
      </c>
    </row>
    <row r="5189" spans="1:7">
      <c r="A5189" s="326" t="s">
        <v>3204</v>
      </c>
      <c r="B5189" s="158">
        <v>46309</v>
      </c>
      <c r="C5189" s="326" t="s">
        <v>14441</v>
      </c>
      <c r="D5189" s="326" t="s">
        <v>7409</v>
      </c>
      <c r="E5189" s="326" t="s">
        <v>3070</v>
      </c>
      <c r="F5189" s="326">
        <v>190.92543738894159</v>
      </c>
      <c r="G5189" s="326" t="s">
        <v>43</v>
      </c>
    </row>
    <row r="5190" spans="1:7">
      <c r="A5190" s="326" t="s">
        <v>3204</v>
      </c>
      <c r="B5190" s="158">
        <v>46309</v>
      </c>
      <c r="C5190" s="326" t="s">
        <v>14442</v>
      </c>
      <c r="D5190" s="326" t="s">
        <v>7409</v>
      </c>
      <c r="E5190" s="326" t="s">
        <v>3070</v>
      </c>
      <c r="F5190" s="326">
        <v>704.32661144435406</v>
      </c>
      <c r="G5190" s="326" t="s">
        <v>43</v>
      </c>
    </row>
    <row r="5191" spans="1:7">
      <c r="A5191" s="326" t="s">
        <v>3204</v>
      </c>
      <c r="B5191" s="158">
        <v>46309</v>
      </c>
      <c r="C5191" s="326" t="s">
        <v>14443</v>
      </c>
      <c r="D5191" s="326" t="s">
        <v>7409</v>
      </c>
      <c r="E5191" s="326" t="s">
        <v>3070</v>
      </c>
      <c r="F5191" s="326">
        <v>433.71686775423592</v>
      </c>
      <c r="G5191" s="326" t="s">
        <v>43</v>
      </c>
    </row>
    <row r="5192" spans="1:7">
      <c r="A5192" s="326" t="s">
        <v>3204</v>
      </c>
      <c r="B5192" s="158">
        <v>46309</v>
      </c>
      <c r="C5192" s="326" t="s">
        <v>14444</v>
      </c>
      <c r="D5192" s="326" t="s">
        <v>7409</v>
      </c>
      <c r="E5192" s="326" t="s">
        <v>3070</v>
      </c>
      <c r="F5192" s="326">
        <v>412.84491012431681</v>
      </c>
      <c r="G5192" s="326" t="s">
        <v>43</v>
      </c>
    </row>
    <row r="5193" spans="1:7">
      <c r="A5193" s="326" t="s">
        <v>3204</v>
      </c>
      <c r="B5193" s="158">
        <v>46309</v>
      </c>
      <c r="C5193" s="326" t="s">
        <v>14445</v>
      </c>
      <c r="D5193" s="326" t="s">
        <v>7409</v>
      </c>
      <c r="E5193" s="326" t="s">
        <v>3070</v>
      </c>
      <c r="F5193" s="326">
        <v>386.52160175517201</v>
      </c>
      <c r="G5193" s="326" t="s">
        <v>43</v>
      </c>
    </row>
    <row r="5194" spans="1:7">
      <c r="A5194" s="326" t="s">
        <v>3204</v>
      </c>
      <c r="B5194" s="158">
        <v>46309</v>
      </c>
      <c r="C5194" s="326" t="s">
        <v>14446</v>
      </c>
      <c r="D5194" s="326" t="s">
        <v>7409</v>
      </c>
      <c r="E5194" s="326" t="s">
        <v>3070</v>
      </c>
      <c r="F5194" s="326">
        <v>386.51913942024112</v>
      </c>
      <c r="G5194" s="326" t="s">
        <v>43</v>
      </c>
    </row>
    <row r="5195" spans="1:7">
      <c r="A5195" s="326" t="s">
        <v>3204</v>
      </c>
      <c r="B5195" s="158">
        <v>46309</v>
      </c>
      <c r="C5195" s="326" t="s">
        <v>14447</v>
      </c>
      <c r="D5195" s="326" t="s">
        <v>7409</v>
      </c>
      <c r="E5195" s="326" t="s">
        <v>3070</v>
      </c>
      <c r="F5195" s="326">
        <v>456.92228866741061</v>
      </c>
      <c r="G5195" s="326" t="s">
        <v>43</v>
      </c>
    </row>
    <row r="5196" spans="1:7">
      <c r="A5196" s="326" t="s">
        <v>3204</v>
      </c>
      <c r="B5196" s="158">
        <v>46309</v>
      </c>
      <c r="C5196" s="326" t="s">
        <v>14448</v>
      </c>
      <c r="D5196" s="326" t="s">
        <v>7409</v>
      </c>
      <c r="E5196" s="326" t="s">
        <v>3070</v>
      </c>
      <c r="F5196" s="326">
        <v>451.23242159374058</v>
      </c>
      <c r="G5196" s="326" t="s">
        <v>43</v>
      </c>
    </row>
    <row r="5197" spans="1:7">
      <c r="A5197" s="326" t="s">
        <v>3204</v>
      </c>
      <c r="B5197" s="158">
        <v>46309</v>
      </c>
      <c r="C5197" s="326" t="s">
        <v>14449</v>
      </c>
      <c r="D5197" s="326" t="s">
        <v>7409</v>
      </c>
      <c r="E5197" s="326" t="s">
        <v>3070</v>
      </c>
      <c r="F5197" s="326">
        <v>730.42136406898499</v>
      </c>
      <c r="G5197" s="326" t="s">
        <v>43</v>
      </c>
    </row>
    <row r="5198" spans="1:7">
      <c r="A5198" s="326" t="s">
        <v>3204</v>
      </c>
      <c r="B5198" s="158">
        <v>46309</v>
      </c>
      <c r="C5198" s="326" t="s">
        <v>14450</v>
      </c>
      <c r="D5198" s="326" t="s">
        <v>7409</v>
      </c>
      <c r="E5198" s="326" t="s">
        <v>3070</v>
      </c>
      <c r="F5198" s="326">
        <v>459.91562886536121</v>
      </c>
      <c r="G5198" s="326" t="s">
        <v>43</v>
      </c>
    </row>
    <row r="5199" spans="1:7">
      <c r="A5199" s="326" t="s">
        <v>3204</v>
      </c>
      <c r="B5199" s="158">
        <v>46309</v>
      </c>
      <c r="C5199" s="326" t="s">
        <v>14451</v>
      </c>
      <c r="D5199" s="326" t="s">
        <v>7409</v>
      </c>
      <c r="E5199" s="326" t="s">
        <v>3070</v>
      </c>
      <c r="F5199" s="326">
        <v>459.91738751158118</v>
      </c>
      <c r="G5199" s="326" t="s">
        <v>43</v>
      </c>
    </row>
    <row r="5200" spans="1:7">
      <c r="A5200" s="326" t="s">
        <v>3204</v>
      </c>
      <c r="B5200" s="158">
        <v>46309</v>
      </c>
      <c r="C5200" s="326" t="s">
        <v>14452</v>
      </c>
      <c r="D5200" s="326" t="s">
        <v>7409</v>
      </c>
      <c r="E5200" s="326" t="s">
        <v>3070</v>
      </c>
      <c r="F5200" s="326">
        <v>543.20120049268007</v>
      </c>
      <c r="G5200" s="326" t="s">
        <v>43</v>
      </c>
    </row>
    <row r="5201" spans="1:7">
      <c r="A5201" s="326" t="s">
        <v>3204</v>
      </c>
      <c r="B5201" s="158">
        <v>46309</v>
      </c>
      <c r="C5201" s="326" t="s">
        <v>14453</v>
      </c>
      <c r="D5201" s="326" t="s">
        <v>7409</v>
      </c>
      <c r="E5201" s="326" t="s">
        <v>3070</v>
      </c>
      <c r="F5201" s="326">
        <v>844.21916632082775</v>
      </c>
      <c r="G5201" s="326" t="s">
        <v>43</v>
      </c>
    </row>
    <row r="5202" spans="1:7">
      <c r="A5202" s="326" t="s">
        <v>3204</v>
      </c>
      <c r="B5202" s="158">
        <v>46309</v>
      </c>
      <c r="C5202" s="326" t="s">
        <v>14454</v>
      </c>
      <c r="D5202" s="326" t="s">
        <v>3049</v>
      </c>
      <c r="E5202" s="326" t="s">
        <v>3070</v>
      </c>
      <c r="F5202" s="326">
        <v>533.08036950789392</v>
      </c>
      <c r="G5202" s="326" t="s">
        <v>43</v>
      </c>
    </row>
    <row r="5203" spans="1:7">
      <c r="A5203" s="326" t="s">
        <v>3204</v>
      </c>
      <c r="B5203" s="158">
        <v>46309</v>
      </c>
      <c r="C5203" s="326" t="s">
        <v>14455</v>
      </c>
      <c r="D5203" s="326" t="s">
        <v>3049</v>
      </c>
      <c r="E5203" s="326" t="s">
        <v>3070</v>
      </c>
      <c r="F5203" s="326">
        <v>446.6099767703563</v>
      </c>
      <c r="G5203" s="326" t="s">
        <v>43</v>
      </c>
    </row>
    <row r="5204" spans="1:7">
      <c r="A5204" s="326" t="s">
        <v>3204</v>
      </c>
      <c r="B5204" s="158">
        <v>46309</v>
      </c>
      <c r="C5204" s="326" t="s">
        <v>14456</v>
      </c>
      <c r="D5204" s="326" t="s">
        <v>3049</v>
      </c>
      <c r="E5204" s="326" t="s">
        <v>3070</v>
      </c>
      <c r="F5204" s="326">
        <v>446.6156823374331</v>
      </c>
      <c r="G5204" s="326" t="s">
        <v>43</v>
      </c>
    </row>
    <row r="5205" spans="1:7">
      <c r="A5205" s="326" t="s">
        <v>3204</v>
      </c>
      <c r="B5205" s="158">
        <v>46309</v>
      </c>
      <c r="C5205" s="326" t="s">
        <v>14457</v>
      </c>
      <c r="D5205" s="326" t="s">
        <v>3049</v>
      </c>
      <c r="E5205" s="326" t="s">
        <v>3070</v>
      </c>
      <c r="F5205" s="326">
        <v>394.11399903334677</v>
      </c>
      <c r="G5205" s="326" t="s">
        <v>43</v>
      </c>
    </row>
    <row r="5206" spans="1:7">
      <c r="A5206" s="326" t="s">
        <v>3204</v>
      </c>
      <c r="B5206" s="158">
        <v>46309</v>
      </c>
      <c r="C5206" s="326" t="s">
        <v>14458</v>
      </c>
      <c r="D5206" s="326" t="s">
        <v>3049</v>
      </c>
      <c r="E5206" s="326" t="s">
        <v>3070</v>
      </c>
      <c r="F5206" s="326">
        <v>394.11435444094241</v>
      </c>
      <c r="G5206" s="326" t="s">
        <v>43</v>
      </c>
    </row>
    <row r="5207" spans="1:7">
      <c r="A5207" s="326" t="s">
        <v>3204</v>
      </c>
      <c r="B5207" s="158">
        <v>46309</v>
      </c>
      <c r="C5207" s="326" t="s">
        <v>14459</v>
      </c>
      <c r="D5207" s="326" t="s">
        <v>3049</v>
      </c>
      <c r="E5207" s="326" t="s">
        <v>3070</v>
      </c>
      <c r="F5207" s="326">
        <v>464.63608434889471</v>
      </c>
      <c r="G5207" s="326" t="s">
        <v>43</v>
      </c>
    </row>
    <row r="5208" spans="1:7">
      <c r="A5208" s="326" t="s">
        <v>3204</v>
      </c>
      <c r="B5208" s="158">
        <v>46309</v>
      </c>
      <c r="C5208" s="326" t="s">
        <v>14460</v>
      </c>
      <c r="D5208" s="326" t="s">
        <v>3049</v>
      </c>
      <c r="E5208" s="326" t="s">
        <v>3070</v>
      </c>
      <c r="F5208" s="326">
        <v>494.96516965702182</v>
      </c>
      <c r="G5208" s="326" t="s">
        <v>43</v>
      </c>
    </row>
    <row r="5209" spans="1:7">
      <c r="A5209" s="326" t="s">
        <v>3204</v>
      </c>
      <c r="B5209" s="158">
        <v>46309</v>
      </c>
      <c r="C5209" s="326" t="s">
        <v>14461</v>
      </c>
      <c r="D5209" s="326" t="s">
        <v>3049</v>
      </c>
      <c r="E5209" s="326" t="s">
        <v>3070</v>
      </c>
      <c r="F5209" s="326">
        <v>469.48811494000262</v>
      </c>
      <c r="G5209" s="326" t="s">
        <v>43</v>
      </c>
    </row>
    <row r="5210" spans="1:7">
      <c r="A5210" s="326" t="s">
        <v>3204</v>
      </c>
      <c r="B5210" s="158">
        <v>46309</v>
      </c>
      <c r="C5210" s="326" t="s">
        <v>14462</v>
      </c>
      <c r="D5210" s="326" t="s">
        <v>3049</v>
      </c>
      <c r="E5210" s="326" t="s">
        <v>3070</v>
      </c>
      <c r="F5210" s="326">
        <v>431.83969882689422</v>
      </c>
      <c r="G5210" s="326" t="s">
        <v>43</v>
      </c>
    </row>
    <row r="5211" spans="1:7">
      <c r="A5211" s="326" t="s">
        <v>3204</v>
      </c>
      <c r="B5211" s="158">
        <v>46309</v>
      </c>
      <c r="C5211" s="326" t="s">
        <v>14463</v>
      </c>
      <c r="D5211" s="326" t="s">
        <v>3049</v>
      </c>
      <c r="E5211" s="326" t="s">
        <v>3070</v>
      </c>
      <c r="F5211" s="326">
        <v>434.00518762879068</v>
      </c>
      <c r="G5211" s="326" t="s">
        <v>43</v>
      </c>
    </row>
    <row r="5212" spans="1:7">
      <c r="A5212" s="326" t="s">
        <v>3204</v>
      </c>
      <c r="B5212" s="158">
        <v>46309</v>
      </c>
      <c r="C5212" s="326" t="s">
        <v>14464</v>
      </c>
      <c r="D5212" s="326" t="s">
        <v>3049</v>
      </c>
      <c r="E5212" s="326" t="s">
        <v>3070</v>
      </c>
      <c r="F5212" s="326">
        <v>1009.087471115286</v>
      </c>
      <c r="G5212" s="326" t="s">
        <v>43</v>
      </c>
    </row>
    <row r="5213" spans="1:7">
      <c r="A5213" s="326" t="s">
        <v>3204</v>
      </c>
      <c r="B5213" s="158">
        <v>46309</v>
      </c>
      <c r="C5213" s="326" t="s">
        <v>14465</v>
      </c>
      <c r="D5213" s="326" t="s">
        <v>3049</v>
      </c>
      <c r="E5213" s="326" t="s">
        <v>3070</v>
      </c>
      <c r="F5213" s="326">
        <v>431.03286727890372</v>
      </c>
      <c r="G5213" s="326" t="s">
        <v>43</v>
      </c>
    </row>
    <row r="5214" spans="1:7">
      <c r="A5214" s="326" t="s">
        <v>3204</v>
      </c>
      <c r="B5214" s="158">
        <v>46309</v>
      </c>
      <c r="C5214" s="326" t="s">
        <v>14466</v>
      </c>
      <c r="D5214" s="326" t="s">
        <v>3049</v>
      </c>
      <c r="E5214" s="326" t="s">
        <v>3070</v>
      </c>
      <c r="F5214" s="326">
        <v>431.03256043791771</v>
      </c>
      <c r="G5214" s="326" t="s">
        <v>43</v>
      </c>
    </row>
    <row r="5215" spans="1:7">
      <c r="A5215" s="326" t="s">
        <v>3204</v>
      </c>
      <c r="B5215" s="158">
        <v>46309</v>
      </c>
      <c r="C5215" s="326" t="s">
        <v>14467</v>
      </c>
      <c r="D5215" s="326" t="s">
        <v>3049</v>
      </c>
      <c r="E5215" s="326" t="s">
        <v>3070</v>
      </c>
      <c r="F5215" s="326">
        <v>1140.9368814283521</v>
      </c>
      <c r="G5215" s="326" t="s">
        <v>43</v>
      </c>
    </row>
    <row r="5216" spans="1:7">
      <c r="A5216" s="326" t="s">
        <v>3204</v>
      </c>
      <c r="B5216" s="158">
        <v>46309</v>
      </c>
      <c r="C5216" s="326" t="s">
        <v>14468</v>
      </c>
      <c r="D5216" s="326" t="s">
        <v>3049</v>
      </c>
      <c r="E5216" s="326" t="s">
        <v>3070</v>
      </c>
      <c r="F5216" s="326">
        <v>499.69176505226642</v>
      </c>
      <c r="G5216" s="326" t="s">
        <v>43</v>
      </c>
    </row>
    <row r="5217" spans="1:7">
      <c r="A5217" s="326" t="s">
        <v>3204</v>
      </c>
      <c r="B5217" s="158">
        <v>46309</v>
      </c>
      <c r="C5217" s="326" t="s">
        <v>14469</v>
      </c>
      <c r="D5217" s="326" t="s">
        <v>3049</v>
      </c>
      <c r="E5217" s="326" t="s">
        <v>3070</v>
      </c>
      <c r="F5217" s="326">
        <v>816.34447776002344</v>
      </c>
      <c r="G5217" s="326" t="s">
        <v>43</v>
      </c>
    </row>
    <row r="5218" spans="1:7">
      <c r="A5218" s="326" t="s">
        <v>3204</v>
      </c>
      <c r="B5218" s="158">
        <v>46309</v>
      </c>
      <c r="C5218" s="326" t="s">
        <v>14470</v>
      </c>
      <c r="D5218" s="326" t="s">
        <v>3049</v>
      </c>
      <c r="E5218" s="326" t="s">
        <v>3070</v>
      </c>
      <c r="F5218" s="326">
        <v>478.46449145488441</v>
      </c>
      <c r="G5218" s="326" t="s">
        <v>43</v>
      </c>
    </row>
    <row r="5219" spans="1:7">
      <c r="A5219" s="326" t="s">
        <v>3204</v>
      </c>
      <c r="B5219" s="158">
        <v>46309</v>
      </c>
      <c r="C5219" s="326" t="s">
        <v>14471</v>
      </c>
      <c r="D5219" s="326" t="s">
        <v>3049</v>
      </c>
      <c r="E5219" s="326" t="s">
        <v>3070</v>
      </c>
      <c r="F5219" s="326">
        <v>675.74608683027327</v>
      </c>
      <c r="G5219" s="326" t="s">
        <v>43</v>
      </c>
    </row>
    <row r="5220" spans="1:7">
      <c r="A5220" s="326" t="s">
        <v>3204</v>
      </c>
      <c r="B5220" s="158">
        <v>46309</v>
      </c>
      <c r="C5220" s="326" t="s">
        <v>14472</v>
      </c>
      <c r="D5220" s="326" t="s">
        <v>3049</v>
      </c>
      <c r="E5220" s="326" t="s">
        <v>3070</v>
      </c>
      <c r="F5220" s="326">
        <v>473.16753866150981</v>
      </c>
      <c r="G5220" s="326" t="s">
        <v>43</v>
      </c>
    </row>
    <row r="5221" spans="1:7">
      <c r="A5221" s="326" t="s">
        <v>3204</v>
      </c>
      <c r="B5221" s="158">
        <v>46309</v>
      </c>
      <c r="C5221" s="326" t="s">
        <v>14473</v>
      </c>
      <c r="D5221" s="326" t="s">
        <v>3049</v>
      </c>
      <c r="E5221" s="326" t="s">
        <v>3070</v>
      </c>
      <c r="F5221" s="326">
        <v>417.88017481937999</v>
      </c>
      <c r="G5221" s="326" t="s">
        <v>43</v>
      </c>
    </row>
    <row r="5222" spans="1:7">
      <c r="A5222" s="326" t="s">
        <v>3204</v>
      </c>
      <c r="B5222" s="158">
        <v>46309</v>
      </c>
      <c r="C5222" s="326" t="s">
        <v>14474</v>
      </c>
      <c r="D5222" s="326" t="s">
        <v>3049</v>
      </c>
      <c r="E5222" s="326" t="s">
        <v>3070</v>
      </c>
      <c r="F5222" s="326">
        <v>458.64158355630929</v>
      </c>
      <c r="G5222" s="326" t="s">
        <v>43</v>
      </c>
    </row>
    <row r="5223" spans="1:7">
      <c r="A5223" s="326" t="s">
        <v>3204</v>
      </c>
      <c r="B5223" s="158">
        <v>46309</v>
      </c>
      <c r="C5223" s="326" t="s">
        <v>14475</v>
      </c>
      <c r="D5223" s="326" t="s">
        <v>3049</v>
      </c>
      <c r="E5223" s="326" t="s">
        <v>3070</v>
      </c>
      <c r="F5223" s="326">
        <v>475.71695772185922</v>
      </c>
      <c r="G5223" s="326" t="s">
        <v>43</v>
      </c>
    </row>
    <row r="5224" spans="1:7">
      <c r="A5224" s="326" t="s">
        <v>3204</v>
      </c>
      <c r="B5224" s="158">
        <v>46309</v>
      </c>
      <c r="C5224" s="326" t="s">
        <v>14476</v>
      </c>
      <c r="D5224" s="326" t="s">
        <v>3049</v>
      </c>
      <c r="E5224" s="326" t="s">
        <v>3070</v>
      </c>
      <c r="F5224" s="326">
        <v>475.71495440043509</v>
      </c>
      <c r="G5224" s="326" t="s">
        <v>43</v>
      </c>
    </row>
    <row r="5225" spans="1:7">
      <c r="A5225" s="326" t="s">
        <v>3204</v>
      </c>
      <c r="B5225" s="158">
        <v>46309</v>
      </c>
      <c r="C5225" s="326" t="s">
        <v>14477</v>
      </c>
      <c r="D5225" s="326" t="s">
        <v>3049</v>
      </c>
      <c r="E5225" s="326" t="s">
        <v>3070</v>
      </c>
      <c r="F5225" s="326">
        <v>505.34054446406662</v>
      </c>
      <c r="G5225" s="326" t="s">
        <v>43</v>
      </c>
    </row>
    <row r="5226" spans="1:7">
      <c r="A5226" s="326" t="s">
        <v>3204</v>
      </c>
      <c r="B5226" s="158">
        <v>46309</v>
      </c>
      <c r="C5226" s="326" t="s">
        <v>14478</v>
      </c>
      <c r="D5226" s="326" t="s">
        <v>3049</v>
      </c>
      <c r="E5226" s="326" t="s">
        <v>3070</v>
      </c>
      <c r="F5226" s="326">
        <v>504.8986303023994</v>
      </c>
      <c r="G5226" s="326" t="s">
        <v>43</v>
      </c>
    </row>
    <row r="5227" spans="1:7">
      <c r="A5227" s="326" t="s">
        <v>3204</v>
      </c>
      <c r="B5227" s="158">
        <v>46309</v>
      </c>
      <c r="C5227" s="326" t="s">
        <v>14479</v>
      </c>
      <c r="D5227" s="326" t="s">
        <v>3049</v>
      </c>
      <c r="E5227" s="326" t="s">
        <v>3070</v>
      </c>
      <c r="F5227" s="326">
        <v>496.0913156401366</v>
      </c>
      <c r="G5227" s="326" t="s">
        <v>43</v>
      </c>
    </row>
    <row r="5228" spans="1:7">
      <c r="A5228" s="326" t="s">
        <v>3204</v>
      </c>
      <c r="B5228" s="158">
        <v>46309</v>
      </c>
      <c r="C5228" s="326" t="s">
        <v>14480</v>
      </c>
      <c r="D5228" s="326" t="s">
        <v>3049</v>
      </c>
      <c r="E5228" s="326" t="s">
        <v>3070</v>
      </c>
      <c r="F5228" s="326">
        <v>496.08291466534138</v>
      </c>
      <c r="G5228" s="326" t="s">
        <v>43</v>
      </c>
    </row>
    <row r="5229" spans="1:7">
      <c r="A5229" s="326" t="s">
        <v>3204</v>
      </c>
      <c r="B5229" s="158">
        <v>46309</v>
      </c>
      <c r="C5229" s="326" t="s">
        <v>14481</v>
      </c>
      <c r="D5229" s="326" t="s">
        <v>3049</v>
      </c>
      <c r="E5229" s="326" t="s">
        <v>3070</v>
      </c>
      <c r="F5229" s="326">
        <v>458.56552822911181</v>
      </c>
      <c r="G5229" s="326" t="s">
        <v>43</v>
      </c>
    </row>
    <row r="5230" spans="1:7">
      <c r="A5230" s="326" t="s">
        <v>3204</v>
      </c>
      <c r="B5230" s="158">
        <v>46309</v>
      </c>
      <c r="C5230" s="326" t="s">
        <v>14482</v>
      </c>
      <c r="D5230" s="326" t="s">
        <v>3049</v>
      </c>
      <c r="E5230" s="326" t="s">
        <v>3070</v>
      </c>
      <c r="F5230" s="326">
        <v>700.94161205436103</v>
      </c>
      <c r="G5230" s="326" t="s">
        <v>43</v>
      </c>
    </row>
    <row r="5231" spans="1:7">
      <c r="A5231" s="326" t="s">
        <v>3204</v>
      </c>
      <c r="B5231" s="158">
        <v>46309</v>
      </c>
      <c r="C5231" s="326" t="s">
        <v>14483</v>
      </c>
      <c r="D5231" s="326" t="s">
        <v>3049</v>
      </c>
      <c r="E5231" s="326" t="s">
        <v>3070</v>
      </c>
      <c r="F5231" s="326">
        <v>440.89247656520462</v>
      </c>
      <c r="G5231" s="326" t="s">
        <v>43</v>
      </c>
    </row>
    <row r="5232" spans="1:7">
      <c r="A5232" s="326" t="s">
        <v>3204</v>
      </c>
      <c r="B5232" s="158">
        <v>46309</v>
      </c>
      <c r="C5232" s="326" t="s">
        <v>14484</v>
      </c>
      <c r="D5232" s="326" t="s">
        <v>6875</v>
      </c>
      <c r="E5232" s="326" t="s">
        <v>3070</v>
      </c>
      <c r="F5232" s="326">
        <v>199.20196271501479</v>
      </c>
      <c r="G5232" s="326" t="s">
        <v>43</v>
      </c>
    </row>
    <row r="5233" spans="1:7">
      <c r="A5233" s="326" t="s">
        <v>3204</v>
      </c>
      <c r="B5233" s="158">
        <v>46309</v>
      </c>
      <c r="C5233" s="326" t="s">
        <v>14485</v>
      </c>
      <c r="D5233" s="326" t="s">
        <v>6875</v>
      </c>
      <c r="E5233" s="326" t="s">
        <v>3070</v>
      </c>
      <c r="F5233" s="326">
        <v>7339.4455377226705</v>
      </c>
      <c r="G5233" s="326" t="s">
        <v>43</v>
      </c>
    </row>
    <row r="5234" spans="1:7">
      <c r="A5234" s="326" t="s">
        <v>3204</v>
      </c>
      <c r="B5234" s="158">
        <v>46309</v>
      </c>
      <c r="C5234" s="326" t="s">
        <v>14486</v>
      </c>
      <c r="D5234" s="326" t="s">
        <v>3041</v>
      </c>
      <c r="E5234" s="326" t="s">
        <v>3070</v>
      </c>
      <c r="F5234" s="326">
        <v>1657.4387818425889</v>
      </c>
      <c r="G5234" s="326" t="s">
        <v>43</v>
      </c>
    </row>
    <row r="5235" spans="1:7">
      <c r="A5235" s="326" t="s">
        <v>3204</v>
      </c>
      <c r="B5235" s="158">
        <v>46309</v>
      </c>
      <c r="C5235" s="326" t="s">
        <v>14487</v>
      </c>
      <c r="D5235" s="326" t="s">
        <v>3035</v>
      </c>
      <c r="E5235" s="326" t="s">
        <v>3070</v>
      </c>
      <c r="F5235" s="326">
        <v>6496.6198378428817</v>
      </c>
      <c r="G5235" s="326" t="s">
        <v>43</v>
      </c>
    </row>
    <row r="5236" spans="1:7">
      <c r="A5236" s="326" t="s">
        <v>3204</v>
      </c>
      <c r="B5236" s="158">
        <v>46309</v>
      </c>
      <c r="C5236" s="326" t="s">
        <v>14488</v>
      </c>
      <c r="D5236" s="326" t="s">
        <v>3035</v>
      </c>
      <c r="E5236" s="326" t="s">
        <v>3070</v>
      </c>
      <c r="F5236" s="326">
        <v>366.21004630252719</v>
      </c>
      <c r="G5236" s="326" t="s">
        <v>43</v>
      </c>
    </row>
    <row r="5237" spans="1:7">
      <c r="A5237" s="326" t="s">
        <v>3204</v>
      </c>
      <c r="B5237" s="158">
        <v>46309</v>
      </c>
      <c r="C5237" s="326" t="s">
        <v>14489</v>
      </c>
      <c r="D5237" s="326" t="s">
        <v>3035</v>
      </c>
      <c r="E5237" s="326" t="s">
        <v>3070</v>
      </c>
      <c r="F5237" s="326">
        <v>366.20898513682192</v>
      </c>
      <c r="G5237" s="326" t="s">
        <v>43</v>
      </c>
    </row>
    <row r="5238" spans="1:7">
      <c r="A5238" s="326" t="s">
        <v>3204</v>
      </c>
      <c r="B5238" s="158">
        <v>46309</v>
      </c>
      <c r="C5238" s="326" t="s">
        <v>14490</v>
      </c>
      <c r="D5238" s="326" t="s">
        <v>3039</v>
      </c>
      <c r="E5238" s="326" t="s">
        <v>3070</v>
      </c>
      <c r="F5238" s="326">
        <v>396.32534655928612</v>
      </c>
      <c r="G5238" s="326" t="s">
        <v>43</v>
      </c>
    </row>
    <row r="5239" spans="1:7">
      <c r="A5239" s="326" t="s">
        <v>3204</v>
      </c>
      <c r="B5239" s="158">
        <v>46309</v>
      </c>
      <c r="C5239" s="326" t="s">
        <v>14491</v>
      </c>
      <c r="D5239" s="326" t="s">
        <v>3039</v>
      </c>
      <c r="E5239" s="326" t="s">
        <v>3070</v>
      </c>
      <c r="F5239" s="326">
        <v>396.67388784233481</v>
      </c>
      <c r="G5239" s="326" t="s">
        <v>43</v>
      </c>
    </row>
    <row r="5240" spans="1:7">
      <c r="A5240" s="326" t="s">
        <v>3204</v>
      </c>
      <c r="B5240" s="158">
        <v>46309</v>
      </c>
      <c r="C5240" s="326" t="s">
        <v>14492</v>
      </c>
      <c r="D5240" s="326" t="s">
        <v>3035</v>
      </c>
      <c r="E5240" s="326" t="s">
        <v>3070</v>
      </c>
      <c r="F5240" s="326">
        <v>303.5691901743412</v>
      </c>
      <c r="G5240" s="326" t="s">
        <v>43</v>
      </c>
    </row>
    <row r="5241" spans="1:7">
      <c r="A5241" s="326" t="s">
        <v>3204</v>
      </c>
      <c r="B5241" s="158">
        <v>46309</v>
      </c>
      <c r="C5241" s="326" t="s">
        <v>14493</v>
      </c>
      <c r="D5241" s="326" t="s">
        <v>3039</v>
      </c>
      <c r="E5241" s="326" t="s">
        <v>3070</v>
      </c>
      <c r="F5241" s="326">
        <v>414.23180388659239</v>
      </c>
      <c r="G5241" s="326" t="s">
        <v>43</v>
      </c>
    </row>
    <row r="5242" spans="1:7">
      <c r="A5242" s="326" t="s">
        <v>3204</v>
      </c>
      <c r="B5242" s="158">
        <v>46309</v>
      </c>
      <c r="C5242" s="326" t="s">
        <v>14494</v>
      </c>
      <c r="D5242" s="326" t="s">
        <v>3039</v>
      </c>
      <c r="E5242" s="326" t="s">
        <v>3070</v>
      </c>
      <c r="F5242" s="326">
        <v>388.11808302812278</v>
      </c>
      <c r="G5242" s="326" t="s">
        <v>43</v>
      </c>
    </row>
    <row r="5243" spans="1:7">
      <c r="A5243" s="326" t="s">
        <v>3204</v>
      </c>
      <c r="B5243" s="158">
        <v>46309</v>
      </c>
      <c r="C5243" s="326" t="s">
        <v>14495</v>
      </c>
      <c r="D5243" s="326" t="s">
        <v>3035</v>
      </c>
      <c r="E5243" s="326" t="s">
        <v>3070</v>
      </c>
      <c r="F5243" s="326">
        <v>799.65931631624699</v>
      </c>
      <c r="G5243" s="326" t="s">
        <v>43</v>
      </c>
    </row>
    <row r="5244" spans="1:7">
      <c r="A5244" s="326" t="s">
        <v>3204</v>
      </c>
      <c r="B5244" s="158">
        <v>46309</v>
      </c>
      <c r="C5244" s="326" t="s">
        <v>14496</v>
      </c>
      <c r="D5244" s="326" t="s">
        <v>3035</v>
      </c>
      <c r="E5244" s="326" t="s">
        <v>3070</v>
      </c>
      <c r="F5244" s="326">
        <v>380.08592700585717</v>
      </c>
      <c r="G5244" s="326" t="s">
        <v>43</v>
      </c>
    </row>
    <row r="5245" spans="1:7">
      <c r="A5245" s="326" t="s">
        <v>3204</v>
      </c>
      <c r="B5245" s="158">
        <v>46309</v>
      </c>
      <c r="C5245" s="326" t="s">
        <v>14497</v>
      </c>
      <c r="D5245" s="326" t="s">
        <v>3035</v>
      </c>
      <c r="E5245" s="326" t="s">
        <v>3070</v>
      </c>
      <c r="F5245" s="326">
        <v>380.08366486616433</v>
      </c>
      <c r="G5245" s="326" t="s">
        <v>43</v>
      </c>
    </row>
    <row r="5246" spans="1:7">
      <c r="A5246" s="326" t="s">
        <v>3204</v>
      </c>
      <c r="B5246" s="158">
        <v>46309</v>
      </c>
      <c r="C5246" s="326" t="s">
        <v>14498</v>
      </c>
      <c r="D5246" s="326" t="s">
        <v>3035</v>
      </c>
      <c r="E5246" s="326" t="s">
        <v>3070</v>
      </c>
      <c r="F5246" s="326">
        <v>583.8949345368892</v>
      </c>
      <c r="G5246" s="326" t="s">
        <v>43</v>
      </c>
    </row>
    <row r="5247" spans="1:7">
      <c r="A5247" s="326" t="s">
        <v>3204</v>
      </c>
      <c r="B5247" s="158">
        <v>46309</v>
      </c>
      <c r="C5247" s="326" t="s">
        <v>14499</v>
      </c>
      <c r="D5247" s="326" t="s">
        <v>3039</v>
      </c>
      <c r="E5247" s="326" t="s">
        <v>3070</v>
      </c>
      <c r="F5247" s="326">
        <v>385.83029377274221</v>
      </c>
      <c r="G5247" s="326" t="s">
        <v>43</v>
      </c>
    </row>
    <row r="5248" spans="1:7">
      <c r="A5248" s="326" t="s">
        <v>3204</v>
      </c>
      <c r="B5248" s="158">
        <v>46309</v>
      </c>
      <c r="C5248" s="326" t="s">
        <v>14500</v>
      </c>
      <c r="D5248" s="326" t="s">
        <v>3039</v>
      </c>
      <c r="E5248" s="326" t="s">
        <v>3070</v>
      </c>
      <c r="F5248" s="326">
        <v>385.82860187068582</v>
      </c>
      <c r="G5248" s="326" t="s">
        <v>43</v>
      </c>
    </row>
    <row r="5249" spans="1:7">
      <c r="A5249" s="326" t="s">
        <v>3204</v>
      </c>
      <c r="B5249" s="158">
        <v>46309</v>
      </c>
      <c r="C5249" s="326" t="s">
        <v>14501</v>
      </c>
      <c r="D5249" s="326" t="s">
        <v>3039</v>
      </c>
      <c r="E5249" s="326" t="s">
        <v>3070</v>
      </c>
      <c r="F5249" s="326">
        <v>385.83029003813863</v>
      </c>
      <c r="G5249" s="326" t="s">
        <v>43</v>
      </c>
    </row>
    <row r="5250" spans="1:7">
      <c r="A5250" s="326" t="s">
        <v>3204</v>
      </c>
      <c r="B5250" s="158">
        <v>46309</v>
      </c>
      <c r="C5250" s="326" t="s">
        <v>14502</v>
      </c>
      <c r="D5250" s="326" t="s">
        <v>3039</v>
      </c>
      <c r="E5250" s="326" t="s">
        <v>3070</v>
      </c>
      <c r="F5250" s="326">
        <v>383.89498998224741</v>
      </c>
      <c r="G5250" s="326" t="s">
        <v>43</v>
      </c>
    </row>
    <row r="5251" spans="1:7">
      <c r="A5251" s="326" t="s">
        <v>3204</v>
      </c>
      <c r="B5251" s="158">
        <v>46309</v>
      </c>
      <c r="C5251" s="326" t="s">
        <v>14503</v>
      </c>
      <c r="D5251" s="326" t="s">
        <v>3035</v>
      </c>
      <c r="E5251" s="326" t="s">
        <v>3070</v>
      </c>
      <c r="F5251" s="326">
        <v>393.71879324503237</v>
      </c>
      <c r="G5251" s="326" t="s">
        <v>43</v>
      </c>
    </row>
    <row r="5252" spans="1:7">
      <c r="A5252" s="326" t="s">
        <v>3204</v>
      </c>
      <c r="B5252" s="158">
        <v>46309</v>
      </c>
      <c r="C5252" s="326" t="s">
        <v>14504</v>
      </c>
      <c r="D5252" s="326" t="s">
        <v>3039</v>
      </c>
      <c r="E5252" s="326" t="s">
        <v>3070</v>
      </c>
      <c r="F5252" s="326">
        <v>392.68398080021137</v>
      </c>
      <c r="G5252" s="326" t="s">
        <v>43</v>
      </c>
    </row>
    <row r="5253" spans="1:7">
      <c r="A5253" s="326" t="s">
        <v>3204</v>
      </c>
      <c r="B5253" s="158">
        <v>46309</v>
      </c>
      <c r="C5253" s="326" t="s">
        <v>14505</v>
      </c>
      <c r="D5253" s="326" t="s">
        <v>3039</v>
      </c>
      <c r="E5253" s="326" t="s">
        <v>3070</v>
      </c>
      <c r="F5253" s="326">
        <v>389.56449542939657</v>
      </c>
      <c r="G5253" s="326" t="s">
        <v>43</v>
      </c>
    </row>
    <row r="5254" spans="1:7">
      <c r="A5254" s="326" t="s">
        <v>3204</v>
      </c>
      <c r="B5254" s="158">
        <v>46309</v>
      </c>
      <c r="C5254" s="326" t="s">
        <v>14506</v>
      </c>
      <c r="D5254" s="326" t="s">
        <v>3039</v>
      </c>
      <c r="E5254" s="326" t="s">
        <v>3070</v>
      </c>
      <c r="F5254" s="326">
        <v>389.567039007321</v>
      </c>
      <c r="G5254" s="326" t="s">
        <v>43</v>
      </c>
    </row>
    <row r="5255" spans="1:7">
      <c r="A5255" s="326" t="s">
        <v>3204</v>
      </c>
      <c r="B5255" s="158">
        <v>46309</v>
      </c>
      <c r="C5255" s="326" t="s">
        <v>14507</v>
      </c>
      <c r="D5255" s="326" t="s">
        <v>3039</v>
      </c>
      <c r="E5255" s="326" t="s">
        <v>3070</v>
      </c>
      <c r="F5255" s="326">
        <v>389.56609096936882</v>
      </c>
      <c r="G5255" s="326" t="s">
        <v>43</v>
      </c>
    </row>
    <row r="5256" spans="1:7">
      <c r="A5256" s="326" t="s">
        <v>3204</v>
      </c>
      <c r="B5256" s="158">
        <v>46309</v>
      </c>
      <c r="C5256" s="326" t="s">
        <v>14508</v>
      </c>
      <c r="D5256" s="326" t="s">
        <v>3039</v>
      </c>
      <c r="E5256" s="326" t="s">
        <v>3070</v>
      </c>
      <c r="F5256" s="326">
        <v>389.5645152349025</v>
      </c>
      <c r="G5256" s="326" t="s">
        <v>43</v>
      </c>
    </row>
    <row r="5257" spans="1:7">
      <c r="A5257" s="326" t="s">
        <v>3204</v>
      </c>
      <c r="B5257" s="158">
        <v>46309</v>
      </c>
      <c r="C5257" s="326" t="s">
        <v>14509</v>
      </c>
      <c r="D5257" s="326" t="s">
        <v>3039</v>
      </c>
      <c r="E5257" s="326" t="s">
        <v>3070</v>
      </c>
      <c r="F5257" s="326">
        <v>371.84373288787901</v>
      </c>
      <c r="G5257" s="326" t="s">
        <v>43</v>
      </c>
    </row>
    <row r="5258" spans="1:7">
      <c r="A5258" s="326" t="s">
        <v>3204</v>
      </c>
      <c r="B5258" s="158">
        <v>46309</v>
      </c>
      <c r="C5258" s="326" t="s">
        <v>14510</v>
      </c>
      <c r="D5258" s="326" t="s">
        <v>3039</v>
      </c>
      <c r="E5258" s="326" t="s">
        <v>3070</v>
      </c>
      <c r="F5258" s="326">
        <v>865.46145152021199</v>
      </c>
      <c r="G5258" s="326" t="s">
        <v>43</v>
      </c>
    </row>
    <row r="5259" spans="1:7">
      <c r="A5259" s="326" t="s">
        <v>3204</v>
      </c>
      <c r="B5259" s="158">
        <v>46309</v>
      </c>
      <c r="C5259" s="326" t="s">
        <v>14511</v>
      </c>
      <c r="D5259" s="326" t="s">
        <v>3039</v>
      </c>
      <c r="E5259" s="326" t="s">
        <v>3070</v>
      </c>
      <c r="F5259" s="326">
        <v>546.92248625680804</v>
      </c>
      <c r="G5259" s="326" t="s">
        <v>43</v>
      </c>
    </row>
    <row r="5260" spans="1:7">
      <c r="A5260" s="326" t="s">
        <v>3204</v>
      </c>
      <c r="B5260" s="158">
        <v>46309</v>
      </c>
      <c r="C5260" s="326" t="s">
        <v>14512</v>
      </c>
      <c r="D5260" s="326" t="s">
        <v>3039</v>
      </c>
      <c r="E5260" s="326" t="s">
        <v>3070</v>
      </c>
      <c r="F5260" s="326">
        <v>594.44962776824832</v>
      </c>
      <c r="G5260" s="326" t="s">
        <v>43</v>
      </c>
    </row>
    <row r="5261" spans="1:7">
      <c r="A5261" s="326" t="s">
        <v>3204</v>
      </c>
      <c r="B5261" s="158">
        <v>46309</v>
      </c>
      <c r="C5261" s="326" t="s">
        <v>14513</v>
      </c>
      <c r="D5261" s="326" t="s">
        <v>3039</v>
      </c>
      <c r="E5261" s="326" t="s">
        <v>3070</v>
      </c>
      <c r="F5261" s="326">
        <v>353.56891797296697</v>
      </c>
      <c r="G5261" s="326" t="s">
        <v>43</v>
      </c>
    </row>
    <row r="5262" spans="1:7">
      <c r="A5262" s="326" t="s">
        <v>3204</v>
      </c>
      <c r="B5262" s="158">
        <v>46309</v>
      </c>
      <c r="C5262" s="326" t="s">
        <v>14514</v>
      </c>
      <c r="D5262" s="326" t="s">
        <v>3035</v>
      </c>
      <c r="E5262" s="326" t="s">
        <v>3070</v>
      </c>
      <c r="F5262" s="326">
        <v>784.95937407156453</v>
      </c>
      <c r="G5262" s="326" t="s">
        <v>43</v>
      </c>
    </row>
    <row r="5263" spans="1:7">
      <c r="A5263" s="326" t="s">
        <v>3204</v>
      </c>
      <c r="B5263" s="158">
        <v>46309</v>
      </c>
      <c r="C5263" s="326" t="s">
        <v>14515</v>
      </c>
      <c r="D5263" s="326" t="s">
        <v>3039</v>
      </c>
      <c r="E5263" s="326" t="s">
        <v>3070</v>
      </c>
      <c r="F5263" s="326">
        <v>607.71544645214453</v>
      </c>
      <c r="G5263" s="326" t="s">
        <v>43</v>
      </c>
    </row>
    <row r="5264" spans="1:7">
      <c r="A5264" s="326" t="s">
        <v>3204</v>
      </c>
      <c r="B5264" s="158">
        <v>46309</v>
      </c>
      <c r="C5264" s="326" t="s">
        <v>14516</v>
      </c>
      <c r="D5264" s="326" t="s">
        <v>3039</v>
      </c>
      <c r="E5264" s="326" t="s">
        <v>3070</v>
      </c>
      <c r="F5264" s="326">
        <v>369.10452737472951</v>
      </c>
      <c r="G5264" s="326" t="s">
        <v>43</v>
      </c>
    </row>
    <row r="5265" spans="1:7">
      <c r="A5265" s="326" t="s">
        <v>3204</v>
      </c>
      <c r="B5265" s="158">
        <v>46309</v>
      </c>
      <c r="C5265" s="326" t="s">
        <v>14517</v>
      </c>
      <c r="D5265" s="326" t="s">
        <v>3039</v>
      </c>
      <c r="E5265" s="326" t="s">
        <v>3070</v>
      </c>
      <c r="F5265" s="326">
        <v>369.10340757574892</v>
      </c>
      <c r="G5265" s="326" t="s">
        <v>43</v>
      </c>
    </row>
    <row r="5266" spans="1:7">
      <c r="A5266" s="326" t="s">
        <v>3204</v>
      </c>
      <c r="B5266" s="158">
        <v>46309</v>
      </c>
      <c r="C5266" s="326" t="s">
        <v>14518</v>
      </c>
      <c r="D5266" s="326" t="s">
        <v>3039</v>
      </c>
      <c r="E5266" s="326" t="s">
        <v>3070</v>
      </c>
      <c r="F5266" s="326">
        <v>350.97859204839921</v>
      </c>
      <c r="G5266" s="326" t="s">
        <v>43</v>
      </c>
    </row>
    <row r="5267" spans="1:7">
      <c r="A5267" s="326" t="s">
        <v>3204</v>
      </c>
      <c r="B5267" s="158">
        <v>46309</v>
      </c>
      <c r="C5267" s="326" t="s">
        <v>14519</v>
      </c>
      <c r="D5267" s="326" t="s">
        <v>3035</v>
      </c>
      <c r="E5267" s="326" t="s">
        <v>3070</v>
      </c>
      <c r="F5267" s="326">
        <v>497.51842927210242</v>
      </c>
      <c r="G5267" s="326" t="s">
        <v>43</v>
      </c>
    </row>
    <row r="5268" spans="1:7">
      <c r="A5268" s="326" t="s">
        <v>3204</v>
      </c>
      <c r="B5268" s="158">
        <v>46309</v>
      </c>
      <c r="C5268" s="326" t="s">
        <v>14520</v>
      </c>
      <c r="D5268" s="326" t="s">
        <v>3035</v>
      </c>
      <c r="E5268" s="326" t="s">
        <v>3070</v>
      </c>
      <c r="F5268" s="326">
        <v>3424.2693982943888</v>
      </c>
      <c r="G5268" s="326" t="s">
        <v>43</v>
      </c>
    </row>
    <row r="5269" spans="1:7">
      <c r="A5269" s="326" t="s">
        <v>3204</v>
      </c>
      <c r="B5269" s="158">
        <v>46309</v>
      </c>
      <c r="C5269" s="326" t="s">
        <v>14521</v>
      </c>
      <c r="D5269" s="326" t="s">
        <v>3036</v>
      </c>
      <c r="E5269" s="326" t="s">
        <v>3070</v>
      </c>
      <c r="F5269" s="326">
        <v>2074.9395110979681</v>
      </c>
      <c r="G5269" s="326" t="s">
        <v>43</v>
      </c>
    </row>
    <row r="5270" spans="1:7">
      <c r="A5270" s="326" t="s">
        <v>3204</v>
      </c>
      <c r="B5270" s="158">
        <v>46309</v>
      </c>
      <c r="C5270" s="326" t="s">
        <v>14522</v>
      </c>
      <c r="D5270" s="326" t="s">
        <v>3036</v>
      </c>
      <c r="E5270" s="326" t="s">
        <v>3070</v>
      </c>
      <c r="F5270" s="326">
        <v>424.93755620159209</v>
      </c>
      <c r="G5270" s="326" t="s">
        <v>43</v>
      </c>
    </row>
    <row r="5271" spans="1:7">
      <c r="A5271" s="326" t="s">
        <v>3204</v>
      </c>
      <c r="B5271" s="158">
        <v>46309</v>
      </c>
      <c r="C5271" s="326" t="s">
        <v>14523</v>
      </c>
      <c r="D5271" s="326" t="s">
        <v>3036</v>
      </c>
      <c r="E5271" s="326" t="s">
        <v>3070</v>
      </c>
      <c r="F5271" s="326">
        <v>617.71820943057537</v>
      </c>
      <c r="G5271" s="326" t="s">
        <v>43</v>
      </c>
    </row>
    <row r="5272" spans="1:7">
      <c r="A5272" s="326" t="s">
        <v>3204</v>
      </c>
      <c r="B5272" s="158">
        <v>46309</v>
      </c>
      <c r="C5272" s="326" t="s">
        <v>14524</v>
      </c>
      <c r="D5272" s="326" t="s">
        <v>3036</v>
      </c>
      <c r="E5272" s="326" t="s">
        <v>3070</v>
      </c>
      <c r="F5272" s="326">
        <v>415.10977515205741</v>
      </c>
      <c r="G5272" s="326" t="s">
        <v>43</v>
      </c>
    </row>
    <row r="5273" spans="1:7">
      <c r="A5273" s="326" t="s">
        <v>3204</v>
      </c>
      <c r="B5273" s="158">
        <v>46309</v>
      </c>
      <c r="C5273" s="326" t="s">
        <v>14525</v>
      </c>
      <c r="D5273" s="326" t="s">
        <v>3036</v>
      </c>
      <c r="E5273" s="326" t="s">
        <v>3070</v>
      </c>
      <c r="F5273" s="326">
        <v>415.1141388528049</v>
      </c>
      <c r="G5273" s="326" t="s">
        <v>43</v>
      </c>
    </row>
    <row r="5274" spans="1:7">
      <c r="A5274" s="326" t="s">
        <v>3204</v>
      </c>
      <c r="B5274" s="158">
        <v>46309</v>
      </c>
      <c r="C5274" s="326" t="s">
        <v>14526</v>
      </c>
      <c r="D5274" s="326" t="s">
        <v>3036</v>
      </c>
      <c r="E5274" s="326" t="s">
        <v>3070</v>
      </c>
      <c r="F5274" s="326">
        <v>435.32570078596473</v>
      </c>
      <c r="G5274" s="326" t="s">
        <v>43</v>
      </c>
    </row>
    <row r="5275" spans="1:7">
      <c r="A5275" s="326" t="s">
        <v>3204</v>
      </c>
      <c r="B5275" s="158">
        <v>46309</v>
      </c>
      <c r="C5275" s="326" t="s">
        <v>14527</v>
      </c>
      <c r="D5275" s="326" t="s">
        <v>3036</v>
      </c>
      <c r="E5275" s="326" t="s">
        <v>3070</v>
      </c>
      <c r="F5275" s="326">
        <v>577.6739011136815</v>
      </c>
      <c r="G5275" s="326" t="s">
        <v>43</v>
      </c>
    </row>
    <row r="5276" spans="1:7">
      <c r="A5276" s="326" t="s">
        <v>3204</v>
      </c>
      <c r="B5276" s="158">
        <v>46309</v>
      </c>
      <c r="C5276" s="326" t="s">
        <v>14528</v>
      </c>
      <c r="D5276" s="326" t="s">
        <v>3036</v>
      </c>
      <c r="E5276" s="326" t="s">
        <v>3070</v>
      </c>
      <c r="F5276" s="326">
        <v>470.90709481760859</v>
      </c>
      <c r="G5276" s="326" t="s">
        <v>43</v>
      </c>
    </row>
    <row r="5277" spans="1:7">
      <c r="A5277" s="326" t="s">
        <v>3204</v>
      </c>
      <c r="B5277" s="158">
        <v>46309</v>
      </c>
      <c r="C5277" s="326" t="s">
        <v>14529</v>
      </c>
      <c r="D5277" s="326" t="s">
        <v>3036</v>
      </c>
      <c r="E5277" s="326" t="s">
        <v>3070</v>
      </c>
      <c r="F5277" s="326">
        <v>467.32581628486508</v>
      </c>
      <c r="G5277" s="326" t="s">
        <v>43</v>
      </c>
    </row>
    <row r="5278" spans="1:7">
      <c r="A5278" s="326" t="s">
        <v>3204</v>
      </c>
      <c r="B5278" s="158">
        <v>46309</v>
      </c>
      <c r="C5278" s="326" t="s">
        <v>14530</v>
      </c>
      <c r="D5278" s="326" t="s">
        <v>3036</v>
      </c>
      <c r="E5278" s="326" t="s">
        <v>3070</v>
      </c>
      <c r="F5278" s="326">
        <v>838.09630407579243</v>
      </c>
      <c r="G5278" s="326" t="s">
        <v>43</v>
      </c>
    </row>
    <row r="5279" spans="1:7">
      <c r="A5279" s="326" t="s">
        <v>3204</v>
      </c>
      <c r="B5279" s="158">
        <v>46309</v>
      </c>
      <c r="C5279" s="326" t="s">
        <v>14531</v>
      </c>
      <c r="D5279" s="326" t="s">
        <v>3036</v>
      </c>
      <c r="E5279" s="326" t="s">
        <v>3070</v>
      </c>
      <c r="F5279" s="326">
        <v>587.70502704568207</v>
      </c>
      <c r="G5279" s="326" t="s">
        <v>43</v>
      </c>
    </row>
    <row r="5280" spans="1:7">
      <c r="A5280" s="326" t="s">
        <v>3204</v>
      </c>
      <c r="B5280" s="158">
        <v>46309</v>
      </c>
      <c r="C5280" s="326" t="s">
        <v>14532</v>
      </c>
      <c r="D5280" s="326" t="s">
        <v>3036</v>
      </c>
      <c r="E5280" s="326" t="s">
        <v>3070</v>
      </c>
      <c r="F5280" s="326">
        <v>514.56783381290734</v>
      </c>
      <c r="G5280" s="326" t="s">
        <v>43</v>
      </c>
    </row>
    <row r="5281" spans="1:7">
      <c r="A5281" s="326" t="s">
        <v>3204</v>
      </c>
      <c r="B5281" s="158">
        <v>46309</v>
      </c>
      <c r="C5281" s="326" t="s">
        <v>14533</v>
      </c>
      <c r="D5281" s="326" t="s">
        <v>3036</v>
      </c>
      <c r="E5281" s="326" t="s">
        <v>3070</v>
      </c>
      <c r="F5281" s="326">
        <v>459.67028797790408</v>
      </c>
      <c r="G5281" s="326" t="s">
        <v>43</v>
      </c>
    </row>
    <row r="5282" spans="1:7">
      <c r="A5282" s="326" t="s">
        <v>3204</v>
      </c>
      <c r="B5282" s="158">
        <v>46309</v>
      </c>
      <c r="C5282" s="326" t="s">
        <v>14534</v>
      </c>
      <c r="D5282" s="326" t="s">
        <v>3036</v>
      </c>
      <c r="E5282" s="326" t="s">
        <v>3070</v>
      </c>
      <c r="F5282" s="326">
        <v>430.78927483037108</v>
      </c>
      <c r="G5282" s="326" t="s">
        <v>43</v>
      </c>
    </row>
    <row r="5283" spans="1:7">
      <c r="A5283" s="326" t="s">
        <v>3066</v>
      </c>
      <c r="B5283" s="158">
        <v>46309</v>
      </c>
      <c r="C5283" s="326" t="s">
        <v>53</v>
      </c>
      <c r="D5283" s="326" t="s">
        <v>3067</v>
      </c>
      <c r="E5283" s="326" t="s">
        <v>2879</v>
      </c>
      <c r="F5283" s="326">
        <v>52.869</v>
      </c>
      <c r="G5283" s="326" t="s">
        <v>47</v>
      </c>
    </row>
    <row r="5284" spans="1:7">
      <c r="A5284" s="326" t="s">
        <v>3066</v>
      </c>
      <c r="B5284" s="158">
        <v>46309</v>
      </c>
      <c r="C5284" s="326" t="s">
        <v>55</v>
      </c>
      <c r="D5284" s="326" t="s">
        <v>3067</v>
      </c>
      <c r="E5284" s="326" t="s">
        <v>2879</v>
      </c>
      <c r="F5284" s="326">
        <v>52.810999999999993</v>
      </c>
      <c r="G5284" s="326" t="s">
        <v>47</v>
      </c>
    </row>
    <row r="5285" spans="1:7">
      <c r="A5285" s="326" t="s">
        <v>3066</v>
      </c>
      <c r="B5285" s="158">
        <v>46309</v>
      </c>
      <c r="C5285" s="326" t="s">
        <v>57</v>
      </c>
      <c r="D5285" s="326" t="s">
        <v>3067</v>
      </c>
      <c r="E5285" s="326" t="s">
        <v>2879</v>
      </c>
      <c r="F5285" s="326">
        <v>53.756000000000007</v>
      </c>
      <c r="G5285" s="326" t="s">
        <v>47</v>
      </c>
    </row>
    <row r="5286" spans="1:7">
      <c r="A5286" s="326" t="s">
        <v>2883</v>
      </c>
      <c r="B5286" s="158">
        <v>46309</v>
      </c>
      <c r="C5286" s="326" t="s">
        <v>7250</v>
      </c>
      <c r="D5286" s="326" t="s">
        <v>2880</v>
      </c>
      <c r="E5286" s="326" t="s">
        <v>2879</v>
      </c>
      <c r="F5286" s="326">
        <v>6.1662800000000004</v>
      </c>
      <c r="G5286" s="326" t="s">
        <v>1799</v>
      </c>
    </row>
    <row r="5287" spans="1:7">
      <c r="A5287" s="326" t="s">
        <v>2883</v>
      </c>
      <c r="B5287" s="158">
        <v>46309</v>
      </c>
      <c r="C5287" s="326" t="s">
        <v>7251</v>
      </c>
      <c r="D5287" s="326" t="s">
        <v>2880</v>
      </c>
      <c r="E5287" s="326" t="s">
        <v>2879</v>
      </c>
      <c r="F5287" s="326">
        <v>5.9926199999999987</v>
      </c>
      <c r="G5287" s="326" t="s">
        <v>1799</v>
      </c>
    </row>
    <row r="5288" spans="1:7">
      <c r="A5288" s="326" t="s">
        <v>2883</v>
      </c>
      <c r="B5288" s="158">
        <v>46309</v>
      </c>
      <c r="C5288" s="326" t="s">
        <v>7252</v>
      </c>
      <c r="D5288" s="326" t="s">
        <v>2880</v>
      </c>
      <c r="E5288" s="326" t="s">
        <v>2879</v>
      </c>
      <c r="F5288" s="326">
        <v>5.6783200000000003</v>
      </c>
      <c r="G5288" s="326" t="s">
        <v>1799</v>
      </c>
    </row>
    <row r="5289" spans="1:7">
      <c r="A5289" s="326" t="s">
        <v>2883</v>
      </c>
      <c r="B5289" s="158">
        <v>46309</v>
      </c>
      <c r="C5289" s="326" t="s">
        <v>8208</v>
      </c>
      <c r="D5289" s="326" t="s">
        <v>2880</v>
      </c>
      <c r="E5289" s="326" t="s">
        <v>2879</v>
      </c>
      <c r="F5289" s="326">
        <v>6.0003199999999994</v>
      </c>
      <c r="G5289" s="326" t="s">
        <v>1800</v>
      </c>
    </row>
    <row r="5290" spans="1:7">
      <c r="A5290" s="326" t="s">
        <v>2883</v>
      </c>
      <c r="B5290" s="158">
        <v>46309</v>
      </c>
      <c r="C5290" s="326" t="s">
        <v>8209</v>
      </c>
      <c r="D5290" s="326" t="s">
        <v>2880</v>
      </c>
      <c r="E5290" s="326" t="s">
        <v>2879</v>
      </c>
      <c r="F5290" s="326">
        <v>5.9276800000000005</v>
      </c>
      <c r="G5290" s="326" t="s">
        <v>1800</v>
      </c>
    </row>
    <row r="5291" spans="1:7">
      <c r="A5291" s="326" t="s">
        <v>2883</v>
      </c>
      <c r="B5291" s="158">
        <v>46309</v>
      </c>
      <c r="C5291" s="326" t="s">
        <v>8210</v>
      </c>
      <c r="D5291" s="326" t="s">
        <v>2880</v>
      </c>
      <c r="E5291" s="326" t="s">
        <v>2879</v>
      </c>
      <c r="F5291" s="326">
        <v>6.22994</v>
      </c>
      <c r="G5291" s="326" t="s">
        <v>1800</v>
      </c>
    </row>
    <row r="5292" spans="1:7">
      <c r="A5292" s="326" t="s">
        <v>2883</v>
      </c>
      <c r="B5292" s="158">
        <v>46309</v>
      </c>
      <c r="C5292" s="326" t="s">
        <v>8211</v>
      </c>
      <c r="D5292" s="326" t="s">
        <v>2880</v>
      </c>
      <c r="E5292" s="326" t="s">
        <v>2879</v>
      </c>
      <c r="F5292" s="326">
        <v>6.1575600000000001</v>
      </c>
      <c r="G5292" s="326" t="s">
        <v>1800</v>
      </c>
    </row>
    <row r="5293" spans="1:7">
      <c r="A5293" s="326" t="s">
        <v>2883</v>
      </c>
      <c r="B5293" s="158">
        <v>46309</v>
      </c>
      <c r="C5293" s="326" t="s">
        <v>8212</v>
      </c>
      <c r="D5293" s="326" t="s">
        <v>2880</v>
      </c>
      <c r="E5293" s="326" t="s">
        <v>2879</v>
      </c>
      <c r="F5293" s="326">
        <v>6.2435799999999997</v>
      </c>
      <c r="G5293" s="326" t="s">
        <v>1800</v>
      </c>
    </row>
    <row r="5294" spans="1:7">
      <c r="A5294" s="326" t="s">
        <v>2883</v>
      </c>
      <c r="B5294" s="158">
        <v>46309</v>
      </c>
      <c r="C5294" s="326" t="s">
        <v>8213</v>
      </c>
      <c r="D5294" s="326" t="s">
        <v>2880</v>
      </c>
      <c r="E5294" s="326" t="s">
        <v>2879</v>
      </c>
      <c r="F5294" s="326">
        <v>5.9400199999999996</v>
      </c>
      <c r="G5294" s="326" t="s">
        <v>1800</v>
      </c>
    </row>
    <row r="5295" spans="1:7">
      <c r="A5295" s="326" t="s">
        <v>2883</v>
      </c>
      <c r="B5295" s="158">
        <v>46309</v>
      </c>
      <c r="C5295" s="326" t="s">
        <v>8214</v>
      </c>
      <c r="D5295" s="326" t="s">
        <v>2880</v>
      </c>
      <c r="E5295" s="326" t="s">
        <v>2879</v>
      </c>
      <c r="F5295" s="326">
        <v>6.0049599999999996</v>
      </c>
      <c r="G5295" s="326" t="s">
        <v>1800</v>
      </c>
    </row>
    <row r="5296" spans="1:7">
      <c r="A5296" s="326" t="s">
        <v>2883</v>
      </c>
      <c r="B5296" s="158">
        <v>46309</v>
      </c>
      <c r="C5296" s="326" t="s">
        <v>8215</v>
      </c>
      <c r="D5296" s="326" t="s">
        <v>2880</v>
      </c>
      <c r="E5296" s="326" t="s">
        <v>2879</v>
      </c>
      <c r="F5296" s="326">
        <v>6.0747400000000003</v>
      </c>
      <c r="G5296" s="326" t="s">
        <v>1800</v>
      </c>
    </row>
    <row r="5297" spans="1:7">
      <c r="A5297" s="326" t="s">
        <v>2883</v>
      </c>
      <c r="B5297" s="158">
        <v>46309</v>
      </c>
      <c r="C5297" s="326" t="s">
        <v>8216</v>
      </c>
      <c r="D5297" s="326" t="s">
        <v>2880</v>
      </c>
      <c r="E5297" s="326" t="s">
        <v>2879</v>
      </c>
      <c r="F5297" s="326">
        <v>5.9535999999999998</v>
      </c>
      <c r="G5297" s="326" t="s">
        <v>1800</v>
      </c>
    </row>
    <row r="5298" spans="1:7">
      <c r="A5298" s="326" t="s">
        <v>2883</v>
      </c>
      <c r="B5298" s="158">
        <v>46309</v>
      </c>
      <c r="C5298" s="326" t="s">
        <v>8217</v>
      </c>
      <c r="D5298" s="326" t="s">
        <v>2880</v>
      </c>
      <c r="E5298" s="326" t="s">
        <v>2879</v>
      </c>
      <c r="F5298" s="326">
        <v>6.1504200000000004</v>
      </c>
      <c r="G5298" s="326" t="s">
        <v>1800</v>
      </c>
    </row>
    <row r="5299" spans="1:7">
      <c r="A5299" s="326" t="s">
        <v>2883</v>
      </c>
      <c r="B5299" s="158">
        <v>46309</v>
      </c>
      <c r="C5299" s="326" t="s">
        <v>8218</v>
      </c>
      <c r="D5299" s="326" t="s">
        <v>2880</v>
      </c>
      <c r="E5299" s="326" t="s">
        <v>2879</v>
      </c>
      <c r="F5299" s="326">
        <v>5.8208600000000006</v>
      </c>
      <c r="G5299" s="326" t="s">
        <v>1800</v>
      </c>
    </row>
    <row r="5300" spans="1:7">
      <c r="A5300" s="326" t="s">
        <v>2883</v>
      </c>
      <c r="B5300" s="158">
        <v>46309</v>
      </c>
      <c r="C5300" s="326" t="s">
        <v>8219</v>
      </c>
      <c r="D5300" s="326" t="s">
        <v>2880</v>
      </c>
      <c r="E5300" s="326" t="s">
        <v>2879</v>
      </c>
      <c r="F5300" s="326">
        <v>5.4385000000000003</v>
      </c>
      <c r="G5300" s="326" t="s">
        <v>1800</v>
      </c>
    </row>
    <row r="5301" spans="1:7">
      <c r="A5301" s="326" t="s">
        <v>2883</v>
      </c>
      <c r="B5301" s="158">
        <v>46309</v>
      </c>
      <c r="C5301" s="326" t="s">
        <v>8220</v>
      </c>
      <c r="D5301" s="326" t="s">
        <v>2880</v>
      </c>
      <c r="E5301" s="326" t="s">
        <v>2879</v>
      </c>
      <c r="F5301" s="326">
        <v>5.862820000000001</v>
      </c>
      <c r="G5301" s="326" t="s">
        <v>1800</v>
      </c>
    </row>
    <row r="5302" spans="1:7">
      <c r="A5302" s="326" t="s">
        <v>2883</v>
      </c>
      <c r="B5302" s="158">
        <v>46309</v>
      </c>
      <c r="C5302" s="326" t="s">
        <v>8221</v>
      </c>
      <c r="D5302" s="326" t="s">
        <v>2880</v>
      </c>
      <c r="E5302" s="326" t="s">
        <v>2879</v>
      </c>
      <c r="F5302" s="326">
        <v>5.9649599999999996</v>
      </c>
      <c r="G5302" s="326" t="s">
        <v>1800</v>
      </c>
    </row>
    <row r="5303" spans="1:7">
      <c r="A5303" s="326" t="s">
        <v>2883</v>
      </c>
      <c r="B5303" s="158">
        <v>46309</v>
      </c>
      <c r="C5303" s="326" t="s">
        <v>8222</v>
      </c>
      <c r="D5303" s="326" t="s">
        <v>2880</v>
      </c>
      <c r="E5303" s="326" t="s">
        <v>2879</v>
      </c>
      <c r="F5303" s="326">
        <v>6.3292999999999999</v>
      </c>
      <c r="G5303" s="326" t="s">
        <v>1800</v>
      </c>
    </row>
    <row r="5304" spans="1:7">
      <c r="A5304" s="326" t="s">
        <v>2883</v>
      </c>
      <c r="B5304" s="158">
        <v>46309</v>
      </c>
      <c r="C5304" s="326" t="s">
        <v>8223</v>
      </c>
      <c r="D5304" s="326" t="s">
        <v>2880</v>
      </c>
      <c r="E5304" s="326" t="s">
        <v>2879</v>
      </c>
      <c r="F5304" s="326">
        <v>7.0873599999999994</v>
      </c>
      <c r="G5304" s="326" t="s">
        <v>1800</v>
      </c>
    </row>
    <row r="5305" spans="1:7">
      <c r="A5305" s="326" t="s">
        <v>2883</v>
      </c>
      <c r="B5305" s="158">
        <v>46309</v>
      </c>
      <c r="C5305" s="326" t="s">
        <v>8224</v>
      </c>
      <c r="D5305" s="326" t="s">
        <v>2880</v>
      </c>
      <c r="E5305" s="326" t="s">
        <v>2879</v>
      </c>
      <c r="F5305" s="326">
        <v>5.6964199999999998</v>
      </c>
      <c r="G5305" s="326" t="s">
        <v>1800</v>
      </c>
    </row>
    <row r="5306" spans="1:7">
      <c r="A5306" s="326" t="s">
        <v>2883</v>
      </c>
      <c r="B5306" s="158">
        <v>46309</v>
      </c>
      <c r="C5306" s="326" t="s">
        <v>8225</v>
      </c>
      <c r="D5306" s="326" t="s">
        <v>2880</v>
      </c>
      <c r="E5306" s="326" t="s">
        <v>2879</v>
      </c>
      <c r="F5306" s="326">
        <v>5.6751200000000006</v>
      </c>
      <c r="G5306" s="326" t="s">
        <v>1800</v>
      </c>
    </row>
    <row r="5307" spans="1:7">
      <c r="A5307" s="326" t="s">
        <v>2883</v>
      </c>
      <c r="B5307" s="158">
        <v>46309</v>
      </c>
      <c r="C5307" s="326" t="s">
        <v>8226</v>
      </c>
      <c r="D5307" s="326" t="s">
        <v>2880</v>
      </c>
      <c r="E5307" s="326" t="s">
        <v>2879</v>
      </c>
      <c r="F5307" s="326">
        <v>5.7667799999999989</v>
      </c>
      <c r="G5307" s="326" t="s">
        <v>1800</v>
      </c>
    </row>
    <row r="5308" spans="1:7">
      <c r="A5308" s="326" t="s">
        <v>2883</v>
      </c>
      <c r="B5308" s="158">
        <v>46309</v>
      </c>
      <c r="C5308" s="326" t="s">
        <v>8227</v>
      </c>
      <c r="D5308" s="326" t="s">
        <v>2880</v>
      </c>
      <c r="E5308" s="326" t="s">
        <v>2879</v>
      </c>
      <c r="F5308" s="326">
        <v>5.71244</v>
      </c>
      <c r="G5308" s="326" t="s">
        <v>1800</v>
      </c>
    </row>
    <row r="5309" spans="1:7">
      <c r="A5309" s="326" t="s">
        <v>2883</v>
      </c>
      <c r="B5309" s="158">
        <v>46309</v>
      </c>
      <c r="C5309" s="326" t="s">
        <v>8228</v>
      </c>
      <c r="D5309" s="326" t="s">
        <v>2880</v>
      </c>
      <c r="E5309" s="326" t="s">
        <v>2879</v>
      </c>
      <c r="F5309" s="326">
        <v>5.66012</v>
      </c>
      <c r="G5309" s="326" t="s">
        <v>1800</v>
      </c>
    </row>
    <row r="5310" spans="1:7">
      <c r="A5310" s="326" t="s">
        <v>2883</v>
      </c>
      <c r="B5310" s="158">
        <v>46309</v>
      </c>
      <c r="C5310" s="326" t="s">
        <v>8229</v>
      </c>
      <c r="D5310" s="326" t="s">
        <v>2880</v>
      </c>
      <c r="E5310" s="326" t="s">
        <v>2879</v>
      </c>
      <c r="F5310" s="326">
        <v>6.0796999999999999</v>
      </c>
      <c r="G5310" s="326" t="s">
        <v>1800</v>
      </c>
    </row>
    <row r="5311" spans="1:7">
      <c r="A5311" s="326" t="s">
        <v>2883</v>
      </c>
      <c r="B5311" s="158">
        <v>46309</v>
      </c>
      <c r="C5311" s="326" t="s">
        <v>7253</v>
      </c>
      <c r="D5311" s="326" t="s">
        <v>2880</v>
      </c>
      <c r="E5311" s="326" t="s">
        <v>2879</v>
      </c>
      <c r="F5311" s="326">
        <v>5.8747800000000003</v>
      </c>
      <c r="G5311" s="326" t="s">
        <v>1799</v>
      </c>
    </row>
    <row r="5312" spans="1:7">
      <c r="A5312" s="326" t="s">
        <v>2883</v>
      </c>
      <c r="B5312" s="158">
        <v>46309</v>
      </c>
      <c r="C5312" s="326" t="s">
        <v>7254</v>
      </c>
      <c r="D5312" s="326" t="s">
        <v>2880</v>
      </c>
      <c r="E5312" s="326" t="s">
        <v>2879</v>
      </c>
      <c r="F5312" s="326">
        <v>5.8706800000000001</v>
      </c>
      <c r="G5312" s="326" t="s">
        <v>1799</v>
      </c>
    </row>
    <row r="5313" spans="1:7">
      <c r="A5313" s="326" t="s">
        <v>2883</v>
      </c>
      <c r="B5313" s="158">
        <v>46309</v>
      </c>
      <c r="C5313" s="326" t="s">
        <v>7255</v>
      </c>
      <c r="D5313" s="326" t="s">
        <v>2880</v>
      </c>
      <c r="E5313" s="326" t="s">
        <v>2879</v>
      </c>
      <c r="F5313" s="326">
        <v>5.8832199999999997</v>
      </c>
      <c r="G5313" s="326" t="s">
        <v>1799</v>
      </c>
    </row>
    <row r="5314" spans="1:7">
      <c r="A5314" s="326" t="s">
        <v>2883</v>
      </c>
      <c r="B5314" s="158">
        <v>46309</v>
      </c>
      <c r="C5314" s="326" t="s">
        <v>8230</v>
      </c>
      <c r="D5314" s="326" t="s">
        <v>2880</v>
      </c>
      <c r="E5314" s="326" t="s">
        <v>2879</v>
      </c>
      <c r="F5314" s="326">
        <v>5.9841600000000001</v>
      </c>
      <c r="G5314" s="326" t="s">
        <v>1800</v>
      </c>
    </row>
    <row r="5315" spans="1:7">
      <c r="A5315" s="326" t="s">
        <v>2883</v>
      </c>
      <c r="B5315" s="158">
        <v>46309</v>
      </c>
      <c r="C5315" s="326" t="s">
        <v>8231</v>
      </c>
      <c r="D5315" s="326" t="s">
        <v>2880</v>
      </c>
      <c r="E5315" s="326" t="s">
        <v>2879</v>
      </c>
      <c r="F5315" s="326">
        <v>6.20906</v>
      </c>
      <c r="G5315" s="326" t="s">
        <v>1800</v>
      </c>
    </row>
    <row r="5316" spans="1:7">
      <c r="A5316" s="326" t="s">
        <v>2883</v>
      </c>
      <c r="B5316" s="158">
        <v>46309</v>
      </c>
      <c r="C5316" s="326" t="s">
        <v>7256</v>
      </c>
      <c r="D5316" s="326" t="s">
        <v>2880</v>
      </c>
      <c r="E5316" s="326" t="s">
        <v>2879</v>
      </c>
      <c r="F5316" s="326">
        <v>6.0923800000000012</v>
      </c>
      <c r="G5316" s="326" t="s">
        <v>1799</v>
      </c>
    </row>
    <row r="5317" spans="1:7">
      <c r="A5317" s="326" t="s">
        <v>2883</v>
      </c>
      <c r="B5317" s="158">
        <v>46309</v>
      </c>
      <c r="C5317" s="326" t="s">
        <v>7257</v>
      </c>
      <c r="D5317" s="326" t="s">
        <v>2880</v>
      </c>
      <c r="E5317" s="326" t="s">
        <v>2879</v>
      </c>
      <c r="F5317" s="326">
        <v>5.8331200000000001</v>
      </c>
      <c r="G5317" s="326" t="s">
        <v>1799</v>
      </c>
    </row>
    <row r="5318" spans="1:7">
      <c r="A5318" s="326" t="s">
        <v>2883</v>
      </c>
      <c r="B5318" s="158">
        <v>46309</v>
      </c>
      <c r="C5318" s="326" t="s">
        <v>7258</v>
      </c>
      <c r="D5318" s="326" t="s">
        <v>2880</v>
      </c>
      <c r="E5318" s="326" t="s">
        <v>2879</v>
      </c>
      <c r="F5318" s="326">
        <v>6.3930999999999987</v>
      </c>
      <c r="G5318" s="326" t="s">
        <v>1799</v>
      </c>
    </row>
    <row r="5319" spans="1:7">
      <c r="A5319" s="326" t="s">
        <v>2883</v>
      </c>
      <c r="B5319" s="158">
        <v>46309</v>
      </c>
      <c r="C5319" s="326" t="s">
        <v>8232</v>
      </c>
      <c r="D5319" s="326" t="s">
        <v>2880</v>
      </c>
      <c r="E5319" s="326" t="s">
        <v>2879</v>
      </c>
      <c r="F5319" s="326">
        <v>6.7889999999999997</v>
      </c>
      <c r="G5319" s="326" t="s">
        <v>1800</v>
      </c>
    </row>
    <row r="5320" spans="1:7">
      <c r="A5320" s="326" t="s">
        <v>2883</v>
      </c>
      <c r="B5320" s="158">
        <v>46309</v>
      </c>
      <c r="C5320" s="326" t="s">
        <v>8233</v>
      </c>
      <c r="D5320" s="326" t="s">
        <v>2880</v>
      </c>
      <c r="E5320" s="326" t="s">
        <v>2879</v>
      </c>
      <c r="F5320" s="326">
        <v>6.9312200000000006</v>
      </c>
      <c r="G5320" s="326" t="s">
        <v>1800</v>
      </c>
    </row>
    <row r="5321" spans="1:7">
      <c r="A5321" s="326" t="s">
        <v>2883</v>
      </c>
      <c r="B5321" s="158">
        <v>46309</v>
      </c>
      <c r="C5321" s="326" t="s">
        <v>8234</v>
      </c>
      <c r="D5321" s="326" t="s">
        <v>2880</v>
      </c>
      <c r="E5321" s="326" t="s">
        <v>2879</v>
      </c>
      <c r="F5321" s="326">
        <v>6.9815600000000009</v>
      </c>
      <c r="G5321" s="326" t="s">
        <v>1800</v>
      </c>
    </row>
    <row r="5322" spans="1:7">
      <c r="A5322" s="326" t="s">
        <v>2883</v>
      </c>
      <c r="B5322" s="158">
        <v>46309</v>
      </c>
      <c r="C5322" s="326" t="s">
        <v>2911</v>
      </c>
      <c r="D5322" s="326" t="s">
        <v>2880</v>
      </c>
      <c r="E5322" s="326" t="s">
        <v>2879</v>
      </c>
      <c r="F5322" s="326">
        <v>6.24404</v>
      </c>
      <c r="G5322" s="326" t="s">
        <v>1962</v>
      </c>
    </row>
    <row r="5323" spans="1:7">
      <c r="A5323" s="326" t="s">
        <v>2883</v>
      </c>
      <c r="B5323" s="158">
        <v>46309</v>
      </c>
      <c r="C5323" s="326" t="s">
        <v>2912</v>
      </c>
      <c r="D5323" s="326" t="s">
        <v>2880</v>
      </c>
      <c r="E5323" s="326" t="s">
        <v>2879</v>
      </c>
      <c r="F5323" s="326">
        <v>5.759780000000001</v>
      </c>
      <c r="G5323" s="326" t="s">
        <v>1962</v>
      </c>
    </row>
    <row r="5324" spans="1:7">
      <c r="A5324" s="326" t="s">
        <v>2883</v>
      </c>
      <c r="B5324" s="158">
        <v>46309</v>
      </c>
      <c r="C5324" s="326" t="s">
        <v>7259</v>
      </c>
      <c r="D5324" s="326" t="s">
        <v>2880</v>
      </c>
      <c r="E5324" s="326" t="s">
        <v>2879</v>
      </c>
      <c r="F5324" s="326">
        <v>6.1702399999999997</v>
      </c>
      <c r="G5324" s="326" t="s">
        <v>1799</v>
      </c>
    </row>
    <row r="5325" spans="1:7">
      <c r="A5325" s="326" t="s">
        <v>2883</v>
      </c>
      <c r="B5325" s="158">
        <v>46309</v>
      </c>
      <c r="C5325" s="326" t="s">
        <v>2913</v>
      </c>
      <c r="D5325" s="326" t="s">
        <v>2880</v>
      </c>
      <c r="E5325" s="326" t="s">
        <v>2879</v>
      </c>
      <c r="F5325" s="326">
        <v>5.6192200000000003</v>
      </c>
      <c r="G5325" s="326" t="s">
        <v>1962</v>
      </c>
    </row>
    <row r="5326" spans="1:7">
      <c r="A5326" s="326" t="s">
        <v>2883</v>
      </c>
      <c r="B5326" s="158">
        <v>46309</v>
      </c>
      <c r="C5326" s="326" t="s">
        <v>2914</v>
      </c>
      <c r="D5326" s="326" t="s">
        <v>2880</v>
      </c>
      <c r="E5326" s="326" t="s">
        <v>2879</v>
      </c>
      <c r="F5326" s="326">
        <v>5.8819599999999994</v>
      </c>
      <c r="G5326" s="326" t="s">
        <v>1962</v>
      </c>
    </row>
    <row r="5327" spans="1:7">
      <c r="A5327" s="326" t="s">
        <v>2883</v>
      </c>
      <c r="B5327" s="158">
        <v>46309</v>
      </c>
      <c r="C5327" s="326" t="s">
        <v>2915</v>
      </c>
      <c r="D5327" s="326" t="s">
        <v>2880</v>
      </c>
      <c r="E5327" s="326" t="s">
        <v>2879</v>
      </c>
      <c r="F5327" s="326">
        <v>5.9617599999999999</v>
      </c>
      <c r="G5327" s="326" t="s">
        <v>1962</v>
      </c>
    </row>
    <row r="5328" spans="1:7">
      <c r="A5328" s="326" t="s">
        <v>2883</v>
      </c>
      <c r="B5328" s="158">
        <v>46309</v>
      </c>
      <c r="C5328" s="326" t="s">
        <v>8235</v>
      </c>
      <c r="D5328" s="326" t="s">
        <v>2880</v>
      </c>
      <c r="E5328" s="326" t="s">
        <v>2879</v>
      </c>
      <c r="F5328" s="326">
        <v>5.80898</v>
      </c>
      <c r="G5328" s="326" t="s">
        <v>1800</v>
      </c>
    </row>
    <row r="5329" spans="1:10">
      <c r="A5329" s="326" t="s">
        <v>2883</v>
      </c>
      <c r="B5329" s="158">
        <v>46309</v>
      </c>
      <c r="C5329" s="326" t="s">
        <v>8236</v>
      </c>
      <c r="D5329" s="326" t="s">
        <v>2880</v>
      </c>
      <c r="E5329" s="326" t="s">
        <v>2879</v>
      </c>
      <c r="F5329" s="326">
        <v>5.7061000000000002</v>
      </c>
      <c r="G5329" s="326" t="s">
        <v>1800</v>
      </c>
    </row>
    <row r="5330" spans="1:10">
      <c r="A5330" s="326" t="s">
        <v>2883</v>
      </c>
      <c r="B5330" s="158">
        <v>46309</v>
      </c>
      <c r="C5330" s="326" t="s">
        <v>8237</v>
      </c>
      <c r="D5330" s="326" t="s">
        <v>2880</v>
      </c>
      <c r="E5330" s="326" t="s">
        <v>2879</v>
      </c>
      <c r="F5330" s="326">
        <v>6.2374400000000003</v>
      </c>
      <c r="G5330" s="326" t="s">
        <v>1800</v>
      </c>
    </row>
    <row r="5331" spans="1:10">
      <c r="A5331" s="326" t="s">
        <v>2883</v>
      </c>
      <c r="B5331" s="158">
        <v>46309</v>
      </c>
      <c r="C5331" s="326" t="s">
        <v>8238</v>
      </c>
      <c r="D5331" s="326" t="s">
        <v>2880</v>
      </c>
      <c r="E5331" s="326" t="s">
        <v>2879</v>
      </c>
      <c r="F5331" s="326">
        <v>6.27712</v>
      </c>
      <c r="G5331" s="326" t="s">
        <v>1800</v>
      </c>
    </row>
    <row r="5332" spans="1:10">
      <c r="A5332" s="326" t="s">
        <v>2883</v>
      </c>
      <c r="B5332" s="158">
        <v>46309</v>
      </c>
      <c r="C5332" s="326" t="s">
        <v>8239</v>
      </c>
      <c r="D5332" s="326" t="s">
        <v>2880</v>
      </c>
      <c r="E5332" s="326" t="s">
        <v>2879</v>
      </c>
      <c r="F5332" s="326">
        <v>6.1630400000000005</v>
      </c>
      <c r="G5332" s="326" t="s">
        <v>1800</v>
      </c>
    </row>
    <row r="5333" spans="1:10">
      <c r="A5333" s="326" t="s">
        <v>2883</v>
      </c>
      <c r="B5333" s="158">
        <v>46309</v>
      </c>
      <c r="C5333" s="326" t="s">
        <v>8240</v>
      </c>
      <c r="D5333" s="326" t="s">
        <v>2880</v>
      </c>
      <c r="E5333" s="326" t="s">
        <v>2879</v>
      </c>
      <c r="F5333" s="326">
        <v>5.9836000000000009</v>
      </c>
      <c r="G5333" s="326" t="s">
        <v>1800</v>
      </c>
    </row>
    <row r="5334" spans="1:10">
      <c r="A5334" s="326" t="s">
        <v>2883</v>
      </c>
      <c r="B5334" s="158">
        <v>46309</v>
      </c>
      <c r="C5334" s="326" t="s">
        <v>8241</v>
      </c>
      <c r="D5334" s="326" t="s">
        <v>2880</v>
      </c>
      <c r="E5334" s="326" t="s">
        <v>2879</v>
      </c>
      <c r="F5334" s="326">
        <v>7.3003800000000005</v>
      </c>
      <c r="G5334" s="326" t="s">
        <v>1800</v>
      </c>
    </row>
    <row r="5335" spans="1:10">
      <c r="A5335" s="326" t="s">
        <v>2883</v>
      </c>
      <c r="B5335" s="158">
        <v>46309</v>
      </c>
      <c r="C5335" s="326" t="s">
        <v>8242</v>
      </c>
      <c r="D5335" s="326" t="s">
        <v>2880</v>
      </c>
      <c r="E5335" s="326" t="s">
        <v>2879</v>
      </c>
      <c r="F5335" s="326">
        <v>6.1950000000000003</v>
      </c>
      <c r="G5335" s="326" t="s">
        <v>1800</v>
      </c>
      <c r="J5335" s="264"/>
    </row>
    <row r="5336" spans="1:10">
      <c r="A5336" s="326" t="s">
        <v>2883</v>
      </c>
      <c r="B5336" s="158">
        <v>46309</v>
      </c>
      <c r="C5336" s="326" t="s">
        <v>8243</v>
      </c>
      <c r="D5336" s="326" t="s">
        <v>2880</v>
      </c>
      <c r="E5336" s="326" t="s">
        <v>2879</v>
      </c>
      <c r="F5336" s="326">
        <v>6.2641800000000005</v>
      </c>
      <c r="G5336" s="326" t="s">
        <v>1800</v>
      </c>
    </row>
    <row r="5337" spans="1:10">
      <c r="A5337" s="326" t="s">
        <v>2883</v>
      </c>
      <c r="B5337" s="158">
        <v>46309</v>
      </c>
      <c r="C5337" s="326" t="s">
        <v>8244</v>
      </c>
      <c r="D5337" s="326" t="s">
        <v>2880</v>
      </c>
      <c r="E5337" s="326" t="s">
        <v>2879</v>
      </c>
      <c r="F5337" s="326">
        <v>6.2561799999999996</v>
      </c>
      <c r="G5337" s="326" t="s">
        <v>1800</v>
      </c>
    </row>
    <row r="5338" spans="1:10">
      <c r="A5338" s="326" t="s">
        <v>2883</v>
      </c>
      <c r="B5338" s="158">
        <v>46309</v>
      </c>
      <c r="C5338" s="326" t="s">
        <v>7260</v>
      </c>
      <c r="D5338" s="326" t="s">
        <v>2880</v>
      </c>
      <c r="E5338" s="326" t="s">
        <v>2879</v>
      </c>
      <c r="F5338" s="326">
        <v>6.1951400000000003</v>
      </c>
      <c r="G5338" s="326" t="s">
        <v>1799</v>
      </c>
    </row>
    <row r="5339" spans="1:10">
      <c r="A5339" s="326" t="s">
        <v>2883</v>
      </c>
      <c r="B5339" s="158">
        <v>46309</v>
      </c>
      <c r="C5339" s="326" t="s">
        <v>7261</v>
      </c>
      <c r="D5339" s="326" t="s">
        <v>2880</v>
      </c>
      <c r="E5339" s="326" t="s">
        <v>2879</v>
      </c>
      <c r="F5339" s="326">
        <v>6.1231399999999994</v>
      </c>
      <c r="G5339" s="326" t="s">
        <v>1799</v>
      </c>
    </row>
    <row r="5340" spans="1:10">
      <c r="A5340" s="326" t="s">
        <v>2883</v>
      </c>
      <c r="B5340" s="158">
        <v>46309</v>
      </c>
      <c r="C5340" s="326" t="s">
        <v>7262</v>
      </c>
      <c r="D5340" s="326" t="s">
        <v>2880</v>
      </c>
      <c r="E5340" s="326" t="s">
        <v>2879</v>
      </c>
      <c r="F5340" s="326">
        <v>6.0067399999999997</v>
      </c>
      <c r="G5340" s="326" t="s">
        <v>1799</v>
      </c>
    </row>
    <row r="5341" spans="1:10">
      <c r="A5341" s="326" t="s">
        <v>2883</v>
      </c>
      <c r="B5341" s="158">
        <v>46309</v>
      </c>
      <c r="C5341" s="326" t="s">
        <v>7263</v>
      </c>
      <c r="D5341" s="326" t="s">
        <v>2880</v>
      </c>
      <c r="E5341" s="326" t="s">
        <v>2879</v>
      </c>
      <c r="F5341" s="326">
        <v>6.1671800000000001</v>
      </c>
      <c r="G5341" s="326" t="s">
        <v>1799</v>
      </c>
    </row>
    <row r="5342" spans="1:10">
      <c r="A5342" s="326" t="s">
        <v>2883</v>
      </c>
      <c r="B5342" s="158">
        <v>46309</v>
      </c>
      <c r="C5342" s="326" t="s">
        <v>7264</v>
      </c>
      <c r="D5342" s="326" t="s">
        <v>2880</v>
      </c>
      <c r="E5342" s="326" t="s">
        <v>2879</v>
      </c>
      <c r="F5342" s="326">
        <v>5.9721199999999994</v>
      </c>
      <c r="G5342" s="326" t="s">
        <v>1799</v>
      </c>
    </row>
    <row r="5343" spans="1:10">
      <c r="A5343" s="326" t="s">
        <v>2883</v>
      </c>
      <c r="B5343" s="158">
        <v>46309</v>
      </c>
      <c r="C5343" s="326" t="s">
        <v>7265</v>
      </c>
      <c r="D5343" s="326" t="s">
        <v>2880</v>
      </c>
      <c r="E5343" s="326" t="s">
        <v>2879</v>
      </c>
      <c r="F5343" s="326">
        <v>5.9894400000000001</v>
      </c>
      <c r="G5343" s="326" t="s">
        <v>1799</v>
      </c>
    </row>
    <row r="5344" spans="1:10">
      <c r="A5344" s="326" t="s">
        <v>2883</v>
      </c>
      <c r="B5344" s="158">
        <v>46309</v>
      </c>
      <c r="C5344" s="326" t="s">
        <v>7266</v>
      </c>
      <c r="D5344" s="326" t="s">
        <v>2880</v>
      </c>
      <c r="E5344" s="326" t="s">
        <v>2879</v>
      </c>
      <c r="F5344" s="326">
        <v>6.437079999999999</v>
      </c>
      <c r="G5344" s="326" t="s">
        <v>1799</v>
      </c>
    </row>
    <row r="5345" spans="1:7">
      <c r="A5345" s="326" t="s">
        <v>2883</v>
      </c>
      <c r="B5345" s="158">
        <v>46309</v>
      </c>
      <c r="C5345" s="326" t="s">
        <v>7267</v>
      </c>
      <c r="D5345" s="326" t="s">
        <v>2880</v>
      </c>
      <c r="E5345" s="326" t="s">
        <v>2879</v>
      </c>
      <c r="F5345" s="326">
        <v>7.5839599999999994</v>
      </c>
      <c r="G5345" s="326" t="s">
        <v>1799</v>
      </c>
    </row>
    <row r="5346" spans="1:7">
      <c r="A5346" s="326" t="s">
        <v>2883</v>
      </c>
      <c r="B5346" s="158">
        <v>46309</v>
      </c>
      <c r="C5346" s="326" t="s">
        <v>7268</v>
      </c>
      <c r="D5346" s="326" t="s">
        <v>2880</v>
      </c>
      <c r="E5346" s="326" t="s">
        <v>2879</v>
      </c>
      <c r="F5346" s="326">
        <v>5.5587999999999989</v>
      </c>
      <c r="G5346" s="326" t="s">
        <v>1799</v>
      </c>
    </row>
    <row r="5347" spans="1:7">
      <c r="A5347" s="326" t="s">
        <v>2883</v>
      </c>
      <c r="B5347" s="158">
        <v>46309</v>
      </c>
      <c r="C5347" s="326" t="s">
        <v>7269</v>
      </c>
      <c r="D5347" s="326" t="s">
        <v>2880</v>
      </c>
      <c r="E5347" s="326" t="s">
        <v>2879</v>
      </c>
      <c r="F5347" s="326">
        <v>6.1919399999999998</v>
      </c>
      <c r="G5347" s="326" t="s">
        <v>1799</v>
      </c>
    </row>
    <row r="5348" spans="1:7">
      <c r="A5348" s="326" t="s">
        <v>2883</v>
      </c>
      <c r="B5348" s="158">
        <v>46309</v>
      </c>
      <c r="C5348" s="326" t="s">
        <v>7270</v>
      </c>
      <c r="D5348" s="326" t="s">
        <v>2880</v>
      </c>
      <c r="E5348" s="326" t="s">
        <v>2879</v>
      </c>
      <c r="F5348" s="326">
        <v>6.2806599999999992</v>
      </c>
      <c r="G5348" s="326" t="s">
        <v>1799</v>
      </c>
    </row>
    <row r="5349" spans="1:7">
      <c r="A5349" s="326" t="s">
        <v>2883</v>
      </c>
      <c r="B5349" s="158">
        <v>46309</v>
      </c>
      <c r="C5349" s="326" t="s">
        <v>7271</v>
      </c>
      <c r="D5349" s="326" t="s">
        <v>2880</v>
      </c>
      <c r="E5349" s="326" t="s">
        <v>2879</v>
      </c>
      <c r="F5349" s="326">
        <v>5.9243200000000007</v>
      </c>
      <c r="G5349" s="326" t="s">
        <v>1799</v>
      </c>
    </row>
    <row r="5350" spans="1:7">
      <c r="A5350" s="326" t="s">
        <v>2883</v>
      </c>
      <c r="B5350" s="158">
        <v>46309</v>
      </c>
      <c r="C5350" s="326" t="s">
        <v>7272</v>
      </c>
      <c r="D5350" s="326" t="s">
        <v>2880</v>
      </c>
      <c r="E5350" s="326" t="s">
        <v>2879</v>
      </c>
      <c r="F5350" s="326">
        <v>6.1931000000000012</v>
      </c>
      <c r="G5350" s="326" t="s">
        <v>1799</v>
      </c>
    </row>
    <row r="5351" spans="1:7">
      <c r="A5351" s="326" t="s">
        <v>2883</v>
      </c>
      <c r="B5351" s="158">
        <v>46309</v>
      </c>
      <c r="C5351" s="326" t="s">
        <v>7273</v>
      </c>
      <c r="D5351" s="326" t="s">
        <v>2880</v>
      </c>
      <c r="E5351" s="326" t="s">
        <v>2879</v>
      </c>
      <c r="F5351" s="326">
        <v>6.0438400000000012</v>
      </c>
      <c r="G5351" s="326" t="s">
        <v>1799</v>
      </c>
    </row>
    <row r="5352" spans="1:7">
      <c r="A5352" s="326" t="s">
        <v>2883</v>
      </c>
      <c r="B5352" s="158">
        <v>46309</v>
      </c>
      <c r="C5352" s="326" t="s">
        <v>7282</v>
      </c>
      <c r="D5352" s="326" t="s">
        <v>2880</v>
      </c>
      <c r="E5352" s="326" t="s">
        <v>2879</v>
      </c>
      <c r="F5352" s="326">
        <v>5.7191600000000005</v>
      </c>
      <c r="G5352" s="326" t="s">
        <v>1799</v>
      </c>
    </row>
    <row r="5353" spans="1:7">
      <c r="A5353" s="326" t="s">
        <v>2883</v>
      </c>
      <c r="B5353" s="158">
        <v>46309</v>
      </c>
      <c r="C5353" s="326" t="s">
        <v>7283</v>
      </c>
      <c r="D5353" s="326" t="s">
        <v>2880</v>
      </c>
      <c r="E5353" s="326" t="s">
        <v>2879</v>
      </c>
      <c r="F5353" s="326">
        <v>5.7793199999999993</v>
      </c>
      <c r="G5353" s="326" t="s">
        <v>1799</v>
      </c>
    </row>
    <row r="5354" spans="1:7">
      <c r="A5354" s="326" t="s">
        <v>2883</v>
      </c>
      <c r="B5354" s="158">
        <v>46309</v>
      </c>
      <c r="C5354" s="326" t="s">
        <v>7284</v>
      </c>
      <c r="D5354" s="326" t="s">
        <v>2880</v>
      </c>
      <c r="E5354" s="326" t="s">
        <v>2879</v>
      </c>
      <c r="F5354" s="326">
        <v>5.7768400000000009</v>
      </c>
      <c r="G5354" s="326" t="s">
        <v>1799</v>
      </c>
    </row>
    <row r="5355" spans="1:7">
      <c r="A5355" s="326" t="s">
        <v>2883</v>
      </c>
      <c r="B5355" s="158">
        <v>46309</v>
      </c>
      <c r="C5355" s="326" t="s">
        <v>7285</v>
      </c>
      <c r="D5355" s="326" t="s">
        <v>2880</v>
      </c>
      <c r="E5355" s="326" t="s">
        <v>2879</v>
      </c>
      <c r="F5355" s="326">
        <v>5.61564</v>
      </c>
      <c r="G5355" s="326" t="s">
        <v>1799</v>
      </c>
    </row>
    <row r="5356" spans="1:7">
      <c r="A5356" s="326" t="s">
        <v>2883</v>
      </c>
      <c r="B5356" s="158">
        <v>46309</v>
      </c>
      <c r="C5356" s="326" t="s">
        <v>7286</v>
      </c>
      <c r="D5356" s="326" t="s">
        <v>2880</v>
      </c>
      <c r="E5356" s="326" t="s">
        <v>2879</v>
      </c>
      <c r="F5356" s="326">
        <v>5.7027800000000006</v>
      </c>
      <c r="G5356" s="326" t="s">
        <v>1799</v>
      </c>
    </row>
    <row r="5357" spans="1:7">
      <c r="A5357" s="326" t="s">
        <v>2883</v>
      </c>
      <c r="B5357" s="158">
        <v>46309</v>
      </c>
      <c r="C5357" s="326" t="s">
        <v>7287</v>
      </c>
      <c r="D5357" s="326" t="s">
        <v>2880</v>
      </c>
      <c r="E5357" s="326" t="s">
        <v>2879</v>
      </c>
      <c r="F5357" s="326">
        <v>5.85792</v>
      </c>
      <c r="G5357" s="326" t="s">
        <v>1799</v>
      </c>
    </row>
    <row r="5358" spans="1:7">
      <c r="A5358" s="326" t="s">
        <v>2883</v>
      </c>
      <c r="B5358" s="158">
        <v>46309</v>
      </c>
      <c r="C5358" s="326" t="s">
        <v>7288</v>
      </c>
      <c r="D5358" s="326" t="s">
        <v>2880</v>
      </c>
      <c r="E5358" s="326" t="s">
        <v>2879</v>
      </c>
      <c r="F5358" s="326">
        <v>5.5129399999999995</v>
      </c>
      <c r="G5358" s="326" t="s">
        <v>1799</v>
      </c>
    </row>
    <row r="5359" spans="1:7">
      <c r="A5359" s="326" t="s">
        <v>2883</v>
      </c>
      <c r="B5359" s="158">
        <v>46309</v>
      </c>
      <c r="C5359" s="326" t="s">
        <v>7289</v>
      </c>
      <c r="D5359" s="326" t="s">
        <v>2880</v>
      </c>
      <c r="E5359" s="326" t="s">
        <v>2879</v>
      </c>
      <c r="F5359" s="326">
        <v>5.6017600000000005</v>
      </c>
      <c r="G5359" s="326" t="s">
        <v>1799</v>
      </c>
    </row>
    <row r="5360" spans="1:7">
      <c r="A5360" s="326" t="s">
        <v>2883</v>
      </c>
      <c r="B5360" s="158">
        <v>46309</v>
      </c>
      <c r="C5360" s="326" t="s">
        <v>7290</v>
      </c>
      <c r="D5360" s="326" t="s">
        <v>2880</v>
      </c>
      <c r="E5360" s="326" t="s">
        <v>2879</v>
      </c>
      <c r="F5360" s="326">
        <v>5.8472799999999996</v>
      </c>
      <c r="G5360" s="326" t="s">
        <v>1799</v>
      </c>
    </row>
    <row r="5361" spans="1:7">
      <c r="A5361" s="326" t="s">
        <v>2883</v>
      </c>
      <c r="B5361" s="158">
        <v>46309</v>
      </c>
      <c r="C5361" s="326" t="s">
        <v>7291</v>
      </c>
      <c r="D5361" s="326" t="s">
        <v>2880</v>
      </c>
      <c r="E5361" s="326" t="s">
        <v>2879</v>
      </c>
      <c r="F5361" s="326">
        <v>5.8149600000000001</v>
      </c>
      <c r="G5361" s="326" t="s">
        <v>1799</v>
      </c>
    </row>
    <row r="5362" spans="1:7">
      <c r="A5362" s="326" t="s">
        <v>3062</v>
      </c>
      <c r="B5362" s="158">
        <v>46310</v>
      </c>
      <c r="C5362" s="326" t="s">
        <v>10591</v>
      </c>
      <c r="D5362" s="326" t="s">
        <v>2878</v>
      </c>
      <c r="E5362" s="326" t="s">
        <v>2867</v>
      </c>
      <c r="F5362" s="326"/>
      <c r="G5362" s="326" t="s">
        <v>43</v>
      </c>
    </row>
    <row r="5363" spans="1:7">
      <c r="A5363" s="326" t="s">
        <v>3062</v>
      </c>
      <c r="B5363" s="158">
        <v>46310</v>
      </c>
      <c r="C5363" s="326" t="s">
        <v>5576</v>
      </c>
      <c r="D5363" s="326" t="s">
        <v>2878</v>
      </c>
      <c r="E5363" s="326" t="s">
        <v>2867</v>
      </c>
      <c r="F5363" s="326"/>
      <c r="G5363" s="326" t="s">
        <v>43</v>
      </c>
    </row>
    <row r="5364" spans="1:7">
      <c r="A5364" s="326" t="s">
        <v>3062</v>
      </c>
      <c r="B5364" s="158">
        <v>46310</v>
      </c>
      <c r="C5364" s="326" t="s">
        <v>10592</v>
      </c>
      <c r="D5364" s="326" t="s">
        <v>2878</v>
      </c>
      <c r="E5364" s="326" t="s">
        <v>2867</v>
      </c>
      <c r="F5364" s="326"/>
      <c r="G5364" s="326" t="s">
        <v>43</v>
      </c>
    </row>
    <row r="5365" spans="1:7">
      <c r="A5365" s="326" t="s">
        <v>3062</v>
      </c>
      <c r="B5365" s="158">
        <v>46310</v>
      </c>
      <c r="C5365" s="326" t="s">
        <v>10593</v>
      </c>
      <c r="D5365" s="326" t="s">
        <v>2878</v>
      </c>
      <c r="E5365" s="326" t="s">
        <v>2867</v>
      </c>
      <c r="F5365" s="326"/>
      <c r="G5365" s="326" t="s">
        <v>43</v>
      </c>
    </row>
    <row r="5366" spans="1:7">
      <c r="A5366" s="326" t="s">
        <v>3062</v>
      </c>
      <c r="B5366" s="158">
        <v>46310</v>
      </c>
      <c r="C5366" s="326" t="s">
        <v>10594</v>
      </c>
      <c r="D5366" s="326" t="s">
        <v>2878</v>
      </c>
      <c r="E5366" s="326" t="s">
        <v>2867</v>
      </c>
      <c r="F5366" s="326"/>
      <c r="G5366" s="326" t="s">
        <v>43</v>
      </c>
    </row>
    <row r="5367" spans="1:7">
      <c r="A5367" s="326" t="s">
        <v>3062</v>
      </c>
      <c r="B5367" s="158">
        <v>46310</v>
      </c>
      <c r="C5367" s="326" t="s">
        <v>10595</v>
      </c>
      <c r="D5367" s="326" t="s">
        <v>2878</v>
      </c>
      <c r="E5367" s="326" t="s">
        <v>2867</v>
      </c>
      <c r="F5367" s="326"/>
      <c r="G5367" s="326" t="s">
        <v>43</v>
      </c>
    </row>
    <row r="5368" spans="1:7">
      <c r="A5368" s="326" t="s">
        <v>3062</v>
      </c>
      <c r="B5368" s="158">
        <v>46310</v>
      </c>
      <c r="C5368" s="326" t="s">
        <v>10596</v>
      </c>
      <c r="D5368" s="326" t="s">
        <v>2878</v>
      </c>
      <c r="E5368" s="326" t="s">
        <v>2867</v>
      </c>
      <c r="F5368" s="326"/>
      <c r="G5368" s="326" t="s">
        <v>43</v>
      </c>
    </row>
    <row r="5369" spans="1:7">
      <c r="A5369" s="326" t="s">
        <v>3062</v>
      </c>
      <c r="B5369" s="158">
        <v>46310</v>
      </c>
      <c r="C5369" s="326" t="s">
        <v>10597</v>
      </c>
      <c r="D5369" s="326" t="s">
        <v>2878</v>
      </c>
      <c r="E5369" s="326" t="s">
        <v>2867</v>
      </c>
      <c r="F5369" s="326"/>
      <c r="G5369" s="326" t="s">
        <v>43</v>
      </c>
    </row>
    <row r="5370" spans="1:7">
      <c r="A5370" s="326" t="s">
        <v>3062</v>
      </c>
      <c r="B5370" s="158">
        <v>46310</v>
      </c>
      <c r="C5370" s="326" t="s">
        <v>10598</v>
      </c>
      <c r="D5370" s="326" t="s">
        <v>2878</v>
      </c>
      <c r="E5370" s="326" t="s">
        <v>2867</v>
      </c>
      <c r="F5370" s="326"/>
      <c r="G5370" s="326" t="s">
        <v>43</v>
      </c>
    </row>
    <row r="5371" spans="1:7">
      <c r="A5371" s="326" t="s">
        <v>3062</v>
      </c>
      <c r="B5371" s="158">
        <v>46310</v>
      </c>
      <c r="C5371" s="326" t="s">
        <v>10599</v>
      </c>
      <c r="D5371" s="326" t="s">
        <v>2878</v>
      </c>
      <c r="E5371" s="326" t="s">
        <v>2867</v>
      </c>
      <c r="F5371" s="326"/>
      <c r="G5371" s="326" t="s">
        <v>43</v>
      </c>
    </row>
    <row r="5372" spans="1:7">
      <c r="A5372" s="326" t="s">
        <v>3062</v>
      </c>
      <c r="B5372" s="158">
        <v>46310</v>
      </c>
      <c r="C5372" s="326" t="s">
        <v>10600</v>
      </c>
      <c r="D5372" s="326" t="s">
        <v>2878</v>
      </c>
      <c r="E5372" s="326" t="s">
        <v>2867</v>
      </c>
      <c r="F5372" s="326"/>
      <c r="G5372" s="326" t="s">
        <v>43</v>
      </c>
    </row>
    <row r="5373" spans="1:7">
      <c r="A5373" s="326" t="s">
        <v>3062</v>
      </c>
      <c r="B5373" s="158">
        <v>46310</v>
      </c>
      <c r="C5373" s="326" t="s">
        <v>10601</v>
      </c>
      <c r="D5373" s="326" t="s">
        <v>2878</v>
      </c>
      <c r="E5373" s="326" t="s">
        <v>2867</v>
      </c>
      <c r="F5373" s="326"/>
      <c r="G5373" s="326" t="s">
        <v>43</v>
      </c>
    </row>
    <row r="5374" spans="1:7">
      <c r="A5374" s="326" t="s">
        <v>3062</v>
      </c>
      <c r="B5374" s="158">
        <v>46310</v>
      </c>
      <c r="C5374" s="326" t="s">
        <v>10602</v>
      </c>
      <c r="D5374" s="326" t="s">
        <v>2878</v>
      </c>
      <c r="E5374" s="326" t="s">
        <v>2867</v>
      </c>
      <c r="F5374" s="326"/>
      <c r="G5374" s="326" t="s">
        <v>43</v>
      </c>
    </row>
    <row r="5375" spans="1:7">
      <c r="A5375" s="326" t="s">
        <v>3062</v>
      </c>
      <c r="B5375" s="158">
        <v>46310</v>
      </c>
      <c r="C5375" s="326" t="s">
        <v>10603</v>
      </c>
      <c r="D5375" s="326" t="s">
        <v>2878</v>
      </c>
      <c r="E5375" s="326" t="s">
        <v>2867</v>
      </c>
      <c r="F5375" s="326"/>
      <c r="G5375" s="326" t="s">
        <v>43</v>
      </c>
    </row>
    <row r="5376" spans="1:7">
      <c r="A5376" s="326" t="s">
        <v>3062</v>
      </c>
      <c r="B5376" s="158">
        <v>46310</v>
      </c>
      <c r="C5376" s="326" t="s">
        <v>10604</v>
      </c>
      <c r="D5376" s="326" t="s">
        <v>2878</v>
      </c>
      <c r="E5376" s="326" t="s">
        <v>2867</v>
      </c>
      <c r="F5376" s="326"/>
      <c r="G5376" s="326" t="s">
        <v>43</v>
      </c>
    </row>
    <row r="5377" spans="1:7">
      <c r="A5377" s="326" t="s">
        <v>3062</v>
      </c>
      <c r="B5377" s="158">
        <v>46310</v>
      </c>
      <c r="C5377" s="326" t="s">
        <v>10605</v>
      </c>
      <c r="D5377" s="326" t="s">
        <v>2878</v>
      </c>
      <c r="E5377" s="326" t="s">
        <v>2867</v>
      </c>
      <c r="F5377" s="326"/>
      <c r="G5377" s="326" t="s">
        <v>43</v>
      </c>
    </row>
    <row r="5378" spans="1:7">
      <c r="A5378" s="326" t="s">
        <v>3062</v>
      </c>
      <c r="B5378" s="158">
        <v>46310</v>
      </c>
      <c r="C5378" s="326" t="s">
        <v>10606</v>
      </c>
      <c r="D5378" s="326" t="s">
        <v>2878</v>
      </c>
      <c r="E5378" s="326" t="s">
        <v>2867</v>
      </c>
      <c r="F5378" s="326"/>
      <c r="G5378" s="326" t="s">
        <v>43</v>
      </c>
    </row>
    <row r="5379" spans="1:7">
      <c r="A5379" s="326" t="s">
        <v>3062</v>
      </c>
      <c r="B5379" s="158">
        <v>46310</v>
      </c>
      <c r="C5379" s="326" t="s">
        <v>10607</v>
      </c>
      <c r="D5379" s="326" t="s">
        <v>2878</v>
      </c>
      <c r="E5379" s="326" t="s">
        <v>2867</v>
      </c>
      <c r="F5379" s="326"/>
      <c r="G5379" s="326" t="s">
        <v>43</v>
      </c>
    </row>
    <row r="5380" spans="1:7">
      <c r="A5380" s="326" t="s">
        <v>3062</v>
      </c>
      <c r="B5380" s="158">
        <v>46310</v>
      </c>
      <c r="C5380" s="326" t="s">
        <v>10608</v>
      </c>
      <c r="D5380" s="326" t="s">
        <v>2878</v>
      </c>
      <c r="E5380" s="326" t="s">
        <v>2867</v>
      </c>
      <c r="F5380" s="326"/>
      <c r="G5380" s="326" t="s">
        <v>43</v>
      </c>
    </row>
    <row r="5381" spans="1:7">
      <c r="A5381" s="326" t="s">
        <v>7232</v>
      </c>
      <c r="B5381" s="158">
        <v>46310</v>
      </c>
      <c r="C5381" s="326" t="s">
        <v>8616</v>
      </c>
      <c r="D5381" s="326" t="s">
        <v>7234</v>
      </c>
      <c r="E5381" s="326" t="s">
        <v>2867</v>
      </c>
      <c r="F5381" s="326"/>
      <c r="G5381" s="326" t="s">
        <v>43</v>
      </c>
    </row>
    <row r="5382" spans="1:7">
      <c r="A5382" s="326" t="s">
        <v>7232</v>
      </c>
      <c r="B5382" s="158">
        <v>46310</v>
      </c>
      <c r="C5382" s="326" t="s">
        <v>8617</v>
      </c>
      <c r="D5382" s="326" t="s">
        <v>7234</v>
      </c>
      <c r="E5382" s="326" t="s">
        <v>2867</v>
      </c>
      <c r="F5382" s="326"/>
      <c r="G5382" s="326" t="s">
        <v>43</v>
      </c>
    </row>
    <row r="5383" spans="1:7">
      <c r="A5383" s="326" t="s">
        <v>7232</v>
      </c>
      <c r="B5383" s="158">
        <v>46310</v>
      </c>
      <c r="C5383" s="326" t="s">
        <v>8618</v>
      </c>
      <c r="D5383" s="326" t="s">
        <v>7234</v>
      </c>
      <c r="E5383" s="326" t="s">
        <v>2867</v>
      </c>
      <c r="F5383" s="326"/>
      <c r="G5383" s="326" t="s">
        <v>43</v>
      </c>
    </row>
    <row r="5384" spans="1:7">
      <c r="A5384" s="326" t="s">
        <v>7232</v>
      </c>
      <c r="B5384" s="158">
        <v>46310</v>
      </c>
      <c r="C5384" s="326" t="s">
        <v>8619</v>
      </c>
      <c r="D5384" s="326" t="s">
        <v>7234</v>
      </c>
      <c r="E5384" s="326" t="s">
        <v>2867</v>
      </c>
      <c r="F5384" s="326"/>
      <c r="G5384" s="326" t="s">
        <v>43</v>
      </c>
    </row>
    <row r="5385" spans="1:7">
      <c r="A5385" s="326" t="s">
        <v>7232</v>
      </c>
      <c r="B5385" s="158">
        <v>46310</v>
      </c>
      <c r="C5385" s="326" t="s">
        <v>8620</v>
      </c>
      <c r="D5385" s="326" t="s">
        <v>7234</v>
      </c>
      <c r="E5385" s="326" t="s">
        <v>2867</v>
      </c>
      <c r="F5385" s="326"/>
      <c r="G5385" s="326" t="s">
        <v>43</v>
      </c>
    </row>
    <row r="5386" spans="1:7">
      <c r="A5386" s="326" t="s">
        <v>7232</v>
      </c>
      <c r="B5386" s="158">
        <v>46310</v>
      </c>
      <c r="C5386" s="326" t="s">
        <v>8621</v>
      </c>
      <c r="D5386" s="326" t="s">
        <v>7234</v>
      </c>
      <c r="E5386" s="326" t="s">
        <v>2867</v>
      </c>
      <c r="F5386" s="326"/>
      <c r="G5386" s="326" t="s">
        <v>43</v>
      </c>
    </row>
    <row r="5387" spans="1:7">
      <c r="A5387" s="326" t="s">
        <v>7232</v>
      </c>
      <c r="B5387" s="158">
        <v>46310</v>
      </c>
      <c r="C5387" s="326" t="s">
        <v>8622</v>
      </c>
      <c r="D5387" s="326" t="s">
        <v>7234</v>
      </c>
      <c r="E5387" s="326" t="s">
        <v>2867</v>
      </c>
      <c r="F5387" s="326"/>
      <c r="G5387" s="326" t="s">
        <v>43</v>
      </c>
    </row>
    <row r="5388" spans="1:7">
      <c r="A5388" s="326" t="s">
        <v>7232</v>
      </c>
      <c r="B5388" s="158">
        <v>46310</v>
      </c>
      <c r="C5388" s="326" t="s">
        <v>8623</v>
      </c>
      <c r="D5388" s="326" t="s">
        <v>7234</v>
      </c>
      <c r="E5388" s="326" t="s">
        <v>2867</v>
      </c>
      <c r="F5388" s="326"/>
      <c r="G5388" s="326" t="s">
        <v>43</v>
      </c>
    </row>
    <row r="5389" spans="1:7">
      <c r="A5389" s="326" t="s">
        <v>7232</v>
      </c>
      <c r="B5389" s="158">
        <v>46310</v>
      </c>
      <c r="C5389" s="326" t="s">
        <v>8624</v>
      </c>
      <c r="D5389" s="326" t="s">
        <v>7234</v>
      </c>
      <c r="E5389" s="326" t="s">
        <v>2867</v>
      </c>
      <c r="F5389" s="326"/>
      <c r="G5389" s="326" t="s">
        <v>43</v>
      </c>
    </row>
    <row r="5390" spans="1:7">
      <c r="A5390" s="326" t="s">
        <v>7232</v>
      </c>
      <c r="B5390" s="158">
        <v>46310</v>
      </c>
      <c r="C5390" s="326" t="s">
        <v>8625</v>
      </c>
      <c r="D5390" s="326" t="s">
        <v>7234</v>
      </c>
      <c r="E5390" s="326" t="s">
        <v>2867</v>
      </c>
      <c r="F5390" s="326"/>
      <c r="G5390" s="326" t="s">
        <v>43</v>
      </c>
    </row>
    <row r="5391" spans="1:7">
      <c r="A5391" s="326" t="s">
        <v>7232</v>
      </c>
      <c r="B5391" s="158">
        <v>46310</v>
      </c>
      <c r="C5391" s="326" t="s">
        <v>8626</v>
      </c>
      <c r="D5391" s="326" t="s">
        <v>7234</v>
      </c>
      <c r="E5391" s="326" t="s">
        <v>2867</v>
      </c>
      <c r="F5391" s="326"/>
      <c r="G5391" s="326" t="s">
        <v>43</v>
      </c>
    </row>
    <row r="5392" spans="1:7">
      <c r="A5392" s="326" t="s">
        <v>2874</v>
      </c>
      <c r="B5392" s="158">
        <v>46310</v>
      </c>
      <c r="C5392" s="326" t="s">
        <v>10351</v>
      </c>
      <c r="D5392" s="326" t="s">
        <v>2876</v>
      </c>
      <c r="E5392" s="326" t="s">
        <v>2867</v>
      </c>
      <c r="F5392" s="326"/>
      <c r="G5392" s="326" t="s">
        <v>2863</v>
      </c>
    </row>
    <row r="5393" spans="1:7">
      <c r="A5393" s="326" t="s">
        <v>2874</v>
      </c>
      <c r="B5393" s="158">
        <v>46310</v>
      </c>
      <c r="C5393" s="326" t="s">
        <v>10609</v>
      </c>
      <c r="D5393" s="326" t="s">
        <v>2876</v>
      </c>
      <c r="E5393" s="326" t="s">
        <v>2867</v>
      </c>
      <c r="F5393" s="326"/>
      <c r="G5393" s="326" t="s">
        <v>2863</v>
      </c>
    </row>
    <row r="5394" spans="1:7">
      <c r="A5394" s="326" t="s">
        <v>2874</v>
      </c>
      <c r="B5394" s="158">
        <v>46310</v>
      </c>
      <c r="C5394" s="326" t="s">
        <v>10352</v>
      </c>
      <c r="D5394" s="326" t="s">
        <v>2876</v>
      </c>
      <c r="E5394" s="326" t="s">
        <v>2867</v>
      </c>
      <c r="F5394" s="326"/>
      <c r="G5394" s="326" t="s">
        <v>2863</v>
      </c>
    </row>
    <row r="5395" spans="1:7">
      <c r="A5395" s="326" t="s">
        <v>3068</v>
      </c>
      <c r="B5395" s="158">
        <v>46310</v>
      </c>
      <c r="C5395" s="326" t="s">
        <v>3183</v>
      </c>
      <c r="D5395" s="326" t="s">
        <v>8493</v>
      </c>
      <c r="E5395" s="326" t="s">
        <v>3070</v>
      </c>
      <c r="F5395" s="326">
        <v>49.68208197678905</v>
      </c>
      <c r="G5395" s="326" t="s">
        <v>43</v>
      </c>
    </row>
    <row r="5396" spans="1:7">
      <c r="A5396" s="326" t="s">
        <v>3068</v>
      </c>
      <c r="B5396" s="158">
        <v>46310</v>
      </c>
      <c r="C5396" s="326" t="s">
        <v>3183</v>
      </c>
      <c r="D5396" s="326" t="s">
        <v>8493</v>
      </c>
      <c r="E5396" s="326" t="s">
        <v>3070</v>
      </c>
      <c r="F5396" s="326">
        <v>60.023040815605782</v>
      </c>
      <c r="G5396" s="326" t="s">
        <v>43</v>
      </c>
    </row>
    <row r="5397" spans="1:7">
      <c r="A5397" s="326" t="s">
        <v>3068</v>
      </c>
      <c r="B5397" s="158">
        <v>46310</v>
      </c>
      <c r="C5397" s="326" t="s">
        <v>3183</v>
      </c>
      <c r="D5397" s="326" t="s">
        <v>8493</v>
      </c>
      <c r="E5397" s="326" t="s">
        <v>3070</v>
      </c>
      <c r="F5397" s="326">
        <v>64.795312899630517</v>
      </c>
      <c r="G5397" s="326" t="s">
        <v>43</v>
      </c>
    </row>
    <row r="5398" spans="1:7">
      <c r="A5398" s="326" t="s">
        <v>3068</v>
      </c>
      <c r="B5398" s="158">
        <v>46310</v>
      </c>
      <c r="C5398" s="326" t="s">
        <v>3183</v>
      </c>
      <c r="D5398" s="326" t="s">
        <v>8493</v>
      </c>
      <c r="E5398" s="326" t="s">
        <v>3070</v>
      </c>
      <c r="F5398" s="326">
        <v>68.113527753856033</v>
      </c>
      <c r="G5398" s="326" t="s">
        <v>43</v>
      </c>
    </row>
    <row r="5399" spans="1:7">
      <c r="A5399" s="326" t="s">
        <v>3068</v>
      </c>
      <c r="B5399" s="158">
        <v>46310</v>
      </c>
      <c r="C5399" s="326" t="s">
        <v>3183</v>
      </c>
      <c r="D5399" s="326" t="s">
        <v>8493</v>
      </c>
      <c r="E5399" s="326" t="s">
        <v>3070</v>
      </c>
      <c r="F5399" s="326">
        <v>68.508807951817289</v>
      </c>
      <c r="G5399" s="326" t="s">
        <v>43</v>
      </c>
    </row>
    <row r="5400" spans="1:7">
      <c r="A5400" s="326" t="s">
        <v>3068</v>
      </c>
      <c r="B5400" s="158">
        <v>46310</v>
      </c>
      <c r="C5400" s="326" t="s">
        <v>3183</v>
      </c>
      <c r="D5400" s="326" t="s">
        <v>8493</v>
      </c>
      <c r="E5400" s="326" t="s">
        <v>3070</v>
      </c>
      <c r="F5400" s="326">
        <v>74.274291027046274</v>
      </c>
      <c r="G5400" s="326" t="s">
        <v>43</v>
      </c>
    </row>
    <row r="5401" spans="1:7">
      <c r="A5401" s="326" t="s">
        <v>3068</v>
      </c>
      <c r="B5401" s="158">
        <v>46310</v>
      </c>
      <c r="C5401" s="326" t="s">
        <v>3183</v>
      </c>
      <c r="D5401" s="326" t="s">
        <v>8493</v>
      </c>
      <c r="E5401" s="326" t="s">
        <v>3070</v>
      </c>
      <c r="F5401" s="326">
        <v>86.765642816717445</v>
      </c>
      <c r="G5401" s="326" t="s">
        <v>43</v>
      </c>
    </row>
    <row r="5402" spans="1:7">
      <c r="A5402" s="326" t="s">
        <v>3068</v>
      </c>
      <c r="B5402" s="158">
        <v>46310</v>
      </c>
      <c r="C5402" s="326" t="s">
        <v>3183</v>
      </c>
      <c r="D5402" s="326" t="s">
        <v>8493</v>
      </c>
      <c r="E5402" s="326" t="s">
        <v>3070</v>
      </c>
      <c r="F5402" s="326">
        <v>97.374873016029596</v>
      </c>
      <c r="G5402" s="326" t="s">
        <v>43</v>
      </c>
    </row>
    <row r="5403" spans="1:7">
      <c r="A5403" s="326" t="s">
        <v>3068</v>
      </c>
      <c r="B5403" s="158">
        <v>46310</v>
      </c>
      <c r="C5403" s="326" t="s">
        <v>3183</v>
      </c>
      <c r="D5403" s="326" t="s">
        <v>8493</v>
      </c>
      <c r="E5403" s="326" t="s">
        <v>3070</v>
      </c>
      <c r="F5403" s="326">
        <v>684.1746197543107</v>
      </c>
      <c r="G5403" s="326" t="s">
        <v>43</v>
      </c>
    </row>
    <row r="5404" spans="1:7">
      <c r="A5404" s="326" t="s">
        <v>3068</v>
      </c>
      <c r="B5404" s="158">
        <v>46310</v>
      </c>
      <c r="C5404" s="326" t="s">
        <v>3183</v>
      </c>
      <c r="D5404" s="326" t="s">
        <v>8493</v>
      </c>
      <c r="E5404" s="326" t="s">
        <v>3070</v>
      </c>
      <c r="F5404" s="326">
        <v>1128.5757430681761</v>
      </c>
      <c r="G5404" s="326" t="s">
        <v>43</v>
      </c>
    </row>
    <row r="5405" spans="1:7">
      <c r="A5405" s="326" t="s">
        <v>3068</v>
      </c>
      <c r="B5405" s="158">
        <v>46310</v>
      </c>
      <c r="C5405" s="326" t="s">
        <v>14535</v>
      </c>
      <c r="D5405" s="326" t="s">
        <v>8493</v>
      </c>
      <c r="E5405" s="326" t="s">
        <v>3070</v>
      </c>
      <c r="F5405" s="326">
        <v>50.993116331344943</v>
      </c>
      <c r="G5405" s="326" t="s">
        <v>43</v>
      </c>
    </row>
    <row r="5406" spans="1:7">
      <c r="A5406" s="326" t="s">
        <v>3068</v>
      </c>
      <c r="B5406" s="158">
        <v>46310</v>
      </c>
      <c r="C5406" s="326" t="s">
        <v>14535</v>
      </c>
      <c r="D5406" s="326" t="s">
        <v>8493</v>
      </c>
      <c r="E5406" s="326" t="s">
        <v>3070</v>
      </c>
      <c r="F5406" s="326">
        <v>69.530926219187677</v>
      </c>
      <c r="G5406" s="326" t="s">
        <v>43</v>
      </c>
    </row>
    <row r="5407" spans="1:7">
      <c r="A5407" s="326" t="s">
        <v>3068</v>
      </c>
      <c r="B5407" s="158">
        <v>46310</v>
      </c>
      <c r="C5407" s="326" t="s">
        <v>14535</v>
      </c>
      <c r="D5407" s="326" t="s">
        <v>8493</v>
      </c>
      <c r="E5407" s="326" t="s">
        <v>3070</v>
      </c>
      <c r="F5407" s="326">
        <v>184.30041551077741</v>
      </c>
      <c r="G5407" s="326" t="s">
        <v>43</v>
      </c>
    </row>
    <row r="5408" spans="1:7">
      <c r="A5408" s="326" t="s">
        <v>3068</v>
      </c>
      <c r="B5408" s="158">
        <v>46310</v>
      </c>
      <c r="C5408" s="326" t="s">
        <v>14535</v>
      </c>
      <c r="D5408" s="326" t="s">
        <v>8493</v>
      </c>
      <c r="E5408" s="326" t="s">
        <v>3070</v>
      </c>
      <c r="F5408" s="326">
        <v>237.66060481034219</v>
      </c>
      <c r="G5408" s="326" t="s">
        <v>43</v>
      </c>
    </row>
    <row r="5409" spans="1:7">
      <c r="A5409" s="326" t="s">
        <v>3068</v>
      </c>
      <c r="B5409" s="158">
        <v>46310</v>
      </c>
      <c r="C5409" s="326" t="s">
        <v>14535</v>
      </c>
      <c r="D5409" s="326" t="s">
        <v>8493</v>
      </c>
      <c r="E5409" s="326" t="s">
        <v>3070</v>
      </c>
      <c r="F5409" s="326">
        <v>406.81824358506128</v>
      </c>
      <c r="G5409" s="326" t="s">
        <v>43</v>
      </c>
    </row>
    <row r="5410" spans="1:7">
      <c r="A5410" s="326" t="s">
        <v>3068</v>
      </c>
      <c r="B5410" s="158">
        <v>46310</v>
      </c>
      <c r="C5410" s="326" t="s">
        <v>3122</v>
      </c>
      <c r="D5410" s="326" t="s">
        <v>8498</v>
      </c>
      <c r="E5410" s="326" t="s">
        <v>3070</v>
      </c>
      <c r="F5410" s="326">
        <v>514.84201747633051</v>
      </c>
      <c r="G5410" s="326" t="s">
        <v>43</v>
      </c>
    </row>
    <row r="5411" spans="1:7">
      <c r="A5411" s="326" t="s">
        <v>3068</v>
      </c>
      <c r="B5411" s="158">
        <v>46310</v>
      </c>
      <c r="C5411" s="326" t="s">
        <v>3122</v>
      </c>
      <c r="D5411" s="326" t="s">
        <v>8498</v>
      </c>
      <c r="E5411" s="326" t="s">
        <v>3070</v>
      </c>
      <c r="F5411" s="326">
        <v>1346.444638462337</v>
      </c>
      <c r="G5411" s="326" t="s">
        <v>43</v>
      </c>
    </row>
    <row r="5412" spans="1:7">
      <c r="A5412" s="326" t="s">
        <v>3068</v>
      </c>
      <c r="B5412" s="158">
        <v>46310</v>
      </c>
      <c r="C5412" s="326" t="s">
        <v>3122</v>
      </c>
      <c r="D5412" s="326" t="s">
        <v>8498</v>
      </c>
      <c r="E5412" s="326" t="s">
        <v>3070</v>
      </c>
      <c r="F5412" s="326">
        <v>1412.9976895358559</v>
      </c>
      <c r="G5412" s="326" t="s">
        <v>43</v>
      </c>
    </row>
    <row r="5413" spans="1:7">
      <c r="A5413" s="326" t="s">
        <v>3068</v>
      </c>
      <c r="B5413" s="158">
        <v>46310</v>
      </c>
      <c r="C5413" s="326" t="s">
        <v>3122</v>
      </c>
      <c r="D5413" s="326" t="s">
        <v>8498</v>
      </c>
      <c r="E5413" s="326" t="s">
        <v>3070</v>
      </c>
      <c r="F5413" s="326">
        <v>3122.2153529246571</v>
      </c>
      <c r="G5413" s="326" t="s">
        <v>43</v>
      </c>
    </row>
    <row r="5414" spans="1:7">
      <c r="A5414" s="326" t="s">
        <v>3068</v>
      </c>
      <c r="B5414" s="158">
        <v>46310</v>
      </c>
      <c r="C5414" s="326" t="s">
        <v>3179</v>
      </c>
      <c r="D5414" s="326" t="s">
        <v>8600</v>
      </c>
      <c r="E5414" s="326" t="s">
        <v>3070</v>
      </c>
      <c r="F5414" s="326">
        <v>794.4129891092889</v>
      </c>
      <c r="G5414" s="326" t="s">
        <v>43</v>
      </c>
    </row>
    <row r="5415" spans="1:7">
      <c r="A5415" s="326" t="s">
        <v>3068</v>
      </c>
      <c r="B5415" s="158">
        <v>46310</v>
      </c>
      <c r="C5415" s="326" t="s">
        <v>3179</v>
      </c>
      <c r="D5415" s="326" t="s">
        <v>8600</v>
      </c>
      <c r="E5415" s="326" t="s">
        <v>3070</v>
      </c>
      <c r="F5415" s="326">
        <v>1100.8732830863451</v>
      </c>
      <c r="G5415" s="326" t="s">
        <v>43</v>
      </c>
    </row>
    <row r="5416" spans="1:7">
      <c r="A5416" s="326" t="s">
        <v>3068</v>
      </c>
      <c r="B5416" s="158">
        <v>46310</v>
      </c>
      <c r="C5416" s="326" t="s">
        <v>3179</v>
      </c>
      <c r="D5416" s="326" t="s">
        <v>8600</v>
      </c>
      <c r="E5416" s="326" t="s">
        <v>3070</v>
      </c>
      <c r="F5416" s="326">
        <v>1615.873545954935</v>
      </c>
      <c r="G5416" s="326" t="s">
        <v>43</v>
      </c>
    </row>
    <row r="5417" spans="1:7">
      <c r="A5417" s="326" t="s">
        <v>3068</v>
      </c>
      <c r="B5417" s="158">
        <v>46310</v>
      </c>
      <c r="C5417" s="326" t="s">
        <v>3179</v>
      </c>
      <c r="D5417" s="326" t="s">
        <v>8600</v>
      </c>
      <c r="E5417" s="326" t="s">
        <v>3070</v>
      </c>
      <c r="F5417" s="326">
        <v>2064.09213737864</v>
      </c>
      <c r="G5417" s="326" t="s">
        <v>43</v>
      </c>
    </row>
    <row r="5418" spans="1:7">
      <c r="A5418" s="326" t="s">
        <v>3068</v>
      </c>
      <c r="B5418" s="158">
        <v>46310</v>
      </c>
      <c r="C5418" s="326" t="s">
        <v>3179</v>
      </c>
      <c r="D5418" s="326" t="s">
        <v>8600</v>
      </c>
      <c r="E5418" s="326" t="s">
        <v>3070</v>
      </c>
      <c r="F5418" s="326">
        <v>2244.46425043093</v>
      </c>
      <c r="G5418" s="326" t="s">
        <v>43</v>
      </c>
    </row>
    <row r="5419" spans="1:7">
      <c r="A5419" s="326" t="s">
        <v>3068</v>
      </c>
      <c r="B5419" s="158">
        <v>46310</v>
      </c>
      <c r="C5419" s="326" t="s">
        <v>3179</v>
      </c>
      <c r="D5419" s="326" t="s">
        <v>8493</v>
      </c>
      <c r="E5419" s="326" t="s">
        <v>3070</v>
      </c>
      <c r="F5419" s="326">
        <v>2252.1775903888051</v>
      </c>
      <c r="G5419" s="326" t="s">
        <v>43</v>
      </c>
    </row>
    <row r="5420" spans="1:7">
      <c r="A5420" s="326" t="s">
        <v>3068</v>
      </c>
      <c r="B5420" s="158">
        <v>46310</v>
      </c>
      <c r="C5420" s="326" t="s">
        <v>3178</v>
      </c>
      <c r="D5420" s="326" t="s">
        <v>8493</v>
      </c>
      <c r="E5420" s="326" t="s">
        <v>3070</v>
      </c>
      <c r="F5420" s="326">
        <v>104.9009519128012</v>
      </c>
      <c r="G5420" s="326" t="s">
        <v>43</v>
      </c>
    </row>
    <row r="5421" spans="1:7">
      <c r="A5421" s="326" t="s">
        <v>3068</v>
      </c>
      <c r="B5421" s="158">
        <v>46310</v>
      </c>
      <c r="C5421" s="326" t="s">
        <v>3178</v>
      </c>
      <c r="D5421" s="326" t="s">
        <v>8493</v>
      </c>
      <c r="E5421" s="326" t="s">
        <v>3070</v>
      </c>
      <c r="F5421" s="326">
        <v>167.60443240121819</v>
      </c>
      <c r="G5421" s="326" t="s">
        <v>43</v>
      </c>
    </row>
    <row r="5422" spans="1:7">
      <c r="A5422" s="326" t="s">
        <v>3068</v>
      </c>
      <c r="B5422" s="158">
        <v>46310</v>
      </c>
      <c r="C5422" s="326" t="s">
        <v>3178</v>
      </c>
      <c r="D5422" s="326" t="s">
        <v>8493</v>
      </c>
      <c r="E5422" s="326" t="s">
        <v>3070</v>
      </c>
      <c r="F5422" s="326">
        <v>242.14854821369229</v>
      </c>
      <c r="G5422" s="326" t="s">
        <v>43</v>
      </c>
    </row>
    <row r="5423" spans="1:7">
      <c r="A5423" s="326" t="s">
        <v>3068</v>
      </c>
      <c r="B5423" s="158">
        <v>46310</v>
      </c>
      <c r="C5423" s="326" t="s">
        <v>3178</v>
      </c>
      <c r="D5423" s="326" t="s">
        <v>8493</v>
      </c>
      <c r="E5423" s="326" t="s">
        <v>3070</v>
      </c>
      <c r="F5423" s="326">
        <v>360.10779181020922</v>
      </c>
      <c r="G5423" s="326" t="s">
        <v>43</v>
      </c>
    </row>
    <row r="5424" spans="1:7">
      <c r="A5424" s="326" t="s">
        <v>3068</v>
      </c>
      <c r="B5424" s="158">
        <v>46310</v>
      </c>
      <c r="C5424" s="326" t="s">
        <v>3178</v>
      </c>
      <c r="D5424" s="326" t="s">
        <v>8493</v>
      </c>
      <c r="E5424" s="326" t="s">
        <v>3070</v>
      </c>
      <c r="F5424" s="326">
        <v>411.16675386100542</v>
      </c>
      <c r="G5424" s="326" t="s">
        <v>43</v>
      </c>
    </row>
    <row r="5425" spans="1:7">
      <c r="A5425" s="326" t="s">
        <v>3068</v>
      </c>
      <c r="B5425" s="158">
        <v>46310</v>
      </c>
      <c r="C5425" s="326" t="s">
        <v>3178</v>
      </c>
      <c r="D5425" s="326" t="s">
        <v>8493</v>
      </c>
      <c r="E5425" s="326" t="s">
        <v>3070</v>
      </c>
      <c r="F5425" s="326">
        <v>1013.0139827931999</v>
      </c>
      <c r="G5425" s="326" t="s">
        <v>43</v>
      </c>
    </row>
    <row r="5426" spans="1:7">
      <c r="A5426" s="326" t="s">
        <v>3068</v>
      </c>
      <c r="B5426" s="158">
        <v>46310</v>
      </c>
      <c r="C5426" s="326" t="s">
        <v>3074</v>
      </c>
      <c r="D5426" s="326" t="s">
        <v>8599</v>
      </c>
      <c r="E5426" s="326" t="s">
        <v>3070</v>
      </c>
      <c r="F5426" s="326">
        <v>8708.3082653023303</v>
      </c>
      <c r="G5426" s="326" t="s">
        <v>43</v>
      </c>
    </row>
    <row r="5427" spans="1:7">
      <c r="A5427" s="326" t="s">
        <v>3068</v>
      </c>
      <c r="B5427" s="158">
        <v>46310</v>
      </c>
      <c r="C5427" s="326" t="s">
        <v>3075</v>
      </c>
      <c r="D5427" s="326" t="s">
        <v>8493</v>
      </c>
      <c r="E5427" s="326" t="s">
        <v>3070</v>
      </c>
      <c r="F5427" s="326">
        <v>282.85848192847328</v>
      </c>
      <c r="G5427" s="326" t="s">
        <v>43</v>
      </c>
    </row>
    <row r="5428" spans="1:7">
      <c r="A5428" s="326" t="s">
        <v>3068</v>
      </c>
      <c r="B5428" s="158">
        <v>46310</v>
      </c>
      <c r="C5428" s="326" t="s">
        <v>3075</v>
      </c>
      <c r="D5428" s="326" t="s">
        <v>8493</v>
      </c>
      <c r="E5428" s="326" t="s">
        <v>3070</v>
      </c>
      <c r="F5428" s="326">
        <v>426.47827003779821</v>
      </c>
      <c r="G5428" s="326" t="s">
        <v>43</v>
      </c>
    </row>
    <row r="5429" spans="1:7">
      <c r="A5429" s="326" t="s">
        <v>3068</v>
      </c>
      <c r="B5429" s="158">
        <v>46310</v>
      </c>
      <c r="C5429" s="326" t="s">
        <v>3075</v>
      </c>
      <c r="D5429" s="326" t="s">
        <v>8493</v>
      </c>
      <c r="E5429" s="326" t="s">
        <v>3070</v>
      </c>
      <c r="F5429" s="326">
        <v>494.15950668200048</v>
      </c>
      <c r="G5429" s="326" t="s">
        <v>43</v>
      </c>
    </row>
    <row r="5430" spans="1:7">
      <c r="A5430" s="326" t="s">
        <v>3068</v>
      </c>
      <c r="B5430" s="158">
        <v>46310</v>
      </c>
      <c r="C5430" s="326" t="s">
        <v>3075</v>
      </c>
      <c r="D5430" s="326" t="s">
        <v>8493</v>
      </c>
      <c r="E5430" s="326" t="s">
        <v>3070</v>
      </c>
      <c r="F5430" s="326">
        <v>1198.433785924921</v>
      </c>
      <c r="G5430" s="326" t="s">
        <v>43</v>
      </c>
    </row>
    <row r="5431" spans="1:7">
      <c r="A5431" s="326" t="s">
        <v>3068</v>
      </c>
      <c r="B5431" s="158">
        <v>46310</v>
      </c>
      <c r="C5431" s="326" t="s">
        <v>3075</v>
      </c>
      <c r="D5431" s="326" t="s">
        <v>8493</v>
      </c>
      <c r="E5431" s="326" t="s">
        <v>3070</v>
      </c>
      <c r="F5431" s="326">
        <v>1501.523613832542</v>
      </c>
      <c r="G5431" s="326" t="s">
        <v>43</v>
      </c>
    </row>
    <row r="5432" spans="1:7">
      <c r="A5432" s="326" t="s">
        <v>3068</v>
      </c>
      <c r="B5432" s="158">
        <v>46310</v>
      </c>
      <c r="C5432" s="326" t="s">
        <v>3075</v>
      </c>
      <c r="D5432" s="326" t="s">
        <v>8493</v>
      </c>
      <c r="E5432" s="326" t="s">
        <v>3070</v>
      </c>
      <c r="F5432" s="326">
        <v>6866.7456086071006</v>
      </c>
      <c r="G5432" s="326" t="s">
        <v>43</v>
      </c>
    </row>
    <row r="5433" spans="1:7">
      <c r="A5433" s="326" t="s">
        <v>3068</v>
      </c>
      <c r="B5433" s="158">
        <v>46310</v>
      </c>
      <c r="C5433" s="326" t="s">
        <v>3087</v>
      </c>
      <c r="D5433" s="326" t="s">
        <v>8493</v>
      </c>
      <c r="E5433" s="326" t="s">
        <v>3070</v>
      </c>
      <c r="F5433" s="326">
        <v>376.34045584400877</v>
      </c>
      <c r="G5433" s="326" t="s">
        <v>43</v>
      </c>
    </row>
    <row r="5434" spans="1:7">
      <c r="A5434" s="326" t="s">
        <v>3068</v>
      </c>
      <c r="B5434" s="158">
        <v>46310</v>
      </c>
      <c r="C5434" s="326" t="s">
        <v>3087</v>
      </c>
      <c r="D5434" s="326" t="s">
        <v>8492</v>
      </c>
      <c r="E5434" s="326" t="s">
        <v>3070</v>
      </c>
      <c r="F5434" s="326">
        <v>456.03988557601718</v>
      </c>
      <c r="G5434" s="326" t="s">
        <v>43</v>
      </c>
    </row>
    <row r="5435" spans="1:7">
      <c r="A5435" s="326" t="s">
        <v>3068</v>
      </c>
      <c r="B5435" s="158">
        <v>46310</v>
      </c>
      <c r="C5435" s="326" t="s">
        <v>3148</v>
      </c>
      <c r="D5435" s="326" t="s">
        <v>8493</v>
      </c>
      <c r="E5435" s="326" t="s">
        <v>3070</v>
      </c>
      <c r="F5435" s="326">
        <v>354.88663051882759</v>
      </c>
      <c r="G5435" s="326" t="s">
        <v>43</v>
      </c>
    </row>
    <row r="5436" spans="1:7">
      <c r="A5436" s="326" t="s">
        <v>3068</v>
      </c>
      <c r="B5436" s="158">
        <v>46310</v>
      </c>
      <c r="C5436" s="326" t="s">
        <v>3148</v>
      </c>
      <c r="D5436" s="326" t="s">
        <v>8496</v>
      </c>
      <c r="E5436" s="326" t="s">
        <v>3070</v>
      </c>
      <c r="F5436" s="326">
        <v>1016.04407935671</v>
      </c>
      <c r="G5436" s="326" t="s">
        <v>43</v>
      </c>
    </row>
    <row r="5437" spans="1:7">
      <c r="A5437" s="326" t="s">
        <v>3068</v>
      </c>
      <c r="B5437" s="158">
        <v>46310</v>
      </c>
      <c r="C5437" s="326" t="s">
        <v>3076</v>
      </c>
      <c r="D5437" s="326" t="s">
        <v>8496</v>
      </c>
      <c r="E5437" s="326" t="s">
        <v>3070</v>
      </c>
      <c r="F5437" s="326">
        <v>56.339574708828877</v>
      </c>
      <c r="G5437" s="326" t="s">
        <v>43</v>
      </c>
    </row>
    <row r="5438" spans="1:7">
      <c r="A5438" s="326" t="s">
        <v>3068</v>
      </c>
      <c r="B5438" s="158">
        <v>46310</v>
      </c>
      <c r="C5438" s="326" t="s">
        <v>3076</v>
      </c>
      <c r="D5438" s="326" t="s">
        <v>8496</v>
      </c>
      <c r="E5438" s="326" t="s">
        <v>3070</v>
      </c>
      <c r="F5438" s="326">
        <v>58.409510110775933</v>
      </c>
      <c r="G5438" s="326" t="s">
        <v>43</v>
      </c>
    </row>
    <row r="5439" spans="1:7">
      <c r="A5439" s="326" t="s">
        <v>3068</v>
      </c>
      <c r="B5439" s="158">
        <v>46310</v>
      </c>
      <c r="C5439" s="326" t="s">
        <v>3076</v>
      </c>
      <c r="D5439" s="326" t="s">
        <v>8496</v>
      </c>
      <c r="E5439" s="326" t="s">
        <v>3070</v>
      </c>
      <c r="F5439" s="326">
        <v>615.57589288696181</v>
      </c>
      <c r="G5439" s="326" t="s">
        <v>43</v>
      </c>
    </row>
    <row r="5440" spans="1:7">
      <c r="A5440" s="326" t="s">
        <v>3068</v>
      </c>
      <c r="B5440" s="158">
        <v>46310</v>
      </c>
      <c r="C5440" s="326" t="s">
        <v>3076</v>
      </c>
      <c r="D5440" s="326" t="s">
        <v>8496</v>
      </c>
      <c r="E5440" s="326" t="s">
        <v>3070</v>
      </c>
      <c r="F5440" s="326">
        <v>619.71863070767722</v>
      </c>
      <c r="G5440" s="326" t="s">
        <v>43</v>
      </c>
    </row>
    <row r="5441" spans="1:7">
      <c r="A5441" s="326" t="s">
        <v>3068</v>
      </c>
      <c r="B5441" s="158">
        <v>46310</v>
      </c>
      <c r="C5441" s="326" t="s">
        <v>3076</v>
      </c>
      <c r="D5441" s="326" t="s">
        <v>8496</v>
      </c>
      <c r="E5441" s="326" t="s">
        <v>3070</v>
      </c>
      <c r="F5441" s="326">
        <v>793.88680005990318</v>
      </c>
      <c r="G5441" s="326" t="s">
        <v>43</v>
      </c>
    </row>
    <row r="5442" spans="1:7">
      <c r="A5442" s="326" t="s">
        <v>3068</v>
      </c>
      <c r="B5442" s="158">
        <v>46310</v>
      </c>
      <c r="C5442" s="326" t="s">
        <v>3076</v>
      </c>
      <c r="D5442" s="326" t="s">
        <v>8496</v>
      </c>
      <c r="E5442" s="326" t="s">
        <v>3070</v>
      </c>
      <c r="F5442" s="326">
        <v>795.9559381352301</v>
      </c>
      <c r="G5442" s="326" t="s">
        <v>43</v>
      </c>
    </row>
    <row r="5443" spans="1:7">
      <c r="A5443" s="326" t="s">
        <v>3068</v>
      </c>
      <c r="B5443" s="158">
        <v>46310</v>
      </c>
      <c r="C5443" s="326" t="s">
        <v>3076</v>
      </c>
      <c r="D5443" s="326" t="s">
        <v>8496</v>
      </c>
      <c r="E5443" s="326" t="s">
        <v>3070</v>
      </c>
      <c r="F5443" s="326">
        <v>2123.390302503627</v>
      </c>
      <c r="G5443" s="326" t="s">
        <v>43</v>
      </c>
    </row>
    <row r="5444" spans="1:7">
      <c r="A5444" s="326" t="s">
        <v>3068</v>
      </c>
      <c r="B5444" s="158">
        <v>46310</v>
      </c>
      <c r="C5444" s="326" t="s">
        <v>3076</v>
      </c>
      <c r="D5444" s="326" t="s">
        <v>8496</v>
      </c>
      <c r="E5444" s="326" t="s">
        <v>3070</v>
      </c>
      <c r="F5444" s="326">
        <v>2374.2664658204299</v>
      </c>
      <c r="G5444" s="326" t="s">
        <v>43</v>
      </c>
    </row>
    <row r="5445" spans="1:7">
      <c r="A5445" s="326" t="s">
        <v>3068</v>
      </c>
      <c r="B5445" s="158">
        <v>46310</v>
      </c>
      <c r="C5445" s="326" t="s">
        <v>3164</v>
      </c>
      <c r="D5445" s="326" t="s">
        <v>8498</v>
      </c>
      <c r="E5445" s="326" t="s">
        <v>3070</v>
      </c>
      <c r="F5445" s="326">
        <v>690.49074867126183</v>
      </c>
      <c r="G5445" s="326" t="s">
        <v>43</v>
      </c>
    </row>
    <row r="5446" spans="1:7">
      <c r="A5446" s="326" t="s">
        <v>3068</v>
      </c>
      <c r="B5446" s="158">
        <v>46310</v>
      </c>
      <c r="C5446" s="326" t="s">
        <v>3164</v>
      </c>
      <c r="D5446" s="326" t="s">
        <v>8498</v>
      </c>
      <c r="E5446" s="326" t="s">
        <v>3070</v>
      </c>
      <c r="F5446" s="326">
        <v>3103.4599029761739</v>
      </c>
      <c r="G5446" s="326" t="s">
        <v>43</v>
      </c>
    </row>
    <row r="5447" spans="1:7">
      <c r="A5447" s="326" t="s">
        <v>3068</v>
      </c>
      <c r="B5447" s="158">
        <v>46310</v>
      </c>
      <c r="C5447" s="326" t="s">
        <v>3106</v>
      </c>
      <c r="D5447" s="326" t="s">
        <v>8494</v>
      </c>
      <c r="E5447" s="326" t="s">
        <v>3070</v>
      </c>
      <c r="F5447" s="326">
        <v>4162.8970560709276</v>
      </c>
      <c r="G5447" s="326" t="s">
        <v>43</v>
      </c>
    </row>
    <row r="5448" spans="1:7">
      <c r="A5448" s="326" t="s">
        <v>3204</v>
      </c>
      <c r="B5448" s="158">
        <v>46310</v>
      </c>
      <c r="C5448" s="326"/>
      <c r="D5448" s="326" t="s">
        <v>3043</v>
      </c>
      <c r="E5448" s="326" t="s">
        <v>3070</v>
      </c>
      <c r="F5448" s="326">
        <v>2045.1655842140319</v>
      </c>
      <c r="G5448" s="326" t="s">
        <v>43</v>
      </c>
    </row>
    <row r="5449" spans="1:7">
      <c r="A5449" s="326" t="s">
        <v>3204</v>
      </c>
      <c r="B5449" s="158">
        <v>46310</v>
      </c>
      <c r="C5449" s="326"/>
      <c r="D5449" s="326" t="s">
        <v>6875</v>
      </c>
      <c r="E5449" s="326" t="s">
        <v>3070</v>
      </c>
      <c r="F5449" s="326">
        <v>3227.7329255193472</v>
      </c>
      <c r="G5449" s="326" t="s">
        <v>43</v>
      </c>
    </row>
    <row r="5450" spans="1:7">
      <c r="A5450" s="326" t="s">
        <v>3204</v>
      </c>
      <c r="B5450" s="158">
        <v>46310</v>
      </c>
      <c r="C5450" s="326" t="s">
        <v>14536</v>
      </c>
      <c r="D5450" s="326" t="s">
        <v>7409</v>
      </c>
      <c r="E5450" s="326" t="s">
        <v>3070</v>
      </c>
      <c r="F5450" s="326">
        <v>384.01824159221718</v>
      </c>
      <c r="G5450" s="326" t="s">
        <v>43</v>
      </c>
    </row>
    <row r="5451" spans="1:7">
      <c r="A5451" s="326" t="s">
        <v>3204</v>
      </c>
      <c r="B5451" s="158">
        <v>46310</v>
      </c>
      <c r="C5451" s="326" t="s">
        <v>14537</v>
      </c>
      <c r="D5451" s="326" t="s">
        <v>7409</v>
      </c>
      <c r="E5451" s="326" t="s">
        <v>3070</v>
      </c>
      <c r="F5451" s="326">
        <v>383.78831728780642</v>
      </c>
      <c r="G5451" s="326" t="s">
        <v>43</v>
      </c>
    </row>
    <row r="5452" spans="1:7">
      <c r="A5452" s="326" t="s">
        <v>3204</v>
      </c>
      <c r="B5452" s="158">
        <v>46310</v>
      </c>
      <c r="C5452" s="326" t="s">
        <v>14538</v>
      </c>
      <c r="D5452" s="326" t="s">
        <v>7409</v>
      </c>
      <c r="E5452" s="326" t="s">
        <v>3070</v>
      </c>
      <c r="F5452" s="326">
        <v>609.30428751092404</v>
      </c>
      <c r="G5452" s="326" t="s">
        <v>43</v>
      </c>
    </row>
    <row r="5453" spans="1:7">
      <c r="A5453" s="326" t="s">
        <v>3204</v>
      </c>
      <c r="B5453" s="158">
        <v>46310</v>
      </c>
      <c r="C5453" s="326" t="s">
        <v>14539</v>
      </c>
      <c r="D5453" s="326" t="s">
        <v>3034</v>
      </c>
      <c r="E5453" s="326" t="s">
        <v>3070</v>
      </c>
      <c r="F5453" s="326">
        <v>512.63824830111116</v>
      </c>
      <c r="G5453" s="326" t="s">
        <v>43</v>
      </c>
    </row>
    <row r="5454" spans="1:7">
      <c r="A5454" s="326" t="s">
        <v>3204</v>
      </c>
      <c r="B5454" s="158">
        <v>46310</v>
      </c>
      <c r="C5454" s="326" t="s">
        <v>14540</v>
      </c>
      <c r="D5454" s="326" t="s">
        <v>3034</v>
      </c>
      <c r="E5454" s="326" t="s">
        <v>3070</v>
      </c>
      <c r="F5454" s="326">
        <v>445.00703759957099</v>
      </c>
      <c r="G5454" s="326" t="s">
        <v>43</v>
      </c>
    </row>
    <row r="5455" spans="1:7">
      <c r="A5455" s="326" t="s">
        <v>3204</v>
      </c>
      <c r="B5455" s="158">
        <v>46310</v>
      </c>
      <c r="C5455" s="326" t="s">
        <v>14541</v>
      </c>
      <c r="D5455" s="326" t="s">
        <v>3034</v>
      </c>
      <c r="E5455" s="326" t="s">
        <v>3070</v>
      </c>
      <c r="F5455" s="326">
        <v>450.56742448196752</v>
      </c>
      <c r="G5455" s="326" t="s">
        <v>43</v>
      </c>
    </row>
    <row r="5456" spans="1:7">
      <c r="A5456" s="326" t="s">
        <v>3204</v>
      </c>
      <c r="B5456" s="158">
        <v>46310</v>
      </c>
      <c r="C5456" s="326" t="s">
        <v>14542</v>
      </c>
      <c r="D5456" s="326" t="s">
        <v>7409</v>
      </c>
      <c r="E5456" s="326" t="s">
        <v>3070</v>
      </c>
      <c r="F5456" s="326">
        <v>441.53982605854981</v>
      </c>
      <c r="G5456" s="326" t="s">
        <v>43</v>
      </c>
    </row>
    <row r="5457" spans="1:7">
      <c r="A5457" s="326" t="s">
        <v>3204</v>
      </c>
      <c r="B5457" s="158">
        <v>46310</v>
      </c>
      <c r="C5457" s="326" t="s">
        <v>14543</v>
      </c>
      <c r="D5457" s="326" t="s">
        <v>7409</v>
      </c>
      <c r="E5457" s="326" t="s">
        <v>3070</v>
      </c>
      <c r="F5457" s="326">
        <v>486.60972728393972</v>
      </c>
      <c r="G5457" s="326" t="s">
        <v>43</v>
      </c>
    </row>
    <row r="5458" spans="1:7">
      <c r="A5458" s="326" t="s">
        <v>3204</v>
      </c>
      <c r="B5458" s="158">
        <v>46310</v>
      </c>
      <c r="C5458" s="326" t="s">
        <v>14544</v>
      </c>
      <c r="D5458" s="326" t="s">
        <v>7409</v>
      </c>
      <c r="E5458" s="326" t="s">
        <v>3070</v>
      </c>
      <c r="F5458" s="326">
        <v>486.53052943013608</v>
      </c>
      <c r="G5458" s="326" t="s">
        <v>43</v>
      </c>
    </row>
    <row r="5459" spans="1:7">
      <c r="A5459" s="326" t="s">
        <v>3204</v>
      </c>
      <c r="B5459" s="158">
        <v>46310</v>
      </c>
      <c r="C5459" s="326" t="s">
        <v>14545</v>
      </c>
      <c r="D5459" s="326" t="s">
        <v>7409</v>
      </c>
      <c r="E5459" s="326" t="s">
        <v>3070</v>
      </c>
      <c r="F5459" s="326">
        <v>765.05329991457984</v>
      </c>
      <c r="G5459" s="326" t="s">
        <v>43</v>
      </c>
    </row>
    <row r="5460" spans="1:7">
      <c r="A5460" s="326" t="s">
        <v>3204</v>
      </c>
      <c r="B5460" s="158">
        <v>46310</v>
      </c>
      <c r="C5460" s="326" t="s">
        <v>14546</v>
      </c>
      <c r="D5460" s="326" t="s">
        <v>7409</v>
      </c>
      <c r="E5460" s="326" t="s">
        <v>3070</v>
      </c>
      <c r="F5460" s="326">
        <v>485.51399666699581</v>
      </c>
      <c r="G5460" s="326" t="s">
        <v>43</v>
      </c>
    </row>
    <row r="5461" spans="1:7">
      <c r="A5461" s="326" t="s">
        <v>3204</v>
      </c>
      <c r="B5461" s="158">
        <v>46310</v>
      </c>
      <c r="C5461" s="326" t="s">
        <v>14547</v>
      </c>
      <c r="D5461" s="326" t="s">
        <v>7409</v>
      </c>
      <c r="E5461" s="326" t="s">
        <v>3070</v>
      </c>
      <c r="F5461" s="326">
        <v>485.35382061824203</v>
      </c>
      <c r="G5461" s="326" t="s">
        <v>43</v>
      </c>
    </row>
    <row r="5462" spans="1:7">
      <c r="A5462" s="326" t="s">
        <v>3204</v>
      </c>
      <c r="B5462" s="158">
        <v>46310</v>
      </c>
      <c r="C5462" s="326" t="s">
        <v>14548</v>
      </c>
      <c r="D5462" s="326" t="s">
        <v>3034</v>
      </c>
      <c r="E5462" s="326" t="s">
        <v>3070</v>
      </c>
      <c r="F5462" s="326">
        <v>636.37487375643104</v>
      </c>
      <c r="G5462" s="326" t="s">
        <v>43</v>
      </c>
    </row>
    <row r="5463" spans="1:7">
      <c r="A5463" s="326" t="s">
        <v>3204</v>
      </c>
      <c r="B5463" s="158">
        <v>46310</v>
      </c>
      <c r="C5463" s="326" t="s">
        <v>14549</v>
      </c>
      <c r="D5463" s="326" t="s">
        <v>3034</v>
      </c>
      <c r="E5463" s="326" t="s">
        <v>3070</v>
      </c>
      <c r="F5463" s="326">
        <v>476.13373530004168</v>
      </c>
      <c r="G5463" s="326" t="s">
        <v>43</v>
      </c>
    </row>
    <row r="5464" spans="1:7">
      <c r="A5464" s="326" t="s">
        <v>3204</v>
      </c>
      <c r="B5464" s="158">
        <v>46310</v>
      </c>
      <c r="C5464" s="326" t="s">
        <v>14550</v>
      </c>
      <c r="D5464" s="326" t="s">
        <v>3034</v>
      </c>
      <c r="E5464" s="326" t="s">
        <v>3070</v>
      </c>
      <c r="F5464" s="326">
        <v>476.06760789640248</v>
      </c>
      <c r="G5464" s="326" t="s">
        <v>43</v>
      </c>
    </row>
    <row r="5465" spans="1:7">
      <c r="A5465" s="326" t="s">
        <v>3204</v>
      </c>
      <c r="B5465" s="158">
        <v>46310</v>
      </c>
      <c r="C5465" s="326" t="s">
        <v>14551</v>
      </c>
      <c r="D5465" s="326" t="s">
        <v>3034</v>
      </c>
      <c r="E5465" s="326" t="s">
        <v>3070</v>
      </c>
      <c r="F5465" s="326">
        <v>757.70954945776612</v>
      </c>
      <c r="G5465" s="326" t="s">
        <v>43</v>
      </c>
    </row>
    <row r="5466" spans="1:7">
      <c r="A5466" s="326" t="s">
        <v>3204</v>
      </c>
      <c r="B5466" s="158">
        <v>46310</v>
      </c>
      <c r="C5466" s="326" t="s">
        <v>14552</v>
      </c>
      <c r="D5466" s="326" t="s">
        <v>7409</v>
      </c>
      <c r="E5466" s="326" t="s">
        <v>3070</v>
      </c>
      <c r="F5466" s="326">
        <v>441.19118055189028</v>
      </c>
      <c r="G5466" s="326" t="s">
        <v>43</v>
      </c>
    </row>
    <row r="5467" spans="1:7">
      <c r="A5467" s="326" t="s">
        <v>3204</v>
      </c>
      <c r="B5467" s="158">
        <v>46310</v>
      </c>
      <c r="C5467" s="326" t="s">
        <v>14553</v>
      </c>
      <c r="D5467" s="326" t="s">
        <v>7409</v>
      </c>
      <c r="E5467" s="326" t="s">
        <v>3070</v>
      </c>
      <c r="F5467" s="326">
        <v>754.35335103352554</v>
      </c>
      <c r="G5467" s="326" t="s">
        <v>43</v>
      </c>
    </row>
    <row r="5468" spans="1:7">
      <c r="A5468" s="326" t="s">
        <v>3204</v>
      </c>
      <c r="B5468" s="158">
        <v>46310</v>
      </c>
      <c r="C5468" s="326" t="s">
        <v>14554</v>
      </c>
      <c r="D5468" s="326" t="s">
        <v>3034</v>
      </c>
      <c r="E5468" s="326" t="s">
        <v>3070</v>
      </c>
      <c r="F5468" s="326">
        <v>632.57599069923162</v>
      </c>
      <c r="G5468" s="326" t="s">
        <v>43</v>
      </c>
    </row>
    <row r="5469" spans="1:7">
      <c r="A5469" s="326" t="s">
        <v>3204</v>
      </c>
      <c r="B5469" s="158">
        <v>46310</v>
      </c>
      <c r="C5469" s="326" t="s">
        <v>14555</v>
      </c>
      <c r="D5469" s="326" t="s">
        <v>3034</v>
      </c>
      <c r="E5469" s="326" t="s">
        <v>3070</v>
      </c>
      <c r="F5469" s="326">
        <v>408.44427262200043</v>
      </c>
      <c r="G5469" s="326" t="s">
        <v>43</v>
      </c>
    </row>
    <row r="5470" spans="1:7">
      <c r="A5470" s="326" t="s">
        <v>3204</v>
      </c>
      <c r="B5470" s="158">
        <v>46310</v>
      </c>
      <c r="C5470" s="326" t="s">
        <v>14556</v>
      </c>
      <c r="D5470" s="326" t="s">
        <v>3034</v>
      </c>
      <c r="E5470" s="326" t="s">
        <v>3070</v>
      </c>
      <c r="F5470" s="326">
        <v>411.45155167765921</v>
      </c>
      <c r="G5470" s="326" t="s">
        <v>43</v>
      </c>
    </row>
    <row r="5471" spans="1:7">
      <c r="A5471" s="326" t="s">
        <v>3204</v>
      </c>
      <c r="B5471" s="158">
        <v>46310</v>
      </c>
      <c r="C5471" s="326" t="s">
        <v>14557</v>
      </c>
      <c r="D5471" s="326" t="s">
        <v>3034</v>
      </c>
      <c r="E5471" s="326" t="s">
        <v>3070</v>
      </c>
      <c r="F5471" s="326">
        <v>707.98853866476566</v>
      </c>
      <c r="G5471" s="326" t="s">
        <v>43</v>
      </c>
    </row>
    <row r="5472" spans="1:7">
      <c r="A5472" s="326" t="s">
        <v>3204</v>
      </c>
      <c r="B5472" s="158">
        <v>46310</v>
      </c>
      <c r="C5472" s="326" t="s">
        <v>14558</v>
      </c>
      <c r="D5472" s="326" t="s">
        <v>3034</v>
      </c>
      <c r="E5472" s="326" t="s">
        <v>3070</v>
      </c>
      <c r="F5472" s="326">
        <v>476.6780927197542</v>
      </c>
      <c r="G5472" s="326" t="s">
        <v>43</v>
      </c>
    </row>
    <row r="5473" spans="1:7">
      <c r="A5473" s="326" t="s">
        <v>3204</v>
      </c>
      <c r="B5473" s="158">
        <v>46310</v>
      </c>
      <c r="C5473" s="326" t="s">
        <v>14559</v>
      </c>
      <c r="D5473" s="326" t="s">
        <v>3041</v>
      </c>
      <c r="E5473" s="326" t="s">
        <v>3070</v>
      </c>
      <c r="F5473" s="326">
        <v>318.73816238716239</v>
      </c>
      <c r="G5473" s="326" t="s">
        <v>43</v>
      </c>
    </row>
    <row r="5474" spans="1:7">
      <c r="A5474" s="326" t="s">
        <v>3204</v>
      </c>
      <c r="B5474" s="158">
        <v>46310</v>
      </c>
      <c r="C5474" s="326" t="s">
        <v>14560</v>
      </c>
      <c r="D5474" s="326" t="s">
        <v>3043</v>
      </c>
      <c r="E5474" s="326" t="s">
        <v>3070</v>
      </c>
      <c r="F5474" s="326">
        <v>343.03158320114022</v>
      </c>
      <c r="G5474" s="326" t="s">
        <v>43</v>
      </c>
    </row>
    <row r="5475" spans="1:7">
      <c r="A5475" s="326" t="s">
        <v>3204</v>
      </c>
      <c r="B5475" s="158">
        <v>46310</v>
      </c>
      <c r="C5475" s="326" t="s">
        <v>14561</v>
      </c>
      <c r="D5475" s="326" t="s">
        <v>3043</v>
      </c>
      <c r="E5475" s="326" t="s">
        <v>3070</v>
      </c>
      <c r="F5475" s="326">
        <v>343.03441727906471</v>
      </c>
      <c r="G5475" s="326" t="s">
        <v>43</v>
      </c>
    </row>
    <row r="5476" spans="1:7">
      <c r="A5476" s="326" t="s">
        <v>3204</v>
      </c>
      <c r="B5476" s="158">
        <v>46310</v>
      </c>
      <c r="C5476" s="326" t="s">
        <v>14562</v>
      </c>
      <c r="D5476" s="326" t="s">
        <v>3043</v>
      </c>
      <c r="E5476" s="326" t="s">
        <v>3070</v>
      </c>
      <c r="F5476" s="326">
        <v>336.94951014965773</v>
      </c>
      <c r="G5476" s="326" t="s">
        <v>43</v>
      </c>
    </row>
    <row r="5477" spans="1:7">
      <c r="A5477" s="326" t="s">
        <v>3204</v>
      </c>
      <c r="B5477" s="158">
        <v>46310</v>
      </c>
      <c r="C5477" s="326" t="s">
        <v>14563</v>
      </c>
      <c r="D5477" s="326" t="s">
        <v>3043</v>
      </c>
      <c r="E5477" s="326" t="s">
        <v>3070</v>
      </c>
      <c r="F5477" s="326">
        <v>336.95120396465057</v>
      </c>
      <c r="G5477" s="326" t="s">
        <v>43</v>
      </c>
    </row>
    <row r="5478" spans="1:7">
      <c r="A5478" s="326" t="s">
        <v>3204</v>
      </c>
      <c r="B5478" s="158">
        <v>46310</v>
      </c>
      <c r="C5478" s="326" t="s">
        <v>14564</v>
      </c>
      <c r="D5478" s="326" t="s">
        <v>3043</v>
      </c>
      <c r="E5478" s="326" t="s">
        <v>3070</v>
      </c>
      <c r="F5478" s="326">
        <v>336.95117528736591</v>
      </c>
      <c r="G5478" s="326" t="s">
        <v>43</v>
      </c>
    </row>
    <row r="5479" spans="1:7">
      <c r="A5479" s="326" t="s">
        <v>3204</v>
      </c>
      <c r="B5479" s="158">
        <v>46310</v>
      </c>
      <c r="C5479" s="326" t="s">
        <v>14565</v>
      </c>
      <c r="D5479" s="326" t="s">
        <v>3043</v>
      </c>
      <c r="E5479" s="326" t="s">
        <v>3070</v>
      </c>
      <c r="F5479" s="326">
        <v>336.94685524329537</v>
      </c>
      <c r="G5479" s="326" t="s">
        <v>43</v>
      </c>
    </row>
    <row r="5480" spans="1:7">
      <c r="A5480" s="326" t="s">
        <v>3204</v>
      </c>
      <c r="B5480" s="158">
        <v>46310</v>
      </c>
      <c r="C5480" s="326" t="s">
        <v>14566</v>
      </c>
      <c r="D5480" s="326" t="s">
        <v>3043</v>
      </c>
      <c r="E5480" s="326" t="s">
        <v>3070</v>
      </c>
      <c r="F5480" s="326">
        <v>334.01593022793531</v>
      </c>
      <c r="G5480" s="326" t="s">
        <v>43</v>
      </c>
    </row>
    <row r="5481" spans="1:7">
      <c r="A5481" s="326" t="s">
        <v>3204</v>
      </c>
      <c r="B5481" s="158">
        <v>46310</v>
      </c>
      <c r="C5481" s="326" t="s">
        <v>14567</v>
      </c>
      <c r="D5481" s="326" t="s">
        <v>3043</v>
      </c>
      <c r="E5481" s="326" t="s">
        <v>3070</v>
      </c>
      <c r="F5481" s="326">
        <v>353.92439811304212</v>
      </c>
      <c r="G5481" s="326" t="s">
        <v>43</v>
      </c>
    </row>
    <row r="5482" spans="1:7">
      <c r="A5482" s="326" t="s">
        <v>3204</v>
      </c>
      <c r="B5482" s="158">
        <v>46310</v>
      </c>
      <c r="C5482" s="326" t="s">
        <v>14568</v>
      </c>
      <c r="D5482" s="326" t="s">
        <v>3043</v>
      </c>
      <c r="E5482" s="326" t="s">
        <v>3070</v>
      </c>
      <c r="F5482" s="326">
        <v>328.10478368028998</v>
      </c>
      <c r="G5482" s="326" t="s">
        <v>43</v>
      </c>
    </row>
    <row r="5483" spans="1:7">
      <c r="A5483" s="326" t="s">
        <v>3204</v>
      </c>
      <c r="B5483" s="158">
        <v>46310</v>
      </c>
      <c r="C5483" s="326" t="s">
        <v>14569</v>
      </c>
      <c r="D5483" s="326" t="s">
        <v>3043</v>
      </c>
      <c r="E5483" s="326" t="s">
        <v>3070</v>
      </c>
      <c r="F5483" s="326">
        <v>356.834234084934</v>
      </c>
      <c r="G5483" s="326" t="s">
        <v>43</v>
      </c>
    </row>
    <row r="5484" spans="1:7">
      <c r="A5484" s="326" t="s">
        <v>3204</v>
      </c>
      <c r="B5484" s="158">
        <v>46310</v>
      </c>
      <c r="C5484" s="326" t="s">
        <v>14570</v>
      </c>
      <c r="D5484" s="326" t="s">
        <v>3043</v>
      </c>
      <c r="E5484" s="326" t="s">
        <v>3070</v>
      </c>
      <c r="F5484" s="326">
        <v>356.05989012122149</v>
      </c>
      <c r="G5484" s="326" t="s">
        <v>43</v>
      </c>
    </row>
    <row r="5485" spans="1:7">
      <c r="A5485" s="326" t="s">
        <v>3204</v>
      </c>
      <c r="B5485" s="158">
        <v>46310</v>
      </c>
      <c r="C5485" s="326" t="s">
        <v>14571</v>
      </c>
      <c r="D5485" s="326" t="s">
        <v>3043</v>
      </c>
      <c r="E5485" s="326" t="s">
        <v>3070</v>
      </c>
      <c r="F5485" s="326">
        <v>356.05823870003218</v>
      </c>
      <c r="G5485" s="326" t="s">
        <v>43</v>
      </c>
    </row>
    <row r="5486" spans="1:7">
      <c r="A5486" s="326" t="s">
        <v>3204</v>
      </c>
      <c r="B5486" s="158">
        <v>46310</v>
      </c>
      <c r="C5486" s="326" t="s">
        <v>14572</v>
      </c>
      <c r="D5486" s="326" t="s">
        <v>3034</v>
      </c>
      <c r="E5486" s="326" t="s">
        <v>3070</v>
      </c>
      <c r="F5486" s="326">
        <v>356.33765845373267</v>
      </c>
      <c r="G5486" s="326" t="s">
        <v>43</v>
      </c>
    </row>
    <row r="5487" spans="1:7">
      <c r="A5487" s="326" t="s">
        <v>3204</v>
      </c>
      <c r="B5487" s="158">
        <v>46310</v>
      </c>
      <c r="C5487" s="326" t="s">
        <v>14573</v>
      </c>
      <c r="D5487" s="326" t="s">
        <v>3034</v>
      </c>
      <c r="E5487" s="326" t="s">
        <v>3070</v>
      </c>
      <c r="F5487" s="326">
        <v>373.93692965060472</v>
      </c>
      <c r="G5487" s="326" t="s">
        <v>43</v>
      </c>
    </row>
    <row r="5488" spans="1:7">
      <c r="A5488" s="326" t="s">
        <v>3204</v>
      </c>
      <c r="B5488" s="158">
        <v>46310</v>
      </c>
      <c r="C5488" s="326" t="s">
        <v>14574</v>
      </c>
      <c r="D5488" s="326" t="s">
        <v>3034</v>
      </c>
      <c r="E5488" s="326" t="s">
        <v>3070</v>
      </c>
      <c r="F5488" s="326">
        <v>373.94032405689359</v>
      </c>
      <c r="G5488" s="326" t="s">
        <v>43</v>
      </c>
    </row>
    <row r="5489" spans="1:7">
      <c r="A5489" s="326" t="s">
        <v>3204</v>
      </c>
      <c r="B5489" s="158">
        <v>46310</v>
      </c>
      <c r="C5489" s="326" t="s">
        <v>14575</v>
      </c>
      <c r="D5489" s="326" t="s">
        <v>3034</v>
      </c>
      <c r="E5489" s="326" t="s">
        <v>3070</v>
      </c>
      <c r="F5489" s="326">
        <v>377.11744236573583</v>
      </c>
      <c r="G5489" s="326" t="s">
        <v>43</v>
      </c>
    </row>
    <row r="5490" spans="1:7">
      <c r="A5490" s="326" t="s">
        <v>3204</v>
      </c>
      <c r="B5490" s="158">
        <v>46310</v>
      </c>
      <c r="C5490" s="326" t="s">
        <v>14576</v>
      </c>
      <c r="D5490" s="326" t="s">
        <v>3034</v>
      </c>
      <c r="E5490" s="326" t="s">
        <v>3070</v>
      </c>
      <c r="F5490" s="326">
        <v>510.49452036246657</v>
      </c>
      <c r="G5490" s="326" t="s">
        <v>43</v>
      </c>
    </row>
    <row r="5491" spans="1:7">
      <c r="A5491" s="326" t="s">
        <v>3204</v>
      </c>
      <c r="B5491" s="158">
        <v>46310</v>
      </c>
      <c r="C5491" s="326" t="s">
        <v>14577</v>
      </c>
      <c r="D5491" s="326" t="s">
        <v>3034</v>
      </c>
      <c r="E5491" s="326" t="s">
        <v>3070</v>
      </c>
      <c r="F5491" s="326">
        <v>377.25129812955862</v>
      </c>
      <c r="G5491" s="326" t="s">
        <v>43</v>
      </c>
    </row>
    <row r="5492" spans="1:7">
      <c r="A5492" s="326" t="s">
        <v>3204</v>
      </c>
      <c r="B5492" s="158">
        <v>46310</v>
      </c>
      <c r="C5492" s="326" t="s">
        <v>14578</v>
      </c>
      <c r="D5492" s="326" t="s">
        <v>3034</v>
      </c>
      <c r="E5492" s="326" t="s">
        <v>3070</v>
      </c>
      <c r="F5492" s="326">
        <v>1022.550967629635</v>
      </c>
      <c r="G5492" s="326" t="s">
        <v>43</v>
      </c>
    </row>
    <row r="5493" spans="1:7">
      <c r="A5493" s="326" t="s">
        <v>3204</v>
      </c>
      <c r="B5493" s="158">
        <v>46310</v>
      </c>
      <c r="C5493" s="326" t="s">
        <v>14579</v>
      </c>
      <c r="D5493" s="326" t="s">
        <v>3034</v>
      </c>
      <c r="E5493" s="326" t="s">
        <v>3070</v>
      </c>
      <c r="F5493" s="326">
        <v>423.23394437693059</v>
      </c>
      <c r="G5493" s="326" t="s">
        <v>43</v>
      </c>
    </row>
    <row r="5494" spans="1:7">
      <c r="A5494" s="326" t="s">
        <v>3204</v>
      </c>
      <c r="B5494" s="158">
        <v>46310</v>
      </c>
      <c r="C5494" s="326" t="s">
        <v>14580</v>
      </c>
      <c r="D5494" s="326" t="s">
        <v>9818</v>
      </c>
      <c r="E5494" s="326" t="s">
        <v>3070</v>
      </c>
      <c r="F5494" s="326">
        <v>955.56516856743838</v>
      </c>
      <c r="G5494" s="326" t="s">
        <v>43</v>
      </c>
    </row>
    <row r="5495" spans="1:7">
      <c r="A5495" s="326" t="s">
        <v>3204</v>
      </c>
      <c r="B5495" s="158">
        <v>46310</v>
      </c>
      <c r="C5495" s="326" t="s">
        <v>14581</v>
      </c>
      <c r="D5495" s="326" t="s">
        <v>9818</v>
      </c>
      <c r="E5495" s="326" t="s">
        <v>3070</v>
      </c>
      <c r="F5495" s="326">
        <v>468.86968502681702</v>
      </c>
      <c r="G5495" s="326" t="s">
        <v>43</v>
      </c>
    </row>
    <row r="5496" spans="1:7">
      <c r="A5496" s="326" t="s">
        <v>3204</v>
      </c>
      <c r="B5496" s="158">
        <v>46310</v>
      </c>
      <c r="C5496" s="326" t="s">
        <v>14582</v>
      </c>
      <c r="D5496" s="326" t="s">
        <v>9818</v>
      </c>
      <c r="E5496" s="326" t="s">
        <v>3070</v>
      </c>
      <c r="F5496" s="326">
        <v>468.86397549137467</v>
      </c>
      <c r="G5496" s="326" t="s">
        <v>43</v>
      </c>
    </row>
    <row r="5497" spans="1:7">
      <c r="A5497" s="326" t="s">
        <v>3204</v>
      </c>
      <c r="B5497" s="158">
        <v>46310</v>
      </c>
      <c r="C5497" s="326" t="s">
        <v>14583</v>
      </c>
      <c r="D5497" s="326" t="s">
        <v>9818</v>
      </c>
      <c r="E5497" s="326" t="s">
        <v>3070</v>
      </c>
      <c r="F5497" s="326">
        <v>611.93991644307971</v>
      </c>
      <c r="G5497" s="326" t="s">
        <v>43</v>
      </c>
    </row>
    <row r="5498" spans="1:7">
      <c r="A5498" s="326" t="s">
        <v>3204</v>
      </c>
      <c r="B5498" s="158">
        <v>46310</v>
      </c>
      <c r="C5498" s="326" t="s">
        <v>14584</v>
      </c>
      <c r="D5498" s="326" t="s">
        <v>9818</v>
      </c>
      <c r="E5498" s="326" t="s">
        <v>3070</v>
      </c>
      <c r="F5498" s="326">
        <v>550.13453710172325</v>
      </c>
      <c r="G5498" s="326" t="s">
        <v>43</v>
      </c>
    </row>
    <row r="5499" spans="1:7">
      <c r="A5499" s="326" t="s">
        <v>3204</v>
      </c>
      <c r="B5499" s="158">
        <v>46310</v>
      </c>
      <c r="C5499" s="326" t="s">
        <v>14585</v>
      </c>
      <c r="D5499" s="326" t="s">
        <v>9818</v>
      </c>
      <c r="E5499" s="326" t="s">
        <v>3070</v>
      </c>
      <c r="F5499" s="326">
        <v>496.4561853678897</v>
      </c>
      <c r="G5499" s="326" t="s">
        <v>43</v>
      </c>
    </row>
    <row r="5500" spans="1:7">
      <c r="A5500" s="326" t="s">
        <v>3204</v>
      </c>
      <c r="B5500" s="158">
        <v>46310</v>
      </c>
      <c r="C5500" s="326" t="s">
        <v>14586</v>
      </c>
      <c r="D5500" s="326" t="s">
        <v>9818</v>
      </c>
      <c r="E5500" s="326" t="s">
        <v>3070</v>
      </c>
      <c r="F5500" s="326">
        <v>429.26579468045378</v>
      </c>
      <c r="G5500" s="326" t="s">
        <v>43</v>
      </c>
    </row>
    <row r="5501" spans="1:7">
      <c r="A5501" s="326" t="s">
        <v>3204</v>
      </c>
      <c r="B5501" s="158">
        <v>46310</v>
      </c>
      <c r="C5501" s="326" t="s">
        <v>14587</v>
      </c>
      <c r="D5501" s="326" t="s">
        <v>9818</v>
      </c>
      <c r="E5501" s="326" t="s">
        <v>3070</v>
      </c>
      <c r="F5501" s="326">
        <v>493.65512708201999</v>
      </c>
      <c r="G5501" s="326" t="s">
        <v>43</v>
      </c>
    </row>
    <row r="5502" spans="1:7">
      <c r="A5502" s="326" t="s">
        <v>3204</v>
      </c>
      <c r="B5502" s="158">
        <v>46310</v>
      </c>
      <c r="C5502" s="326" t="s">
        <v>14588</v>
      </c>
      <c r="D5502" s="326" t="s">
        <v>9818</v>
      </c>
      <c r="E5502" s="326" t="s">
        <v>3070</v>
      </c>
      <c r="F5502" s="326">
        <v>714.23140700208023</v>
      </c>
      <c r="G5502" s="326" t="s">
        <v>43</v>
      </c>
    </row>
    <row r="5503" spans="1:7">
      <c r="A5503" s="326" t="s">
        <v>3204</v>
      </c>
      <c r="B5503" s="158">
        <v>46310</v>
      </c>
      <c r="C5503" s="326" t="s">
        <v>14589</v>
      </c>
      <c r="D5503" s="326" t="s">
        <v>9818</v>
      </c>
      <c r="E5503" s="326" t="s">
        <v>3070</v>
      </c>
      <c r="F5503" s="326">
        <v>405.78435635566711</v>
      </c>
      <c r="G5503" s="326" t="s">
        <v>43</v>
      </c>
    </row>
    <row r="5504" spans="1:7">
      <c r="A5504" s="326" t="s">
        <v>3204</v>
      </c>
      <c r="B5504" s="158">
        <v>46310</v>
      </c>
      <c r="C5504" s="326" t="s">
        <v>14590</v>
      </c>
      <c r="D5504" s="326" t="s">
        <v>9818</v>
      </c>
      <c r="E5504" s="326" t="s">
        <v>3070</v>
      </c>
      <c r="F5504" s="326">
        <v>522.5430611865595</v>
      </c>
      <c r="G5504" s="326" t="s">
        <v>43</v>
      </c>
    </row>
    <row r="5505" spans="1:7">
      <c r="A5505" s="326" t="s">
        <v>3204</v>
      </c>
      <c r="B5505" s="158">
        <v>46310</v>
      </c>
      <c r="C5505" s="326" t="s">
        <v>14591</v>
      </c>
      <c r="D5505" s="326" t="s">
        <v>3037</v>
      </c>
      <c r="E5505" s="326" t="s">
        <v>3070</v>
      </c>
      <c r="F5505" s="326">
        <v>495.68783632852143</v>
      </c>
      <c r="G5505" s="326" t="s">
        <v>43</v>
      </c>
    </row>
    <row r="5506" spans="1:7">
      <c r="A5506" s="326" t="s">
        <v>3204</v>
      </c>
      <c r="B5506" s="158">
        <v>46310</v>
      </c>
      <c r="C5506" s="326" t="s">
        <v>14592</v>
      </c>
      <c r="D5506" s="326" t="s">
        <v>3037</v>
      </c>
      <c r="E5506" s="326" t="s">
        <v>3070</v>
      </c>
      <c r="F5506" s="326">
        <v>619.5441344641149</v>
      </c>
      <c r="G5506" s="326" t="s">
        <v>43</v>
      </c>
    </row>
    <row r="5507" spans="1:7">
      <c r="A5507" s="326" t="s">
        <v>3204</v>
      </c>
      <c r="B5507" s="158">
        <v>46310</v>
      </c>
      <c r="C5507" s="326" t="s">
        <v>14593</v>
      </c>
      <c r="D5507" s="326" t="s">
        <v>3037</v>
      </c>
      <c r="E5507" s="326" t="s">
        <v>3070</v>
      </c>
      <c r="F5507" s="326">
        <v>468.75647313520312</v>
      </c>
      <c r="G5507" s="326" t="s">
        <v>43</v>
      </c>
    </row>
    <row r="5508" spans="1:7">
      <c r="A5508" s="326" t="s">
        <v>3204</v>
      </c>
      <c r="B5508" s="158">
        <v>46310</v>
      </c>
      <c r="C5508" s="326" t="s">
        <v>14594</v>
      </c>
      <c r="D5508" s="326" t="s">
        <v>3037</v>
      </c>
      <c r="E5508" s="326" t="s">
        <v>3070</v>
      </c>
      <c r="F5508" s="326">
        <v>773.79502627532929</v>
      </c>
      <c r="G5508" s="326" t="s">
        <v>43</v>
      </c>
    </row>
    <row r="5509" spans="1:7">
      <c r="A5509" s="326" t="s">
        <v>3204</v>
      </c>
      <c r="B5509" s="158">
        <v>46310</v>
      </c>
      <c r="C5509" s="326" t="s">
        <v>14595</v>
      </c>
      <c r="D5509" s="326" t="s">
        <v>3041</v>
      </c>
      <c r="E5509" s="326" t="s">
        <v>3070</v>
      </c>
      <c r="F5509" s="326">
        <v>1316.879080497165</v>
      </c>
      <c r="G5509" s="326" t="s">
        <v>43</v>
      </c>
    </row>
    <row r="5510" spans="1:7">
      <c r="A5510" s="326" t="s">
        <v>3204</v>
      </c>
      <c r="B5510" s="158">
        <v>46310</v>
      </c>
      <c r="C5510" s="326" t="s">
        <v>14596</v>
      </c>
      <c r="D5510" s="326" t="s">
        <v>3041</v>
      </c>
      <c r="E5510" s="326" t="s">
        <v>3070</v>
      </c>
      <c r="F5510" s="326">
        <v>461.66536361165339</v>
      </c>
      <c r="G5510" s="326" t="s">
        <v>43</v>
      </c>
    </row>
    <row r="5511" spans="1:7">
      <c r="A5511" s="326" t="s">
        <v>3204</v>
      </c>
      <c r="B5511" s="158">
        <v>46310</v>
      </c>
      <c r="C5511" s="326" t="s">
        <v>14597</v>
      </c>
      <c r="D5511" s="326" t="s">
        <v>3041</v>
      </c>
      <c r="E5511" s="326" t="s">
        <v>3070</v>
      </c>
      <c r="F5511" s="326">
        <v>455.10762155801058</v>
      </c>
      <c r="G5511" s="326" t="s">
        <v>43</v>
      </c>
    </row>
    <row r="5512" spans="1:7">
      <c r="A5512" s="326" t="s">
        <v>3204</v>
      </c>
      <c r="B5512" s="158">
        <v>46310</v>
      </c>
      <c r="C5512" s="326" t="s">
        <v>14598</v>
      </c>
      <c r="D5512" s="326" t="s">
        <v>3041</v>
      </c>
      <c r="E5512" s="326" t="s">
        <v>3070</v>
      </c>
      <c r="F5512" s="326">
        <v>613.03040009108372</v>
      </c>
      <c r="G5512" s="326" t="s">
        <v>43</v>
      </c>
    </row>
    <row r="5513" spans="1:7">
      <c r="A5513" s="326" t="s">
        <v>3204</v>
      </c>
      <c r="B5513" s="158">
        <v>46310</v>
      </c>
      <c r="C5513" s="326" t="s">
        <v>14599</v>
      </c>
      <c r="D5513" s="326" t="s">
        <v>3041</v>
      </c>
      <c r="E5513" s="326" t="s">
        <v>3070</v>
      </c>
      <c r="F5513" s="326">
        <v>429.52425701543689</v>
      </c>
      <c r="G5513" s="326" t="s">
        <v>43</v>
      </c>
    </row>
    <row r="5514" spans="1:7">
      <c r="A5514" s="326" t="s">
        <v>3204</v>
      </c>
      <c r="B5514" s="158">
        <v>46310</v>
      </c>
      <c r="C5514" s="326" t="s">
        <v>14600</v>
      </c>
      <c r="D5514" s="326" t="s">
        <v>3041</v>
      </c>
      <c r="E5514" s="326" t="s">
        <v>3070</v>
      </c>
      <c r="F5514" s="326">
        <v>429.52174309082329</v>
      </c>
      <c r="G5514" s="326" t="s">
        <v>43</v>
      </c>
    </row>
    <row r="5515" spans="1:7">
      <c r="A5515" s="326" t="s">
        <v>3204</v>
      </c>
      <c r="B5515" s="158">
        <v>46310</v>
      </c>
      <c r="C5515" s="326" t="s">
        <v>12750</v>
      </c>
      <c r="D5515" s="326" t="s">
        <v>3049</v>
      </c>
      <c r="E5515" s="326" t="s">
        <v>3070</v>
      </c>
      <c r="F5515" s="326">
        <v>5893.9267358639227</v>
      </c>
      <c r="G5515" s="326" t="s">
        <v>43</v>
      </c>
    </row>
    <row r="5516" spans="1:7">
      <c r="A5516" s="326" t="s">
        <v>3204</v>
      </c>
      <c r="B5516" s="158">
        <v>46310</v>
      </c>
      <c r="C5516" s="326" t="s">
        <v>14601</v>
      </c>
      <c r="D5516" s="326" t="s">
        <v>7409</v>
      </c>
      <c r="E5516" s="326" t="s">
        <v>3070</v>
      </c>
      <c r="F5516" s="326">
        <v>852.59090414294042</v>
      </c>
      <c r="G5516" s="326" t="s">
        <v>43</v>
      </c>
    </row>
    <row r="5517" spans="1:7">
      <c r="A5517" s="326" t="s">
        <v>3204</v>
      </c>
      <c r="B5517" s="158">
        <v>46310</v>
      </c>
      <c r="C5517" s="326" t="s">
        <v>14602</v>
      </c>
      <c r="D5517" s="326" t="s">
        <v>3039</v>
      </c>
      <c r="E5517" s="326" t="s">
        <v>3070</v>
      </c>
      <c r="F5517" s="326">
        <v>358.65649919584388</v>
      </c>
      <c r="G5517" s="326" t="s">
        <v>43</v>
      </c>
    </row>
    <row r="5518" spans="1:7">
      <c r="A5518" s="326" t="s">
        <v>3204</v>
      </c>
      <c r="B5518" s="158">
        <v>46310</v>
      </c>
      <c r="C5518" s="326" t="s">
        <v>14603</v>
      </c>
      <c r="D5518" s="326" t="s">
        <v>3039</v>
      </c>
      <c r="E5518" s="326" t="s">
        <v>3070</v>
      </c>
      <c r="F5518" s="326">
        <v>386.14741418510681</v>
      </c>
      <c r="G5518" s="326" t="s">
        <v>43</v>
      </c>
    </row>
    <row r="5519" spans="1:7">
      <c r="A5519" s="326" t="s">
        <v>3204</v>
      </c>
      <c r="B5519" s="158">
        <v>46310</v>
      </c>
      <c r="C5519" s="326" t="s">
        <v>14604</v>
      </c>
      <c r="D5519" s="326" t="s">
        <v>3035</v>
      </c>
      <c r="E5519" s="326" t="s">
        <v>3070</v>
      </c>
      <c r="F5519" s="326">
        <v>565.96583191305399</v>
      </c>
      <c r="G5519" s="326" t="s">
        <v>43</v>
      </c>
    </row>
    <row r="5520" spans="1:7">
      <c r="A5520" s="326" t="s">
        <v>3204</v>
      </c>
      <c r="B5520" s="158">
        <v>46310</v>
      </c>
      <c r="C5520" s="326" t="s">
        <v>14605</v>
      </c>
      <c r="D5520" s="326" t="s">
        <v>3035</v>
      </c>
      <c r="E5520" s="326" t="s">
        <v>3070</v>
      </c>
      <c r="F5520" s="326">
        <v>686.58539269352332</v>
      </c>
      <c r="G5520" s="326" t="s">
        <v>43</v>
      </c>
    </row>
    <row r="5521" spans="1:7">
      <c r="A5521" s="326" t="s">
        <v>3204</v>
      </c>
      <c r="B5521" s="158">
        <v>46310</v>
      </c>
      <c r="C5521" s="326" t="s">
        <v>14606</v>
      </c>
      <c r="D5521" s="326" t="s">
        <v>3035</v>
      </c>
      <c r="E5521" s="326" t="s">
        <v>3070</v>
      </c>
      <c r="F5521" s="326">
        <v>466.58130843006069</v>
      </c>
      <c r="G5521" s="326" t="s">
        <v>43</v>
      </c>
    </row>
    <row r="5522" spans="1:7">
      <c r="A5522" s="326" t="s">
        <v>3204</v>
      </c>
      <c r="B5522" s="158">
        <v>46310</v>
      </c>
      <c r="C5522" s="326" t="s">
        <v>14607</v>
      </c>
      <c r="D5522" s="326" t="s">
        <v>3035</v>
      </c>
      <c r="E5522" s="326" t="s">
        <v>3070</v>
      </c>
      <c r="F5522" s="326">
        <v>466.57901807501912</v>
      </c>
      <c r="G5522" s="326" t="s">
        <v>43</v>
      </c>
    </row>
    <row r="5523" spans="1:7">
      <c r="A5523" s="326" t="s">
        <v>3204</v>
      </c>
      <c r="B5523" s="158">
        <v>46310</v>
      </c>
      <c r="C5523" s="326" t="s">
        <v>14608</v>
      </c>
      <c r="D5523" s="326" t="s">
        <v>3035</v>
      </c>
      <c r="E5523" s="326" t="s">
        <v>3070</v>
      </c>
      <c r="F5523" s="326">
        <v>466.58226660639048</v>
      </c>
      <c r="G5523" s="326" t="s">
        <v>43</v>
      </c>
    </row>
    <row r="5524" spans="1:7">
      <c r="A5524" s="326" t="s">
        <v>3204</v>
      </c>
      <c r="B5524" s="158">
        <v>46310</v>
      </c>
      <c r="C5524" s="326" t="s">
        <v>14609</v>
      </c>
      <c r="D5524" s="326" t="s">
        <v>3035</v>
      </c>
      <c r="E5524" s="326" t="s">
        <v>3070</v>
      </c>
      <c r="F5524" s="326">
        <v>670.81559474812821</v>
      </c>
      <c r="G5524" s="326" t="s">
        <v>43</v>
      </c>
    </row>
    <row r="5525" spans="1:7">
      <c r="A5525" s="326" t="s">
        <v>3204</v>
      </c>
      <c r="B5525" s="158">
        <v>46310</v>
      </c>
      <c r="C5525" s="326" t="s">
        <v>14610</v>
      </c>
      <c r="D5525" s="326" t="s">
        <v>3035</v>
      </c>
      <c r="E5525" s="326" t="s">
        <v>3070</v>
      </c>
      <c r="F5525" s="326">
        <v>513.27583932084963</v>
      </c>
      <c r="G5525" s="326" t="s">
        <v>43</v>
      </c>
    </row>
    <row r="5526" spans="1:7">
      <c r="A5526" s="326" t="s">
        <v>3204</v>
      </c>
      <c r="B5526" s="158">
        <v>46310</v>
      </c>
      <c r="C5526" s="326" t="s">
        <v>14611</v>
      </c>
      <c r="D5526" s="326" t="s">
        <v>3035</v>
      </c>
      <c r="E5526" s="326" t="s">
        <v>3070</v>
      </c>
      <c r="F5526" s="326">
        <v>464.56567356735468</v>
      </c>
      <c r="G5526" s="326" t="s">
        <v>43</v>
      </c>
    </row>
    <row r="5527" spans="1:7">
      <c r="A5527" s="326" t="s">
        <v>3204</v>
      </c>
      <c r="B5527" s="158">
        <v>46310</v>
      </c>
      <c r="C5527" s="326" t="s">
        <v>14612</v>
      </c>
      <c r="D5527" s="326" t="s">
        <v>3035</v>
      </c>
      <c r="E5527" s="326" t="s">
        <v>3070</v>
      </c>
      <c r="F5527" s="326">
        <v>471.1635826844722</v>
      </c>
      <c r="G5527" s="326" t="s">
        <v>43</v>
      </c>
    </row>
    <row r="5528" spans="1:7">
      <c r="A5528" s="326" t="s">
        <v>3204</v>
      </c>
      <c r="B5528" s="158">
        <v>46310</v>
      </c>
      <c r="C5528" s="326" t="s">
        <v>14613</v>
      </c>
      <c r="D5528" s="326" t="s">
        <v>3035</v>
      </c>
      <c r="E5528" s="326" t="s">
        <v>3070</v>
      </c>
      <c r="F5528" s="326">
        <v>469.53290282376111</v>
      </c>
      <c r="G5528" s="326" t="s">
        <v>43</v>
      </c>
    </row>
    <row r="5529" spans="1:7">
      <c r="A5529" s="326" t="s">
        <v>3204</v>
      </c>
      <c r="B5529" s="158">
        <v>46310</v>
      </c>
      <c r="C5529" s="326" t="s">
        <v>14614</v>
      </c>
      <c r="D5529" s="326" t="s">
        <v>3039</v>
      </c>
      <c r="E5529" s="326" t="s">
        <v>3070</v>
      </c>
      <c r="F5529" s="326">
        <v>462.93306178599602</v>
      </c>
      <c r="G5529" s="326" t="s">
        <v>43</v>
      </c>
    </row>
    <row r="5530" spans="1:7">
      <c r="A5530" s="326" t="s">
        <v>3204</v>
      </c>
      <c r="B5530" s="158">
        <v>46310</v>
      </c>
      <c r="C5530" s="326" t="s">
        <v>14615</v>
      </c>
      <c r="D5530" s="326" t="s">
        <v>3039</v>
      </c>
      <c r="E5530" s="326" t="s">
        <v>3070</v>
      </c>
      <c r="F5530" s="326">
        <v>462.93275961466128</v>
      </c>
      <c r="G5530" s="326" t="s">
        <v>43</v>
      </c>
    </row>
    <row r="5531" spans="1:7">
      <c r="A5531" s="326" t="s">
        <v>3204</v>
      </c>
      <c r="B5531" s="158">
        <v>46310</v>
      </c>
      <c r="C5531" s="326" t="s">
        <v>14616</v>
      </c>
      <c r="D5531" s="326" t="s">
        <v>3039</v>
      </c>
      <c r="E5531" s="326" t="s">
        <v>3070</v>
      </c>
      <c r="F5531" s="326">
        <v>653.16195847652853</v>
      </c>
      <c r="G5531" s="326" t="s">
        <v>43</v>
      </c>
    </row>
    <row r="5532" spans="1:7">
      <c r="A5532" s="326" t="s">
        <v>3204</v>
      </c>
      <c r="B5532" s="158">
        <v>46310</v>
      </c>
      <c r="C5532" s="326" t="s">
        <v>14617</v>
      </c>
      <c r="D5532" s="326" t="s">
        <v>3035</v>
      </c>
      <c r="E5532" s="326" t="s">
        <v>3070</v>
      </c>
      <c r="F5532" s="326">
        <v>414.58607490733272</v>
      </c>
      <c r="G5532" s="326" t="s">
        <v>43</v>
      </c>
    </row>
    <row r="5533" spans="1:7">
      <c r="A5533" s="326" t="s">
        <v>3204</v>
      </c>
      <c r="B5533" s="158">
        <v>46310</v>
      </c>
      <c r="C5533" s="326" t="s">
        <v>14618</v>
      </c>
      <c r="D5533" s="326" t="s">
        <v>3035</v>
      </c>
      <c r="E5533" s="326" t="s">
        <v>3070</v>
      </c>
      <c r="F5533" s="326">
        <v>414.58877320587641</v>
      </c>
      <c r="G5533" s="326" t="s">
        <v>43</v>
      </c>
    </row>
    <row r="5534" spans="1:7">
      <c r="A5534" s="326" t="s">
        <v>3204</v>
      </c>
      <c r="B5534" s="158">
        <v>46310</v>
      </c>
      <c r="C5534" s="326" t="s">
        <v>14619</v>
      </c>
      <c r="D5534" s="326" t="s">
        <v>3035</v>
      </c>
      <c r="E5534" s="326" t="s">
        <v>3070</v>
      </c>
      <c r="F5534" s="326">
        <v>414.58516102842992</v>
      </c>
      <c r="G5534" s="326" t="s">
        <v>43</v>
      </c>
    </row>
    <row r="5535" spans="1:7">
      <c r="A5535" s="326" t="s">
        <v>3204</v>
      </c>
      <c r="B5535" s="158">
        <v>46310</v>
      </c>
      <c r="C5535" s="326" t="s">
        <v>14620</v>
      </c>
      <c r="D5535" s="326" t="s">
        <v>3035</v>
      </c>
      <c r="E5535" s="326" t="s">
        <v>3070</v>
      </c>
      <c r="F5535" s="326">
        <v>414.58680223487318</v>
      </c>
      <c r="G5535" s="326" t="s">
        <v>43</v>
      </c>
    </row>
    <row r="5536" spans="1:7">
      <c r="A5536" s="326" t="s">
        <v>3204</v>
      </c>
      <c r="B5536" s="158">
        <v>46310</v>
      </c>
      <c r="C5536" s="326" t="s">
        <v>14621</v>
      </c>
      <c r="D5536" s="326" t="s">
        <v>3039</v>
      </c>
      <c r="E5536" s="326" t="s">
        <v>3070</v>
      </c>
      <c r="F5536" s="326">
        <v>530.04325814265758</v>
      </c>
      <c r="G5536" s="326" t="s">
        <v>43</v>
      </c>
    </row>
    <row r="5537" spans="1:7">
      <c r="A5537" s="326" t="s">
        <v>3204</v>
      </c>
      <c r="B5537" s="158">
        <v>46310</v>
      </c>
      <c r="C5537" s="326" t="s">
        <v>14622</v>
      </c>
      <c r="D5537" s="326" t="s">
        <v>3035</v>
      </c>
      <c r="E5537" s="326" t="s">
        <v>3070</v>
      </c>
      <c r="F5537" s="326">
        <v>403.52862498164183</v>
      </c>
      <c r="G5537" s="326" t="s">
        <v>43</v>
      </c>
    </row>
    <row r="5538" spans="1:7">
      <c r="A5538" s="326" t="s">
        <v>3204</v>
      </c>
      <c r="B5538" s="158">
        <v>46310</v>
      </c>
      <c r="C5538" s="326" t="s">
        <v>14623</v>
      </c>
      <c r="D5538" s="326" t="s">
        <v>3035</v>
      </c>
      <c r="E5538" s="326" t="s">
        <v>3070</v>
      </c>
      <c r="F5538" s="326">
        <v>403.53155892714858</v>
      </c>
      <c r="G5538" s="326" t="s">
        <v>43</v>
      </c>
    </row>
    <row r="5539" spans="1:7">
      <c r="A5539" s="326" t="s">
        <v>3204</v>
      </c>
      <c r="B5539" s="158">
        <v>46310</v>
      </c>
      <c r="C5539" s="326" t="s">
        <v>14624</v>
      </c>
      <c r="D5539" s="326" t="s">
        <v>3035</v>
      </c>
      <c r="E5539" s="326" t="s">
        <v>3070</v>
      </c>
      <c r="F5539" s="326">
        <v>403.53175232559443</v>
      </c>
      <c r="G5539" s="326" t="s">
        <v>43</v>
      </c>
    </row>
    <row r="5540" spans="1:7">
      <c r="A5540" s="326" t="s">
        <v>3204</v>
      </c>
      <c r="B5540" s="158">
        <v>46310</v>
      </c>
      <c r="C5540" s="326" t="s">
        <v>14625</v>
      </c>
      <c r="D5540" s="326" t="s">
        <v>3035</v>
      </c>
      <c r="E5540" s="326" t="s">
        <v>3070</v>
      </c>
      <c r="F5540" s="326">
        <v>403.53030004352331</v>
      </c>
      <c r="G5540" s="326" t="s">
        <v>43</v>
      </c>
    </row>
    <row r="5541" spans="1:7">
      <c r="A5541" s="326" t="s">
        <v>3204</v>
      </c>
      <c r="B5541" s="158">
        <v>46310</v>
      </c>
      <c r="C5541" s="326" t="s">
        <v>14626</v>
      </c>
      <c r="D5541" s="326" t="s">
        <v>3039</v>
      </c>
      <c r="E5541" s="326" t="s">
        <v>3070</v>
      </c>
      <c r="F5541" s="326">
        <v>556.62858585454524</v>
      </c>
      <c r="G5541" s="326" t="s">
        <v>43</v>
      </c>
    </row>
    <row r="5542" spans="1:7">
      <c r="A5542" s="326" t="s">
        <v>3204</v>
      </c>
      <c r="B5542" s="158">
        <v>46310</v>
      </c>
      <c r="C5542" s="326" t="s">
        <v>14627</v>
      </c>
      <c r="D5542" s="326" t="s">
        <v>3039</v>
      </c>
      <c r="E5542" s="326" t="s">
        <v>3070</v>
      </c>
      <c r="F5542" s="326">
        <v>786.92767142690718</v>
      </c>
      <c r="G5542" s="326" t="s">
        <v>43</v>
      </c>
    </row>
    <row r="5543" spans="1:7">
      <c r="A5543" s="326" t="s">
        <v>3204</v>
      </c>
      <c r="B5543" s="158">
        <v>46310</v>
      </c>
      <c r="C5543" s="326" t="s">
        <v>14628</v>
      </c>
      <c r="D5543" s="326" t="s">
        <v>3039</v>
      </c>
      <c r="E5543" s="326" t="s">
        <v>3070</v>
      </c>
      <c r="F5543" s="326">
        <v>416.90305240172893</v>
      </c>
      <c r="G5543" s="326" t="s">
        <v>43</v>
      </c>
    </row>
    <row r="5544" spans="1:7">
      <c r="A5544" s="326" t="s">
        <v>3204</v>
      </c>
      <c r="B5544" s="158">
        <v>46310</v>
      </c>
      <c r="C5544" s="326" t="s">
        <v>14629</v>
      </c>
      <c r="D5544" s="326" t="s">
        <v>3039</v>
      </c>
      <c r="E5544" s="326" t="s">
        <v>3070</v>
      </c>
      <c r="F5544" s="326">
        <v>413.83556325174868</v>
      </c>
      <c r="G5544" s="326" t="s">
        <v>43</v>
      </c>
    </row>
    <row r="5545" spans="1:7">
      <c r="A5545" s="326" t="s">
        <v>3204</v>
      </c>
      <c r="B5545" s="158">
        <v>46310</v>
      </c>
      <c r="C5545" s="326" t="s">
        <v>14630</v>
      </c>
      <c r="D5545" s="326" t="s">
        <v>3039</v>
      </c>
      <c r="E5545" s="326" t="s">
        <v>3070</v>
      </c>
      <c r="F5545" s="326">
        <v>413.84015395492321</v>
      </c>
      <c r="G5545" s="326" t="s">
        <v>43</v>
      </c>
    </row>
    <row r="5546" spans="1:7">
      <c r="A5546" s="326" t="s">
        <v>3204</v>
      </c>
      <c r="B5546" s="158">
        <v>46310</v>
      </c>
      <c r="C5546" s="326" t="s">
        <v>14631</v>
      </c>
      <c r="D5546" s="326" t="s">
        <v>3039</v>
      </c>
      <c r="E5546" s="326" t="s">
        <v>3070</v>
      </c>
      <c r="F5546" s="326">
        <v>413.83709600009018</v>
      </c>
      <c r="G5546" s="326" t="s">
        <v>43</v>
      </c>
    </row>
    <row r="5547" spans="1:7">
      <c r="A5547" s="326" t="s">
        <v>3204</v>
      </c>
      <c r="B5547" s="158">
        <v>46310</v>
      </c>
      <c r="C5547" s="326" t="s">
        <v>14632</v>
      </c>
      <c r="D5547" s="326" t="s">
        <v>3039</v>
      </c>
      <c r="E5547" s="326" t="s">
        <v>3070</v>
      </c>
      <c r="F5547" s="326">
        <v>405.35086517967278</v>
      </c>
      <c r="G5547" s="326" t="s">
        <v>43</v>
      </c>
    </row>
    <row r="5548" spans="1:7">
      <c r="A5548" s="326" t="s">
        <v>3204</v>
      </c>
      <c r="B5548" s="158">
        <v>46310</v>
      </c>
      <c r="C5548" s="326" t="s">
        <v>14633</v>
      </c>
      <c r="D5548" s="326" t="s">
        <v>3035</v>
      </c>
      <c r="E5548" s="326" t="s">
        <v>3070</v>
      </c>
      <c r="F5548" s="326">
        <v>401.00382817490032</v>
      </c>
      <c r="G5548" s="326" t="s">
        <v>43</v>
      </c>
    </row>
    <row r="5549" spans="1:7">
      <c r="A5549" s="326" t="s">
        <v>3204</v>
      </c>
      <c r="B5549" s="158">
        <v>46310</v>
      </c>
      <c r="C5549" s="326" t="s">
        <v>14634</v>
      </c>
      <c r="D5549" s="326" t="s">
        <v>3035</v>
      </c>
      <c r="E5549" s="326" t="s">
        <v>3070</v>
      </c>
      <c r="F5549" s="326">
        <v>561.06655816384591</v>
      </c>
      <c r="G5549" s="326" t="s">
        <v>43</v>
      </c>
    </row>
    <row r="5550" spans="1:7">
      <c r="A5550" s="326" t="s">
        <v>3204</v>
      </c>
      <c r="B5550" s="158">
        <v>46310</v>
      </c>
      <c r="C5550" s="326" t="s">
        <v>14635</v>
      </c>
      <c r="D5550" s="326" t="s">
        <v>3035</v>
      </c>
      <c r="E5550" s="326" t="s">
        <v>3070</v>
      </c>
      <c r="F5550" s="326">
        <v>401.37333138706163</v>
      </c>
      <c r="G5550" s="326" t="s">
        <v>43</v>
      </c>
    </row>
    <row r="5551" spans="1:7">
      <c r="A5551" s="326" t="s">
        <v>3204</v>
      </c>
      <c r="B5551" s="158">
        <v>46310</v>
      </c>
      <c r="C5551" s="326" t="s">
        <v>14636</v>
      </c>
      <c r="D5551" s="326" t="s">
        <v>3034</v>
      </c>
      <c r="E5551" s="326" t="s">
        <v>3070</v>
      </c>
      <c r="F5551" s="326">
        <v>423.53410744667048</v>
      </c>
      <c r="G5551" s="326" t="s">
        <v>43</v>
      </c>
    </row>
    <row r="5552" spans="1:7">
      <c r="A5552" s="326" t="s">
        <v>3204</v>
      </c>
      <c r="B5552" s="158">
        <v>46310</v>
      </c>
      <c r="C5552" s="326" t="s">
        <v>14637</v>
      </c>
      <c r="D5552" s="326" t="s">
        <v>3034</v>
      </c>
      <c r="E5552" s="326" t="s">
        <v>3070</v>
      </c>
      <c r="F5552" s="326">
        <v>423.53464411944151</v>
      </c>
      <c r="G5552" s="326" t="s">
        <v>43</v>
      </c>
    </row>
    <row r="5553" spans="1:7">
      <c r="A5553" s="326" t="s">
        <v>3204</v>
      </c>
      <c r="B5553" s="158">
        <v>46310</v>
      </c>
      <c r="C5553" s="326" t="s">
        <v>14638</v>
      </c>
      <c r="D5553" s="326" t="s">
        <v>3034</v>
      </c>
      <c r="E5553" s="326" t="s">
        <v>3070</v>
      </c>
      <c r="F5553" s="326">
        <v>423.53250696137547</v>
      </c>
      <c r="G5553" s="326" t="s">
        <v>43</v>
      </c>
    </row>
    <row r="5554" spans="1:7">
      <c r="A5554" s="326" t="s">
        <v>3204</v>
      </c>
      <c r="B5554" s="158">
        <v>46310</v>
      </c>
      <c r="C5554" s="326" t="s">
        <v>14639</v>
      </c>
      <c r="D5554" s="326" t="s">
        <v>3034</v>
      </c>
      <c r="E5554" s="326" t="s">
        <v>3070</v>
      </c>
      <c r="F5554" s="326">
        <v>766.96758625668008</v>
      </c>
      <c r="G5554" s="326" t="s">
        <v>43</v>
      </c>
    </row>
    <row r="5555" spans="1:7">
      <c r="A5555" s="326" t="s">
        <v>3204</v>
      </c>
      <c r="B5555" s="158">
        <v>46310</v>
      </c>
      <c r="C5555" s="326" t="s">
        <v>14640</v>
      </c>
      <c r="D5555" s="326" t="s">
        <v>3034</v>
      </c>
      <c r="E5555" s="326" t="s">
        <v>3070</v>
      </c>
      <c r="F5555" s="326">
        <v>421.12389266304672</v>
      </c>
      <c r="G5555" s="326" t="s">
        <v>43</v>
      </c>
    </row>
    <row r="5556" spans="1:7">
      <c r="A5556" s="326" t="s">
        <v>3204</v>
      </c>
      <c r="B5556" s="158">
        <v>46310</v>
      </c>
      <c r="C5556" s="326" t="s">
        <v>14641</v>
      </c>
      <c r="D5556" s="326" t="s">
        <v>3034</v>
      </c>
      <c r="E5556" s="326" t="s">
        <v>3070</v>
      </c>
      <c r="F5556" s="326">
        <v>422.08739056810742</v>
      </c>
      <c r="G5556" s="326" t="s">
        <v>43</v>
      </c>
    </row>
    <row r="5557" spans="1:7">
      <c r="A5557" s="326" t="s">
        <v>3204</v>
      </c>
      <c r="B5557" s="158">
        <v>46310</v>
      </c>
      <c r="C5557" s="326" t="s">
        <v>14642</v>
      </c>
      <c r="D5557" s="326" t="s">
        <v>3034</v>
      </c>
      <c r="E5557" s="326" t="s">
        <v>3070</v>
      </c>
      <c r="F5557" s="326">
        <v>422.08660388737923</v>
      </c>
      <c r="G5557" s="326" t="s">
        <v>43</v>
      </c>
    </row>
    <row r="5558" spans="1:7">
      <c r="A5558" s="326" t="s">
        <v>3204</v>
      </c>
      <c r="B5558" s="158">
        <v>46310</v>
      </c>
      <c r="C5558" s="326" t="s">
        <v>14643</v>
      </c>
      <c r="D5558" s="326" t="s">
        <v>3047</v>
      </c>
      <c r="E5558" s="326" t="s">
        <v>3070</v>
      </c>
      <c r="F5558" s="326">
        <v>486.65530443564057</v>
      </c>
      <c r="G5558" s="326" t="s">
        <v>43</v>
      </c>
    </row>
    <row r="5559" spans="1:7">
      <c r="A5559" s="326" t="s">
        <v>3204</v>
      </c>
      <c r="B5559" s="158">
        <v>46310</v>
      </c>
      <c r="C5559" s="326" t="s">
        <v>14644</v>
      </c>
      <c r="D5559" s="326" t="s">
        <v>3047</v>
      </c>
      <c r="E5559" s="326" t="s">
        <v>3070</v>
      </c>
      <c r="F5559" s="326">
        <v>486.65240504592663</v>
      </c>
      <c r="G5559" s="326" t="s">
        <v>43</v>
      </c>
    </row>
    <row r="5560" spans="1:7">
      <c r="A5560" s="326" t="s">
        <v>3204</v>
      </c>
      <c r="B5560" s="158">
        <v>46310</v>
      </c>
      <c r="C5560" s="326" t="s">
        <v>14645</v>
      </c>
      <c r="D5560" s="326" t="s">
        <v>3047</v>
      </c>
      <c r="E5560" s="326" t="s">
        <v>3070</v>
      </c>
      <c r="F5560" s="326">
        <v>390.00067115947598</v>
      </c>
      <c r="G5560" s="326" t="s">
        <v>43</v>
      </c>
    </row>
    <row r="5561" spans="1:7">
      <c r="A5561" s="326" t="s">
        <v>3204</v>
      </c>
      <c r="B5561" s="158">
        <v>46310</v>
      </c>
      <c r="C5561" s="326" t="s">
        <v>14646</v>
      </c>
      <c r="D5561" s="326" t="s">
        <v>3047</v>
      </c>
      <c r="E5561" s="326" t="s">
        <v>3070</v>
      </c>
      <c r="F5561" s="326">
        <v>395.70261883549392</v>
      </c>
      <c r="G5561" s="326" t="s">
        <v>43</v>
      </c>
    </row>
    <row r="5562" spans="1:7">
      <c r="A5562" s="326" t="s">
        <v>3204</v>
      </c>
      <c r="B5562" s="158">
        <v>46310</v>
      </c>
      <c r="C5562" s="326" t="s">
        <v>14647</v>
      </c>
      <c r="D5562" s="326" t="s">
        <v>3047</v>
      </c>
      <c r="E5562" s="326" t="s">
        <v>3070</v>
      </c>
      <c r="F5562" s="326">
        <v>772.63754354324192</v>
      </c>
      <c r="G5562" s="326" t="s">
        <v>43</v>
      </c>
    </row>
    <row r="5563" spans="1:7">
      <c r="A5563" s="326" t="s">
        <v>3204</v>
      </c>
      <c r="B5563" s="158">
        <v>46310</v>
      </c>
      <c r="C5563" s="326" t="s">
        <v>14648</v>
      </c>
      <c r="D5563" s="326" t="s">
        <v>3047</v>
      </c>
      <c r="E5563" s="326" t="s">
        <v>3070</v>
      </c>
      <c r="F5563" s="326">
        <v>544.88556315749884</v>
      </c>
      <c r="G5563" s="326" t="s">
        <v>43</v>
      </c>
    </row>
    <row r="5564" spans="1:7">
      <c r="A5564" s="326" t="s">
        <v>3204</v>
      </c>
      <c r="B5564" s="158">
        <v>46310</v>
      </c>
      <c r="C5564" s="326" t="s">
        <v>14649</v>
      </c>
      <c r="D5564" s="326" t="s">
        <v>3047</v>
      </c>
      <c r="E5564" s="326" t="s">
        <v>3070</v>
      </c>
      <c r="F5564" s="326">
        <v>494.54038239084178</v>
      </c>
      <c r="G5564" s="326" t="s">
        <v>43</v>
      </c>
    </row>
    <row r="5565" spans="1:7">
      <c r="A5565" s="326" t="s">
        <v>3204</v>
      </c>
      <c r="B5565" s="158">
        <v>46310</v>
      </c>
      <c r="C5565" s="326" t="s">
        <v>14650</v>
      </c>
      <c r="D5565" s="326" t="s">
        <v>3047</v>
      </c>
      <c r="E5565" s="326" t="s">
        <v>3070</v>
      </c>
      <c r="F5565" s="326">
        <v>502.29261936340481</v>
      </c>
      <c r="G5565" s="326" t="s">
        <v>43</v>
      </c>
    </row>
    <row r="5566" spans="1:7">
      <c r="A5566" s="326" t="s">
        <v>3204</v>
      </c>
      <c r="B5566" s="158">
        <v>46310</v>
      </c>
      <c r="C5566" s="326" t="s">
        <v>14651</v>
      </c>
      <c r="D5566" s="326" t="s">
        <v>3047</v>
      </c>
      <c r="E5566" s="326" t="s">
        <v>3070</v>
      </c>
      <c r="F5566" s="326">
        <v>513.35437196865678</v>
      </c>
      <c r="G5566" s="326" t="s">
        <v>43</v>
      </c>
    </row>
    <row r="5567" spans="1:7">
      <c r="A5567" s="326" t="s">
        <v>3204</v>
      </c>
      <c r="B5567" s="158">
        <v>46310</v>
      </c>
      <c r="C5567" s="326" t="s">
        <v>14652</v>
      </c>
      <c r="D5567" s="326" t="s">
        <v>3049</v>
      </c>
      <c r="E5567" s="326" t="s">
        <v>3070</v>
      </c>
      <c r="F5567" s="326">
        <v>1884.0362084843221</v>
      </c>
      <c r="G5567" s="326" t="s">
        <v>43</v>
      </c>
    </row>
    <row r="5568" spans="1:7">
      <c r="A5568" s="326" t="s">
        <v>3204</v>
      </c>
      <c r="B5568" s="158">
        <v>46310</v>
      </c>
      <c r="C5568" s="326" t="s">
        <v>14653</v>
      </c>
      <c r="D5568" s="326" t="s">
        <v>3049</v>
      </c>
      <c r="E5568" s="326" t="s">
        <v>3070</v>
      </c>
      <c r="F5568" s="326">
        <v>748.38452569860965</v>
      </c>
      <c r="G5568" s="326" t="s">
        <v>43</v>
      </c>
    </row>
    <row r="5569" spans="1:7">
      <c r="A5569" s="326" t="s">
        <v>3204</v>
      </c>
      <c r="B5569" s="158">
        <v>46310</v>
      </c>
      <c r="C5569" s="326" t="s">
        <v>14654</v>
      </c>
      <c r="D5569" s="326" t="s">
        <v>3049</v>
      </c>
      <c r="E5569" s="326" t="s">
        <v>3070</v>
      </c>
      <c r="F5569" s="326">
        <v>645.06324158981442</v>
      </c>
      <c r="G5569" s="326" t="s">
        <v>43</v>
      </c>
    </row>
    <row r="5570" spans="1:7">
      <c r="A5570" s="326" t="s">
        <v>3204</v>
      </c>
      <c r="B5570" s="158">
        <v>46310</v>
      </c>
      <c r="C5570" s="326" t="s">
        <v>14655</v>
      </c>
      <c r="D5570" s="326" t="s">
        <v>3049</v>
      </c>
      <c r="E5570" s="326" t="s">
        <v>3070</v>
      </c>
      <c r="F5570" s="326">
        <v>663.98400663491338</v>
      </c>
      <c r="G5570" s="326" t="s">
        <v>43</v>
      </c>
    </row>
    <row r="5571" spans="1:7">
      <c r="A5571" s="326" t="s">
        <v>3204</v>
      </c>
      <c r="B5571" s="158">
        <v>46310</v>
      </c>
      <c r="C5571" s="326" t="s">
        <v>14656</v>
      </c>
      <c r="D5571" s="326" t="s">
        <v>3047</v>
      </c>
      <c r="E5571" s="326" t="s">
        <v>3070</v>
      </c>
      <c r="F5571" s="326">
        <v>908.33713138476014</v>
      </c>
      <c r="G5571" s="326" t="s">
        <v>43</v>
      </c>
    </row>
    <row r="5572" spans="1:7">
      <c r="A5572" s="326" t="s">
        <v>3204</v>
      </c>
      <c r="B5572" s="158">
        <v>46310</v>
      </c>
      <c r="C5572" s="326" t="s">
        <v>14657</v>
      </c>
      <c r="D5572" s="326" t="s">
        <v>3047</v>
      </c>
      <c r="E5572" s="326" t="s">
        <v>3070</v>
      </c>
      <c r="F5572" s="326">
        <v>521.81179945170879</v>
      </c>
      <c r="G5572" s="326" t="s">
        <v>43</v>
      </c>
    </row>
    <row r="5573" spans="1:7">
      <c r="A5573" s="326" t="s">
        <v>3204</v>
      </c>
      <c r="B5573" s="158">
        <v>46310</v>
      </c>
      <c r="C5573" s="326" t="s">
        <v>14658</v>
      </c>
      <c r="D5573" s="326" t="s">
        <v>3047</v>
      </c>
      <c r="E5573" s="326" t="s">
        <v>3070</v>
      </c>
      <c r="F5573" s="326">
        <v>549.72357739880681</v>
      </c>
      <c r="G5573" s="326" t="s">
        <v>43</v>
      </c>
    </row>
    <row r="5574" spans="1:7">
      <c r="A5574" s="326" t="s">
        <v>3204</v>
      </c>
      <c r="B5574" s="158">
        <v>46310</v>
      </c>
      <c r="C5574" s="326" t="s">
        <v>14659</v>
      </c>
      <c r="D5574" s="326" t="s">
        <v>3047</v>
      </c>
      <c r="E5574" s="326" t="s">
        <v>3070</v>
      </c>
      <c r="F5574" s="326">
        <v>540.32161935791373</v>
      </c>
      <c r="G5574" s="326" t="s">
        <v>43</v>
      </c>
    </row>
    <row r="5575" spans="1:7">
      <c r="A5575" s="326" t="s">
        <v>3204</v>
      </c>
      <c r="B5575" s="158">
        <v>46310</v>
      </c>
      <c r="C5575" s="326" t="s">
        <v>14660</v>
      </c>
      <c r="D5575" s="326" t="s">
        <v>3047</v>
      </c>
      <c r="E5575" s="326" t="s">
        <v>3070</v>
      </c>
      <c r="F5575" s="326">
        <v>600.32972331345081</v>
      </c>
      <c r="G5575" s="326" t="s">
        <v>43</v>
      </c>
    </row>
    <row r="5576" spans="1:7">
      <c r="A5576" s="326" t="s">
        <v>3204</v>
      </c>
      <c r="B5576" s="158">
        <v>46310</v>
      </c>
      <c r="C5576" s="326" t="s">
        <v>14661</v>
      </c>
      <c r="D5576" s="326" t="s">
        <v>3047</v>
      </c>
      <c r="E5576" s="326" t="s">
        <v>3070</v>
      </c>
      <c r="F5576" s="326">
        <v>549.06808286346495</v>
      </c>
      <c r="G5576" s="326" t="s">
        <v>43</v>
      </c>
    </row>
    <row r="5577" spans="1:7">
      <c r="A5577" s="326" t="s">
        <v>3204</v>
      </c>
      <c r="B5577" s="158">
        <v>46310</v>
      </c>
      <c r="C5577" s="326" t="s">
        <v>14662</v>
      </c>
      <c r="D5577" s="326" t="s">
        <v>3047</v>
      </c>
      <c r="E5577" s="326" t="s">
        <v>3070</v>
      </c>
      <c r="F5577" s="326">
        <v>638.8574286699295</v>
      </c>
      <c r="G5577" s="326" t="s">
        <v>43</v>
      </c>
    </row>
    <row r="5578" spans="1:7">
      <c r="A5578" s="326" t="s">
        <v>3204</v>
      </c>
      <c r="B5578" s="158">
        <v>46310</v>
      </c>
      <c r="C5578" s="326" t="s">
        <v>14663</v>
      </c>
      <c r="D5578" s="326" t="s">
        <v>3047</v>
      </c>
      <c r="E5578" s="326" t="s">
        <v>3070</v>
      </c>
      <c r="F5578" s="326">
        <v>520.08914327248931</v>
      </c>
      <c r="G5578" s="326" t="s">
        <v>43</v>
      </c>
    </row>
    <row r="5579" spans="1:7">
      <c r="A5579" s="326" t="s">
        <v>3204</v>
      </c>
      <c r="B5579" s="158">
        <v>46310</v>
      </c>
      <c r="C5579" s="326" t="s">
        <v>14664</v>
      </c>
      <c r="D5579" s="326" t="s">
        <v>3047</v>
      </c>
      <c r="E5579" s="326" t="s">
        <v>3070</v>
      </c>
      <c r="F5579" s="326">
        <v>548.47362311184406</v>
      </c>
      <c r="G5579" s="326" t="s">
        <v>43</v>
      </c>
    </row>
    <row r="5580" spans="1:7">
      <c r="A5580" s="326" t="s">
        <v>3204</v>
      </c>
      <c r="B5580" s="158">
        <v>46310</v>
      </c>
      <c r="C5580" s="326" t="s">
        <v>14665</v>
      </c>
      <c r="D5580" s="326" t="s">
        <v>3047</v>
      </c>
      <c r="E5580" s="326" t="s">
        <v>3070</v>
      </c>
      <c r="F5580" s="326">
        <v>1390.4362811812171</v>
      </c>
      <c r="G5580" s="326" t="s">
        <v>43</v>
      </c>
    </row>
    <row r="5581" spans="1:7">
      <c r="A5581" s="326" t="s">
        <v>3204</v>
      </c>
      <c r="B5581" s="158">
        <v>46310</v>
      </c>
      <c r="C5581" s="326" t="s">
        <v>14666</v>
      </c>
      <c r="D5581" s="326" t="s">
        <v>3047</v>
      </c>
      <c r="E5581" s="326" t="s">
        <v>3070</v>
      </c>
      <c r="F5581" s="326">
        <v>604.55394258233719</v>
      </c>
      <c r="G5581" s="326" t="s">
        <v>43</v>
      </c>
    </row>
    <row r="5582" spans="1:7">
      <c r="A5582" s="326" t="s">
        <v>3204</v>
      </c>
      <c r="B5582" s="158">
        <v>46310</v>
      </c>
      <c r="C5582" s="326" t="s">
        <v>14667</v>
      </c>
      <c r="D5582" s="326" t="s">
        <v>3047</v>
      </c>
      <c r="E5582" s="326" t="s">
        <v>3070</v>
      </c>
      <c r="F5582" s="326">
        <v>533.39578780066222</v>
      </c>
      <c r="G5582" s="326" t="s">
        <v>43</v>
      </c>
    </row>
    <row r="5583" spans="1:7">
      <c r="A5583" s="326" t="s">
        <v>3204</v>
      </c>
      <c r="B5583" s="158">
        <v>46310</v>
      </c>
      <c r="C5583" s="326" t="s">
        <v>14668</v>
      </c>
      <c r="D5583" s="326" t="s">
        <v>3047</v>
      </c>
      <c r="E5583" s="326" t="s">
        <v>3070</v>
      </c>
      <c r="F5583" s="326">
        <v>759.08132698852569</v>
      </c>
      <c r="G5583" s="326" t="s">
        <v>43</v>
      </c>
    </row>
    <row r="5584" spans="1:7">
      <c r="A5584" s="326" t="s">
        <v>3204</v>
      </c>
      <c r="B5584" s="158">
        <v>46310</v>
      </c>
      <c r="C5584" s="326" t="s">
        <v>14669</v>
      </c>
      <c r="D5584" s="326" t="s">
        <v>3047</v>
      </c>
      <c r="E5584" s="326" t="s">
        <v>3070</v>
      </c>
      <c r="F5584" s="326">
        <v>1114.3174383809089</v>
      </c>
      <c r="G5584" s="326" t="s">
        <v>43</v>
      </c>
    </row>
    <row r="5585" spans="1:7">
      <c r="A5585" s="326" t="s">
        <v>3204</v>
      </c>
      <c r="B5585" s="158">
        <v>46310</v>
      </c>
      <c r="C5585" s="326" t="s">
        <v>14670</v>
      </c>
      <c r="D5585" s="326" t="s">
        <v>9818</v>
      </c>
      <c r="E5585" s="326" t="s">
        <v>3070</v>
      </c>
      <c r="F5585" s="326">
        <v>3421.8959455317822</v>
      </c>
      <c r="G5585" s="326" t="s">
        <v>43</v>
      </c>
    </row>
    <row r="5586" spans="1:7">
      <c r="A5586" s="326" t="s">
        <v>3204</v>
      </c>
      <c r="B5586" s="158">
        <v>46310</v>
      </c>
      <c r="C5586" s="326" t="s">
        <v>14671</v>
      </c>
      <c r="D5586" s="326" t="s">
        <v>9818</v>
      </c>
      <c r="E5586" s="326" t="s">
        <v>3070</v>
      </c>
      <c r="F5586" s="326">
        <v>505.78832888230681</v>
      </c>
      <c r="G5586" s="326" t="s">
        <v>43</v>
      </c>
    </row>
    <row r="5587" spans="1:7">
      <c r="A5587" s="326" t="s">
        <v>3204</v>
      </c>
      <c r="B5587" s="158">
        <v>46310</v>
      </c>
      <c r="C5587" s="326" t="s">
        <v>3768</v>
      </c>
      <c r="D5587" s="326" t="s">
        <v>9818</v>
      </c>
      <c r="E5587" s="326" t="s">
        <v>3070</v>
      </c>
      <c r="F5587" s="326">
        <v>783.38513867929578</v>
      </c>
      <c r="G5587" s="326" t="s">
        <v>43</v>
      </c>
    </row>
    <row r="5588" spans="1:7">
      <c r="A5588" s="326" t="s">
        <v>3204</v>
      </c>
      <c r="B5588" s="158">
        <v>46310</v>
      </c>
      <c r="C5588" s="326" t="s">
        <v>14672</v>
      </c>
      <c r="D5588" s="326" t="s">
        <v>3047</v>
      </c>
      <c r="E5588" s="326" t="s">
        <v>3070</v>
      </c>
      <c r="F5588" s="326">
        <v>444.63619250059128</v>
      </c>
      <c r="G5588" s="326" t="s">
        <v>43</v>
      </c>
    </row>
    <row r="5589" spans="1:7">
      <c r="A5589" s="326" t="s">
        <v>3204</v>
      </c>
      <c r="B5589" s="158">
        <v>46310</v>
      </c>
      <c r="C5589" s="326" t="s">
        <v>14673</v>
      </c>
      <c r="D5589" s="326" t="s">
        <v>3047</v>
      </c>
      <c r="E5589" s="326" t="s">
        <v>3070</v>
      </c>
      <c r="F5589" s="326">
        <v>824.26989310327917</v>
      </c>
      <c r="G5589" s="326" t="s">
        <v>43</v>
      </c>
    </row>
    <row r="5590" spans="1:7">
      <c r="A5590" s="326" t="s">
        <v>3204</v>
      </c>
      <c r="B5590" s="158">
        <v>46310</v>
      </c>
      <c r="C5590" s="326" t="s">
        <v>14674</v>
      </c>
      <c r="D5590" s="326" t="s">
        <v>3047</v>
      </c>
      <c r="E5590" s="326" t="s">
        <v>3070</v>
      </c>
      <c r="F5590" s="326">
        <v>496.20964596234262</v>
      </c>
      <c r="G5590" s="326" t="s">
        <v>43</v>
      </c>
    </row>
    <row r="5591" spans="1:7">
      <c r="A5591" s="326" t="s">
        <v>3204</v>
      </c>
      <c r="B5591" s="158">
        <v>46310</v>
      </c>
      <c r="C5591" s="326" t="s">
        <v>14675</v>
      </c>
      <c r="D5591" s="326" t="s">
        <v>3047</v>
      </c>
      <c r="E5591" s="326" t="s">
        <v>3070</v>
      </c>
      <c r="F5591" s="326">
        <v>496.21274346858257</v>
      </c>
      <c r="G5591" s="326" t="s">
        <v>43</v>
      </c>
    </row>
    <row r="5592" spans="1:7">
      <c r="A5592" s="326" t="s">
        <v>3204</v>
      </c>
      <c r="B5592" s="158">
        <v>46310</v>
      </c>
      <c r="C5592" s="326" t="s">
        <v>14676</v>
      </c>
      <c r="D5592" s="326" t="s">
        <v>3047</v>
      </c>
      <c r="E5592" s="326" t="s">
        <v>3070</v>
      </c>
      <c r="F5592" s="326">
        <v>624.39781052432954</v>
      </c>
      <c r="G5592" s="326" t="s">
        <v>43</v>
      </c>
    </row>
    <row r="5593" spans="1:7">
      <c r="A5593" s="326" t="s">
        <v>3204</v>
      </c>
      <c r="B5593" s="158">
        <v>46310</v>
      </c>
      <c r="C5593" s="326" t="s">
        <v>14677</v>
      </c>
      <c r="D5593" s="326" t="s">
        <v>3047</v>
      </c>
      <c r="E5593" s="326" t="s">
        <v>3070</v>
      </c>
      <c r="F5593" s="326">
        <v>462.68566787987947</v>
      </c>
      <c r="G5593" s="326" t="s">
        <v>43</v>
      </c>
    </row>
    <row r="5594" spans="1:7">
      <c r="A5594" s="326" t="s">
        <v>3204</v>
      </c>
      <c r="B5594" s="158">
        <v>46310</v>
      </c>
      <c r="C5594" s="326" t="s">
        <v>14678</v>
      </c>
      <c r="D5594" s="326" t="s">
        <v>3047</v>
      </c>
      <c r="E5594" s="326" t="s">
        <v>3070</v>
      </c>
      <c r="F5594" s="326">
        <v>494.89322917349642</v>
      </c>
      <c r="G5594" s="326" t="s">
        <v>43</v>
      </c>
    </row>
    <row r="5595" spans="1:7">
      <c r="A5595" s="326" t="s">
        <v>3204</v>
      </c>
      <c r="B5595" s="158">
        <v>46310</v>
      </c>
      <c r="C5595" s="326" t="s">
        <v>14679</v>
      </c>
      <c r="D5595" s="326" t="s">
        <v>3047</v>
      </c>
      <c r="E5595" s="326" t="s">
        <v>3070</v>
      </c>
      <c r="F5595" s="326">
        <v>741.16091295517981</v>
      </c>
      <c r="G5595" s="326" t="s">
        <v>43</v>
      </c>
    </row>
    <row r="5596" spans="1:7">
      <c r="A5596" s="326" t="s">
        <v>3204</v>
      </c>
      <c r="B5596" s="158">
        <v>46310</v>
      </c>
      <c r="C5596" s="326" t="s">
        <v>14680</v>
      </c>
      <c r="D5596" s="326" t="s">
        <v>3047</v>
      </c>
      <c r="E5596" s="326" t="s">
        <v>3070</v>
      </c>
      <c r="F5596" s="326">
        <v>542.94225362315774</v>
      </c>
      <c r="G5596" s="326" t="s">
        <v>43</v>
      </c>
    </row>
    <row r="5597" spans="1:7">
      <c r="A5597" s="326" t="s">
        <v>3204</v>
      </c>
      <c r="B5597" s="158">
        <v>46310</v>
      </c>
      <c r="C5597" s="326" t="s">
        <v>14681</v>
      </c>
      <c r="D5597" s="326" t="s">
        <v>3047</v>
      </c>
      <c r="E5597" s="326" t="s">
        <v>3070</v>
      </c>
      <c r="F5597" s="326">
        <v>505.89381492696702</v>
      </c>
      <c r="G5597" s="326" t="s">
        <v>43</v>
      </c>
    </row>
    <row r="5598" spans="1:7">
      <c r="A5598" s="326" t="s">
        <v>3204</v>
      </c>
      <c r="B5598" s="158">
        <v>46310</v>
      </c>
      <c r="C5598" s="326" t="s">
        <v>14682</v>
      </c>
      <c r="D5598" s="326" t="s">
        <v>3047</v>
      </c>
      <c r="E5598" s="326" t="s">
        <v>3070</v>
      </c>
      <c r="F5598" s="326">
        <v>767.64717971137725</v>
      </c>
      <c r="G5598" s="326" t="s">
        <v>43</v>
      </c>
    </row>
    <row r="5599" spans="1:7">
      <c r="A5599" s="326" t="s">
        <v>3204</v>
      </c>
      <c r="B5599" s="158">
        <v>46310</v>
      </c>
      <c r="C5599" s="326" t="s">
        <v>14683</v>
      </c>
      <c r="D5599" s="326" t="s">
        <v>3047</v>
      </c>
      <c r="E5599" s="326" t="s">
        <v>3070</v>
      </c>
      <c r="F5599" s="326">
        <v>444.09213691204792</v>
      </c>
      <c r="G5599" s="326" t="s">
        <v>43</v>
      </c>
    </row>
    <row r="5600" spans="1:7">
      <c r="A5600" s="326" t="s">
        <v>3204</v>
      </c>
      <c r="B5600" s="158">
        <v>46310</v>
      </c>
      <c r="C5600" s="326" t="s">
        <v>14684</v>
      </c>
      <c r="D5600" s="326" t="s">
        <v>3047</v>
      </c>
      <c r="E5600" s="326" t="s">
        <v>3070</v>
      </c>
      <c r="F5600" s="326">
        <v>448.29558413848281</v>
      </c>
      <c r="G5600" s="326" t="s">
        <v>43</v>
      </c>
    </row>
    <row r="5601" spans="1:7">
      <c r="A5601" s="326" t="s">
        <v>3204</v>
      </c>
      <c r="B5601" s="158">
        <v>46310</v>
      </c>
      <c r="C5601" s="326" t="s">
        <v>14685</v>
      </c>
      <c r="D5601" s="326" t="s">
        <v>3047</v>
      </c>
      <c r="E5601" s="326" t="s">
        <v>3070</v>
      </c>
      <c r="F5601" s="326">
        <v>448.29527457803488</v>
      </c>
      <c r="G5601" s="326" t="s">
        <v>43</v>
      </c>
    </row>
    <row r="5602" spans="1:7">
      <c r="A5602" s="326" t="s">
        <v>3204</v>
      </c>
      <c r="B5602" s="158">
        <v>46310</v>
      </c>
      <c r="C5602" s="326" t="s">
        <v>14686</v>
      </c>
      <c r="D5602" s="326" t="s">
        <v>3047</v>
      </c>
      <c r="E5602" s="326" t="s">
        <v>3070</v>
      </c>
      <c r="F5602" s="326">
        <v>462.68591634184122</v>
      </c>
      <c r="G5602" s="326" t="s">
        <v>43</v>
      </c>
    </row>
    <row r="5603" spans="1:7">
      <c r="A5603" s="326" t="s">
        <v>3204</v>
      </c>
      <c r="B5603" s="158">
        <v>46310</v>
      </c>
      <c r="C5603" s="326" t="s">
        <v>14687</v>
      </c>
      <c r="D5603" s="326" t="s">
        <v>3047</v>
      </c>
      <c r="E5603" s="326" t="s">
        <v>3070</v>
      </c>
      <c r="F5603" s="326">
        <v>448.6210833452642</v>
      </c>
      <c r="G5603" s="326" t="s">
        <v>43</v>
      </c>
    </row>
    <row r="5604" spans="1:7">
      <c r="A5604" s="326" t="s">
        <v>3204</v>
      </c>
      <c r="B5604" s="158">
        <v>46310</v>
      </c>
      <c r="C5604" s="326" t="s">
        <v>14688</v>
      </c>
      <c r="D5604" s="326" t="s">
        <v>3047</v>
      </c>
      <c r="E5604" s="326" t="s">
        <v>3070</v>
      </c>
      <c r="F5604" s="326">
        <v>448.61857355386019</v>
      </c>
      <c r="G5604" s="326" t="s">
        <v>43</v>
      </c>
    </row>
    <row r="5605" spans="1:7">
      <c r="A5605" s="326" t="s">
        <v>3204</v>
      </c>
      <c r="B5605" s="158">
        <v>46310</v>
      </c>
      <c r="C5605" s="326" t="s">
        <v>14689</v>
      </c>
      <c r="D5605" s="326" t="s">
        <v>3047</v>
      </c>
      <c r="E5605" s="326" t="s">
        <v>3070</v>
      </c>
      <c r="F5605" s="326">
        <v>674.59448051638901</v>
      </c>
      <c r="G5605" s="326" t="s">
        <v>43</v>
      </c>
    </row>
    <row r="5606" spans="1:7">
      <c r="A5606" s="326" t="s">
        <v>3204</v>
      </c>
      <c r="B5606" s="158">
        <v>46310</v>
      </c>
      <c r="C5606" s="326" t="s">
        <v>14690</v>
      </c>
      <c r="D5606" s="326" t="s">
        <v>3047</v>
      </c>
      <c r="E5606" s="326" t="s">
        <v>3070</v>
      </c>
      <c r="F5606" s="326">
        <v>572.5260012280196</v>
      </c>
      <c r="G5606" s="326" t="s">
        <v>43</v>
      </c>
    </row>
    <row r="5607" spans="1:7">
      <c r="A5607" s="326" t="s">
        <v>3204</v>
      </c>
      <c r="B5607" s="158">
        <v>46310</v>
      </c>
      <c r="C5607" s="326" t="s">
        <v>14691</v>
      </c>
      <c r="D5607" s="326" t="s">
        <v>3047</v>
      </c>
      <c r="E5607" s="326" t="s">
        <v>3070</v>
      </c>
      <c r="F5607" s="326">
        <v>569.59686364233494</v>
      </c>
      <c r="G5607" s="326" t="s">
        <v>43</v>
      </c>
    </row>
    <row r="5608" spans="1:7">
      <c r="A5608" s="326" t="s">
        <v>3204</v>
      </c>
      <c r="B5608" s="158">
        <v>46310</v>
      </c>
      <c r="C5608" s="326" t="s">
        <v>14692</v>
      </c>
      <c r="D5608" s="326" t="s">
        <v>3047</v>
      </c>
      <c r="E5608" s="326" t="s">
        <v>3070</v>
      </c>
      <c r="F5608" s="326">
        <v>551.17162672011182</v>
      </c>
      <c r="G5608" s="326" t="s">
        <v>43</v>
      </c>
    </row>
    <row r="5609" spans="1:7">
      <c r="A5609" s="326" t="s">
        <v>3204</v>
      </c>
      <c r="B5609" s="158">
        <v>46310</v>
      </c>
      <c r="C5609" s="326" t="s">
        <v>14693</v>
      </c>
      <c r="D5609" s="326" t="s">
        <v>3047</v>
      </c>
      <c r="E5609" s="326" t="s">
        <v>3070</v>
      </c>
      <c r="F5609" s="326">
        <v>489.46254698559642</v>
      </c>
      <c r="G5609" s="326" t="s">
        <v>43</v>
      </c>
    </row>
    <row r="5610" spans="1:7">
      <c r="A5610" s="326" t="s">
        <v>3204</v>
      </c>
      <c r="B5610" s="158">
        <v>46310</v>
      </c>
      <c r="C5610" s="326" t="s">
        <v>14694</v>
      </c>
      <c r="D5610" s="326" t="s">
        <v>3047</v>
      </c>
      <c r="E5610" s="326" t="s">
        <v>3070</v>
      </c>
      <c r="F5610" s="326">
        <v>3144.563697868879</v>
      </c>
      <c r="G5610" s="326" t="s">
        <v>43</v>
      </c>
    </row>
    <row r="5611" spans="1:7">
      <c r="A5611" s="326" t="s">
        <v>3204</v>
      </c>
      <c r="B5611" s="158">
        <v>46310</v>
      </c>
      <c r="C5611" s="326" t="s">
        <v>12212</v>
      </c>
      <c r="D5611" s="326" t="s">
        <v>3041</v>
      </c>
      <c r="E5611" s="326" t="s">
        <v>3070</v>
      </c>
      <c r="F5611" s="326">
        <v>3611.886191597674</v>
      </c>
      <c r="G5611" s="326" t="s">
        <v>43</v>
      </c>
    </row>
    <row r="5612" spans="1:7">
      <c r="A5612" s="326" t="s">
        <v>3204</v>
      </c>
      <c r="B5612" s="158">
        <v>46310</v>
      </c>
      <c r="C5612" s="326" t="s">
        <v>14695</v>
      </c>
      <c r="D5612" s="326" t="s">
        <v>3044</v>
      </c>
      <c r="E5612" s="326" t="s">
        <v>3070</v>
      </c>
      <c r="F5612" s="326">
        <v>5567.1511082206853</v>
      </c>
      <c r="G5612" s="326" t="s">
        <v>43</v>
      </c>
    </row>
    <row r="5613" spans="1:7">
      <c r="A5613" s="326" t="s">
        <v>3204</v>
      </c>
      <c r="B5613" s="158">
        <v>46310</v>
      </c>
      <c r="C5613" s="326" t="s">
        <v>14696</v>
      </c>
      <c r="D5613" s="326" t="s">
        <v>3044</v>
      </c>
      <c r="E5613" s="326" t="s">
        <v>3070</v>
      </c>
      <c r="F5613" s="326">
        <v>4355.7819858584553</v>
      </c>
      <c r="G5613" s="326" t="s">
        <v>43</v>
      </c>
    </row>
    <row r="5614" spans="1:7">
      <c r="A5614" s="326" t="s">
        <v>3204</v>
      </c>
      <c r="B5614" s="158">
        <v>46310</v>
      </c>
      <c r="C5614" s="326" t="s">
        <v>14697</v>
      </c>
      <c r="D5614" s="326" t="s">
        <v>3044</v>
      </c>
      <c r="E5614" s="326" t="s">
        <v>3070</v>
      </c>
      <c r="F5614" s="326">
        <v>4378.1707662148401</v>
      </c>
      <c r="G5614" s="326" t="s">
        <v>43</v>
      </c>
    </row>
    <row r="5615" spans="1:7">
      <c r="A5615" s="326" t="s">
        <v>3204</v>
      </c>
      <c r="B5615" s="158">
        <v>46310</v>
      </c>
      <c r="C5615" s="326" t="s">
        <v>14698</v>
      </c>
      <c r="D5615" s="326" t="s">
        <v>3044</v>
      </c>
      <c r="E5615" s="326" t="s">
        <v>3070</v>
      </c>
      <c r="F5615" s="326">
        <v>4347.6119403624907</v>
      </c>
      <c r="G5615" s="326" t="s">
        <v>43</v>
      </c>
    </row>
    <row r="5616" spans="1:7">
      <c r="A5616" s="326" t="s">
        <v>3204</v>
      </c>
      <c r="B5616" s="158">
        <v>46310</v>
      </c>
      <c r="C5616" s="326" t="s">
        <v>14699</v>
      </c>
      <c r="D5616" s="326" t="s">
        <v>3044</v>
      </c>
      <c r="E5616" s="326" t="s">
        <v>3070</v>
      </c>
      <c r="F5616" s="326">
        <v>4347.6120708696544</v>
      </c>
      <c r="G5616" s="326" t="s">
        <v>43</v>
      </c>
    </row>
    <row r="5617" spans="1:7">
      <c r="A5617" s="326" t="s">
        <v>3204</v>
      </c>
      <c r="B5617" s="158">
        <v>46310</v>
      </c>
      <c r="C5617" s="326" t="s">
        <v>14700</v>
      </c>
      <c r="D5617" s="326" t="s">
        <v>3044</v>
      </c>
      <c r="E5617" s="326" t="s">
        <v>3070</v>
      </c>
      <c r="F5617" s="326">
        <v>4347.5973204933107</v>
      </c>
      <c r="G5617" s="326" t="s">
        <v>43</v>
      </c>
    </row>
    <row r="5618" spans="1:7">
      <c r="A5618" s="326" t="s">
        <v>3204</v>
      </c>
      <c r="B5618" s="158">
        <v>46310</v>
      </c>
      <c r="C5618" s="326" t="s">
        <v>14701</v>
      </c>
      <c r="D5618" s="326" t="s">
        <v>3044</v>
      </c>
      <c r="E5618" s="326" t="s">
        <v>3070</v>
      </c>
      <c r="F5618" s="326">
        <v>4289.3177617741749</v>
      </c>
      <c r="G5618" s="326" t="s">
        <v>43</v>
      </c>
    </row>
    <row r="5619" spans="1:7">
      <c r="A5619" s="326" t="s">
        <v>3204</v>
      </c>
      <c r="B5619" s="158">
        <v>46310</v>
      </c>
      <c r="C5619" s="326" t="s">
        <v>14702</v>
      </c>
      <c r="D5619" s="326" t="s">
        <v>3044</v>
      </c>
      <c r="E5619" s="326" t="s">
        <v>3070</v>
      </c>
      <c r="F5619" s="326">
        <v>4618.0502440928249</v>
      </c>
      <c r="G5619" s="326" t="s">
        <v>43</v>
      </c>
    </row>
    <row r="5620" spans="1:7">
      <c r="A5620" s="326" t="s">
        <v>3204</v>
      </c>
      <c r="B5620" s="158">
        <v>46310</v>
      </c>
      <c r="C5620" s="326" t="s">
        <v>14703</v>
      </c>
      <c r="D5620" s="326" t="s">
        <v>3043</v>
      </c>
      <c r="E5620" s="326" t="s">
        <v>3070</v>
      </c>
      <c r="F5620" s="326">
        <v>73.921103926142678</v>
      </c>
      <c r="G5620" s="326" t="s">
        <v>43</v>
      </c>
    </row>
    <row r="5621" spans="1:7">
      <c r="A5621" s="326" t="s">
        <v>3204</v>
      </c>
      <c r="B5621" s="158">
        <v>46310</v>
      </c>
      <c r="C5621" s="326" t="s">
        <v>14704</v>
      </c>
      <c r="D5621" s="326" t="s">
        <v>3043</v>
      </c>
      <c r="E5621" s="326" t="s">
        <v>3070</v>
      </c>
      <c r="F5621" s="326">
        <v>79.926425131037831</v>
      </c>
      <c r="G5621" s="326" t="s">
        <v>43</v>
      </c>
    </row>
    <row r="5622" spans="1:7">
      <c r="A5622" s="326" t="s">
        <v>3204</v>
      </c>
      <c r="B5622" s="158">
        <v>46310</v>
      </c>
      <c r="C5622" s="326" t="s">
        <v>14705</v>
      </c>
      <c r="D5622" s="326" t="s">
        <v>3045</v>
      </c>
      <c r="E5622" s="326" t="s">
        <v>3070</v>
      </c>
      <c r="F5622" s="326">
        <v>533.88526134938002</v>
      </c>
      <c r="G5622" s="326" t="s">
        <v>43</v>
      </c>
    </row>
    <row r="5623" spans="1:7">
      <c r="A5623" s="326" t="s">
        <v>3204</v>
      </c>
      <c r="B5623" s="158">
        <v>46310</v>
      </c>
      <c r="C5623" s="326" t="s">
        <v>14706</v>
      </c>
      <c r="D5623" s="326" t="s">
        <v>3045</v>
      </c>
      <c r="E5623" s="326" t="s">
        <v>3070</v>
      </c>
      <c r="F5623" s="326">
        <v>396.79178022965789</v>
      </c>
      <c r="G5623" s="326" t="s">
        <v>43</v>
      </c>
    </row>
    <row r="5624" spans="1:7">
      <c r="A5624" s="326" t="s">
        <v>3204</v>
      </c>
      <c r="B5624" s="158">
        <v>46310</v>
      </c>
      <c r="C5624" s="326" t="s">
        <v>14707</v>
      </c>
      <c r="D5624" s="326" t="s">
        <v>3045</v>
      </c>
      <c r="E5624" s="326" t="s">
        <v>3070</v>
      </c>
      <c r="F5624" s="326">
        <v>396.78869717568159</v>
      </c>
      <c r="G5624" s="326" t="s">
        <v>43</v>
      </c>
    </row>
    <row r="5625" spans="1:7">
      <c r="A5625" s="326" t="s">
        <v>3204</v>
      </c>
      <c r="B5625" s="158">
        <v>46310</v>
      </c>
      <c r="C5625" s="326" t="s">
        <v>14708</v>
      </c>
      <c r="D5625" s="326" t="s">
        <v>3037</v>
      </c>
      <c r="E5625" s="326" t="s">
        <v>3070</v>
      </c>
      <c r="F5625" s="326">
        <v>358.14328023791307</v>
      </c>
      <c r="G5625" s="326" t="s">
        <v>43</v>
      </c>
    </row>
    <row r="5626" spans="1:7">
      <c r="A5626" s="326" t="s">
        <v>3204</v>
      </c>
      <c r="B5626" s="158">
        <v>46310</v>
      </c>
      <c r="C5626" s="326" t="s">
        <v>14709</v>
      </c>
      <c r="D5626" s="326" t="s">
        <v>3037</v>
      </c>
      <c r="E5626" s="326" t="s">
        <v>3070</v>
      </c>
      <c r="F5626" s="326">
        <v>432.2692951746285</v>
      </c>
      <c r="G5626" s="326" t="s">
        <v>43</v>
      </c>
    </row>
    <row r="5627" spans="1:7">
      <c r="A5627" s="326" t="s">
        <v>3204</v>
      </c>
      <c r="B5627" s="158">
        <v>46310</v>
      </c>
      <c r="C5627" s="326" t="s">
        <v>14710</v>
      </c>
      <c r="D5627" s="326" t="s">
        <v>3037</v>
      </c>
      <c r="E5627" s="326" t="s">
        <v>3070</v>
      </c>
      <c r="F5627" s="326">
        <v>432.26733673736447</v>
      </c>
      <c r="G5627" s="326" t="s">
        <v>43</v>
      </c>
    </row>
    <row r="5628" spans="1:7">
      <c r="A5628" s="326" t="s">
        <v>3204</v>
      </c>
      <c r="B5628" s="158">
        <v>46310</v>
      </c>
      <c r="C5628" s="326" t="s">
        <v>14711</v>
      </c>
      <c r="D5628" s="326" t="s">
        <v>3037</v>
      </c>
      <c r="E5628" s="326" t="s">
        <v>3070</v>
      </c>
      <c r="F5628" s="326">
        <v>1268.16295537306</v>
      </c>
      <c r="G5628" s="326" t="s">
        <v>43</v>
      </c>
    </row>
    <row r="5629" spans="1:7">
      <c r="A5629" s="326" t="s">
        <v>3204</v>
      </c>
      <c r="B5629" s="158">
        <v>46310</v>
      </c>
      <c r="C5629" s="326" t="s">
        <v>14712</v>
      </c>
      <c r="D5629" s="326" t="s">
        <v>3045</v>
      </c>
      <c r="E5629" s="326" t="s">
        <v>3070</v>
      </c>
      <c r="F5629" s="326">
        <v>362.88587735407049</v>
      </c>
      <c r="G5629" s="326" t="s">
        <v>43</v>
      </c>
    </row>
    <row r="5630" spans="1:7">
      <c r="A5630" s="326" t="s">
        <v>3204</v>
      </c>
      <c r="B5630" s="158">
        <v>46310</v>
      </c>
      <c r="C5630" s="326" t="s">
        <v>14713</v>
      </c>
      <c r="D5630" s="326" t="s">
        <v>3037</v>
      </c>
      <c r="E5630" s="326" t="s">
        <v>3070</v>
      </c>
      <c r="F5630" s="326">
        <v>404.21715562418098</v>
      </c>
      <c r="G5630" s="326" t="s">
        <v>43</v>
      </c>
    </row>
    <row r="5631" spans="1:7">
      <c r="A5631" s="326" t="s">
        <v>3204</v>
      </c>
      <c r="B5631" s="158">
        <v>46310</v>
      </c>
      <c r="C5631" s="326" t="s">
        <v>14714</v>
      </c>
      <c r="D5631" s="326" t="s">
        <v>3037</v>
      </c>
      <c r="E5631" s="326" t="s">
        <v>3070</v>
      </c>
      <c r="F5631" s="326">
        <v>605.0174059458077</v>
      </c>
      <c r="G5631" s="326" t="s">
        <v>43</v>
      </c>
    </row>
    <row r="5632" spans="1:7">
      <c r="A5632" s="326" t="s">
        <v>3204</v>
      </c>
      <c r="B5632" s="158">
        <v>46310</v>
      </c>
      <c r="C5632" s="326" t="s">
        <v>14715</v>
      </c>
      <c r="D5632" s="326" t="s">
        <v>3045</v>
      </c>
      <c r="E5632" s="326" t="s">
        <v>3070</v>
      </c>
      <c r="F5632" s="326">
        <v>3108.2266283128411</v>
      </c>
      <c r="G5632" s="326" t="s">
        <v>43</v>
      </c>
    </row>
    <row r="5633" spans="1:7">
      <c r="A5633" s="326" t="s">
        <v>3204</v>
      </c>
      <c r="B5633" s="158">
        <v>46310</v>
      </c>
      <c r="C5633" s="326" t="s">
        <v>14486</v>
      </c>
      <c r="D5633" s="326" t="s">
        <v>3037</v>
      </c>
      <c r="E5633" s="326" t="s">
        <v>3070</v>
      </c>
      <c r="F5633" s="326">
        <v>2508.28692285344</v>
      </c>
      <c r="G5633" s="326" t="s">
        <v>43</v>
      </c>
    </row>
    <row r="5634" spans="1:7">
      <c r="A5634" s="326" t="s">
        <v>3204</v>
      </c>
      <c r="B5634" s="158">
        <v>46310</v>
      </c>
      <c r="C5634" s="326" t="s">
        <v>14716</v>
      </c>
      <c r="D5634" s="326" t="s">
        <v>3043</v>
      </c>
      <c r="E5634" s="326" t="s">
        <v>3070</v>
      </c>
      <c r="F5634" s="326">
        <v>83.52247358232853</v>
      </c>
      <c r="G5634" s="326" t="s">
        <v>43</v>
      </c>
    </row>
    <row r="5635" spans="1:7">
      <c r="A5635" s="326" t="s">
        <v>3204</v>
      </c>
      <c r="B5635" s="158">
        <v>46310</v>
      </c>
      <c r="C5635" s="326" t="s">
        <v>14717</v>
      </c>
      <c r="D5635" s="326" t="s">
        <v>3035</v>
      </c>
      <c r="E5635" s="326" t="s">
        <v>3070</v>
      </c>
      <c r="F5635" s="326">
        <v>4731.1060490310192</v>
      </c>
      <c r="G5635" s="326" t="s">
        <v>43</v>
      </c>
    </row>
    <row r="5636" spans="1:7">
      <c r="A5636" s="326" t="s">
        <v>3204</v>
      </c>
      <c r="B5636" s="158">
        <v>46310</v>
      </c>
      <c r="C5636" s="326" t="s">
        <v>14487</v>
      </c>
      <c r="D5636" s="326" t="s">
        <v>3039</v>
      </c>
      <c r="E5636" s="326" t="s">
        <v>3070</v>
      </c>
      <c r="F5636" s="326">
        <v>3490.034605906345</v>
      </c>
      <c r="G5636" s="326" t="s">
        <v>43</v>
      </c>
    </row>
    <row r="5637" spans="1:7">
      <c r="A5637" s="326" t="s">
        <v>3204</v>
      </c>
      <c r="B5637" s="158">
        <v>46310</v>
      </c>
      <c r="C5637" s="326" t="s">
        <v>14718</v>
      </c>
      <c r="D5637" s="326" t="s">
        <v>3039</v>
      </c>
      <c r="E5637" s="326" t="s">
        <v>3070</v>
      </c>
      <c r="F5637" s="326">
        <v>360.28873278386891</v>
      </c>
      <c r="G5637" s="326" t="s">
        <v>43</v>
      </c>
    </row>
    <row r="5638" spans="1:7">
      <c r="A5638" s="326" t="s">
        <v>3204</v>
      </c>
      <c r="B5638" s="158">
        <v>46310</v>
      </c>
      <c r="C5638" s="326" t="s">
        <v>14719</v>
      </c>
      <c r="D5638" s="326" t="s">
        <v>3039</v>
      </c>
      <c r="E5638" s="326" t="s">
        <v>3070</v>
      </c>
      <c r="F5638" s="326">
        <v>371.73268456151709</v>
      </c>
      <c r="G5638" s="326" t="s">
        <v>43</v>
      </c>
    </row>
    <row r="5639" spans="1:7">
      <c r="A5639" s="326" t="s">
        <v>3204</v>
      </c>
      <c r="B5639" s="158">
        <v>46310</v>
      </c>
      <c r="C5639" s="326" t="s">
        <v>14720</v>
      </c>
      <c r="D5639" s="326" t="s">
        <v>6875</v>
      </c>
      <c r="E5639" s="326" t="s">
        <v>3070</v>
      </c>
      <c r="F5639" s="326">
        <v>431.46566595509648</v>
      </c>
      <c r="G5639" s="326" t="s">
        <v>43</v>
      </c>
    </row>
    <row r="5640" spans="1:7">
      <c r="A5640" s="326" t="s">
        <v>3204</v>
      </c>
      <c r="B5640" s="158">
        <v>46310</v>
      </c>
      <c r="C5640" s="326" t="s">
        <v>14721</v>
      </c>
      <c r="D5640" s="326" t="s">
        <v>6875</v>
      </c>
      <c r="E5640" s="326" t="s">
        <v>3070</v>
      </c>
      <c r="F5640" s="326">
        <v>431.38415297865868</v>
      </c>
      <c r="G5640" s="326" t="s">
        <v>43</v>
      </c>
    </row>
    <row r="5641" spans="1:7">
      <c r="A5641" s="326" t="s">
        <v>3204</v>
      </c>
      <c r="B5641" s="158">
        <v>46310</v>
      </c>
      <c r="C5641" s="326" t="s">
        <v>14722</v>
      </c>
      <c r="D5641" s="326" t="s">
        <v>3036</v>
      </c>
      <c r="E5641" s="326" t="s">
        <v>3070</v>
      </c>
      <c r="F5641" s="326">
        <v>428.59540590271348</v>
      </c>
      <c r="G5641" s="326" t="s">
        <v>43</v>
      </c>
    </row>
    <row r="5642" spans="1:7">
      <c r="A5642" s="326" t="s">
        <v>3204</v>
      </c>
      <c r="B5642" s="158">
        <v>46310</v>
      </c>
      <c r="C5642" s="326" t="s">
        <v>14723</v>
      </c>
      <c r="D5642" s="326" t="s">
        <v>3036</v>
      </c>
      <c r="E5642" s="326" t="s">
        <v>3070</v>
      </c>
      <c r="F5642" s="326">
        <v>431.60816821455961</v>
      </c>
      <c r="G5642" s="326" t="s">
        <v>43</v>
      </c>
    </row>
    <row r="5643" spans="1:7">
      <c r="A5643" s="326" t="s">
        <v>3204</v>
      </c>
      <c r="B5643" s="158">
        <v>46310</v>
      </c>
      <c r="C5643" s="326" t="s">
        <v>14724</v>
      </c>
      <c r="D5643" s="326" t="s">
        <v>3036</v>
      </c>
      <c r="E5643" s="326" t="s">
        <v>3070</v>
      </c>
      <c r="F5643" s="326">
        <v>431.97409132122988</v>
      </c>
      <c r="G5643" s="326" t="s">
        <v>43</v>
      </c>
    </row>
    <row r="5644" spans="1:7">
      <c r="A5644" s="326" t="s">
        <v>3204</v>
      </c>
      <c r="B5644" s="158">
        <v>46310</v>
      </c>
      <c r="C5644" s="326" t="s">
        <v>14725</v>
      </c>
      <c r="D5644" s="326" t="s">
        <v>3036</v>
      </c>
      <c r="E5644" s="326" t="s">
        <v>3070</v>
      </c>
      <c r="F5644" s="326">
        <v>432.00633724406362</v>
      </c>
      <c r="G5644" s="326" t="s">
        <v>43</v>
      </c>
    </row>
    <row r="5645" spans="1:7">
      <c r="A5645" s="326" t="s">
        <v>3204</v>
      </c>
      <c r="B5645" s="158">
        <v>46310</v>
      </c>
      <c r="C5645" s="326" t="s">
        <v>14726</v>
      </c>
      <c r="D5645" s="326" t="s">
        <v>3036</v>
      </c>
      <c r="E5645" s="326" t="s">
        <v>3070</v>
      </c>
      <c r="F5645" s="326">
        <v>432.04420628398663</v>
      </c>
      <c r="G5645" s="326" t="s">
        <v>43</v>
      </c>
    </row>
    <row r="5646" spans="1:7">
      <c r="A5646" s="326" t="s">
        <v>3204</v>
      </c>
      <c r="B5646" s="158">
        <v>46310</v>
      </c>
      <c r="C5646" s="326" t="s">
        <v>14727</v>
      </c>
      <c r="D5646" s="326" t="s">
        <v>3036</v>
      </c>
      <c r="E5646" s="326" t="s">
        <v>3070</v>
      </c>
      <c r="F5646" s="326">
        <v>447.00622557103628</v>
      </c>
      <c r="G5646" s="326" t="s">
        <v>43</v>
      </c>
    </row>
    <row r="5647" spans="1:7">
      <c r="A5647" s="326" t="s">
        <v>3204</v>
      </c>
      <c r="B5647" s="158">
        <v>46310</v>
      </c>
      <c r="C5647" s="326" t="s">
        <v>14728</v>
      </c>
      <c r="D5647" s="326" t="s">
        <v>3036</v>
      </c>
      <c r="E5647" s="326" t="s">
        <v>3070</v>
      </c>
      <c r="F5647" s="326">
        <v>447.02286310493952</v>
      </c>
      <c r="G5647" s="326" t="s">
        <v>43</v>
      </c>
    </row>
    <row r="5648" spans="1:7">
      <c r="A5648" s="326" t="s">
        <v>3204</v>
      </c>
      <c r="B5648" s="158">
        <v>46310</v>
      </c>
      <c r="C5648" s="326" t="s">
        <v>14729</v>
      </c>
      <c r="D5648" s="326" t="s">
        <v>6875</v>
      </c>
      <c r="E5648" s="326" t="s">
        <v>3070</v>
      </c>
      <c r="F5648" s="326">
        <v>433.95899463444948</v>
      </c>
      <c r="G5648" s="326" t="s">
        <v>43</v>
      </c>
    </row>
    <row r="5649" spans="1:7">
      <c r="A5649" s="326" t="s">
        <v>3204</v>
      </c>
      <c r="B5649" s="158">
        <v>46310</v>
      </c>
      <c r="C5649" s="326" t="s">
        <v>14730</v>
      </c>
      <c r="D5649" s="326" t="s">
        <v>6875</v>
      </c>
      <c r="E5649" s="326" t="s">
        <v>3070</v>
      </c>
      <c r="F5649" s="326">
        <v>533.68286347168032</v>
      </c>
      <c r="G5649" s="326" t="s">
        <v>43</v>
      </c>
    </row>
    <row r="5650" spans="1:7">
      <c r="A5650" s="326" t="s">
        <v>3204</v>
      </c>
      <c r="B5650" s="158">
        <v>46310</v>
      </c>
      <c r="C5650" s="326" t="s">
        <v>14731</v>
      </c>
      <c r="D5650" s="326" t="s">
        <v>6875</v>
      </c>
      <c r="E5650" s="326" t="s">
        <v>3070</v>
      </c>
      <c r="F5650" s="326">
        <v>438.55162832140923</v>
      </c>
      <c r="G5650" s="326" t="s">
        <v>43</v>
      </c>
    </row>
    <row r="5651" spans="1:7">
      <c r="A5651" s="326" t="s">
        <v>3204</v>
      </c>
      <c r="B5651" s="158">
        <v>46310</v>
      </c>
      <c r="C5651" s="326" t="s">
        <v>14732</v>
      </c>
      <c r="D5651" s="326" t="s">
        <v>3036</v>
      </c>
      <c r="E5651" s="326" t="s">
        <v>3070</v>
      </c>
      <c r="F5651" s="326">
        <v>407.49880864284933</v>
      </c>
      <c r="G5651" s="326" t="s">
        <v>43</v>
      </c>
    </row>
    <row r="5652" spans="1:7">
      <c r="A5652" s="326" t="s">
        <v>3204</v>
      </c>
      <c r="B5652" s="158">
        <v>46310</v>
      </c>
      <c r="C5652" s="326" t="s">
        <v>14733</v>
      </c>
      <c r="D5652" s="326" t="s">
        <v>3036</v>
      </c>
      <c r="E5652" s="326" t="s">
        <v>3070</v>
      </c>
      <c r="F5652" s="326">
        <v>431.92559663206339</v>
      </c>
      <c r="G5652" s="326" t="s">
        <v>43</v>
      </c>
    </row>
    <row r="5653" spans="1:7">
      <c r="A5653" s="326" t="s">
        <v>3204</v>
      </c>
      <c r="B5653" s="158">
        <v>46310</v>
      </c>
      <c r="C5653" s="326" t="s">
        <v>14734</v>
      </c>
      <c r="D5653" s="326" t="s">
        <v>3036</v>
      </c>
      <c r="E5653" s="326" t="s">
        <v>3070</v>
      </c>
      <c r="F5653" s="326">
        <v>431.92290882021189</v>
      </c>
      <c r="G5653" s="326" t="s">
        <v>43</v>
      </c>
    </row>
    <row r="5654" spans="1:7">
      <c r="A5654" s="326" t="s">
        <v>3204</v>
      </c>
      <c r="B5654" s="158">
        <v>46310</v>
      </c>
      <c r="C5654" s="326" t="s">
        <v>14735</v>
      </c>
      <c r="D5654" s="326" t="s">
        <v>6875</v>
      </c>
      <c r="E5654" s="326" t="s">
        <v>3070</v>
      </c>
      <c r="F5654" s="326">
        <v>650.94917068816721</v>
      </c>
      <c r="G5654" s="326" t="s">
        <v>43</v>
      </c>
    </row>
    <row r="5655" spans="1:7">
      <c r="A5655" s="326" t="s">
        <v>3204</v>
      </c>
      <c r="B5655" s="158">
        <v>46310</v>
      </c>
      <c r="C5655" s="326" t="s">
        <v>14736</v>
      </c>
      <c r="D5655" s="326" t="s">
        <v>6875</v>
      </c>
      <c r="E5655" s="326" t="s">
        <v>3070</v>
      </c>
      <c r="F5655" s="326">
        <v>436.29535516444588</v>
      </c>
      <c r="G5655" s="326" t="s">
        <v>43</v>
      </c>
    </row>
    <row r="5656" spans="1:7">
      <c r="A5656" s="326" t="s">
        <v>3204</v>
      </c>
      <c r="B5656" s="158">
        <v>46310</v>
      </c>
      <c r="C5656" s="326" t="s">
        <v>14737</v>
      </c>
      <c r="D5656" s="326" t="s">
        <v>6875</v>
      </c>
      <c r="E5656" s="326" t="s">
        <v>3070</v>
      </c>
      <c r="F5656" s="326">
        <v>398.14575888775289</v>
      </c>
      <c r="G5656" s="326" t="s">
        <v>43</v>
      </c>
    </row>
    <row r="5657" spans="1:7">
      <c r="A5657" s="326" t="s">
        <v>3204</v>
      </c>
      <c r="B5657" s="158">
        <v>46310</v>
      </c>
      <c r="C5657" s="326" t="s">
        <v>14738</v>
      </c>
      <c r="D5657" s="326" t="s">
        <v>6875</v>
      </c>
      <c r="E5657" s="326" t="s">
        <v>3070</v>
      </c>
      <c r="F5657" s="326">
        <v>518.53921413049102</v>
      </c>
      <c r="G5657" s="326" t="s">
        <v>43</v>
      </c>
    </row>
    <row r="5658" spans="1:7">
      <c r="A5658" s="326" t="s">
        <v>3204</v>
      </c>
      <c r="B5658" s="158">
        <v>46310</v>
      </c>
      <c r="C5658" s="326" t="s">
        <v>14739</v>
      </c>
      <c r="D5658" s="326" t="s">
        <v>6875</v>
      </c>
      <c r="E5658" s="326" t="s">
        <v>3070</v>
      </c>
      <c r="F5658" s="326">
        <v>566.28539049538085</v>
      </c>
      <c r="G5658" s="326" t="s">
        <v>43</v>
      </c>
    </row>
    <row r="5659" spans="1:7">
      <c r="A5659" s="326" t="s">
        <v>3204</v>
      </c>
      <c r="B5659" s="158">
        <v>46310</v>
      </c>
      <c r="C5659" s="326" t="s">
        <v>14740</v>
      </c>
      <c r="D5659" s="326" t="s">
        <v>6875</v>
      </c>
      <c r="E5659" s="326" t="s">
        <v>3070</v>
      </c>
      <c r="F5659" s="326">
        <v>527.09867229685187</v>
      </c>
      <c r="G5659" s="326" t="s">
        <v>43</v>
      </c>
    </row>
    <row r="5660" spans="1:7">
      <c r="A5660" s="326" t="s">
        <v>3204</v>
      </c>
      <c r="B5660" s="158">
        <v>46310</v>
      </c>
      <c r="C5660" s="326" t="s">
        <v>14741</v>
      </c>
      <c r="D5660" s="326" t="s">
        <v>6875</v>
      </c>
      <c r="E5660" s="326" t="s">
        <v>3070</v>
      </c>
      <c r="F5660" s="326">
        <v>462.7645542465616</v>
      </c>
      <c r="G5660" s="326" t="s">
        <v>43</v>
      </c>
    </row>
    <row r="5661" spans="1:7">
      <c r="A5661" s="326" t="s">
        <v>3204</v>
      </c>
      <c r="B5661" s="158">
        <v>46310</v>
      </c>
      <c r="C5661" s="326" t="s">
        <v>14742</v>
      </c>
      <c r="D5661" s="326" t="s">
        <v>6875</v>
      </c>
      <c r="E5661" s="326" t="s">
        <v>3070</v>
      </c>
      <c r="F5661" s="326">
        <v>416.55725696869189</v>
      </c>
      <c r="G5661" s="326" t="s">
        <v>43</v>
      </c>
    </row>
    <row r="5662" spans="1:7">
      <c r="A5662" s="326" t="s">
        <v>3204</v>
      </c>
      <c r="B5662" s="158">
        <v>46310</v>
      </c>
      <c r="C5662" s="326" t="s">
        <v>14743</v>
      </c>
      <c r="D5662" s="326" t="s">
        <v>3036</v>
      </c>
      <c r="E5662" s="326" t="s">
        <v>3070</v>
      </c>
      <c r="F5662" s="326">
        <v>438.21616115607321</v>
      </c>
      <c r="G5662" s="326" t="s">
        <v>43</v>
      </c>
    </row>
    <row r="5663" spans="1:7">
      <c r="A5663" s="326" t="s">
        <v>3204</v>
      </c>
      <c r="B5663" s="158">
        <v>46310</v>
      </c>
      <c r="C5663" s="326" t="s">
        <v>14744</v>
      </c>
      <c r="D5663" s="326" t="s">
        <v>3036</v>
      </c>
      <c r="E5663" s="326" t="s">
        <v>3070</v>
      </c>
      <c r="F5663" s="326">
        <v>444.9171850431012</v>
      </c>
      <c r="G5663" s="326" t="s">
        <v>43</v>
      </c>
    </row>
    <row r="5664" spans="1:7">
      <c r="A5664" s="326" t="s">
        <v>3204</v>
      </c>
      <c r="B5664" s="158">
        <v>46310</v>
      </c>
      <c r="C5664" s="326" t="s">
        <v>14745</v>
      </c>
      <c r="D5664" s="326" t="s">
        <v>3036</v>
      </c>
      <c r="E5664" s="326" t="s">
        <v>3070</v>
      </c>
      <c r="F5664" s="326">
        <v>439.74938139249571</v>
      </c>
      <c r="G5664" s="326" t="s">
        <v>43</v>
      </c>
    </row>
    <row r="5665" spans="1:7">
      <c r="A5665" s="326" t="s">
        <v>3204</v>
      </c>
      <c r="B5665" s="158">
        <v>46310</v>
      </c>
      <c r="C5665" s="326" t="s">
        <v>14746</v>
      </c>
      <c r="D5665" s="326" t="s">
        <v>3036</v>
      </c>
      <c r="E5665" s="326" t="s">
        <v>3070</v>
      </c>
      <c r="F5665" s="326">
        <v>437.34950955255772</v>
      </c>
      <c r="G5665" s="326" t="s">
        <v>43</v>
      </c>
    </row>
    <row r="5666" spans="1:7">
      <c r="A5666" s="326" t="s">
        <v>3204</v>
      </c>
      <c r="B5666" s="158">
        <v>46310</v>
      </c>
      <c r="C5666" s="326" t="s">
        <v>14747</v>
      </c>
      <c r="D5666" s="326" t="s">
        <v>3036</v>
      </c>
      <c r="E5666" s="326" t="s">
        <v>3070</v>
      </c>
      <c r="F5666" s="326">
        <v>444.25499890290672</v>
      </c>
      <c r="G5666" s="326" t="s">
        <v>43</v>
      </c>
    </row>
    <row r="5667" spans="1:7">
      <c r="A5667" s="326" t="s">
        <v>3204</v>
      </c>
      <c r="B5667" s="158">
        <v>46310</v>
      </c>
      <c r="C5667" s="326" t="s">
        <v>14748</v>
      </c>
      <c r="D5667" s="326" t="s">
        <v>3036</v>
      </c>
      <c r="E5667" s="326" t="s">
        <v>3070</v>
      </c>
      <c r="F5667" s="326">
        <v>467.72501696832478</v>
      </c>
      <c r="G5667" s="326" t="s">
        <v>43</v>
      </c>
    </row>
    <row r="5668" spans="1:7">
      <c r="A5668" s="326" t="s">
        <v>3204</v>
      </c>
      <c r="B5668" s="158">
        <v>46310</v>
      </c>
      <c r="C5668" s="326" t="s">
        <v>14749</v>
      </c>
      <c r="D5668" s="326" t="s">
        <v>3036</v>
      </c>
      <c r="E5668" s="326" t="s">
        <v>3070</v>
      </c>
      <c r="F5668" s="326">
        <v>443.29910858720541</v>
      </c>
      <c r="G5668" s="326" t="s">
        <v>43</v>
      </c>
    </row>
    <row r="5669" spans="1:7">
      <c r="A5669" s="326" t="s">
        <v>3204</v>
      </c>
      <c r="B5669" s="158">
        <v>46310</v>
      </c>
      <c r="C5669" s="326" t="s">
        <v>14750</v>
      </c>
      <c r="D5669" s="326" t="s">
        <v>3036</v>
      </c>
      <c r="E5669" s="326" t="s">
        <v>3070</v>
      </c>
      <c r="F5669" s="326">
        <v>443.60248020291328</v>
      </c>
      <c r="G5669" s="326" t="s">
        <v>43</v>
      </c>
    </row>
    <row r="5670" spans="1:7">
      <c r="A5670" s="326" t="s">
        <v>3204</v>
      </c>
      <c r="B5670" s="158">
        <v>46310</v>
      </c>
      <c r="C5670" s="326" t="s">
        <v>14751</v>
      </c>
      <c r="D5670" s="326" t="s">
        <v>3036</v>
      </c>
      <c r="E5670" s="326" t="s">
        <v>3070</v>
      </c>
      <c r="F5670" s="326">
        <v>428.80717853084212</v>
      </c>
      <c r="G5670" s="326" t="s">
        <v>43</v>
      </c>
    </row>
    <row r="5671" spans="1:7">
      <c r="A5671" s="326" t="s">
        <v>3204</v>
      </c>
      <c r="B5671" s="158">
        <v>46310</v>
      </c>
      <c r="C5671" s="326" t="s">
        <v>14752</v>
      </c>
      <c r="D5671" s="326" t="s">
        <v>3036</v>
      </c>
      <c r="E5671" s="326" t="s">
        <v>3070</v>
      </c>
      <c r="F5671" s="326">
        <v>608.75510843284428</v>
      </c>
      <c r="G5671" s="326" t="s">
        <v>43</v>
      </c>
    </row>
    <row r="5672" spans="1:7">
      <c r="A5672" s="326" t="s">
        <v>3204</v>
      </c>
      <c r="B5672" s="158">
        <v>46310</v>
      </c>
      <c r="C5672" s="326" t="s">
        <v>14753</v>
      </c>
      <c r="D5672" s="326" t="s">
        <v>3036</v>
      </c>
      <c r="E5672" s="326" t="s">
        <v>3070</v>
      </c>
      <c r="F5672" s="326">
        <v>569.87830219301395</v>
      </c>
      <c r="G5672" s="326" t="s">
        <v>43</v>
      </c>
    </row>
    <row r="5673" spans="1:7">
      <c r="A5673" s="326" t="s">
        <v>3204</v>
      </c>
      <c r="B5673" s="158">
        <v>46310</v>
      </c>
      <c r="C5673" s="326" t="s">
        <v>14754</v>
      </c>
      <c r="D5673" s="326" t="s">
        <v>3036</v>
      </c>
      <c r="E5673" s="326" t="s">
        <v>3070</v>
      </c>
      <c r="F5673" s="326">
        <v>392.1882649846375</v>
      </c>
      <c r="G5673" s="326" t="s">
        <v>43</v>
      </c>
    </row>
    <row r="5674" spans="1:7">
      <c r="A5674" s="326" t="s">
        <v>3204</v>
      </c>
      <c r="B5674" s="158">
        <v>46310</v>
      </c>
      <c r="C5674" s="326" t="s">
        <v>14755</v>
      </c>
      <c r="D5674" s="326" t="s">
        <v>3036</v>
      </c>
      <c r="E5674" s="326" t="s">
        <v>3070</v>
      </c>
      <c r="F5674" s="326">
        <v>414.10625485377392</v>
      </c>
      <c r="G5674" s="326" t="s">
        <v>43</v>
      </c>
    </row>
    <row r="5675" spans="1:7">
      <c r="A5675" s="326" t="s">
        <v>3204</v>
      </c>
      <c r="B5675" s="158">
        <v>46310</v>
      </c>
      <c r="C5675" s="326" t="s">
        <v>14756</v>
      </c>
      <c r="D5675" s="326" t="s">
        <v>3036</v>
      </c>
      <c r="E5675" s="326" t="s">
        <v>3070</v>
      </c>
      <c r="F5675" s="326">
        <v>1129.444728298957</v>
      </c>
      <c r="G5675" s="326" t="s">
        <v>43</v>
      </c>
    </row>
    <row r="5676" spans="1:7">
      <c r="A5676" s="326" t="s">
        <v>3204</v>
      </c>
      <c r="B5676" s="158">
        <v>46310</v>
      </c>
      <c r="C5676" s="326" t="s">
        <v>14757</v>
      </c>
      <c r="D5676" s="326" t="s">
        <v>3036</v>
      </c>
      <c r="E5676" s="326" t="s">
        <v>3070</v>
      </c>
      <c r="F5676" s="326">
        <v>437.85186356306082</v>
      </c>
      <c r="G5676" s="326" t="s">
        <v>43</v>
      </c>
    </row>
    <row r="5677" spans="1:7">
      <c r="A5677" s="326" t="s">
        <v>3204</v>
      </c>
      <c r="B5677" s="158">
        <v>46310</v>
      </c>
      <c r="C5677" s="326" t="s">
        <v>14758</v>
      </c>
      <c r="D5677" s="326" t="s">
        <v>3036</v>
      </c>
      <c r="E5677" s="326" t="s">
        <v>3070</v>
      </c>
      <c r="F5677" s="326">
        <v>449.21802261844277</v>
      </c>
      <c r="G5677" s="326" t="s">
        <v>43</v>
      </c>
    </row>
    <row r="5678" spans="1:7">
      <c r="A5678" s="326" t="s">
        <v>3066</v>
      </c>
      <c r="B5678" s="158">
        <v>46310</v>
      </c>
      <c r="C5678" s="326" t="s">
        <v>60</v>
      </c>
      <c r="D5678" s="326" t="s">
        <v>3067</v>
      </c>
      <c r="E5678" s="326" t="s">
        <v>2879</v>
      </c>
      <c r="F5678" s="326">
        <v>49.760999999999996</v>
      </c>
      <c r="G5678" s="326" t="s">
        <v>48</v>
      </c>
    </row>
    <row r="5679" spans="1:7">
      <c r="A5679" s="326" t="s">
        <v>3066</v>
      </c>
      <c r="B5679" s="158">
        <v>46310</v>
      </c>
      <c r="C5679" s="326" t="s">
        <v>58</v>
      </c>
      <c r="D5679" s="326" t="s">
        <v>3067</v>
      </c>
      <c r="E5679" s="326" t="s">
        <v>2879</v>
      </c>
      <c r="F5679" s="326">
        <v>52.217000000000006</v>
      </c>
      <c r="G5679" s="326" t="s">
        <v>48</v>
      </c>
    </row>
    <row r="5680" spans="1:7">
      <c r="A5680" s="326" t="s">
        <v>2883</v>
      </c>
      <c r="B5680" s="158">
        <v>46310</v>
      </c>
      <c r="C5680" s="326" t="s">
        <v>2911</v>
      </c>
      <c r="D5680" s="326" t="s">
        <v>2880</v>
      </c>
      <c r="E5680" s="326" t="s">
        <v>2879</v>
      </c>
      <c r="F5680" s="326">
        <v>6.24404</v>
      </c>
      <c r="G5680" s="326" t="s">
        <v>1962</v>
      </c>
    </row>
    <row r="5681" spans="1:7">
      <c r="A5681" s="326" t="s">
        <v>2883</v>
      </c>
      <c r="B5681" s="158">
        <v>46310</v>
      </c>
      <c r="C5681" s="326" t="s">
        <v>2912</v>
      </c>
      <c r="D5681" s="326" t="s">
        <v>2880</v>
      </c>
      <c r="E5681" s="326" t="s">
        <v>2879</v>
      </c>
      <c r="F5681" s="326">
        <v>5.759780000000001</v>
      </c>
      <c r="G5681" s="326" t="s">
        <v>1962</v>
      </c>
    </row>
    <row r="5682" spans="1:7">
      <c r="A5682" s="326" t="s">
        <v>2883</v>
      </c>
      <c r="B5682" s="158">
        <v>46310</v>
      </c>
      <c r="C5682" s="326" t="s">
        <v>2913</v>
      </c>
      <c r="D5682" s="326" t="s">
        <v>2880</v>
      </c>
      <c r="E5682" s="326" t="s">
        <v>2879</v>
      </c>
      <c r="F5682" s="326">
        <v>5.6192200000000003</v>
      </c>
      <c r="G5682" s="326" t="s">
        <v>1962</v>
      </c>
    </row>
    <row r="5683" spans="1:7">
      <c r="A5683" s="326" t="s">
        <v>2883</v>
      </c>
      <c r="B5683" s="158">
        <v>46310</v>
      </c>
      <c r="C5683" s="326" t="s">
        <v>2914</v>
      </c>
      <c r="D5683" s="326" t="s">
        <v>2880</v>
      </c>
      <c r="E5683" s="326" t="s">
        <v>2879</v>
      </c>
      <c r="F5683" s="326">
        <v>5.8819599999999994</v>
      </c>
      <c r="G5683" s="326" t="s">
        <v>1962</v>
      </c>
    </row>
    <row r="5684" spans="1:7">
      <c r="A5684" s="326" t="s">
        <v>2883</v>
      </c>
      <c r="B5684" s="158">
        <v>46310</v>
      </c>
      <c r="C5684" s="326" t="s">
        <v>2915</v>
      </c>
      <c r="D5684" s="326" t="s">
        <v>2880</v>
      </c>
      <c r="E5684" s="326" t="s">
        <v>2879</v>
      </c>
      <c r="F5684" s="326">
        <v>5.9617599999999999</v>
      </c>
      <c r="G5684" s="326" t="s">
        <v>1962</v>
      </c>
    </row>
    <row r="5685" spans="1:7">
      <c r="A5685" s="326" t="s">
        <v>2883</v>
      </c>
      <c r="B5685" s="158">
        <v>46310</v>
      </c>
      <c r="C5685" s="326" t="s">
        <v>8265</v>
      </c>
      <c r="D5685" s="326" t="s">
        <v>2880</v>
      </c>
      <c r="E5685" s="326" t="s">
        <v>2879</v>
      </c>
      <c r="F5685" s="326">
        <v>6.1955199999999992</v>
      </c>
      <c r="G5685" s="326" t="s">
        <v>1800</v>
      </c>
    </row>
    <row r="5686" spans="1:7">
      <c r="A5686" s="326" t="s">
        <v>2883</v>
      </c>
      <c r="B5686" s="158">
        <v>46310</v>
      </c>
      <c r="C5686" s="326" t="s">
        <v>8266</v>
      </c>
      <c r="D5686" s="326" t="s">
        <v>2880</v>
      </c>
      <c r="E5686" s="326" t="s">
        <v>2879</v>
      </c>
      <c r="F5686" s="326">
        <v>6.3041999999999998</v>
      </c>
      <c r="G5686" s="326" t="s">
        <v>1800</v>
      </c>
    </row>
    <row r="5687" spans="1:7">
      <c r="A5687" s="326" t="s">
        <v>2883</v>
      </c>
      <c r="B5687" s="158">
        <v>46310</v>
      </c>
      <c r="C5687" s="326" t="s">
        <v>8267</v>
      </c>
      <c r="D5687" s="326" t="s">
        <v>2880</v>
      </c>
      <c r="E5687" s="326" t="s">
        <v>2879</v>
      </c>
      <c r="F5687" s="326">
        <v>6.183419999999999</v>
      </c>
      <c r="G5687" s="326" t="s">
        <v>1800</v>
      </c>
    </row>
    <row r="5688" spans="1:7">
      <c r="A5688" s="326" t="s">
        <v>2883</v>
      </c>
      <c r="B5688" s="158">
        <v>46310</v>
      </c>
      <c r="C5688" s="326" t="s">
        <v>8268</v>
      </c>
      <c r="D5688" s="326" t="s">
        <v>2880</v>
      </c>
      <c r="E5688" s="326" t="s">
        <v>2879</v>
      </c>
      <c r="F5688" s="326">
        <v>6.0532400000000006</v>
      </c>
      <c r="G5688" s="326" t="s">
        <v>1800</v>
      </c>
    </row>
    <row r="5689" spans="1:7">
      <c r="A5689" s="326" t="s">
        <v>2883</v>
      </c>
      <c r="B5689" s="158">
        <v>46310</v>
      </c>
      <c r="C5689" s="326" t="s">
        <v>8269</v>
      </c>
      <c r="D5689" s="326" t="s">
        <v>2880</v>
      </c>
      <c r="E5689" s="326" t="s">
        <v>2879</v>
      </c>
      <c r="F5689" s="326">
        <v>6.0057600000000004</v>
      </c>
      <c r="G5689" s="326" t="s">
        <v>1800</v>
      </c>
    </row>
    <row r="5690" spans="1:7">
      <c r="A5690" s="326" t="s">
        <v>2883</v>
      </c>
      <c r="B5690" s="158">
        <v>46310</v>
      </c>
      <c r="C5690" s="326" t="s">
        <v>8270</v>
      </c>
      <c r="D5690" s="326" t="s">
        <v>2880</v>
      </c>
      <c r="E5690" s="326" t="s">
        <v>2879</v>
      </c>
      <c r="F5690" s="326">
        <v>5.8277800000000006</v>
      </c>
      <c r="G5690" s="326" t="s">
        <v>1800</v>
      </c>
    </row>
    <row r="5691" spans="1:7">
      <c r="A5691" s="326" t="s">
        <v>2883</v>
      </c>
      <c r="B5691" s="158">
        <v>46310</v>
      </c>
      <c r="C5691" s="326" t="s">
        <v>8271</v>
      </c>
      <c r="D5691" s="326" t="s">
        <v>2880</v>
      </c>
      <c r="E5691" s="326" t="s">
        <v>2879</v>
      </c>
      <c r="F5691" s="326">
        <v>6.2816799999999997</v>
      </c>
      <c r="G5691" s="326" t="s">
        <v>1800</v>
      </c>
    </row>
    <row r="5692" spans="1:7">
      <c r="A5692" s="326" t="s">
        <v>2883</v>
      </c>
      <c r="B5692" s="158">
        <v>46310</v>
      </c>
      <c r="C5692" s="326" t="s">
        <v>8272</v>
      </c>
      <c r="D5692" s="326" t="s">
        <v>2880</v>
      </c>
      <c r="E5692" s="326" t="s">
        <v>2879</v>
      </c>
      <c r="F5692" s="326">
        <v>6.5484000000000009</v>
      </c>
      <c r="G5692" s="326" t="s">
        <v>1800</v>
      </c>
    </row>
    <row r="5693" spans="1:7">
      <c r="A5693" s="326" t="s">
        <v>2883</v>
      </c>
      <c r="B5693" s="158">
        <v>46310</v>
      </c>
      <c r="C5693" s="326" t="s">
        <v>8273</v>
      </c>
      <c r="D5693" s="326" t="s">
        <v>2880</v>
      </c>
      <c r="E5693" s="326" t="s">
        <v>2879</v>
      </c>
      <c r="F5693" s="326">
        <v>6.5359599999999993</v>
      </c>
      <c r="G5693" s="326" t="s">
        <v>1800</v>
      </c>
    </row>
    <row r="5694" spans="1:7">
      <c r="A5694" s="326" t="s">
        <v>2883</v>
      </c>
      <c r="B5694" s="158">
        <v>46310</v>
      </c>
      <c r="C5694" s="326" t="s">
        <v>8274</v>
      </c>
      <c r="D5694" s="326" t="s">
        <v>2880</v>
      </c>
      <c r="E5694" s="326" t="s">
        <v>2879</v>
      </c>
      <c r="F5694" s="326">
        <v>6.4645600000000005</v>
      </c>
      <c r="G5694" s="326" t="s">
        <v>1800</v>
      </c>
    </row>
    <row r="5695" spans="1:7">
      <c r="A5695" s="326" t="s">
        <v>2883</v>
      </c>
      <c r="B5695" s="158">
        <v>46310</v>
      </c>
      <c r="C5695" s="326" t="s">
        <v>8275</v>
      </c>
      <c r="D5695" s="326" t="s">
        <v>2880</v>
      </c>
      <c r="E5695" s="326" t="s">
        <v>2879</v>
      </c>
      <c r="F5695" s="326">
        <v>6.2717000000000001</v>
      </c>
      <c r="G5695" s="326" t="s">
        <v>1800</v>
      </c>
    </row>
    <row r="5696" spans="1:7">
      <c r="A5696" s="326" t="s">
        <v>2883</v>
      </c>
      <c r="B5696" s="158">
        <v>46310</v>
      </c>
      <c r="C5696" s="326" t="s">
        <v>8276</v>
      </c>
      <c r="D5696" s="326" t="s">
        <v>2880</v>
      </c>
      <c r="E5696" s="326" t="s">
        <v>2879</v>
      </c>
      <c r="F5696" s="326">
        <v>6.5536599999999989</v>
      </c>
      <c r="G5696" s="326" t="s">
        <v>1800</v>
      </c>
    </row>
    <row r="5697" spans="1:7">
      <c r="A5697" s="326" t="s">
        <v>2883</v>
      </c>
      <c r="B5697" s="158">
        <v>46310</v>
      </c>
      <c r="C5697" s="326" t="s">
        <v>8277</v>
      </c>
      <c r="D5697" s="326" t="s">
        <v>2880</v>
      </c>
      <c r="E5697" s="326" t="s">
        <v>2879</v>
      </c>
      <c r="F5697" s="326">
        <v>6.4180000000000001</v>
      </c>
      <c r="G5697" s="326" t="s">
        <v>1800</v>
      </c>
    </row>
    <row r="5698" spans="1:7">
      <c r="A5698" s="326" t="s">
        <v>2883</v>
      </c>
      <c r="B5698" s="158">
        <v>46310</v>
      </c>
      <c r="C5698" s="326" t="s">
        <v>8278</v>
      </c>
      <c r="D5698" s="326" t="s">
        <v>2880</v>
      </c>
      <c r="E5698" s="326" t="s">
        <v>2879</v>
      </c>
      <c r="F5698" s="326">
        <v>6.2191800000000006</v>
      </c>
      <c r="G5698" s="326" t="s">
        <v>1800</v>
      </c>
    </row>
    <row r="5699" spans="1:7">
      <c r="A5699" s="326" t="s">
        <v>2883</v>
      </c>
      <c r="B5699" s="158">
        <v>46310</v>
      </c>
      <c r="C5699" s="326" t="s">
        <v>8279</v>
      </c>
      <c r="D5699" s="326" t="s">
        <v>2880</v>
      </c>
      <c r="E5699" s="326" t="s">
        <v>2879</v>
      </c>
      <c r="F5699" s="326">
        <v>6.5592000000000006</v>
      </c>
      <c r="G5699" s="326" t="s">
        <v>1800</v>
      </c>
    </row>
    <row r="5700" spans="1:7">
      <c r="A5700" s="326" t="s">
        <v>2883</v>
      </c>
      <c r="B5700" s="158">
        <v>46310</v>
      </c>
      <c r="C5700" s="326" t="s">
        <v>8280</v>
      </c>
      <c r="D5700" s="326" t="s">
        <v>2880</v>
      </c>
      <c r="E5700" s="326" t="s">
        <v>2879</v>
      </c>
      <c r="F5700" s="326">
        <v>6.443579999999999</v>
      </c>
      <c r="G5700" s="326" t="s">
        <v>1800</v>
      </c>
    </row>
    <row r="5701" spans="1:7">
      <c r="A5701" s="326" t="s">
        <v>2883</v>
      </c>
      <c r="B5701" s="158">
        <v>46310</v>
      </c>
      <c r="C5701" s="326" t="s">
        <v>8281</v>
      </c>
      <c r="D5701" s="326" t="s">
        <v>2880</v>
      </c>
      <c r="E5701" s="326" t="s">
        <v>2879</v>
      </c>
      <c r="F5701" s="326">
        <v>5.9040799999999987</v>
      </c>
      <c r="G5701" s="326" t="s">
        <v>1800</v>
      </c>
    </row>
    <row r="5702" spans="1:7">
      <c r="A5702" s="326" t="s">
        <v>2883</v>
      </c>
      <c r="B5702" s="158">
        <v>46310</v>
      </c>
      <c r="C5702" s="326" t="s">
        <v>8282</v>
      </c>
      <c r="D5702" s="326" t="s">
        <v>2880</v>
      </c>
      <c r="E5702" s="326" t="s">
        <v>2879</v>
      </c>
      <c r="F5702" s="326">
        <v>5.9109400000000001</v>
      </c>
      <c r="G5702" s="326" t="s">
        <v>1800</v>
      </c>
    </row>
    <row r="5703" spans="1:7">
      <c r="A5703" s="326" t="s">
        <v>2883</v>
      </c>
      <c r="B5703" s="158">
        <v>46310</v>
      </c>
      <c r="C5703" s="326" t="s">
        <v>8283</v>
      </c>
      <c r="D5703" s="326" t="s">
        <v>2880</v>
      </c>
      <c r="E5703" s="326" t="s">
        <v>2879</v>
      </c>
      <c r="F5703" s="326">
        <v>6.1283200000000004</v>
      </c>
      <c r="G5703" s="326" t="s">
        <v>1800</v>
      </c>
    </row>
    <row r="5704" spans="1:7">
      <c r="A5704" s="326" t="s">
        <v>2883</v>
      </c>
      <c r="B5704" s="158">
        <v>46310</v>
      </c>
      <c r="C5704" s="326" t="s">
        <v>8284</v>
      </c>
      <c r="D5704" s="326" t="s">
        <v>2880</v>
      </c>
      <c r="E5704" s="326" t="s">
        <v>2879</v>
      </c>
      <c r="F5704" s="326">
        <v>5.9936199999999999</v>
      </c>
      <c r="G5704" s="326" t="s">
        <v>1800</v>
      </c>
    </row>
    <row r="5705" spans="1:7">
      <c r="A5705" s="326" t="s">
        <v>2883</v>
      </c>
      <c r="B5705" s="158">
        <v>46310</v>
      </c>
      <c r="C5705" s="326" t="s">
        <v>8285</v>
      </c>
      <c r="D5705" s="326" t="s">
        <v>2880</v>
      </c>
      <c r="E5705" s="326" t="s">
        <v>2879</v>
      </c>
      <c r="F5705" s="326">
        <v>5.979379999999999</v>
      </c>
      <c r="G5705" s="326" t="s">
        <v>1800</v>
      </c>
    </row>
    <row r="5706" spans="1:7">
      <c r="A5706" s="326" t="s">
        <v>2883</v>
      </c>
      <c r="B5706" s="158">
        <v>46310</v>
      </c>
      <c r="C5706" s="326" t="s">
        <v>8286</v>
      </c>
      <c r="D5706" s="326" t="s">
        <v>2880</v>
      </c>
      <c r="E5706" s="326" t="s">
        <v>2879</v>
      </c>
      <c r="F5706" s="326">
        <v>6.1382200000000005</v>
      </c>
      <c r="G5706" s="326" t="s">
        <v>1800</v>
      </c>
    </row>
    <row r="5707" spans="1:7">
      <c r="A5707" s="326" t="s">
        <v>2883</v>
      </c>
      <c r="B5707" s="158">
        <v>46310</v>
      </c>
      <c r="C5707" s="326" t="s">
        <v>8287</v>
      </c>
      <c r="D5707" s="326" t="s">
        <v>2880</v>
      </c>
      <c r="E5707" s="326" t="s">
        <v>2879</v>
      </c>
      <c r="F5707" s="326">
        <v>6.0428999999999995</v>
      </c>
      <c r="G5707" s="326" t="s">
        <v>1800</v>
      </c>
    </row>
    <row r="5708" spans="1:7">
      <c r="A5708" s="326" t="s">
        <v>2883</v>
      </c>
      <c r="B5708" s="158">
        <v>46310</v>
      </c>
      <c r="C5708" s="326" t="s">
        <v>8288</v>
      </c>
      <c r="D5708" s="326" t="s">
        <v>2880</v>
      </c>
      <c r="E5708" s="326" t="s">
        <v>2879</v>
      </c>
      <c r="F5708" s="326">
        <v>5.8791199999999986</v>
      </c>
      <c r="G5708" s="326" t="s">
        <v>1800</v>
      </c>
    </row>
    <row r="5709" spans="1:7">
      <c r="A5709" s="326" t="s">
        <v>2883</v>
      </c>
      <c r="B5709" s="158">
        <v>46310</v>
      </c>
      <c r="C5709" s="326" t="s">
        <v>8289</v>
      </c>
      <c r="D5709" s="326" t="s">
        <v>2880</v>
      </c>
      <c r="E5709" s="326" t="s">
        <v>2879</v>
      </c>
      <c r="F5709" s="326">
        <v>5.8498199999999994</v>
      </c>
      <c r="G5709" s="326" t="s">
        <v>1800</v>
      </c>
    </row>
    <row r="5710" spans="1:7">
      <c r="A5710" s="326" t="s">
        <v>2883</v>
      </c>
      <c r="B5710" s="158">
        <v>46310</v>
      </c>
      <c r="C5710" s="326" t="s">
        <v>8290</v>
      </c>
      <c r="D5710" s="326" t="s">
        <v>2880</v>
      </c>
      <c r="E5710" s="326" t="s">
        <v>2879</v>
      </c>
      <c r="F5710" s="326">
        <v>5.7572000000000001</v>
      </c>
      <c r="G5710" s="326" t="s">
        <v>1800</v>
      </c>
    </row>
    <row r="5711" spans="1:7">
      <c r="A5711" s="326" t="s">
        <v>2883</v>
      </c>
      <c r="B5711" s="158">
        <v>46310</v>
      </c>
      <c r="C5711" s="326" t="s">
        <v>8291</v>
      </c>
      <c r="D5711" s="326" t="s">
        <v>2880</v>
      </c>
      <c r="E5711" s="326" t="s">
        <v>2879</v>
      </c>
      <c r="F5711" s="326">
        <v>6.0851999999999995</v>
      </c>
      <c r="G5711" s="326" t="s">
        <v>1800</v>
      </c>
    </row>
    <row r="5712" spans="1:7">
      <c r="A5712" s="326" t="s">
        <v>2883</v>
      </c>
      <c r="B5712" s="158">
        <v>46310</v>
      </c>
      <c r="C5712" s="326" t="s">
        <v>8292</v>
      </c>
      <c r="D5712" s="326" t="s">
        <v>2880</v>
      </c>
      <c r="E5712" s="326" t="s">
        <v>2879</v>
      </c>
      <c r="F5712" s="326">
        <v>5.8045200000000001</v>
      </c>
      <c r="G5712" s="326" t="s">
        <v>1800</v>
      </c>
    </row>
    <row r="5713" spans="1:7">
      <c r="A5713" s="326" t="s">
        <v>2883</v>
      </c>
      <c r="B5713" s="158">
        <v>46310</v>
      </c>
      <c r="C5713" s="326" t="s">
        <v>8293</v>
      </c>
      <c r="D5713" s="326" t="s">
        <v>2880</v>
      </c>
      <c r="E5713" s="326" t="s">
        <v>2879</v>
      </c>
      <c r="F5713" s="326">
        <v>5.7714800000000004</v>
      </c>
      <c r="G5713" s="326" t="s">
        <v>1800</v>
      </c>
    </row>
    <row r="5714" spans="1:7">
      <c r="A5714" s="326" t="s">
        <v>2883</v>
      </c>
      <c r="B5714" s="158">
        <v>46310</v>
      </c>
      <c r="C5714" s="326" t="s">
        <v>8294</v>
      </c>
      <c r="D5714" s="326" t="s">
        <v>2880</v>
      </c>
      <c r="E5714" s="326" t="s">
        <v>2879</v>
      </c>
      <c r="F5714" s="326">
        <v>6.1636799999999994</v>
      </c>
      <c r="G5714" s="326" t="s">
        <v>1800</v>
      </c>
    </row>
    <row r="5715" spans="1:7">
      <c r="A5715" s="326" t="s">
        <v>2883</v>
      </c>
      <c r="B5715" s="158">
        <v>46310</v>
      </c>
      <c r="C5715" s="326" t="s">
        <v>8295</v>
      </c>
      <c r="D5715" s="326" t="s">
        <v>2880</v>
      </c>
      <c r="E5715" s="326" t="s">
        <v>2879</v>
      </c>
      <c r="F5715" s="326">
        <v>6.1477199999999996</v>
      </c>
      <c r="G5715" s="326" t="s">
        <v>1800</v>
      </c>
    </row>
    <row r="5716" spans="1:7">
      <c r="A5716" s="326" t="s">
        <v>2883</v>
      </c>
      <c r="B5716" s="158">
        <v>46310</v>
      </c>
      <c r="C5716" s="326" t="s">
        <v>8296</v>
      </c>
      <c r="D5716" s="326" t="s">
        <v>2880</v>
      </c>
      <c r="E5716" s="326" t="s">
        <v>2879</v>
      </c>
      <c r="F5716" s="326">
        <v>6.0738199999999996</v>
      </c>
      <c r="G5716" s="326" t="s">
        <v>1800</v>
      </c>
    </row>
    <row r="5717" spans="1:7">
      <c r="A5717" s="326" t="s">
        <v>2883</v>
      </c>
      <c r="B5717" s="158">
        <v>46310</v>
      </c>
      <c r="C5717" s="326" t="s">
        <v>8297</v>
      </c>
      <c r="D5717" s="326" t="s">
        <v>2880</v>
      </c>
      <c r="E5717" s="326" t="s">
        <v>2879</v>
      </c>
      <c r="F5717" s="326">
        <v>5.9037200000000007</v>
      </c>
      <c r="G5717" s="326" t="s">
        <v>1800</v>
      </c>
    </row>
    <row r="5718" spans="1:7">
      <c r="A5718" s="326" t="s">
        <v>2883</v>
      </c>
      <c r="B5718" s="158">
        <v>46310</v>
      </c>
      <c r="C5718" s="326" t="s">
        <v>8298</v>
      </c>
      <c r="D5718" s="326" t="s">
        <v>2880</v>
      </c>
      <c r="E5718" s="326" t="s">
        <v>2879</v>
      </c>
      <c r="F5718" s="326">
        <v>6.2044599999999992</v>
      </c>
      <c r="G5718" s="326" t="s">
        <v>1800</v>
      </c>
    </row>
    <row r="5719" spans="1:7">
      <c r="A5719" s="326" t="s">
        <v>2883</v>
      </c>
      <c r="B5719" s="158">
        <v>46310</v>
      </c>
      <c r="C5719" s="326" t="s">
        <v>8299</v>
      </c>
      <c r="D5719" s="326" t="s">
        <v>2880</v>
      </c>
      <c r="E5719" s="326" t="s">
        <v>2879</v>
      </c>
      <c r="F5719" s="326">
        <v>6.0460599999999998</v>
      </c>
      <c r="G5719" s="326" t="s">
        <v>1800</v>
      </c>
    </row>
    <row r="5720" spans="1:7">
      <c r="A5720" s="326" t="s">
        <v>2883</v>
      </c>
      <c r="B5720" s="158">
        <v>46310</v>
      </c>
      <c r="C5720" s="326" t="s">
        <v>8300</v>
      </c>
      <c r="D5720" s="326" t="s">
        <v>2880</v>
      </c>
      <c r="E5720" s="326" t="s">
        <v>2879</v>
      </c>
      <c r="F5720" s="326">
        <v>6.5340199999999991</v>
      </c>
      <c r="G5720" s="326" t="s">
        <v>1800</v>
      </c>
    </row>
    <row r="5721" spans="1:7">
      <c r="A5721" s="326" t="s">
        <v>2883</v>
      </c>
      <c r="B5721" s="158">
        <v>46310</v>
      </c>
      <c r="C5721" s="326" t="s">
        <v>8301</v>
      </c>
      <c r="D5721" s="326" t="s">
        <v>2880</v>
      </c>
      <c r="E5721" s="326" t="s">
        <v>2879</v>
      </c>
      <c r="F5721" s="326">
        <v>5.8942000000000005</v>
      </c>
      <c r="G5721" s="326" t="s">
        <v>1800</v>
      </c>
    </row>
    <row r="5722" spans="1:7">
      <c r="A5722" s="326" t="s">
        <v>2883</v>
      </c>
      <c r="B5722" s="158">
        <v>46310</v>
      </c>
      <c r="C5722" s="326" t="s">
        <v>8302</v>
      </c>
      <c r="D5722" s="326" t="s">
        <v>2880</v>
      </c>
      <c r="E5722" s="326" t="s">
        <v>2879</v>
      </c>
      <c r="F5722" s="326">
        <v>5.9397199999999994</v>
      </c>
      <c r="G5722" s="326" t="s">
        <v>1800</v>
      </c>
    </row>
    <row r="5723" spans="1:7">
      <c r="A5723" s="326" t="s">
        <v>2883</v>
      </c>
      <c r="B5723" s="158">
        <v>46310</v>
      </c>
      <c r="C5723" s="326" t="s">
        <v>8303</v>
      </c>
      <c r="D5723" s="326" t="s">
        <v>2880</v>
      </c>
      <c r="E5723" s="326" t="s">
        <v>2879</v>
      </c>
      <c r="F5723" s="326">
        <v>6.3522000000000007</v>
      </c>
      <c r="G5723" s="326" t="s">
        <v>1800</v>
      </c>
    </row>
    <row r="5724" spans="1:7">
      <c r="A5724" s="326" t="s">
        <v>2883</v>
      </c>
      <c r="B5724" s="158">
        <v>46310</v>
      </c>
      <c r="C5724" s="326" t="s">
        <v>8304</v>
      </c>
      <c r="D5724" s="326" t="s">
        <v>2880</v>
      </c>
      <c r="E5724" s="326" t="s">
        <v>2879</v>
      </c>
      <c r="F5724" s="326">
        <v>6.4299800000000005</v>
      </c>
      <c r="G5724" s="326" t="s">
        <v>1800</v>
      </c>
    </row>
    <row r="5725" spans="1:7">
      <c r="A5725" s="326" t="s">
        <v>2883</v>
      </c>
      <c r="B5725" s="158">
        <v>46310</v>
      </c>
      <c r="C5725" s="326" t="s">
        <v>8305</v>
      </c>
      <c r="D5725" s="326" t="s">
        <v>2880</v>
      </c>
      <c r="E5725" s="326" t="s">
        <v>2879</v>
      </c>
      <c r="F5725" s="326">
        <v>6.3790400000000007</v>
      </c>
      <c r="G5725" s="326" t="s">
        <v>1800</v>
      </c>
    </row>
    <row r="5726" spans="1:7">
      <c r="A5726" s="326" t="s">
        <v>2883</v>
      </c>
      <c r="B5726" s="158">
        <v>46310</v>
      </c>
      <c r="C5726" s="326" t="s">
        <v>8306</v>
      </c>
      <c r="D5726" s="326" t="s">
        <v>2880</v>
      </c>
      <c r="E5726" s="326" t="s">
        <v>2879</v>
      </c>
      <c r="F5726" s="326">
        <v>6.2938999999999981</v>
      </c>
      <c r="G5726" s="326" t="s">
        <v>1800</v>
      </c>
    </row>
    <row r="5727" spans="1:7">
      <c r="A5727" s="326" t="s">
        <v>2883</v>
      </c>
      <c r="B5727" s="158">
        <v>46310</v>
      </c>
      <c r="C5727" s="326" t="s">
        <v>8307</v>
      </c>
      <c r="D5727" s="326" t="s">
        <v>2880</v>
      </c>
      <c r="E5727" s="326" t="s">
        <v>2879</v>
      </c>
      <c r="F5727" s="326">
        <v>6.1280199999999985</v>
      </c>
      <c r="G5727" s="326" t="s">
        <v>1800</v>
      </c>
    </row>
    <row r="5728" spans="1:7">
      <c r="A5728" s="326" t="s">
        <v>2883</v>
      </c>
      <c r="B5728" s="158">
        <v>46310</v>
      </c>
      <c r="C5728" s="326" t="s">
        <v>8308</v>
      </c>
      <c r="D5728" s="326" t="s">
        <v>2880</v>
      </c>
      <c r="E5728" s="326" t="s">
        <v>2879</v>
      </c>
      <c r="F5728" s="326">
        <v>6.1529400000000001</v>
      </c>
      <c r="G5728" s="326" t="s">
        <v>1800</v>
      </c>
    </row>
    <row r="5729" spans="1:7">
      <c r="A5729" s="326" t="s">
        <v>2883</v>
      </c>
      <c r="B5729" s="158">
        <v>46310</v>
      </c>
      <c r="C5729" s="326" t="s">
        <v>8309</v>
      </c>
      <c r="D5729" s="326" t="s">
        <v>2880</v>
      </c>
      <c r="E5729" s="326" t="s">
        <v>2879</v>
      </c>
      <c r="F5729" s="326">
        <v>6.2157600000000013</v>
      </c>
      <c r="G5729" s="326" t="s">
        <v>1800</v>
      </c>
    </row>
    <row r="5730" spans="1:7">
      <c r="A5730" s="326" t="s">
        <v>2883</v>
      </c>
      <c r="B5730" s="158">
        <v>46310</v>
      </c>
      <c r="C5730" s="326" t="s">
        <v>8310</v>
      </c>
      <c r="D5730" s="326" t="s">
        <v>2880</v>
      </c>
      <c r="E5730" s="326" t="s">
        <v>2879</v>
      </c>
      <c r="F5730" s="326">
        <v>6.2191599999999996</v>
      </c>
      <c r="G5730" s="326" t="s">
        <v>1800</v>
      </c>
    </row>
    <row r="5731" spans="1:7">
      <c r="A5731" s="326" t="s">
        <v>2883</v>
      </c>
      <c r="B5731" s="158">
        <v>46310</v>
      </c>
      <c r="C5731" s="326" t="s">
        <v>8311</v>
      </c>
      <c r="D5731" s="326" t="s">
        <v>2880</v>
      </c>
      <c r="E5731" s="326" t="s">
        <v>2879</v>
      </c>
      <c r="F5731" s="326">
        <v>5.6397400000000006</v>
      </c>
      <c r="G5731" s="326" t="s">
        <v>1800</v>
      </c>
    </row>
    <row r="5732" spans="1:7">
      <c r="A5732" s="326" t="s">
        <v>2883</v>
      </c>
      <c r="B5732" s="158">
        <v>46310</v>
      </c>
      <c r="C5732" s="326" t="s">
        <v>8312</v>
      </c>
      <c r="D5732" s="326" t="s">
        <v>2880</v>
      </c>
      <c r="E5732" s="326" t="s">
        <v>2879</v>
      </c>
      <c r="F5732" s="326">
        <v>6.3304999999999989</v>
      </c>
      <c r="G5732" s="326" t="s">
        <v>1800</v>
      </c>
    </row>
    <row r="5733" spans="1:7">
      <c r="A5733" s="326" t="s">
        <v>2883</v>
      </c>
      <c r="B5733" s="158">
        <v>46310</v>
      </c>
      <c r="C5733" s="326" t="s">
        <v>8313</v>
      </c>
      <c r="D5733" s="326" t="s">
        <v>2880</v>
      </c>
      <c r="E5733" s="326" t="s">
        <v>2879</v>
      </c>
      <c r="F5733" s="326">
        <v>5.416339999999999</v>
      </c>
      <c r="G5733" s="326" t="s">
        <v>1800</v>
      </c>
    </row>
    <row r="5734" spans="1:7">
      <c r="A5734" s="326" t="s">
        <v>2883</v>
      </c>
      <c r="B5734" s="158">
        <v>46310</v>
      </c>
      <c r="C5734" s="326" t="s">
        <v>8314</v>
      </c>
      <c r="D5734" s="326" t="s">
        <v>2880</v>
      </c>
      <c r="E5734" s="326" t="s">
        <v>2879</v>
      </c>
      <c r="F5734" s="326">
        <v>6.1601599999999985</v>
      </c>
      <c r="G5734" s="326" t="s">
        <v>1800</v>
      </c>
    </row>
    <row r="5735" spans="1:7">
      <c r="A5735" s="326" t="s">
        <v>2883</v>
      </c>
      <c r="B5735" s="158">
        <v>46310</v>
      </c>
      <c r="C5735" s="326" t="s">
        <v>8315</v>
      </c>
      <c r="D5735" s="326" t="s">
        <v>2880</v>
      </c>
      <c r="E5735" s="326" t="s">
        <v>2879</v>
      </c>
      <c r="F5735" s="326">
        <v>6.0916399999999999</v>
      </c>
      <c r="G5735" s="326" t="s">
        <v>1800</v>
      </c>
    </row>
    <row r="5736" spans="1:7">
      <c r="A5736" s="326" t="s">
        <v>2883</v>
      </c>
      <c r="B5736" s="158">
        <v>46310</v>
      </c>
      <c r="C5736" s="326" t="s">
        <v>8316</v>
      </c>
      <c r="D5736" s="326" t="s">
        <v>2880</v>
      </c>
      <c r="E5736" s="326" t="s">
        <v>2879</v>
      </c>
      <c r="F5736" s="326">
        <v>5.4358599999999999</v>
      </c>
      <c r="G5736" s="326" t="s">
        <v>1800</v>
      </c>
    </row>
    <row r="5737" spans="1:7">
      <c r="A5737" s="326" t="s">
        <v>2883</v>
      </c>
      <c r="B5737" s="158">
        <v>46310</v>
      </c>
      <c r="C5737" s="326" t="s">
        <v>8317</v>
      </c>
      <c r="D5737" s="326" t="s">
        <v>2880</v>
      </c>
      <c r="E5737" s="326" t="s">
        <v>2879</v>
      </c>
      <c r="F5737" s="326">
        <v>5.6495600000000001</v>
      </c>
      <c r="G5737" s="326" t="s">
        <v>1800</v>
      </c>
    </row>
    <row r="5738" spans="1:7">
      <c r="A5738" s="326" t="s">
        <v>2883</v>
      </c>
      <c r="B5738" s="158">
        <v>46310</v>
      </c>
      <c r="C5738" s="326" t="s">
        <v>8318</v>
      </c>
      <c r="D5738" s="326" t="s">
        <v>2880</v>
      </c>
      <c r="E5738" s="326" t="s">
        <v>2879</v>
      </c>
      <c r="F5738" s="326">
        <v>6.1834800000000003</v>
      </c>
      <c r="G5738" s="326" t="s">
        <v>1800</v>
      </c>
    </row>
    <row r="5739" spans="1:7">
      <c r="A5739" s="326" t="s">
        <v>2883</v>
      </c>
      <c r="B5739" s="158">
        <v>46310</v>
      </c>
      <c r="C5739" s="326" t="s">
        <v>8319</v>
      </c>
      <c r="D5739" s="326" t="s">
        <v>2880</v>
      </c>
      <c r="E5739" s="326" t="s">
        <v>2879</v>
      </c>
      <c r="F5739" s="326">
        <v>6.2045199999999996</v>
      </c>
      <c r="G5739" s="326" t="s">
        <v>1800</v>
      </c>
    </row>
    <row r="5740" spans="1:7">
      <c r="A5740" s="326" t="s">
        <v>2883</v>
      </c>
      <c r="B5740" s="158">
        <v>46310</v>
      </c>
      <c r="C5740" s="326" t="s">
        <v>8320</v>
      </c>
      <c r="D5740" s="326" t="s">
        <v>2880</v>
      </c>
      <c r="E5740" s="326" t="s">
        <v>2879</v>
      </c>
      <c r="F5740" s="326">
        <v>6.0801800000000004</v>
      </c>
      <c r="G5740" s="326" t="s">
        <v>1800</v>
      </c>
    </row>
    <row r="5741" spans="1:7">
      <c r="A5741" s="326" t="s">
        <v>2883</v>
      </c>
      <c r="B5741" s="158">
        <v>46310</v>
      </c>
      <c r="C5741" s="326" t="s">
        <v>8321</v>
      </c>
      <c r="D5741" s="326" t="s">
        <v>2880</v>
      </c>
      <c r="E5741" s="326" t="s">
        <v>2879</v>
      </c>
      <c r="F5741" s="326">
        <v>6.2073400000000003</v>
      </c>
      <c r="G5741" s="326" t="s">
        <v>1800</v>
      </c>
    </row>
    <row r="5742" spans="1:7">
      <c r="A5742" s="326" t="s">
        <v>2883</v>
      </c>
      <c r="B5742" s="158">
        <v>46310</v>
      </c>
      <c r="C5742" s="326" t="s">
        <v>8322</v>
      </c>
      <c r="D5742" s="326" t="s">
        <v>2880</v>
      </c>
      <c r="E5742" s="326" t="s">
        <v>2879</v>
      </c>
      <c r="F5742" s="326">
        <v>6.07958</v>
      </c>
      <c r="G5742" s="326" t="s">
        <v>1800</v>
      </c>
    </row>
    <row r="5743" spans="1:7">
      <c r="A5743" s="326" t="s">
        <v>2883</v>
      </c>
      <c r="B5743" s="158">
        <v>46310</v>
      </c>
      <c r="C5743" s="326" t="s">
        <v>8323</v>
      </c>
      <c r="D5743" s="326" t="s">
        <v>2880</v>
      </c>
      <c r="E5743" s="326" t="s">
        <v>2879</v>
      </c>
      <c r="F5743" s="326">
        <v>6.0430599999999997</v>
      </c>
      <c r="G5743" s="326" t="s">
        <v>1800</v>
      </c>
    </row>
    <row r="5744" spans="1:7">
      <c r="A5744" s="326" t="s">
        <v>2883</v>
      </c>
      <c r="B5744" s="158">
        <v>46310</v>
      </c>
      <c r="C5744" s="326" t="s">
        <v>8324</v>
      </c>
      <c r="D5744" s="326" t="s">
        <v>2880</v>
      </c>
      <c r="E5744" s="326" t="s">
        <v>2879</v>
      </c>
      <c r="F5744" s="326">
        <v>6.0283600000000011</v>
      </c>
      <c r="G5744" s="326" t="s">
        <v>1800</v>
      </c>
    </row>
    <row r="5745" spans="1:7">
      <c r="A5745" s="326" t="s">
        <v>2883</v>
      </c>
      <c r="B5745" s="158">
        <v>46310</v>
      </c>
      <c r="C5745" s="326" t="s">
        <v>8325</v>
      </c>
      <c r="D5745" s="326" t="s">
        <v>2880</v>
      </c>
      <c r="E5745" s="326" t="s">
        <v>2879</v>
      </c>
      <c r="F5745" s="326">
        <v>6.1706799999999999</v>
      </c>
      <c r="G5745" s="326" t="s">
        <v>1800</v>
      </c>
    </row>
    <row r="5746" spans="1:7">
      <c r="A5746" s="326" t="s">
        <v>3062</v>
      </c>
      <c r="B5746" s="158">
        <v>46311</v>
      </c>
      <c r="C5746" s="326" t="s">
        <v>5575</v>
      </c>
      <c r="D5746" s="326" t="s">
        <v>2878</v>
      </c>
      <c r="E5746" s="326" t="s">
        <v>2867</v>
      </c>
      <c r="F5746" s="326"/>
      <c r="G5746" s="326" t="s">
        <v>43</v>
      </c>
    </row>
    <row r="5747" spans="1:7">
      <c r="A5747" s="326" t="s">
        <v>3062</v>
      </c>
      <c r="B5747" s="158">
        <v>46311</v>
      </c>
      <c r="C5747" s="326" t="s">
        <v>5577</v>
      </c>
      <c r="D5747" s="326" t="s">
        <v>2878</v>
      </c>
      <c r="E5747" s="326" t="s">
        <v>2867</v>
      </c>
      <c r="F5747" s="326"/>
      <c r="G5747" s="326" t="s">
        <v>43</v>
      </c>
    </row>
    <row r="5748" spans="1:7">
      <c r="A5748" s="326" t="s">
        <v>3062</v>
      </c>
      <c r="B5748" s="158">
        <v>46311</v>
      </c>
      <c r="C5748" s="326" t="s">
        <v>10819</v>
      </c>
      <c r="D5748" s="326" t="s">
        <v>2878</v>
      </c>
      <c r="E5748" s="326" t="s">
        <v>2867</v>
      </c>
      <c r="F5748" s="326"/>
      <c r="G5748" s="326" t="s">
        <v>43</v>
      </c>
    </row>
    <row r="5749" spans="1:7">
      <c r="A5749" s="326" t="s">
        <v>3062</v>
      </c>
      <c r="B5749" s="158">
        <v>46311</v>
      </c>
      <c r="C5749" s="326" t="s">
        <v>10820</v>
      </c>
      <c r="D5749" s="326" t="s">
        <v>2878</v>
      </c>
      <c r="E5749" s="326" t="s">
        <v>2867</v>
      </c>
      <c r="F5749" s="326"/>
      <c r="G5749" s="326" t="s">
        <v>43</v>
      </c>
    </row>
    <row r="5750" spans="1:7">
      <c r="A5750" s="326" t="s">
        <v>3062</v>
      </c>
      <c r="B5750" s="158">
        <v>46311</v>
      </c>
      <c r="C5750" s="326" t="s">
        <v>10821</v>
      </c>
      <c r="D5750" s="326" t="s">
        <v>2878</v>
      </c>
      <c r="E5750" s="326" t="s">
        <v>2867</v>
      </c>
      <c r="F5750" s="326"/>
      <c r="G5750" s="326" t="s">
        <v>43</v>
      </c>
    </row>
    <row r="5751" spans="1:7">
      <c r="A5751" s="326" t="s">
        <v>3062</v>
      </c>
      <c r="B5751" s="158">
        <v>46311</v>
      </c>
      <c r="C5751" s="326" t="s">
        <v>10822</v>
      </c>
      <c r="D5751" s="326" t="s">
        <v>2878</v>
      </c>
      <c r="E5751" s="326" t="s">
        <v>2867</v>
      </c>
      <c r="F5751" s="326"/>
      <c r="G5751" s="326" t="s">
        <v>43</v>
      </c>
    </row>
    <row r="5752" spans="1:7">
      <c r="A5752" s="326" t="s">
        <v>7232</v>
      </c>
      <c r="B5752" s="158">
        <v>46311</v>
      </c>
      <c r="C5752" s="326" t="s">
        <v>7233</v>
      </c>
      <c r="D5752" s="326" t="s">
        <v>7234</v>
      </c>
      <c r="E5752" s="326" t="s">
        <v>2867</v>
      </c>
      <c r="F5752" s="326"/>
      <c r="G5752" s="326" t="s">
        <v>43</v>
      </c>
    </row>
    <row r="5753" spans="1:7">
      <c r="A5753" s="326" t="s">
        <v>7232</v>
      </c>
      <c r="B5753" s="158">
        <v>46311</v>
      </c>
      <c r="C5753" s="326" t="s">
        <v>7235</v>
      </c>
      <c r="D5753" s="326" t="s">
        <v>7234</v>
      </c>
      <c r="E5753" s="326" t="s">
        <v>2867</v>
      </c>
      <c r="F5753" s="326"/>
      <c r="G5753" s="326" t="s">
        <v>43</v>
      </c>
    </row>
    <row r="5754" spans="1:7">
      <c r="A5754" s="326" t="s">
        <v>7232</v>
      </c>
      <c r="B5754" s="158">
        <v>46311</v>
      </c>
      <c r="C5754" s="326" t="s">
        <v>7236</v>
      </c>
      <c r="D5754" s="326" t="s">
        <v>7234</v>
      </c>
      <c r="E5754" s="326" t="s">
        <v>2867</v>
      </c>
      <c r="F5754" s="326"/>
      <c r="G5754" s="326" t="s">
        <v>43</v>
      </c>
    </row>
    <row r="5755" spans="1:7">
      <c r="A5755" s="326" t="s">
        <v>7232</v>
      </c>
      <c r="B5755" s="158">
        <v>46311</v>
      </c>
      <c r="C5755" s="326" t="s">
        <v>7237</v>
      </c>
      <c r="D5755" s="326" t="s">
        <v>7234</v>
      </c>
      <c r="E5755" s="326" t="s">
        <v>2867</v>
      </c>
      <c r="F5755" s="326"/>
      <c r="G5755" s="326" t="s">
        <v>43</v>
      </c>
    </row>
    <row r="5756" spans="1:7">
      <c r="A5756" s="326" t="s">
        <v>7232</v>
      </c>
      <c r="B5756" s="158">
        <v>46311</v>
      </c>
      <c r="C5756" s="326" t="s">
        <v>7238</v>
      </c>
      <c r="D5756" s="326" t="s">
        <v>7234</v>
      </c>
      <c r="E5756" s="326" t="s">
        <v>2867</v>
      </c>
      <c r="F5756" s="326"/>
      <c r="G5756" s="326" t="s">
        <v>43</v>
      </c>
    </row>
    <row r="5757" spans="1:7">
      <c r="A5757" s="326" t="s">
        <v>7232</v>
      </c>
      <c r="B5757" s="158">
        <v>46311</v>
      </c>
      <c r="C5757" s="326" t="s">
        <v>7239</v>
      </c>
      <c r="D5757" s="326" t="s">
        <v>7234</v>
      </c>
      <c r="E5757" s="326" t="s">
        <v>2867</v>
      </c>
      <c r="F5757" s="326"/>
      <c r="G5757" s="326" t="s">
        <v>43</v>
      </c>
    </row>
    <row r="5758" spans="1:7">
      <c r="A5758" s="326" t="s">
        <v>7232</v>
      </c>
      <c r="B5758" s="158">
        <v>46311</v>
      </c>
      <c r="C5758" s="326" t="s">
        <v>7240</v>
      </c>
      <c r="D5758" s="326" t="s">
        <v>7234</v>
      </c>
      <c r="E5758" s="326" t="s">
        <v>2867</v>
      </c>
      <c r="F5758" s="326"/>
      <c r="G5758" s="326" t="s">
        <v>43</v>
      </c>
    </row>
    <row r="5759" spans="1:7">
      <c r="A5759" s="326" t="s">
        <v>7232</v>
      </c>
      <c r="B5759" s="158">
        <v>46311</v>
      </c>
      <c r="C5759" s="326" t="s">
        <v>7241</v>
      </c>
      <c r="D5759" s="326" t="s">
        <v>7234</v>
      </c>
      <c r="E5759" s="326" t="s">
        <v>2867</v>
      </c>
      <c r="F5759" s="326"/>
      <c r="G5759" s="326" t="s">
        <v>43</v>
      </c>
    </row>
    <row r="5760" spans="1:7">
      <c r="A5760" s="326" t="s">
        <v>7232</v>
      </c>
      <c r="B5760" s="158">
        <v>46311</v>
      </c>
      <c r="C5760" s="326" t="s">
        <v>7242</v>
      </c>
      <c r="D5760" s="326" t="s">
        <v>7234</v>
      </c>
      <c r="E5760" s="326" t="s">
        <v>2867</v>
      </c>
      <c r="F5760" s="326"/>
      <c r="G5760" s="326" t="s">
        <v>43</v>
      </c>
    </row>
    <row r="5761" spans="1:7">
      <c r="A5761" s="326" t="s">
        <v>7232</v>
      </c>
      <c r="B5761" s="158">
        <v>46311</v>
      </c>
      <c r="C5761" s="326" t="s">
        <v>7243</v>
      </c>
      <c r="D5761" s="326" t="s">
        <v>7234</v>
      </c>
      <c r="E5761" s="326" t="s">
        <v>2867</v>
      </c>
      <c r="F5761" s="326"/>
      <c r="G5761" s="326" t="s">
        <v>43</v>
      </c>
    </row>
    <row r="5762" spans="1:7">
      <c r="A5762" s="326" t="s">
        <v>2874</v>
      </c>
      <c r="B5762" s="158">
        <v>46311</v>
      </c>
      <c r="C5762" s="326" t="s">
        <v>10823</v>
      </c>
      <c r="D5762" s="326" t="s">
        <v>2876</v>
      </c>
      <c r="E5762" s="326" t="s">
        <v>2867</v>
      </c>
      <c r="F5762" s="326"/>
      <c r="G5762" s="326" t="s">
        <v>2863</v>
      </c>
    </row>
    <row r="5763" spans="1:7">
      <c r="A5763" s="326" t="s">
        <v>3068</v>
      </c>
      <c r="B5763" s="158">
        <v>46311</v>
      </c>
      <c r="C5763" s="326" t="s">
        <v>3179</v>
      </c>
      <c r="D5763" s="326" t="s">
        <v>8600</v>
      </c>
      <c r="E5763" s="326" t="s">
        <v>3070</v>
      </c>
      <c r="F5763" s="326">
        <v>1240.151116581168</v>
      </c>
      <c r="G5763" s="326" t="s">
        <v>43</v>
      </c>
    </row>
    <row r="5764" spans="1:7">
      <c r="A5764" s="326" t="s">
        <v>3068</v>
      </c>
      <c r="B5764" s="158">
        <v>46311</v>
      </c>
      <c r="C5764" s="326" t="s">
        <v>3154</v>
      </c>
      <c r="D5764" s="326" t="s">
        <v>8494</v>
      </c>
      <c r="E5764" s="326" t="s">
        <v>3070</v>
      </c>
      <c r="F5764" s="326">
        <v>583.63314987126751</v>
      </c>
      <c r="G5764" s="326" t="s">
        <v>43</v>
      </c>
    </row>
    <row r="5765" spans="1:7">
      <c r="A5765" s="326" t="s">
        <v>3068</v>
      </c>
      <c r="B5765" s="158">
        <v>46311</v>
      </c>
      <c r="C5765" s="326" t="s">
        <v>3154</v>
      </c>
      <c r="D5765" s="326" t="s">
        <v>8494</v>
      </c>
      <c r="E5765" s="326" t="s">
        <v>3070</v>
      </c>
      <c r="F5765" s="326">
        <v>658.3871617479017</v>
      </c>
      <c r="G5765" s="326" t="s">
        <v>43</v>
      </c>
    </row>
    <row r="5766" spans="1:7">
      <c r="A5766" s="326" t="s">
        <v>3068</v>
      </c>
      <c r="B5766" s="158">
        <v>46311</v>
      </c>
      <c r="C5766" s="326" t="s">
        <v>3072</v>
      </c>
      <c r="D5766" s="326" t="s">
        <v>8494</v>
      </c>
      <c r="E5766" s="326" t="s">
        <v>3070</v>
      </c>
      <c r="F5766" s="326">
        <v>223.43736557103691</v>
      </c>
      <c r="G5766" s="326" t="s">
        <v>43</v>
      </c>
    </row>
    <row r="5767" spans="1:7">
      <c r="A5767" s="326" t="s">
        <v>3068</v>
      </c>
      <c r="B5767" s="158">
        <v>46311</v>
      </c>
      <c r="C5767" s="326" t="s">
        <v>3072</v>
      </c>
      <c r="D5767" s="326" t="s">
        <v>8494</v>
      </c>
      <c r="E5767" s="326" t="s">
        <v>3070</v>
      </c>
      <c r="F5767" s="326">
        <v>843.29035488219233</v>
      </c>
      <c r="G5767" s="326" t="s">
        <v>43</v>
      </c>
    </row>
    <row r="5768" spans="1:7">
      <c r="A5768" s="326" t="s">
        <v>3068</v>
      </c>
      <c r="B5768" s="158">
        <v>46311</v>
      </c>
      <c r="C5768" s="326" t="s">
        <v>3072</v>
      </c>
      <c r="D5768" s="326" t="s">
        <v>8494</v>
      </c>
      <c r="E5768" s="326" t="s">
        <v>3070</v>
      </c>
      <c r="F5768" s="326">
        <v>1032.583942967467</v>
      </c>
      <c r="G5768" s="326" t="s">
        <v>43</v>
      </c>
    </row>
    <row r="5769" spans="1:7">
      <c r="A5769" s="326" t="s">
        <v>3068</v>
      </c>
      <c r="B5769" s="158">
        <v>46311</v>
      </c>
      <c r="C5769" s="326" t="s">
        <v>3072</v>
      </c>
      <c r="D5769" s="326" t="s">
        <v>8494</v>
      </c>
      <c r="E5769" s="326" t="s">
        <v>3070</v>
      </c>
      <c r="F5769" s="326">
        <v>1245.939795449143</v>
      </c>
      <c r="G5769" s="326" t="s">
        <v>43</v>
      </c>
    </row>
    <row r="5770" spans="1:7">
      <c r="A5770" s="326" t="s">
        <v>3068</v>
      </c>
      <c r="B5770" s="158">
        <v>46311</v>
      </c>
      <c r="C5770" s="326" t="s">
        <v>3072</v>
      </c>
      <c r="D5770" s="326" t="s">
        <v>8494</v>
      </c>
      <c r="E5770" s="326" t="s">
        <v>3070</v>
      </c>
      <c r="F5770" s="326">
        <v>1434.957034132065</v>
      </c>
      <c r="G5770" s="326" t="s">
        <v>43</v>
      </c>
    </row>
    <row r="5771" spans="1:7">
      <c r="A5771" s="326" t="s">
        <v>3068</v>
      </c>
      <c r="B5771" s="158">
        <v>46311</v>
      </c>
      <c r="C5771" s="326" t="s">
        <v>3072</v>
      </c>
      <c r="D5771" s="326" t="s">
        <v>8494</v>
      </c>
      <c r="E5771" s="326" t="s">
        <v>3070</v>
      </c>
      <c r="F5771" s="326">
        <v>1633.0459222849461</v>
      </c>
      <c r="G5771" s="326" t="s">
        <v>43</v>
      </c>
    </row>
    <row r="5772" spans="1:7">
      <c r="A5772" s="326" t="s">
        <v>3068</v>
      </c>
      <c r="B5772" s="158">
        <v>46311</v>
      </c>
      <c r="C5772" s="326" t="s">
        <v>3072</v>
      </c>
      <c r="D5772" s="326" t="s">
        <v>8494</v>
      </c>
      <c r="E5772" s="326" t="s">
        <v>3070</v>
      </c>
      <c r="F5772" s="326">
        <v>2018.884269543865</v>
      </c>
      <c r="G5772" s="326" t="s">
        <v>43</v>
      </c>
    </row>
    <row r="5773" spans="1:7">
      <c r="A5773" s="326" t="s">
        <v>3068</v>
      </c>
      <c r="B5773" s="158">
        <v>46311</v>
      </c>
      <c r="C5773" s="326" t="s">
        <v>3072</v>
      </c>
      <c r="D5773" s="326" t="s">
        <v>8494</v>
      </c>
      <c r="E5773" s="326" t="s">
        <v>3070</v>
      </c>
      <c r="F5773" s="326">
        <v>2625.1176912703668</v>
      </c>
      <c r="G5773" s="326" t="s">
        <v>43</v>
      </c>
    </row>
    <row r="5774" spans="1:7">
      <c r="A5774" s="326" t="s">
        <v>3068</v>
      </c>
      <c r="B5774" s="158">
        <v>46311</v>
      </c>
      <c r="C5774" s="326" t="s">
        <v>3074</v>
      </c>
      <c r="D5774" s="326" t="s">
        <v>8492</v>
      </c>
      <c r="E5774" s="326" t="s">
        <v>3070</v>
      </c>
      <c r="F5774" s="326">
        <v>970.0320568055613</v>
      </c>
      <c r="G5774" s="326" t="s">
        <v>43</v>
      </c>
    </row>
    <row r="5775" spans="1:7">
      <c r="A5775" s="326" t="s">
        <v>3068</v>
      </c>
      <c r="B5775" s="158">
        <v>46311</v>
      </c>
      <c r="C5775" s="326" t="s">
        <v>3074</v>
      </c>
      <c r="D5775" s="326" t="s">
        <v>8492</v>
      </c>
      <c r="E5775" s="326" t="s">
        <v>3070</v>
      </c>
      <c r="F5775" s="326">
        <v>1101.7163111492989</v>
      </c>
      <c r="G5775" s="326" t="s">
        <v>43</v>
      </c>
    </row>
    <row r="5776" spans="1:7">
      <c r="A5776" s="326" t="s">
        <v>3068</v>
      </c>
      <c r="B5776" s="158">
        <v>46311</v>
      </c>
      <c r="C5776" s="326" t="s">
        <v>3074</v>
      </c>
      <c r="D5776" s="326" t="s">
        <v>8492</v>
      </c>
      <c r="E5776" s="326" t="s">
        <v>3070</v>
      </c>
      <c r="F5776" s="326">
        <v>1244.847262955798</v>
      </c>
      <c r="G5776" s="326" t="s">
        <v>43</v>
      </c>
    </row>
    <row r="5777" spans="1:7">
      <c r="A5777" s="326" t="s">
        <v>3068</v>
      </c>
      <c r="B5777" s="158">
        <v>46311</v>
      </c>
      <c r="C5777" s="326" t="s">
        <v>3074</v>
      </c>
      <c r="D5777" s="326" t="s">
        <v>8492</v>
      </c>
      <c r="E5777" s="326" t="s">
        <v>3070</v>
      </c>
      <c r="F5777" s="326">
        <v>3250.8882252145559</v>
      </c>
      <c r="G5777" s="326" t="s">
        <v>43</v>
      </c>
    </row>
    <row r="5778" spans="1:7">
      <c r="A5778" s="326" t="s">
        <v>3068</v>
      </c>
      <c r="B5778" s="158">
        <v>46311</v>
      </c>
      <c r="C5778" s="326" t="s">
        <v>3148</v>
      </c>
      <c r="D5778" s="326" t="s">
        <v>8496</v>
      </c>
      <c r="E5778" s="326" t="s">
        <v>3070</v>
      </c>
      <c r="F5778" s="326">
        <v>453.20891284613748</v>
      </c>
      <c r="G5778" s="326" t="s">
        <v>43</v>
      </c>
    </row>
    <row r="5779" spans="1:7">
      <c r="A5779" s="326" t="s">
        <v>3068</v>
      </c>
      <c r="B5779" s="158">
        <v>46311</v>
      </c>
      <c r="C5779" s="326" t="s">
        <v>3148</v>
      </c>
      <c r="D5779" s="326" t="s">
        <v>8496</v>
      </c>
      <c r="E5779" s="326" t="s">
        <v>3070</v>
      </c>
      <c r="F5779" s="326">
        <v>781.71964782290161</v>
      </c>
      <c r="G5779" s="326" t="s">
        <v>43</v>
      </c>
    </row>
    <row r="5780" spans="1:7">
      <c r="A5780" s="326" t="s">
        <v>3068</v>
      </c>
      <c r="B5780" s="158">
        <v>46311</v>
      </c>
      <c r="C5780" s="326" t="s">
        <v>3148</v>
      </c>
      <c r="D5780" s="326" t="s">
        <v>8496</v>
      </c>
      <c r="E5780" s="326" t="s">
        <v>3070</v>
      </c>
      <c r="F5780" s="326">
        <v>846.21781599445967</v>
      </c>
      <c r="G5780" s="326" t="s">
        <v>43</v>
      </c>
    </row>
    <row r="5781" spans="1:7">
      <c r="A5781" s="326" t="s">
        <v>3068</v>
      </c>
      <c r="B5781" s="158">
        <v>46311</v>
      </c>
      <c r="C5781" s="326" t="s">
        <v>14759</v>
      </c>
      <c r="D5781" s="326" t="s">
        <v>8599</v>
      </c>
      <c r="E5781" s="326" t="s">
        <v>3070</v>
      </c>
      <c r="F5781" s="326">
        <v>513.01703261703562</v>
      </c>
      <c r="G5781" s="326" t="s">
        <v>43</v>
      </c>
    </row>
    <row r="5782" spans="1:7">
      <c r="A5782" s="326" t="s">
        <v>3068</v>
      </c>
      <c r="B5782" s="158">
        <v>46311</v>
      </c>
      <c r="C5782" s="326" t="s">
        <v>3089</v>
      </c>
      <c r="D5782" s="326" t="s">
        <v>8494</v>
      </c>
      <c r="E5782" s="326" t="s">
        <v>3070</v>
      </c>
      <c r="F5782" s="326">
        <v>703.16053402357829</v>
      </c>
      <c r="G5782" s="326" t="s">
        <v>43</v>
      </c>
    </row>
    <row r="5783" spans="1:7">
      <c r="A5783" s="326" t="s">
        <v>3068</v>
      </c>
      <c r="B5783" s="158">
        <v>46311</v>
      </c>
      <c r="C5783" s="326" t="s">
        <v>3089</v>
      </c>
      <c r="D5783" s="326" t="s">
        <v>8494</v>
      </c>
      <c r="E5783" s="326" t="s">
        <v>3070</v>
      </c>
      <c r="F5783" s="326">
        <v>914.7163171581924</v>
      </c>
      <c r="G5783" s="326" t="s">
        <v>43</v>
      </c>
    </row>
    <row r="5784" spans="1:7">
      <c r="A5784" s="326" t="s">
        <v>3068</v>
      </c>
      <c r="B5784" s="158">
        <v>46311</v>
      </c>
      <c r="C5784" s="326" t="s">
        <v>3089</v>
      </c>
      <c r="D5784" s="326" t="s">
        <v>8494</v>
      </c>
      <c r="E5784" s="326" t="s">
        <v>3070</v>
      </c>
      <c r="F5784" s="326">
        <v>1190.218721759444</v>
      </c>
      <c r="G5784" s="326" t="s">
        <v>43</v>
      </c>
    </row>
    <row r="5785" spans="1:7">
      <c r="A5785" s="326" t="s">
        <v>3068</v>
      </c>
      <c r="B5785" s="158">
        <v>46311</v>
      </c>
      <c r="C5785" s="326" t="s">
        <v>3089</v>
      </c>
      <c r="D5785" s="326" t="s">
        <v>8494</v>
      </c>
      <c r="E5785" s="326" t="s">
        <v>3070</v>
      </c>
      <c r="F5785" s="326">
        <v>1686.549632049398</v>
      </c>
      <c r="G5785" s="326" t="s">
        <v>43</v>
      </c>
    </row>
    <row r="5786" spans="1:7">
      <c r="A5786" s="326" t="s">
        <v>3068</v>
      </c>
      <c r="B5786" s="158">
        <v>46311</v>
      </c>
      <c r="C5786" s="326" t="s">
        <v>3164</v>
      </c>
      <c r="D5786" s="326" t="s">
        <v>8498</v>
      </c>
      <c r="E5786" s="326" t="s">
        <v>3070</v>
      </c>
      <c r="F5786" s="326">
        <v>2243.0246234781521</v>
      </c>
      <c r="G5786" s="326" t="s">
        <v>43</v>
      </c>
    </row>
    <row r="5787" spans="1:7">
      <c r="A5787" s="326" t="s">
        <v>3068</v>
      </c>
      <c r="B5787" s="158">
        <v>46311</v>
      </c>
      <c r="C5787" s="326" t="s">
        <v>3164</v>
      </c>
      <c r="D5787" s="326" t="s">
        <v>8498</v>
      </c>
      <c r="E5787" s="326" t="s">
        <v>3070</v>
      </c>
      <c r="F5787" s="326">
        <v>2252.69290320552</v>
      </c>
      <c r="G5787" s="326" t="s">
        <v>43</v>
      </c>
    </row>
    <row r="5788" spans="1:7">
      <c r="A5788" s="326" t="s">
        <v>3068</v>
      </c>
      <c r="B5788" s="158">
        <v>46311</v>
      </c>
      <c r="C5788" s="326" t="s">
        <v>3164</v>
      </c>
      <c r="D5788" s="326" t="s">
        <v>8498</v>
      </c>
      <c r="E5788" s="326" t="s">
        <v>3070</v>
      </c>
      <c r="F5788" s="326">
        <v>3825.347732532769</v>
      </c>
      <c r="G5788" s="326" t="s">
        <v>43</v>
      </c>
    </row>
    <row r="5789" spans="1:7">
      <c r="A5789" s="326" t="s">
        <v>3068</v>
      </c>
      <c r="B5789" s="158">
        <v>46311</v>
      </c>
      <c r="C5789" s="326" t="s">
        <v>3106</v>
      </c>
      <c r="D5789" s="326" t="s">
        <v>8494</v>
      </c>
      <c r="E5789" s="326" t="s">
        <v>3070</v>
      </c>
      <c r="F5789" s="326">
        <v>418.36732335037499</v>
      </c>
      <c r="G5789" s="326" t="s">
        <v>43</v>
      </c>
    </row>
    <row r="5790" spans="1:7">
      <c r="A5790" s="326" t="s">
        <v>3068</v>
      </c>
      <c r="B5790" s="158">
        <v>46311</v>
      </c>
      <c r="C5790" s="326" t="s">
        <v>3106</v>
      </c>
      <c r="D5790" s="326" t="s">
        <v>8494</v>
      </c>
      <c r="E5790" s="326" t="s">
        <v>3070</v>
      </c>
      <c r="F5790" s="326">
        <v>454.3606280926615</v>
      </c>
      <c r="G5790" s="326" t="s">
        <v>43</v>
      </c>
    </row>
    <row r="5791" spans="1:7">
      <c r="A5791" s="326" t="s">
        <v>3068</v>
      </c>
      <c r="B5791" s="158">
        <v>46311</v>
      </c>
      <c r="C5791" s="326" t="s">
        <v>3118</v>
      </c>
      <c r="D5791" s="326" t="s">
        <v>10809</v>
      </c>
      <c r="E5791" s="326" t="s">
        <v>3070</v>
      </c>
      <c r="F5791" s="326">
        <v>2182.113964258926</v>
      </c>
      <c r="G5791" s="326" t="s">
        <v>43</v>
      </c>
    </row>
    <row r="5792" spans="1:7">
      <c r="A5792" s="326" t="s">
        <v>3204</v>
      </c>
      <c r="B5792" s="158">
        <v>46311</v>
      </c>
      <c r="C5792" s="326" t="s">
        <v>14760</v>
      </c>
      <c r="D5792" s="326" t="s">
        <v>3039</v>
      </c>
      <c r="E5792" s="326" t="s">
        <v>3070</v>
      </c>
      <c r="F5792" s="326">
        <v>714.29112007415097</v>
      </c>
      <c r="G5792" s="326" t="s">
        <v>43</v>
      </c>
    </row>
    <row r="5793" spans="1:7">
      <c r="A5793" s="326" t="s">
        <v>3204</v>
      </c>
      <c r="B5793" s="158">
        <v>46311</v>
      </c>
      <c r="C5793" s="326" t="s">
        <v>14761</v>
      </c>
      <c r="D5793" s="326" t="s">
        <v>3039</v>
      </c>
      <c r="E5793" s="326" t="s">
        <v>3070</v>
      </c>
      <c r="F5793" s="326">
        <v>408.69934388436383</v>
      </c>
      <c r="G5793" s="326" t="s">
        <v>43</v>
      </c>
    </row>
    <row r="5794" spans="1:7">
      <c r="A5794" s="326" t="s">
        <v>3204</v>
      </c>
      <c r="B5794" s="158">
        <v>46311</v>
      </c>
      <c r="C5794" s="326" t="s">
        <v>14762</v>
      </c>
      <c r="D5794" s="326" t="s">
        <v>3039</v>
      </c>
      <c r="E5794" s="326" t="s">
        <v>3070</v>
      </c>
      <c r="F5794" s="326">
        <v>760.11617477238178</v>
      </c>
      <c r="G5794" s="326" t="s">
        <v>43</v>
      </c>
    </row>
    <row r="5795" spans="1:7">
      <c r="A5795" s="326" t="s">
        <v>3204</v>
      </c>
      <c r="B5795" s="158">
        <v>46311</v>
      </c>
      <c r="C5795" s="326" t="s">
        <v>14763</v>
      </c>
      <c r="D5795" s="326" t="s">
        <v>3039</v>
      </c>
      <c r="E5795" s="326" t="s">
        <v>3070</v>
      </c>
      <c r="F5795" s="326">
        <v>379.68596192635601</v>
      </c>
      <c r="G5795" s="326" t="s">
        <v>43</v>
      </c>
    </row>
    <row r="5796" spans="1:7">
      <c r="A5796" s="326" t="s">
        <v>3204</v>
      </c>
      <c r="B5796" s="158">
        <v>46311</v>
      </c>
      <c r="C5796" s="326" t="s">
        <v>14764</v>
      </c>
      <c r="D5796" s="326" t="s">
        <v>3041</v>
      </c>
      <c r="E5796" s="326" t="s">
        <v>3070</v>
      </c>
      <c r="F5796" s="326">
        <v>322.15494909510022</v>
      </c>
      <c r="G5796" s="326" t="s">
        <v>43</v>
      </c>
    </row>
    <row r="5797" spans="1:7">
      <c r="A5797" s="326" t="s">
        <v>3204</v>
      </c>
      <c r="B5797" s="158">
        <v>46311</v>
      </c>
      <c r="C5797" s="326" t="s">
        <v>14765</v>
      </c>
      <c r="D5797" s="326" t="s">
        <v>3041</v>
      </c>
      <c r="E5797" s="326" t="s">
        <v>3070</v>
      </c>
      <c r="F5797" s="326">
        <v>326.68071994371712</v>
      </c>
      <c r="G5797" s="326" t="s">
        <v>43</v>
      </c>
    </row>
    <row r="5798" spans="1:7">
      <c r="A5798" s="326" t="s">
        <v>3204</v>
      </c>
      <c r="B5798" s="158">
        <v>46311</v>
      </c>
      <c r="C5798" s="326" t="s">
        <v>14766</v>
      </c>
      <c r="D5798" s="326" t="s">
        <v>3041</v>
      </c>
      <c r="E5798" s="326" t="s">
        <v>3070</v>
      </c>
      <c r="F5798" s="326">
        <v>326.67925454862421</v>
      </c>
      <c r="G5798" s="326" t="s">
        <v>43</v>
      </c>
    </row>
    <row r="5799" spans="1:7">
      <c r="A5799" s="326" t="s">
        <v>3204</v>
      </c>
      <c r="B5799" s="158">
        <v>46311</v>
      </c>
      <c r="C5799" s="326" t="s">
        <v>14767</v>
      </c>
      <c r="D5799" s="326" t="s">
        <v>3041</v>
      </c>
      <c r="E5799" s="326" t="s">
        <v>3070</v>
      </c>
      <c r="F5799" s="326">
        <v>338.07223098166293</v>
      </c>
      <c r="G5799" s="326" t="s">
        <v>43</v>
      </c>
    </row>
    <row r="5800" spans="1:7">
      <c r="A5800" s="326" t="s">
        <v>3204</v>
      </c>
      <c r="B5800" s="158">
        <v>46311</v>
      </c>
      <c r="C5800" s="326" t="s">
        <v>14768</v>
      </c>
      <c r="D5800" s="326" t="s">
        <v>3041</v>
      </c>
      <c r="E5800" s="326" t="s">
        <v>3070</v>
      </c>
      <c r="F5800" s="326">
        <v>410.07962121721363</v>
      </c>
      <c r="G5800" s="326" t="s">
        <v>43</v>
      </c>
    </row>
    <row r="5801" spans="1:7">
      <c r="A5801" s="326" t="s">
        <v>3204</v>
      </c>
      <c r="B5801" s="158">
        <v>46311</v>
      </c>
      <c r="C5801" s="326" t="s">
        <v>14769</v>
      </c>
      <c r="D5801" s="326" t="s">
        <v>3041</v>
      </c>
      <c r="E5801" s="326" t="s">
        <v>3070</v>
      </c>
      <c r="F5801" s="326">
        <v>410.0825221920386</v>
      </c>
      <c r="G5801" s="326" t="s">
        <v>43</v>
      </c>
    </row>
    <row r="5802" spans="1:7">
      <c r="A5802" s="326" t="s">
        <v>3204</v>
      </c>
      <c r="B5802" s="158">
        <v>46311</v>
      </c>
      <c r="C5802" s="326" t="s">
        <v>14770</v>
      </c>
      <c r="D5802" s="326" t="s">
        <v>3041</v>
      </c>
      <c r="E5802" s="326" t="s">
        <v>3070</v>
      </c>
      <c r="F5802" s="326">
        <v>410.08259848598391</v>
      </c>
      <c r="G5802" s="326" t="s">
        <v>43</v>
      </c>
    </row>
    <row r="5803" spans="1:7">
      <c r="A5803" s="326" t="s">
        <v>3204</v>
      </c>
      <c r="B5803" s="158">
        <v>46311</v>
      </c>
      <c r="C5803" s="326" t="s">
        <v>14771</v>
      </c>
      <c r="D5803" s="326" t="s">
        <v>3034</v>
      </c>
      <c r="E5803" s="326" t="s">
        <v>3070</v>
      </c>
      <c r="F5803" s="326">
        <v>660.21952572278678</v>
      </c>
      <c r="G5803" s="326" t="s">
        <v>43</v>
      </c>
    </row>
    <row r="5804" spans="1:7">
      <c r="A5804" s="326" t="s">
        <v>3204</v>
      </c>
      <c r="B5804" s="158">
        <v>46311</v>
      </c>
      <c r="C5804" s="326" t="s">
        <v>14772</v>
      </c>
      <c r="D5804" s="326" t="s">
        <v>3034</v>
      </c>
      <c r="E5804" s="326" t="s">
        <v>3070</v>
      </c>
      <c r="F5804" s="326">
        <v>371.25308398436749</v>
      </c>
      <c r="G5804" s="326" t="s">
        <v>43</v>
      </c>
    </row>
    <row r="5805" spans="1:7">
      <c r="A5805" s="326" t="s">
        <v>3204</v>
      </c>
      <c r="B5805" s="158">
        <v>46311</v>
      </c>
      <c r="C5805" s="326" t="s">
        <v>14773</v>
      </c>
      <c r="D5805" s="326" t="s">
        <v>3034</v>
      </c>
      <c r="E5805" s="326" t="s">
        <v>3070</v>
      </c>
      <c r="F5805" s="326">
        <v>371.25433501601219</v>
      </c>
      <c r="G5805" s="326" t="s">
        <v>43</v>
      </c>
    </row>
    <row r="5806" spans="1:7">
      <c r="A5806" s="326" t="s">
        <v>3204</v>
      </c>
      <c r="B5806" s="158">
        <v>46311</v>
      </c>
      <c r="C5806" s="326" t="s">
        <v>14774</v>
      </c>
      <c r="D5806" s="326" t="s">
        <v>3034</v>
      </c>
      <c r="E5806" s="326" t="s">
        <v>3070</v>
      </c>
      <c r="F5806" s="326">
        <v>371.25135839171708</v>
      </c>
      <c r="G5806" s="326" t="s">
        <v>43</v>
      </c>
    </row>
    <row r="5807" spans="1:7">
      <c r="A5807" s="326" t="s">
        <v>3204</v>
      </c>
      <c r="B5807" s="158">
        <v>46311</v>
      </c>
      <c r="C5807" s="326" t="s">
        <v>14775</v>
      </c>
      <c r="D5807" s="326" t="s">
        <v>3034</v>
      </c>
      <c r="E5807" s="326" t="s">
        <v>3070</v>
      </c>
      <c r="F5807" s="326">
        <v>599.7173963652458</v>
      </c>
      <c r="G5807" s="326" t="s">
        <v>43</v>
      </c>
    </row>
    <row r="5808" spans="1:7">
      <c r="A5808" s="326" t="s">
        <v>3204</v>
      </c>
      <c r="B5808" s="158">
        <v>46311</v>
      </c>
      <c r="C5808" s="326" t="s">
        <v>14776</v>
      </c>
      <c r="D5808" s="326" t="s">
        <v>3034</v>
      </c>
      <c r="E5808" s="326" t="s">
        <v>3070</v>
      </c>
      <c r="F5808" s="326">
        <v>359.60045015905052</v>
      </c>
      <c r="G5808" s="326" t="s">
        <v>43</v>
      </c>
    </row>
    <row r="5809" spans="1:7">
      <c r="A5809" s="326" t="s">
        <v>3204</v>
      </c>
      <c r="B5809" s="158">
        <v>46311</v>
      </c>
      <c r="C5809" s="326" t="s">
        <v>14777</v>
      </c>
      <c r="D5809" s="326" t="s">
        <v>3034</v>
      </c>
      <c r="E5809" s="326" t="s">
        <v>3070</v>
      </c>
      <c r="F5809" s="326">
        <v>383.01911737024778</v>
      </c>
      <c r="G5809" s="326" t="s">
        <v>43</v>
      </c>
    </row>
    <row r="5810" spans="1:7">
      <c r="A5810" s="326" t="s">
        <v>3204</v>
      </c>
      <c r="B5810" s="158">
        <v>46311</v>
      </c>
      <c r="C5810" s="326" t="s">
        <v>14778</v>
      </c>
      <c r="D5810" s="326" t="s">
        <v>3034</v>
      </c>
      <c r="E5810" s="326" t="s">
        <v>3070</v>
      </c>
      <c r="F5810" s="326">
        <v>380.69779691752052</v>
      </c>
      <c r="G5810" s="326" t="s">
        <v>43</v>
      </c>
    </row>
    <row r="5811" spans="1:7">
      <c r="A5811" s="326" t="s">
        <v>3204</v>
      </c>
      <c r="B5811" s="158">
        <v>46311</v>
      </c>
      <c r="C5811" s="326" t="s">
        <v>14779</v>
      </c>
      <c r="D5811" s="326" t="s">
        <v>3034</v>
      </c>
      <c r="E5811" s="326" t="s">
        <v>3070</v>
      </c>
      <c r="F5811" s="326">
        <v>358.42287439480418</v>
      </c>
      <c r="G5811" s="326" t="s">
        <v>43</v>
      </c>
    </row>
    <row r="5812" spans="1:7">
      <c r="A5812" s="326" t="s">
        <v>3204</v>
      </c>
      <c r="B5812" s="158">
        <v>46311</v>
      </c>
      <c r="C5812" s="326" t="s">
        <v>14780</v>
      </c>
      <c r="D5812" s="326" t="s">
        <v>3047</v>
      </c>
      <c r="E5812" s="326" t="s">
        <v>3070</v>
      </c>
      <c r="F5812" s="326">
        <v>490.86748686712241</v>
      </c>
      <c r="G5812" s="326" t="s">
        <v>43</v>
      </c>
    </row>
    <row r="5813" spans="1:7">
      <c r="A5813" s="326" t="s">
        <v>3204</v>
      </c>
      <c r="B5813" s="158">
        <v>46311</v>
      </c>
      <c r="C5813" s="326" t="s">
        <v>14781</v>
      </c>
      <c r="D5813" s="326" t="s">
        <v>3047</v>
      </c>
      <c r="E5813" s="326" t="s">
        <v>3070</v>
      </c>
      <c r="F5813" s="326">
        <v>732.5574112161994</v>
      </c>
      <c r="G5813" s="326" t="s">
        <v>43</v>
      </c>
    </row>
    <row r="5814" spans="1:7">
      <c r="A5814" s="326" t="s">
        <v>3204</v>
      </c>
      <c r="B5814" s="158">
        <v>46311</v>
      </c>
      <c r="C5814" s="326" t="s">
        <v>14782</v>
      </c>
      <c r="D5814" s="326" t="s">
        <v>3047</v>
      </c>
      <c r="E5814" s="326" t="s">
        <v>3070</v>
      </c>
      <c r="F5814" s="326">
        <v>460.07501353789121</v>
      </c>
      <c r="G5814" s="326" t="s">
        <v>43</v>
      </c>
    </row>
    <row r="5815" spans="1:7">
      <c r="A5815" s="326" t="s">
        <v>3204</v>
      </c>
      <c r="B5815" s="158">
        <v>46311</v>
      </c>
      <c r="C5815" s="326" t="s">
        <v>14783</v>
      </c>
      <c r="D5815" s="326" t="s">
        <v>9818</v>
      </c>
      <c r="E5815" s="326" t="s">
        <v>3070</v>
      </c>
      <c r="F5815" s="326">
        <v>463.22139681875711</v>
      </c>
      <c r="G5815" s="326" t="s">
        <v>43</v>
      </c>
    </row>
    <row r="5816" spans="1:7">
      <c r="A5816" s="326" t="s">
        <v>3204</v>
      </c>
      <c r="B5816" s="158">
        <v>46311</v>
      </c>
      <c r="C5816" s="326" t="s">
        <v>14784</v>
      </c>
      <c r="D5816" s="326" t="s">
        <v>9818</v>
      </c>
      <c r="E5816" s="326" t="s">
        <v>3070</v>
      </c>
      <c r="F5816" s="326">
        <v>463.22257966175681</v>
      </c>
      <c r="G5816" s="326" t="s">
        <v>43</v>
      </c>
    </row>
    <row r="5817" spans="1:7">
      <c r="A5817" s="326" t="s">
        <v>3204</v>
      </c>
      <c r="B5817" s="158">
        <v>46311</v>
      </c>
      <c r="C5817" s="326" t="s">
        <v>14785</v>
      </c>
      <c r="D5817" s="326" t="s">
        <v>9818</v>
      </c>
      <c r="E5817" s="326" t="s">
        <v>3070</v>
      </c>
      <c r="F5817" s="326">
        <v>463.22174507379532</v>
      </c>
      <c r="G5817" s="326" t="s">
        <v>43</v>
      </c>
    </row>
    <row r="5818" spans="1:7">
      <c r="A5818" s="326" t="s">
        <v>3204</v>
      </c>
      <c r="B5818" s="158">
        <v>46311</v>
      </c>
      <c r="C5818" s="326" t="s">
        <v>14786</v>
      </c>
      <c r="D5818" s="326" t="s">
        <v>3037</v>
      </c>
      <c r="E5818" s="326" t="s">
        <v>3070</v>
      </c>
      <c r="F5818" s="326">
        <v>1050.1519350014571</v>
      </c>
      <c r="G5818" s="326" t="s">
        <v>43</v>
      </c>
    </row>
    <row r="5819" spans="1:7">
      <c r="A5819" s="326" t="s">
        <v>3204</v>
      </c>
      <c r="B5819" s="158">
        <v>46311</v>
      </c>
      <c r="C5819" s="326" t="s">
        <v>14787</v>
      </c>
      <c r="D5819" s="326" t="s">
        <v>3037</v>
      </c>
      <c r="E5819" s="326" t="s">
        <v>3070</v>
      </c>
      <c r="F5819" s="326">
        <v>549.02234124971073</v>
      </c>
      <c r="G5819" s="326" t="s">
        <v>43</v>
      </c>
    </row>
    <row r="5820" spans="1:7">
      <c r="A5820" s="326" t="s">
        <v>3204</v>
      </c>
      <c r="B5820" s="158">
        <v>46311</v>
      </c>
      <c r="C5820" s="326" t="s">
        <v>14788</v>
      </c>
      <c r="D5820" s="326" t="s">
        <v>3046</v>
      </c>
      <c r="E5820" s="326" t="s">
        <v>3070</v>
      </c>
      <c r="F5820" s="326">
        <v>633.79309197608382</v>
      </c>
      <c r="G5820" s="326" t="s">
        <v>43</v>
      </c>
    </row>
    <row r="5821" spans="1:7">
      <c r="A5821" s="326" t="s">
        <v>3204</v>
      </c>
      <c r="B5821" s="158">
        <v>46311</v>
      </c>
      <c r="C5821" s="326" t="s">
        <v>14789</v>
      </c>
      <c r="D5821" s="326" t="s">
        <v>3046</v>
      </c>
      <c r="E5821" s="326" t="s">
        <v>3070</v>
      </c>
      <c r="F5821" s="326">
        <v>602.14211776526645</v>
      </c>
      <c r="G5821" s="326" t="s">
        <v>43</v>
      </c>
    </row>
    <row r="5822" spans="1:7">
      <c r="A5822" s="326" t="s">
        <v>3204</v>
      </c>
      <c r="B5822" s="158">
        <v>46311</v>
      </c>
      <c r="C5822" s="326" t="s">
        <v>14790</v>
      </c>
      <c r="D5822" s="326" t="s">
        <v>3046</v>
      </c>
      <c r="E5822" s="326" t="s">
        <v>3070</v>
      </c>
      <c r="F5822" s="326">
        <v>468.0444001853466</v>
      </c>
      <c r="G5822" s="326" t="s">
        <v>43</v>
      </c>
    </row>
    <row r="5823" spans="1:7">
      <c r="A5823" s="326" t="s">
        <v>3204</v>
      </c>
      <c r="B5823" s="158">
        <v>46311</v>
      </c>
      <c r="C5823" s="326" t="s">
        <v>14791</v>
      </c>
      <c r="D5823" s="326" t="s">
        <v>3034</v>
      </c>
      <c r="E5823" s="326" t="s">
        <v>3070</v>
      </c>
      <c r="F5823" s="326">
        <v>405.00769802927971</v>
      </c>
      <c r="G5823" s="326" t="s">
        <v>43</v>
      </c>
    </row>
    <row r="5824" spans="1:7">
      <c r="A5824" s="326" t="s">
        <v>3204</v>
      </c>
      <c r="B5824" s="158">
        <v>46311</v>
      </c>
      <c r="C5824" s="326" t="s">
        <v>14792</v>
      </c>
      <c r="D5824" s="326" t="s">
        <v>3034</v>
      </c>
      <c r="E5824" s="326" t="s">
        <v>3070</v>
      </c>
      <c r="F5824" s="326">
        <v>405.00902264472097</v>
      </c>
      <c r="G5824" s="326" t="s">
        <v>43</v>
      </c>
    </row>
    <row r="5825" spans="1:7">
      <c r="A5825" s="326" t="s">
        <v>3204</v>
      </c>
      <c r="B5825" s="158">
        <v>46311</v>
      </c>
      <c r="C5825" s="326" t="s">
        <v>14793</v>
      </c>
      <c r="D5825" s="326" t="s">
        <v>3034</v>
      </c>
      <c r="E5825" s="326" t="s">
        <v>3070</v>
      </c>
      <c r="F5825" s="326">
        <v>403.08412822894752</v>
      </c>
      <c r="G5825" s="326" t="s">
        <v>43</v>
      </c>
    </row>
    <row r="5826" spans="1:7">
      <c r="A5826" s="326" t="s">
        <v>3204</v>
      </c>
      <c r="B5826" s="158">
        <v>46311</v>
      </c>
      <c r="C5826" s="326" t="s">
        <v>14794</v>
      </c>
      <c r="D5826" s="326" t="s">
        <v>3034</v>
      </c>
      <c r="E5826" s="326" t="s">
        <v>3070</v>
      </c>
      <c r="F5826" s="326">
        <v>403.08893294353038</v>
      </c>
      <c r="G5826" s="326" t="s">
        <v>43</v>
      </c>
    </row>
    <row r="5827" spans="1:7">
      <c r="A5827" s="326" t="s">
        <v>3204</v>
      </c>
      <c r="B5827" s="158">
        <v>46311</v>
      </c>
      <c r="C5827" s="326" t="s">
        <v>14795</v>
      </c>
      <c r="D5827" s="326" t="s">
        <v>3034</v>
      </c>
      <c r="E5827" s="326" t="s">
        <v>3070</v>
      </c>
      <c r="F5827" s="326">
        <v>403.08932399470359</v>
      </c>
      <c r="G5827" s="326" t="s">
        <v>43</v>
      </c>
    </row>
    <row r="5828" spans="1:7">
      <c r="A5828" s="326" t="s">
        <v>3204</v>
      </c>
      <c r="B5828" s="158">
        <v>46311</v>
      </c>
      <c r="C5828" s="326" t="s">
        <v>14796</v>
      </c>
      <c r="D5828" s="326" t="s">
        <v>3034</v>
      </c>
      <c r="E5828" s="326" t="s">
        <v>3070</v>
      </c>
      <c r="F5828" s="326">
        <v>403.08543344866479</v>
      </c>
      <c r="G5828" s="326" t="s">
        <v>43</v>
      </c>
    </row>
    <row r="5829" spans="1:7">
      <c r="A5829" s="326" t="s">
        <v>3204</v>
      </c>
      <c r="B5829" s="158">
        <v>46311</v>
      </c>
      <c r="C5829" s="326" t="s">
        <v>14797</v>
      </c>
      <c r="D5829" s="326" t="s">
        <v>3034</v>
      </c>
      <c r="E5829" s="326" t="s">
        <v>3070</v>
      </c>
      <c r="F5829" s="326">
        <v>403.08889758400619</v>
      </c>
      <c r="G5829" s="326" t="s">
        <v>43</v>
      </c>
    </row>
    <row r="5830" spans="1:7">
      <c r="A5830" s="326" t="s">
        <v>3204</v>
      </c>
      <c r="B5830" s="158">
        <v>46311</v>
      </c>
      <c r="C5830" s="326" t="s">
        <v>14798</v>
      </c>
      <c r="D5830" s="326" t="s">
        <v>3034</v>
      </c>
      <c r="E5830" s="326" t="s">
        <v>3070</v>
      </c>
      <c r="F5830" s="326">
        <v>405.01156439445913</v>
      </c>
      <c r="G5830" s="326" t="s">
        <v>43</v>
      </c>
    </row>
    <row r="5831" spans="1:7">
      <c r="A5831" s="326" t="s">
        <v>3204</v>
      </c>
      <c r="B5831" s="158">
        <v>46311</v>
      </c>
      <c r="C5831" s="326" t="s">
        <v>14799</v>
      </c>
      <c r="D5831" s="326" t="s">
        <v>3034</v>
      </c>
      <c r="E5831" s="326" t="s">
        <v>3070</v>
      </c>
      <c r="F5831" s="326">
        <v>405.00647549889982</v>
      </c>
      <c r="G5831" s="326" t="s">
        <v>43</v>
      </c>
    </row>
    <row r="5832" spans="1:7">
      <c r="A5832" s="326" t="s">
        <v>3204</v>
      </c>
      <c r="B5832" s="158">
        <v>46311</v>
      </c>
      <c r="C5832" s="326" t="s">
        <v>14800</v>
      </c>
      <c r="D5832" s="326" t="s">
        <v>3034</v>
      </c>
      <c r="E5832" s="326" t="s">
        <v>3070</v>
      </c>
      <c r="F5832" s="326">
        <v>405.00903600547463</v>
      </c>
      <c r="G5832" s="326" t="s">
        <v>43</v>
      </c>
    </row>
    <row r="5833" spans="1:7">
      <c r="A5833" s="326" t="s">
        <v>3204</v>
      </c>
      <c r="B5833" s="158">
        <v>46311</v>
      </c>
      <c r="C5833" s="326" t="s">
        <v>14801</v>
      </c>
      <c r="D5833" s="326" t="s">
        <v>3046</v>
      </c>
      <c r="E5833" s="326" t="s">
        <v>3070</v>
      </c>
      <c r="F5833" s="326">
        <v>1203.306314435365</v>
      </c>
      <c r="G5833" s="326" t="s">
        <v>43</v>
      </c>
    </row>
    <row r="5834" spans="1:7">
      <c r="A5834" s="326" t="s">
        <v>3204</v>
      </c>
      <c r="B5834" s="158">
        <v>46311</v>
      </c>
      <c r="C5834" s="326" t="s">
        <v>14802</v>
      </c>
      <c r="D5834" s="326" t="s">
        <v>3046</v>
      </c>
      <c r="E5834" s="326" t="s">
        <v>3070</v>
      </c>
      <c r="F5834" s="326">
        <v>507.96208722703159</v>
      </c>
      <c r="G5834" s="326" t="s">
        <v>43</v>
      </c>
    </row>
    <row r="5835" spans="1:7">
      <c r="A5835" s="326" t="s">
        <v>3204</v>
      </c>
      <c r="B5835" s="158">
        <v>46311</v>
      </c>
      <c r="C5835" s="326" t="s">
        <v>14803</v>
      </c>
      <c r="D5835" s="326" t="s">
        <v>3046</v>
      </c>
      <c r="E5835" s="326" t="s">
        <v>3070</v>
      </c>
      <c r="F5835" s="326">
        <v>915.16305968724191</v>
      </c>
      <c r="G5835" s="326" t="s">
        <v>43</v>
      </c>
    </row>
    <row r="5836" spans="1:7">
      <c r="A5836" s="326" t="s">
        <v>3204</v>
      </c>
      <c r="B5836" s="158">
        <v>46311</v>
      </c>
      <c r="C5836" s="326" t="s">
        <v>14804</v>
      </c>
      <c r="D5836" s="326" t="s">
        <v>3046</v>
      </c>
      <c r="E5836" s="326" t="s">
        <v>3070</v>
      </c>
      <c r="F5836" s="326">
        <v>898.17947245216874</v>
      </c>
      <c r="G5836" s="326" t="s">
        <v>43</v>
      </c>
    </row>
    <row r="5837" spans="1:7">
      <c r="A5837" s="326" t="s">
        <v>3204</v>
      </c>
      <c r="B5837" s="158">
        <v>46311</v>
      </c>
      <c r="C5837" s="326" t="s">
        <v>14805</v>
      </c>
      <c r="D5837" s="326" t="s">
        <v>3046</v>
      </c>
      <c r="E5837" s="326" t="s">
        <v>3070</v>
      </c>
      <c r="F5837" s="326">
        <v>478.4977418538183</v>
      </c>
      <c r="G5837" s="326" t="s">
        <v>43</v>
      </c>
    </row>
    <row r="5838" spans="1:7">
      <c r="A5838" s="326" t="s">
        <v>3204</v>
      </c>
      <c r="B5838" s="158">
        <v>46311</v>
      </c>
      <c r="C5838" s="326" t="s">
        <v>14806</v>
      </c>
      <c r="D5838" s="326" t="s">
        <v>3046</v>
      </c>
      <c r="E5838" s="326" t="s">
        <v>3070</v>
      </c>
      <c r="F5838" s="326">
        <v>477.47181527502829</v>
      </c>
      <c r="G5838" s="326" t="s">
        <v>43</v>
      </c>
    </row>
    <row r="5839" spans="1:7">
      <c r="A5839" s="326" t="s">
        <v>3204</v>
      </c>
      <c r="B5839" s="158">
        <v>46311</v>
      </c>
      <c r="C5839" s="326" t="s">
        <v>14807</v>
      </c>
      <c r="D5839" s="326" t="s">
        <v>3046</v>
      </c>
      <c r="E5839" s="326" t="s">
        <v>3070</v>
      </c>
      <c r="F5839" s="326">
        <v>477.47306227870291</v>
      </c>
      <c r="G5839" s="326" t="s">
        <v>43</v>
      </c>
    </row>
    <row r="5840" spans="1:7">
      <c r="A5840" s="326" t="s">
        <v>3204</v>
      </c>
      <c r="B5840" s="158">
        <v>46311</v>
      </c>
      <c r="C5840" s="326" t="s">
        <v>14808</v>
      </c>
      <c r="D5840" s="326" t="s">
        <v>3046</v>
      </c>
      <c r="E5840" s="326" t="s">
        <v>3070</v>
      </c>
      <c r="F5840" s="326">
        <v>477.46977821737528</v>
      </c>
      <c r="G5840" s="326" t="s">
        <v>43</v>
      </c>
    </row>
    <row r="5841" spans="1:7">
      <c r="A5841" s="326" t="s">
        <v>3204</v>
      </c>
      <c r="B5841" s="158">
        <v>46311</v>
      </c>
      <c r="C5841" s="326" t="s">
        <v>14809</v>
      </c>
      <c r="D5841" s="326" t="s">
        <v>3041</v>
      </c>
      <c r="E5841" s="326" t="s">
        <v>3070</v>
      </c>
      <c r="F5841" s="326">
        <v>445.39528987556702</v>
      </c>
      <c r="G5841" s="326" t="s">
        <v>43</v>
      </c>
    </row>
    <row r="5842" spans="1:7">
      <c r="A5842" s="326" t="s">
        <v>3204</v>
      </c>
      <c r="B5842" s="158">
        <v>46311</v>
      </c>
      <c r="C5842" s="326" t="s">
        <v>14810</v>
      </c>
      <c r="D5842" s="326" t="s">
        <v>3046</v>
      </c>
      <c r="E5842" s="326" t="s">
        <v>3070</v>
      </c>
      <c r="F5842" s="326">
        <v>445.39933458715677</v>
      </c>
      <c r="G5842" s="326" t="s">
        <v>43</v>
      </c>
    </row>
    <row r="5843" spans="1:7">
      <c r="A5843" s="326" t="s">
        <v>3204</v>
      </c>
      <c r="B5843" s="158">
        <v>46311</v>
      </c>
      <c r="C5843" s="326" t="s">
        <v>14811</v>
      </c>
      <c r="D5843" s="326" t="s">
        <v>3046</v>
      </c>
      <c r="E5843" s="326" t="s">
        <v>3070</v>
      </c>
      <c r="F5843" s="326">
        <v>445.3975346237421</v>
      </c>
      <c r="G5843" s="326" t="s">
        <v>43</v>
      </c>
    </row>
    <row r="5844" spans="1:7">
      <c r="A5844" s="326" t="s">
        <v>3204</v>
      </c>
      <c r="B5844" s="158">
        <v>46311</v>
      </c>
      <c r="C5844" s="326" t="s">
        <v>14812</v>
      </c>
      <c r="D5844" s="326" t="s">
        <v>3046</v>
      </c>
      <c r="E5844" s="326" t="s">
        <v>3070</v>
      </c>
      <c r="F5844" s="326">
        <v>457.5456752423197</v>
      </c>
      <c r="G5844" s="326" t="s">
        <v>43</v>
      </c>
    </row>
    <row r="5845" spans="1:7">
      <c r="A5845" s="326" t="s">
        <v>3204</v>
      </c>
      <c r="B5845" s="158">
        <v>46311</v>
      </c>
      <c r="C5845" s="326" t="s">
        <v>14813</v>
      </c>
      <c r="D5845" s="326" t="s">
        <v>3046</v>
      </c>
      <c r="E5845" s="326" t="s">
        <v>3070</v>
      </c>
      <c r="F5845" s="326">
        <v>447.75783597864211</v>
      </c>
      <c r="G5845" s="326" t="s">
        <v>43</v>
      </c>
    </row>
    <row r="5846" spans="1:7">
      <c r="A5846" s="326" t="s">
        <v>3204</v>
      </c>
      <c r="B5846" s="158">
        <v>46311</v>
      </c>
      <c r="C5846" s="326" t="s">
        <v>14814</v>
      </c>
      <c r="D5846" s="326" t="s">
        <v>3046</v>
      </c>
      <c r="E5846" s="326" t="s">
        <v>3070</v>
      </c>
      <c r="F5846" s="326">
        <v>447.75642978213727</v>
      </c>
      <c r="G5846" s="326" t="s">
        <v>43</v>
      </c>
    </row>
    <row r="5847" spans="1:7">
      <c r="A5847" s="326" t="s">
        <v>3204</v>
      </c>
      <c r="B5847" s="158">
        <v>46311</v>
      </c>
      <c r="C5847" s="326" t="s">
        <v>14815</v>
      </c>
      <c r="D5847" s="326" t="s">
        <v>3046</v>
      </c>
      <c r="E5847" s="326" t="s">
        <v>3070</v>
      </c>
      <c r="F5847" s="326">
        <v>449.14999144943431</v>
      </c>
      <c r="G5847" s="326" t="s">
        <v>43</v>
      </c>
    </row>
    <row r="5848" spans="1:7">
      <c r="A5848" s="326" t="s">
        <v>3204</v>
      </c>
      <c r="B5848" s="158">
        <v>46311</v>
      </c>
      <c r="C5848" s="326" t="s">
        <v>14816</v>
      </c>
      <c r="D5848" s="326" t="s">
        <v>3046</v>
      </c>
      <c r="E5848" s="326" t="s">
        <v>3070</v>
      </c>
      <c r="F5848" s="326">
        <v>672.34176138788462</v>
      </c>
      <c r="G5848" s="326" t="s">
        <v>43</v>
      </c>
    </row>
    <row r="5849" spans="1:7">
      <c r="A5849" s="326" t="s">
        <v>3204</v>
      </c>
      <c r="B5849" s="158">
        <v>46311</v>
      </c>
      <c r="C5849" s="326" t="s">
        <v>14817</v>
      </c>
      <c r="D5849" s="326" t="s">
        <v>3037</v>
      </c>
      <c r="E5849" s="326" t="s">
        <v>3070</v>
      </c>
      <c r="F5849" s="326">
        <v>426.01051577553147</v>
      </c>
      <c r="G5849" s="326" t="s">
        <v>43</v>
      </c>
    </row>
    <row r="5850" spans="1:7">
      <c r="A5850" s="326" t="s">
        <v>3204</v>
      </c>
      <c r="B5850" s="158">
        <v>46311</v>
      </c>
      <c r="C5850" s="326" t="s">
        <v>14818</v>
      </c>
      <c r="D5850" s="326" t="s">
        <v>3037</v>
      </c>
      <c r="E5850" s="326" t="s">
        <v>3070</v>
      </c>
      <c r="F5850" s="326">
        <v>428.35825964808458</v>
      </c>
      <c r="G5850" s="326" t="s">
        <v>43</v>
      </c>
    </row>
    <row r="5851" spans="1:7">
      <c r="A5851" s="326" t="s">
        <v>3204</v>
      </c>
      <c r="B5851" s="158">
        <v>46311</v>
      </c>
      <c r="C5851" s="326" t="s">
        <v>14819</v>
      </c>
      <c r="D5851" s="326" t="s">
        <v>3037</v>
      </c>
      <c r="E5851" s="326" t="s">
        <v>3070</v>
      </c>
      <c r="F5851" s="326">
        <v>465.90096610970801</v>
      </c>
      <c r="G5851" s="326" t="s">
        <v>43</v>
      </c>
    </row>
    <row r="5852" spans="1:7">
      <c r="A5852" s="326" t="s">
        <v>3204</v>
      </c>
      <c r="B5852" s="158">
        <v>46311</v>
      </c>
      <c r="C5852" s="326" t="s">
        <v>14820</v>
      </c>
      <c r="D5852" s="326" t="s">
        <v>3037</v>
      </c>
      <c r="E5852" s="326" t="s">
        <v>3070</v>
      </c>
      <c r="F5852" s="326">
        <v>487.18023101612931</v>
      </c>
      <c r="G5852" s="326" t="s">
        <v>43</v>
      </c>
    </row>
    <row r="5853" spans="1:7">
      <c r="A5853" s="326" t="s">
        <v>3204</v>
      </c>
      <c r="B5853" s="158">
        <v>46311</v>
      </c>
      <c r="C5853" s="326" t="s">
        <v>14821</v>
      </c>
      <c r="D5853" s="326" t="s">
        <v>3046</v>
      </c>
      <c r="E5853" s="326" t="s">
        <v>3070</v>
      </c>
      <c r="F5853" s="326">
        <v>405.01010270603001</v>
      </c>
      <c r="G5853" s="326" t="s">
        <v>43</v>
      </c>
    </row>
    <row r="5854" spans="1:7">
      <c r="A5854" s="326" t="s">
        <v>3204</v>
      </c>
      <c r="B5854" s="158">
        <v>46311</v>
      </c>
      <c r="C5854" s="326" t="s">
        <v>14822</v>
      </c>
      <c r="D5854" s="326" t="s">
        <v>3046</v>
      </c>
      <c r="E5854" s="326" t="s">
        <v>3070</v>
      </c>
      <c r="F5854" s="326">
        <v>405.00730309821671</v>
      </c>
      <c r="G5854" s="326" t="s">
        <v>43</v>
      </c>
    </row>
    <row r="5855" spans="1:7">
      <c r="A5855" s="326" t="s">
        <v>3204</v>
      </c>
      <c r="B5855" s="158">
        <v>46311</v>
      </c>
      <c r="C5855" s="326" t="s">
        <v>14823</v>
      </c>
      <c r="D5855" s="326" t="s">
        <v>3046</v>
      </c>
      <c r="E5855" s="326" t="s">
        <v>3070</v>
      </c>
      <c r="F5855" s="326">
        <v>504.01930945180362</v>
      </c>
      <c r="G5855" s="326" t="s">
        <v>43</v>
      </c>
    </row>
    <row r="5856" spans="1:7">
      <c r="A5856" s="326" t="s">
        <v>3204</v>
      </c>
      <c r="B5856" s="158">
        <v>46311</v>
      </c>
      <c r="C5856" s="326" t="s">
        <v>14824</v>
      </c>
      <c r="D5856" s="326" t="s">
        <v>3046</v>
      </c>
      <c r="E5856" s="326" t="s">
        <v>3070</v>
      </c>
      <c r="F5856" s="326">
        <v>501.92607572115958</v>
      </c>
      <c r="G5856" s="326" t="s">
        <v>43</v>
      </c>
    </row>
    <row r="5857" spans="1:7">
      <c r="A5857" s="326" t="s">
        <v>3204</v>
      </c>
      <c r="B5857" s="158">
        <v>46311</v>
      </c>
      <c r="C5857" s="326" t="s">
        <v>14825</v>
      </c>
      <c r="D5857" s="326" t="s">
        <v>3046</v>
      </c>
      <c r="E5857" s="326" t="s">
        <v>3070</v>
      </c>
      <c r="F5857" s="326">
        <v>501.92132306285203</v>
      </c>
      <c r="G5857" s="326" t="s">
        <v>43</v>
      </c>
    </row>
    <row r="5858" spans="1:7">
      <c r="A5858" s="326" t="s">
        <v>3204</v>
      </c>
      <c r="B5858" s="158">
        <v>46311</v>
      </c>
      <c r="C5858" s="326" t="s">
        <v>14826</v>
      </c>
      <c r="D5858" s="326" t="s">
        <v>3046</v>
      </c>
      <c r="E5858" s="326" t="s">
        <v>3070</v>
      </c>
      <c r="F5858" s="326">
        <v>471.51449859142298</v>
      </c>
      <c r="G5858" s="326" t="s">
        <v>43</v>
      </c>
    </row>
    <row r="5859" spans="1:7">
      <c r="A5859" s="326" t="s">
        <v>3204</v>
      </c>
      <c r="B5859" s="158">
        <v>46311</v>
      </c>
      <c r="C5859" s="326" t="s">
        <v>14827</v>
      </c>
      <c r="D5859" s="326" t="s">
        <v>3039</v>
      </c>
      <c r="E5859" s="326" t="s">
        <v>3070</v>
      </c>
      <c r="F5859" s="326">
        <v>1149.15612812576</v>
      </c>
      <c r="G5859" s="326" t="s">
        <v>43</v>
      </c>
    </row>
    <row r="5860" spans="1:7">
      <c r="A5860" s="326" t="s">
        <v>3204</v>
      </c>
      <c r="B5860" s="158">
        <v>46311</v>
      </c>
      <c r="C5860" s="326" t="s">
        <v>14828</v>
      </c>
      <c r="D5860" s="326" t="s">
        <v>3039</v>
      </c>
      <c r="E5860" s="326" t="s">
        <v>3070</v>
      </c>
      <c r="F5860" s="326">
        <v>526.7276685279794</v>
      </c>
      <c r="G5860" s="326" t="s">
        <v>43</v>
      </c>
    </row>
    <row r="5861" spans="1:7">
      <c r="A5861" s="326" t="s">
        <v>3204</v>
      </c>
      <c r="B5861" s="158">
        <v>46311</v>
      </c>
      <c r="C5861" s="326" t="s">
        <v>14829</v>
      </c>
      <c r="D5861" s="326" t="s">
        <v>3039</v>
      </c>
      <c r="E5861" s="326" t="s">
        <v>3070</v>
      </c>
      <c r="F5861" s="326">
        <v>1008.0297209565319</v>
      </c>
      <c r="G5861" s="326" t="s">
        <v>43</v>
      </c>
    </row>
    <row r="5862" spans="1:7">
      <c r="A5862" s="326" t="s">
        <v>3204</v>
      </c>
      <c r="B5862" s="158">
        <v>46311</v>
      </c>
      <c r="C5862" s="326" t="s">
        <v>14830</v>
      </c>
      <c r="D5862" s="326" t="s">
        <v>3041</v>
      </c>
      <c r="E5862" s="326" t="s">
        <v>3070</v>
      </c>
      <c r="F5862" s="326">
        <v>589.83153187856078</v>
      </c>
      <c r="G5862" s="326" t="s">
        <v>43</v>
      </c>
    </row>
    <row r="5863" spans="1:7">
      <c r="A5863" s="326" t="s">
        <v>3204</v>
      </c>
      <c r="B5863" s="158">
        <v>46311</v>
      </c>
      <c r="C5863" s="326" t="s">
        <v>14831</v>
      </c>
      <c r="D5863" s="326" t="s">
        <v>3041</v>
      </c>
      <c r="E5863" s="326" t="s">
        <v>3070</v>
      </c>
      <c r="F5863" s="326">
        <v>768.49133751355112</v>
      </c>
      <c r="G5863" s="326" t="s">
        <v>43</v>
      </c>
    </row>
    <row r="5864" spans="1:7">
      <c r="A5864" s="326" t="s">
        <v>3204</v>
      </c>
      <c r="B5864" s="158">
        <v>46311</v>
      </c>
      <c r="C5864" s="326" t="s">
        <v>14832</v>
      </c>
      <c r="D5864" s="326" t="s">
        <v>3034</v>
      </c>
      <c r="E5864" s="326" t="s">
        <v>3070</v>
      </c>
      <c r="F5864" s="326">
        <v>404.9193919710815</v>
      </c>
      <c r="G5864" s="326" t="s">
        <v>43</v>
      </c>
    </row>
    <row r="5865" spans="1:7">
      <c r="A5865" s="326" t="s">
        <v>3204</v>
      </c>
      <c r="B5865" s="158">
        <v>46311</v>
      </c>
      <c r="C5865" s="326" t="s">
        <v>14833</v>
      </c>
      <c r="D5865" s="326" t="s">
        <v>3034</v>
      </c>
      <c r="E5865" s="326" t="s">
        <v>3070</v>
      </c>
      <c r="F5865" s="326">
        <v>404.91646861471241</v>
      </c>
      <c r="G5865" s="326" t="s">
        <v>43</v>
      </c>
    </row>
    <row r="5866" spans="1:7">
      <c r="A5866" s="326" t="s">
        <v>3204</v>
      </c>
      <c r="B5866" s="158">
        <v>46311</v>
      </c>
      <c r="C5866" s="326" t="s">
        <v>14834</v>
      </c>
      <c r="D5866" s="326" t="s">
        <v>3034</v>
      </c>
      <c r="E5866" s="326" t="s">
        <v>3070</v>
      </c>
      <c r="F5866" s="326">
        <v>610.37612960832485</v>
      </c>
      <c r="G5866" s="326" t="s">
        <v>43</v>
      </c>
    </row>
    <row r="5867" spans="1:7">
      <c r="A5867" s="326" t="s">
        <v>3204</v>
      </c>
      <c r="B5867" s="158">
        <v>46311</v>
      </c>
      <c r="C5867" s="326" t="s">
        <v>14835</v>
      </c>
      <c r="D5867" s="326" t="s">
        <v>3041</v>
      </c>
      <c r="E5867" s="326" t="s">
        <v>3070</v>
      </c>
      <c r="F5867" s="326">
        <v>337.96371136512607</v>
      </c>
      <c r="G5867" s="326" t="s">
        <v>43</v>
      </c>
    </row>
    <row r="5868" spans="1:7">
      <c r="A5868" s="326" t="s">
        <v>3204</v>
      </c>
      <c r="B5868" s="158">
        <v>46311</v>
      </c>
      <c r="C5868" s="326" t="s">
        <v>14836</v>
      </c>
      <c r="D5868" s="326" t="s">
        <v>3041</v>
      </c>
      <c r="E5868" s="326" t="s">
        <v>3070</v>
      </c>
      <c r="F5868" s="326">
        <v>338.37029212061321</v>
      </c>
      <c r="G5868" s="326" t="s">
        <v>43</v>
      </c>
    </row>
    <row r="5869" spans="1:7">
      <c r="A5869" s="326" t="s">
        <v>3204</v>
      </c>
      <c r="B5869" s="158">
        <v>46311</v>
      </c>
      <c r="C5869" s="326" t="s">
        <v>14837</v>
      </c>
      <c r="D5869" s="326" t="s">
        <v>3041</v>
      </c>
      <c r="E5869" s="326" t="s">
        <v>3070</v>
      </c>
      <c r="F5869" s="326">
        <v>338.37106279563159</v>
      </c>
      <c r="G5869" s="326" t="s">
        <v>43</v>
      </c>
    </row>
    <row r="5870" spans="1:7">
      <c r="A5870" s="326" t="s">
        <v>3204</v>
      </c>
      <c r="B5870" s="158">
        <v>46311</v>
      </c>
      <c r="C5870" s="326" t="s">
        <v>14838</v>
      </c>
      <c r="D5870" s="326" t="s">
        <v>3041</v>
      </c>
      <c r="E5870" s="326" t="s">
        <v>3070</v>
      </c>
      <c r="F5870" s="326">
        <v>357.32279605651269</v>
      </c>
      <c r="G5870" s="326" t="s">
        <v>43</v>
      </c>
    </row>
    <row r="5871" spans="1:7">
      <c r="A5871" s="326" t="s">
        <v>3204</v>
      </c>
      <c r="B5871" s="158">
        <v>46311</v>
      </c>
      <c r="C5871" s="326" t="s">
        <v>14839</v>
      </c>
      <c r="D5871" s="326" t="s">
        <v>3041</v>
      </c>
      <c r="E5871" s="326" t="s">
        <v>3070</v>
      </c>
      <c r="F5871" s="326">
        <v>357.32260354608297</v>
      </c>
      <c r="G5871" s="326" t="s">
        <v>43</v>
      </c>
    </row>
    <row r="5872" spans="1:7">
      <c r="A5872" s="326" t="s">
        <v>3204</v>
      </c>
      <c r="B5872" s="158">
        <v>46311</v>
      </c>
      <c r="C5872" s="326" t="s">
        <v>14840</v>
      </c>
      <c r="D5872" s="326" t="s">
        <v>3039</v>
      </c>
      <c r="E5872" s="326" t="s">
        <v>3070</v>
      </c>
      <c r="F5872" s="326">
        <v>1141.8195563871409</v>
      </c>
      <c r="G5872" s="326" t="s">
        <v>43</v>
      </c>
    </row>
    <row r="5873" spans="1:7">
      <c r="A5873" s="326" t="s">
        <v>3204</v>
      </c>
      <c r="B5873" s="158">
        <v>46311</v>
      </c>
      <c r="C5873" s="326" t="s">
        <v>12750</v>
      </c>
      <c r="D5873" s="326" t="s">
        <v>3049</v>
      </c>
      <c r="E5873" s="326" t="s">
        <v>3070</v>
      </c>
      <c r="F5873" s="326">
        <v>4723.4918675068766</v>
      </c>
      <c r="G5873" s="326" t="s">
        <v>43</v>
      </c>
    </row>
    <row r="5874" spans="1:7">
      <c r="A5874" s="326" t="s">
        <v>3204</v>
      </c>
      <c r="B5874" s="158">
        <v>46311</v>
      </c>
      <c r="C5874" s="326" t="s">
        <v>14841</v>
      </c>
      <c r="D5874" s="326" t="s">
        <v>3049</v>
      </c>
      <c r="E5874" s="326" t="s">
        <v>3070</v>
      </c>
      <c r="F5874" s="326">
        <v>720.19388794712722</v>
      </c>
      <c r="G5874" s="326" t="s">
        <v>43</v>
      </c>
    </row>
    <row r="5875" spans="1:7">
      <c r="A5875" s="326" t="s">
        <v>3204</v>
      </c>
      <c r="B5875" s="158">
        <v>46311</v>
      </c>
      <c r="C5875" s="326" t="s">
        <v>14842</v>
      </c>
      <c r="D5875" s="326" t="s">
        <v>3049</v>
      </c>
      <c r="E5875" s="326" t="s">
        <v>3070</v>
      </c>
      <c r="F5875" s="326">
        <v>392.9909320930019</v>
      </c>
      <c r="G5875" s="326" t="s">
        <v>43</v>
      </c>
    </row>
    <row r="5876" spans="1:7">
      <c r="A5876" s="326" t="s">
        <v>3204</v>
      </c>
      <c r="B5876" s="158">
        <v>46311</v>
      </c>
      <c r="C5876" s="326" t="s">
        <v>14843</v>
      </c>
      <c r="D5876" s="326" t="s">
        <v>3048</v>
      </c>
      <c r="E5876" s="326" t="s">
        <v>3070</v>
      </c>
      <c r="F5876" s="326">
        <v>128.47689404943961</v>
      </c>
      <c r="G5876" s="326" t="s">
        <v>43</v>
      </c>
    </row>
    <row r="5877" spans="1:7">
      <c r="A5877" s="326" t="s">
        <v>3204</v>
      </c>
      <c r="B5877" s="158">
        <v>46311</v>
      </c>
      <c r="C5877" s="326" t="s">
        <v>14844</v>
      </c>
      <c r="D5877" s="326" t="s">
        <v>3039</v>
      </c>
      <c r="E5877" s="326" t="s">
        <v>3070</v>
      </c>
      <c r="F5877" s="326">
        <v>4410.4784300588071</v>
      </c>
      <c r="G5877" s="326" t="s">
        <v>43</v>
      </c>
    </row>
    <row r="5878" spans="1:7">
      <c r="A5878" s="326" t="s">
        <v>3204</v>
      </c>
      <c r="B5878" s="158">
        <v>46311</v>
      </c>
      <c r="C5878" s="326" t="s">
        <v>14845</v>
      </c>
      <c r="D5878" s="326" t="s">
        <v>3039</v>
      </c>
      <c r="E5878" s="326" t="s">
        <v>3070</v>
      </c>
      <c r="F5878" s="326">
        <v>436.29996457928792</v>
      </c>
      <c r="G5878" s="326" t="s">
        <v>43</v>
      </c>
    </row>
    <row r="5879" spans="1:7">
      <c r="A5879" s="326" t="s">
        <v>3204</v>
      </c>
      <c r="B5879" s="158">
        <v>46311</v>
      </c>
      <c r="C5879" s="326" t="s">
        <v>14846</v>
      </c>
      <c r="D5879" s="326" t="s">
        <v>3035</v>
      </c>
      <c r="E5879" s="326" t="s">
        <v>3070</v>
      </c>
      <c r="F5879" s="326">
        <v>378.86722580716008</v>
      </c>
      <c r="G5879" s="326" t="s">
        <v>43</v>
      </c>
    </row>
    <row r="5880" spans="1:7">
      <c r="A5880" s="326" t="s">
        <v>3204</v>
      </c>
      <c r="B5880" s="158">
        <v>46311</v>
      </c>
      <c r="C5880" s="326" t="s">
        <v>14847</v>
      </c>
      <c r="D5880" s="326" t="s">
        <v>3035</v>
      </c>
      <c r="E5880" s="326" t="s">
        <v>3070</v>
      </c>
      <c r="F5880" s="326">
        <v>573.08942043967545</v>
      </c>
      <c r="G5880" s="326" t="s">
        <v>43</v>
      </c>
    </row>
    <row r="5881" spans="1:7">
      <c r="A5881" s="326" t="s">
        <v>3204</v>
      </c>
      <c r="B5881" s="158">
        <v>46311</v>
      </c>
      <c r="C5881" s="326" t="s">
        <v>14848</v>
      </c>
      <c r="D5881" s="326" t="s">
        <v>3039</v>
      </c>
      <c r="E5881" s="326" t="s">
        <v>3070</v>
      </c>
      <c r="F5881" s="326">
        <v>378.8671110458672</v>
      </c>
      <c r="G5881" s="326" t="s">
        <v>43</v>
      </c>
    </row>
    <row r="5882" spans="1:7">
      <c r="A5882" s="326" t="s">
        <v>3204</v>
      </c>
      <c r="B5882" s="158">
        <v>46311</v>
      </c>
      <c r="C5882" s="326" t="s">
        <v>14849</v>
      </c>
      <c r="D5882" s="326" t="s">
        <v>3039</v>
      </c>
      <c r="E5882" s="326" t="s">
        <v>3070</v>
      </c>
      <c r="F5882" s="326">
        <v>378.86586417630309</v>
      </c>
      <c r="G5882" s="326" t="s">
        <v>43</v>
      </c>
    </row>
    <row r="5883" spans="1:7">
      <c r="A5883" s="326" t="s">
        <v>3204</v>
      </c>
      <c r="B5883" s="158">
        <v>46311</v>
      </c>
      <c r="C5883" s="326" t="s">
        <v>14850</v>
      </c>
      <c r="D5883" s="326" t="s">
        <v>3039</v>
      </c>
      <c r="E5883" s="326" t="s">
        <v>3070</v>
      </c>
      <c r="F5883" s="326">
        <v>378.86604405753309</v>
      </c>
      <c r="G5883" s="326" t="s">
        <v>43</v>
      </c>
    </row>
    <row r="5884" spans="1:7">
      <c r="A5884" s="326" t="s">
        <v>3204</v>
      </c>
      <c r="B5884" s="158">
        <v>46311</v>
      </c>
      <c r="C5884" s="326" t="s">
        <v>14851</v>
      </c>
      <c r="D5884" s="326" t="s">
        <v>3039</v>
      </c>
      <c r="E5884" s="326" t="s">
        <v>3070</v>
      </c>
      <c r="F5884" s="326">
        <v>378.86691799759859</v>
      </c>
      <c r="G5884" s="326" t="s">
        <v>43</v>
      </c>
    </row>
    <row r="5885" spans="1:7">
      <c r="A5885" s="326" t="s">
        <v>3204</v>
      </c>
      <c r="B5885" s="158">
        <v>46311</v>
      </c>
      <c r="C5885" s="326" t="s">
        <v>14852</v>
      </c>
      <c r="D5885" s="326" t="s">
        <v>3039</v>
      </c>
      <c r="E5885" s="326" t="s">
        <v>3070</v>
      </c>
      <c r="F5885" s="326">
        <v>378.86719876341522</v>
      </c>
      <c r="G5885" s="326" t="s">
        <v>43</v>
      </c>
    </row>
    <row r="5886" spans="1:7">
      <c r="A5886" s="326" t="s">
        <v>3204</v>
      </c>
      <c r="B5886" s="158">
        <v>46311</v>
      </c>
      <c r="C5886" s="326" t="s">
        <v>14853</v>
      </c>
      <c r="D5886" s="326" t="s">
        <v>3039</v>
      </c>
      <c r="E5886" s="326" t="s">
        <v>3070</v>
      </c>
      <c r="F5886" s="326">
        <v>378.86649305000901</v>
      </c>
      <c r="G5886" s="326" t="s">
        <v>43</v>
      </c>
    </row>
    <row r="5887" spans="1:7">
      <c r="A5887" s="326" t="s">
        <v>3204</v>
      </c>
      <c r="B5887" s="158">
        <v>46311</v>
      </c>
      <c r="C5887" s="326" t="s">
        <v>14854</v>
      </c>
      <c r="D5887" s="326" t="s">
        <v>3039</v>
      </c>
      <c r="E5887" s="326" t="s">
        <v>3070</v>
      </c>
      <c r="F5887" s="326">
        <v>378.86516536772251</v>
      </c>
      <c r="G5887" s="326" t="s">
        <v>43</v>
      </c>
    </row>
    <row r="5888" spans="1:7">
      <c r="A5888" s="326" t="s">
        <v>3204</v>
      </c>
      <c r="B5888" s="158">
        <v>46311</v>
      </c>
      <c r="C5888" s="326" t="s">
        <v>14855</v>
      </c>
      <c r="D5888" s="326" t="s">
        <v>3039</v>
      </c>
      <c r="E5888" s="326" t="s">
        <v>3070</v>
      </c>
      <c r="F5888" s="326">
        <v>378.86778746545309</v>
      </c>
      <c r="G5888" s="326" t="s">
        <v>43</v>
      </c>
    </row>
    <row r="5889" spans="1:7">
      <c r="A5889" s="326" t="s">
        <v>3204</v>
      </c>
      <c r="B5889" s="158">
        <v>46311</v>
      </c>
      <c r="C5889" s="326" t="s">
        <v>14856</v>
      </c>
      <c r="D5889" s="326" t="s">
        <v>3039</v>
      </c>
      <c r="E5889" s="326" t="s">
        <v>3070</v>
      </c>
      <c r="F5889" s="326">
        <v>378.86778875999153</v>
      </c>
      <c r="G5889" s="326" t="s">
        <v>43</v>
      </c>
    </row>
    <row r="5890" spans="1:7">
      <c r="A5890" s="326" t="s">
        <v>3204</v>
      </c>
      <c r="B5890" s="158">
        <v>46311</v>
      </c>
      <c r="C5890" s="326" t="s">
        <v>14857</v>
      </c>
      <c r="D5890" s="326" t="s">
        <v>3039</v>
      </c>
      <c r="E5890" s="326" t="s">
        <v>3070</v>
      </c>
      <c r="F5890" s="326">
        <v>476.57475366257131</v>
      </c>
      <c r="G5890" s="326" t="s">
        <v>43</v>
      </c>
    </row>
    <row r="5891" spans="1:7">
      <c r="A5891" s="326" t="s">
        <v>3204</v>
      </c>
      <c r="B5891" s="158">
        <v>46311</v>
      </c>
      <c r="C5891" s="326" t="s">
        <v>14858</v>
      </c>
      <c r="D5891" s="326" t="s">
        <v>3039</v>
      </c>
      <c r="E5891" s="326" t="s">
        <v>3070</v>
      </c>
      <c r="F5891" s="326">
        <v>378.86589018907398</v>
      </c>
      <c r="G5891" s="326" t="s">
        <v>43</v>
      </c>
    </row>
    <row r="5892" spans="1:7">
      <c r="A5892" s="326" t="s">
        <v>3204</v>
      </c>
      <c r="B5892" s="158">
        <v>46311</v>
      </c>
      <c r="C5892" s="326" t="s">
        <v>14859</v>
      </c>
      <c r="D5892" s="326" t="s">
        <v>3035</v>
      </c>
      <c r="E5892" s="326" t="s">
        <v>3070</v>
      </c>
      <c r="F5892" s="326">
        <v>378.86799993738532</v>
      </c>
      <c r="G5892" s="326" t="s">
        <v>43</v>
      </c>
    </row>
    <row r="5893" spans="1:7">
      <c r="A5893" s="326" t="s">
        <v>3204</v>
      </c>
      <c r="B5893" s="158">
        <v>46311</v>
      </c>
      <c r="C5893" s="326" t="s">
        <v>14860</v>
      </c>
      <c r="D5893" s="326" t="s">
        <v>3035</v>
      </c>
      <c r="E5893" s="326" t="s">
        <v>3070</v>
      </c>
      <c r="F5893" s="326">
        <v>378.86681737005711</v>
      </c>
      <c r="G5893" s="326" t="s">
        <v>43</v>
      </c>
    </row>
    <row r="5894" spans="1:7">
      <c r="A5894" s="326" t="s">
        <v>3204</v>
      </c>
      <c r="B5894" s="158">
        <v>46311</v>
      </c>
      <c r="C5894" s="326" t="s">
        <v>14861</v>
      </c>
      <c r="D5894" s="326" t="s">
        <v>3035</v>
      </c>
      <c r="E5894" s="326" t="s">
        <v>3070</v>
      </c>
      <c r="F5894" s="326">
        <v>403.46463868580759</v>
      </c>
      <c r="G5894" s="326" t="s">
        <v>43</v>
      </c>
    </row>
    <row r="5895" spans="1:7">
      <c r="A5895" s="326" t="s">
        <v>3204</v>
      </c>
      <c r="B5895" s="158">
        <v>46311</v>
      </c>
      <c r="C5895" s="326" t="s">
        <v>14862</v>
      </c>
      <c r="D5895" s="326" t="s">
        <v>3035</v>
      </c>
      <c r="E5895" s="326" t="s">
        <v>3070</v>
      </c>
      <c r="F5895" s="326">
        <v>403.46247524395591</v>
      </c>
      <c r="G5895" s="326" t="s">
        <v>43</v>
      </c>
    </row>
    <row r="5896" spans="1:7">
      <c r="A5896" s="326" t="s">
        <v>3204</v>
      </c>
      <c r="B5896" s="158">
        <v>46311</v>
      </c>
      <c r="C5896" s="326" t="s">
        <v>14863</v>
      </c>
      <c r="D5896" s="326" t="s">
        <v>3035</v>
      </c>
      <c r="E5896" s="326" t="s">
        <v>3070</v>
      </c>
      <c r="F5896" s="326">
        <v>403.46475445665419</v>
      </c>
      <c r="G5896" s="326" t="s">
        <v>43</v>
      </c>
    </row>
    <row r="5897" spans="1:7">
      <c r="A5897" s="326" t="s">
        <v>3204</v>
      </c>
      <c r="B5897" s="158">
        <v>46311</v>
      </c>
      <c r="C5897" s="326" t="s">
        <v>14864</v>
      </c>
      <c r="D5897" s="326" t="s">
        <v>3035</v>
      </c>
      <c r="E5897" s="326" t="s">
        <v>3070</v>
      </c>
      <c r="F5897" s="326">
        <v>573.08646107069217</v>
      </c>
      <c r="G5897" s="326" t="s">
        <v>43</v>
      </c>
    </row>
    <row r="5898" spans="1:7">
      <c r="A5898" s="326" t="s">
        <v>3204</v>
      </c>
      <c r="B5898" s="158">
        <v>46311</v>
      </c>
      <c r="C5898" s="326" t="s">
        <v>14865</v>
      </c>
      <c r="D5898" s="326" t="s">
        <v>3035</v>
      </c>
      <c r="E5898" s="326" t="s">
        <v>3070</v>
      </c>
      <c r="F5898" s="326">
        <v>561.0652683430817</v>
      </c>
      <c r="G5898" s="326" t="s">
        <v>43</v>
      </c>
    </row>
    <row r="5899" spans="1:7">
      <c r="A5899" s="326" t="s">
        <v>3204</v>
      </c>
      <c r="B5899" s="158">
        <v>46311</v>
      </c>
      <c r="C5899" s="326" t="s">
        <v>14866</v>
      </c>
      <c r="D5899" s="326" t="s">
        <v>3035</v>
      </c>
      <c r="E5899" s="326" t="s">
        <v>3070</v>
      </c>
      <c r="F5899" s="326">
        <v>401.37438710266719</v>
      </c>
      <c r="G5899" s="326" t="s">
        <v>43</v>
      </c>
    </row>
    <row r="5900" spans="1:7">
      <c r="A5900" s="326" t="s">
        <v>3204</v>
      </c>
      <c r="B5900" s="158">
        <v>46311</v>
      </c>
      <c r="C5900" s="326" t="s">
        <v>14867</v>
      </c>
      <c r="D5900" s="326" t="s">
        <v>3035</v>
      </c>
      <c r="E5900" s="326" t="s">
        <v>3070</v>
      </c>
      <c r="F5900" s="326">
        <v>403.46373037993908</v>
      </c>
      <c r="G5900" s="326" t="s">
        <v>43</v>
      </c>
    </row>
    <row r="5901" spans="1:7">
      <c r="A5901" s="326" t="s">
        <v>3204</v>
      </c>
      <c r="B5901" s="158">
        <v>46311</v>
      </c>
      <c r="C5901" s="326" t="s">
        <v>14868</v>
      </c>
      <c r="D5901" s="326" t="s">
        <v>3035</v>
      </c>
      <c r="E5901" s="326" t="s">
        <v>3070</v>
      </c>
      <c r="F5901" s="326">
        <v>403.46374737471342</v>
      </c>
      <c r="G5901" s="326" t="s">
        <v>43</v>
      </c>
    </row>
    <row r="5902" spans="1:7">
      <c r="A5902" s="326" t="s">
        <v>3204</v>
      </c>
      <c r="B5902" s="158">
        <v>46311</v>
      </c>
      <c r="C5902" s="326" t="s">
        <v>14869</v>
      </c>
      <c r="D5902" s="326" t="s">
        <v>3035</v>
      </c>
      <c r="E5902" s="326" t="s">
        <v>3070</v>
      </c>
      <c r="F5902" s="326">
        <v>403.46654509007931</v>
      </c>
      <c r="G5902" s="326" t="s">
        <v>43</v>
      </c>
    </row>
    <row r="5903" spans="1:7">
      <c r="A5903" s="326" t="s">
        <v>3204</v>
      </c>
      <c r="B5903" s="158">
        <v>46311</v>
      </c>
      <c r="C5903" s="326" t="s">
        <v>14870</v>
      </c>
      <c r="D5903" s="326" t="s">
        <v>3035</v>
      </c>
      <c r="E5903" s="326" t="s">
        <v>3070</v>
      </c>
      <c r="F5903" s="326">
        <v>403.462531497702</v>
      </c>
      <c r="G5903" s="326" t="s">
        <v>43</v>
      </c>
    </row>
    <row r="5904" spans="1:7">
      <c r="A5904" s="326" t="s">
        <v>3204</v>
      </c>
      <c r="B5904" s="158">
        <v>46311</v>
      </c>
      <c r="C5904" s="326" t="s">
        <v>14871</v>
      </c>
      <c r="D5904" s="326" t="s">
        <v>3035</v>
      </c>
      <c r="E5904" s="326" t="s">
        <v>3070</v>
      </c>
      <c r="F5904" s="326">
        <v>403.46486099809408</v>
      </c>
      <c r="G5904" s="326" t="s">
        <v>43</v>
      </c>
    </row>
    <row r="5905" spans="1:7">
      <c r="A5905" s="326" t="s">
        <v>3204</v>
      </c>
      <c r="B5905" s="158">
        <v>46311</v>
      </c>
      <c r="C5905" s="326" t="s">
        <v>14872</v>
      </c>
      <c r="D5905" s="326" t="s">
        <v>3035</v>
      </c>
      <c r="E5905" s="326" t="s">
        <v>3070</v>
      </c>
      <c r="F5905" s="326">
        <v>403.46483526006341</v>
      </c>
      <c r="G5905" s="326" t="s">
        <v>43</v>
      </c>
    </row>
    <row r="5906" spans="1:7">
      <c r="A5906" s="326" t="s">
        <v>3204</v>
      </c>
      <c r="B5906" s="158">
        <v>46311</v>
      </c>
      <c r="C5906" s="326" t="s">
        <v>14873</v>
      </c>
      <c r="D5906" s="326" t="s">
        <v>3035</v>
      </c>
      <c r="E5906" s="326" t="s">
        <v>3070</v>
      </c>
      <c r="F5906" s="326">
        <v>393.84950951486832</v>
      </c>
      <c r="G5906" s="326" t="s">
        <v>43</v>
      </c>
    </row>
    <row r="5907" spans="1:7">
      <c r="A5907" s="326" t="s">
        <v>3204</v>
      </c>
      <c r="B5907" s="158">
        <v>46311</v>
      </c>
      <c r="C5907" s="326" t="s">
        <v>14874</v>
      </c>
      <c r="D5907" s="326" t="s">
        <v>3035</v>
      </c>
      <c r="E5907" s="326" t="s">
        <v>3070</v>
      </c>
      <c r="F5907" s="326">
        <v>476.57573496364063</v>
      </c>
      <c r="G5907" s="326" t="s">
        <v>43</v>
      </c>
    </row>
    <row r="5908" spans="1:7">
      <c r="A5908" s="326" t="s">
        <v>3204</v>
      </c>
      <c r="B5908" s="158">
        <v>46311</v>
      </c>
      <c r="C5908" s="326" t="s">
        <v>14875</v>
      </c>
      <c r="D5908" s="326" t="s">
        <v>3035</v>
      </c>
      <c r="E5908" s="326" t="s">
        <v>3070</v>
      </c>
      <c r="F5908" s="326">
        <v>412.01427578926092</v>
      </c>
      <c r="G5908" s="326" t="s">
        <v>43</v>
      </c>
    </row>
    <row r="5909" spans="1:7">
      <c r="A5909" s="326" t="s">
        <v>3204</v>
      </c>
      <c r="B5909" s="158">
        <v>46311</v>
      </c>
      <c r="C5909" s="326" t="s">
        <v>14876</v>
      </c>
      <c r="D5909" s="326" t="s">
        <v>3035</v>
      </c>
      <c r="E5909" s="326" t="s">
        <v>3070</v>
      </c>
      <c r="F5909" s="326">
        <v>412.01237882766873</v>
      </c>
      <c r="G5909" s="326" t="s">
        <v>43</v>
      </c>
    </row>
    <row r="5910" spans="1:7">
      <c r="A5910" s="326" t="s">
        <v>3204</v>
      </c>
      <c r="B5910" s="158">
        <v>46311</v>
      </c>
      <c r="C5910" s="326" t="s">
        <v>14877</v>
      </c>
      <c r="D5910" s="326" t="s">
        <v>3035</v>
      </c>
      <c r="E5910" s="326" t="s">
        <v>3070</v>
      </c>
      <c r="F5910" s="326">
        <v>538.70597494021058</v>
      </c>
      <c r="G5910" s="326" t="s">
        <v>43</v>
      </c>
    </row>
    <row r="5911" spans="1:7">
      <c r="A5911" s="326" t="s">
        <v>3204</v>
      </c>
      <c r="B5911" s="158">
        <v>46311</v>
      </c>
      <c r="C5911" s="326" t="s">
        <v>14878</v>
      </c>
      <c r="D5911" s="326" t="s">
        <v>3035</v>
      </c>
      <c r="E5911" s="326" t="s">
        <v>3070</v>
      </c>
      <c r="F5911" s="326">
        <v>422.42977713420993</v>
      </c>
      <c r="G5911" s="326" t="s">
        <v>43</v>
      </c>
    </row>
    <row r="5912" spans="1:7">
      <c r="A5912" s="326" t="s">
        <v>3204</v>
      </c>
      <c r="B5912" s="158">
        <v>46311</v>
      </c>
      <c r="C5912" s="326" t="s">
        <v>14879</v>
      </c>
      <c r="D5912" s="326" t="s">
        <v>3035</v>
      </c>
      <c r="E5912" s="326" t="s">
        <v>3070</v>
      </c>
      <c r="F5912" s="326">
        <v>440.75996863096952</v>
      </c>
      <c r="G5912" s="326" t="s">
        <v>43</v>
      </c>
    </row>
    <row r="5913" spans="1:7">
      <c r="A5913" s="326" t="s">
        <v>3204</v>
      </c>
      <c r="B5913" s="158">
        <v>46311</v>
      </c>
      <c r="C5913" s="326" t="s">
        <v>14880</v>
      </c>
      <c r="D5913" s="326" t="s">
        <v>3035</v>
      </c>
      <c r="E5913" s="326" t="s">
        <v>3070</v>
      </c>
      <c r="F5913" s="326">
        <v>445.89534681290388</v>
      </c>
      <c r="G5913" s="326" t="s">
        <v>43</v>
      </c>
    </row>
    <row r="5914" spans="1:7">
      <c r="A5914" s="326" t="s">
        <v>3204</v>
      </c>
      <c r="B5914" s="158">
        <v>46311</v>
      </c>
      <c r="C5914" s="326" t="s">
        <v>14881</v>
      </c>
      <c r="D5914" s="326" t="s">
        <v>3035</v>
      </c>
      <c r="E5914" s="326" t="s">
        <v>3070</v>
      </c>
      <c r="F5914" s="326">
        <v>362.83473120816052</v>
      </c>
      <c r="G5914" s="326" t="s">
        <v>43</v>
      </c>
    </row>
    <row r="5915" spans="1:7">
      <c r="A5915" s="326" t="s">
        <v>3204</v>
      </c>
      <c r="B5915" s="158">
        <v>46311</v>
      </c>
      <c r="C5915" s="326" t="s">
        <v>14882</v>
      </c>
      <c r="D5915" s="326" t="s">
        <v>3035</v>
      </c>
      <c r="E5915" s="326" t="s">
        <v>3070</v>
      </c>
      <c r="F5915" s="326">
        <v>488.61488983267918</v>
      </c>
      <c r="G5915" s="326" t="s">
        <v>43</v>
      </c>
    </row>
    <row r="5916" spans="1:7">
      <c r="A5916" s="326" t="s">
        <v>3204</v>
      </c>
      <c r="B5916" s="158">
        <v>46311</v>
      </c>
      <c r="C5916" s="326" t="s">
        <v>14883</v>
      </c>
      <c r="D5916" s="326" t="s">
        <v>3035</v>
      </c>
      <c r="E5916" s="326" t="s">
        <v>3070</v>
      </c>
      <c r="F5916" s="326">
        <v>468.42112747952342</v>
      </c>
      <c r="G5916" s="326" t="s">
        <v>43</v>
      </c>
    </row>
    <row r="5917" spans="1:7">
      <c r="A5917" s="326" t="s">
        <v>3204</v>
      </c>
      <c r="B5917" s="158">
        <v>46311</v>
      </c>
      <c r="C5917" s="326" t="s">
        <v>14884</v>
      </c>
      <c r="D5917" s="326" t="s">
        <v>3035</v>
      </c>
      <c r="E5917" s="326" t="s">
        <v>3070</v>
      </c>
      <c r="F5917" s="326">
        <v>518.12611692398787</v>
      </c>
      <c r="G5917" s="326" t="s">
        <v>43</v>
      </c>
    </row>
    <row r="5918" spans="1:7">
      <c r="A5918" s="326" t="s">
        <v>3204</v>
      </c>
      <c r="B5918" s="158">
        <v>46311</v>
      </c>
      <c r="C5918" s="326" t="s">
        <v>14885</v>
      </c>
      <c r="D5918" s="326" t="s">
        <v>3035</v>
      </c>
      <c r="E5918" s="326" t="s">
        <v>3070</v>
      </c>
      <c r="F5918" s="326">
        <v>401.13315819716081</v>
      </c>
      <c r="G5918" s="326" t="s">
        <v>43</v>
      </c>
    </row>
    <row r="5919" spans="1:7">
      <c r="A5919" s="326" t="s">
        <v>3204</v>
      </c>
      <c r="B5919" s="158">
        <v>46311</v>
      </c>
      <c r="C5919" s="326" t="s">
        <v>14886</v>
      </c>
      <c r="D5919" s="326" t="s">
        <v>3035</v>
      </c>
      <c r="E5919" s="326" t="s">
        <v>3070</v>
      </c>
      <c r="F5919" s="326">
        <v>561.35033643734641</v>
      </c>
      <c r="G5919" s="326" t="s">
        <v>43</v>
      </c>
    </row>
    <row r="5920" spans="1:7">
      <c r="A5920" s="326" t="s">
        <v>3204</v>
      </c>
      <c r="B5920" s="158">
        <v>46311</v>
      </c>
      <c r="C5920" s="326" t="s">
        <v>14887</v>
      </c>
      <c r="D5920" s="326" t="s">
        <v>3035</v>
      </c>
      <c r="E5920" s="326" t="s">
        <v>3070</v>
      </c>
      <c r="F5920" s="326">
        <v>400.95963972667232</v>
      </c>
      <c r="G5920" s="326" t="s">
        <v>43</v>
      </c>
    </row>
    <row r="5921" spans="1:7">
      <c r="A5921" s="326" t="s">
        <v>3204</v>
      </c>
      <c r="B5921" s="158">
        <v>46311</v>
      </c>
      <c r="C5921" s="326" t="s">
        <v>14888</v>
      </c>
      <c r="D5921" s="326" t="s">
        <v>3048</v>
      </c>
      <c r="E5921" s="326" t="s">
        <v>3070</v>
      </c>
      <c r="F5921" s="326">
        <v>300.00598100572819</v>
      </c>
      <c r="G5921" s="326" t="s">
        <v>43</v>
      </c>
    </row>
    <row r="5922" spans="1:7">
      <c r="A5922" s="326" t="s">
        <v>3204</v>
      </c>
      <c r="B5922" s="158">
        <v>46311</v>
      </c>
      <c r="C5922" s="326" t="s">
        <v>14889</v>
      </c>
      <c r="D5922" s="326" t="s">
        <v>3034</v>
      </c>
      <c r="E5922" s="326" t="s">
        <v>3070</v>
      </c>
      <c r="F5922" s="326">
        <v>730.77593953721225</v>
      </c>
      <c r="G5922" s="326" t="s">
        <v>43</v>
      </c>
    </row>
    <row r="5923" spans="1:7">
      <c r="A5923" s="326" t="s">
        <v>3204</v>
      </c>
      <c r="B5923" s="158">
        <v>46311</v>
      </c>
      <c r="C5923" s="326" t="s">
        <v>14890</v>
      </c>
      <c r="D5923" s="326" t="s">
        <v>3034</v>
      </c>
      <c r="E5923" s="326" t="s">
        <v>3070</v>
      </c>
      <c r="F5923" s="326">
        <v>413.61581378802663</v>
      </c>
      <c r="G5923" s="326" t="s">
        <v>43</v>
      </c>
    </row>
    <row r="5924" spans="1:7">
      <c r="A5924" s="326" t="s">
        <v>3204</v>
      </c>
      <c r="B5924" s="158">
        <v>46311</v>
      </c>
      <c r="C5924" s="326" t="s">
        <v>14891</v>
      </c>
      <c r="D5924" s="326" t="s">
        <v>3034</v>
      </c>
      <c r="E5924" s="326" t="s">
        <v>3070</v>
      </c>
      <c r="F5924" s="326">
        <v>413.61330468952661</v>
      </c>
      <c r="G5924" s="326" t="s">
        <v>43</v>
      </c>
    </row>
    <row r="5925" spans="1:7">
      <c r="A5925" s="326" t="s">
        <v>3204</v>
      </c>
      <c r="B5925" s="158">
        <v>46311</v>
      </c>
      <c r="C5925" s="326" t="s">
        <v>14892</v>
      </c>
      <c r="D5925" s="326" t="s">
        <v>3039</v>
      </c>
      <c r="E5925" s="326" t="s">
        <v>3070</v>
      </c>
      <c r="F5925" s="326">
        <v>1511.8401514783041</v>
      </c>
      <c r="G5925" s="326" t="s">
        <v>43</v>
      </c>
    </row>
    <row r="5926" spans="1:7">
      <c r="A5926" s="326" t="s">
        <v>3204</v>
      </c>
      <c r="B5926" s="158">
        <v>46311</v>
      </c>
      <c r="C5926" s="326" t="s">
        <v>14892</v>
      </c>
      <c r="D5926" s="326" t="s">
        <v>3039</v>
      </c>
      <c r="E5926" s="326" t="s">
        <v>3070</v>
      </c>
      <c r="F5926" s="326">
        <v>2097.061377334408</v>
      </c>
      <c r="G5926" s="326" t="s">
        <v>43</v>
      </c>
    </row>
    <row r="5927" spans="1:7">
      <c r="A5927" s="326" t="s">
        <v>3204</v>
      </c>
      <c r="B5927" s="158">
        <v>46311</v>
      </c>
      <c r="C5927" s="326" t="s">
        <v>14892</v>
      </c>
      <c r="D5927" s="326" t="s">
        <v>3039</v>
      </c>
      <c r="E5927" s="326" t="s">
        <v>3070</v>
      </c>
      <c r="F5927" s="326">
        <v>2798.1833596182992</v>
      </c>
      <c r="G5927" s="326" t="s">
        <v>43</v>
      </c>
    </row>
    <row r="5928" spans="1:7">
      <c r="A5928" s="326" t="s">
        <v>3204</v>
      </c>
      <c r="B5928" s="158">
        <v>46311</v>
      </c>
      <c r="C5928" s="326" t="s">
        <v>14893</v>
      </c>
      <c r="D5928" s="326" t="s">
        <v>3039</v>
      </c>
      <c r="E5928" s="326" t="s">
        <v>3070</v>
      </c>
      <c r="F5928" s="326">
        <v>2808.3234949056059</v>
      </c>
      <c r="G5928" s="326" t="s">
        <v>43</v>
      </c>
    </row>
    <row r="5929" spans="1:7">
      <c r="A5929" s="326" t="s">
        <v>3204</v>
      </c>
      <c r="B5929" s="158">
        <v>46311</v>
      </c>
      <c r="C5929" s="326" t="s">
        <v>14893</v>
      </c>
      <c r="D5929" s="326" t="s">
        <v>3039</v>
      </c>
      <c r="E5929" s="326" t="s">
        <v>3070</v>
      </c>
      <c r="F5929" s="326">
        <v>3141.0803491850379</v>
      </c>
      <c r="G5929" s="326" t="s">
        <v>43</v>
      </c>
    </row>
    <row r="5930" spans="1:7">
      <c r="A5930" s="326" t="s">
        <v>3204</v>
      </c>
      <c r="B5930" s="158">
        <v>46311</v>
      </c>
      <c r="C5930" s="326" t="s">
        <v>14893</v>
      </c>
      <c r="D5930" s="326" t="s">
        <v>3039</v>
      </c>
      <c r="E5930" s="326" t="s">
        <v>3070</v>
      </c>
      <c r="F5930" s="326">
        <v>3409.476506639272</v>
      </c>
      <c r="G5930" s="326" t="s">
        <v>43</v>
      </c>
    </row>
    <row r="5931" spans="1:7">
      <c r="A5931" s="326" t="s">
        <v>3204</v>
      </c>
      <c r="B5931" s="158">
        <v>46311</v>
      </c>
      <c r="C5931" s="326" t="s">
        <v>14894</v>
      </c>
      <c r="D5931" s="326" t="s">
        <v>6875</v>
      </c>
      <c r="E5931" s="326" t="s">
        <v>3070</v>
      </c>
      <c r="F5931" s="326">
        <v>1930.498632689123</v>
      </c>
      <c r="G5931" s="326" t="s">
        <v>43</v>
      </c>
    </row>
    <row r="5932" spans="1:7">
      <c r="A5932" s="326" t="s">
        <v>3204</v>
      </c>
      <c r="B5932" s="158">
        <v>46311</v>
      </c>
      <c r="C5932" s="326" t="s">
        <v>14895</v>
      </c>
      <c r="D5932" s="326" t="s">
        <v>3036</v>
      </c>
      <c r="E5932" s="326" t="s">
        <v>3070</v>
      </c>
      <c r="F5932" s="326">
        <v>3624.8792142504831</v>
      </c>
      <c r="G5932" s="326" t="s">
        <v>43</v>
      </c>
    </row>
    <row r="5933" spans="1:7">
      <c r="A5933" s="326" t="s">
        <v>3204</v>
      </c>
      <c r="B5933" s="158">
        <v>46311</v>
      </c>
      <c r="C5933" s="326" t="s">
        <v>14896</v>
      </c>
      <c r="D5933" s="326" t="s">
        <v>3036</v>
      </c>
      <c r="E5933" s="326" t="s">
        <v>3070</v>
      </c>
      <c r="F5933" s="326">
        <v>446.26360735297197</v>
      </c>
      <c r="G5933" s="326" t="s">
        <v>43</v>
      </c>
    </row>
    <row r="5934" spans="1:7">
      <c r="A5934" s="326" t="s">
        <v>3204</v>
      </c>
      <c r="B5934" s="158">
        <v>46311</v>
      </c>
      <c r="C5934" s="326" t="s">
        <v>14897</v>
      </c>
      <c r="D5934" s="326" t="s">
        <v>3036</v>
      </c>
      <c r="E5934" s="326" t="s">
        <v>3070</v>
      </c>
      <c r="F5934" s="326">
        <v>446.2638131249696</v>
      </c>
      <c r="G5934" s="326" t="s">
        <v>43</v>
      </c>
    </row>
    <row r="5935" spans="1:7">
      <c r="A5935" s="326" t="s">
        <v>3204</v>
      </c>
      <c r="B5935" s="158">
        <v>46311</v>
      </c>
      <c r="C5935" s="326" t="s">
        <v>14898</v>
      </c>
      <c r="D5935" s="326" t="s">
        <v>3036</v>
      </c>
      <c r="E5935" s="326" t="s">
        <v>3070</v>
      </c>
      <c r="F5935" s="326">
        <v>435.71166540728882</v>
      </c>
      <c r="G5935" s="326" t="s">
        <v>43</v>
      </c>
    </row>
    <row r="5936" spans="1:7">
      <c r="A5936" s="326" t="s">
        <v>3204</v>
      </c>
      <c r="B5936" s="158">
        <v>46311</v>
      </c>
      <c r="C5936" s="326" t="s">
        <v>14899</v>
      </c>
      <c r="D5936" s="326" t="s">
        <v>3036</v>
      </c>
      <c r="E5936" s="326" t="s">
        <v>3070</v>
      </c>
      <c r="F5936" s="326">
        <v>411.61838565487409</v>
      </c>
      <c r="G5936" s="326" t="s">
        <v>43</v>
      </c>
    </row>
    <row r="5937" spans="1:7">
      <c r="A5937" s="326" t="s">
        <v>3204</v>
      </c>
      <c r="B5937" s="158">
        <v>46311</v>
      </c>
      <c r="C5937" s="326" t="s">
        <v>14900</v>
      </c>
      <c r="D5937" s="326" t="s">
        <v>3036</v>
      </c>
      <c r="E5937" s="326" t="s">
        <v>3070</v>
      </c>
      <c r="F5937" s="326">
        <v>432.12178474850953</v>
      </c>
      <c r="G5937" s="326" t="s">
        <v>43</v>
      </c>
    </row>
    <row r="5938" spans="1:7">
      <c r="A5938" s="326" t="s">
        <v>3204</v>
      </c>
      <c r="B5938" s="158">
        <v>46311</v>
      </c>
      <c r="C5938" s="326" t="s">
        <v>14901</v>
      </c>
      <c r="D5938" s="326" t="s">
        <v>3036</v>
      </c>
      <c r="E5938" s="326" t="s">
        <v>3070</v>
      </c>
      <c r="F5938" s="326">
        <v>489.18145293090492</v>
      </c>
      <c r="G5938" s="326" t="s">
        <v>43</v>
      </c>
    </row>
    <row r="5939" spans="1:7">
      <c r="A5939" s="326" t="s">
        <v>3204</v>
      </c>
      <c r="B5939" s="158">
        <v>46311</v>
      </c>
      <c r="C5939" s="326" t="s">
        <v>14902</v>
      </c>
      <c r="D5939" s="326" t="s">
        <v>3036</v>
      </c>
      <c r="E5939" s="326" t="s">
        <v>3070</v>
      </c>
      <c r="F5939" s="326">
        <v>499.92940267641097</v>
      </c>
      <c r="G5939" s="326" t="s">
        <v>43</v>
      </c>
    </row>
    <row r="5940" spans="1:7">
      <c r="A5940" s="326" t="s">
        <v>3204</v>
      </c>
      <c r="B5940" s="158">
        <v>46311</v>
      </c>
      <c r="C5940" s="326" t="s">
        <v>14903</v>
      </c>
      <c r="D5940" s="326" t="s">
        <v>3036</v>
      </c>
      <c r="E5940" s="326" t="s">
        <v>3070</v>
      </c>
      <c r="F5940" s="326">
        <v>495.49062247551052</v>
      </c>
      <c r="G5940" s="326" t="s">
        <v>43</v>
      </c>
    </row>
    <row r="5941" spans="1:7">
      <c r="A5941" s="326" t="s">
        <v>3204</v>
      </c>
      <c r="B5941" s="158">
        <v>46311</v>
      </c>
      <c r="C5941" s="326" t="s">
        <v>14904</v>
      </c>
      <c r="D5941" s="326" t="s">
        <v>3036</v>
      </c>
      <c r="E5941" s="326" t="s">
        <v>3070</v>
      </c>
      <c r="F5941" s="326">
        <v>558.53924103826284</v>
      </c>
      <c r="G5941" s="326" t="s">
        <v>43</v>
      </c>
    </row>
    <row r="5942" spans="1:7">
      <c r="A5942" s="326" t="s">
        <v>3204</v>
      </c>
      <c r="B5942" s="158">
        <v>46311</v>
      </c>
      <c r="C5942" s="326" t="s">
        <v>14905</v>
      </c>
      <c r="D5942" s="326" t="s">
        <v>3036</v>
      </c>
      <c r="E5942" s="326" t="s">
        <v>3070</v>
      </c>
      <c r="F5942" s="326">
        <v>476.87470452673728</v>
      </c>
      <c r="G5942" s="326" t="s">
        <v>43</v>
      </c>
    </row>
    <row r="5943" spans="1:7">
      <c r="A5943" s="326" t="s">
        <v>3204</v>
      </c>
      <c r="B5943" s="158">
        <v>46311</v>
      </c>
      <c r="C5943" s="326" t="s">
        <v>14906</v>
      </c>
      <c r="D5943" s="326" t="s">
        <v>3036</v>
      </c>
      <c r="E5943" s="326" t="s">
        <v>3070</v>
      </c>
      <c r="F5943" s="326">
        <v>559.18303600698709</v>
      </c>
      <c r="G5943" s="326" t="s">
        <v>43</v>
      </c>
    </row>
    <row r="5944" spans="1:7">
      <c r="A5944" s="326" t="s">
        <v>3204</v>
      </c>
      <c r="B5944" s="158">
        <v>46311</v>
      </c>
      <c r="C5944" s="326" t="s">
        <v>14907</v>
      </c>
      <c r="D5944" s="326" t="s">
        <v>3036</v>
      </c>
      <c r="E5944" s="326" t="s">
        <v>3070</v>
      </c>
      <c r="F5944" s="326">
        <v>451.74834399484098</v>
      </c>
      <c r="G5944" s="326" t="s">
        <v>43</v>
      </c>
    </row>
    <row r="5945" spans="1:7">
      <c r="A5945" s="326" t="s">
        <v>3204</v>
      </c>
      <c r="B5945" s="158">
        <v>46311</v>
      </c>
      <c r="C5945" s="326" t="s">
        <v>14908</v>
      </c>
      <c r="D5945" s="326" t="s">
        <v>3036</v>
      </c>
      <c r="E5945" s="326" t="s">
        <v>3070</v>
      </c>
      <c r="F5945" s="326">
        <v>1032.007949598599</v>
      </c>
      <c r="G5945" s="326" t="s">
        <v>43</v>
      </c>
    </row>
    <row r="5946" spans="1:7">
      <c r="A5946" s="326" t="s">
        <v>3204</v>
      </c>
      <c r="B5946" s="158">
        <v>46311</v>
      </c>
      <c r="C5946" s="326" t="s">
        <v>14909</v>
      </c>
      <c r="D5946" s="326" t="s">
        <v>3036</v>
      </c>
      <c r="E5946" s="326" t="s">
        <v>3070</v>
      </c>
      <c r="F5946" s="326">
        <v>650.75497148383874</v>
      </c>
      <c r="G5946" s="326" t="s">
        <v>43</v>
      </c>
    </row>
    <row r="5947" spans="1:7">
      <c r="A5947" s="326" t="s">
        <v>3204</v>
      </c>
      <c r="B5947" s="158">
        <v>46311</v>
      </c>
      <c r="C5947" s="326" t="s">
        <v>14910</v>
      </c>
      <c r="D5947" s="326" t="s">
        <v>3047</v>
      </c>
      <c r="E5947" s="326" t="s">
        <v>3070</v>
      </c>
      <c r="F5947" s="326">
        <v>455.00109263975168</v>
      </c>
      <c r="G5947" s="326" t="s">
        <v>43</v>
      </c>
    </row>
    <row r="5948" spans="1:7">
      <c r="A5948" s="326" t="s">
        <v>3204</v>
      </c>
      <c r="B5948" s="158">
        <v>46311</v>
      </c>
      <c r="C5948" s="326" t="s">
        <v>14911</v>
      </c>
      <c r="D5948" s="326" t="s">
        <v>3047</v>
      </c>
      <c r="E5948" s="326" t="s">
        <v>3070</v>
      </c>
      <c r="F5948" s="326">
        <v>697.43567489087582</v>
      </c>
      <c r="G5948" s="326" t="s">
        <v>43</v>
      </c>
    </row>
    <row r="5949" spans="1:7">
      <c r="A5949" s="326" t="s">
        <v>3204</v>
      </c>
      <c r="B5949" s="158">
        <v>46311</v>
      </c>
      <c r="C5949" s="326" t="s">
        <v>14912</v>
      </c>
      <c r="D5949" s="326" t="s">
        <v>3047</v>
      </c>
      <c r="E5949" s="326" t="s">
        <v>3070</v>
      </c>
      <c r="F5949" s="326">
        <v>517.58186280541122</v>
      </c>
      <c r="G5949" s="326" t="s">
        <v>43</v>
      </c>
    </row>
    <row r="5950" spans="1:7">
      <c r="A5950" s="326" t="s">
        <v>3204</v>
      </c>
      <c r="B5950" s="158">
        <v>46311</v>
      </c>
      <c r="C5950" s="326" t="s">
        <v>14913</v>
      </c>
      <c r="D5950" s="326" t="s">
        <v>9818</v>
      </c>
      <c r="E5950" s="326" t="s">
        <v>3070</v>
      </c>
      <c r="F5950" s="326">
        <v>494.14655501395458</v>
      </c>
      <c r="G5950" s="326" t="s">
        <v>43</v>
      </c>
    </row>
    <row r="5951" spans="1:7">
      <c r="A5951" s="326" t="s">
        <v>3204</v>
      </c>
      <c r="B5951" s="158">
        <v>46311</v>
      </c>
      <c r="C5951" s="326" t="s">
        <v>14914</v>
      </c>
      <c r="D5951" s="326" t="s">
        <v>9818</v>
      </c>
      <c r="E5951" s="326" t="s">
        <v>3070</v>
      </c>
      <c r="F5951" s="326">
        <v>494.14525550790131</v>
      </c>
      <c r="G5951" s="326" t="s">
        <v>43</v>
      </c>
    </row>
    <row r="5952" spans="1:7">
      <c r="A5952" s="326" t="s">
        <v>3204</v>
      </c>
      <c r="B5952" s="158">
        <v>46311</v>
      </c>
      <c r="C5952" s="326" t="s">
        <v>14915</v>
      </c>
      <c r="D5952" s="326" t="s">
        <v>9818</v>
      </c>
      <c r="E5952" s="326" t="s">
        <v>3070</v>
      </c>
      <c r="F5952" s="326">
        <v>713.02965260855854</v>
      </c>
      <c r="G5952" s="326" t="s">
        <v>43</v>
      </c>
    </row>
    <row r="5953" spans="1:7">
      <c r="A5953" s="326" t="s">
        <v>3204</v>
      </c>
      <c r="B5953" s="158">
        <v>46311</v>
      </c>
      <c r="C5953" s="326" t="s">
        <v>14916</v>
      </c>
      <c r="D5953" s="326" t="s">
        <v>9818</v>
      </c>
      <c r="E5953" s="326" t="s">
        <v>3070</v>
      </c>
      <c r="F5953" s="326">
        <v>706.29314115084708</v>
      </c>
      <c r="G5953" s="326" t="s">
        <v>43</v>
      </c>
    </row>
    <row r="5954" spans="1:7">
      <c r="A5954" s="326" t="s">
        <v>3204</v>
      </c>
      <c r="B5954" s="158">
        <v>46311</v>
      </c>
      <c r="C5954" s="326" t="s">
        <v>14917</v>
      </c>
      <c r="D5954" s="326" t="s">
        <v>9818</v>
      </c>
      <c r="E5954" s="326" t="s">
        <v>3070</v>
      </c>
      <c r="F5954" s="326">
        <v>493.7527076639235</v>
      </c>
      <c r="G5954" s="326" t="s">
        <v>43</v>
      </c>
    </row>
    <row r="5955" spans="1:7">
      <c r="A5955" s="326" t="s">
        <v>3204</v>
      </c>
      <c r="B5955" s="158">
        <v>46311</v>
      </c>
      <c r="C5955" s="326" t="s">
        <v>14918</v>
      </c>
      <c r="D5955" s="326" t="s">
        <v>9818</v>
      </c>
      <c r="E5955" s="326" t="s">
        <v>3070</v>
      </c>
      <c r="F5955" s="326">
        <v>754.59357758611441</v>
      </c>
      <c r="G5955" s="326" t="s">
        <v>43</v>
      </c>
    </row>
    <row r="5956" spans="1:7">
      <c r="A5956" s="326" t="s">
        <v>3204</v>
      </c>
      <c r="B5956" s="158">
        <v>46311</v>
      </c>
      <c r="C5956" s="326" t="s">
        <v>14919</v>
      </c>
      <c r="D5956" s="326" t="s">
        <v>3047</v>
      </c>
      <c r="E5956" s="326" t="s">
        <v>3070</v>
      </c>
      <c r="F5956" s="326">
        <v>451.93038492091</v>
      </c>
      <c r="G5956" s="326" t="s">
        <v>43</v>
      </c>
    </row>
    <row r="5957" spans="1:7">
      <c r="A5957" s="326" t="s">
        <v>3204</v>
      </c>
      <c r="B5957" s="158">
        <v>46311</v>
      </c>
      <c r="C5957" s="326" t="s">
        <v>14920</v>
      </c>
      <c r="D5957" s="326" t="s">
        <v>3047</v>
      </c>
      <c r="E5957" s="326" t="s">
        <v>3070</v>
      </c>
      <c r="F5957" s="326">
        <v>777.24148817546666</v>
      </c>
      <c r="G5957" s="326" t="s">
        <v>43</v>
      </c>
    </row>
    <row r="5958" spans="1:7">
      <c r="A5958" s="326" t="s">
        <v>3204</v>
      </c>
      <c r="B5958" s="158">
        <v>46311</v>
      </c>
      <c r="C5958" s="326" t="s">
        <v>14921</v>
      </c>
      <c r="D5958" s="326" t="s">
        <v>3047</v>
      </c>
      <c r="E5958" s="326" t="s">
        <v>3070</v>
      </c>
      <c r="F5958" s="326">
        <v>530.06579022668302</v>
      </c>
      <c r="G5958" s="326" t="s">
        <v>43</v>
      </c>
    </row>
    <row r="5959" spans="1:7">
      <c r="A5959" s="326" t="s">
        <v>3204</v>
      </c>
      <c r="B5959" s="158">
        <v>46311</v>
      </c>
      <c r="C5959" s="326" t="s">
        <v>14922</v>
      </c>
      <c r="D5959" s="326" t="s">
        <v>3047</v>
      </c>
      <c r="E5959" s="326" t="s">
        <v>3070</v>
      </c>
      <c r="F5959" s="326">
        <v>488.6080155603704</v>
      </c>
      <c r="G5959" s="326" t="s">
        <v>43</v>
      </c>
    </row>
    <row r="5960" spans="1:7">
      <c r="A5960" s="326" t="s">
        <v>3204</v>
      </c>
      <c r="B5960" s="158">
        <v>46311</v>
      </c>
      <c r="C5960" s="326" t="s">
        <v>14923</v>
      </c>
      <c r="D5960" s="326" t="s">
        <v>6872</v>
      </c>
      <c r="E5960" s="326" t="s">
        <v>3070</v>
      </c>
      <c r="F5960" s="326">
        <v>2481.9650224091019</v>
      </c>
      <c r="G5960" s="326" t="s">
        <v>43</v>
      </c>
    </row>
    <row r="5961" spans="1:7">
      <c r="A5961" s="326" t="s">
        <v>3204</v>
      </c>
      <c r="B5961" s="158">
        <v>46311</v>
      </c>
      <c r="C5961" s="326" t="s">
        <v>14924</v>
      </c>
      <c r="D5961" s="326" t="s">
        <v>3047</v>
      </c>
      <c r="E5961" s="326" t="s">
        <v>3070</v>
      </c>
      <c r="F5961" s="326">
        <v>1208.8450858592989</v>
      </c>
      <c r="G5961" s="326" t="s">
        <v>43</v>
      </c>
    </row>
    <row r="5962" spans="1:7">
      <c r="A5962" s="326" t="s">
        <v>3204</v>
      </c>
      <c r="B5962" s="158">
        <v>46311</v>
      </c>
      <c r="C5962" s="326" t="s">
        <v>14925</v>
      </c>
      <c r="D5962" s="326" t="s">
        <v>9818</v>
      </c>
      <c r="E5962" s="326" t="s">
        <v>3070</v>
      </c>
      <c r="F5962" s="326">
        <v>633.82742875628173</v>
      </c>
      <c r="G5962" s="326" t="s">
        <v>43</v>
      </c>
    </row>
    <row r="5963" spans="1:7">
      <c r="A5963" s="326" t="s">
        <v>3204</v>
      </c>
      <c r="B5963" s="158">
        <v>46311</v>
      </c>
      <c r="C5963" s="326" t="s">
        <v>14926</v>
      </c>
      <c r="D5963" s="326" t="s">
        <v>9818</v>
      </c>
      <c r="E5963" s="326" t="s">
        <v>3070</v>
      </c>
      <c r="F5963" s="326">
        <v>419.92327878624201</v>
      </c>
      <c r="G5963" s="326" t="s">
        <v>43</v>
      </c>
    </row>
    <row r="5964" spans="1:7">
      <c r="A5964" s="326" t="s">
        <v>3204</v>
      </c>
      <c r="B5964" s="158">
        <v>46311</v>
      </c>
      <c r="C5964" s="326" t="s">
        <v>14927</v>
      </c>
      <c r="D5964" s="326" t="s">
        <v>6875</v>
      </c>
      <c r="E5964" s="326" t="s">
        <v>3070</v>
      </c>
      <c r="F5964" s="326">
        <v>536.61023595230654</v>
      </c>
      <c r="G5964" s="326" t="s">
        <v>43</v>
      </c>
    </row>
    <row r="5965" spans="1:7">
      <c r="A5965" s="326" t="s">
        <v>3204</v>
      </c>
      <c r="B5965" s="158">
        <v>46311</v>
      </c>
      <c r="C5965" s="326" t="s">
        <v>14928</v>
      </c>
      <c r="D5965" s="326" t="s">
        <v>6875</v>
      </c>
      <c r="E5965" s="326" t="s">
        <v>3070</v>
      </c>
      <c r="F5965" s="326">
        <v>652.20431166980416</v>
      </c>
      <c r="G5965" s="326" t="s">
        <v>43</v>
      </c>
    </row>
    <row r="5966" spans="1:7">
      <c r="A5966" s="326" t="s">
        <v>3204</v>
      </c>
      <c r="B5966" s="158">
        <v>46311</v>
      </c>
      <c r="C5966" s="326" t="s">
        <v>6850</v>
      </c>
      <c r="D5966" s="326" t="s">
        <v>3049</v>
      </c>
      <c r="E5966" s="326" t="s">
        <v>3070</v>
      </c>
      <c r="F5966" s="326">
        <v>358.90721528790891</v>
      </c>
      <c r="G5966" s="326" t="s">
        <v>43</v>
      </c>
    </row>
    <row r="5967" spans="1:7">
      <c r="A5967" s="326" t="s">
        <v>3204</v>
      </c>
      <c r="B5967" s="158">
        <v>46311</v>
      </c>
      <c r="C5967" s="326" t="s">
        <v>6851</v>
      </c>
      <c r="D5967" s="326" t="s">
        <v>3049</v>
      </c>
      <c r="E5967" s="326" t="s">
        <v>3070</v>
      </c>
      <c r="F5967" s="326">
        <v>381.80606432072818</v>
      </c>
      <c r="G5967" s="326" t="s">
        <v>43</v>
      </c>
    </row>
    <row r="5968" spans="1:7">
      <c r="A5968" s="326" t="s">
        <v>3204</v>
      </c>
      <c r="B5968" s="158">
        <v>46311</v>
      </c>
      <c r="C5968" s="326" t="s">
        <v>6852</v>
      </c>
      <c r="D5968" s="326" t="s">
        <v>3049</v>
      </c>
      <c r="E5968" s="326" t="s">
        <v>3070</v>
      </c>
      <c r="F5968" s="326">
        <v>404.70524854771787</v>
      </c>
      <c r="G5968" s="326" t="s">
        <v>43</v>
      </c>
    </row>
    <row r="5969" spans="1:7">
      <c r="A5969" s="326" t="s">
        <v>3204</v>
      </c>
      <c r="B5969" s="158">
        <v>46311</v>
      </c>
      <c r="C5969" s="326" t="s">
        <v>6853</v>
      </c>
      <c r="D5969" s="326" t="s">
        <v>3049</v>
      </c>
      <c r="E5969" s="326" t="s">
        <v>3070</v>
      </c>
      <c r="F5969" s="326">
        <v>689.79989162529819</v>
      </c>
      <c r="G5969" s="326" t="s">
        <v>43</v>
      </c>
    </row>
    <row r="5970" spans="1:7">
      <c r="A5970" s="326" t="s">
        <v>3204</v>
      </c>
      <c r="B5970" s="158">
        <v>46311</v>
      </c>
      <c r="C5970" s="326" t="s">
        <v>6854</v>
      </c>
      <c r="D5970" s="326" t="s">
        <v>3049</v>
      </c>
      <c r="E5970" s="326" t="s">
        <v>3070</v>
      </c>
      <c r="F5970" s="326">
        <v>479.85035633668298</v>
      </c>
      <c r="G5970" s="326" t="s">
        <v>43</v>
      </c>
    </row>
    <row r="5971" spans="1:7">
      <c r="A5971" s="326" t="s">
        <v>3204</v>
      </c>
      <c r="B5971" s="158">
        <v>46311</v>
      </c>
      <c r="C5971" s="326" t="s">
        <v>6855</v>
      </c>
      <c r="D5971" s="326" t="s">
        <v>3049</v>
      </c>
      <c r="E5971" s="326" t="s">
        <v>3070</v>
      </c>
      <c r="F5971" s="326">
        <v>479.85330143198371</v>
      </c>
      <c r="G5971" s="326" t="s">
        <v>43</v>
      </c>
    </row>
    <row r="5972" spans="1:7">
      <c r="A5972" s="326" t="s">
        <v>3204</v>
      </c>
      <c r="B5972" s="158">
        <v>46311</v>
      </c>
      <c r="C5972" s="326" t="s">
        <v>14929</v>
      </c>
      <c r="D5972" s="326" t="s">
        <v>7409</v>
      </c>
      <c r="E5972" s="326" t="s">
        <v>3070</v>
      </c>
      <c r="F5972" s="326">
        <v>663.98369894549251</v>
      </c>
      <c r="G5972" s="326" t="s">
        <v>43</v>
      </c>
    </row>
    <row r="5973" spans="1:7">
      <c r="A5973" s="326" t="s">
        <v>3204</v>
      </c>
      <c r="B5973" s="158">
        <v>46311</v>
      </c>
      <c r="C5973" s="326" t="s">
        <v>14930</v>
      </c>
      <c r="D5973" s="326" t="s">
        <v>3036</v>
      </c>
      <c r="E5973" s="326" t="s">
        <v>3070</v>
      </c>
      <c r="F5973" s="326">
        <v>1344.975317080505</v>
      </c>
      <c r="G5973" s="326" t="s">
        <v>43</v>
      </c>
    </row>
    <row r="5974" spans="1:7">
      <c r="A5974" s="326" t="s">
        <v>3204</v>
      </c>
      <c r="B5974" s="158">
        <v>46311</v>
      </c>
      <c r="C5974" s="326" t="s">
        <v>14931</v>
      </c>
      <c r="D5974" s="326" t="s">
        <v>3034</v>
      </c>
      <c r="E5974" s="326" t="s">
        <v>3070</v>
      </c>
      <c r="F5974" s="326">
        <v>2074.9972476099501</v>
      </c>
      <c r="G5974" s="326" t="s">
        <v>43</v>
      </c>
    </row>
    <row r="5975" spans="1:7">
      <c r="A5975" s="326" t="s">
        <v>3204</v>
      </c>
      <c r="B5975" s="158">
        <v>46311</v>
      </c>
      <c r="C5975" s="326" t="s">
        <v>14932</v>
      </c>
      <c r="D5975" s="326" t="s">
        <v>3039</v>
      </c>
      <c r="E5975" s="326" t="s">
        <v>3070</v>
      </c>
      <c r="F5975" s="326">
        <v>473.1420925129205</v>
      </c>
      <c r="G5975" s="326" t="s">
        <v>43</v>
      </c>
    </row>
    <row r="5976" spans="1:7">
      <c r="A5976" s="326" t="s">
        <v>3204</v>
      </c>
      <c r="B5976" s="158">
        <v>46311</v>
      </c>
      <c r="C5976" s="326" t="s">
        <v>14933</v>
      </c>
      <c r="D5976" s="326" t="s">
        <v>3039</v>
      </c>
      <c r="E5976" s="326" t="s">
        <v>3070</v>
      </c>
      <c r="F5976" s="326">
        <v>734.20717623166274</v>
      </c>
      <c r="G5976" s="326" t="s">
        <v>43</v>
      </c>
    </row>
    <row r="5977" spans="1:7">
      <c r="A5977" s="326" t="s">
        <v>3204</v>
      </c>
      <c r="B5977" s="158">
        <v>46311</v>
      </c>
      <c r="C5977" s="326" t="s">
        <v>14934</v>
      </c>
      <c r="D5977" s="326" t="s">
        <v>3039</v>
      </c>
      <c r="E5977" s="326" t="s">
        <v>3070</v>
      </c>
      <c r="F5977" s="326">
        <v>435.13247223757207</v>
      </c>
      <c r="G5977" s="326" t="s">
        <v>43</v>
      </c>
    </row>
    <row r="5978" spans="1:7">
      <c r="A5978" s="326" t="s">
        <v>3204</v>
      </c>
      <c r="B5978" s="158">
        <v>46311</v>
      </c>
      <c r="C5978" s="326" t="s">
        <v>14935</v>
      </c>
      <c r="D5978" s="326" t="s">
        <v>3039</v>
      </c>
      <c r="E5978" s="326" t="s">
        <v>3070</v>
      </c>
      <c r="F5978" s="326">
        <v>1720.508744284278</v>
      </c>
      <c r="G5978" s="326" t="s">
        <v>43</v>
      </c>
    </row>
    <row r="5979" spans="1:7">
      <c r="A5979" s="326" t="s">
        <v>3204</v>
      </c>
      <c r="B5979" s="158">
        <v>46311</v>
      </c>
      <c r="C5979" s="326" t="s">
        <v>14936</v>
      </c>
      <c r="D5979" s="326" t="s">
        <v>3039</v>
      </c>
      <c r="E5979" s="326" t="s">
        <v>3070</v>
      </c>
      <c r="F5979" s="326">
        <v>718.52916264673695</v>
      </c>
      <c r="G5979" s="326" t="s">
        <v>43</v>
      </c>
    </row>
    <row r="5980" spans="1:7">
      <c r="A5980" s="326" t="s">
        <v>3204</v>
      </c>
      <c r="B5980" s="158">
        <v>46311</v>
      </c>
      <c r="C5980" s="326" t="s">
        <v>14937</v>
      </c>
      <c r="D5980" s="326" t="s">
        <v>3039</v>
      </c>
      <c r="E5980" s="326" t="s">
        <v>3070</v>
      </c>
      <c r="F5980" s="326">
        <v>690.08827970176935</v>
      </c>
      <c r="G5980" s="326" t="s">
        <v>43</v>
      </c>
    </row>
    <row r="5981" spans="1:7">
      <c r="A5981" s="326" t="s">
        <v>3204</v>
      </c>
      <c r="B5981" s="158">
        <v>46311</v>
      </c>
      <c r="C5981" s="326" t="s">
        <v>14938</v>
      </c>
      <c r="D5981" s="326" t="s">
        <v>3039</v>
      </c>
      <c r="E5981" s="326" t="s">
        <v>3070</v>
      </c>
      <c r="F5981" s="326">
        <v>534.25786128826439</v>
      </c>
      <c r="G5981" s="326" t="s">
        <v>43</v>
      </c>
    </row>
    <row r="5982" spans="1:7">
      <c r="A5982" s="326" t="s">
        <v>3204</v>
      </c>
      <c r="B5982" s="158">
        <v>46311</v>
      </c>
      <c r="C5982" s="326" t="s">
        <v>14939</v>
      </c>
      <c r="D5982" s="326" t="s">
        <v>3047</v>
      </c>
      <c r="E5982" s="326" t="s">
        <v>3070</v>
      </c>
      <c r="F5982" s="326">
        <v>834.44705643050838</v>
      </c>
      <c r="G5982" s="326" t="s">
        <v>43</v>
      </c>
    </row>
    <row r="5983" spans="1:7">
      <c r="A5983" s="326" t="s">
        <v>3204</v>
      </c>
      <c r="B5983" s="158">
        <v>46311</v>
      </c>
      <c r="C5983" s="326" t="s">
        <v>14940</v>
      </c>
      <c r="D5983" s="326" t="s">
        <v>3047</v>
      </c>
      <c r="E5983" s="326" t="s">
        <v>3070</v>
      </c>
      <c r="F5983" s="326">
        <v>504.84499586725718</v>
      </c>
      <c r="G5983" s="326" t="s">
        <v>43</v>
      </c>
    </row>
    <row r="5984" spans="1:7">
      <c r="A5984" s="326" t="s">
        <v>3204</v>
      </c>
      <c r="B5984" s="158">
        <v>46311</v>
      </c>
      <c r="C5984" s="326" t="s">
        <v>14941</v>
      </c>
      <c r="D5984" s="326" t="s">
        <v>3047</v>
      </c>
      <c r="E5984" s="326" t="s">
        <v>3070</v>
      </c>
      <c r="F5984" s="326">
        <v>499.48117496218771</v>
      </c>
      <c r="G5984" s="326" t="s">
        <v>43</v>
      </c>
    </row>
    <row r="5985" spans="1:7">
      <c r="A5985" s="326" t="s">
        <v>3204</v>
      </c>
      <c r="B5985" s="158">
        <v>46311</v>
      </c>
      <c r="C5985" s="326" t="s">
        <v>3931</v>
      </c>
      <c r="D5985" s="326" t="s">
        <v>9818</v>
      </c>
      <c r="E5985" s="326" t="s">
        <v>3070</v>
      </c>
      <c r="F5985" s="326">
        <v>448.45491714403028</v>
      </c>
      <c r="G5985" s="326" t="s">
        <v>43</v>
      </c>
    </row>
    <row r="5986" spans="1:7">
      <c r="A5986" s="326" t="s">
        <v>3204</v>
      </c>
      <c r="B5986" s="158">
        <v>46311</v>
      </c>
      <c r="C5986" s="326" t="s">
        <v>3944</v>
      </c>
      <c r="D5986" s="326" t="s">
        <v>3047</v>
      </c>
      <c r="E5986" s="326" t="s">
        <v>3070</v>
      </c>
      <c r="F5986" s="326">
        <v>464.33039753531921</v>
      </c>
      <c r="G5986" s="326" t="s">
        <v>43</v>
      </c>
    </row>
    <row r="5987" spans="1:7">
      <c r="A5987" s="326" t="s">
        <v>3204</v>
      </c>
      <c r="B5987" s="158">
        <v>46311</v>
      </c>
      <c r="C5987" s="326" t="s">
        <v>3945</v>
      </c>
      <c r="D5987" s="326" t="s">
        <v>3047</v>
      </c>
      <c r="E5987" s="326" t="s">
        <v>3070</v>
      </c>
      <c r="F5987" s="326">
        <v>399.79036823575728</v>
      </c>
      <c r="G5987" s="326" t="s">
        <v>43</v>
      </c>
    </row>
    <row r="5988" spans="1:7">
      <c r="A5988" s="326" t="s">
        <v>3204</v>
      </c>
      <c r="B5988" s="158">
        <v>46311</v>
      </c>
      <c r="C5988" s="326" t="s">
        <v>3947</v>
      </c>
      <c r="D5988" s="326" t="s">
        <v>3047</v>
      </c>
      <c r="E5988" s="326" t="s">
        <v>3070</v>
      </c>
      <c r="F5988" s="326">
        <v>429.84393532844842</v>
      </c>
      <c r="G5988" s="326" t="s">
        <v>43</v>
      </c>
    </row>
    <row r="5989" spans="1:7">
      <c r="A5989" s="326" t="s">
        <v>3204</v>
      </c>
      <c r="B5989" s="158">
        <v>46311</v>
      </c>
      <c r="C5989" s="326" t="s">
        <v>14942</v>
      </c>
      <c r="D5989" s="326" t="s">
        <v>3047</v>
      </c>
      <c r="E5989" s="326" t="s">
        <v>3070</v>
      </c>
      <c r="F5989" s="326">
        <v>424.33825386306847</v>
      </c>
      <c r="G5989" s="326" t="s">
        <v>43</v>
      </c>
    </row>
    <row r="5990" spans="1:7">
      <c r="A5990" s="326" t="s">
        <v>3204</v>
      </c>
      <c r="B5990" s="158">
        <v>46311</v>
      </c>
      <c r="C5990" s="326" t="s">
        <v>14943</v>
      </c>
      <c r="D5990" s="326" t="s">
        <v>9818</v>
      </c>
      <c r="E5990" s="326" t="s">
        <v>3070</v>
      </c>
      <c r="F5990" s="326">
        <v>428.51187426285469</v>
      </c>
      <c r="G5990" s="326" t="s">
        <v>43</v>
      </c>
    </row>
    <row r="5991" spans="1:7">
      <c r="A5991" s="326" t="s">
        <v>3204</v>
      </c>
      <c r="B5991" s="158">
        <v>46311</v>
      </c>
      <c r="C5991" s="326" t="s">
        <v>3949</v>
      </c>
      <c r="D5991" s="326" t="s">
        <v>3047</v>
      </c>
      <c r="E5991" s="326" t="s">
        <v>3070</v>
      </c>
      <c r="F5991" s="326">
        <v>475.81843307241797</v>
      </c>
      <c r="G5991" s="326" t="s">
        <v>43</v>
      </c>
    </row>
    <row r="5992" spans="1:7">
      <c r="A5992" s="326" t="s">
        <v>3204</v>
      </c>
      <c r="B5992" s="158">
        <v>46311</v>
      </c>
      <c r="C5992" s="326" t="s">
        <v>14944</v>
      </c>
      <c r="D5992" s="326" t="s">
        <v>3047</v>
      </c>
      <c r="E5992" s="326" t="s">
        <v>3070</v>
      </c>
      <c r="F5992" s="326">
        <v>500.56242297452991</v>
      </c>
      <c r="G5992" s="326" t="s">
        <v>43</v>
      </c>
    </row>
    <row r="5993" spans="1:7">
      <c r="A5993" s="326" t="s">
        <v>3204</v>
      </c>
      <c r="B5993" s="158">
        <v>46311</v>
      </c>
      <c r="C5993" s="326" t="s">
        <v>14945</v>
      </c>
      <c r="D5993" s="326" t="s">
        <v>9818</v>
      </c>
      <c r="E5993" s="326" t="s">
        <v>3070</v>
      </c>
      <c r="F5993" s="326">
        <v>457.60680427821347</v>
      </c>
      <c r="G5993" s="326" t="s">
        <v>43</v>
      </c>
    </row>
    <row r="5994" spans="1:7">
      <c r="A5994" s="326" t="s">
        <v>3204</v>
      </c>
      <c r="B5994" s="158">
        <v>46311</v>
      </c>
      <c r="C5994" s="326" t="s">
        <v>3704</v>
      </c>
      <c r="D5994" s="326" t="s">
        <v>9818</v>
      </c>
      <c r="E5994" s="326" t="s">
        <v>3070</v>
      </c>
      <c r="F5994" s="326">
        <v>449.02168857472128</v>
      </c>
      <c r="G5994" s="326" t="s">
        <v>43</v>
      </c>
    </row>
    <row r="5995" spans="1:7">
      <c r="A5995" s="326" t="s">
        <v>3066</v>
      </c>
      <c r="B5995" s="158">
        <v>46311</v>
      </c>
      <c r="C5995" s="326" t="s">
        <v>53</v>
      </c>
      <c r="D5995" s="326" t="s">
        <v>3067</v>
      </c>
      <c r="E5995" s="326" t="s">
        <v>2879</v>
      </c>
      <c r="F5995" s="326">
        <v>52.869</v>
      </c>
      <c r="G5995" s="326" t="s">
        <v>47</v>
      </c>
    </row>
    <row r="5996" spans="1:7">
      <c r="A5996" s="326" t="s">
        <v>3066</v>
      </c>
      <c r="B5996" s="158">
        <v>46311</v>
      </c>
      <c r="C5996" s="326" t="s">
        <v>55</v>
      </c>
      <c r="D5996" s="326" t="s">
        <v>3067</v>
      </c>
      <c r="E5996" s="326" t="s">
        <v>2879</v>
      </c>
      <c r="F5996" s="326">
        <v>52.810999999999993</v>
      </c>
      <c r="G5996" s="326" t="s">
        <v>47</v>
      </c>
    </row>
    <row r="5997" spans="1:7">
      <c r="A5997" s="326" t="s">
        <v>3066</v>
      </c>
      <c r="B5997" s="158">
        <v>46311</v>
      </c>
      <c r="C5997" s="326" t="s">
        <v>57</v>
      </c>
      <c r="D5997" s="326" t="s">
        <v>3067</v>
      </c>
      <c r="E5997" s="326" t="s">
        <v>2879</v>
      </c>
      <c r="F5997" s="326">
        <v>53.756000000000007</v>
      </c>
      <c r="G5997" s="326" t="s">
        <v>47</v>
      </c>
    </row>
    <row r="5998" spans="1:7">
      <c r="A5998" s="326" t="s">
        <v>2883</v>
      </c>
      <c r="B5998" s="158">
        <v>46311</v>
      </c>
      <c r="C5998" s="326" t="s">
        <v>2865</v>
      </c>
      <c r="D5998" s="326" t="s">
        <v>2880</v>
      </c>
      <c r="E5998" s="326" t="s">
        <v>2879</v>
      </c>
      <c r="F5998" s="326">
        <v>6.0518999999999998</v>
      </c>
      <c r="G5998" s="326" t="s">
        <v>1799</v>
      </c>
    </row>
    <row r="5999" spans="1:7">
      <c r="A5999" s="326" t="s">
        <v>2883</v>
      </c>
      <c r="B5999" s="158">
        <v>46311</v>
      </c>
      <c r="C5999" s="326" t="s">
        <v>2916</v>
      </c>
      <c r="D5999" s="326" t="s">
        <v>2880</v>
      </c>
      <c r="E5999" s="326" t="s">
        <v>2879</v>
      </c>
      <c r="F5999" s="326">
        <v>6.06128</v>
      </c>
      <c r="G5999" s="326" t="s">
        <v>1799</v>
      </c>
    </row>
    <row r="6000" spans="1:7">
      <c r="A6000" s="326" t="s">
        <v>2883</v>
      </c>
      <c r="B6000" s="158">
        <v>46311</v>
      </c>
      <c r="C6000" s="326" t="s">
        <v>2917</v>
      </c>
      <c r="D6000" s="326" t="s">
        <v>2880</v>
      </c>
      <c r="E6000" s="326" t="s">
        <v>2879</v>
      </c>
      <c r="F6000" s="326">
        <v>6.19618</v>
      </c>
      <c r="G6000" s="326" t="s">
        <v>1799</v>
      </c>
    </row>
    <row r="6001" spans="1:7">
      <c r="A6001" s="326" t="s">
        <v>2883</v>
      </c>
      <c r="B6001" s="158">
        <v>46311</v>
      </c>
      <c r="C6001" s="326" t="s">
        <v>2918</v>
      </c>
      <c r="D6001" s="326" t="s">
        <v>2880</v>
      </c>
      <c r="E6001" s="326" t="s">
        <v>2879</v>
      </c>
      <c r="F6001" s="326">
        <v>6.0098599999999998</v>
      </c>
      <c r="G6001" s="326" t="s">
        <v>1799</v>
      </c>
    </row>
    <row r="6002" spans="1:7">
      <c r="A6002" s="326" t="s">
        <v>2883</v>
      </c>
      <c r="B6002" s="158">
        <v>46311</v>
      </c>
      <c r="C6002" s="326" t="s">
        <v>2919</v>
      </c>
      <c r="D6002" s="326" t="s">
        <v>2880</v>
      </c>
      <c r="E6002" s="326" t="s">
        <v>2879</v>
      </c>
      <c r="F6002" s="326">
        <v>5.7938399999999994</v>
      </c>
      <c r="G6002" s="326" t="s">
        <v>1799</v>
      </c>
    </row>
    <row r="6003" spans="1:7">
      <c r="A6003" s="326" t="s">
        <v>2883</v>
      </c>
      <c r="B6003" s="158">
        <v>46311</v>
      </c>
      <c r="C6003" s="326" t="s">
        <v>2920</v>
      </c>
      <c r="D6003" s="326" t="s">
        <v>2880</v>
      </c>
      <c r="E6003" s="326" t="s">
        <v>2879</v>
      </c>
      <c r="F6003" s="326">
        <v>5.806140000000001</v>
      </c>
      <c r="G6003" s="326" t="s">
        <v>1799</v>
      </c>
    </row>
    <row r="6004" spans="1:7">
      <c r="A6004" s="326" t="s">
        <v>2883</v>
      </c>
      <c r="B6004" s="158">
        <v>46311</v>
      </c>
      <c r="C6004" s="326" t="s">
        <v>2921</v>
      </c>
      <c r="D6004" s="326" t="s">
        <v>2880</v>
      </c>
      <c r="E6004" s="326" t="s">
        <v>2879</v>
      </c>
      <c r="F6004" s="326">
        <v>5.9155600000000002</v>
      </c>
      <c r="G6004" s="326" t="s">
        <v>1799</v>
      </c>
    </row>
    <row r="6005" spans="1:7">
      <c r="A6005" s="326" t="s">
        <v>2883</v>
      </c>
      <c r="B6005" s="158">
        <v>46311</v>
      </c>
      <c r="C6005" s="326" t="s">
        <v>2922</v>
      </c>
      <c r="D6005" s="326" t="s">
        <v>2880</v>
      </c>
      <c r="E6005" s="326" t="s">
        <v>2879</v>
      </c>
      <c r="F6005" s="326">
        <v>6.3552999999999988</v>
      </c>
      <c r="G6005" s="326" t="s">
        <v>1799</v>
      </c>
    </row>
    <row r="6006" spans="1:7">
      <c r="A6006" s="326" t="s">
        <v>2883</v>
      </c>
      <c r="B6006" s="158">
        <v>46311</v>
      </c>
      <c r="C6006" s="326" t="s">
        <v>2923</v>
      </c>
      <c r="D6006" s="326" t="s">
        <v>2880</v>
      </c>
      <c r="E6006" s="326" t="s">
        <v>2879</v>
      </c>
      <c r="F6006" s="326">
        <v>5.7617599999999998</v>
      </c>
      <c r="G6006" s="326" t="s">
        <v>1799</v>
      </c>
    </row>
    <row r="6007" spans="1:7">
      <c r="A6007" s="326" t="s">
        <v>2883</v>
      </c>
      <c r="B6007" s="158">
        <v>46311</v>
      </c>
      <c r="C6007" s="326" t="s">
        <v>2924</v>
      </c>
      <c r="D6007" s="326" t="s">
        <v>2880</v>
      </c>
      <c r="E6007" s="326" t="s">
        <v>2879</v>
      </c>
      <c r="F6007" s="326">
        <v>5.90158</v>
      </c>
      <c r="G6007" s="326" t="s">
        <v>1799</v>
      </c>
    </row>
    <row r="6008" spans="1:7">
      <c r="A6008" s="326" t="s">
        <v>2883</v>
      </c>
      <c r="B6008" s="158">
        <v>46311</v>
      </c>
      <c r="C6008" s="326" t="s">
        <v>2925</v>
      </c>
      <c r="D6008" s="326" t="s">
        <v>2880</v>
      </c>
      <c r="E6008" s="326" t="s">
        <v>2879</v>
      </c>
      <c r="F6008" s="326">
        <v>5.8735800000000005</v>
      </c>
      <c r="G6008" s="326" t="s">
        <v>1799</v>
      </c>
    </row>
    <row r="6009" spans="1:7">
      <c r="A6009" s="326" t="s">
        <v>2883</v>
      </c>
      <c r="B6009" s="158">
        <v>46311</v>
      </c>
      <c r="C6009" s="326" t="s">
        <v>2926</v>
      </c>
      <c r="D6009" s="326" t="s">
        <v>2880</v>
      </c>
      <c r="E6009" s="326" t="s">
        <v>2879</v>
      </c>
      <c r="F6009" s="326">
        <v>6.0164000000000009</v>
      </c>
      <c r="G6009" s="326" t="s">
        <v>1799</v>
      </c>
    </row>
    <row r="6010" spans="1:7">
      <c r="A6010" s="326" t="s">
        <v>2883</v>
      </c>
      <c r="B6010" s="158">
        <v>46311</v>
      </c>
      <c r="C6010" s="326" t="s">
        <v>2927</v>
      </c>
      <c r="D6010" s="326" t="s">
        <v>2880</v>
      </c>
      <c r="E6010" s="326" t="s">
        <v>2879</v>
      </c>
      <c r="F6010" s="326">
        <v>5.9740800000000007</v>
      </c>
      <c r="G6010" s="326" t="s">
        <v>1799</v>
      </c>
    </row>
    <row r="6011" spans="1:7">
      <c r="A6011" s="326" t="s">
        <v>2883</v>
      </c>
      <c r="B6011" s="158">
        <v>46311</v>
      </c>
      <c r="C6011" s="326" t="s">
        <v>2928</v>
      </c>
      <c r="D6011" s="326" t="s">
        <v>2880</v>
      </c>
      <c r="E6011" s="326" t="s">
        <v>2879</v>
      </c>
      <c r="F6011" s="326">
        <v>5.8420799999999993</v>
      </c>
      <c r="G6011" s="326" t="s">
        <v>1799</v>
      </c>
    </row>
    <row r="6012" spans="1:7">
      <c r="A6012" s="326" t="s">
        <v>2883</v>
      </c>
      <c r="B6012" s="158">
        <v>46311</v>
      </c>
      <c r="C6012" s="326" t="s">
        <v>2929</v>
      </c>
      <c r="D6012" s="326" t="s">
        <v>2880</v>
      </c>
      <c r="E6012" s="326" t="s">
        <v>2879</v>
      </c>
      <c r="F6012" s="326">
        <v>5.9189399999999992</v>
      </c>
      <c r="G6012" s="326" t="s">
        <v>1799</v>
      </c>
    </row>
    <row r="6013" spans="1:7">
      <c r="A6013" s="326" t="s">
        <v>2883</v>
      </c>
      <c r="B6013" s="158">
        <v>46311</v>
      </c>
      <c r="C6013" s="326" t="s">
        <v>2930</v>
      </c>
      <c r="D6013" s="326" t="s">
        <v>2880</v>
      </c>
      <c r="E6013" s="326" t="s">
        <v>2879</v>
      </c>
      <c r="F6013" s="326">
        <v>5.8979599999999994</v>
      </c>
      <c r="G6013" s="326" t="s">
        <v>1799</v>
      </c>
    </row>
    <row r="6014" spans="1:7">
      <c r="A6014" s="326" t="s">
        <v>2883</v>
      </c>
      <c r="B6014" s="158">
        <v>46311</v>
      </c>
      <c r="C6014" s="326" t="s">
        <v>2931</v>
      </c>
      <c r="D6014" s="326" t="s">
        <v>2880</v>
      </c>
      <c r="E6014" s="326" t="s">
        <v>2879</v>
      </c>
      <c r="F6014" s="326">
        <v>6.1557000000000013</v>
      </c>
      <c r="G6014" s="326" t="s">
        <v>1799</v>
      </c>
    </row>
    <row r="6015" spans="1:7">
      <c r="A6015" s="326" t="s">
        <v>2883</v>
      </c>
      <c r="B6015" s="158">
        <v>46311</v>
      </c>
      <c r="C6015" s="326" t="s">
        <v>2932</v>
      </c>
      <c r="D6015" s="326" t="s">
        <v>2880</v>
      </c>
      <c r="E6015" s="326" t="s">
        <v>2879</v>
      </c>
      <c r="F6015" s="326">
        <v>5.6874000000000002</v>
      </c>
      <c r="G6015" s="326" t="s">
        <v>1799</v>
      </c>
    </row>
    <row r="6016" spans="1:7">
      <c r="A6016" s="326" t="s">
        <v>2883</v>
      </c>
      <c r="B6016" s="158">
        <v>46311</v>
      </c>
      <c r="C6016" s="326" t="s">
        <v>2933</v>
      </c>
      <c r="D6016" s="326" t="s">
        <v>2880</v>
      </c>
      <c r="E6016" s="326" t="s">
        <v>2879</v>
      </c>
      <c r="F6016" s="326">
        <v>6.2276399999999992</v>
      </c>
      <c r="G6016" s="326" t="s">
        <v>1799</v>
      </c>
    </row>
    <row r="6017" spans="1:7">
      <c r="A6017" s="326" t="s">
        <v>2883</v>
      </c>
      <c r="B6017" s="158">
        <v>46311</v>
      </c>
      <c r="C6017" s="326" t="s">
        <v>2934</v>
      </c>
      <c r="D6017" s="326" t="s">
        <v>2880</v>
      </c>
      <c r="E6017" s="326" t="s">
        <v>2879</v>
      </c>
      <c r="F6017" s="326">
        <v>5.7909199999999998</v>
      </c>
      <c r="G6017" s="326" t="s">
        <v>1799</v>
      </c>
    </row>
    <row r="6018" spans="1:7">
      <c r="A6018" s="326" t="s">
        <v>2883</v>
      </c>
      <c r="B6018" s="158">
        <v>46311</v>
      </c>
      <c r="C6018" s="326" t="s">
        <v>2935</v>
      </c>
      <c r="D6018" s="326" t="s">
        <v>2880</v>
      </c>
      <c r="E6018" s="326" t="s">
        <v>2879</v>
      </c>
      <c r="F6018" s="326">
        <v>6.5231199999999996</v>
      </c>
      <c r="G6018" s="326" t="s">
        <v>1799</v>
      </c>
    </row>
    <row r="6019" spans="1:7">
      <c r="A6019" s="326" t="s">
        <v>2883</v>
      </c>
      <c r="B6019" s="158">
        <v>46311</v>
      </c>
      <c r="C6019" s="326" t="s">
        <v>2936</v>
      </c>
      <c r="D6019" s="326" t="s">
        <v>2880</v>
      </c>
      <c r="E6019" s="326" t="s">
        <v>2879</v>
      </c>
      <c r="F6019" s="326">
        <v>6.5239999999999991</v>
      </c>
      <c r="G6019" s="326" t="s">
        <v>1799</v>
      </c>
    </row>
    <row r="6020" spans="1:7">
      <c r="A6020" s="326" t="s">
        <v>2883</v>
      </c>
      <c r="B6020" s="158">
        <v>46311</v>
      </c>
      <c r="C6020" s="326" t="s">
        <v>2937</v>
      </c>
      <c r="D6020" s="326" t="s">
        <v>2880</v>
      </c>
      <c r="E6020" s="326" t="s">
        <v>2879</v>
      </c>
      <c r="F6020" s="326">
        <v>6.0025200000000005</v>
      </c>
      <c r="G6020" s="326" t="s">
        <v>1799</v>
      </c>
    </row>
    <row r="6021" spans="1:7">
      <c r="A6021" s="326" t="s">
        <v>2883</v>
      </c>
      <c r="B6021" s="158">
        <v>46311</v>
      </c>
      <c r="C6021" s="326" t="s">
        <v>2938</v>
      </c>
      <c r="D6021" s="326" t="s">
        <v>2880</v>
      </c>
      <c r="E6021" s="326" t="s">
        <v>2879</v>
      </c>
      <c r="F6021" s="326">
        <v>6.0190999999999999</v>
      </c>
      <c r="G6021" s="326" t="s">
        <v>1799</v>
      </c>
    </row>
    <row r="6022" spans="1:7">
      <c r="A6022" s="326" t="s">
        <v>2883</v>
      </c>
      <c r="B6022" s="158">
        <v>46311</v>
      </c>
      <c r="C6022" s="326" t="s">
        <v>2911</v>
      </c>
      <c r="D6022" s="326" t="s">
        <v>2880</v>
      </c>
      <c r="E6022" s="326" t="s">
        <v>2879</v>
      </c>
      <c r="F6022" s="326">
        <v>6.24404</v>
      </c>
      <c r="G6022" s="326" t="s">
        <v>1962</v>
      </c>
    </row>
    <row r="6023" spans="1:7">
      <c r="A6023" s="326" t="s">
        <v>2883</v>
      </c>
      <c r="B6023" s="158">
        <v>46311</v>
      </c>
      <c r="C6023" s="326" t="s">
        <v>2912</v>
      </c>
      <c r="D6023" s="326" t="s">
        <v>2880</v>
      </c>
      <c r="E6023" s="326" t="s">
        <v>2879</v>
      </c>
      <c r="F6023" s="326">
        <v>5.759780000000001</v>
      </c>
      <c r="G6023" s="326" t="s">
        <v>1962</v>
      </c>
    </row>
    <row r="6024" spans="1:7">
      <c r="A6024" s="326" t="s">
        <v>2883</v>
      </c>
      <c r="B6024" s="158">
        <v>46311</v>
      </c>
      <c r="C6024" s="326" t="s">
        <v>2913</v>
      </c>
      <c r="D6024" s="326" t="s">
        <v>2880</v>
      </c>
      <c r="E6024" s="326" t="s">
        <v>2879</v>
      </c>
      <c r="F6024" s="326">
        <v>5.6192200000000003</v>
      </c>
      <c r="G6024" s="326" t="s">
        <v>1962</v>
      </c>
    </row>
    <row r="6025" spans="1:7">
      <c r="A6025" s="326" t="s">
        <v>2883</v>
      </c>
      <c r="B6025" s="158">
        <v>46311</v>
      </c>
      <c r="C6025" s="326" t="s">
        <v>2914</v>
      </c>
      <c r="D6025" s="326" t="s">
        <v>2880</v>
      </c>
      <c r="E6025" s="326" t="s">
        <v>2879</v>
      </c>
      <c r="F6025" s="326">
        <v>5.8819599999999994</v>
      </c>
      <c r="G6025" s="326" t="s">
        <v>1962</v>
      </c>
    </row>
    <row r="6026" spans="1:7">
      <c r="A6026" s="326" t="s">
        <v>2883</v>
      </c>
      <c r="B6026" s="158">
        <v>46311</v>
      </c>
      <c r="C6026" s="326" t="s">
        <v>2915</v>
      </c>
      <c r="D6026" s="326" t="s">
        <v>2880</v>
      </c>
      <c r="E6026" s="326" t="s">
        <v>2879</v>
      </c>
      <c r="F6026" s="326">
        <v>5.9617599999999999</v>
      </c>
      <c r="G6026" s="326" t="s">
        <v>1962</v>
      </c>
    </row>
    <row r="6027" spans="1:7">
      <c r="A6027" s="326" t="s">
        <v>2883</v>
      </c>
      <c r="B6027" s="158">
        <v>46311</v>
      </c>
      <c r="C6027" s="326" t="s">
        <v>2939</v>
      </c>
      <c r="D6027" s="326" t="s">
        <v>2880</v>
      </c>
      <c r="E6027" s="326" t="s">
        <v>2879</v>
      </c>
      <c r="F6027" s="326">
        <v>6.3929000000000009</v>
      </c>
      <c r="G6027" s="326" t="s">
        <v>1799</v>
      </c>
    </row>
    <row r="6028" spans="1:7">
      <c r="A6028" s="326" t="s">
        <v>2883</v>
      </c>
      <c r="B6028" s="158">
        <v>46311</v>
      </c>
      <c r="C6028" s="326" t="s">
        <v>2864</v>
      </c>
      <c r="D6028" s="326" t="s">
        <v>2880</v>
      </c>
      <c r="E6028" s="326" t="s">
        <v>2879</v>
      </c>
      <c r="F6028" s="326">
        <v>5.6815200000000008</v>
      </c>
      <c r="G6028" s="326" t="s">
        <v>1799</v>
      </c>
    </row>
    <row r="6029" spans="1:7">
      <c r="A6029" s="326" t="s">
        <v>2883</v>
      </c>
      <c r="B6029" s="158">
        <v>46311</v>
      </c>
      <c r="C6029" s="326" t="s">
        <v>2940</v>
      </c>
      <c r="D6029" s="326" t="s">
        <v>2880</v>
      </c>
      <c r="E6029" s="326" t="s">
        <v>2879</v>
      </c>
      <c r="F6029" s="326">
        <v>6.3612199999999994</v>
      </c>
      <c r="G6029" s="326" t="s">
        <v>1799</v>
      </c>
    </row>
    <row r="6030" spans="1:7">
      <c r="A6030" s="326" t="s">
        <v>2883</v>
      </c>
      <c r="B6030" s="158">
        <v>46311</v>
      </c>
      <c r="C6030" s="326" t="s">
        <v>3011</v>
      </c>
      <c r="D6030" s="326" t="s">
        <v>2880</v>
      </c>
      <c r="E6030" s="326" t="s">
        <v>2879</v>
      </c>
      <c r="F6030" s="326">
        <v>6.3576599999999992</v>
      </c>
      <c r="G6030" s="326" t="s">
        <v>1801</v>
      </c>
    </row>
    <row r="6031" spans="1:7">
      <c r="A6031" s="326" t="s">
        <v>2883</v>
      </c>
      <c r="B6031" s="158">
        <v>46311</v>
      </c>
      <c r="C6031" s="326" t="s">
        <v>3012</v>
      </c>
      <c r="D6031" s="326" t="s">
        <v>2880</v>
      </c>
      <c r="E6031" s="326" t="s">
        <v>2879</v>
      </c>
      <c r="F6031" s="326">
        <v>6.1891400000000001</v>
      </c>
      <c r="G6031" s="326" t="s">
        <v>1801</v>
      </c>
    </row>
    <row r="6032" spans="1:7">
      <c r="A6032" s="326" t="s">
        <v>2883</v>
      </c>
      <c r="B6032" s="158">
        <v>46311</v>
      </c>
      <c r="C6032" s="326" t="s">
        <v>3013</v>
      </c>
      <c r="D6032" s="326" t="s">
        <v>2880</v>
      </c>
      <c r="E6032" s="326" t="s">
        <v>2879</v>
      </c>
      <c r="F6032" s="326">
        <v>6.2881400000000003</v>
      </c>
      <c r="G6032" s="326" t="s">
        <v>1801</v>
      </c>
    </row>
    <row r="6033" spans="1:7">
      <c r="A6033" s="326" t="s">
        <v>2883</v>
      </c>
      <c r="B6033" s="158">
        <v>46311</v>
      </c>
      <c r="C6033" s="326" t="s">
        <v>3014</v>
      </c>
      <c r="D6033" s="326" t="s">
        <v>2880</v>
      </c>
      <c r="E6033" s="326" t="s">
        <v>2879</v>
      </c>
      <c r="F6033" s="326">
        <v>5.9062400000000004</v>
      </c>
      <c r="G6033" s="326" t="s">
        <v>1801</v>
      </c>
    </row>
    <row r="6034" spans="1:7">
      <c r="A6034" s="326" t="s">
        <v>2883</v>
      </c>
      <c r="B6034" s="158">
        <v>46311</v>
      </c>
      <c r="C6034" s="326" t="s">
        <v>3015</v>
      </c>
      <c r="D6034" s="326" t="s">
        <v>2880</v>
      </c>
      <c r="E6034" s="326" t="s">
        <v>2879</v>
      </c>
      <c r="F6034" s="326">
        <v>5.9691400000000003</v>
      </c>
      <c r="G6034" s="326" t="s">
        <v>1801</v>
      </c>
    </row>
    <row r="6035" spans="1:7">
      <c r="A6035" s="326" t="s">
        <v>2883</v>
      </c>
      <c r="B6035" s="158">
        <v>46311</v>
      </c>
      <c r="C6035" s="326" t="s">
        <v>3016</v>
      </c>
      <c r="D6035" s="326" t="s">
        <v>2880</v>
      </c>
      <c r="E6035" s="326" t="s">
        <v>2879</v>
      </c>
      <c r="F6035" s="326">
        <v>6.0424000000000007</v>
      </c>
      <c r="G6035" s="326" t="s">
        <v>1801</v>
      </c>
    </row>
    <row r="6036" spans="1:7">
      <c r="A6036" s="326" t="s">
        <v>2883</v>
      </c>
      <c r="B6036" s="158">
        <v>46311</v>
      </c>
      <c r="C6036" s="326" t="s">
        <v>3017</v>
      </c>
      <c r="D6036" s="326" t="s">
        <v>2880</v>
      </c>
      <c r="E6036" s="326" t="s">
        <v>2879</v>
      </c>
      <c r="F6036" s="326">
        <v>6.0705400000000003</v>
      </c>
      <c r="G6036" s="326" t="s">
        <v>1801</v>
      </c>
    </row>
    <row r="6037" spans="1:7">
      <c r="A6037" s="326" t="s">
        <v>2883</v>
      </c>
      <c r="B6037" s="158">
        <v>46311</v>
      </c>
      <c r="C6037" s="326" t="s">
        <v>3018</v>
      </c>
      <c r="D6037" s="326" t="s">
        <v>2880</v>
      </c>
      <c r="E6037" s="326" t="s">
        <v>2879</v>
      </c>
      <c r="F6037" s="326">
        <v>5.9762800000000009</v>
      </c>
      <c r="G6037" s="326" t="s">
        <v>1801</v>
      </c>
    </row>
    <row r="6038" spans="1:7">
      <c r="A6038" s="326" t="s">
        <v>2883</v>
      </c>
      <c r="B6038" s="158">
        <v>46311</v>
      </c>
      <c r="C6038" s="326" t="s">
        <v>3019</v>
      </c>
      <c r="D6038" s="326" t="s">
        <v>2880</v>
      </c>
      <c r="E6038" s="326" t="s">
        <v>2879</v>
      </c>
      <c r="F6038" s="326">
        <v>5.9836000000000009</v>
      </c>
      <c r="G6038" s="326" t="s">
        <v>1801</v>
      </c>
    </row>
    <row r="6039" spans="1:7">
      <c r="A6039" s="326" t="s">
        <v>2883</v>
      </c>
      <c r="B6039" s="158">
        <v>46311</v>
      </c>
      <c r="C6039" s="326" t="s">
        <v>3020</v>
      </c>
      <c r="D6039" s="326" t="s">
        <v>2880</v>
      </c>
      <c r="E6039" s="326" t="s">
        <v>2879</v>
      </c>
      <c r="F6039" s="326">
        <v>5.9195599999999997</v>
      </c>
      <c r="G6039" s="326" t="s">
        <v>1801</v>
      </c>
    </row>
    <row r="6040" spans="1:7">
      <c r="A6040" s="326" t="s">
        <v>2883</v>
      </c>
      <c r="B6040" s="158">
        <v>46311</v>
      </c>
      <c r="C6040" s="326" t="s">
        <v>3023</v>
      </c>
      <c r="D6040" s="326" t="s">
        <v>2880</v>
      </c>
      <c r="E6040" s="326" t="s">
        <v>2879</v>
      </c>
      <c r="F6040" s="326">
        <v>5.91472</v>
      </c>
      <c r="G6040" s="326" t="s">
        <v>1801</v>
      </c>
    </row>
    <row r="6041" spans="1:7">
      <c r="A6041" s="326" t="s">
        <v>2883</v>
      </c>
      <c r="B6041" s="158">
        <v>46311</v>
      </c>
      <c r="C6041" s="326" t="s">
        <v>2941</v>
      </c>
      <c r="D6041" s="326" t="s">
        <v>2880</v>
      </c>
      <c r="E6041" s="326" t="s">
        <v>2879</v>
      </c>
      <c r="F6041" s="326">
        <v>6.1155799999999996</v>
      </c>
      <c r="G6041" s="326" t="s">
        <v>1800</v>
      </c>
    </row>
    <row r="6042" spans="1:7">
      <c r="A6042" s="326" t="s">
        <v>2883</v>
      </c>
      <c r="B6042" s="158">
        <v>46311</v>
      </c>
      <c r="C6042" s="326" t="s">
        <v>2942</v>
      </c>
      <c r="D6042" s="326" t="s">
        <v>2880</v>
      </c>
      <c r="E6042" s="326" t="s">
        <v>2879</v>
      </c>
      <c r="F6042" s="326">
        <v>6.2039800000000014</v>
      </c>
      <c r="G6042" s="326" t="s">
        <v>1800</v>
      </c>
    </row>
    <row r="6043" spans="1:7">
      <c r="A6043" s="326" t="s">
        <v>2883</v>
      </c>
      <c r="B6043" s="158">
        <v>46311</v>
      </c>
      <c r="C6043" s="326" t="s">
        <v>2943</v>
      </c>
      <c r="D6043" s="326" t="s">
        <v>2880</v>
      </c>
      <c r="E6043" s="326" t="s">
        <v>2879</v>
      </c>
      <c r="F6043" s="326">
        <v>6.2502600000000008</v>
      </c>
      <c r="G6043" s="326" t="s">
        <v>1800</v>
      </c>
    </row>
    <row r="6044" spans="1:7">
      <c r="A6044" s="326" t="s">
        <v>2883</v>
      </c>
      <c r="B6044" s="158">
        <v>46311</v>
      </c>
      <c r="C6044" s="326" t="s">
        <v>2944</v>
      </c>
      <c r="D6044" s="326" t="s">
        <v>2880</v>
      </c>
      <c r="E6044" s="326" t="s">
        <v>2879</v>
      </c>
      <c r="F6044" s="326">
        <v>5.9796800000000001</v>
      </c>
      <c r="G6044" s="326" t="s">
        <v>1800</v>
      </c>
    </row>
    <row r="6045" spans="1:7">
      <c r="A6045" s="326" t="s">
        <v>2883</v>
      </c>
      <c r="B6045" s="158">
        <v>46311</v>
      </c>
      <c r="C6045" s="326" t="s">
        <v>2945</v>
      </c>
      <c r="D6045" s="326" t="s">
        <v>2880</v>
      </c>
      <c r="E6045" s="326" t="s">
        <v>2879</v>
      </c>
      <c r="F6045" s="326">
        <v>6.3766400000000001</v>
      </c>
      <c r="G6045" s="326" t="s">
        <v>1799</v>
      </c>
    </row>
    <row r="6046" spans="1:7">
      <c r="A6046" s="326" t="s">
        <v>2883</v>
      </c>
      <c r="B6046" s="158">
        <v>46311</v>
      </c>
      <c r="C6046" s="326" t="s">
        <v>2946</v>
      </c>
      <c r="D6046" s="326" t="s">
        <v>2880</v>
      </c>
      <c r="E6046" s="326" t="s">
        <v>2879</v>
      </c>
      <c r="F6046" s="326">
        <v>5.8307599999999997</v>
      </c>
      <c r="G6046" s="326" t="s">
        <v>1800</v>
      </c>
    </row>
    <row r="6047" spans="1:7">
      <c r="A6047" s="326" t="s">
        <v>2883</v>
      </c>
      <c r="B6047" s="158">
        <v>46311</v>
      </c>
      <c r="C6047" s="326" t="s">
        <v>2947</v>
      </c>
      <c r="D6047" s="326" t="s">
        <v>2880</v>
      </c>
      <c r="E6047" s="326" t="s">
        <v>2879</v>
      </c>
      <c r="F6047" s="326">
        <v>5.8638400000000006</v>
      </c>
      <c r="G6047" s="326" t="s">
        <v>1800</v>
      </c>
    </row>
    <row r="6048" spans="1:7">
      <c r="A6048" s="326" t="s">
        <v>2883</v>
      </c>
      <c r="B6048" s="158">
        <v>46311</v>
      </c>
      <c r="C6048" s="326" t="s">
        <v>2948</v>
      </c>
      <c r="D6048" s="326" t="s">
        <v>2880</v>
      </c>
      <c r="E6048" s="326" t="s">
        <v>2879</v>
      </c>
      <c r="F6048" s="326">
        <v>5.8773399999999993</v>
      </c>
      <c r="G6048" s="326" t="s">
        <v>1800</v>
      </c>
    </row>
    <row r="6049" spans="1:7">
      <c r="A6049" s="326" t="s">
        <v>2883</v>
      </c>
      <c r="B6049" s="158">
        <v>46311</v>
      </c>
      <c r="C6049" s="326" t="s">
        <v>2949</v>
      </c>
      <c r="D6049" s="326" t="s">
        <v>2880</v>
      </c>
      <c r="E6049" s="326" t="s">
        <v>2879</v>
      </c>
      <c r="F6049" s="326">
        <v>5.9095999999999993</v>
      </c>
      <c r="G6049" s="326" t="s">
        <v>1800</v>
      </c>
    </row>
    <row r="6050" spans="1:7">
      <c r="A6050" s="326" t="s">
        <v>2883</v>
      </c>
      <c r="B6050" s="158">
        <v>46311</v>
      </c>
      <c r="C6050" s="326" t="s">
        <v>2950</v>
      </c>
      <c r="D6050" s="326" t="s">
        <v>2880</v>
      </c>
      <c r="E6050" s="326" t="s">
        <v>2879</v>
      </c>
      <c r="F6050" s="326">
        <v>5.9901399999999994</v>
      </c>
      <c r="G6050" s="326" t="s">
        <v>1800</v>
      </c>
    </row>
    <row r="6051" spans="1:7">
      <c r="A6051" s="326" t="s">
        <v>2883</v>
      </c>
      <c r="B6051" s="158">
        <v>46311</v>
      </c>
      <c r="C6051" s="326" t="s">
        <v>2951</v>
      </c>
      <c r="D6051" s="326" t="s">
        <v>2880</v>
      </c>
      <c r="E6051" s="326" t="s">
        <v>2879</v>
      </c>
      <c r="F6051" s="326">
        <v>5.5959800000000008</v>
      </c>
      <c r="G6051" s="326" t="s">
        <v>1800</v>
      </c>
    </row>
    <row r="6052" spans="1:7">
      <c r="A6052" s="326" t="s">
        <v>2883</v>
      </c>
      <c r="B6052" s="158">
        <v>46311</v>
      </c>
      <c r="C6052" s="326" t="s">
        <v>2952</v>
      </c>
      <c r="D6052" s="326" t="s">
        <v>2880</v>
      </c>
      <c r="E6052" s="326" t="s">
        <v>2879</v>
      </c>
      <c r="F6052" s="326">
        <v>5.7968999999999991</v>
      </c>
      <c r="G6052" s="326" t="s">
        <v>1800</v>
      </c>
    </row>
    <row r="6053" spans="1:7">
      <c r="A6053" s="326" t="s">
        <v>2883</v>
      </c>
      <c r="B6053" s="158">
        <v>46311</v>
      </c>
      <c r="C6053" s="326" t="s">
        <v>2953</v>
      </c>
      <c r="D6053" s="326" t="s">
        <v>2880</v>
      </c>
      <c r="E6053" s="326" t="s">
        <v>2879</v>
      </c>
      <c r="F6053" s="326">
        <v>5.7298599999999986</v>
      </c>
      <c r="G6053" s="326" t="s">
        <v>1800</v>
      </c>
    </row>
    <row r="6054" spans="1:7">
      <c r="A6054" s="326" t="s">
        <v>2883</v>
      </c>
      <c r="B6054" s="158">
        <v>46311</v>
      </c>
      <c r="C6054" s="326" t="s">
        <v>2954</v>
      </c>
      <c r="D6054" s="326" t="s">
        <v>2880</v>
      </c>
      <c r="E6054" s="326" t="s">
        <v>2879</v>
      </c>
      <c r="F6054" s="326">
        <v>5.6547199999999993</v>
      </c>
      <c r="G6054" s="326" t="s">
        <v>1800</v>
      </c>
    </row>
    <row r="6055" spans="1:7">
      <c r="A6055" s="326" t="s">
        <v>2883</v>
      </c>
      <c r="B6055" s="158">
        <v>46311</v>
      </c>
      <c r="C6055" s="326" t="s">
        <v>2955</v>
      </c>
      <c r="D6055" s="326" t="s">
        <v>2880</v>
      </c>
      <c r="E6055" s="326" t="s">
        <v>2879</v>
      </c>
      <c r="F6055" s="326">
        <v>6.1320999999999986</v>
      </c>
      <c r="G6055" s="326" t="s">
        <v>1800</v>
      </c>
    </row>
    <row r="6056" spans="1:7">
      <c r="A6056" s="326" t="s">
        <v>2883</v>
      </c>
      <c r="B6056" s="158">
        <v>46311</v>
      </c>
      <c r="C6056" s="326" t="s">
        <v>2956</v>
      </c>
      <c r="D6056" s="326" t="s">
        <v>2880</v>
      </c>
      <c r="E6056" s="326" t="s">
        <v>2879</v>
      </c>
      <c r="F6056" s="326">
        <v>5.641</v>
      </c>
      <c r="G6056" s="326" t="s">
        <v>1800</v>
      </c>
    </row>
    <row r="6057" spans="1:7">
      <c r="A6057" s="326" t="s">
        <v>2883</v>
      </c>
      <c r="B6057" s="158">
        <v>46311</v>
      </c>
      <c r="C6057" s="326" t="s">
        <v>2957</v>
      </c>
      <c r="D6057" s="326" t="s">
        <v>2880</v>
      </c>
      <c r="E6057" s="326" t="s">
        <v>2879</v>
      </c>
      <c r="F6057" s="326">
        <v>6.1151200000000001</v>
      </c>
      <c r="G6057" s="326" t="s">
        <v>1800</v>
      </c>
    </row>
    <row r="6058" spans="1:7">
      <c r="A6058" s="326" t="s">
        <v>2883</v>
      </c>
      <c r="B6058" s="158">
        <v>46311</v>
      </c>
      <c r="C6058" s="326" t="s">
        <v>2958</v>
      </c>
      <c r="D6058" s="326" t="s">
        <v>2880</v>
      </c>
      <c r="E6058" s="326" t="s">
        <v>2879</v>
      </c>
      <c r="F6058" s="326">
        <v>6.2149400000000004</v>
      </c>
      <c r="G6058" s="326" t="s">
        <v>1800</v>
      </c>
    </row>
    <row r="6059" spans="1:7">
      <c r="A6059" s="326" t="s">
        <v>2883</v>
      </c>
      <c r="B6059" s="158">
        <v>46311</v>
      </c>
      <c r="C6059" s="326" t="s">
        <v>2959</v>
      </c>
      <c r="D6059" s="326" t="s">
        <v>2880</v>
      </c>
      <c r="E6059" s="326" t="s">
        <v>2879</v>
      </c>
      <c r="F6059" s="326">
        <v>5.8244600000000002</v>
      </c>
      <c r="G6059" s="326" t="s">
        <v>1800</v>
      </c>
    </row>
    <row r="6060" spans="1:7">
      <c r="A6060" s="326" t="s">
        <v>2883</v>
      </c>
      <c r="B6060" s="158">
        <v>46311</v>
      </c>
      <c r="C6060" s="326" t="s">
        <v>2960</v>
      </c>
      <c r="D6060" s="326" t="s">
        <v>2880</v>
      </c>
      <c r="E6060" s="326" t="s">
        <v>2879</v>
      </c>
      <c r="F6060" s="326">
        <v>6.1519200000000005</v>
      </c>
      <c r="G6060" s="326" t="s">
        <v>1800</v>
      </c>
    </row>
    <row r="6061" spans="1:7">
      <c r="A6061" s="326" t="s">
        <v>2883</v>
      </c>
      <c r="B6061" s="158">
        <v>46311</v>
      </c>
      <c r="C6061" s="326" t="s">
        <v>2961</v>
      </c>
      <c r="D6061" s="326" t="s">
        <v>2880</v>
      </c>
      <c r="E6061" s="326" t="s">
        <v>2879</v>
      </c>
      <c r="F6061" s="326">
        <v>6.035779999999999</v>
      </c>
      <c r="G6061" s="326" t="s">
        <v>1800</v>
      </c>
    </row>
    <row r="6062" spans="1:7">
      <c r="A6062" s="326" t="s">
        <v>2883</v>
      </c>
      <c r="B6062" s="158">
        <v>46311</v>
      </c>
      <c r="C6062" s="326" t="s">
        <v>2962</v>
      </c>
      <c r="D6062" s="326" t="s">
        <v>2880</v>
      </c>
      <c r="E6062" s="326" t="s">
        <v>2879</v>
      </c>
      <c r="F6062" s="326">
        <v>6.0548599999999988</v>
      </c>
      <c r="G6062" s="326" t="s">
        <v>1800</v>
      </c>
    </row>
    <row r="6063" spans="1:7">
      <c r="A6063" s="326" t="s">
        <v>2883</v>
      </c>
      <c r="B6063" s="158">
        <v>46311</v>
      </c>
      <c r="C6063" s="326" t="s">
        <v>2963</v>
      </c>
      <c r="D6063" s="326" t="s">
        <v>2880</v>
      </c>
      <c r="E6063" s="326" t="s">
        <v>2879</v>
      </c>
      <c r="F6063" s="326">
        <v>6.1399600000000003</v>
      </c>
      <c r="G6063" s="326" t="s">
        <v>1800</v>
      </c>
    </row>
    <row r="6064" spans="1:7">
      <c r="A6064" s="326" t="s">
        <v>2883</v>
      </c>
      <c r="B6064" s="158">
        <v>46311</v>
      </c>
      <c r="C6064" s="326" t="s">
        <v>2964</v>
      </c>
      <c r="D6064" s="326" t="s">
        <v>2880</v>
      </c>
      <c r="E6064" s="326" t="s">
        <v>2879</v>
      </c>
      <c r="F6064" s="326">
        <v>6.0987600000000004</v>
      </c>
      <c r="G6064" s="326" t="s">
        <v>1800</v>
      </c>
    </row>
    <row r="6065" spans="1:7">
      <c r="A6065" s="326" t="s">
        <v>2883</v>
      </c>
      <c r="B6065" s="158">
        <v>46311</v>
      </c>
      <c r="C6065" s="326" t="s">
        <v>2965</v>
      </c>
      <c r="D6065" s="326" t="s">
        <v>2880</v>
      </c>
      <c r="E6065" s="326" t="s">
        <v>2879</v>
      </c>
      <c r="F6065" s="326">
        <v>6.0677000000000003</v>
      </c>
      <c r="G6065" s="326" t="s">
        <v>1800</v>
      </c>
    </row>
    <row r="6066" spans="1:7">
      <c r="A6066" s="326" t="s">
        <v>2883</v>
      </c>
      <c r="B6066" s="158">
        <v>46311</v>
      </c>
      <c r="C6066" s="326" t="s">
        <v>2966</v>
      </c>
      <c r="D6066" s="326" t="s">
        <v>2880</v>
      </c>
      <c r="E6066" s="326" t="s">
        <v>2879</v>
      </c>
      <c r="F6066" s="326">
        <v>6.1639199999999992</v>
      </c>
      <c r="G6066" s="326" t="s">
        <v>1800</v>
      </c>
    </row>
    <row r="6067" spans="1:7">
      <c r="A6067" s="326" t="s">
        <v>2883</v>
      </c>
      <c r="B6067" s="158">
        <v>46311</v>
      </c>
      <c r="C6067" s="326" t="s">
        <v>2967</v>
      </c>
      <c r="D6067" s="326" t="s">
        <v>2880</v>
      </c>
      <c r="E6067" s="326" t="s">
        <v>2879</v>
      </c>
      <c r="F6067" s="326">
        <v>6.2355200000000011</v>
      </c>
      <c r="G6067" s="326" t="s">
        <v>1800</v>
      </c>
    </row>
    <row r="6068" spans="1:7">
      <c r="A6068" s="326" t="s">
        <v>2883</v>
      </c>
      <c r="B6068" s="158">
        <v>46311</v>
      </c>
      <c r="C6068" s="326" t="s">
        <v>2968</v>
      </c>
      <c r="D6068" s="326" t="s">
        <v>2880</v>
      </c>
      <c r="E6068" s="326" t="s">
        <v>2879</v>
      </c>
      <c r="F6068" s="326">
        <v>6.0901399999999999</v>
      </c>
      <c r="G6068" s="326" t="s">
        <v>1800</v>
      </c>
    </row>
    <row r="6069" spans="1:7">
      <c r="A6069" s="326" t="s">
        <v>2883</v>
      </c>
      <c r="B6069" s="158">
        <v>46311</v>
      </c>
      <c r="C6069" s="326" t="s">
        <v>2969</v>
      </c>
      <c r="D6069" s="326" t="s">
        <v>2880</v>
      </c>
      <c r="E6069" s="326" t="s">
        <v>2879</v>
      </c>
      <c r="F6069" s="326">
        <v>6.1901600000000006</v>
      </c>
      <c r="G6069" s="326" t="s">
        <v>1800</v>
      </c>
    </row>
    <row r="6070" spans="1:7">
      <c r="A6070" s="326" t="s">
        <v>2883</v>
      </c>
      <c r="B6070" s="158">
        <v>46311</v>
      </c>
      <c r="C6070" s="326" t="s">
        <v>2970</v>
      </c>
      <c r="D6070" s="326" t="s">
        <v>2880</v>
      </c>
      <c r="E6070" s="326" t="s">
        <v>2879</v>
      </c>
      <c r="F6070" s="326">
        <v>6.11144</v>
      </c>
      <c r="G6070" s="326" t="s">
        <v>1800</v>
      </c>
    </row>
    <row r="6071" spans="1:7">
      <c r="A6071" s="326" t="s">
        <v>2883</v>
      </c>
      <c r="B6071" s="158">
        <v>46311</v>
      </c>
      <c r="C6071" s="326" t="s">
        <v>2971</v>
      </c>
      <c r="D6071" s="326" t="s">
        <v>2880</v>
      </c>
      <c r="E6071" s="326" t="s">
        <v>2879</v>
      </c>
      <c r="F6071" s="326">
        <v>6.1942799999999991</v>
      </c>
      <c r="G6071" s="326" t="s">
        <v>1800</v>
      </c>
    </row>
    <row r="6072" spans="1:7">
      <c r="A6072" s="326" t="s">
        <v>2883</v>
      </c>
      <c r="B6072" s="158">
        <v>46311</v>
      </c>
      <c r="C6072" s="326" t="s">
        <v>2972</v>
      </c>
      <c r="D6072" s="326" t="s">
        <v>2880</v>
      </c>
      <c r="E6072" s="326" t="s">
        <v>2879</v>
      </c>
      <c r="F6072" s="326">
        <v>6.1447000000000003</v>
      </c>
      <c r="G6072" s="326" t="s">
        <v>1800</v>
      </c>
    </row>
    <row r="6073" spans="1:7">
      <c r="A6073" s="326" t="s">
        <v>2883</v>
      </c>
      <c r="B6073" s="158">
        <v>46311</v>
      </c>
      <c r="C6073" s="326" t="s">
        <v>2973</v>
      </c>
      <c r="D6073" s="326" t="s">
        <v>2880</v>
      </c>
      <c r="E6073" s="326" t="s">
        <v>2879</v>
      </c>
      <c r="F6073" s="326">
        <v>6.1996000000000002</v>
      </c>
      <c r="G6073" s="326" t="s">
        <v>1800</v>
      </c>
    </row>
    <row r="6074" spans="1:7">
      <c r="A6074" s="326" t="s">
        <v>2883</v>
      </c>
      <c r="B6074" s="158">
        <v>46311</v>
      </c>
      <c r="C6074" s="326" t="s">
        <v>2974</v>
      </c>
      <c r="D6074" s="326" t="s">
        <v>2880</v>
      </c>
      <c r="E6074" s="326" t="s">
        <v>2879</v>
      </c>
      <c r="F6074" s="326">
        <v>6.5454999999999997</v>
      </c>
      <c r="G6074" s="326" t="s">
        <v>1799</v>
      </c>
    </row>
    <row r="6075" spans="1:7">
      <c r="A6075" s="326" t="s">
        <v>2883</v>
      </c>
      <c r="B6075" s="158">
        <v>46311</v>
      </c>
      <c r="C6075" s="326" t="s">
        <v>2975</v>
      </c>
      <c r="D6075" s="326" t="s">
        <v>2880</v>
      </c>
      <c r="E6075" s="326" t="s">
        <v>2879</v>
      </c>
      <c r="F6075" s="326">
        <v>5.80924</v>
      </c>
      <c r="G6075" s="326" t="s">
        <v>1799</v>
      </c>
    </row>
    <row r="6076" spans="1:7">
      <c r="A6076" s="326" t="s">
        <v>2883</v>
      </c>
      <c r="B6076" s="158">
        <v>46311</v>
      </c>
      <c r="C6076" s="326" t="s">
        <v>2866</v>
      </c>
      <c r="D6076" s="326" t="s">
        <v>2880</v>
      </c>
      <c r="E6076" s="326" t="s">
        <v>2879</v>
      </c>
      <c r="F6076" s="326">
        <v>6.0586000000000011</v>
      </c>
      <c r="G6076" s="326" t="s">
        <v>1799</v>
      </c>
    </row>
    <row r="6077" spans="1:7">
      <c r="A6077" s="326" t="s">
        <v>2883</v>
      </c>
      <c r="B6077" s="158">
        <v>46311</v>
      </c>
      <c r="C6077" s="326" t="s">
        <v>2976</v>
      </c>
      <c r="D6077" s="326" t="s">
        <v>2880</v>
      </c>
      <c r="E6077" s="326" t="s">
        <v>2879</v>
      </c>
      <c r="F6077" s="326">
        <v>6.00108</v>
      </c>
      <c r="G6077" s="326" t="s">
        <v>1799</v>
      </c>
    </row>
    <row r="6078" spans="1:7">
      <c r="A6078" s="326" t="s">
        <v>2883</v>
      </c>
      <c r="B6078" s="158">
        <v>46311</v>
      </c>
      <c r="C6078" s="326" t="s">
        <v>2977</v>
      </c>
      <c r="D6078" s="326" t="s">
        <v>2880</v>
      </c>
      <c r="E6078" s="326" t="s">
        <v>2879</v>
      </c>
      <c r="F6078" s="326">
        <v>5.8183999999999996</v>
      </c>
      <c r="G6078" s="326" t="s">
        <v>1799</v>
      </c>
    </row>
    <row r="6079" spans="1:7">
      <c r="A6079" s="326" t="s">
        <v>2883</v>
      </c>
      <c r="B6079" s="158">
        <v>46311</v>
      </c>
      <c r="C6079" s="326" t="s">
        <v>2978</v>
      </c>
      <c r="D6079" s="326" t="s">
        <v>2880</v>
      </c>
      <c r="E6079" s="326" t="s">
        <v>2879</v>
      </c>
      <c r="F6079" s="326">
        <v>6.2989800000000002</v>
      </c>
      <c r="G6079" s="326" t="s">
        <v>1799</v>
      </c>
    </row>
    <row r="6080" spans="1:7">
      <c r="A6080" s="326" t="s">
        <v>7232</v>
      </c>
      <c r="B6080" s="158">
        <v>46312</v>
      </c>
      <c r="C6080" s="326" t="s">
        <v>7244</v>
      </c>
      <c r="D6080" s="326" t="s">
        <v>7234</v>
      </c>
      <c r="E6080" s="326" t="s">
        <v>2867</v>
      </c>
      <c r="F6080" s="326"/>
      <c r="G6080" s="326" t="s">
        <v>43</v>
      </c>
    </row>
    <row r="6081" spans="1:7">
      <c r="A6081" s="326" t="s">
        <v>7232</v>
      </c>
      <c r="B6081" s="158">
        <v>46312</v>
      </c>
      <c r="C6081" s="326" t="s">
        <v>7245</v>
      </c>
      <c r="D6081" s="326" t="s">
        <v>7234</v>
      </c>
      <c r="E6081" s="326" t="s">
        <v>2867</v>
      </c>
      <c r="F6081" s="326"/>
      <c r="G6081" s="326" t="s">
        <v>43</v>
      </c>
    </row>
    <row r="6082" spans="1:7">
      <c r="A6082" s="326" t="s">
        <v>7232</v>
      </c>
      <c r="B6082" s="158">
        <v>46312</v>
      </c>
      <c r="C6082" s="326" t="s">
        <v>7246</v>
      </c>
      <c r="D6082" s="326" t="s">
        <v>7234</v>
      </c>
      <c r="E6082" s="326" t="s">
        <v>2867</v>
      </c>
      <c r="F6082" s="326"/>
      <c r="G6082" s="326" t="s">
        <v>43</v>
      </c>
    </row>
    <row r="6083" spans="1:7">
      <c r="A6083" s="326" t="s">
        <v>7232</v>
      </c>
      <c r="B6083" s="158">
        <v>46312</v>
      </c>
      <c r="C6083" s="326" t="s">
        <v>7247</v>
      </c>
      <c r="D6083" s="326" t="s">
        <v>7234</v>
      </c>
      <c r="E6083" s="326" t="s">
        <v>2867</v>
      </c>
      <c r="F6083" s="326"/>
      <c r="G6083" s="326" t="s">
        <v>43</v>
      </c>
    </row>
    <row r="6084" spans="1:7">
      <c r="A6084" s="326" t="s">
        <v>7232</v>
      </c>
      <c r="B6084" s="158">
        <v>46312</v>
      </c>
      <c r="C6084" s="326" t="s">
        <v>7248</v>
      </c>
      <c r="D6084" s="326" t="s">
        <v>7234</v>
      </c>
      <c r="E6084" s="326" t="s">
        <v>2867</v>
      </c>
      <c r="F6084" s="326"/>
      <c r="G6084" s="326" t="s">
        <v>43</v>
      </c>
    </row>
    <row r="6085" spans="1:7">
      <c r="A6085" s="326" t="s">
        <v>7232</v>
      </c>
      <c r="B6085" s="158">
        <v>46312</v>
      </c>
      <c r="C6085" s="326" t="s">
        <v>7249</v>
      </c>
      <c r="D6085" s="326" t="s">
        <v>7234</v>
      </c>
      <c r="E6085" s="326" t="s">
        <v>2867</v>
      </c>
      <c r="F6085" s="326"/>
      <c r="G6085" s="326" t="s">
        <v>43</v>
      </c>
    </row>
    <row r="6086" spans="1:7">
      <c r="A6086" s="326" t="s">
        <v>3204</v>
      </c>
      <c r="B6086" s="158">
        <v>46312</v>
      </c>
      <c r="C6086" s="326" t="s">
        <v>14946</v>
      </c>
      <c r="D6086" s="326" t="s">
        <v>10861</v>
      </c>
      <c r="E6086" s="326" t="s">
        <v>3070</v>
      </c>
      <c r="F6086" s="326">
        <v>2371.7401219662279</v>
      </c>
      <c r="G6086" s="326" t="s">
        <v>43</v>
      </c>
    </row>
    <row r="6087" spans="1:7">
      <c r="A6087" s="326" t="s">
        <v>3204</v>
      </c>
      <c r="B6087" s="158">
        <v>46312</v>
      </c>
      <c r="C6087" s="326" t="s">
        <v>14947</v>
      </c>
      <c r="D6087" s="326" t="s">
        <v>10861</v>
      </c>
      <c r="E6087" s="326" t="s">
        <v>3070</v>
      </c>
      <c r="F6087" s="326">
        <v>551.63472683727741</v>
      </c>
      <c r="G6087" s="326" t="s">
        <v>43</v>
      </c>
    </row>
    <row r="6088" spans="1:7">
      <c r="A6088" s="326" t="s">
        <v>3204</v>
      </c>
      <c r="B6088" s="158">
        <v>46312</v>
      </c>
      <c r="C6088" s="326" t="s">
        <v>14948</v>
      </c>
      <c r="D6088" s="326" t="s">
        <v>10861</v>
      </c>
      <c r="E6088" s="326" t="s">
        <v>3070</v>
      </c>
      <c r="F6088" s="326">
        <v>374.24641298316419</v>
      </c>
      <c r="G6088" s="326" t="s">
        <v>43</v>
      </c>
    </row>
    <row r="6089" spans="1:7">
      <c r="A6089" s="326" t="s">
        <v>3204</v>
      </c>
      <c r="B6089" s="158">
        <v>46312</v>
      </c>
      <c r="C6089" s="326" t="s">
        <v>14949</v>
      </c>
      <c r="D6089" s="326" t="s">
        <v>10861</v>
      </c>
      <c r="E6089" s="326" t="s">
        <v>3070</v>
      </c>
      <c r="F6089" s="326">
        <v>437.85422479733819</v>
      </c>
      <c r="G6089" s="326" t="s">
        <v>43</v>
      </c>
    </row>
    <row r="6090" spans="1:7">
      <c r="A6090" s="326" t="s">
        <v>3204</v>
      </c>
      <c r="B6090" s="158">
        <v>46312</v>
      </c>
      <c r="C6090" s="326" t="s">
        <v>14950</v>
      </c>
      <c r="D6090" s="326" t="s">
        <v>10861</v>
      </c>
      <c r="E6090" s="326" t="s">
        <v>3070</v>
      </c>
      <c r="F6090" s="326">
        <v>435.24583150073892</v>
      </c>
      <c r="G6090" s="326" t="s">
        <v>43</v>
      </c>
    </row>
    <row r="6091" spans="1:7">
      <c r="A6091" s="326" t="s">
        <v>3204</v>
      </c>
      <c r="B6091" s="158">
        <v>46312</v>
      </c>
      <c r="C6091" s="326" t="s">
        <v>14951</v>
      </c>
      <c r="D6091" s="326" t="s">
        <v>10861</v>
      </c>
      <c r="E6091" s="326" t="s">
        <v>3070</v>
      </c>
      <c r="F6091" s="326">
        <v>370.29613403603429</v>
      </c>
      <c r="G6091" s="326" t="s">
        <v>43</v>
      </c>
    </row>
    <row r="6092" spans="1:7">
      <c r="A6092" s="326" t="s">
        <v>3204</v>
      </c>
      <c r="B6092" s="158">
        <v>46312</v>
      </c>
      <c r="C6092" s="326" t="s">
        <v>14952</v>
      </c>
      <c r="D6092" s="326" t="s">
        <v>10861</v>
      </c>
      <c r="E6092" s="326" t="s">
        <v>3070</v>
      </c>
      <c r="F6092" s="326">
        <v>382.02257663570339</v>
      </c>
      <c r="G6092" s="326" t="s">
        <v>43</v>
      </c>
    </row>
    <row r="6093" spans="1:7">
      <c r="A6093" s="326" t="s">
        <v>3204</v>
      </c>
      <c r="B6093" s="158">
        <v>46312</v>
      </c>
      <c r="C6093" s="326" t="s">
        <v>14953</v>
      </c>
      <c r="D6093" s="326" t="s">
        <v>10861</v>
      </c>
      <c r="E6093" s="326" t="s">
        <v>3070</v>
      </c>
      <c r="F6093" s="326">
        <v>389.43542105145752</v>
      </c>
      <c r="G6093" s="326" t="s">
        <v>43</v>
      </c>
    </row>
    <row r="6094" spans="1:7">
      <c r="A6094" s="326" t="s">
        <v>3204</v>
      </c>
      <c r="B6094" s="158">
        <v>46312</v>
      </c>
      <c r="C6094" s="326" t="s">
        <v>14954</v>
      </c>
      <c r="D6094" s="326" t="s">
        <v>10861</v>
      </c>
      <c r="E6094" s="326" t="s">
        <v>3070</v>
      </c>
      <c r="F6094" s="326">
        <v>384.06398443877703</v>
      </c>
      <c r="G6094" s="326" t="s">
        <v>43</v>
      </c>
    </row>
    <row r="6095" spans="1:7">
      <c r="A6095" s="326" t="s">
        <v>3204</v>
      </c>
      <c r="B6095" s="158">
        <v>46312</v>
      </c>
      <c r="C6095" s="326" t="s">
        <v>14955</v>
      </c>
      <c r="D6095" s="326" t="s">
        <v>3036</v>
      </c>
      <c r="E6095" s="326" t="s">
        <v>3070</v>
      </c>
      <c r="F6095" s="326">
        <v>1078.9663967769591</v>
      </c>
      <c r="G6095" s="326" t="s">
        <v>43</v>
      </c>
    </row>
    <row r="6096" spans="1:7">
      <c r="A6096" s="326" t="s">
        <v>3204</v>
      </c>
      <c r="B6096" s="158">
        <v>46312</v>
      </c>
      <c r="C6096" s="326" t="s">
        <v>14956</v>
      </c>
      <c r="D6096" s="326" t="s">
        <v>3036</v>
      </c>
      <c r="E6096" s="326" t="s">
        <v>3070</v>
      </c>
      <c r="F6096" s="326">
        <v>447.50022286549211</v>
      </c>
      <c r="G6096" s="326" t="s">
        <v>43</v>
      </c>
    </row>
    <row r="6097" spans="1:7">
      <c r="A6097" s="326" t="s">
        <v>3204</v>
      </c>
      <c r="B6097" s="158">
        <v>46312</v>
      </c>
      <c r="C6097" s="326" t="s">
        <v>14957</v>
      </c>
      <c r="D6097" s="326" t="s">
        <v>3036</v>
      </c>
      <c r="E6097" s="326" t="s">
        <v>3070</v>
      </c>
      <c r="F6097" s="326">
        <v>779.88097361195832</v>
      </c>
      <c r="G6097" s="326" t="s">
        <v>43</v>
      </c>
    </row>
    <row r="6098" spans="1:7">
      <c r="A6098" s="326" t="s">
        <v>3204</v>
      </c>
      <c r="B6098" s="158">
        <v>46312</v>
      </c>
      <c r="C6098" s="326" t="s">
        <v>14958</v>
      </c>
      <c r="D6098" s="326" t="s">
        <v>3036</v>
      </c>
      <c r="E6098" s="326" t="s">
        <v>3070</v>
      </c>
      <c r="F6098" s="326">
        <v>919.40760752838105</v>
      </c>
      <c r="G6098" s="326" t="s">
        <v>43</v>
      </c>
    </row>
    <row r="6099" spans="1:7">
      <c r="A6099" s="326" t="s">
        <v>3204</v>
      </c>
      <c r="B6099" s="158">
        <v>46312</v>
      </c>
      <c r="C6099" s="326" t="s">
        <v>14959</v>
      </c>
      <c r="D6099" s="326" t="s">
        <v>3036</v>
      </c>
      <c r="E6099" s="326" t="s">
        <v>3070</v>
      </c>
      <c r="F6099" s="326">
        <v>668.84847672143951</v>
      </c>
      <c r="G6099" s="326" t="s">
        <v>43</v>
      </c>
    </row>
    <row r="6100" spans="1:7">
      <c r="A6100" s="326" t="s">
        <v>3204</v>
      </c>
      <c r="B6100" s="158">
        <v>46312</v>
      </c>
      <c r="C6100" s="326" t="s">
        <v>14960</v>
      </c>
      <c r="D6100" s="326" t="s">
        <v>3036</v>
      </c>
      <c r="E6100" s="326" t="s">
        <v>3070</v>
      </c>
      <c r="F6100" s="326">
        <v>729.73007090482861</v>
      </c>
      <c r="G6100" s="326" t="s">
        <v>43</v>
      </c>
    </row>
    <row r="6101" spans="1:7">
      <c r="A6101" s="326" t="s">
        <v>3204</v>
      </c>
      <c r="B6101" s="158">
        <v>46312</v>
      </c>
      <c r="C6101" s="326" t="s">
        <v>14961</v>
      </c>
      <c r="D6101" s="326" t="s">
        <v>3036</v>
      </c>
      <c r="E6101" s="326" t="s">
        <v>3070</v>
      </c>
      <c r="F6101" s="326">
        <v>453.69000857986981</v>
      </c>
      <c r="G6101" s="326" t="s">
        <v>43</v>
      </c>
    </row>
    <row r="6102" spans="1:7">
      <c r="A6102" s="326" t="s">
        <v>3204</v>
      </c>
      <c r="B6102" s="158">
        <v>46312</v>
      </c>
      <c r="C6102" s="326" t="s">
        <v>14962</v>
      </c>
      <c r="D6102" s="326" t="s">
        <v>3036</v>
      </c>
      <c r="E6102" s="326" t="s">
        <v>3070</v>
      </c>
      <c r="F6102" s="326">
        <v>452.82903828565031</v>
      </c>
      <c r="G6102" s="326" t="s">
        <v>43</v>
      </c>
    </row>
    <row r="6103" spans="1:7">
      <c r="A6103" s="326" t="s">
        <v>3204</v>
      </c>
      <c r="B6103" s="158">
        <v>46312</v>
      </c>
      <c r="C6103" s="326" t="s">
        <v>14963</v>
      </c>
      <c r="D6103" s="326" t="s">
        <v>3036</v>
      </c>
      <c r="E6103" s="326" t="s">
        <v>3070</v>
      </c>
      <c r="F6103" s="326">
        <v>429.46043246146291</v>
      </c>
      <c r="G6103" s="326" t="s">
        <v>43</v>
      </c>
    </row>
    <row r="6104" spans="1:7">
      <c r="A6104" s="326" t="s">
        <v>3204</v>
      </c>
      <c r="B6104" s="158">
        <v>46312</v>
      </c>
      <c r="C6104" s="326" t="s">
        <v>14964</v>
      </c>
      <c r="D6104" s="326" t="s">
        <v>3036</v>
      </c>
      <c r="E6104" s="326" t="s">
        <v>3070</v>
      </c>
      <c r="F6104" s="326">
        <v>516.74721975438297</v>
      </c>
      <c r="G6104" s="326" t="s">
        <v>43</v>
      </c>
    </row>
    <row r="6105" spans="1:7">
      <c r="A6105" s="326" t="s">
        <v>3204</v>
      </c>
      <c r="B6105" s="158">
        <v>46312</v>
      </c>
      <c r="C6105" s="326" t="s">
        <v>14965</v>
      </c>
      <c r="D6105" s="326" t="s">
        <v>3047</v>
      </c>
      <c r="E6105" s="326" t="s">
        <v>3070</v>
      </c>
      <c r="F6105" s="326">
        <v>11573.6939966809</v>
      </c>
      <c r="G6105" s="326" t="s">
        <v>43</v>
      </c>
    </row>
    <row r="6106" spans="1:7">
      <c r="A6106" s="326" t="s">
        <v>3204</v>
      </c>
      <c r="B6106" s="158">
        <v>46312</v>
      </c>
      <c r="C6106" s="326" t="s">
        <v>14966</v>
      </c>
      <c r="D6106" s="326" t="s">
        <v>3035</v>
      </c>
      <c r="E6106" s="326" t="s">
        <v>3070</v>
      </c>
      <c r="F6106" s="326">
        <v>15602.066981436679</v>
      </c>
      <c r="G6106" s="326" t="s">
        <v>43</v>
      </c>
    </row>
    <row r="6107" spans="1:7">
      <c r="A6107" s="326" t="s">
        <v>3204</v>
      </c>
      <c r="B6107" s="158">
        <v>46312</v>
      </c>
      <c r="C6107" s="326" t="s">
        <v>14967</v>
      </c>
      <c r="D6107" s="326" t="s">
        <v>3036</v>
      </c>
      <c r="E6107" s="326" t="s">
        <v>3070</v>
      </c>
      <c r="F6107" s="326">
        <v>409.14478836208582</v>
      </c>
      <c r="G6107" s="326" t="s">
        <v>43</v>
      </c>
    </row>
    <row r="6108" spans="1:7">
      <c r="A6108" s="326" t="s">
        <v>3204</v>
      </c>
      <c r="B6108" s="158">
        <v>46312</v>
      </c>
      <c r="C6108" s="326" t="s">
        <v>14968</v>
      </c>
      <c r="D6108" s="326" t="s">
        <v>3036</v>
      </c>
      <c r="E6108" s="326" t="s">
        <v>3070</v>
      </c>
      <c r="F6108" s="326">
        <v>652.92103140056133</v>
      </c>
      <c r="G6108" s="326" t="s">
        <v>43</v>
      </c>
    </row>
    <row r="6109" spans="1:7">
      <c r="A6109" s="326" t="s">
        <v>3204</v>
      </c>
      <c r="B6109" s="158">
        <v>46312</v>
      </c>
      <c r="C6109" s="326" t="s">
        <v>14969</v>
      </c>
      <c r="D6109" s="326" t="s">
        <v>3036</v>
      </c>
      <c r="E6109" s="326" t="s">
        <v>3070</v>
      </c>
      <c r="F6109" s="326">
        <v>669.8224854785949</v>
      </c>
      <c r="G6109" s="326" t="s">
        <v>43</v>
      </c>
    </row>
    <row r="6110" spans="1:7">
      <c r="A6110" s="326" t="s">
        <v>3204</v>
      </c>
      <c r="B6110" s="158">
        <v>46312</v>
      </c>
      <c r="C6110" s="326" t="s">
        <v>14970</v>
      </c>
      <c r="D6110" s="326" t="s">
        <v>3036</v>
      </c>
      <c r="E6110" s="326" t="s">
        <v>3070</v>
      </c>
      <c r="F6110" s="326">
        <v>414.0855698697269</v>
      </c>
      <c r="G6110" s="326" t="s">
        <v>43</v>
      </c>
    </row>
    <row r="6111" spans="1:7">
      <c r="A6111" s="326" t="s">
        <v>3204</v>
      </c>
      <c r="B6111" s="158">
        <v>46312</v>
      </c>
      <c r="C6111" s="326" t="s">
        <v>14971</v>
      </c>
      <c r="D6111" s="326" t="s">
        <v>3036</v>
      </c>
      <c r="E6111" s="326" t="s">
        <v>3070</v>
      </c>
      <c r="F6111" s="326">
        <v>414.09907003864652</v>
      </c>
      <c r="G6111" s="326" t="s">
        <v>43</v>
      </c>
    </row>
    <row r="6112" spans="1:7">
      <c r="A6112" s="326" t="s">
        <v>3204</v>
      </c>
      <c r="B6112" s="158">
        <v>46312</v>
      </c>
      <c r="C6112" s="326" t="s">
        <v>14972</v>
      </c>
      <c r="D6112" s="326" t="s">
        <v>3036</v>
      </c>
      <c r="E6112" s="326" t="s">
        <v>3070</v>
      </c>
      <c r="F6112" s="326">
        <v>409.0020065754652</v>
      </c>
      <c r="G6112" s="326" t="s">
        <v>43</v>
      </c>
    </row>
    <row r="6113" spans="1:7">
      <c r="A6113" s="326" t="s">
        <v>3204</v>
      </c>
      <c r="B6113" s="158">
        <v>46312</v>
      </c>
      <c r="C6113" s="326" t="s">
        <v>14973</v>
      </c>
      <c r="D6113" s="326" t="s">
        <v>3036</v>
      </c>
      <c r="E6113" s="326" t="s">
        <v>3070</v>
      </c>
      <c r="F6113" s="326">
        <v>409.00093962997198</v>
      </c>
      <c r="G6113" s="326" t="s">
        <v>43</v>
      </c>
    </row>
    <row r="6114" spans="1:7">
      <c r="A6114" s="326" t="s">
        <v>3204</v>
      </c>
      <c r="B6114" s="158">
        <v>46312</v>
      </c>
      <c r="C6114" s="326" t="s">
        <v>14974</v>
      </c>
      <c r="D6114" s="326" t="s">
        <v>3036</v>
      </c>
      <c r="E6114" s="326" t="s">
        <v>3070</v>
      </c>
      <c r="F6114" s="326">
        <v>408.99962397664791</v>
      </c>
      <c r="G6114" s="326" t="s">
        <v>43</v>
      </c>
    </row>
    <row r="6115" spans="1:7">
      <c r="A6115" s="326" t="s">
        <v>3204</v>
      </c>
      <c r="B6115" s="158">
        <v>46312</v>
      </c>
      <c r="C6115" s="326" t="s">
        <v>14975</v>
      </c>
      <c r="D6115" s="326" t="s">
        <v>3036</v>
      </c>
      <c r="E6115" s="326" t="s">
        <v>3070</v>
      </c>
      <c r="F6115" s="326">
        <v>414.03194834291929</v>
      </c>
      <c r="G6115" s="326" t="s">
        <v>43</v>
      </c>
    </row>
    <row r="6116" spans="1:7">
      <c r="A6116" s="326" t="s">
        <v>3204</v>
      </c>
      <c r="B6116" s="158">
        <v>46312</v>
      </c>
      <c r="C6116" s="326" t="s">
        <v>14976</v>
      </c>
      <c r="D6116" s="326" t="s">
        <v>3036</v>
      </c>
      <c r="E6116" s="326" t="s">
        <v>3070</v>
      </c>
      <c r="F6116" s="326">
        <v>413.95410865545273</v>
      </c>
      <c r="G6116" s="326" t="s">
        <v>43</v>
      </c>
    </row>
    <row r="6117" spans="1:7">
      <c r="A6117" s="326" t="s">
        <v>3204</v>
      </c>
      <c r="B6117" s="158">
        <v>46312</v>
      </c>
      <c r="C6117" s="326" t="s">
        <v>14977</v>
      </c>
      <c r="D6117" s="326" t="s">
        <v>3036</v>
      </c>
      <c r="E6117" s="326" t="s">
        <v>3070</v>
      </c>
      <c r="F6117" s="326">
        <v>413.87770951166749</v>
      </c>
      <c r="G6117" s="326" t="s">
        <v>43</v>
      </c>
    </row>
    <row r="6118" spans="1:7">
      <c r="A6118" s="326" t="s">
        <v>3066</v>
      </c>
      <c r="B6118" s="158">
        <v>46312</v>
      </c>
      <c r="C6118" s="326" t="s">
        <v>60</v>
      </c>
      <c r="D6118" s="326" t="s">
        <v>3067</v>
      </c>
      <c r="E6118" s="326" t="s">
        <v>2879</v>
      </c>
      <c r="F6118" s="326">
        <v>49.760999999999996</v>
      </c>
      <c r="G6118" s="326" t="s">
        <v>48</v>
      </c>
    </row>
    <row r="6119" spans="1:7">
      <c r="A6119" s="326" t="s">
        <v>3066</v>
      </c>
      <c r="B6119" s="158">
        <v>46312</v>
      </c>
      <c r="C6119" s="326" t="s">
        <v>58</v>
      </c>
      <c r="D6119" s="326" t="s">
        <v>3067</v>
      </c>
      <c r="E6119" s="326" t="s">
        <v>2879</v>
      </c>
      <c r="F6119" s="326">
        <v>52.217000000000006</v>
      </c>
      <c r="G6119" s="326" t="s">
        <v>48</v>
      </c>
    </row>
    <row r="6120" spans="1:7">
      <c r="A6120" s="326" t="s">
        <v>2883</v>
      </c>
      <c r="B6120" s="158">
        <v>46312</v>
      </c>
      <c r="C6120" s="326" t="s">
        <v>7250</v>
      </c>
      <c r="D6120" s="326" t="s">
        <v>2880</v>
      </c>
      <c r="E6120" s="326" t="s">
        <v>2879</v>
      </c>
      <c r="F6120" s="326">
        <v>6.1662800000000004</v>
      </c>
      <c r="G6120" s="326" t="s">
        <v>1799</v>
      </c>
    </row>
    <row r="6121" spans="1:7">
      <c r="A6121" s="326" t="s">
        <v>2883</v>
      </c>
      <c r="B6121" s="158">
        <v>46312</v>
      </c>
      <c r="C6121" s="326" t="s">
        <v>7251</v>
      </c>
      <c r="D6121" s="326" t="s">
        <v>2880</v>
      </c>
      <c r="E6121" s="326" t="s">
        <v>2879</v>
      </c>
      <c r="F6121" s="326">
        <v>5.9926199999999987</v>
      </c>
      <c r="G6121" s="326" t="s">
        <v>1799</v>
      </c>
    </row>
    <row r="6122" spans="1:7">
      <c r="A6122" s="326" t="s">
        <v>2883</v>
      </c>
      <c r="B6122" s="158">
        <v>46312</v>
      </c>
      <c r="C6122" s="326" t="s">
        <v>7252</v>
      </c>
      <c r="D6122" s="326" t="s">
        <v>2880</v>
      </c>
      <c r="E6122" s="326" t="s">
        <v>2879</v>
      </c>
      <c r="F6122" s="326">
        <v>5.6783200000000003</v>
      </c>
      <c r="G6122" s="326" t="s">
        <v>1799</v>
      </c>
    </row>
    <row r="6123" spans="1:7">
      <c r="A6123" s="326" t="s">
        <v>2883</v>
      </c>
      <c r="B6123" s="158">
        <v>46312</v>
      </c>
      <c r="C6123" s="326" t="s">
        <v>7253</v>
      </c>
      <c r="D6123" s="326" t="s">
        <v>2880</v>
      </c>
      <c r="E6123" s="326" t="s">
        <v>2879</v>
      </c>
      <c r="F6123" s="326">
        <v>5.8747800000000003</v>
      </c>
      <c r="G6123" s="326" t="s">
        <v>1799</v>
      </c>
    </row>
    <row r="6124" spans="1:7">
      <c r="A6124" s="326" t="s">
        <v>2883</v>
      </c>
      <c r="B6124" s="158">
        <v>46312</v>
      </c>
      <c r="C6124" s="326" t="s">
        <v>7254</v>
      </c>
      <c r="D6124" s="326" t="s">
        <v>2880</v>
      </c>
      <c r="E6124" s="326" t="s">
        <v>2879</v>
      </c>
      <c r="F6124" s="326">
        <v>5.8706800000000001</v>
      </c>
      <c r="G6124" s="326" t="s">
        <v>1799</v>
      </c>
    </row>
    <row r="6125" spans="1:7">
      <c r="A6125" s="326" t="s">
        <v>2883</v>
      </c>
      <c r="B6125" s="158">
        <v>46312</v>
      </c>
      <c r="C6125" s="326" t="s">
        <v>7255</v>
      </c>
      <c r="D6125" s="326" t="s">
        <v>2880</v>
      </c>
      <c r="E6125" s="326" t="s">
        <v>2879</v>
      </c>
      <c r="F6125" s="326">
        <v>5.8832199999999997</v>
      </c>
      <c r="G6125" s="326" t="s">
        <v>1799</v>
      </c>
    </row>
    <row r="6126" spans="1:7">
      <c r="A6126" s="326" t="s">
        <v>2883</v>
      </c>
      <c r="B6126" s="158">
        <v>46312</v>
      </c>
      <c r="C6126" s="326" t="s">
        <v>7256</v>
      </c>
      <c r="D6126" s="326" t="s">
        <v>2880</v>
      </c>
      <c r="E6126" s="326" t="s">
        <v>2879</v>
      </c>
      <c r="F6126" s="326">
        <v>6.0923800000000012</v>
      </c>
      <c r="G6126" s="326" t="s">
        <v>1799</v>
      </c>
    </row>
    <row r="6127" spans="1:7">
      <c r="A6127" s="326" t="s">
        <v>2883</v>
      </c>
      <c r="B6127" s="158">
        <v>46312</v>
      </c>
      <c r="C6127" s="326" t="s">
        <v>7257</v>
      </c>
      <c r="D6127" s="326" t="s">
        <v>2880</v>
      </c>
      <c r="E6127" s="326" t="s">
        <v>2879</v>
      </c>
      <c r="F6127" s="326">
        <v>5.8331200000000001</v>
      </c>
      <c r="G6127" s="326" t="s">
        <v>1799</v>
      </c>
    </row>
    <row r="6128" spans="1:7">
      <c r="A6128" s="326" t="s">
        <v>2883</v>
      </c>
      <c r="B6128" s="158">
        <v>46312</v>
      </c>
      <c r="C6128" s="326" t="s">
        <v>7258</v>
      </c>
      <c r="D6128" s="326" t="s">
        <v>2880</v>
      </c>
      <c r="E6128" s="326" t="s">
        <v>2879</v>
      </c>
      <c r="F6128" s="326">
        <v>6.3930999999999987</v>
      </c>
      <c r="G6128" s="326" t="s">
        <v>1799</v>
      </c>
    </row>
    <row r="6129" spans="1:7">
      <c r="A6129" s="326" t="s">
        <v>2883</v>
      </c>
      <c r="B6129" s="158">
        <v>46312</v>
      </c>
      <c r="C6129" s="326" t="s">
        <v>2911</v>
      </c>
      <c r="D6129" s="326" t="s">
        <v>2880</v>
      </c>
      <c r="E6129" s="326" t="s">
        <v>2879</v>
      </c>
      <c r="F6129" s="326">
        <v>6.24404</v>
      </c>
      <c r="G6129" s="326" t="s">
        <v>1962</v>
      </c>
    </row>
    <row r="6130" spans="1:7">
      <c r="A6130" s="326" t="s">
        <v>2883</v>
      </c>
      <c r="B6130" s="158">
        <v>46312</v>
      </c>
      <c r="C6130" s="326" t="s">
        <v>2912</v>
      </c>
      <c r="D6130" s="326" t="s">
        <v>2880</v>
      </c>
      <c r="E6130" s="326" t="s">
        <v>2879</v>
      </c>
      <c r="F6130" s="326">
        <v>5.759780000000001</v>
      </c>
      <c r="G6130" s="326" t="s">
        <v>1962</v>
      </c>
    </row>
    <row r="6131" spans="1:7">
      <c r="A6131" s="326" t="s">
        <v>2883</v>
      </c>
      <c r="B6131" s="158">
        <v>46312</v>
      </c>
      <c r="C6131" s="326" t="s">
        <v>7259</v>
      </c>
      <c r="D6131" s="326" t="s">
        <v>2880</v>
      </c>
      <c r="E6131" s="326" t="s">
        <v>2879</v>
      </c>
      <c r="F6131" s="326">
        <v>6.1702399999999997</v>
      </c>
      <c r="G6131" s="326" t="s">
        <v>1799</v>
      </c>
    </row>
    <row r="6132" spans="1:7">
      <c r="A6132" s="326" t="s">
        <v>2883</v>
      </c>
      <c r="B6132" s="158">
        <v>46312</v>
      </c>
      <c r="C6132" s="326" t="s">
        <v>2913</v>
      </c>
      <c r="D6132" s="326" t="s">
        <v>2880</v>
      </c>
      <c r="E6132" s="326" t="s">
        <v>2879</v>
      </c>
      <c r="F6132" s="326">
        <v>5.6192200000000003</v>
      </c>
      <c r="G6132" s="326" t="s">
        <v>1962</v>
      </c>
    </row>
    <row r="6133" spans="1:7">
      <c r="A6133" s="326" t="s">
        <v>2883</v>
      </c>
      <c r="B6133" s="158">
        <v>46312</v>
      </c>
      <c r="C6133" s="326" t="s">
        <v>2914</v>
      </c>
      <c r="D6133" s="326" t="s">
        <v>2880</v>
      </c>
      <c r="E6133" s="326" t="s">
        <v>2879</v>
      </c>
      <c r="F6133" s="326">
        <v>5.8819599999999994</v>
      </c>
      <c r="G6133" s="326" t="s">
        <v>1962</v>
      </c>
    </row>
    <row r="6134" spans="1:7">
      <c r="A6134" s="326" t="s">
        <v>2883</v>
      </c>
      <c r="B6134" s="158">
        <v>46312</v>
      </c>
      <c r="C6134" s="326" t="s">
        <v>2915</v>
      </c>
      <c r="D6134" s="326" t="s">
        <v>2880</v>
      </c>
      <c r="E6134" s="326" t="s">
        <v>2879</v>
      </c>
      <c r="F6134" s="326">
        <v>5.9617599999999999</v>
      </c>
      <c r="G6134" s="326" t="s">
        <v>1962</v>
      </c>
    </row>
    <row r="6135" spans="1:7">
      <c r="A6135" s="326" t="s">
        <v>2883</v>
      </c>
      <c r="B6135" s="158">
        <v>46312</v>
      </c>
      <c r="C6135" s="326" t="s">
        <v>7260</v>
      </c>
      <c r="D6135" s="326" t="s">
        <v>2880</v>
      </c>
      <c r="E6135" s="326" t="s">
        <v>2879</v>
      </c>
      <c r="F6135" s="326">
        <v>6.1951400000000003</v>
      </c>
      <c r="G6135" s="326" t="s">
        <v>1799</v>
      </c>
    </row>
    <row r="6136" spans="1:7">
      <c r="A6136" s="326" t="s">
        <v>2883</v>
      </c>
      <c r="B6136" s="158">
        <v>46312</v>
      </c>
      <c r="C6136" s="326" t="s">
        <v>7261</v>
      </c>
      <c r="D6136" s="326" t="s">
        <v>2880</v>
      </c>
      <c r="E6136" s="326" t="s">
        <v>2879</v>
      </c>
      <c r="F6136" s="326">
        <v>6.1231399999999994</v>
      </c>
      <c r="G6136" s="326" t="s">
        <v>1799</v>
      </c>
    </row>
    <row r="6137" spans="1:7">
      <c r="A6137" s="326" t="s">
        <v>2883</v>
      </c>
      <c r="B6137" s="158">
        <v>46312</v>
      </c>
      <c r="C6137" s="326" t="s">
        <v>7262</v>
      </c>
      <c r="D6137" s="326" t="s">
        <v>2880</v>
      </c>
      <c r="E6137" s="326" t="s">
        <v>2879</v>
      </c>
      <c r="F6137" s="326">
        <v>6.0067399999999997</v>
      </c>
      <c r="G6137" s="326" t="s">
        <v>1799</v>
      </c>
    </row>
    <row r="6138" spans="1:7">
      <c r="A6138" s="326" t="s">
        <v>2883</v>
      </c>
      <c r="B6138" s="158">
        <v>46312</v>
      </c>
      <c r="C6138" s="326" t="s">
        <v>7263</v>
      </c>
      <c r="D6138" s="326" t="s">
        <v>2880</v>
      </c>
      <c r="E6138" s="326" t="s">
        <v>2879</v>
      </c>
      <c r="F6138" s="326">
        <v>6.1671800000000001</v>
      </c>
      <c r="G6138" s="326" t="s">
        <v>1799</v>
      </c>
    </row>
    <row r="6139" spans="1:7">
      <c r="A6139" s="326" t="s">
        <v>2883</v>
      </c>
      <c r="B6139" s="158">
        <v>46312</v>
      </c>
      <c r="C6139" s="326" t="s">
        <v>7264</v>
      </c>
      <c r="D6139" s="326" t="s">
        <v>2880</v>
      </c>
      <c r="E6139" s="326" t="s">
        <v>2879</v>
      </c>
      <c r="F6139" s="326">
        <v>5.9721199999999994</v>
      </c>
      <c r="G6139" s="326" t="s">
        <v>1799</v>
      </c>
    </row>
    <row r="6140" spans="1:7">
      <c r="A6140" s="326" t="s">
        <v>2883</v>
      </c>
      <c r="B6140" s="158">
        <v>46312</v>
      </c>
      <c r="C6140" s="326" t="s">
        <v>7265</v>
      </c>
      <c r="D6140" s="326" t="s">
        <v>2880</v>
      </c>
      <c r="E6140" s="326" t="s">
        <v>2879</v>
      </c>
      <c r="F6140" s="326">
        <v>5.9894400000000001</v>
      </c>
      <c r="G6140" s="326" t="s">
        <v>1799</v>
      </c>
    </row>
    <row r="6141" spans="1:7">
      <c r="A6141" s="326" t="s">
        <v>2883</v>
      </c>
      <c r="B6141" s="158">
        <v>46312</v>
      </c>
      <c r="C6141" s="326" t="s">
        <v>7266</v>
      </c>
      <c r="D6141" s="326" t="s">
        <v>2880</v>
      </c>
      <c r="E6141" s="326" t="s">
        <v>2879</v>
      </c>
      <c r="F6141" s="326">
        <v>6.437079999999999</v>
      </c>
      <c r="G6141" s="326" t="s">
        <v>1799</v>
      </c>
    </row>
    <row r="6142" spans="1:7">
      <c r="A6142" s="326" t="s">
        <v>2883</v>
      </c>
      <c r="B6142" s="158">
        <v>46312</v>
      </c>
      <c r="C6142" s="326" t="s">
        <v>7267</v>
      </c>
      <c r="D6142" s="326" t="s">
        <v>2880</v>
      </c>
      <c r="E6142" s="326" t="s">
        <v>2879</v>
      </c>
      <c r="F6142" s="326">
        <v>7.5839599999999994</v>
      </c>
      <c r="G6142" s="326" t="s">
        <v>1799</v>
      </c>
    </row>
    <row r="6143" spans="1:7">
      <c r="A6143" s="326" t="s">
        <v>2883</v>
      </c>
      <c r="B6143" s="158">
        <v>46312</v>
      </c>
      <c r="C6143" s="326" t="s">
        <v>7268</v>
      </c>
      <c r="D6143" s="326" t="s">
        <v>2880</v>
      </c>
      <c r="E6143" s="326" t="s">
        <v>2879</v>
      </c>
      <c r="F6143" s="326">
        <v>5.5587999999999989</v>
      </c>
      <c r="G6143" s="326" t="s">
        <v>1799</v>
      </c>
    </row>
    <row r="6144" spans="1:7">
      <c r="A6144" s="326" t="s">
        <v>2883</v>
      </c>
      <c r="B6144" s="158">
        <v>46312</v>
      </c>
      <c r="C6144" s="326" t="s">
        <v>7269</v>
      </c>
      <c r="D6144" s="326" t="s">
        <v>2880</v>
      </c>
      <c r="E6144" s="326" t="s">
        <v>2879</v>
      </c>
      <c r="F6144" s="326">
        <v>6.1919399999999998</v>
      </c>
      <c r="G6144" s="326" t="s">
        <v>1799</v>
      </c>
    </row>
    <row r="6145" spans="1:7">
      <c r="A6145" s="326" t="s">
        <v>2883</v>
      </c>
      <c r="B6145" s="158">
        <v>46312</v>
      </c>
      <c r="C6145" s="326" t="s">
        <v>7270</v>
      </c>
      <c r="D6145" s="326" t="s">
        <v>2880</v>
      </c>
      <c r="E6145" s="326" t="s">
        <v>2879</v>
      </c>
      <c r="F6145" s="326">
        <v>6.2806599999999992</v>
      </c>
      <c r="G6145" s="326" t="s">
        <v>1799</v>
      </c>
    </row>
    <row r="6146" spans="1:7">
      <c r="A6146" s="326" t="s">
        <v>2883</v>
      </c>
      <c r="B6146" s="158">
        <v>46312</v>
      </c>
      <c r="C6146" s="326" t="s">
        <v>7271</v>
      </c>
      <c r="D6146" s="326" t="s">
        <v>2880</v>
      </c>
      <c r="E6146" s="326" t="s">
        <v>2879</v>
      </c>
      <c r="F6146" s="326">
        <v>5.9243200000000007</v>
      </c>
      <c r="G6146" s="326" t="s">
        <v>1799</v>
      </c>
    </row>
    <row r="6147" spans="1:7">
      <c r="A6147" s="326" t="s">
        <v>2883</v>
      </c>
      <c r="B6147" s="158">
        <v>46312</v>
      </c>
      <c r="C6147" s="326" t="s">
        <v>7272</v>
      </c>
      <c r="D6147" s="326" t="s">
        <v>2880</v>
      </c>
      <c r="E6147" s="326" t="s">
        <v>2879</v>
      </c>
      <c r="F6147" s="326">
        <v>6.1931000000000012</v>
      </c>
      <c r="G6147" s="326" t="s">
        <v>1799</v>
      </c>
    </row>
    <row r="6148" spans="1:7">
      <c r="A6148" s="326" t="s">
        <v>2883</v>
      </c>
      <c r="B6148" s="158">
        <v>46312</v>
      </c>
      <c r="C6148" s="326" t="s">
        <v>7273</v>
      </c>
      <c r="D6148" s="326" t="s">
        <v>2880</v>
      </c>
      <c r="E6148" s="326" t="s">
        <v>2879</v>
      </c>
      <c r="F6148" s="326">
        <v>6.0438400000000012</v>
      </c>
      <c r="G6148" s="326" t="s">
        <v>1799</v>
      </c>
    </row>
    <row r="6149" spans="1:7">
      <c r="A6149" s="326" t="s">
        <v>2883</v>
      </c>
      <c r="B6149" s="158">
        <v>46312</v>
      </c>
      <c r="C6149" s="326" t="s">
        <v>7274</v>
      </c>
      <c r="D6149" s="326" t="s">
        <v>2880</v>
      </c>
      <c r="E6149" s="326" t="s">
        <v>2879</v>
      </c>
      <c r="F6149" s="326">
        <v>6.137859999999999</v>
      </c>
      <c r="G6149" s="326" t="s">
        <v>1800</v>
      </c>
    </row>
    <row r="6150" spans="1:7">
      <c r="A6150" s="326" t="s">
        <v>2883</v>
      </c>
      <c r="B6150" s="158">
        <v>46312</v>
      </c>
      <c r="C6150" s="326" t="s">
        <v>7275</v>
      </c>
      <c r="D6150" s="326" t="s">
        <v>2880</v>
      </c>
      <c r="E6150" s="326" t="s">
        <v>2879</v>
      </c>
      <c r="F6150" s="326">
        <v>5.84612</v>
      </c>
      <c r="G6150" s="326" t="s">
        <v>1800</v>
      </c>
    </row>
    <row r="6151" spans="1:7">
      <c r="A6151" s="326" t="s">
        <v>2883</v>
      </c>
      <c r="B6151" s="158">
        <v>46312</v>
      </c>
      <c r="C6151" s="326" t="s">
        <v>7276</v>
      </c>
      <c r="D6151" s="326" t="s">
        <v>2880</v>
      </c>
      <c r="E6151" s="326" t="s">
        <v>2879</v>
      </c>
      <c r="F6151" s="326">
        <v>6.1274000000000006</v>
      </c>
      <c r="G6151" s="326" t="s">
        <v>1800</v>
      </c>
    </row>
    <row r="6152" spans="1:7">
      <c r="A6152" s="326" t="s">
        <v>2883</v>
      </c>
      <c r="B6152" s="158">
        <v>46312</v>
      </c>
      <c r="C6152" s="326" t="s">
        <v>7277</v>
      </c>
      <c r="D6152" s="326" t="s">
        <v>2880</v>
      </c>
      <c r="E6152" s="326" t="s">
        <v>2879</v>
      </c>
      <c r="F6152" s="326">
        <v>6.1830000000000007</v>
      </c>
      <c r="G6152" s="326" t="s">
        <v>1800</v>
      </c>
    </row>
    <row r="6153" spans="1:7">
      <c r="A6153" s="326" t="s">
        <v>2883</v>
      </c>
      <c r="B6153" s="158">
        <v>46312</v>
      </c>
      <c r="C6153" s="326" t="s">
        <v>7278</v>
      </c>
      <c r="D6153" s="326" t="s">
        <v>2880</v>
      </c>
      <c r="E6153" s="326" t="s">
        <v>2879</v>
      </c>
      <c r="F6153" s="326">
        <v>5.8535199999999996</v>
      </c>
      <c r="G6153" s="326" t="s">
        <v>1800</v>
      </c>
    </row>
    <row r="6154" spans="1:7">
      <c r="A6154" s="326" t="s">
        <v>2883</v>
      </c>
      <c r="B6154" s="158">
        <v>46312</v>
      </c>
      <c r="C6154" s="326" t="s">
        <v>7279</v>
      </c>
      <c r="D6154" s="326" t="s">
        <v>2880</v>
      </c>
      <c r="E6154" s="326" t="s">
        <v>2879</v>
      </c>
      <c r="F6154" s="326">
        <v>5.9250200000000008</v>
      </c>
      <c r="G6154" s="326" t="s">
        <v>1800</v>
      </c>
    </row>
    <row r="6155" spans="1:7">
      <c r="A6155" s="326" t="s">
        <v>2883</v>
      </c>
      <c r="B6155" s="158">
        <v>46312</v>
      </c>
      <c r="C6155" s="326" t="s">
        <v>7280</v>
      </c>
      <c r="D6155" s="326" t="s">
        <v>2880</v>
      </c>
      <c r="E6155" s="326" t="s">
        <v>2879</v>
      </c>
      <c r="F6155" s="326">
        <v>6.1938600000000008</v>
      </c>
      <c r="G6155" s="326" t="s">
        <v>1800</v>
      </c>
    </row>
    <row r="6156" spans="1:7">
      <c r="A6156" s="326" t="s">
        <v>2883</v>
      </c>
      <c r="B6156" s="158">
        <v>46312</v>
      </c>
      <c r="C6156" s="326" t="s">
        <v>7281</v>
      </c>
      <c r="D6156" s="326" t="s">
        <v>2880</v>
      </c>
      <c r="E6156" s="326" t="s">
        <v>2879</v>
      </c>
      <c r="F6156" s="326">
        <v>6.2815199999999995</v>
      </c>
      <c r="G6156" s="326" t="s">
        <v>1800</v>
      </c>
    </row>
    <row r="6157" spans="1:7">
      <c r="A6157" s="326" t="s">
        <v>2883</v>
      </c>
      <c r="B6157" s="158">
        <v>46312</v>
      </c>
      <c r="C6157" s="326" t="s">
        <v>7282</v>
      </c>
      <c r="D6157" s="326" t="s">
        <v>2880</v>
      </c>
      <c r="E6157" s="326" t="s">
        <v>2879</v>
      </c>
      <c r="F6157" s="326">
        <v>5.7191600000000005</v>
      </c>
      <c r="G6157" s="326" t="s">
        <v>1799</v>
      </c>
    </row>
    <row r="6158" spans="1:7">
      <c r="A6158" s="326" t="s">
        <v>2883</v>
      </c>
      <c r="B6158" s="158">
        <v>46312</v>
      </c>
      <c r="C6158" s="326" t="s">
        <v>7283</v>
      </c>
      <c r="D6158" s="326" t="s">
        <v>2880</v>
      </c>
      <c r="E6158" s="326" t="s">
        <v>2879</v>
      </c>
      <c r="F6158" s="326">
        <v>5.7793199999999993</v>
      </c>
      <c r="G6158" s="326" t="s">
        <v>1799</v>
      </c>
    </row>
    <row r="6159" spans="1:7">
      <c r="A6159" s="326" t="s">
        <v>2883</v>
      </c>
      <c r="B6159" s="158">
        <v>46312</v>
      </c>
      <c r="C6159" s="326" t="s">
        <v>7284</v>
      </c>
      <c r="D6159" s="326" t="s">
        <v>2880</v>
      </c>
      <c r="E6159" s="326" t="s">
        <v>2879</v>
      </c>
      <c r="F6159" s="326">
        <v>5.7768400000000009</v>
      </c>
      <c r="G6159" s="326" t="s">
        <v>1799</v>
      </c>
    </row>
    <row r="6160" spans="1:7">
      <c r="A6160" s="326" t="s">
        <v>2883</v>
      </c>
      <c r="B6160" s="158">
        <v>46312</v>
      </c>
      <c r="C6160" s="326" t="s">
        <v>7285</v>
      </c>
      <c r="D6160" s="326" t="s">
        <v>2880</v>
      </c>
      <c r="E6160" s="326" t="s">
        <v>2879</v>
      </c>
      <c r="F6160" s="326">
        <v>5.61564</v>
      </c>
      <c r="G6160" s="326" t="s">
        <v>1799</v>
      </c>
    </row>
    <row r="6161" spans="1:7">
      <c r="A6161" s="326" t="s">
        <v>2883</v>
      </c>
      <c r="B6161" s="158">
        <v>46312</v>
      </c>
      <c r="C6161" s="326" t="s">
        <v>7286</v>
      </c>
      <c r="D6161" s="326" t="s">
        <v>2880</v>
      </c>
      <c r="E6161" s="326" t="s">
        <v>2879</v>
      </c>
      <c r="F6161" s="326">
        <v>5.7027800000000006</v>
      </c>
      <c r="G6161" s="326" t="s">
        <v>1799</v>
      </c>
    </row>
    <row r="6162" spans="1:7">
      <c r="A6162" s="326" t="s">
        <v>2883</v>
      </c>
      <c r="B6162" s="158">
        <v>46312</v>
      </c>
      <c r="C6162" s="326" t="s">
        <v>7287</v>
      </c>
      <c r="D6162" s="326" t="s">
        <v>2880</v>
      </c>
      <c r="E6162" s="326" t="s">
        <v>2879</v>
      </c>
      <c r="F6162" s="326">
        <v>5.85792</v>
      </c>
      <c r="G6162" s="326" t="s">
        <v>1799</v>
      </c>
    </row>
    <row r="6163" spans="1:7">
      <c r="A6163" s="326" t="s">
        <v>2883</v>
      </c>
      <c r="B6163" s="158">
        <v>46312</v>
      </c>
      <c r="C6163" s="326" t="s">
        <v>7288</v>
      </c>
      <c r="D6163" s="326" t="s">
        <v>2880</v>
      </c>
      <c r="E6163" s="326" t="s">
        <v>2879</v>
      </c>
      <c r="F6163" s="326">
        <v>5.5129399999999995</v>
      </c>
      <c r="G6163" s="326" t="s">
        <v>1799</v>
      </c>
    </row>
    <row r="6164" spans="1:7">
      <c r="A6164" s="326" t="s">
        <v>2883</v>
      </c>
      <c r="B6164" s="158">
        <v>46312</v>
      </c>
      <c r="C6164" s="326" t="s">
        <v>7289</v>
      </c>
      <c r="D6164" s="326" t="s">
        <v>2880</v>
      </c>
      <c r="E6164" s="326" t="s">
        <v>2879</v>
      </c>
      <c r="F6164" s="326">
        <v>5.6017600000000005</v>
      </c>
      <c r="G6164" s="326" t="s">
        <v>1799</v>
      </c>
    </row>
    <row r="6165" spans="1:7">
      <c r="A6165" s="326" t="s">
        <v>2883</v>
      </c>
      <c r="B6165" s="158">
        <v>46312</v>
      </c>
      <c r="C6165" s="326" t="s">
        <v>7290</v>
      </c>
      <c r="D6165" s="326" t="s">
        <v>2880</v>
      </c>
      <c r="E6165" s="326" t="s">
        <v>2879</v>
      </c>
      <c r="F6165" s="326">
        <v>5.8472799999999996</v>
      </c>
      <c r="G6165" s="326" t="s">
        <v>1799</v>
      </c>
    </row>
    <row r="6166" spans="1:7">
      <c r="A6166" s="326" t="s">
        <v>2883</v>
      </c>
      <c r="B6166" s="158">
        <v>46312</v>
      </c>
      <c r="C6166" s="326" t="s">
        <v>7291</v>
      </c>
      <c r="D6166" s="326" t="s">
        <v>2880</v>
      </c>
      <c r="E6166" s="326" t="s">
        <v>2879</v>
      </c>
      <c r="F6166" s="326">
        <v>5.8149600000000001</v>
      </c>
      <c r="G6166" s="326" t="s">
        <v>1799</v>
      </c>
    </row>
    <row r="6167" spans="1:7">
      <c r="A6167" s="326" t="s">
        <v>2883</v>
      </c>
      <c r="B6167" s="158">
        <v>46312</v>
      </c>
      <c r="C6167" s="326" t="s">
        <v>7292</v>
      </c>
      <c r="D6167" s="326" t="s">
        <v>2880</v>
      </c>
      <c r="E6167" s="326" t="s">
        <v>2879</v>
      </c>
      <c r="F6167" s="326">
        <v>6.147660000000001</v>
      </c>
      <c r="G6167" s="326" t="s">
        <v>1800</v>
      </c>
    </row>
    <row r="6168" spans="1:7">
      <c r="A6168" s="326" t="s">
        <v>2883</v>
      </c>
      <c r="B6168" s="158">
        <v>46312</v>
      </c>
      <c r="C6168" s="326" t="s">
        <v>7293</v>
      </c>
      <c r="D6168" s="326" t="s">
        <v>2880</v>
      </c>
      <c r="E6168" s="326" t="s">
        <v>2879</v>
      </c>
      <c r="F6168" s="326">
        <v>5.9609199999999998</v>
      </c>
      <c r="G6168" s="326" t="s">
        <v>1800</v>
      </c>
    </row>
    <row r="6169" spans="1:7">
      <c r="A6169" s="326" t="s">
        <v>2883</v>
      </c>
      <c r="B6169" s="158">
        <v>46312</v>
      </c>
      <c r="C6169" s="326" t="s">
        <v>7294</v>
      </c>
      <c r="D6169" s="326" t="s">
        <v>2880</v>
      </c>
      <c r="E6169" s="326" t="s">
        <v>2879</v>
      </c>
      <c r="F6169" s="326">
        <v>5.9761999999999995</v>
      </c>
      <c r="G6169" s="326" t="s">
        <v>1800</v>
      </c>
    </row>
    <row r="6170" spans="1:7">
      <c r="A6170" s="326" t="s">
        <v>2883</v>
      </c>
      <c r="B6170" s="158">
        <v>46312</v>
      </c>
      <c r="C6170" s="326" t="s">
        <v>7295</v>
      </c>
      <c r="D6170" s="326" t="s">
        <v>2880</v>
      </c>
      <c r="E6170" s="326" t="s">
        <v>2879</v>
      </c>
      <c r="F6170" s="326">
        <v>6.0740600000000002</v>
      </c>
      <c r="G6170" s="326" t="s">
        <v>1800</v>
      </c>
    </row>
    <row r="6171" spans="1:7">
      <c r="A6171" s="326" t="s">
        <v>2883</v>
      </c>
      <c r="B6171" s="158">
        <v>46312</v>
      </c>
      <c r="C6171" s="326" t="s">
        <v>7296</v>
      </c>
      <c r="D6171" s="326" t="s">
        <v>2880</v>
      </c>
      <c r="E6171" s="326" t="s">
        <v>2879</v>
      </c>
      <c r="F6171" s="326">
        <v>6.2197000000000005</v>
      </c>
      <c r="G6171" s="326" t="s">
        <v>1800</v>
      </c>
    </row>
    <row r="6172" spans="1:7">
      <c r="A6172" s="326" t="s">
        <v>2883</v>
      </c>
      <c r="B6172" s="158">
        <v>46312</v>
      </c>
      <c r="C6172" s="326" t="s">
        <v>7297</v>
      </c>
      <c r="D6172" s="326" t="s">
        <v>2880</v>
      </c>
      <c r="E6172" s="326" t="s">
        <v>2879</v>
      </c>
      <c r="F6172" s="326">
        <v>6.1463000000000001</v>
      </c>
      <c r="G6172" s="326" t="s">
        <v>1800</v>
      </c>
    </row>
    <row r="6173" spans="1:7">
      <c r="A6173" s="326" t="s">
        <v>2883</v>
      </c>
      <c r="B6173" s="158">
        <v>46312</v>
      </c>
      <c r="C6173" s="326" t="s">
        <v>7298</v>
      </c>
      <c r="D6173" s="326" t="s">
        <v>2880</v>
      </c>
      <c r="E6173" s="326" t="s">
        <v>2879</v>
      </c>
      <c r="F6173" s="326">
        <v>6.0507200000000001</v>
      </c>
      <c r="G6173" s="326" t="s">
        <v>1800</v>
      </c>
    </row>
    <row r="6174" spans="1:7">
      <c r="A6174" s="326" t="s">
        <v>2883</v>
      </c>
      <c r="B6174" s="158">
        <v>46312</v>
      </c>
      <c r="C6174" s="326" t="s">
        <v>7299</v>
      </c>
      <c r="D6174" s="326" t="s">
        <v>2880</v>
      </c>
      <c r="E6174" s="326" t="s">
        <v>2879</v>
      </c>
      <c r="F6174" s="326">
        <v>6.1664999999999992</v>
      </c>
      <c r="G6174" s="326" t="s">
        <v>1800</v>
      </c>
    </row>
    <row r="6175" spans="1:7">
      <c r="A6175" s="326" t="s">
        <v>2883</v>
      </c>
      <c r="B6175" s="158">
        <v>46312</v>
      </c>
      <c r="C6175" s="326" t="s">
        <v>7300</v>
      </c>
      <c r="D6175" s="326" t="s">
        <v>2880</v>
      </c>
      <c r="E6175" s="326" t="s">
        <v>2879</v>
      </c>
      <c r="F6175" s="326">
        <v>6.2066400000000002</v>
      </c>
      <c r="G6175" s="326" t="s">
        <v>1800</v>
      </c>
    </row>
    <row r="6176" spans="1:7">
      <c r="A6176" s="326" t="s">
        <v>2883</v>
      </c>
      <c r="B6176" s="158">
        <v>46312</v>
      </c>
      <c r="C6176" s="326" t="s">
        <v>7301</v>
      </c>
      <c r="D6176" s="326" t="s">
        <v>2880</v>
      </c>
      <c r="E6176" s="326" t="s">
        <v>2879</v>
      </c>
      <c r="F6176" s="326">
        <v>6.25298</v>
      </c>
      <c r="G6176" s="326" t="s">
        <v>1800</v>
      </c>
    </row>
    <row r="6177" spans="1:7">
      <c r="A6177" s="326" t="s">
        <v>2883</v>
      </c>
      <c r="B6177" s="158">
        <v>46312</v>
      </c>
      <c r="C6177" s="326" t="s">
        <v>7302</v>
      </c>
      <c r="D6177" s="326" t="s">
        <v>2880</v>
      </c>
      <c r="E6177" s="326" t="s">
        <v>2879</v>
      </c>
      <c r="F6177" s="326">
        <v>6.09694</v>
      </c>
      <c r="G6177" s="326" t="s">
        <v>1800</v>
      </c>
    </row>
    <row r="6178" spans="1:7">
      <c r="A6178" s="326" t="s">
        <v>2883</v>
      </c>
      <c r="B6178" s="158">
        <v>46312</v>
      </c>
      <c r="C6178" s="326" t="s">
        <v>7303</v>
      </c>
      <c r="D6178" s="326" t="s">
        <v>2880</v>
      </c>
      <c r="E6178" s="326" t="s">
        <v>2879</v>
      </c>
      <c r="F6178" s="326">
        <v>6.0291399999999999</v>
      </c>
      <c r="G6178" s="326" t="s">
        <v>1800</v>
      </c>
    </row>
    <row r="6179" spans="1:7">
      <c r="A6179" s="326" t="s">
        <v>2883</v>
      </c>
      <c r="B6179" s="158">
        <v>46312</v>
      </c>
      <c r="C6179" s="326" t="s">
        <v>7304</v>
      </c>
      <c r="D6179" s="326" t="s">
        <v>2880</v>
      </c>
      <c r="E6179" s="326" t="s">
        <v>2879</v>
      </c>
      <c r="F6179" s="326">
        <v>6.2059399999999991</v>
      </c>
      <c r="G6179" s="326" t="s">
        <v>1800</v>
      </c>
    </row>
    <row r="6180" spans="1:7">
      <c r="A6180" s="326" t="s">
        <v>2883</v>
      </c>
      <c r="B6180" s="158">
        <v>46312</v>
      </c>
      <c r="C6180" s="326" t="s">
        <v>7305</v>
      </c>
      <c r="D6180" s="326" t="s">
        <v>2880</v>
      </c>
      <c r="E6180" s="326" t="s">
        <v>2879</v>
      </c>
      <c r="F6180" s="326">
        <v>5.8179599999999994</v>
      </c>
      <c r="G6180" s="326" t="s">
        <v>1800</v>
      </c>
    </row>
    <row r="6181" spans="1:7">
      <c r="A6181" s="326" t="s">
        <v>2883</v>
      </c>
      <c r="B6181" s="158">
        <v>46312</v>
      </c>
      <c r="C6181" s="326" t="s">
        <v>7306</v>
      </c>
      <c r="D6181" s="326" t="s">
        <v>2880</v>
      </c>
      <c r="E6181" s="326" t="s">
        <v>2879</v>
      </c>
      <c r="F6181" s="326">
        <v>5.8324399999999992</v>
      </c>
      <c r="G6181" s="326" t="s">
        <v>1800</v>
      </c>
    </row>
    <row r="6182" spans="1:7">
      <c r="A6182" s="326" t="s">
        <v>2883</v>
      </c>
      <c r="B6182" s="158">
        <v>46312</v>
      </c>
      <c r="C6182" s="326" t="s">
        <v>7307</v>
      </c>
      <c r="D6182" s="326" t="s">
        <v>2880</v>
      </c>
      <c r="E6182" s="326" t="s">
        <v>2879</v>
      </c>
      <c r="F6182" s="326">
        <v>5.7435400000000003</v>
      </c>
      <c r="G6182" s="326" t="s">
        <v>1800</v>
      </c>
    </row>
    <row r="6183" spans="1:7">
      <c r="A6183" s="326" t="s">
        <v>7232</v>
      </c>
      <c r="B6183" s="158">
        <v>46313</v>
      </c>
      <c r="C6183" s="326" t="s">
        <v>7308</v>
      </c>
      <c r="D6183" s="326" t="s">
        <v>7234</v>
      </c>
      <c r="E6183" s="326" t="s">
        <v>2867</v>
      </c>
      <c r="F6183" s="326"/>
      <c r="G6183" s="326" t="s">
        <v>43</v>
      </c>
    </row>
    <row r="6184" spans="1:7">
      <c r="A6184" s="326" t="s">
        <v>3062</v>
      </c>
      <c r="B6184" s="158">
        <v>46314</v>
      </c>
      <c r="C6184" s="326" t="s">
        <v>11024</v>
      </c>
      <c r="D6184" s="326" t="s">
        <v>2878</v>
      </c>
      <c r="E6184" s="326" t="s">
        <v>2867</v>
      </c>
      <c r="F6184" s="326"/>
      <c r="G6184" s="326" t="s">
        <v>43</v>
      </c>
    </row>
    <row r="6185" spans="1:7">
      <c r="A6185" s="326" t="s">
        <v>3062</v>
      </c>
      <c r="B6185" s="158">
        <v>46314</v>
      </c>
      <c r="C6185" s="326" t="s">
        <v>11025</v>
      </c>
      <c r="D6185" s="326" t="s">
        <v>2878</v>
      </c>
      <c r="E6185" s="326" t="s">
        <v>2867</v>
      </c>
      <c r="F6185" s="326"/>
      <c r="G6185" s="326" t="s">
        <v>43</v>
      </c>
    </row>
    <row r="6186" spans="1:7">
      <c r="A6186" s="326" t="s">
        <v>3062</v>
      </c>
      <c r="B6186" s="158">
        <v>46314</v>
      </c>
      <c r="C6186" s="326" t="s">
        <v>11026</v>
      </c>
      <c r="D6186" s="326" t="s">
        <v>2878</v>
      </c>
      <c r="E6186" s="326" t="s">
        <v>2867</v>
      </c>
      <c r="F6186" s="326"/>
      <c r="G6186" s="326" t="s">
        <v>43</v>
      </c>
    </row>
    <row r="6187" spans="1:7">
      <c r="A6187" s="326" t="s">
        <v>3062</v>
      </c>
      <c r="B6187" s="158">
        <v>46314</v>
      </c>
      <c r="C6187" s="326" t="s">
        <v>11027</v>
      </c>
      <c r="D6187" s="326" t="s">
        <v>2878</v>
      </c>
      <c r="E6187" s="326" t="s">
        <v>2867</v>
      </c>
      <c r="F6187" s="326"/>
      <c r="G6187" s="326" t="s">
        <v>43</v>
      </c>
    </row>
    <row r="6188" spans="1:7">
      <c r="A6188" s="326" t="s">
        <v>3062</v>
      </c>
      <c r="B6188" s="158">
        <v>46314</v>
      </c>
      <c r="C6188" s="326" t="s">
        <v>11028</v>
      </c>
      <c r="D6188" s="326" t="s">
        <v>2878</v>
      </c>
      <c r="E6188" s="326" t="s">
        <v>2867</v>
      </c>
      <c r="F6188" s="326"/>
      <c r="G6188" s="326" t="s">
        <v>43</v>
      </c>
    </row>
    <row r="6189" spans="1:7">
      <c r="A6189" s="326" t="s">
        <v>3062</v>
      </c>
      <c r="B6189" s="158">
        <v>46314</v>
      </c>
      <c r="C6189" s="326" t="s">
        <v>11029</v>
      </c>
      <c r="D6189" s="326" t="s">
        <v>2878</v>
      </c>
      <c r="E6189" s="326" t="s">
        <v>2867</v>
      </c>
      <c r="F6189" s="326"/>
      <c r="G6189" s="326" t="s">
        <v>43</v>
      </c>
    </row>
    <row r="6190" spans="1:7">
      <c r="A6190" s="326" t="s">
        <v>3062</v>
      </c>
      <c r="B6190" s="158">
        <v>46314</v>
      </c>
      <c r="C6190" s="326" t="s">
        <v>11030</v>
      </c>
      <c r="D6190" s="326" t="s">
        <v>2878</v>
      </c>
      <c r="E6190" s="326" t="s">
        <v>2867</v>
      </c>
      <c r="F6190" s="326"/>
      <c r="G6190" s="326" t="s">
        <v>43</v>
      </c>
    </row>
    <row r="6191" spans="1:7">
      <c r="A6191" s="326" t="s">
        <v>3062</v>
      </c>
      <c r="B6191" s="158">
        <v>46314</v>
      </c>
      <c r="C6191" s="326" t="s">
        <v>11031</v>
      </c>
      <c r="D6191" s="326" t="s">
        <v>2878</v>
      </c>
      <c r="E6191" s="326" t="s">
        <v>2867</v>
      </c>
      <c r="F6191" s="326"/>
      <c r="G6191" s="326" t="s">
        <v>43</v>
      </c>
    </row>
    <row r="6192" spans="1:7">
      <c r="A6192" s="326" t="s">
        <v>3062</v>
      </c>
      <c r="B6192" s="158">
        <v>46314</v>
      </c>
      <c r="C6192" s="326" t="s">
        <v>11032</v>
      </c>
      <c r="D6192" s="326" t="s">
        <v>2878</v>
      </c>
      <c r="E6192" s="326" t="s">
        <v>2867</v>
      </c>
      <c r="F6192" s="326"/>
      <c r="G6192" s="326" t="s">
        <v>43</v>
      </c>
    </row>
    <row r="6193" spans="1:7">
      <c r="A6193" s="326" t="s">
        <v>3062</v>
      </c>
      <c r="B6193" s="158">
        <v>46314</v>
      </c>
      <c r="C6193" s="326" t="s">
        <v>11033</v>
      </c>
      <c r="D6193" s="326" t="s">
        <v>2878</v>
      </c>
      <c r="E6193" s="326" t="s">
        <v>2867</v>
      </c>
      <c r="F6193" s="326"/>
      <c r="G6193" s="326" t="s">
        <v>43</v>
      </c>
    </row>
    <row r="6194" spans="1:7">
      <c r="A6194" s="326" t="s">
        <v>3062</v>
      </c>
      <c r="B6194" s="158">
        <v>46314</v>
      </c>
      <c r="C6194" s="326" t="s">
        <v>11034</v>
      </c>
      <c r="D6194" s="326" t="s">
        <v>2878</v>
      </c>
      <c r="E6194" s="326" t="s">
        <v>2867</v>
      </c>
      <c r="F6194" s="326"/>
      <c r="G6194" s="326" t="s">
        <v>43</v>
      </c>
    </row>
    <row r="6195" spans="1:7">
      <c r="A6195" s="326" t="s">
        <v>3062</v>
      </c>
      <c r="B6195" s="158">
        <v>46314</v>
      </c>
      <c r="C6195" s="326" t="s">
        <v>11035</v>
      </c>
      <c r="D6195" s="326" t="s">
        <v>2878</v>
      </c>
      <c r="E6195" s="326" t="s">
        <v>2867</v>
      </c>
      <c r="F6195" s="326"/>
      <c r="G6195" s="326" t="s">
        <v>43</v>
      </c>
    </row>
    <row r="6196" spans="1:7">
      <c r="A6196" s="326" t="s">
        <v>3062</v>
      </c>
      <c r="B6196" s="158">
        <v>46314</v>
      </c>
      <c r="C6196" s="326" t="s">
        <v>11036</v>
      </c>
      <c r="D6196" s="326" t="s">
        <v>2878</v>
      </c>
      <c r="E6196" s="326" t="s">
        <v>2867</v>
      </c>
      <c r="F6196" s="326"/>
      <c r="G6196" s="326" t="s">
        <v>43</v>
      </c>
    </row>
    <row r="6197" spans="1:7">
      <c r="A6197" s="326" t="s">
        <v>3062</v>
      </c>
      <c r="B6197" s="158">
        <v>46314</v>
      </c>
      <c r="C6197" s="326" t="s">
        <v>11037</v>
      </c>
      <c r="D6197" s="326" t="s">
        <v>2878</v>
      </c>
      <c r="E6197" s="326" t="s">
        <v>2867</v>
      </c>
      <c r="F6197" s="326"/>
      <c r="G6197" s="326" t="s">
        <v>43</v>
      </c>
    </row>
    <row r="6198" spans="1:7">
      <c r="A6198" s="326" t="s">
        <v>3062</v>
      </c>
      <c r="B6198" s="158">
        <v>46314</v>
      </c>
      <c r="C6198" s="326" t="s">
        <v>11038</v>
      </c>
      <c r="D6198" s="326" t="s">
        <v>2878</v>
      </c>
      <c r="E6198" s="326" t="s">
        <v>2867</v>
      </c>
      <c r="F6198" s="326"/>
      <c r="G6198" s="326" t="s">
        <v>43</v>
      </c>
    </row>
    <row r="6199" spans="1:7">
      <c r="A6199" s="326" t="s">
        <v>7232</v>
      </c>
      <c r="B6199" s="158">
        <v>46314</v>
      </c>
      <c r="C6199" s="326" t="s">
        <v>7898</v>
      </c>
      <c r="D6199" s="326" t="s">
        <v>7234</v>
      </c>
      <c r="E6199" s="326" t="s">
        <v>2867</v>
      </c>
      <c r="F6199" s="326"/>
      <c r="G6199" s="326" t="s">
        <v>43</v>
      </c>
    </row>
    <row r="6200" spans="1:7">
      <c r="A6200" s="326" t="s">
        <v>2874</v>
      </c>
      <c r="B6200" s="158">
        <v>46314</v>
      </c>
      <c r="C6200" s="326" t="s">
        <v>11040</v>
      </c>
      <c r="D6200" s="326" t="s">
        <v>2876</v>
      </c>
      <c r="E6200" s="326" t="s">
        <v>2867</v>
      </c>
      <c r="F6200" s="326"/>
      <c r="G6200" s="326" t="s">
        <v>2863</v>
      </c>
    </row>
    <row r="6201" spans="1:7">
      <c r="A6201" s="326" t="s">
        <v>3068</v>
      </c>
      <c r="B6201" s="158">
        <v>46314</v>
      </c>
      <c r="C6201" s="326" t="s">
        <v>3077</v>
      </c>
      <c r="D6201" s="326" t="s">
        <v>8494</v>
      </c>
      <c r="E6201" s="326" t="s">
        <v>3070</v>
      </c>
      <c r="F6201" s="326">
        <v>189.65807197720281</v>
      </c>
      <c r="G6201" s="326" t="s">
        <v>43</v>
      </c>
    </row>
    <row r="6202" spans="1:7">
      <c r="A6202" s="326" t="s">
        <v>3068</v>
      </c>
      <c r="B6202" s="158">
        <v>46314</v>
      </c>
      <c r="C6202" s="326" t="s">
        <v>3077</v>
      </c>
      <c r="D6202" s="326" t="s">
        <v>8494</v>
      </c>
      <c r="E6202" s="326" t="s">
        <v>3070</v>
      </c>
      <c r="F6202" s="326">
        <v>243.294451781665</v>
      </c>
      <c r="G6202" s="326" t="s">
        <v>43</v>
      </c>
    </row>
    <row r="6203" spans="1:7">
      <c r="A6203" s="326" t="s">
        <v>3068</v>
      </c>
      <c r="B6203" s="158">
        <v>46314</v>
      </c>
      <c r="C6203" s="326" t="s">
        <v>3077</v>
      </c>
      <c r="D6203" s="326" t="s">
        <v>8494</v>
      </c>
      <c r="E6203" s="326" t="s">
        <v>3070</v>
      </c>
      <c r="F6203" s="326">
        <v>360.82508457940997</v>
      </c>
      <c r="G6203" s="326" t="s">
        <v>43</v>
      </c>
    </row>
    <row r="6204" spans="1:7">
      <c r="A6204" s="326" t="s">
        <v>3068</v>
      </c>
      <c r="B6204" s="158">
        <v>46314</v>
      </c>
      <c r="C6204" s="326" t="s">
        <v>3077</v>
      </c>
      <c r="D6204" s="326" t="s">
        <v>8494</v>
      </c>
      <c r="E6204" s="326" t="s">
        <v>3070</v>
      </c>
      <c r="F6204" s="326">
        <v>379.10601109295379</v>
      </c>
      <c r="G6204" s="326" t="s">
        <v>43</v>
      </c>
    </row>
    <row r="6205" spans="1:7">
      <c r="A6205" s="326" t="s">
        <v>3068</v>
      </c>
      <c r="B6205" s="158">
        <v>46314</v>
      </c>
      <c r="C6205" s="326" t="s">
        <v>3077</v>
      </c>
      <c r="D6205" s="326" t="s">
        <v>8494</v>
      </c>
      <c r="E6205" s="326" t="s">
        <v>3070</v>
      </c>
      <c r="F6205" s="326">
        <v>8914.1367128696293</v>
      </c>
      <c r="G6205" s="326" t="s">
        <v>43</v>
      </c>
    </row>
    <row r="6206" spans="1:7">
      <c r="A6206" s="326" t="s">
        <v>3068</v>
      </c>
      <c r="B6206" s="158">
        <v>46314</v>
      </c>
      <c r="C6206" s="326" t="s">
        <v>13059</v>
      </c>
      <c r="D6206" s="326" t="s">
        <v>8493</v>
      </c>
      <c r="E6206" s="326" t="s">
        <v>3070</v>
      </c>
      <c r="F6206" s="326">
        <v>226.3298786855012</v>
      </c>
      <c r="G6206" s="326" t="s">
        <v>43</v>
      </c>
    </row>
    <row r="6207" spans="1:7">
      <c r="A6207" s="326" t="s">
        <v>3068</v>
      </c>
      <c r="B6207" s="158">
        <v>46314</v>
      </c>
      <c r="C6207" s="326" t="s">
        <v>13059</v>
      </c>
      <c r="D6207" s="326" t="s">
        <v>8493</v>
      </c>
      <c r="E6207" s="326" t="s">
        <v>3070</v>
      </c>
      <c r="F6207" s="326">
        <v>989.78611728517353</v>
      </c>
      <c r="G6207" s="326" t="s">
        <v>43</v>
      </c>
    </row>
    <row r="6208" spans="1:7">
      <c r="A6208" s="326" t="s">
        <v>3068</v>
      </c>
      <c r="B6208" s="158">
        <v>46314</v>
      </c>
      <c r="C6208" s="326" t="s">
        <v>13059</v>
      </c>
      <c r="D6208" s="326" t="s">
        <v>8493</v>
      </c>
      <c r="E6208" s="326" t="s">
        <v>3070</v>
      </c>
      <c r="F6208" s="326">
        <v>990.55670011472102</v>
      </c>
      <c r="G6208" s="326" t="s">
        <v>43</v>
      </c>
    </row>
    <row r="6209" spans="1:7">
      <c r="A6209" s="326" t="s">
        <v>3068</v>
      </c>
      <c r="B6209" s="158">
        <v>46314</v>
      </c>
      <c r="C6209" s="326" t="s">
        <v>3072</v>
      </c>
      <c r="D6209" s="326" t="s">
        <v>8599</v>
      </c>
      <c r="E6209" s="326" t="s">
        <v>3070</v>
      </c>
      <c r="F6209" s="326">
        <v>4688.924316965742</v>
      </c>
      <c r="G6209" s="326" t="s">
        <v>43</v>
      </c>
    </row>
    <row r="6210" spans="1:7">
      <c r="A6210" s="326" t="s">
        <v>3068</v>
      </c>
      <c r="B6210" s="158">
        <v>46314</v>
      </c>
      <c r="C6210" s="326" t="s">
        <v>3178</v>
      </c>
      <c r="D6210" s="326" t="s">
        <v>8493</v>
      </c>
      <c r="E6210" s="326" t="s">
        <v>3070</v>
      </c>
      <c r="F6210" s="326">
        <v>42.160081388331903</v>
      </c>
      <c r="G6210" s="326" t="s">
        <v>43</v>
      </c>
    </row>
    <row r="6211" spans="1:7">
      <c r="A6211" s="326" t="s">
        <v>3068</v>
      </c>
      <c r="B6211" s="158">
        <v>46314</v>
      </c>
      <c r="C6211" s="326" t="s">
        <v>3178</v>
      </c>
      <c r="D6211" s="326" t="s">
        <v>8492</v>
      </c>
      <c r="E6211" s="326" t="s">
        <v>3070</v>
      </c>
      <c r="F6211" s="326">
        <v>52.448432701261481</v>
      </c>
      <c r="G6211" s="326" t="s">
        <v>43</v>
      </c>
    </row>
    <row r="6212" spans="1:7">
      <c r="A6212" s="326" t="s">
        <v>3068</v>
      </c>
      <c r="B6212" s="158">
        <v>46314</v>
      </c>
      <c r="C6212" s="326" t="s">
        <v>3178</v>
      </c>
      <c r="D6212" s="326" t="s">
        <v>8492</v>
      </c>
      <c r="E6212" s="326" t="s">
        <v>3070</v>
      </c>
      <c r="F6212" s="326">
        <v>88.76741857649904</v>
      </c>
      <c r="G6212" s="326" t="s">
        <v>43</v>
      </c>
    </row>
    <row r="6213" spans="1:7">
      <c r="A6213" s="326" t="s">
        <v>3068</v>
      </c>
      <c r="B6213" s="158">
        <v>46314</v>
      </c>
      <c r="C6213" s="326" t="s">
        <v>3178</v>
      </c>
      <c r="D6213" s="326" t="s">
        <v>8492</v>
      </c>
      <c r="E6213" s="326" t="s">
        <v>3070</v>
      </c>
      <c r="F6213" s="326">
        <v>100.68293588620141</v>
      </c>
      <c r="G6213" s="326" t="s">
        <v>43</v>
      </c>
    </row>
    <row r="6214" spans="1:7">
      <c r="A6214" s="326" t="s">
        <v>3068</v>
      </c>
      <c r="B6214" s="158">
        <v>46314</v>
      </c>
      <c r="C6214" s="326" t="s">
        <v>3178</v>
      </c>
      <c r="D6214" s="326" t="s">
        <v>8492</v>
      </c>
      <c r="E6214" s="326" t="s">
        <v>3070</v>
      </c>
      <c r="F6214" s="326">
        <v>403.79952866630629</v>
      </c>
      <c r="G6214" s="326" t="s">
        <v>43</v>
      </c>
    </row>
    <row r="6215" spans="1:7">
      <c r="A6215" s="326" t="s">
        <v>3068</v>
      </c>
      <c r="B6215" s="158">
        <v>46314</v>
      </c>
      <c r="C6215" s="326" t="s">
        <v>3178</v>
      </c>
      <c r="D6215" s="326" t="s">
        <v>8492</v>
      </c>
      <c r="E6215" s="326" t="s">
        <v>3070</v>
      </c>
      <c r="F6215" s="326">
        <v>670.56747733583325</v>
      </c>
      <c r="G6215" s="326" t="s">
        <v>43</v>
      </c>
    </row>
    <row r="6216" spans="1:7">
      <c r="A6216" s="326" t="s">
        <v>3068</v>
      </c>
      <c r="B6216" s="158">
        <v>46314</v>
      </c>
      <c r="C6216" s="326" t="s">
        <v>3178</v>
      </c>
      <c r="D6216" s="326" t="s">
        <v>8492</v>
      </c>
      <c r="E6216" s="326" t="s">
        <v>3070</v>
      </c>
      <c r="F6216" s="326">
        <v>676.29234675849875</v>
      </c>
      <c r="G6216" s="326" t="s">
        <v>43</v>
      </c>
    </row>
    <row r="6217" spans="1:7">
      <c r="A6217" s="326" t="s">
        <v>3068</v>
      </c>
      <c r="B6217" s="158">
        <v>46314</v>
      </c>
      <c r="C6217" s="326" t="s">
        <v>3178</v>
      </c>
      <c r="D6217" s="326" t="s">
        <v>8492</v>
      </c>
      <c r="E6217" s="326" t="s">
        <v>3070</v>
      </c>
      <c r="F6217" s="326">
        <v>692.04242944064026</v>
      </c>
      <c r="G6217" s="326" t="s">
        <v>43</v>
      </c>
    </row>
    <row r="6218" spans="1:7">
      <c r="A6218" s="326" t="s">
        <v>3068</v>
      </c>
      <c r="B6218" s="158">
        <v>46314</v>
      </c>
      <c r="C6218" s="326" t="s">
        <v>3178</v>
      </c>
      <c r="D6218" s="326" t="s">
        <v>8493</v>
      </c>
      <c r="E6218" s="326" t="s">
        <v>3070</v>
      </c>
      <c r="F6218" s="326">
        <v>713.61114669425297</v>
      </c>
      <c r="G6218" s="326" t="s">
        <v>43</v>
      </c>
    </row>
    <row r="6219" spans="1:7">
      <c r="A6219" s="326" t="s">
        <v>3068</v>
      </c>
      <c r="B6219" s="158">
        <v>46314</v>
      </c>
      <c r="C6219" s="326" t="s">
        <v>3178</v>
      </c>
      <c r="D6219" s="326" t="s">
        <v>8493</v>
      </c>
      <c r="E6219" s="326" t="s">
        <v>3070</v>
      </c>
      <c r="F6219" s="326">
        <v>851.20998073735973</v>
      </c>
      <c r="G6219" s="326" t="s">
        <v>43</v>
      </c>
    </row>
    <row r="6220" spans="1:7">
      <c r="A6220" s="326" t="s">
        <v>3068</v>
      </c>
      <c r="B6220" s="158">
        <v>46314</v>
      </c>
      <c r="C6220" s="326" t="s">
        <v>3178</v>
      </c>
      <c r="D6220" s="326" t="s">
        <v>8493</v>
      </c>
      <c r="E6220" s="326" t="s">
        <v>3070</v>
      </c>
      <c r="F6220" s="326">
        <v>859.46673533899957</v>
      </c>
      <c r="G6220" s="326" t="s">
        <v>43</v>
      </c>
    </row>
    <row r="6221" spans="1:7">
      <c r="A6221" s="326" t="s">
        <v>3068</v>
      </c>
      <c r="B6221" s="158">
        <v>46314</v>
      </c>
      <c r="C6221" s="326" t="s">
        <v>3178</v>
      </c>
      <c r="D6221" s="326" t="s">
        <v>8492</v>
      </c>
      <c r="E6221" s="326" t="s">
        <v>3070</v>
      </c>
      <c r="F6221" s="326">
        <v>898.38024124735966</v>
      </c>
      <c r="G6221" s="326" t="s">
        <v>43</v>
      </c>
    </row>
    <row r="6222" spans="1:7">
      <c r="A6222" s="326" t="s">
        <v>3068</v>
      </c>
      <c r="B6222" s="158">
        <v>46314</v>
      </c>
      <c r="C6222" s="326" t="s">
        <v>3178</v>
      </c>
      <c r="D6222" s="326" t="s">
        <v>8492</v>
      </c>
      <c r="E6222" s="326" t="s">
        <v>3070</v>
      </c>
      <c r="F6222" s="326">
        <v>1134.87137155197</v>
      </c>
      <c r="G6222" s="326" t="s">
        <v>43</v>
      </c>
    </row>
    <row r="6223" spans="1:7">
      <c r="A6223" s="326" t="s">
        <v>3068</v>
      </c>
      <c r="B6223" s="158">
        <v>46314</v>
      </c>
      <c r="C6223" s="326" t="s">
        <v>3178</v>
      </c>
      <c r="D6223" s="326" t="s">
        <v>8492</v>
      </c>
      <c r="E6223" s="326" t="s">
        <v>3070</v>
      </c>
      <c r="F6223" s="326">
        <v>1336.9288512915659</v>
      </c>
      <c r="G6223" s="326" t="s">
        <v>43</v>
      </c>
    </row>
    <row r="6224" spans="1:7">
      <c r="A6224" s="326" t="s">
        <v>3068</v>
      </c>
      <c r="B6224" s="158">
        <v>46314</v>
      </c>
      <c r="C6224" s="326" t="s">
        <v>3178</v>
      </c>
      <c r="D6224" s="326" t="s">
        <v>8493</v>
      </c>
      <c r="E6224" s="326" t="s">
        <v>3070</v>
      </c>
      <c r="F6224" s="326">
        <v>1356.792029559932</v>
      </c>
      <c r="G6224" s="326" t="s">
        <v>43</v>
      </c>
    </row>
    <row r="6225" spans="1:7">
      <c r="A6225" s="326" t="s">
        <v>3068</v>
      </c>
      <c r="B6225" s="158">
        <v>46314</v>
      </c>
      <c r="C6225" s="326" t="s">
        <v>3131</v>
      </c>
      <c r="D6225" s="326" t="s">
        <v>8493</v>
      </c>
      <c r="E6225" s="326" t="s">
        <v>3070</v>
      </c>
      <c r="F6225" s="326">
        <v>51.288622410269447</v>
      </c>
      <c r="G6225" s="326" t="s">
        <v>43</v>
      </c>
    </row>
    <row r="6226" spans="1:7">
      <c r="A6226" s="326" t="s">
        <v>3068</v>
      </c>
      <c r="B6226" s="158">
        <v>46314</v>
      </c>
      <c r="C6226" s="326" t="s">
        <v>3131</v>
      </c>
      <c r="D6226" s="326" t="s">
        <v>8493</v>
      </c>
      <c r="E6226" s="326" t="s">
        <v>3070</v>
      </c>
      <c r="F6226" s="326">
        <v>226.95277833333239</v>
      </c>
      <c r="G6226" s="326" t="s">
        <v>43</v>
      </c>
    </row>
    <row r="6227" spans="1:7">
      <c r="A6227" s="326" t="s">
        <v>3068</v>
      </c>
      <c r="B6227" s="158">
        <v>46314</v>
      </c>
      <c r="C6227" s="326" t="s">
        <v>3131</v>
      </c>
      <c r="D6227" s="326" t="s">
        <v>8493</v>
      </c>
      <c r="E6227" s="326" t="s">
        <v>3070</v>
      </c>
      <c r="F6227" s="326">
        <v>234.2138289822615</v>
      </c>
      <c r="G6227" s="326" t="s">
        <v>43</v>
      </c>
    </row>
    <row r="6228" spans="1:7">
      <c r="A6228" s="326" t="s">
        <v>3068</v>
      </c>
      <c r="B6228" s="158">
        <v>46314</v>
      </c>
      <c r="C6228" s="326" t="s">
        <v>3131</v>
      </c>
      <c r="D6228" s="326" t="s">
        <v>8493</v>
      </c>
      <c r="E6228" s="326" t="s">
        <v>3070</v>
      </c>
      <c r="F6228" s="326">
        <v>292.22387312725192</v>
      </c>
      <c r="G6228" s="326" t="s">
        <v>43</v>
      </c>
    </row>
    <row r="6229" spans="1:7">
      <c r="A6229" s="326" t="s">
        <v>3068</v>
      </c>
      <c r="B6229" s="158">
        <v>46314</v>
      </c>
      <c r="C6229" s="326" t="s">
        <v>3131</v>
      </c>
      <c r="D6229" s="326" t="s">
        <v>8493</v>
      </c>
      <c r="E6229" s="326" t="s">
        <v>3070</v>
      </c>
      <c r="F6229" s="326">
        <v>342.60700565134181</v>
      </c>
      <c r="G6229" s="326" t="s">
        <v>43</v>
      </c>
    </row>
    <row r="6230" spans="1:7">
      <c r="A6230" s="326" t="s">
        <v>3068</v>
      </c>
      <c r="B6230" s="158">
        <v>46314</v>
      </c>
      <c r="C6230" s="326" t="s">
        <v>3148</v>
      </c>
      <c r="D6230" s="326" t="s">
        <v>8493</v>
      </c>
      <c r="E6230" s="326" t="s">
        <v>3070</v>
      </c>
      <c r="F6230" s="326">
        <v>49.467807500397612</v>
      </c>
      <c r="G6230" s="326" t="s">
        <v>43</v>
      </c>
    </row>
    <row r="6231" spans="1:7">
      <c r="A6231" s="326" t="s">
        <v>3068</v>
      </c>
      <c r="B6231" s="158">
        <v>46314</v>
      </c>
      <c r="C6231" s="326" t="s">
        <v>3148</v>
      </c>
      <c r="D6231" s="326" t="s">
        <v>8496</v>
      </c>
      <c r="E6231" s="326" t="s">
        <v>3070</v>
      </c>
      <c r="F6231" s="326">
        <v>273.07261259481311</v>
      </c>
      <c r="G6231" s="326" t="s">
        <v>43</v>
      </c>
    </row>
    <row r="6232" spans="1:7">
      <c r="A6232" s="326" t="s">
        <v>3068</v>
      </c>
      <c r="B6232" s="158">
        <v>46314</v>
      </c>
      <c r="C6232" s="326" t="s">
        <v>3148</v>
      </c>
      <c r="D6232" s="326" t="s">
        <v>8493</v>
      </c>
      <c r="E6232" s="326" t="s">
        <v>3070</v>
      </c>
      <c r="F6232" s="326">
        <v>1641.5985229405071</v>
      </c>
      <c r="G6232" s="326" t="s">
        <v>43</v>
      </c>
    </row>
    <row r="6233" spans="1:7">
      <c r="A6233" s="326" t="s">
        <v>3068</v>
      </c>
      <c r="B6233" s="158">
        <v>46314</v>
      </c>
      <c r="C6233" s="326" t="s">
        <v>3148</v>
      </c>
      <c r="D6233" s="326" t="s">
        <v>8493</v>
      </c>
      <c r="E6233" s="326" t="s">
        <v>3070</v>
      </c>
      <c r="F6233" s="326">
        <v>1721.005114205632</v>
      </c>
      <c r="G6233" s="326" t="s">
        <v>43</v>
      </c>
    </row>
    <row r="6234" spans="1:7">
      <c r="A6234" s="326" t="s">
        <v>3068</v>
      </c>
      <c r="B6234" s="158">
        <v>46314</v>
      </c>
      <c r="C6234" s="326" t="s">
        <v>3081</v>
      </c>
      <c r="D6234" s="326" t="s">
        <v>8494</v>
      </c>
      <c r="E6234" s="326" t="s">
        <v>3070</v>
      </c>
      <c r="F6234" s="326">
        <v>1203.3947435375301</v>
      </c>
      <c r="G6234" s="326" t="s">
        <v>43</v>
      </c>
    </row>
    <row r="6235" spans="1:7">
      <c r="A6235" s="326" t="s">
        <v>3068</v>
      </c>
      <c r="B6235" s="158">
        <v>46314</v>
      </c>
      <c r="C6235" s="326" t="s">
        <v>14759</v>
      </c>
      <c r="D6235" s="326" t="s">
        <v>8599</v>
      </c>
      <c r="E6235" s="326" t="s">
        <v>3070</v>
      </c>
      <c r="F6235" s="326">
        <v>1392.251747966686</v>
      </c>
      <c r="G6235" s="326" t="s">
        <v>43</v>
      </c>
    </row>
    <row r="6236" spans="1:7">
      <c r="A6236" s="326" t="s">
        <v>3068</v>
      </c>
      <c r="B6236" s="158">
        <v>46314</v>
      </c>
      <c r="C6236" s="326" t="s">
        <v>3180</v>
      </c>
      <c r="D6236" s="326" t="s">
        <v>8492</v>
      </c>
      <c r="E6236" s="326" t="s">
        <v>3070</v>
      </c>
      <c r="F6236" s="326">
        <v>80.605410430580378</v>
      </c>
      <c r="G6236" s="326" t="s">
        <v>43</v>
      </c>
    </row>
    <row r="6237" spans="1:7">
      <c r="A6237" s="326" t="s">
        <v>3068</v>
      </c>
      <c r="B6237" s="158">
        <v>46314</v>
      </c>
      <c r="C6237" s="326" t="s">
        <v>3180</v>
      </c>
      <c r="D6237" s="326" t="s">
        <v>8492</v>
      </c>
      <c r="E6237" s="326" t="s">
        <v>3070</v>
      </c>
      <c r="F6237" s="326">
        <v>607.2941760716385</v>
      </c>
      <c r="G6237" s="326" t="s">
        <v>43</v>
      </c>
    </row>
    <row r="6238" spans="1:7">
      <c r="A6238" s="326" t="s">
        <v>3068</v>
      </c>
      <c r="B6238" s="158">
        <v>46314</v>
      </c>
      <c r="C6238" s="326" t="s">
        <v>3161</v>
      </c>
      <c r="D6238" s="326" t="s">
        <v>8493</v>
      </c>
      <c r="E6238" s="326" t="s">
        <v>3070</v>
      </c>
      <c r="F6238" s="326">
        <v>253.12867177263249</v>
      </c>
      <c r="G6238" s="326" t="s">
        <v>43</v>
      </c>
    </row>
    <row r="6239" spans="1:7">
      <c r="A6239" s="326" t="s">
        <v>3068</v>
      </c>
      <c r="B6239" s="158">
        <v>46314</v>
      </c>
      <c r="C6239" s="326" t="s">
        <v>3161</v>
      </c>
      <c r="D6239" s="326" t="s">
        <v>8493</v>
      </c>
      <c r="E6239" s="326" t="s">
        <v>3070</v>
      </c>
      <c r="F6239" s="326">
        <v>576.70087237097323</v>
      </c>
      <c r="G6239" s="326" t="s">
        <v>43</v>
      </c>
    </row>
    <row r="6240" spans="1:7">
      <c r="A6240" s="326" t="s">
        <v>3068</v>
      </c>
      <c r="B6240" s="158">
        <v>46314</v>
      </c>
      <c r="C6240" s="326" t="s">
        <v>14978</v>
      </c>
      <c r="D6240" s="326" t="s">
        <v>8493</v>
      </c>
      <c r="E6240" s="326" t="s">
        <v>3070</v>
      </c>
      <c r="F6240" s="326">
        <v>1324.801480911789</v>
      </c>
      <c r="G6240" s="326" t="s">
        <v>43</v>
      </c>
    </row>
    <row r="6241" spans="1:7">
      <c r="A6241" s="326" t="s">
        <v>3068</v>
      </c>
      <c r="B6241" s="158">
        <v>46314</v>
      </c>
      <c r="C6241" s="326" t="s">
        <v>14979</v>
      </c>
      <c r="D6241" s="326" t="s">
        <v>8493</v>
      </c>
      <c r="E6241" s="326" t="s">
        <v>3070</v>
      </c>
      <c r="F6241" s="326">
        <v>1191.1825726896061</v>
      </c>
      <c r="G6241" s="326" t="s">
        <v>43</v>
      </c>
    </row>
    <row r="6242" spans="1:7">
      <c r="A6242" s="326" t="s">
        <v>3204</v>
      </c>
      <c r="B6242" s="158">
        <v>46314</v>
      </c>
      <c r="C6242" s="326"/>
      <c r="D6242" s="326" t="s">
        <v>3049</v>
      </c>
      <c r="E6242" s="326" t="s">
        <v>3070</v>
      </c>
      <c r="F6242" s="326">
        <v>1177.51449908728</v>
      </c>
      <c r="G6242" s="326" t="s">
        <v>43</v>
      </c>
    </row>
    <row r="6243" spans="1:7">
      <c r="A6243" s="326" t="s">
        <v>3204</v>
      </c>
      <c r="B6243" s="158">
        <v>46314</v>
      </c>
      <c r="C6243" s="326"/>
      <c r="D6243" s="326" t="s">
        <v>3047</v>
      </c>
      <c r="E6243" s="326" t="s">
        <v>3070</v>
      </c>
      <c r="F6243" s="326">
        <v>2105.4159322072519</v>
      </c>
      <c r="G6243" s="326" t="s">
        <v>43</v>
      </c>
    </row>
    <row r="6244" spans="1:7">
      <c r="A6244" s="326" t="s">
        <v>3204</v>
      </c>
      <c r="B6244" s="158">
        <v>46314</v>
      </c>
      <c r="C6244" s="326" t="s">
        <v>14980</v>
      </c>
      <c r="D6244" s="326" t="s">
        <v>7409</v>
      </c>
      <c r="E6244" s="326" t="s">
        <v>3070</v>
      </c>
      <c r="F6244" s="326">
        <v>965.33329113456421</v>
      </c>
      <c r="G6244" s="326" t="s">
        <v>43</v>
      </c>
    </row>
    <row r="6245" spans="1:7">
      <c r="A6245" s="326" t="s">
        <v>3204</v>
      </c>
      <c r="B6245" s="158">
        <v>46314</v>
      </c>
      <c r="C6245" s="326" t="s">
        <v>14981</v>
      </c>
      <c r="D6245" s="326" t="s">
        <v>7409</v>
      </c>
      <c r="E6245" s="326" t="s">
        <v>3070</v>
      </c>
      <c r="F6245" s="326">
        <v>589.53492026869208</v>
      </c>
      <c r="G6245" s="326" t="s">
        <v>43</v>
      </c>
    </row>
    <row r="6246" spans="1:7">
      <c r="A6246" s="326" t="s">
        <v>3204</v>
      </c>
      <c r="B6246" s="158">
        <v>46314</v>
      </c>
      <c r="C6246" s="326" t="s">
        <v>14982</v>
      </c>
      <c r="D6246" s="326" t="s">
        <v>3049</v>
      </c>
      <c r="E6246" s="326" t="s">
        <v>3070</v>
      </c>
      <c r="F6246" s="326">
        <v>631.05303573049605</v>
      </c>
      <c r="G6246" s="326" t="s">
        <v>43</v>
      </c>
    </row>
    <row r="6247" spans="1:7">
      <c r="A6247" s="326" t="s">
        <v>3204</v>
      </c>
      <c r="B6247" s="158">
        <v>46314</v>
      </c>
      <c r="C6247" s="326" t="s">
        <v>14983</v>
      </c>
      <c r="D6247" s="326" t="s">
        <v>3049</v>
      </c>
      <c r="E6247" s="326" t="s">
        <v>3070</v>
      </c>
      <c r="F6247" s="326">
        <v>428.49897408066317</v>
      </c>
      <c r="G6247" s="326" t="s">
        <v>43</v>
      </c>
    </row>
    <row r="6248" spans="1:7">
      <c r="A6248" s="326" t="s">
        <v>3204</v>
      </c>
      <c r="B6248" s="158">
        <v>46314</v>
      </c>
      <c r="C6248" s="326" t="s">
        <v>14984</v>
      </c>
      <c r="D6248" s="326" t="s">
        <v>7409</v>
      </c>
      <c r="E6248" s="326" t="s">
        <v>3070</v>
      </c>
      <c r="F6248" s="326">
        <v>478.6661214181222</v>
      </c>
      <c r="G6248" s="326" t="s">
        <v>43</v>
      </c>
    </row>
    <row r="6249" spans="1:7">
      <c r="A6249" s="326" t="s">
        <v>3204</v>
      </c>
      <c r="B6249" s="158">
        <v>46314</v>
      </c>
      <c r="C6249" s="326" t="s">
        <v>14985</v>
      </c>
      <c r="D6249" s="326" t="s">
        <v>7409</v>
      </c>
      <c r="E6249" s="326" t="s">
        <v>3070</v>
      </c>
      <c r="F6249" s="326">
        <v>478.83195186988451</v>
      </c>
      <c r="G6249" s="326" t="s">
        <v>43</v>
      </c>
    </row>
    <row r="6250" spans="1:7">
      <c r="A6250" s="326" t="s">
        <v>3204</v>
      </c>
      <c r="B6250" s="158">
        <v>46314</v>
      </c>
      <c r="C6250" s="326" t="s">
        <v>14986</v>
      </c>
      <c r="D6250" s="326" t="s">
        <v>7409</v>
      </c>
      <c r="E6250" s="326" t="s">
        <v>3070</v>
      </c>
      <c r="F6250" s="326">
        <v>776.69100726372562</v>
      </c>
      <c r="G6250" s="326" t="s">
        <v>43</v>
      </c>
    </row>
    <row r="6251" spans="1:7">
      <c r="A6251" s="326" t="s">
        <v>3204</v>
      </c>
      <c r="B6251" s="158">
        <v>46314</v>
      </c>
      <c r="C6251" s="326" t="s">
        <v>14987</v>
      </c>
      <c r="D6251" s="326" t="s">
        <v>3046</v>
      </c>
      <c r="E6251" s="326" t="s">
        <v>3070</v>
      </c>
      <c r="F6251" s="326">
        <v>651.86642401432618</v>
      </c>
      <c r="G6251" s="326" t="s">
        <v>43</v>
      </c>
    </row>
    <row r="6252" spans="1:7">
      <c r="A6252" s="326" t="s">
        <v>3204</v>
      </c>
      <c r="B6252" s="158">
        <v>46314</v>
      </c>
      <c r="C6252" s="326" t="s">
        <v>14988</v>
      </c>
      <c r="D6252" s="326" t="s">
        <v>3049</v>
      </c>
      <c r="E6252" s="326" t="s">
        <v>3070</v>
      </c>
      <c r="F6252" s="326">
        <v>735.39103861292824</v>
      </c>
      <c r="G6252" s="326" t="s">
        <v>43</v>
      </c>
    </row>
    <row r="6253" spans="1:7">
      <c r="A6253" s="326" t="s">
        <v>3204</v>
      </c>
      <c r="B6253" s="158">
        <v>46314</v>
      </c>
      <c r="C6253" s="326" t="s">
        <v>14989</v>
      </c>
      <c r="D6253" s="326" t="s">
        <v>3049</v>
      </c>
      <c r="E6253" s="326" t="s">
        <v>3070</v>
      </c>
      <c r="F6253" s="326">
        <v>981.61561976047233</v>
      </c>
      <c r="G6253" s="326" t="s">
        <v>43</v>
      </c>
    </row>
    <row r="6254" spans="1:7">
      <c r="A6254" s="326" t="s">
        <v>3204</v>
      </c>
      <c r="B6254" s="158">
        <v>46314</v>
      </c>
      <c r="C6254" s="326" t="s">
        <v>14990</v>
      </c>
      <c r="D6254" s="326" t="s">
        <v>3049</v>
      </c>
      <c r="E6254" s="326" t="s">
        <v>3070</v>
      </c>
      <c r="F6254" s="326">
        <v>415.06262112408882</v>
      </c>
      <c r="G6254" s="326" t="s">
        <v>43</v>
      </c>
    </row>
    <row r="6255" spans="1:7">
      <c r="A6255" s="326" t="s">
        <v>3204</v>
      </c>
      <c r="B6255" s="158">
        <v>46314</v>
      </c>
      <c r="C6255" s="326" t="s">
        <v>14991</v>
      </c>
      <c r="D6255" s="326" t="s">
        <v>3049</v>
      </c>
      <c r="E6255" s="326" t="s">
        <v>3070</v>
      </c>
      <c r="F6255" s="326">
        <v>561.24142046272755</v>
      </c>
      <c r="G6255" s="326" t="s">
        <v>43</v>
      </c>
    </row>
    <row r="6256" spans="1:7">
      <c r="A6256" s="326" t="s">
        <v>3204</v>
      </c>
      <c r="B6256" s="158">
        <v>46314</v>
      </c>
      <c r="C6256" s="326" t="s">
        <v>14992</v>
      </c>
      <c r="D6256" s="326" t="s">
        <v>3049</v>
      </c>
      <c r="E6256" s="326" t="s">
        <v>3070</v>
      </c>
      <c r="F6256" s="326">
        <v>860.64344865526073</v>
      </c>
      <c r="G6256" s="326" t="s">
        <v>43</v>
      </c>
    </row>
    <row r="6257" spans="1:7">
      <c r="A6257" s="326" t="s">
        <v>3204</v>
      </c>
      <c r="B6257" s="158">
        <v>46314</v>
      </c>
      <c r="C6257" s="326" t="s">
        <v>14993</v>
      </c>
      <c r="D6257" s="326" t="s">
        <v>3049</v>
      </c>
      <c r="E6257" s="326" t="s">
        <v>3070</v>
      </c>
      <c r="F6257" s="326">
        <v>502.30269023240538</v>
      </c>
      <c r="G6257" s="326" t="s">
        <v>43</v>
      </c>
    </row>
    <row r="6258" spans="1:7">
      <c r="A6258" s="326" t="s">
        <v>3204</v>
      </c>
      <c r="B6258" s="158">
        <v>46314</v>
      </c>
      <c r="C6258" s="326" t="s">
        <v>14994</v>
      </c>
      <c r="D6258" s="326" t="s">
        <v>3049</v>
      </c>
      <c r="E6258" s="326" t="s">
        <v>3070</v>
      </c>
      <c r="F6258" s="326">
        <v>428.06886985432362</v>
      </c>
      <c r="G6258" s="326" t="s">
        <v>43</v>
      </c>
    </row>
    <row r="6259" spans="1:7">
      <c r="A6259" s="326" t="s">
        <v>3204</v>
      </c>
      <c r="B6259" s="158">
        <v>46314</v>
      </c>
      <c r="C6259" s="326" t="s">
        <v>14995</v>
      </c>
      <c r="D6259" s="326" t="s">
        <v>3049</v>
      </c>
      <c r="E6259" s="326" t="s">
        <v>3070</v>
      </c>
      <c r="F6259" s="326">
        <v>420.93790444266051</v>
      </c>
      <c r="G6259" s="326" t="s">
        <v>43</v>
      </c>
    </row>
    <row r="6260" spans="1:7">
      <c r="A6260" s="326" t="s">
        <v>3204</v>
      </c>
      <c r="B6260" s="158">
        <v>46314</v>
      </c>
      <c r="C6260" s="326" t="s">
        <v>14996</v>
      </c>
      <c r="D6260" s="326" t="s">
        <v>7409</v>
      </c>
      <c r="E6260" s="326" t="s">
        <v>3070</v>
      </c>
      <c r="F6260" s="326">
        <v>801.68717253580689</v>
      </c>
      <c r="G6260" s="326" t="s">
        <v>43</v>
      </c>
    </row>
    <row r="6261" spans="1:7">
      <c r="A6261" s="326" t="s">
        <v>3204</v>
      </c>
      <c r="B6261" s="158">
        <v>46314</v>
      </c>
      <c r="C6261" s="326" t="s">
        <v>14997</v>
      </c>
      <c r="D6261" s="326" t="s">
        <v>3046</v>
      </c>
      <c r="E6261" s="326" t="s">
        <v>3070</v>
      </c>
      <c r="F6261" s="326">
        <v>967.821254224109</v>
      </c>
      <c r="G6261" s="326" t="s">
        <v>43</v>
      </c>
    </row>
    <row r="6262" spans="1:7">
      <c r="A6262" s="326" t="s">
        <v>3204</v>
      </c>
      <c r="B6262" s="158">
        <v>46314</v>
      </c>
      <c r="C6262" s="326" t="s">
        <v>14998</v>
      </c>
      <c r="D6262" s="326" t="s">
        <v>7409</v>
      </c>
      <c r="E6262" s="326" t="s">
        <v>3070</v>
      </c>
      <c r="F6262" s="326">
        <v>526.68974677030928</v>
      </c>
      <c r="G6262" s="326" t="s">
        <v>43</v>
      </c>
    </row>
    <row r="6263" spans="1:7">
      <c r="A6263" s="326" t="s">
        <v>3204</v>
      </c>
      <c r="B6263" s="158">
        <v>46314</v>
      </c>
      <c r="C6263" s="326" t="s">
        <v>14999</v>
      </c>
      <c r="D6263" s="326" t="s">
        <v>7409</v>
      </c>
      <c r="E6263" s="326" t="s">
        <v>3070</v>
      </c>
      <c r="F6263" s="326">
        <v>526.69314611912705</v>
      </c>
      <c r="G6263" s="326" t="s">
        <v>43</v>
      </c>
    </row>
    <row r="6264" spans="1:7">
      <c r="A6264" s="326" t="s">
        <v>3204</v>
      </c>
      <c r="B6264" s="158">
        <v>46314</v>
      </c>
      <c r="C6264" s="326" t="s">
        <v>15000</v>
      </c>
      <c r="D6264" s="326" t="s">
        <v>3046</v>
      </c>
      <c r="E6264" s="326" t="s">
        <v>3070</v>
      </c>
      <c r="F6264" s="326">
        <v>568.13079150207341</v>
      </c>
      <c r="G6264" s="326" t="s">
        <v>43</v>
      </c>
    </row>
    <row r="6265" spans="1:7">
      <c r="A6265" s="326" t="s">
        <v>3204</v>
      </c>
      <c r="B6265" s="158">
        <v>46314</v>
      </c>
      <c r="C6265" s="326" t="s">
        <v>14557</v>
      </c>
      <c r="D6265" s="326" t="s">
        <v>3046</v>
      </c>
      <c r="E6265" s="326" t="s">
        <v>3070</v>
      </c>
      <c r="F6265" s="326">
        <v>749.07272166362964</v>
      </c>
      <c r="G6265" s="326" t="s">
        <v>43</v>
      </c>
    </row>
    <row r="6266" spans="1:7">
      <c r="A6266" s="326" t="s">
        <v>3204</v>
      </c>
      <c r="B6266" s="158">
        <v>46314</v>
      </c>
      <c r="C6266" s="326" t="s">
        <v>14558</v>
      </c>
      <c r="D6266" s="326" t="s">
        <v>3046</v>
      </c>
      <c r="E6266" s="326" t="s">
        <v>3070</v>
      </c>
      <c r="F6266" s="326">
        <v>478.06333747552708</v>
      </c>
      <c r="G6266" s="326" t="s">
        <v>43</v>
      </c>
    </row>
    <row r="6267" spans="1:7">
      <c r="A6267" s="326" t="s">
        <v>3204</v>
      </c>
      <c r="B6267" s="158">
        <v>46314</v>
      </c>
      <c r="C6267" s="326" t="s">
        <v>15001</v>
      </c>
      <c r="D6267" s="326" t="s">
        <v>3046</v>
      </c>
      <c r="E6267" s="326" t="s">
        <v>3070</v>
      </c>
      <c r="F6267" s="326">
        <v>469.79306380217889</v>
      </c>
      <c r="G6267" s="326" t="s">
        <v>43</v>
      </c>
    </row>
    <row r="6268" spans="1:7">
      <c r="A6268" s="326" t="s">
        <v>3204</v>
      </c>
      <c r="B6268" s="158">
        <v>46314</v>
      </c>
      <c r="C6268" s="326" t="s">
        <v>15002</v>
      </c>
      <c r="D6268" s="326" t="s">
        <v>3046</v>
      </c>
      <c r="E6268" s="326" t="s">
        <v>3070</v>
      </c>
      <c r="F6268" s="326">
        <v>463.65502097969869</v>
      </c>
      <c r="G6268" s="326" t="s">
        <v>43</v>
      </c>
    </row>
    <row r="6269" spans="1:7">
      <c r="A6269" s="326" t="s">
        <v>3204</v>
      </c>
      <c r="B6269" s="158">
        <v>46314</v>
      </c>
      <c r="C6269" s="326" t="s">
        <v>15003</v>
      </c>
      <c r="D6269" s="326" t="s">
        <v>3046</v>
      </c>
      <c r="E6269" s="326" t="s">
        <v>3070</v>
      </c>
      <c r="F6269" s="326">
        <v>452.33387556765229</v>
      </c>
      <c r="G6269" s="326" t="s">
        <v>43</v>
      </c>
    </row>
    <row r="6270" spans="1:7">
      <c r="A6270" s="326" t="s">
        <v>3204</v>
      </c>
      <c r="B6270" s="158">
        <v>46314</v>
      </c>
      <c r="C6270" s="326" t="s">
        <v>15004</v>
      </c>
      <c r="D6270" s="326" t="s">
        <v>3046</v>
      </c>
      <c r="E6270" s="326" t="s">
        <v>3070</v>
      </c>
      <c r="F6270" s="326">
        <v>456.09299151273439</v>
      </c>
      <c r="G6270" s="326" t="s">
        <v>43</v>
      </c>
    </row>
    <row r="6271" spans="1:7">
      <c r="A6271" s="326" t="s">
        <v>3204</v>
      </c>
      <c r="B6271" s="158">
        <v>46314</v>
      </c>
      <c r="C6271" s="326" t="s">
        <v>15005</v>
      </c>
      <c r="D6271" s="326" t="s">
        <v>3046</v>
      </c>
      <c r="E6271" s="326" t="s">
        <v>3070</v>
      </c>
      <c r="F6271" s="326">
        <v>486.98164181713952</v>
      </c>
      <c r="G6271" s="326" t="s">
        <v>43</v>
      </c>
    </row>
    <row r="6272" spans="1:7">
      <c r="A6272" s="326" t="s">
        <v>3204</v>
      </c>
      <c r="B6272" s="158">
        <v>46314</v>
      </c>
      <c r="C6272" s="326" t="s">
        <v>15006</v>
      </c>
      <c r="D6272" s="326" t="s">
        <v>3046</v>
      </c>
      <c r="E6272" s="326" t="s">
        <v>3070</v>
      </c>
      <c r="F6272" s="326">
        <v>492.20573329785839</v>
      </c>
      <c r="G6272" s="326" t="s">
        <v>43</v>
      </c>
    </row>
    <row r="6273" spans="1:7">
      <c r="A6273" s="326" t="s">
        <v>3204</v>
      </c>
      <c r="B6273" s="158">
        <v>46314</v>
      </c>
      <c r="C6273" s="326" t="s">
        <v>15007</v>
      </c>
      <c r="D6273" s="326" t="s">
        <v>3046</v>
      </c>
      <c r="E6273" s="326" t="s">
        <v>3070</v>
      </c>
      <c r="F6273" s="326">
        <v>492.199887532508</v>
      </c>
      <c r="G6273" s="326" t="s">
        <v>43</v>
      </c>
    </row>
    <row r="6274" spans="1:7">
      <c r="A6274" s="326" t="s">
        <v>3204</v>
      </c>
      <c r="B6274" s="158">
        <v>46314</v>
      </c>
      <c r="C6274" s="326" t="s">
        <v>15008</v>
      </c>
      <c r="D6274" s="326" t="s">
        <v>3046</v>
      </c>
      <c r="E6274" s="326" t="s">
        <v>3070</v>
      </c>
      <c r="F6274" s="326">
        <v>488.53988679801108</v>
      </c>
      <c r="G6274" s="326" t="s">
        <v>43</v>
      </c>
    </row>
    <row r="6275" spans="1:7">
      <c r="A6275" s="326" t="s">
        <v>3204</v>
      </c>
      <c r="B6275" s="158">
        <v>46314</v>
      </c>
      <c r="C6275" s="326" t="s">
        <v>15009</v>
      </c>
      <c r="D6275" s="326" t="s">
        <v>7409</v>
      </c>
      <c r="E6275" s="326" t="s">
        <v>3070</v>
      </c>
      <c r="F6275" s="326">
        <v>714.70394185418263</v>
      </c>
      <c r="G6275" s="326" t="s">
        <v>43</v>
      </c>
    </row>
    <row r="6276" spans="1:7">
      <c r="A6276" s="326" t="s">
        <v>3204</v>
      </c>
      <c r="B6276" s="158">
        <v>46314</v>
      </c>
      <c r="C6276" s="326" t="s">
        <v>15010</v>
      </c>
      <c r="D6276" s="326" t="s">
        <v>3049</v>
      </c>
      <c r="E6276" s="326" t="s">
        <v>3070</v>
      </c>
      <c r="F6276" s="326">
        <v>714.25041178823449</v>
      </c>
      <c r="G6276" s="326" t="s">
        <v>43</v>
      </c>
    </row>
    <row r="6277" spans="1:7">
      <c r="A6277" s="326" t="s">
        <v>3204</v>
      </c>
      <c r="B6277" s="158">
        <v>46314</v>
      </c>
      <c r="C6277" s="326" t="s">
        <v>15011</v>
      </c>
      <c r="D6277" s="326" t="s">
        <v>3049</v>
      </c>
      <c r="E6277" s="326" t="s">
        <v>3070</v>
      </c>
      <c r="F6277" s="326">
        <v>559.56922447727993</v>
      </c>
      <c r="G6277" s="326" t="s">
        <v>43</v>
      </c>
    </row>
    <row r="6278" spans="1:7">
      <c r="A6278" s="326" t="s">
        <v>3204</v>
      </c>
      <c r="B6278" s="158">
        <v>46314</v>
      </c>
      <c r="C6278" s="326" t="s">
        <v>15012</v>
      </c>
      <c r="D6278" s="326" t="s">
        <v>7409</v>
      </c>
      <c r="E6278" s="326" t="s">
        <v>3070</v>
      </c>
      <c r="F6278" s="326">
        <v>652.91593980608741</v>
      </c>
      <c r="G6278" s="326" t="s">
        <v>43</v>
      </c>
    </row>
    <row r="6279" spans="1:7">
      <c r="A6279" s="326" t="s">
        <v>3204</v>
      </c>
      <c r="B6279" s="158">
        <v>46314</v>
      </c>
      <c r="C6279" s="326" t="s">
        <v>15013</v>
      </c>
      <c r="D6279" s="326" t="s">
        <v>3046</v>
      </c>
      <c r="E6279" s="326" t="s">
        <v>3070</v>
      </c>
      <c r="F6279" s="326">
        <v>457.43749031703919</v>
      </c>
      <c r="G6279" s="326" t="s">
        <v>43</v>
      </c>
    </row>
    <row r="6280" spans="1:7">
      <c r="A6280" s="326" t="s">
        <v>3204</v>
      </c>
      <c r="B6280" s="158">
        <v>46314</v>
      </c>
      <c r="C6280" s="326" t="s">
        <v>15014</v>
      </c>
      <c r="D6280" s="326" t="s">
        <v>7409</v>
      </c>
      <c r="E6280" s="326" t="s">
        <v>3070</v>
      </c>
      <c r="F6280" s="326">
        <v>558.76927234511822</v>
      </c>
      <c r="G6280" s="326" t="s">
        <v>43</v>
      </c>
    </row>
    <row r="6281" spans="1:7">
      <c r="A6281" s="326" t="s">
        <v>3204</v>
      </c>
      <c r="B6281" s="158">
        <v>46314</v>
      </c>
      <c r="C6281" s="326" t="s">
        <v>15015</v>
      </c>
      <c r="D6281" s="326" t="s">
        <v>7409</v>
      </c>
      <c r="E6281" s="326" t="s">
        <v>3070</v>
      </c>
      <c r="F6281" s="326">
        <v>436.52666006982332</v>
      </c>
      <c r="G6281" s="326" t="s">
        <v>43</v>
      </c>
    </row>
    <row r="6282" spans="1:7">
      <c r="A6282" s="326" t="s">
        <v>3204</v>
      </c>
      <c r="B6282" s="158">
        <v>46314</v>
      </c>
      <c r="C6282" s="326" t="s">
        <v>15016</v>
      </c>
      <c r="D6282" s="326" t="s">
        <v>3046</v>
      </c>
      <c r="E6282" s="326" t="s">
        <v>3070</v>
      </c>
      <c r="F6282" s="326">
        <v>739.68829819280654</v>
      </c>
      <c r="G6282" s="326" t="s">
        <v>43</v>
      </c>
    </row>
    <row r="6283" spans="1:7">
      <c r="A6283" s="326" t="s">
        <v>3204</v>
      </c>
      <c r="B6283" s="158">
        <v>46314</v>
      </c>
      <c r="C6283" s="326" t="s">
        <v>15017</v>
      </c>
      <c r="D6283" s="326" t="s">
        <v>3046</v>
      </c>
      <c r="E6283" s="326" t="s">
        <v>3070</v>
      </c>
      <c r="F6283" s="326">
        <v>435.00237501482479</v>
      </c>
      <c r="G6283" s="326" t="s">
        <v>43</v>
      </c>
    </row>
    <row r="6284" spans="1:7">
      <c r="A6284" s="326" t="s">
        <v>3204</v>
      </c>
      <c r="B6284" s="158">
        <v>46314</v>
      </c>
      <c r="C6284" s="326" t="s">
        <v>15018</v>
      </c>
      <c r="D6284" s="326" t="s">
        <v>3049</v>
      </c>
      <c r="E6284" s="326" t="s">
        <v>3070</v>
      </c>
      <c r="F6284" s="326">
        <v>434.1207103591878</v>
      </c>
      <c r="G6284" s="326" t="s">
        <v>43</v>
      </c>
    </row>
    <row r="6285" spans="1:7">
      <c r="A6285" s="326" t="s">
        <v>3204</v>
      </c>
      <c r="B6285" s="158">
        <v>46314</v>
      </c>
      <c r="C6285" s="326" t="s">
        <v>15019</v>
      </c>
      <c r="D6285" s="326" t="s">
        <v>3046</v>
      </c>
      <c r="E6285" s="326" t="s">
        <v>3070</v>
      </c>
      <c r="F6285" s="326">
        <v>721.59603468002751</v>
      </c>
      <c r="G6285" s="326" t="s">
        <v>43</v>
      </c>
    </row>
    <row r="6286" spans="1:7">
      <c r="A6286" s="326" t="s">
        <v>3204</v>
      </c>
      <c r="B6286" s="158">
        <v>46314</v>
      </c>
      <c r="C6286" s="326" t="s">
        <v>15020</v>
      </c>
      <c r="D6286" s="326" t="s">
        <v>3046</v>
      </c>
      <c r="E6286" s="326" t="s">
        <v>3070</v>
      </c>
      <c r="F6286" s="326">
        <v>466.11812145472499</v>
      </c>
      <c r="G6286" s="326" t="s">
        <v>43</v>
      </c>
    </row>
    <row r="6287" spans="1:7">
      <c r="A6287" s="326" t="s">
        <v>3204</v>
      </c>
      <c r="B6287" s="158">
        <v>46314</v>
      </c>
      <c r="C6287" s="326" t="s">
        <v>15021</v>
      </c>
      <c r="D6287" s="326" t="s">
        <v>3049</v>
      </c>
      <c r="E6287" s="326" t="s">
        <v>3070</v>
      </c>
      <c r="F6287" s="326">
        <v>500.57774827629328</v>
      </c>
      <c r="G6287" s="326" t="s">
        <v>43</v>
      </c>
    </row>
    <row r="6288" spans="1:7">
      <c r="A6288" s="326" t="s">
        <v>3204</v>
      </c>
      <c r="B6288" s="158">
        <v>46314</v>
      </c>
      <c r="C6288" s="326" t="s">
        <v>15022</v>
      </c>
      <c r="D6288" s="326" t="s">
        <v>3049</v>
      </c>
      <c r="E6288" s="326" t="s">
        <v>3070</v>
      </c>
      <c r="F6288" s="326">
        <v>437.57846891181538</v>
      </c>
      <c r="G6288" s="326" t="s">
        <v>43</v>
      </c>
    </row>
    <row r="6289" spans="1:7">
      <c r="A6289" s="326" t="s">
        <v>3204</v>
      </c>
      <c r="B6289" s="158">
        <v>46314</v>
      </c>
      <c r="C6289" s="326" t="s">
        <v>15023</v>
      </c>
      <c r="D6289" s="326" t="s">
        <v>3049</v>
      </c>
      <c r="E6289" s="326" t="s">
        <v>3070</v>
      </c>
      <c r="F6289" s="326">
        <v>458.83318754611543</v>
      </c>
      <c r="G6289" s="326" t="s">
        <v>43</v>
      </c>
    </row>
    <row r="6290" spans="1:7">
      <c r="A6290" s="326" t="s">
        <v>3204</v>
      </c>
      <c r="B6290" s="158">
        <v>46314</v>
      </c>
      <c r="C6290" s="326" t="s">
        <v>15024</v>
      </c>
      <c r="D6290" s="326" t="s">
        <v>3049</v>
      </c>
      <c r="E6290" s="326" t="s">
        <v>3070</v>
      </c>
      <c r="F6290" s="326">
        <v>683.47713564615697</v>
      </c>
      <c r="G6290" s="326" t="s">
        <v>43</v>
      </c>
    </row>
    <row r="6291" spans="1:7">
      <c r="A6291" s="326" t="s">
        <v>3204</v>
      </c>
      <c r="B6291" s="158">
        <v>46314</v>
      </c>
      <c r="C6291" s="326" t="s">
        <v>15025</v>
      </c>
      <c r="D6291" s="326" t="s">
        <v>3049</v>
      </c>
      <c r="E6291" s="326" t="s">
        <v>3070</v>
      </c>
      <c r="F6291" s="326">
        <v>594.85211883531883</v>
      </c>
      <c r="G6291" s="326" t="s">
        <v>43</v>
      </c>
    </row>
    <row r="6292" spans="1:7">
      <c r="A6292" s="326" t="s">
        <v>3204</v>
      </c>
      <c r="B6292" s="158">
        <v>46314</v>
      </c>
      <c r="C6292" s="326" t="s">
        <v>15026</v>
      </c>
      <c r="D6292" s="326" t="s">
        <v>3049</v>
      </c>
      <c r="E6292" s="326" t="s">
        <v>3070</v>
      </c>
      <c r="F6292" s="326">
        <v>450.20065830508253</v>
      </c>
      <c r="G6292" s="326" t="s">
        <v>43</v>
      </c>
    </row>
    <row r="6293" spans="1:7">
      <c r="A6293" s="326" t="s">
        <v>3204</v>
      </c>
      <c r="B6293" s="158">
        <v>46314</v>
      </c>
      <c r="C6293" s="326" t="s">
        <v>15027</v>
      </c>
      <c r="D6293" s="326" t="s">
        <v>3049</v>
      </c>
      <c r="E6293" s="326" t="s">
        <v>3070</v>
      </c>
      <c r="F6293" s="326">
        <v>471.45521929673851</v>
      </c>
      <c r="G6293" s="326" t="s">
        <v>43</v>
      </c>
    </row>
    <row r="6294" spans="1:7">
      <c r="A6294" s="326" t="s">
        <v>3204</v>
      </c>
      <c r="B6294" s="158">
        <v>46314</v>
      </c>
      <c r="C6294" s="326" t="s">
        <v>15028</v>
      </c>
      <c r="D6294" s="326" t="s">
        <v>3049</v>
      </c>
      <c r="E6294" s="326" t="s">
        <v>3070</v>
      </c>
      <c r="F6294" s="326">
        <v>698.04383445344865</v>
      </c>
      <c r="G6294" s="326" t="s">
        <v>43</v>
      </c>
    </row>
    <row r="6295" spans="1:7">
      <c r="A6295" s="326" t="s">
        <v>3204</v>
      </c>
      <c r="B6295" s="158">
        <v>46314</v>
      </c>
      <c r="C6295" s="326" t="s">
        <v>15029</v>
      </c>
      <c r="D6295" s="326" t="s">
        <v>7409</v>
      </c>
      <c r="E6295" s="326" t="s">
        <v>3070</v>
      </c>
      <c r="F6295" s="326">
        <v>437.55956208147109</v>
      </c>
      <c r="G6295" s="326" t="s">
        <v>43</v>
      </c>
    </row>
    <row r="6296" spans="1:7">
      <c r="A6296" s="326" t="s">
        <v>3204</v>
      </c>
      <c r="B6296" s="158">
        <v>46314</v>
      </c>
      <c r="C6296" s="326" t="s">
        <v>15030</v>
      </c>
      <c r="D6296" s="326" t="s">
        <v>7409</v>
      </c>
      <c r="E6296" s="326" t="s">
        <v>3070</v>
      </c>
      <c r="F6296" s="326">
        <v>425.99783183052199</v>
      </c>
      <c r="G6296" s="326" t="s">
        <v>43</v>
      </c>
    </row>
    <row r="6297" spans="1:7">
      <c r="A6297" s="326" t="s">
        <v>3204</v>
      </c>
      <c r="B6297" s="158">
        <v>46314</v>
      </c>
      <c r="C6297" s="326" t="s">
        <v>15031</v>
      </c>
      <c r="D6297" s="326" t="s">
        <v>7409</v>
      </c>
      <c r="E6297" s="326" t="s">
        <v>3070</v>
      </c>
      <c r="F6297" s="326">
        <v>887.6101603587158</v>
      </c>
      <c r="G6297" s="326" t="s">
        <v>43</v>
      </c>
    </row>
    <row r="6298" spans="1:7">
      <c r="A6298" s="326" t="s">
        <v>3204</v>
      </c>
      <c r="B6298" s="158">
        <v>46314</v>
      </c>
      <c r="C6298" s="326" t="s">
        <v>15032</v>
      </c>
      <c r="D6298" s="326" t="s">
        <v>3049</v>
      </c>
      <c r="E6298" s="326" t="s">
        <v>3070</v>
      </c>
      <c r="F6298" s="326">
        <v>5268.2080233562738</v>
      </c>
      <c r="G6298" s="326" t="s">
        <v>43</v>
      </c>
    </row>
    <row r="6299" spans="1:7">
      <c r="A6299" s="326" t="s">
        <v>3204</v>
      </c>
      <c r="B6299" s="158">
        <v>46314</v>
      </c>
      <c r="C6299" s="326" t="s">
        <v>15033</v>
      </c>
      <c r="D6299" s="326" t="s">
        <v>3049</v>
      </c>
      <c r="E6299" s="326" t="s">
        <v>3070</v>
      </c>
      <c r="F6299" s="326">
        <v>439.22750043775892</v>
      </c>
      <c r="G6299" s="326" t="s">
        <v>43</v>
      </c>
    </row>
    <row r="6300" spans="1:7">
      <c r="A6300" s="326" t="s">
        <v>3204</v>
      </c>
      <c r="B6300" s="158">
        <v>46314</v>
      </c>
      <c r="C6300" s="326" t="s">
        <v>15034</v>
      </c>
      <c r="D6300" s="326" t="s">
        <v>3049</v>
      </c>
      <c r="E6300" s="326" t="s">
        <v>3070</v>
      </c>
      <c r="F6300" s="326">
        <v>439.22752141859382</v>
      </c>
      <c r="G6300" s="326" t="s">
        <v>43</v>
      </c>
    </row>
    <row r="6301" spans="1:7">
      <c r="A6301" s="326" t="s">
        <v>3204</v>
      </c>
      <c r="B6301" s="158">
        <v>46314</v>
      </c>
      <c r="C6301" s="326" t="s">
        <v>15035</v>
      </c>
      <c r="D6301" s="326" t="s">
        <v>3049</v>
      </c>
      <c r="E6301" s="326" t="s">
        <v>3070</v>
      </c>
      <c r="F6301" s="326">
        <v>439.22751172725111</v>
      </c>
      <c r="G6301" s="326" t="s">
        <v>43</v>
      </c>
    </row>
    <row r="6302" spans="1:7">
      <c r="A6302" s="326" t="s">
        <v>3204</v>
      </c>
      <c r="B6302" s="158">
        <v>46314</v>
      </c>
      <c r="C6302" s="326" t="s">
        <v>15036</v>
      </c>
      <c r="D6302" s="326" t="s">
        <v>3049</v>
      </c>
      <c r="E6302" s="326" t="s">
        <v>3070</v>
      </c>
      <c r="F6302" s="326">
        <v>440.09841557685291</v>
      </c>
      <c r="G6302" s="326" t="s">
        <v>43</v>
      </c>
    </row>
    <row r="6303" spans="1:7">
      <c r="A6303" s="326" t="s">
        <v>3204</v>
      </c>
      <c r="B6303" s="158">
        <v>46314</v>
      </c>
      <c r="C6303" s="326" t="s">
        <v>15037</v>
      </c>
      <c r="D6303" s="326" t="s">
        <v>3049</v>
      </c>
      <c r="E6303" s="326" t="s">
        <v>3070</v>
      </c>
      <c r="F6303" s="326">
        <v>440.09745267592371</v>
      </c>
      <c r="G6303" s="326" t="s">
        <v>43</v>
      </c>
    </row>
    <row r="6304" spans="1:7">
      <c r="A6304" s="326" t="s">
        <v>3204</v>
      </c>
      <c r="B6304" s="158">
        <v>46314</v>
      </c>
      <c r="C6304" s="326" t="s">
        <v>15038</v>
      </c>
      <c r="D6304" s="326" t="s">
        <v>3037</v>
      </c>
      <c r="E6304" s="326" t="s">
        <v>3070</v>
      </c>
      <c r="F6304" s="326">
        <v>772.47013823129237</v>
      </c>
      <c r="G6304" s="326" t="s">
        <v>43</v>
      </c>
    </row>
    <row r="6305" spans="1:7">
      <c r="A6305" s="326" t="s">
        <v>3204</v>
      </c>
      <c r="B6305" s="158">
        <v>46314</v>
      </c>
      <c r="C6305" s="326" t="s">
        <v>15039</v>
      </c>
      <c r="D6305" s="326" t="s">
        <v>3037</v>
      </c>
      <c r="E6305" s="326" t="s">
        <v>3070</v>
      </c>
      <c r="F6305" s="326">
        <v>1011.134763906943</v>
      </c>
      <c r="G6305" s="326" t="s">
        <v>43</v>
      </c>
    </row>
    <row r="6306" spans="1:7">
      <c r="A6306" s="326" t="s">
        <v>3204</v>
      </c>
      <c r="B6306" s="158">
        <v>46314</v>
      </c>
      <c r="C6306" s="326" t="s">
        <v>15040</v>
      </c>
      <c r="D6306" s="326" t="s">
        <v>3037</v>
      </c>
      <c r="E6306" s="326" t="s">
        <v>3070</v>
      </c>
      <c r="F6306" s="326">
        <v>799.05908585898578</v>
      </c>
      <c r="G6306" s="326" t="s">
        <v>43</v>
      </c>
    </row>
    <row r="6307" spans="1:7">
      <c r="A6307" s="326" t="s">
        <v>3204</v>
      </c>
      <c r="B6307" s="158">
        <v>46314</v>
      </c>
      <c r="C6307" s="326" t="s">
        <v>15041</v>
      </c>
      <c r="D6307" s="326" t="s">
        <v>3037</v>
      </c>
      <c r="E6307" s="326" t="s">
        <v>3070</v>
      </c>
      <c r="F6307" s="326">
        <v>681.88395249471068</v>
      </c>
      <c r="G6307" s="326" t="s">
        <v>43</v>
      </c>
    </row>
    <row r="6308" spans="1:7">
      <c r="A6308" s="326" t="s">
        <v>3204</v>
      </c>
      <c r="B6308" s="158">
        <v>46314</v>
      </c>
      <c r="C6308" s="326" t="s">
        <v>15042</v>
      </c>
      <c r="D6308" s="326" t="s">
        <v>3037</v>
      </c>
      <c r="E6308" s="326" t="s">
        <v>3070</v>
      </c>
      <c r="F6308" s="326">
        <v>766.69774850085378</v>
      </c>
      <c r="G6308" s="326" t="s">
        <v>43</v>
      </c>
    </row>
    <row r="6309" spans="1:7">
      <c r="A6309" s="326" t="s">
        <v>3204</v>
      </c>
      <c r="B6309" s="158">
        <v>46314</v>
      </c>
      <c r="C6309" s="326" t="s">
        <v>15043</v>
      </c>
      <c r="D6309" s="326" t="s">
        <v>3037</v>
      </c>
      <c r="E6309" s="326" t="s">
        <v>3070</v>
      </c>
      <c r="F6309" s="326">
        <v>976.02375167421997</v>
      </c>
      <c r="G6309" s="326" t="s">
        <v>43</v>
      </c>
    </row>
    <row r="6310" spans="1:7">
      <c r="A6310" s="326" t="s">
        <v>3204</v>
      </c>
      <c r="B6310" s="158">
        <v>46314</v>
      </c>
      <c r="C6310" s="326" t="s">
        <v>15044</v>
      </c>
      <c r="D6310" s="326" t="s">
        <v>3037</v>
      </c>
      <c r="E6310" s="326" t="s">
        <v>3070</v>
      </c>
      <c r="F6310" s="326">
        <v>1505.0660425331439</v>
      </c>
      <c r="G6310" s="326" t="s">
        <v>43</v>
      </c>
    </row>
    <row r="6311" spans="1:7">
      <c r="A6311" s="326" t="s">
        <v>3204</v>
      </c>
      <c r="B6311" s="158">
        <v>46314</v>
      </c>
      <c r="C6311" s="326" t="s">
        <v>15045</v>
      </c>
      <c r="D6311" s="326" t="s">
        <v>3041</v>
      </c>
      <c r="E6311" s="326" t="s">
        <v>3070</v>
      </c>
      <c r="F6311" s="326">
        <v>2122.45078378683</v>
      </c>
      <c r="G6311" s="326" t="s">
        <v>43</v>
      </c>
    </row>
    <row r="6312" spans="1:7">
      <c r="A6312" s="326" t="s">
        <v>3204</v>
      </c>
      <c r="B6312" s="158">
        <v>46314</v>
      </c>
      <c r="C6312" s="326" t="s">
        <v>15046</v>
      </c>
      <c r="D6312" s="326" t="s">
        <v>3049</v>
      </c>
      <c r="E6312" s="326" t="s">
        <v>3070</v>
      </c>
      <c r="F6312" s="326">
        <v>397.50043449923402</v>
      </c>
      <c r="G6312" s="326" t="s">
        <v>43</v>
      </c>
    </row>
    <row r="6313" spans="1:7">
      <c r="A6313" s="326" t="s">
        <v>3204</v>
      </c>
      <c r="B6313" s="158">
        <v>46314</v>
      </c>
      <c r="C6313" s="326" t="s">
        <v>15047</v>
      </c>
      <c r="D6313" s="326" t="s">
        <v>3045</v>
      </c>
      <c r="E6313" s="326" t="s">
        <v>3070</v>
      </c>
      <c r="F6313" s="326">
        <v>511.49584393575788</v>
      </c>
      <c r="G6313" s="326" t="s">
        <v>43</v>
      </c>
    </row>
    <row r="6314" spans="1:7">
      <c r="A6314" s="326" t="s">
        <v>3204</v>
      </c>
      <c r="B6314" s="158">
        <v>46314</v>
      </c>
      <c r="C6314" s="326" t="s">
        <v>15048</v>
      </c>
      <c r="D6314" s="326" t="s">
        <v>3045</v>
      </c>
      <c r="E6314" s="326" t="s">
        <v>3070</v>
      </c>
      <c r="F6314" s="326">
        <v>512.28645758051425</v>
      </c>
      <c r="G6314" s="326" t="s">
        <v>43</v>
      </c>
    </row>
    <row r="6315" spans="1:7">
      <c r="A6315" s="326" t="s">
        <v>3204</v>
      </c>
      <c r="B6315" s="158">
        <v>46314</v>
      </c>
      <c r="C6315" s="326" t="s">
        <v>15049</v>
      </c>
      <c r="D6315" s="326" t="s">
        <v>3045</v>
      </c>
      <c r="E6315" s="326" t="s">
        <v>3070</v>
      </c>
      <c r="F6315" s="326">
        <v>526.87441222369671</v>
      </c>
      <c r="G6315" s="326" t="s">
        <v>43</v>
      </c>
    </row>
    <row r="6316" spans="1:7">
      <c r="A6316" s="326" t="s">
        <v>3204</v>
      </c>
      <c r="B6316" s="158">
        <v>46314</v>
      </c>
      <c r="C6316" s="326" t="s">
        <v>15050</v>
      </c>
      <c r="D6316" s="326" t="s">
        <v>3045</v>
      </c>
      <c r="E6316" s="326" t="s">
        <v>3070</v>
      </c>
      <c r="F6316" s="326">
        <v>535.67485547810793</v>
      </c>
      <c r="G6316" s="326" t="s">
        <v>43</v>
      </c>
    </row>
    <row r="6317" spans="1:7">
      <c r="A6317" s="326" t="s">
        <v>3204</v>
      </c>
      <c r="B6317" s="158">
        <v>46314</v>
      </c>
      <c r="C6317" s="326" t="s">
        <v>15051</v>
      </c>
      <c r="D6317" s="326" t="s">
        <v>3045</v>
      </c>
      <c r="E6317" s="326" t="s">
        <v>3070</v>
      </c>
      <c r="F6317" s="326">
        <v>600.1303453957662</v>
      </c>
      <c r="G6317" s="326" t="s">
        <v>43</v>
      </c>
    </row>
    <row r="6318" spans="1:7">
      <c r="A6318" s="326" t="s">
        <v>3204</v>
      </c>
      <c r="B6318" s="158">
        <v>46314</v>
      </c>
      <c r="C6318" s="326" t="s">
        <v>15052</v>
      </c>
      <c r="D6318" s="326" t="s">
        <v>3044</v>
      </c>
      <c r="E6318" s="326" t="s">
        <v>3070</v>
      </c>
      <c r="F6318" s="326">
        <v>571.80820196587592</v>
      </c>
      <c r="G6318" s="326" t="s">
        <v>43</v>
      </c>
    </row>
    <row r="6319" spans="1:7">
      <c r="A6319" s="326" t="s">
        <v>3204</v>
      </c>
      <c r="B6319" s="158">
        <v>46314</v>
      </c>
      <c r="C6319" s="326" t="s">
        <v>15053</v>
      </c>
      <c r="D6319" s="326" t="s">
        <v>3044</v>
      </c>
      <c r="E6319" s="326" t="s">
        <v>3070</v>
      </c>
      <c r="F6319" s="326">
        <v>469.27261664252728</v>
      </c>
      <c r="G6319" s="326" t="s">
        <v>43</v>
      </c>
    </row>
    <row r="6320" spans="1:7">
      <c r="A6320" s="326" t="s">
        <v>3204</v>
      </c>
      <c r="B6320" s="158">
        <v>46314</v>
      </c>
      <c r="C6320" s="326" t="s">
        <v>15054</v>
      </c>
      <c r="D6320" s="326" t="s">
        <v>3044</v>
      </c>
      <c r="E6320" s="326" t="s">
        <v>3070</v>
      </c>
      <c r="F6320" s="326">
        <v>492.89456652849913</v>
      </c>
      <c r="G6320" s="326" t="s">
        <v>43</v>
      </c>
    </row>
    <row r="6321" spans="1:7">
      <c r="A6321" s="326" t="s">
        <v>3204</v>
      </c>
      <c r="B6321" s="158">
        <v>46314</v>
      </c>
      <c r="C6321" s="326" t="s">
        <v>15055</v>
      </c>
      <c r="D6321" s="326" t="s">
        <v>3035</v>
      </c>
      <c r="E6321" s="326" t="s">
        <v>3070</v>
      </c>
      <c r="F6321" s="326">
        <v>644.04215121734887</v>
      </c>
      <c r="G6321" s="326" t="s">
        <v>43</v>
      </c>
    </row>
    <row r="6322" spans="1:7">
      <c r="A6322" s="326" t="s">
        <v>3204</v>
      </c>
      <c r="B6322" s="158">
        <v>46314</v>
      </c>
      <c r="C6322" s="326" t="s">
        <v>15056</v>
      </c>
      <c r="D6322" s="326" t="s">
        <v>3035</v>
      </c>
      <c r="E6322" s="326" t="s">
        <v>3070</v>
      </c>
      <c r="F6322" s="326">
        <v>480.5721009131521</v>
      </c>
      <c r="G6322" s="326" t="s">
        <v>43</v>
      </c>
    </row>
    <row r="6323" spans="1:7">
      <c r="A6323" s="326" t="s">
        <v>3204</v>
      </c>
      <c r="B6323" s="158">
        <v>46314</v>
      </c>
      <c r="C6323" s="326" t="s">
        <v>15057</v>
      </c>
      <c r="D6323" s="326" t="s">
        <v>3035</v>
      </c>
      <c r="E6323" s="326" t="s">
        <v>3070</v>
      </c>
      <c r="F6323" s="326">
        <v>480.572973433882</v>
      </c>
      <c r="G6323" s="326" t="s">
        <v>43</v>
      </c>
    </row>
    <row r="6324" spans="1:7">
      <c r="A6324" s="326" t="s">
        <v>3204</v>
      </c>
      <c r="B6324" s="158">
        <v>46314</v>
      </c>
      <c r="C6324" s="326" t="s">
        <v>15058</v>
      </c>
      <c r="D6324" s="326" t="s">
        <v>3035</v>
      </c>
      <c r="E6324" s="326" t="s">
        <v>3070</v>
      </c>
      <c r="F6324" s="326">
        <v>716.47048883233219</v>
      </c>
      <c r="G6324" s="326" t="s">
        <v>43</v>
      </c>
    </row>
    <row r="6325" spans="1:7">
      <c r="A6325" s="326" t="s">
        <v>3204</v>
      </c>
      <c r="B6325" s="158">
        <v>46314</v>
      </c>
      <c r="C6325" s="326" t="s">
        <v>15059</v>
      </c>
      <c r="D6325" s="326" t="s">
        <v>3045</v>
      </c>
      <c r="E6325" s="326" t="s">
        <v>3070</v>
      </c>
      <c r="F6325" s="326">
        <v>429.71645582653582</v>
      </c>
      <c r="G6325" s="326" t="s">
        <v>43</v>
      </c>
    </row>
    <row r="6326" spans="1:7">
      <c r="A6326" s="326" t="s">
        <v>3204</v>
      </c>
      <c r="B6326" s="158">
        <v>46314</v>
      </c>
      <c r="C6326" s="326" t="s">
        <v>15060</v>
      </c>
      <c r="D6326" s="326" t="s">
        <v>3045</v>
      </c>
      <c r="E6326" s="326" t="s">
        <v>3070</v>
      </c>
      <c r="F6326" s="326">
        <v>494.16042757593101</v>
      </c>
      <c r="G6326" s="326" t="s">
        <v>43</v>
      </c>
    </row>
    <row r="6327" spans="1:7">
      <c r="A6327" s="326" t="s">
        <v>3204</v>
      </c>
      <c r="B6327" s="158">
        <v>46314</v>
      </c>
      <c r="C6327" s="326" t="s">
        <v>15061</v>
      </c>
      <c r="D6327" s="326" t="s">
        <v>3045</v>
      </c>
      <c r="E6327" s="326" t="s">
        <v>3070</v>
      </c>
      <c r="F6327" s="326">
        <v>483.2409483063966</v>
      </c>
      <c r="G6327" s="326" t="s">
        <v>43</v>
      </c>
    </row>
    <row r="6328" spans="1:7">
      <c r="A6328" s="326" t="s">
        <v>3204</v>
      </c>
      <c r="B6328" s="158">
        <v>46314</v>
      </c>
      <c r="C6328" s="326" t="s">
        <v>15062</v>
      </c>
      <c r="D6328" s="326" t="s">
        <v>3045</v>
      </c>
      <c r="E6328" s="326" t="s">
        <v>3070</v>
      </c>
      <c r="F6328" s="326">
        <v>481.5606220588088</v>
      </c>
      <c r="G6328" s="326" t="s">
        <v>43</v>
      </c>
    </row>
    <row r="6329" spans="1:7">
      <c r="A6329" s="326" t="s">
        <v>3204</v>
      </c>
      <c r="B6329" s="158">
        <v>46314</v>
      </c>
      <c r="C6329" s="326" t="s">
        <v>15063</v>
      </c>
      <c r="D6329" s="326" t="s">
        <v>3045</v>
      </c>
      <c r="E6329" s="326" t="s">
        <v>3070</v>
      </c>
      <c r="F6329" s="326">
        <v>511.38620712561527</v>
      </c>
      <c r="G6329" s="326" t="s">
        <v>43</v>
      </c>
    </row>
    <row r="6330" spans="1:7">
      <c r="A6330" s="326" t="s">
        <v>3204</v>
      </c>
      <c r="B6330" s="158">
        <v>46314</v>
      </c>
      <c r="C6330" s="326" t="s">
        <v>15064</v>
      </c>
      <c r="D6330" s="326" t="s">
        <v>3045</v>
      </c>
      <c r="E6330" s="326" t="s">
        <v>3070</v>
      </c>
      <c r="F6330" s="326">
        <v>427.90421441569919</v>
      </c>
      <c r="G6330" s="326" t="s">
        <v>43</v>
      </c>
    </row>
    <row r="6331" spans="1:7">
      <c r="A6331" s="326" t="s">
        <v>3204</v>
      </c>
      <c r="B6331" s="158">
        <v>46314</v>
      </c>
      <c r="C6331" s="326" t="s">
        <v>15065</v>
      </c>
      <c r="D6331" s="326" t="s">
        <v>3045</v>
      </c>
      <c r="E6331" s="326" t="s">
        <v>3070</v>
      </c>
      <c r="F6331" s="326">
        <v>427.90491265803581</v>
      </c>
      <c r="G6331" s="326" t="s">
        <v>43</v>
      </c>
    </row>
    <row r="6332" spans="1:7">
      <c r="A6332" s="326" t="s">
        <v>3204</v>
      </c>
      <c r="B6332" s="158">
        <v>46314</v>
      </c>
      <c r="C6332" s="326" t="s">
        <v>15066</v>
      </c>
      <c r="D6332" s="326" t="s">
        <v>3045</v>
      </c>
      <c r="E6332" s="326" t="s">
        <v>3070</v>
      </c>
      <c r="F6332" s="326">
        <v>427.90161585062742</v>
      </c>
      <c r="G6332" s="326" t="s">
        <v>43</v>
      </c>
    </row>
    <row r="6333" spans="1:7">
      <c r="A6333" s="326" t="s">
        <v>3204</v>
      </c>
      <c r="B6333" s="158">
        <v>46314</v>
      </c>
      <c r="C6333" s="326" t="s">
        <v>15067</v>
      </c>
      <c r="D6333" s="326" t="s">
        <v>3045</v>
      </c>
      <c r="E6333" s="326" t="s">
        <v>3070</v>
      </c>
      <c r="F6333" s="326">
        <v>461.23571519553661</v>
      </c>
      <c r="G6333" s="326" t="s">
        <v>43</v>
      </c>
    </row>
    <row r="6334" spans="1:7">
      <c r="A6334" s="326" t="s">
        <v>3204</v>
      </c>
      <c r="B6334" s="158">
        <v>46314</v>
      </c>
      <c r="C6334" s="326" t="s">
        <v>15068</v>
      </c>
      <c r="D6334" s="326" t="s">
        <v>3045</v>
      </c>
      <c r="E6334" s="326" t="s">
        <v>3070</v>
      </c>
      <c r="F6334" s="326">
        <v>461.23261872492731</v>
      </c>
      <c r="G6334" s="326" t="s">
        <v>43</v>
      </c>
    </row>
    <row r="6335" spans="1:7">
      <c r="A6335" s="326" t="s">
        <v>3204</v>
      </c>
      <c r="B6335" s="158">
        <v>46314</v>
      </c>
      <c r="C6335" s="326" t="s">
        <v>15069</v>
      </c>
      <c r="D6335" s="326" t="s">
        <v>3045</v>
      </c>
      <c r="E6335" s="326" t="s">
        <v>3070</v>
      </c>
      <c r="F6335" s="326">
        <v>461.23543238453573</v>
      </c>
      <c r="G6335" s="326" t="s">
        <v>43</v>
      </c>
    </row>
    <row r="6336" spans="1:7">
      <c r="A6336" s="326" t="s">
        <v>3204</v>
      </c>
      <c r="B6336" s="158">
        <v>46314</v>
      </c>
      <c r="C6336" s="326" t="s">
        <v>15070</v>
      </c>
      <c r="D6336" s="326" t="s">
        <v>3045</v>
      </c>
      <c r="E6336" s="326" t="s">
        <v>3070</v>
      </c>
      <c r="F6336" s="326">
        <v>415.71908700000489</v>
      </c>
      <c r="G6336" s="326" t="s">
        <v>43</v>
      </c>
    </row>
    <row r="6337" spans="1:7">
      <c r="A6337" s="326" t="s">
        <v>3204</v>
      </c>
      <c r="B6337" s="158">
        <v>46314</v>
      </c>
      <c r="C6337" s="326" t="s">
        <v>15071</v>
      </c>
      <c r="D6337" s="326" t="s">
        <v>3045</v>
      </c>
      <c r="E6337" s="326" t="s">
        <v>3070</v>
      </c>
      <c r="F6337" s="326">
        <v>405.86751663312322</v>
      </c>
      <c r="G6337" s="326" t="s">
        <v>43</v>
      </c>
    </row>
    <row r="6338" spans="1:7">
      <c r="A6338" s="326" t="s">
        <v>3204</v>
      </c>
      <c r="B6338" s="158">
        <v>46314</v>
      </c>
      <c r="C6338" s="326" t="s">
        <v>15072</v>
      </c>
      <c r="D6338" s="326" t="s">
        <v>3045</v>
      </c>
      <c r="E6338" s="326" t="s">
        <v>3070</v>
      </c>
      <c r="F6338" s="326">
        <v>405.86886605992908</v>
      </c>
      <c r="G6338" s="326" t="s">
        <v>43</v>
      </c>
    </row>
    <row r="6339" spans="1:7">
      <c r="A6339" s="326" t="s">
        <v>3204</v>
      </c>
      <c r="B6339" s="158">
        <v>46314</v>
      </c>
      <c r="C6339" s="326" t="s">
        <v>15073</v>
      </c>
      <c r="D6339" s="326" t="s">
        <v>3045</v>
      </c>
      <c r="E6339" s="326" t="s">
        <v>3070</v>
      </c>
      <c r="F6339" s="326">
        <v>405.8699970766902</v>
      </c>
      <c r="G6339" s="326" t="s">
        <v>43</v>
      </c>
    </row>
    <row r="6340" spans="1:7">
      <c r="A6340" s="326" t="s">
        <v>3204</v>
      </c>
      <c r="B6340" s="158">
        <v>46314</v>
      </c>
      <c r="C6340" s="326" t="s">
        <v>15074</v>
      </c>
      <c r="D6340" s="326" t="s">
        <v>3045</v>
      </c>
      <c r="E6340" s="326" t="s">
        <v>3070</v>
      </c>
      <c r="F6340" s="326">
        <v>459.03053032979369</v>
      </c>
      <c r="G6340" s="326" t="s">
        <v>43</v>
      </c>
    </row>
    <row r="6341" spans="1:7">
      <c r="A6341" s="326" t="s">
        <v>3204</v>
      </c>
      <c r="B6341" s="158">
        <v>46314</v>
      </c>
      <c r="C6341" s="326" t="s">
        <v>15075</v>
      </c>
      <c r="D6341" s="326" t="s">
        <v>3035</v>
      </c>
      <c r="E6341" s="326" t="s">
        <v>3070</v>
      </c>
      <c r="F6341" s="326">
        <v>792.82061331727891</v>
      </c>
      <c r="G6341" s="326" t="s">
        <v>43</v>
      </c>
    </row>
    <row r="6342" spans="1:7">
      <c r="A6342" s="326" t="s">
        <v>3204</v>
      </c>
      <c r="B6342" s="158">
        <v>46314</v>
      </c>
      <c r="C6342" s="326" t="s">
        <v>15076</v>
      </c>
      <c r="D6342" s="326" t="s">
        <v>3035</v>
      </c>
      <c r="E6342" s="326" t="s">
        <v>3070</v>
      </c>
      <c r="F6342" s="326">
        <v>442.09890950843692</v>
      </c>
      <c r="G6342" s="326" t="s">
        <v>43</v>
      </c>
    </row>
    <row r="6343" spans="1:7">
      <c r="A6343" s="326" t="s">
        <v>3204</v>
      </c>
      <c r="B6343" s="158">
        <v>46314</v>
      </c>
      <c r="C6343" s="326" t="s">
        <v>15077</v>
      </c>
      <c r="D6343" s="326" t="s">
        <v>3035</v>
      </c>
      <c r="E6343" s="326" t="s">
        <v>3070</v>
      </c>
      <c r="F6343" s="326">
        <v>419.3009346537292</v>
      </c>
      <c r="G6343" s="326" t="s">
        <v>43</v>
      </c>
    </row>
    <row r="6344" spans="1:7">
      <c r="A6344" s="326" t="s">
        <v>3204</v>
      </c>
      <c r="B6344" s="158">
        <v>46314</v>
      </c>
      <c r="C6344" s="326" t="s">
        <v>15078</v>
      </c>
      <c r="D6344" s="326" t="s">
        <v>3035</v>
      </c>
      <c r="E6344" s="326" t="s">
        <v>3070</v>
      </c>
      <c r="F6344" s="326">
        <v>419.30124506726861</v>
      </c>
      <c r="G6344" s="326" t="s">
        <v>43</v>
      </c>
    </row>
    <row r="6345" spans="1:7">
      <c r="A6345" s="326" t="s">
        <v>3204</v>
      </c>
      <c r="B6345" s="158">
        <v>46314</v>
      </c>
      <c r="C6345" s="326" t="s">
        <v>15079</v>
      </c>
      <c r="D6345" s="326" t="s">
        <v>3035</v>
      </c>
      <c r="E6345" s="326" t="s">
        <v>3070</v>
      </c>
      <c r="F6345" s="326">
        <v>662.69265208300203</v>
      </c>
      <c r="G6345" s="326" t="s">
        <v>43</v>
      </c>
    </row>
    <row r="6346" spans="1:7">
      <c r="A6346" s="326" t="s">
        <v>3204</v>
      </c>
      <c r="B6346" s="158">
        <v>46314</v>
      </c>
      <c r="C6346" s="326" t="s">
        <v>3981</v>
      </c>
      <c r="D6346" s="326" t="s">
        <v>6875</v>
      </c>
      <c r="E6346" s="326" t="s">
        <v>3070</v>
      </c>
      <c r="F6346" s="326">
        <v>437.85551789775491</v>
      </c>
      <c r="G6346" s="326" t="s">
        <v>43</v>
      </c>
    </row>
    <row r="6347" spans="1:7">
      <c r="A6347" s="326" t="s">
        <v>3204</v>
      </c>
      <c r="B6347" s="158">
        <v>46314</v>
      </c>
      <c r="C6347" s="326" t="s">
        <v>15080</v>
      </c>
      <c r="D6347" s="326" t="s">
        <v>6875</v>
      </c>
      <c r="E6347" s="326" t="s">
        <v>3070</v>
      </c>
      <c r="F6347" s="326">
        <v>437.85301990620792</v>
      </c>
      <c r="G6347" s="326" t="s">
        <v>43</v>
      </c>
    </row>
    <row r="6348" spans="1:7">
      <c r="A6348" s="326" t="s">
        <v>3204</v>
      </c>
      <c r="B6348" s="158">
        <v>46314</v>
      </c>
      <c r="C6348" s="326" t="s">
        <v>15081</v>
      </c>
      <c r="D6348" s="326" t="s">
        <v>6875</v>
      </c>
      <c r="E6348" s="326" t="s">
        <v>3070</v>
      </c>
      <c r="F6348" s="326">
        <v>437.85303152352571</v>
      </c>
      <c r="G6348" s="326" t="s">
        <v>43</v>
      </c>
    </row>
    <row r="6349" spans="1:7">
      <c r="A6349" s="326" t="s">
        <v>3204</v>
      </c>
      <c r="B6349" s="158">
        <v>46314</v>
      </c>
      <c r="C6349" s="326" t="s">
        <v>15082</v>
      </c>
      <c r="D6349" s="326" t="s">
        <v>6875</v>
      </c>
      <c r="E6349" s="326" t="s">
        <v>3070</v>
      </c>
      <c r="F6349" s="326">
        <v>437.85722678527242</v>
      </c>
      <c r="G6349" s="326" t="s">
        <v>43</v>
      </c>
    </row>
    <row r="6350" spans="1:7">
      <c r="A6350" s="326" t="s">
        <v>3204</v>
      </c>
      <c r="B6350" s="158">
        <v>46314</v>
      </c>
      <c r="C6350" s="326" t="s">
        <v>15083</v>
      </c>
      <c r="D6350" s="326" t="s">
        <v>6875</v>
      </c>
      <c r="E6350" s="326" t="s">
        <v>3070</v>
      </c>
      <c r="F6350" s="326">
        <v>591.65361779928207</v>
      </c>
      <c r="G6350" s="326" t="s">
        <v>43</v>
      </c>
    </row>
    <row r="6351" spans="1:7">
      <c r="A6351" s="326" t="s">
        <v>3204</v>
      </c>
      <c r="B6351" s="158">
        <v>46314</v>
      </c>
      <c r="C6351" s="326" t="s">
        <v>15084</v>
      </c>
      <c r="D6351" s="326" t="s">
        <v>6875</v>
      </c>
      <c r="E6351" s="326" t="s">
        <v>3070</v>
      </c>
      <c r="F6351" s="326">
        <v>591.6554636657238</v>
      </c>
      <c r="G6351" s="326" t="s">
        <v>43</v>
      </c>
    </row>
    <row r="6352" spans="1:7">
      <c r="A6352" s="326" t="s">
        <v>3204</v>
      </c>
      <c r="B6352" s="158">
        <v>46314</v>
      </c>
      <c r="C6352" s="326" t="s">
        <v>15085</v>
      </c>
      <c r="D6352" s="326" t="s">
        <v>6875</v>
      </c>
      <c r="E6352" s="326" t="s">
        <v>3070</v>
      </c>
      <c r="F6352" s="326">
        <v>589.36633903253824</v>
      </c>
      <c r="G6352" s="326" t="s">
        <v>43</v>
      </c>
    </row>
    <row r="6353" spans="1:7">
      <c r="A6353" s="326" t="s">
        <v>3204</v>
      </c>
      <c r="B6353" s="158">
        <v>46314</v>
      </c>
      <c r="C6353" s="326" t="s">
        <v>15086</v>
      </c>
      <c r="D6353" s="326" t="s">
        <v>3041</v>
      </c>
      <c r="E6353" s="326" t="s">
        <v>3070</v>
      </c>
      <c r="F6353" s="326">
        <v>874.10159420967102</v>
      </c>
      <c r="G6353" s="326" t="s">
        <v>43</v>
      </c>
    </row>
    <row r="6354" spans="1:7">
      <c r="A6354" s="326" t="s">
        <v>3204</v>
      </c>
      <c r="B6354" s="158">
        <v>46314</v>
      </c>
      <c r="C6354" s="326" t="s">
        <v>15087</v>
      </c>
      <c r="D6354" s="326" t="s">
        <v>3041</v>
      </c>
      <c r="E6354" s="326" t="s">
        <v>3070</v>
      </c>
      <c r="F6354" s="326">
        <v>682.22472858801484</v>
      </c>
      <c r="G6354" s="326" t="s">
        <v>43</v>
      </c>
    </row>
    <row r="6355" spans="1:7">
      <c r="A6355" s="326" t="s">
        <v>3204</v>
      </c>
      <c r="B6355" s="158">
        <v>46314</v>
      </c>
      <c r="C6355" s="326" t="s">
        <v>15088</v>
      </c>
      <c r="D6355" s="326" t="s">
        <v>3041</v>
      </c>
      <c r="E6355" s="326" t="s">
        <v>3070</v>
      </c>
      <c r="F6355" s="326">
        <v>898.51302454725374</v>
      </c>
      <c r="G6355" s="326" t="s">
        <v>43</v>
      </c>
    </row>
    <row r="6356" spans="1:7">
      <c r="A6356" s="326" t="s">
        <v>3204</v>
      </c>
      <c r="B6356" s="158">
        <v>46314</v>
      </c>
      <c r="C6356" s="326" t="s">
        <v>15089</v>
      </c>
      <c r="D6356" s="326" t="s">
        <v>3041</v>
      </c>
      <c r="E6356" s="326" t="s">
        <v>3070</v>
      </c>
      <c r="F6356" s="326">
        <v>1314.1366119717709</v>
      </c>
      <c r="G6356" s="326" t="s">
        <v>43</v>
      </c>
    </row>
    <row r="6357" spans="1:7">
      <c r="A6357" s="326" t="s">
        <v>3204</v>
      </c>
      <c r="B6357" s="158">
        <v>46314</v>
      </c>
      <c r="C6357" s="326" t="s">
        <v>15090</v>
      </c>
      <c r="D6357" s="326" t="s">
        <v>3041</v>
      </c>
      <c r="E6357" s="326" t="s">
        <v>3070</v>
      </c>
      <c r="F6357" s="326">
        <v>682.2207126673311</v>
      </c>
      <c r="G6357" s="326" t="s">
        <v>43</v>
      </c>
    </row>
    <row r="6358" spans="1:7">
      <c r="A6358" s="326" t="s">
        <v>3204</v>
      </c>
      <c r="B6358" s="158">
        <v>46314</v>
      </c>
      <c r="C6358" s="326" t="s">
        <v>15091</v>
      </c>
      <c r="D6358" s="326" t="s">
        <v>3037</v>
      </c>
      <c r="E6358" s="326" t="s">
        <v>3070</v>
      </c>
      <c r="F6358" s="326">
        <v>787.61014009267092</v>
      </c>
      <c r="G6358" s="326" t="s">
        <v>43</v>
      </c>
    </row>
    <row r="6359" spans="1:7">
      <c r="A6359" s="326" t="s">
        <v>3204</v>
      </c>
      <c r="B6359" s="158">
        <v>46314</v>
      </c>
      <c r="C6359" s="326" t="s">
        <v>15092</v>
      </c>
      <c r="D6359" s="326" t="s">
        <v>3037</v>
      </c>
      <c r="E6359" s="326" t="s">
        <v>3070</v>
      </c>
      <c r="F6359" s="326">
        <v>476.81658262573183</v>
      </c>
      <c r="G6359" s="326" t="s">
        <v>43</v>
      </c>
    </row>
    <row r="6360" spans="1:7">
      <c r="A6360" s="326" t="s">
        <v>3204</v>
      </c>
      <c r="B6360" s="158">
        <v>46314</v>
      </c>
      <c r="C6360" s="326" t="s">
        <v>15093</v>
      </c>
      <c r="D6360" s="326" t="s">
        <v>3036</v>
      </c>
      <c r="E6360" s="326" t="s">
        <v>3070</v>
      </c>
      <c r="F6360" s="326">
        <v>2213.1961683705449</v>
      </c>
      <c r="G6360" s="326" t="s">
        <v>43</v>
      </c>
    </row>
    <row r="6361" spans="1:7">
      <c r="A6361" s="326" t="s">
        <v>3204</v>
      </c>
      <c r="B6361" s="158">
        <v>46314</v>
      </c>
      <c r="C6361" s="326" t="s">
        <v>15094</v>
      </c>
      <c r="D6361" s="326" t="s">
        <v>3035</v>
      </c>
      <c r="E6361" s="326" t="s">
        <v>3070</v>
      </c>
      <c r="F6361" s="326">
        <v>519.35278362035751</v>
      </c>
      <c r="G6361" s="326" t="s">
        <v>43</v>
      </c>
    </row>
    <row r="6362" spans="1:7">
      <c r="A6362" s="326" t="s">
        <v>3204</v>
      </c>
      <c r="B6362" s="158">
        <v>46314</v>
      </c>
      <c r="C6362" s="326" t="s">
        <v>15095</v>
      </c>
      <c r="D6362" s="326" t="s">
        <v>3035</v>
      </c>
      <c r="E6362" s="326" t="s">
        <v>3070</v>
      </c>
      <c r="F6362" s="326">
        <v>508.27525205165148</v>
      </c>
      <c r="G6362" s="326" t="s">
        <v>43</v>
      </c>
    </row>
    <row r="6363" spans="1:7">
      <c r="A6363" s="326" t="s">
        <v>3204</v>
      </c>
      <c r="B6363" s="158">
        <v>46314</v>
      </c>
      <c r="C6363" s="326" t="s">
        <v>15096</v>
      </c>
      <c r="D6363" s="326" t="s">
        <v>3035</v>
      </c>
      <c r="E6363" s="326" t="s">
        <v>3070</v>
      </c>
      <c r="F6363" s="326">
        <v>716.07776063028723</v>
      </c>
      <c r="G6363" s="326" t="s">
        <v>43</v>
      </c>
    </row>
    <row r="6364" spans="1:7">
      <c r="A6364" s="326" t="s">
        <v>3204</v>
      </c>
      <c r="B6364" s="158">
        <v>46314</v>
      </c>
      <c r="C6364" s="326" t="s">
        <v>15097</v>
      </c>
      <c r="D6364" s="326" t="s">
        <v>3037</v>
      </c>
      <c r="E6364" s="326" t="s">
        <v>3070</v>
      </c>
      <c r="F6364" s="326">
        <v>631.10932030528784</v>
      </c>
      <c r="G6364" s="326" t="s">
        <v>43</v>
      </c>
    </row>
    <row r="6365" spans="1:7">
      <c r="A6365" s="326" t="s">
        <v>3204</v>
      </c>
      <c r="B6365" s="158">
        <v>46314</v>
      </c>
      <c r="C6365" s="326" t="s">
        <v>15098</v>
      </c>
      <c r="D6365" s="326" t="s">
        <v>3037</v>
      </c>
      <c r="E6365" s="326" t="s">
        <v>3070</v>
      </c>
      <c r="F6365" s="326">
        <v>473.31686815619469</v>
      </c>
      <c r="G6365" s="326" t="s">
        <v>43</v>
      </c>
    </row>
    <row r="6366" spans="1:7">
      <c r="A6366" s="326" t="s">
        <v>3204</v>
      </c>
      <c r="B6366" s="158">
        <v>46314</v>
      </c>
      <c r="C6366" s="326" t="s">
        <v>15099</v>
      </c>
      <c r="D6366" s="326" t="s">
        <v>3037</v>
      </c>
      <c r="E6366" s="326" t="s">
        <v>3070</v>
      </c>
      <c r="F6366" s="326">
        <v>439.94152279943228</v>
      </c>
      <c r="G6366" s="326" t="s">
        <v>43</v>
      </c>
    </row>
    <row r="6367" spans="1:7">
      <c r="A6367" s="326" t="s">
        <v>3204</v>
      </c>
      <c r="B6367" s="158">
        <v>46314</v>
      </c>
      <c r="C6367" s="326" t="s">
        <v>15100</v>
      </c>
      <c r="D6367" s="326" t="s">
        <v>3037</v>
      </c>
      <c r="E6367" s="326" t="s">
        <v>3070</v>
      </c>
      <c r="F6367" s="326">
        <v>439.9413307569921</v>
      </c>
      <c r="G6367" s="326" t="s">
        <v>43</v>
      </c>
    </row>
    <row r="6368" spans="1:7">
      <c r="A6368" s="326" t="s">
        <v>3204</v>
      </c>
      <c r="B6368" s="158">
        <v>46314</v>
      </c>
      <c r="C6368" s="326" t="s">
        <v>15101</v>
      </c>
      <c r="D6368" s="326" t="s">
        <v>3037</v>
      </c>
      <c r="E6368" s="326" t="s">
        <v>3070</v>
      </c>
      <c r="F6368" s="326">
        <v>854.55539651401341</v>
      </c>
      <c r="G6368" s="326" t="s">
        <v>43</v>
      </c>
    </row>
    <row r="6369" spans="1:7">
      <c r="A6369" s="326" t="s">
        <v>3204</v>
      </c>
      <c r="B6369" s="158">
        <v>46314</v>
      </c>
      <c r="C6369" s="326" t="s">
        <v>15102</v>
      </c>
      <c r="D6369" s="326" t="s">
        <v>3037</v>
      </c>
      <c r="E6369" s="326" t="s">
        <v>3070</v>
      </c>
      <c r="F6369" s="326">
        <v>534.99054391309619</v>
      </c>
      <c r="G6369" s="326" t="s">
        <v>43</v>
      </c>
    </row>
    <row r="6370" spans="1:7">
      <c r="A6370" s="326" t="s">
        <v>3204</v>
      </c>
      <c r="B6370" s="158">
        <v>46314</v>
      </c>
      <c r="C6370" s="326" t="s">
        <v>15103</v>
      </c>
      <c r="D6370" s="326" t="s">
        <v>3037</v>
      </c>
      <c r="E6370" s="326" t="s">
        <v>3070</v>
      </c>
      <c r="F6370" s="326">
        <v>818.01562034897506</v>
      </c>
      <c r="G6370" s="326" t="s">
        <v>43</v>
      </c>
    </row>
    <row r="6371" spans="1:7">
      <c r="A6371" s="326" t="s">
        <v>3204</v>
      </c>
      <c r="B6371" s="158">
        <v>46314</v>
      </c>
      <c r="C6371" s="326" t="s">
        <v>15104</v>
      </c>
      <c r="D6371" s="326" t="s">
        <v>3037</v>
      </c>
      <c r="E6371" s="326" t="s">
        <v>3070</v>
      </c>
      <c r="F6371" s="326">
        <v>448.14124433510011</v>
      </c>
      <c r="G6371" s="326" t="s">
        <v>43</v>
      </c>
    </row>
    <row r="6372" spans="1:7">
      <c r="A6372" s="326" t="s">
        <v>3204</v>
      </c>
      <c r="B6372" s="158">
        <v>46314</v>
      </c>
      <c r="C6372" s="326" t="s">
        <v>15105</v>
      </c>
      <c r="D6372" s="326" t="s">
        <v>3037</v>
      </c>
      <c r="E6372" s="326" t="s">
        <v>3070</v>
      </c>
      <c r="F6372" s="326">
        <v>448.14384156651789</v>
      </c>
      <c r="G6372" s="326" t="s">
        <v>43</v>
      </c>
    </row>
    <row r="6373" spans="1:7">
      <c r="A6373" s="326" t="s">
        <v>3204</v>
      </c>
      <c r="B6373" s="158">
        <v>46314</v>
      </c>
      <c r="C6373" s="326" t="s">
        <v>15106</v>
      </c>
      <c r="D6373" s="326" t="s">
        <v>3037</v>
      </c>
      <c r="E6373" s="326" t="s">
        <v>3070</v>
      </c>
      <c r="F6373" s="326">
        <v>618.31470873393118</v>
      </c>
      <c r="G6373" s="326" t="s">
        <v>43</v>
      </c>
    </row>
    <row r="6374" spans="1:7">
      <c r="A6374" s="326" t="s">
        <v>3204</v>
      </c>
      <c r="B6374" s="158">
        <v>46314</v>
      </c>
      <c r="C6374" s="326" t="s">
        <v>15107</v>
      </c>
      <c r="D6374" s="326" t="s">
        <v>3044</v>
      </c>
      <c r="E6374" s="326" t="s">
        <v>3070</v>
      </c>
      <c r="F6374" s="326">
        <v>419.62890287209302</v>
      </c>
      <c r="G6374" s="326" t="s">
        <v>43</v>
      </c>
    </row>
    <row r="6375" spans="1:7">
      <c r="A6375" s="326" t="s">
        <v>3204</v>
      </c>
      <c r="B6375" s="158">
        <v>46314</v>
      </c>
      <c r="C6375" s="326" t="s">
        <v>15108</v>
      </c>
      <c r="D6375" s="326" t="s">
        <v>3044</v>
      </c>
      <c r="E6375" s="326" t="s">
        <v>3070</v>
      </c>
      <c r="F6375" s="326">
        <v>422.78859272412961</v>
      </c>
      <c r="G6375" s="326" t="s">
        <v>43</v>
      </c>
    </row>
    <row r="6376" spans="1:7">
      <c r="A6376" s="326" t="s">
        <v>3204</v>
      </c>
      <c r="B6376" s="158">
        <v>46314</v>
      </c>
      <c r="C6376" s="326" t="s">
        <v>15109</v>
      </c>
      <c r="D6376" s="326" t="s">
        <v>3044</v>
      </c>
      <c r="E6376" s="326" t="s">
        <v>3070</v>
      </c>
      <c r="F6376" s="326">
        <v>1546.9274851093071</v>
      </c>
      <c r="G6376" s="326" t="s">
        <v>43</v>
      </c>
    </row>
    <row r="6377" spans="1:7">
      <c r="A6377" s="326" t="s">
        <v>3204</v>
      </c>
      <c r="B6377" s="158">
        <v>46314</v>
      </c>
      <c r="C6377" s="326" t="s">
        <v>15110</v>
      </c>
      <c r="D6377" s="326" t="s">
        <v>3047</v>
      </c>
      <c r="E6377" s="326" t="s">
        <v>3070</v>
      </c>
      <c r="F6377" s="326">
        <v>744.84181318059564</v>
      </c>
      <c r="G6377" s="326" t="s">
        <v>43</v>
      </c>
    </row>
    <row r="6378" spans="1:7">
      <c r="A6378" s="326" t="s">
        <v>3204</v>
      </c>
      <c r="B6378" s="158">
        <v>46314</v>
      </c>
      <c r="C6378" s="326" t="s">
        <v>15111</v>
      </c>
      <c r="D6378" s="326" t="s">
        <v>3047</v>
      </c>
      <c r="E6378" s="326" t="s">
        <v>3070</v>
      </c>
      <c r="F6378" s="326">
        <v>482.75078920088708</v>
      </c>
      <c r="G6378" s="326" t="s">
        <v>43</v>
      </c>
    </row>
    <row r="6379" spans="1:7">
      <c r="A6379" s="326" t="s">
        <v>3204</v>
      </c>
      <c r="B6379" s="158">
        <v>46314</v>
      </c>
      <c r="C6379" s="326" t="s">
        <v>15112</v>
      </c>
      <c r="D6379" s="326" t="s">
        <v>3047</v>
      </c>
      <c r="E6379" s="326" t="s">
        <v>3070</v>
      </c>
      <c r="F6379" s="326">
        <v>483.84376780316228</v>
      </c>
      <c r="G6379" s="326" t="s">
        <v>43</v>
      </c>
    </row>
    <row r="6380" spans="1:7">
      <c r="A6380" s="326" t="s">
        <v>3204</v>
      </c>
      <c r="B6380" s="158">
        <v>46314</v>
      </c>
      <c r="C6380" s="326" t="s">
        <v>15113</v>
      </c>
      <c r="D6380" s="326" t="s">
        <v>3047</v>
      </c>
      <c r="E6380" s="326" t="s">
        <v>3070</v>
      </c>
      <c r="F6380" s="326">
        <v>734.33648346248083</v>
      </c>
      <c r="G6380" s="326" t="s">
        <v>43</v>
      </c>
    </row>
    <row r="6381" spans="1:7">
      <c r="A6381" s="326" t="s">
        <v>3204</v>
      </c>
      <c r="B6381" s="158">
        <v>46314</v>
      </c>
      <c r="C6381" s="326" t="s">
        <v>15114</v>
      </c>
      <c r="D6381" s="326" t="s">
        <v>3047</v>
      </c>
      <c r="E6381" s="326" t="s">
        <v>3070</v>
      </c>
      <c r="F6381" s="326">
        <v>490.75593230128288</v>
      </c>
      <c r="G6381" s="326" t="s">
        <v>43</v>
      </c>
    </row>
    <row r="6382" spans="1:7">
      <c r="A6382" s="326" t="s">
        <v>3204</v>
      </c>
      <c r="B6382" s="158">
        <v>46314</v>
      </c>
      <c r="C6382" s="326" t="s">
        <v>15115</v>
      </c>
      <c r="D6382" s="326" t="s">
        <v>3047</v>
      </c>
      <c r="E6382" s="326" t="s">
        <v>3070</v>
      </c>
      <c r="F6382" s="326">
        <v>443.11683765426278</v>
      </c>
      <c r="G6382" s="326" t="s">
        <v>43</v>
      </c>
    </row>
    <row r="6383" spans="1:7">
      <c r="A6383" s="326" t="s">
        <v>3204</v>
      </c>
      <c r="B6383" s="158">
        <v>46314</v>
      </c>
      <c r="C6383" s="326" t="s">
        <v>15116</v>
      </c>
      <c r="D6383" s="326" t="s">
        <v>3047</v>
      </c>
      <c r="E6383" s="326" t="s">
        <v>3070</v>
      </c>
      <c r="F6383" s="326">
        <v>457.73861835245037</v>
      </c>
      <c r="G6383" s="326" t="s">
        <v>43</v>
      </c>
    </row>
    <row r="6384" spans="1:7">
      <c r="A6384" s="326" t="s">
        <v>3204</v>
      </c>
      <c r="B6384" s="158">
        <v>46314</v>
      </c>
      <c r="C6384" s="326" t="s">
        <v>15117</v>
      </c>
      <c r="D6384" s="326" t="s">
        <v>3047</v>
      </c>
      <c r="E6384" s="326" t="s">
        <v>3070</v>
      </c>
      <c r="F6384" s="326">
        <v>454.18319033645088</v>
      </c>
      <c r="G6384" s="326" t="s">
        <v>43</v>
      </c>
    </row>
    <row r="6385" spans="1:7">
      <c r="A6385" s="326" t="s">
        <v>3204</v>
      </c>
      <c r="B6385" s="158">
        <v>46314</v>
      </c>
      <c r="C6385" s="326" t="s">
        <v>15118</v>
      </c>
      <c r="D6385" s="326" t="s">
        <v>3049</v>
      </c>
      <c r="E6385" s="326" t="s">
        <v>3070</v>
      </c>
      <c r="F6385" s="326">
        <v>481.41235166788101</v>
      </c>
      <c r="G6385" s="326" t="s">
        <v>43</v>
      </c>
    </row>
    <row r="6386" spans="1:7">
      <c r="A6386" s="326" t="s">
        <v>3204</v>
      </c>
      <c r="B6386" s="158">
        <v>46314</v>
      </c>
      <c r="C6386" s="326" t="s">
        <v>15119</v>
      </c>
      <c r="D6386" s="326" t="s">
        <v>3049</v>
      </c>
      <c r="E6386" s="326" t="s">
        <v>3070</v>
      </c>
      <c r="F6386" s="326">
        <v>842.42258133550058</v>
      </c>
      <c r="G6386" s="326" t="s">
        <v>43</v>
      </c>
    </row>
    <row r="6387" spans="1:7">
      <c r="A6387" s="326" t="s">
        <v>3204</v>
      </c>
      <c r="B6387" s="158">
        <v>46314</v>
      </c>
      <c r="C6387" s="326" t="s">
        <v>15120</v>
      </c>
      <c r="D6387" s="326" t="s">
        <v>3047</v>
      </c>
      <c r="E6387" s="326" t="s">
        <v>3070</v>
      </c>
      <c r="F6387" s="326">
        <v>200.02142169326541</v>
      </c>
      <c r="G6387" s="326" t="s">
        <v>43</v>
      </c>
    </row>
    <row r="6388" spans="1:7">
      <c r="A6388" s="326" t="s">
        <v>3204</v>
      </c>
      <c r="B6388" s="158">
        <v>46314</v>
      </c>
      <c r="C6388" s="326" t="s">
        <v>15121</v>
      </c>
      <c r="D6388" s="326" t="s">
        <v>3047</v>
      </c>
      <c r="E6388" s="326" t="s">
        <v>3070</v>
      </c>
      <c r="F6388" s="326">
        <v>437.44530743733048</v>
      </c>
      <c r="G6388" s="326" t="s">
        <v>43</v>
      </c>
    </row>
    <row r="6389" spans="1:7">
      <c r="A6389" s="326" t="s">
        <v>3204</v>
      </c>
      <c r="B6389" s="158">
        <v>46314</v>
      </c>
      <c r="C6389" s="326" t="s">
        <v>15122</v>
      </c>
      <c r="D6389" s="326" t="s">
        <v>3049</v>
      </c>
      <c r="E6389" s="326" t="s">
        <v>3070</v>
      </c>
      <c r="F6389" s="326">
        <v>399.43273147940641</v>
      </c>
      <c r="G6389" s="326" t="s">
        <v>43</v>
      </c>
    </row>
    <row r="6390" spans="1:7">
      <c r="A6390" s="326" t="s">
        <v>3204</v>
      </c>
      <c r="B6390" s="158">
        <v>46314</v>
      </c>
      <c r="C6390" s="326" t="s">
        <v>15123</v>
      </c>
      <c r="D6390" s="326" t="s">
        <v>3049</v>
      </c>
      <c r="E6390" s="326" t="s">
        <v>3070</v>
      </c>
      <c r="F6390" s="326">
        <v>399.43288509920239</v>
      </c>
      <c r="G6390" s="326" t="s">
        <v>43</v>
      </c>
    </row>
    <row r="6391" spans="1:7">
      <c r="A6391" s="326" t="s">
        <v>3204</v>
      </c>
      <c r="B6391" s="158">
        <v>46314</v>
      </c>
      <c r="C6391" s="326" t="s">
        <v>15124</v>
      </c>
      <c r="D6391" s="326" t="s">
        <v>3047</v>
      </c>
      <c r="E6391" s="326" t="s">
        <v>3070</v>
      </c>
      <c r="F6391" s="326">
        <v>393.45644389092922</v>
      </c>
      <c r="G6391" s="326" t="s">
        <v>43</v>
      </c>
    </row>
    <row r="6392" spans="1:7">
      <c r="A6392" s="326" t="s">
        <v>3204</v>
      </c>
      <c r="B6392" s="158">
        <v>46314</v>
      </c>
      <c r="C6392" s="326" t="s">
        <v>15125</v>
      </c>
      <c r="D6392" s="326" t="s">
        <v>3049</v>
      </c>
      <c r="E6392" s="326" t="s">
        <v>3070</v>
      </c>
      <c r="F6392" s="326">
        <v>875.42419414687902</v>
      </c>
      <c r="G6392" s="326" t="s">
        <v>43</v>
      </c>
    </row>
    <row r="6393" spans="1:7">
      <c r="A6393" s="326" t="s">
        <v>3204</v>
      </c>
      <c r="B6393" s="158">
        <v>46314</v>
      </c>
      <c r="C6393" s="326" t="s">
        <v>15126</v>
      </c>
      <c r="D6393" s="326" t="s">
        <v>3049</v>
      </c>
      <c r="E6393" s="326" t="s">
        <v>3070</v>
      </c>
      <c r="F6393" s="326">
        <v>509.34964066743851</v>
      </c>
      <c r="G6393" s="326" t="s">
        <v>43</v>
      </c>
    </row>
    <row r="6394" spans="1:7">
      <c r="A6394" s="326" t="s">
        <v>3204</v>
      </c>
      <c r="B6394" s="158">
        <v>46314</v>
      </c>
      <c r="C6394" s="326" t="s">
        <v>15127</v>
      </c>
      <c r="D6394" s="326" t="s">
        <v>3049</v>
      </c>
      <c r="E6394" s="326" t="s">
        <v>3070</v>
      </c>
      <c r="F6394" s="326">
        <v>718.04265851061791</v>
      </c>
      <c r="G6394" s="326" t="s">
        <v>43</v>
      </c>
    </row>
    <row r="6395" spans="1:7">
      <c r="A6395" s="326" t="s">
        <v>3204</v>
      </c>
      <c r="B6395" s="158">
        <v>46314</v>
      </c>
      <c r="C6395" s="326" t="s">
        <v>15128</v>
      </c>
      <c r="D6395" s="326" t="s">
        <v>3047</v>
      </c>
      <c r="E6395" s="326" t="s">
        <v>3070</v>
      </c>
      <c r="F6395" s="326">
        <v>434.76610368862748</v>
      </c>
      <c r="G6395" s="326" t="s">
        <v>43</v>
      </c>
    </row>
    <row r="6396" spans="1:7">
      <c r="A6396" s="326" t="s">
        <v>3204</v>
      </c>
      <c r="B6396" s="158">
        <v>46314</v>
      </c>
      <c r="C6396" s="326" t="s">
        <v>15129</v>
      </c>
      <c r="D6396" s="326" t="s">
        <v>3047</v>
      </c>
      <c r="E6396" s="326" t="s">
        <v>3070</v>
      </c>
      <c r="F6396" s="326">
        <v>393.16237142309552</v>
      </c>
      <c r="G6396" s="326" t="s">
        <v>43</v>
      </c>
    </row>
    <row r="6397" spans="1:7">
      <c r="A6397" s="326" t="s">
        <v>3204</v>
      </c>
      <c r="B6397" s="158">
        <v>46314</v>
      </c>
      <c r="C6397" s="326" t="s">
        <v>15130</v>
      </c>
      <c r="D6397" s="326" t="s">
        <v>3049</v>
      </c>
      <c r="E6397" s="326" t="s">
        <v>3070</v>
      </c>
      <c r="F6397" s="326">
        <v>430.15207112953073</v>
      </c>
      <c r="G6397" s="326" t="s">
        <v>43</v>
      </c>
    </row>
    <row r="6398" spans="1:7">
      <c r="A6398" s="326" t="s">
        <v>3204</v>
      </c>
      <c r="B6398" s="158">
        <v>46314</v>
      </c>
      <c r="C6398" s="326" t="s">
        <v>15131</v>
      </c>
      <c r="D6398" s="326" t="s">
        <v>3049</v>
      </c>
      <c r="E6398" s="326" t="s">
        <v>3070</v>
      </c>
      <c r="F6398" s="326">
        <v>448.85477297008038</v>
      </c>
      <c r="G6398" s="326" t="s">
        <v>43</v>
      </c>
    </row>
    <row r="6399" spans="1:7">
      <c r="A6399" s="326" t="s">
        <v>3204</v>
      </c>
      <c r="B6399" s="158">
        <v>46314</v>
      </c>
      <c r="C6399" s="326" t="s">
        <v>15132</v>
      </c>
      <c r="D6399" s="326" t="s">
        <v>3049</v>
      </c>
      <c r="E6399" s="326" t="s">
        <v>3070</v>
      </c>
      <c r="F6399" s="326">
        <v>487.70145645178849</v>
      </c>
      <c r="G6399" s="326" t="s">
        <v>43</v>
      </c>
    </row>
    <row r="6400" spans="1:7">
      <c r="A6400" s="326" t="s">
        <v>3204</v>
      </c>
      <c r="B6400" s="158">
        <v>46314</v>
      </c>
      <c r="C6400" s="326" t="s">
        <v>15133</v>
      </c>
      <c r="D6400" s="326" t="s">
        <v>3049</v>
      </c>
      <c r="E6400" s="326" t="s">
        <v>3070</v>
      </c>
      <c r="F6400" s="326">
        <v>453.69723773002619</v>
      </c>
      <c r="G6400" s="326" t="s">
        <v>43</v>
      </c>
    </row>
    <row r="6401" spans="1:7">
      <c r="A6401" s="326" t="s">
        <v>3204</v>
      </c>
      <c r="B6401" s="158">
        <v>46314</v>
      </c>
      <c r="C6401" s="326" t="s">
        <v>15134</v>
      </c>
      <c r="D6401" s="326" t="s">
        <v>3049</v>
      </c>
      <c r="E6401" s="326" t="s">
        <v>3070</v>
      </c>
      <c r="F6401" s="326">
        <v>456.75849474873388</v>
      </c>
      <c r="G6401" s="326" t="s">
        <v>43</v>
      </c>
    </row>
    <row r="6402" spans="1:7">
      <c r="A6402" s="326" t="s">
        <v>3204</v>
      </c>
      <c r="B6402" s="158">
        <v>46314</v>
      </c>
      <c r="C6402" s="326" t="s">
        <v>15135</v>
      </c>
      <c r="D6402" s="326" t="s">
        <v>3047</v>
      </c>
      <c r="E6402" s="326" t="s">
        <v>3070</v>
      </c>
      <c r="F6402" s="326">
        <v>711.00835380982608</v>
      </c>
      <c r="G6402" s="326" t="s">
        <v>43</v>
      </c>
    </row>
    <row r="6403" spans="1:7">
      <c r="A6403" s="326" t="s">
        <v>3204</v>
      </c>
      <c r="B6403" s="158">
        <v>46314</v>
      </c>
      <c r="C6403" s="326" t="s">
        <v>15136</v>
      </c>
      <c r="D6403" s="326" t="s">
        <v>3049</v>
      </c>
      <c r="E6403" s="326" t="s">
        <v>3070</v>
      </c>
      <c r="F6403" s="326">
        <v>458.70807479508221</v>
      </c>
      <c r="G6403" s="326" t="s">
        <v>43</v>
      </c>
    </row>
    <row r="6404" spans="1:7">
      <c r="A6404" s="326" t="s">
        <v>3204</v>
      </c>
      <c r="B6404" s="158">
        <v>46314</v>
      </c>
      <c r="C6404" s="326" t="s">
        <v>15137</v>
      </c>
      <c r="D6404" s="326" t="s">
        <v>3049</v>
      </c>
      <c r="E6404" s="326" t="s">
        <v>3070</v>
      </c>
      <c r="F6404" s="326">
        <v>458.71105331555009</v>
      </c>
      <c r="G6404" s="326" t="s">
        <v>43</v>
      </c>
    </row>
    <row r="6405" spans="1:7">
      <c r="A6405" s="326" t="s">
        <v>3204</v>
      </c>
      <c r="B6405" s="158">
        <v>46314</v>
      </c>
      <c r="C6405" s="326" t="s">
        <v>15138</v>
      </c>
      <c r="D6405" s="326" t="s">
        <v>3047</v>
      </c>
      <c r="E6405" s="326" t="s">
        <v>3070</v>
      </c>
      <c r="F6405" s="326">
        <v>706.83524440787733</v>
      </c>
      <c r="G6405" s="326" t="s">
        <v>43</v>
      </c>
    </row>
    <row r="6406" spans="1:7">
      <c r="A6406" s="326" t="s">
        <v>3204</v>
      </c>
      <c r="B6406" s="158">
        <v>46314</v>
      </c>
      <c r="C6406" s="326" t="s">
        <v>15139</v>
      </c>
      <c r="D6406" s="326" t="s">
        <v>3049</v>
      </c>
      <c r="E6406" s="326" t="s">
        <v>3070</v>
      </c>
      <c r="F6406" s="326">
        <v>463.23432150669402</v>
      </c>
      <c r="G6406" s="326" t="s">
        <v>43</v>
      </c>
    </row>
    <row r="6407" spans="1:7">
      <c r="A6407" s="326" t="s">
        <v>3204</v>
      </c>
      <c r="B6407" s="158">
        <v>46314</v>
      </c>
      <c r="C6407" s="326" t="s">
        <v>15140</v>
      </c>
      <c r="D6407" s="326" t="s">
        <v>3049</v>
      </c>
      <c r="E6407" s="326" t="s">
        <v>3070</v>
      </c>
      <c r="F6407" s="326">
        <v>675.76326511520892</v>
      </c>
      <c r="G6407" s="326" t="s">
        <v>43</v>
      </c>
    </row>
    <row r="6408" spans="1:7">
      <c r="A6408" s="326" t="s">
        <v>3204</v>
      </c>
      <c r="B6408" s="158">
        <v>46314</v>
      </c>
      <c r="C6408" s="326" t="s">
        <v>15141</v>
      </c>
      <c r="D6408" s="326" t="s">
        <v>3049</v>
      </c>
      <c r="E6408" s="326" t="s">
        <v>3070</v>
      </c>
      <c r="F6408" s="326">
        <v>441.04871531762183</v>
      </c>
      <c r="G6408" s="326" t="s">
        <v>43</v>
      </c>
    </row>
    <row r="6409" spans="1:7">
      <c r="A6409" s="326" t="s">
        <v>3204</v>
      </c>
      <c r="B6409" s="158">
        <v>46314</v>
      </c>
      <c r="C6409" s="326" t="s">
        <v>15142</v>
      </c>
      <c r="D6409" s="326" t="s">
        <v>3049</v>
      </c>
      <c r="E6409" s="326" t="s">
        <v>3070</v>
      </c>
      <c r="F6409" s="326">
        <v>441.05200172774488</v>
      </c>
      <c r="G6409" s="326" t="s">
        <v>43</v>
      </c>
    </row>
    <row r="6410" spans="1:7">
      <c r="A6410" s="326" t="s">
        <v>3204</v>
      </c>
      <c r="B6410" s="158">
        <v>46314</v>
      </c>
      <c r="C6410" s="326" t="s">
        <v>15143</v>
      </c>
      <c r="D6410" s="326" t="s">
        <v>3047</v>
      </c>
      <c r="E6410" s="326" t="s">
        <v>3070</v>
      </c>
      <c r="F6410" s="326">
        <v>440.41829071007669</v>
      </c>
      <c r="G6410" s="326" t="s">
        <v>43</v>
      </c>
    </row>
    <row r="6411" spans="1:7">
      <c r="A6411" s="326" t="s">
        <v>3204</v>
      </c>
      <c r="B6411" s="158">
        <v>46314</v>
      </c>
      <c r="C6411" s="326" t="s">
        <v>15144</v>
      </c>
      <c r="D6411" s="326" t="s">
        <v>3047</v>
      </c>
      <c r="E6411" s="326" t="s">
        <v>3070</v>
      </c>
      <c r="F6411" s="326">
        <v>546.3911861567758</v>
      </c>
      <c r="G6411" s="326" t="s">
        <v>43</v>
      </c>
    </row>
    <row r="6412" spans="1:7">
      <c r="A6412" s="326" t="s">
        <v>3204</v>
      </c>
      <c r="B6412" s="158">
        <v>46314</v>
      </c>
      <c r="C6412" s="326" t="s">
        <v>15145</v>
      </c>
      <c r="D6412" s="326" t="s">
        <v>3047</v>
      </c>
      <c r="E6412" s="326" t="s">
        <v>3070</v>
      </c>
      <c r="F6412" s="326">
        <v>1268.0873316072391</v>
      </c>
      <c r="G6412" s="326" t="s">
        <v>43</v>
      </c>
    </row>
    <row r="6413" spans="1:7">
      <c r="A6413" s="326" t="s">
        <v>3204</v>
      </c>
      <c r="B6413" s="158">
        <v>46314</v>
      </c>
      <c r="C6413" s="326" t="s">
        <v>15146</v>
      </c>
      <c r="D6413" s="326" t="s">
        <v>3049</v>
      </c>
      <c r="E6413" s="326" t="s">
        <v>3070</v>
      </c>
      <c r="F6413" s="326">
        <v>425.85640116967261</v>
      </c>
      <c r="G6413" s="326" t="s">
        <v>43</v>
      </c>
    </row>
    <row r="6414" spans="1:7">
      <c r="A6414" s="326" t="s">
        <v>3204</v>
      </c>
      <c r="B6414" s="158">
        <v>46314</v>
      </c>
      <c r="C6414" s="326" t="s">
        <v>15147</v>
      </c>
      <c r="D6414" s="326" t="s">
        <v>3049</v>
      </c>
      <c r="E6414" s="326" t="s">
        <v>3070</v>
      </c>
      <c r="F6414" s="326">
        <v>4163.5002610152178</v>
      </c>
      <c r="G6414" s="326" t="s">
        <v>43</v>
      </c>
    </row>
    <row r="6415" spans="1:7">
      <c r="A6415" s="326" t="s">
        <v>3204</v>
      </c>
      <c r="B6415" s="158">
        <v>46314</v>
      </c>
      <c r="C6415" s="326" t="s">
        <v>15148</v>
      </c>
      <c r="D6415" s="326" t="s">
        <v>3041</v>
      </c>
      <c r="E6415" s="326" t="s">
        <v>3070</v>
      </c>
      <c r="F6415" s="326">
        <v>4355.0163001582259</v>
      </c>
      <c r="G6415" s="326" t="s">
        <v>43</v>
      </c>
    </row>
    <row r="6416" spans="1:7">
      <c r="A6416" s="326" t="s">
        <v>3204</v>
      </c>
      <c r="B6416" s="158">
        <v>46314</v>
      </c>
      <c r="C6416" s="326" t="s">
        <v>15149</v>
      </c>
      <c r="D6416" s="326" t="s">
        <v>3044</v>
      </c>
      <c r="E6416" s="326" t="s">
        <v>3070</v>
      </c>
      <c r="F6416" s="326">
        <v>4079.5272103566681</v>
      </c>
      <c r="G6416" s="326" t="s">
        <v>43</v>
      </c>
    </row>
    <row r="6417" spans="1:7">
      <c r="A6417" s="326" t="s">
        <v>3204</v>
      </c>
      <c r="B6417" s="158">
        <v>46314</v>
      </c>
      <c r="C6417" s="326" t="s">
        <v>15150</v>
      </c>
      <c r="D6417" s="326" t="s">
        <v>3044</v>
      </c>
      <c r="E6417" s="326" t="s">
        <v>3070</v>
      </c>
      <c r="F6417" s="326">
        <v>3388.727323602885</v>
      </c>
      <c r="G6417" s="326" t="s">
        <v>43</v>
      </c>
    </row>
    <row r="6418" spans="1:7">
      <c r="A6418" s="326" t="s">
        <v>3204</v>
      </c>
      <c r="B6418" s="158">
        <v>46314</v>
      </c>
      <c r="C6418" s="326" t="s">
        <v>15151</v>
      </c>
      <c r="D6418" s="326" t="s">
        <v>3044</v>
      </c>
      <c r="E6418" s="326" t="s">
        <v>3070</v>
      </c>
      <c r="F6418" s="326">
        <v>3388.728887302801</v>
      </c>
      <c r="G6418" s="326" t="s">
        <v>43</v>
      </c>
    </row>
    <row r="6419" spans="1:7">
      <c r="A6419" s="326" t="s">
        <v>3204</v>
      </c>
      <c r="B6419" s="158">
        <v>46314</v>
      </c>
      <c r="C6419" s="326" t="s">
        <v>15152</v>
      </c>
      <c r="D6419" s="326" t="s">
        <v>3044</v>
      </c>
      <c r="E6419" s="326" t="s">
        <v>3070</v>
      </c>
      <c r="F6419" s="326">
        <v>3388.7314187064771</v>
      </c>
      <c r="G6419" s="326" t="s">
        <v>43</v>
      </c>
    </row>
    <row r="6420" spans="1:7">
      <c r="A6420" s="326" t="s">
        <v>3204</v>
      </c>
      <c r="B6420" s="158">
        <v>46314</v>
      </c>
      <c r="C6420" s="326" t="s">
        <v>15153</v>
      </c>
      <c r="D6420" s="326" t="s">
        <v>3044</v>
      </c>
      <c r="E6420" s="326" t="s">
        <v>3070</v>
      </c>
      <c r="F6420" s="326">
        <v>3388.732506653294</v>
      </c>
      <c r="G6420" s="326" t="s">
        <v>43</v>
      </c>
    </row>
    <row r="6421" spans="1:7">
      <c r="A6421" s="326" t="s">
        <v>3204</v>
      </c>
      <c r="B6421" s="158">
        <v>46314</v>
      </c>
      <c r="C6421" s="326" t="s">
        <v>15154</v>
      </c>
      <c r="D6421" s="326" t="s">
        <v>3041</v>
      </c>
      <c r="E6421" s="326" t="s">
        <v>3070</v>
      </c>
      <c r="F6421" s="326">
        <v>503.92093839030707</v>
      </c>
      <c r="G6421" s="326" t="s">
        <v>43</v>
      </c>
    </row>
    <row r="6422" spans="1:7">
      <c r="A6422" s="326" t="s">
        <v>3204</v>
      </c>
      <c r="B6422" s="158">
        <v>46314</v>
      </c>
      <c r="C6422" s="326" t="s">
        <v>15155</v>
      </c>
      <c r="D6422" s="326" t="s">
        <v>3041</v>
      </c>
      <c r="E6422" s="326" t="s">
        <v>3070</v>
      </c>
      <c r="F6422" s="326">
        <v>763.66899059520438</v>
      </c>
      <c r="G6422" s="326" t="s">
        <v>43</v>
      </c>
    </row>
    <row r="6423" spans="1:7">
      <c r="A6423" s="326" t="s">
        <v>3204</v>
      </c>
      <c r="B6423" s="158">
        <v>46314</v>
      </c>
      <c r="C6423" s="326" t="s">
        <v>15156</v>
      </c>
      <c r="D6423" s="326" t="s">
        <v>3041</v>
      </c>
      <c r="E6423" s="326" t="s">
        <v>3070</v>
      </c>
      <c r="F6423" s="326">
        <v>264.00864669773728</v>
      </c>
      <c r="G6423" s="326" t="s">
        <v>43</v>
      </c>
    </row>
    <row r="6424" spans="1:7">
      <c r="A6424" s="326" t="s">
        <v>3204</v>
      </c>
      <c r="B6424" s="158">
        <v>46314</v>
      </c>
      <c r="C6424" s="326" t="s">
        <v>15157</v>
      </c>
      <c r="D6424" s="326" t="s">
        <v>3044</v>
      </c>
      <c r="E6424" s="326" t="s">
        <v>3070</v>
      </c>
      <c r="F6424" s="326">
        <v>847.67640130966902</v>
      </c>
      <c r="G6424" s="326" t="s">
        <v>43</v>
      </c>
    </row>
    <row r="6425" spans="1:7">
      <c r="A6425" s="326" t="s">
        <v>3204</v>
      </c>
      <c r="B6425" s="158">
        <v>46314</v>
      </c>
      <c r="C6425" s="326" t="s">
        <v>15158</v>
      </c>
      <c r="D6425" s="326" t="s">
        <v>6875</v>
      </c>
      <c r="E6425" s="326" t="s">
        <v>3070</v>
      </c>
      <c r="F6425" s="326">
        <v>472.11133546754718</v>
      </c>
      <c r="G6425" s="326" t="s">
        <v>43</v>
      </c>
    </row>
    <row r="6426" spans="1:7">
      <c r="A6426" s="326" t="s">
        <v>3204</v>
      </c>
      <c r="B6426" s="158">
        <v>46314</v>
      </c>
      <c r="C6426" s="326" t="s">
        <v>15159</v>
      </c>
      <c r="D6426" s="326" t="s">
        <v>6875</v>
      </c>
      <c r="E6426" s="326" t="s">
        <v>3070</v>
      </c>
      <c r="F6426" s="326">
        <v>450.90135271847248</v>
      </c>
      <c r="G6426" s="326" t="s">
        <v>43</v>
      </c>
    </row>
    <row r="6427" spans="1:7">
      <c r="A6427" s="326" t="s">
        <v>3204</v>
      </c>
      <c r="B6427" s="158">
        <v>46314</v>
      </c>
      <c r="C6427" s="326" t="s">
        <v>15160</v>
      </c>
      <c r="D6427" s="326" t="s">
        <v>6875</v>
      </c>
      <c r="E6427" s="326" t="s">
        <v>3070</v>
      </c>
      <c r="F6427" s="326">
        <v>472.35865838453168</v>
      </c>
      <c r="G6427" s="326" t="s">
        <v>43</v>
      </c>
    </row>
    <row r="6428" spans="1:7">
      <c r="A6428" s="326" t="s">
        <v>3204</v>
      </c>
      <c r="B6428" s="158">
        <v>46314</v>
      </c>
      <c r="C6428" s="326" t="s">
        <v>15161</v>
      </c>
      <c r="D6428" s="326" t="s">
        <v>6875</v>
      </c>
      <c r="E6428" s="326" t="s">
        <v>3070</v>
      </c>
      <c r="F6428" s="326">
        <v>464.04961826652288</v>
      </c>
      <c r="G6428" s="326" t="s">
        <v>43</v>
      </c>
    </row>
    <row r="6429" spans="1:7">
      <c r="A6429" s="326" t="s">
        <v>3204</v>
      </c>
      <c r="B6429" s="158">
        <v>46314</v>
      </c>
      <c r="C6429" s="326" t="s">
        <v>15162</v>
      </c>
      <c r="D6429" s="326" t="s">
        <v>6875</v>
      </c>
      <c r="E6429" s="326" t="s">
        <v>3070</v>
      </c>
      <c r="F6429" s="326">
        <v>427.38056596368551</v>
      </c>
      <c r="G6429" s="326" t="s">
        <v>43</v>
      </c>
    </row>
    <row r="6430" spans="1:7">
      <c r="A6430" s="326" t="s">
        <v>3204</v>
      </c>
      <c r="B6430" s="158">
        <v>46314</v>
      </c>
      <c r="C6430" s="326" t="s">
        <v>15163</v>
      </c>
      <c r="D6430" s="326" t="s">
        <v>6875</v>
      </c>
      <c r="E6430" s="326" t="s">
        <v>3070</v>
      </c>
      <c r="F6430" s="326">
        <v>427.34216508641839</v>
      </c>
      <c r="G6430" s="326" t="s">
        <v>43</v>
      </c>
    </row>
    <row r="6431" spans="1:7">
      <c r="A6431" s="326" t="s">
        <v>3204</v>
      </c>
      <c r="B6431" s="158">
        <v>46314</v>
      </c>
      <c r="C6431" s="326" t="s">
        <v>15164</v>
      </c>
      <c r="D6431" s="326" t="s">
        <v>6875</v>
      </c>
      <c r="E6431" s="326" t="s">
        <v>3070</v>
      </c>
      <c r="F6431" s="326">
        <v>365.40786534175282</v>
      </c>
      <c r="G6431" s="326" t="s">
        <v>43</v>
      </c>
    </row>
    <row r="6432" spans="1:7">
      <c r="A6432" s="326" t="s">
        <v>3204</v>
      </c>
      <c r="B6432" s="158">
        <v>46314</v>
      </c>
      <c r="C6432" s="326" t="s">
        <v>15165</v>
      </c>
      <c r="D6432" s="326" t="s">
        <v>3036</v>
      </c>
      <c r="E6432" s="326" t="s">
        <v>3070</v>
      </c>
      <c r="F6432" s="326">
        <v>1888.242026563734</v>
      </c>
      <c r="G6432" s="326" t="s">
        <v>43</v>
      </c>
    </row>
    <row r="6433" spans="1:7">
      <c r="A6433" s="326" t="s">
        <v>3204</v>
      </c>
      <c r="B6433" s="158">
        <v>46314</v>
      </c>
      <c r="C6433" s="326" t="s">
        <v>15166</v>
      </c>
      <c r="D6433" s="326" t="s">
        <v>3035</v>
      </c>
      <c r="E6433" s="326" t="s">
        <v>3070</v>
      </c>
      <c r="F6433" s="326">
        <v>752.59081966709346</v>
      </c>
      <c r="G6433" s="326" t="s">
        <v>43</v>
      </c>
    </row>
    <row r="6434" spans="1:7">
      <c r="A6434" s="326" t="s">
        <v>3204</v>
      </c>
      <c r="B6434" s="158">
        <v>46314</v>
      </c>
      <c r="C6434" s="326" t="s">
        <v>15167</v>
      </c>
      <c r="D6434" s="326" t="s">
        <v>3035</v>
      </c>
      <c r="E6434" s="326" t="s">
        <v>3070</v>
      </c>
      <c r="F6434" s="326">
        <v>474.02901572175318</v>
      </c>
      <c r="G6434" s="326" t="s">
        <v>43</v>
      </c>
    </row>
    <row r="6435" spans="1:7">
      <c r="A6435" s="326" t="s">
        <v>3204</v>
      </c>
      <c r="B6435" s="158">
        <v>46314</v>
      </c>
      <c r="C6435" s="326" t="s">
        <v>15168</v>
      </c>
      <c r="D6435" s="326" t="s">
        <v>3035</v>
      </c>
      <c r="E6435" s="326" t="s">
        <v>3070</v>
      </c>
      <c r="F6435" s="326">
        <v>459.68911372870213</v>
      </c>
      <c r="G6435" s="326" t="s">
        <v>43</v>
      </c>
    </row>
    <row r="6436" spans="1:7">
      <c r="A6436" s="326" t="s">
        <v>3204</v>
      </c>
      <c r="B6436" s="158">
        <v>46314</v>
      </c>
      <c r="C6436" s="326" t="s">
        <v>15169</v>
      </c>
      <c r="D6436" s="326" t="s">
        <v>3035</v>
      </c>
      <c r="E6436" s="326" t="s">
        <v>3070</v>
      </c>
      <c r="F6436" s="326">
        <v>441.68129463866347</v>
      </c>
      <c r="G6436" s="326" t="s">
        <v>43</v>
      </c>
    </row>
    <row r="6437" spans="1:7">
      <c r="A6437" s="326" t="s">
        <v>3204</v>
      </c>
      <c r="B6437" s="158">
        <v>46314</v>
      </c>
      <c r="C6437" s="326" t="s">
        <v>15170</v>
      </c>
      <c r="D6437" s="326" t="s">
        <v>3035</v>
      </c>
      <c r="E6437" s="326" t="s">
        <v>3070</v>
      </c>
      <c r="F6437" s="326">
        <v>441.67957863211632</v>
      </c>
      <c r="G6437" s="326" t="s">
        <v>43</v>
      </c>
    </row>
    <row r="6438" spans="1:7">
      <c r="A6438" s="326" t="s">
        <v>3204</v>
      </c>
      <c r="B6438" s="158">
        <v>46314</v>
      </c>
      <c r="C6438" s="326" t="s">
        <v>15171</v>
      </c>
      <c r="D6438" s="326" t="s">
        <v>3035</v>
      </c>
      <c r="E6438" s="326" t="s">
        <v>3070</v>
      </c>
      <c r="F6438" s="326">
        <v>441.68134552612901</v>
      </c>
      <c r="G6438" s="326" t="s">
        <v>43</v>
      </c>
    </row>
    <row r="6439" spans="1:7">
      <c r="A6439" s="326" t="s">
        <v>3204</v>
      </c>
      <c r="B6439" s="158">
        <v>46314</v>
      </c>
      <c r="C6439" s="326" t="s">
        <v>15172</v>
      </c>
      <c r="D6439" s="326" t="s">
        <v>3035</v>
      </c>
      <c r="E6439" s="326" t="s">
        <v>3070</v>
      </c>
      <c r="F6439" s="326">
        <v>438.28392345830798</v>
      </c>
      <c r="G6439" s="326" t="s">
        <v>43</v>
      </c>
    </row>
    <row r="6440" spans="1:7">
      <c r="A6440" s="326" t="s">
        <v>3204</v>
      </c>
      <c r="B6440" s="158">
        <v>46314</v>
      </c>
      <c r="C6440" s="326" t="s">
        <v>15173</v>
      </c>
      <c r="D6440" s="326" t="s">
        <v>3035</v>
      </c>
      <c r="E6440" s="326" t="s">
        <v>3070</v>
      </c>
      <c r="F6440" s="326">
        <v>400.66665170900518</v>
      </c>
      <c r="G6440" s="326" t="s">
        <v>43</v>
      </c>
    </row>
    <row r="6441" spans="1:7">
      <c r="A6441" s="326" t="s">
        <v>3204</v>
      </c>
      <c r="B6441" s="158">
        <v>46314</v>
      </c>
      <c r="C6441" s="326" t="s">
        <v>15174</v>
      </c>
      <c r="D6441" s="326" t="s">
        <v>3035</v>
      </c>
      <c r="E6441" s="326" t="s">
        <v>3070</v>
      </c>
      <c r="F6441" s="326">
        <v>405.85478475131089</v>
      </c>
      <c r="G6441" s="326" t="s">
        <v>43</v>
      </c>
    </row>
    <row r="6442" spans="1:7">
      <c r="A6442" s="326" t="s">
        <v>3204</v>
      </c>
      <c r="B6442" s="158">
        <v>46314</v>
      </c>
      <c r="C6442" s="326" t="s">
        <v>4123</v>
      </c>
      <c r="D6442" s="326" t="s">
        <v>3036</v>
      </c>
      <c r="E6442" s="326" t="s">
        <v>3070</v>
      </c>
      <c r="F6442" s="326">
        <v>574.91666325367987</v>
      </c>
      <c r="G6442" s="326" t="s">
        <v>43</v>
      </c>
    </row>
    <row r="6443" spans="1:7">
      <c r="A6443" s="326" t="s">
        <v>3204</v>
      </c>
      <c r="B6443" s="158">
        <v>46314</v>
      </c>
      <c r="C6443" s="326" t="s">
        <v>15175</v>
      </c>
      <c r="D6443" s="326" t="s">
        <v>3036</v>
      </c>
      <c r="E6443" s="326" t="s">
        <v>3070</v>
      </c>
      <c r="F6443" s="326">
        <v>574.91612576507032</v>
      </c>
      <c r="G6443" s="326" t="s">
        <v>43</v>
      </c>
    </row>
    <row r="6444" spans="1:7">
      <c r="A6444" s="326" t="s">
        <v>3204</v>
      </c>
      <c r="B6444" s="158">
        <v>46314</v>
      </c>
      <c r="C6444" s="326" t="s">
        <v>15176</v>
      </c>
      <c r="D6444" s="326" t="s">
        <v>3036</v>
      </c>
      <c r="E6444" s="326" t="s">
        <v>3070</v>
      </c>
      <c r="F6444" s="326">
        <v>639.182607319206</v>
      </c>
      <c r="G6444" s="326" t="s">
        <v>43</v>
      </c>
    </row>
    <row r="6445" spans="1:7">
      <c r="A6445" s="326" t="s">
        <v>3204</v>
      </c>
      <c r="B6445" s="158">
        <v>46314</v>
      </c>
      <c r="C6445" s="326" t="s">
        <v>15176</v>
      </c>
      <c r="D6445" s="326" t="s">
        <v>3036</v>
      </c>
      <c r="E6445" s="326" t="s">
        <v>3070</v>
      </c>
      <c r="F6445" s="326">
        <v>768.8119769860059</v>
      </c>
      <c r="G6445" s="326" t="s">
        <v>43</v>
      </c>
    </row>
    <row r="6446" spans="1:7">
      <c r="A6446" s="326" t="s">
        <v>3204</v>
      </c>
      <c r="B6446" s="158">
        <v>46314</v>
      </c>
      <c r="C6446" s="326" t="s">
        <v>15177</v>
      </c>
      <c r="D6446" s="326" t="s">
        <v>3035</v>
      </c>
      <c r="E6446" s="326" t="s">
        <v>3070</v>
      </c>
      <c r="F6446" s="326">
        <v>519.79706205055118</v>
      </c>
      <c r="G6446" s="326" t="s">
        <v>43</v>
      </c>
    </row>
    <row r="6447" spans="1:7">
      <c r="A6447" s="326" t="s">
        <v>3066</v>
      </c>
      <c r="B6447" s="158">
        <v>46314</v>
      </c>
      <c r="C6447" s="326" t="s">
        <v>53</v>
      </c>
      <c r="D6447" s="326" t="s">
        <v>3067</v>
      </c>
      <c r="E6447" s="326" t="s">
        <v>2879</v>
      </c>
      <c r="F6447" s="326">
        <v>52.869</v>
      </c>
      <c r="G6447" s="326" t="s">
        <v>47</v>
      </c>
    </row>
    <row r="6448" spans="1:7">
      <c r="A6448" s="326" t="s">
        <v>3066</v>
      </c>
      <c r="B6448" s="158">
        <v>46314</v>
      </c>
      <c r="C6448" s="326" t="s">
        <v>55</v>
      </c>
      <c r="D6448" s="326" t="s">
        <v>3067</v>
      </c>
      <c r="E6448" s="326" t="s">
        <v>2879</v>
      </c>
      <c r="F6448" s="326">
        <v>52.810999999999993</v>
      </c>
      <c r="G6448" s="326" t="s">
        <v>47</v>
      </c>
    </row>
    <row r="6449" spans="1:7">
      <c r="A6449" s="326" t="s">
        <v>3066</v>
      </c>
      <c r="B6449" s="158">
        <v>46314</v>
      </c>
      <c r="C6449" s="326" t="s">
        <v>57</v>
      </c>
      <c r="D6449" s="326" t="s">
        <v>3067</v>
      </c>
      <c r="E6449" s="326" t="s">
        <v>2879</v>
      </c>
      <c r="F6449" s="326">
        <v>53.756000000000007</v>
      </c>
      <c r="G6449" s="326" t="s">
        <v>47</v>
      </c>
    </row>
    <row r="6450" spans="1:7">
      <c r="A6450" s="326" t="s">
        <v>2883</v>
      </c>
      <c r="B6450" s="158">
        <v>46314</v>
      </c>
      <c r="C6450" s="326" t="s">
        <v>2911</v>
      </c>
      <c r="D6450" s="326" t="s">
        <v>2880</v>
      </c>
      <c r="E6450" s="326" t="s">
        <v>2879</v>
      </c>
      <c r="F6450" s="326">
        <v>6.24404</v>
      </c>
      <c r="G6450" s="326" t="s">
        <v>1962</v>
      </c>
    </row>
    <row r="6451" spans="1:7">
      <c r="A6451" s="326" t="s">
        <v>2883</v>
      </c>
      <c r="B6451" s="158">
        <v>46314</v>
      </c>
      <c r="C6451" s="326" t="s">
        <v>2912</v>
      </c>
      <c r="D6451" s="326" t="s">
        <v>2880</v>
      </c>
      <c r="E6451" s="326" t="s">
        <v>2879</v>
      </c>
      <c r="F6451" s="326">
        <v>5.759780000000001</v>
      </c>
      <c r="G6451" s="326" t="s">
        <v>1962</v>
      </c>
    </row>
    <row r="6452" spans="1:7">
      <c r="A6452" s="326" t="s">
        <v>2883</v>
      </c>
      <c r="B6452" s="158">
        <v>46314</v>
      </c>
      <c r="C6452" s="326" t="s">
        <v>2913</v>
      </c>
      <c r="D6452" s="326" t="s">
        <v>2880</v>
      </c>
      <c r="E6452" s="326" t="s">
        <v>2879</v>
      </c>
      <c r="F6452" s="326">
        <v>5.6192200000000003</v>
      </c>
      <c r="G6452" s="326" t="s">
        <v>1962</v>
      </c>
    </row>
    <row r="6453" spans="1:7">
      <c r="A6453" s="326" t="s">
        <v>2883</v>
      </c>
      <c r="B6453" s="158">
        <v>46314</v>
      </c>
      <c r="C6453" s="326" t="s">
        <v>2914</v>
      </c>
      <c r="D6453" s="326" t="s">
        <v>2880</v>
      </c>
      <c r="E6453" s="326" t="s">
        <v>2879</v>
      </c>
      <c r="F6453" s="326">
        <v>5.8819599999999994</v>
      </c>
      <c r="G6453" s="326" t="s">
        <v>1962</v>
      </c>
    </row>
    <row r="6454" spans="1:7">
      <c r="A6454" s="326" t="s">
        <v>2883</v>
      </c>
      <c r="B6454" s="158">
        <v>46314</v>
      </c>
      <c r="C6454" s="326" t="s">
        <v>2915</v>
      </c>
      <c r="D6454" s="326" t="s">
        <v>2880</v>
      </c>
      <c r="E6454" s="326" t="s">
        <v>2879</v>
      </c>
      <c r="F6454" s="326">
        <v>5.9617599999999999</v>
      </c>
      <c r="G6454" s="326" t="s">
        <v>1962</v>
      </c>
    </row>
    <row r="6455" spans="1:7">
      <c r="A6455" s="326" t="s">
        <v>2883</v>
      </c>
      <c r="B6455" s="158">
        <v>46314</v>
      </c>
      <c r="C6455" s="326" t="s">
        <v>2985</v>
      </c>
      <c r="D6455" s="326" t="s">
        <v>2880</v>
      </c>
      <c r="E6455" s="326" t="s">
        <v>2879</v>
      </c>
      <c r="F6455" s="326">
        <v>6.0071600000000007</v>
      </c>
      <c r="G6455" s="326" t="s">
        <v>1800</v>
      </c>
    </row>
    <row r="6456" spans="1:7">
      <c r="A6456" s="326" t="s">
        <v>2883</v>
      </c>
      <c r="B6456" s="158">
        <v>46314</v>
      </c>
      <c r="C6456" s="326" t="s">
        <v>2986</v>
      </c>
      <c r="D6456" s="326" t="s">
        <v>2880</v>
      </c>
      <c r="E6456" s="326" t="s">
        <v>2879</v>
      </c>
      <c r="F6456" s="326">
        <v>6.3293400000000011</v>
      </c>
      <c r="G6456" s="326" t="s">
        <v>1800</v>
      </c>
    </row>
    <row r="6457" spans="1:7">
      <c r="A6457" s="326" t="s">
        <v>2883</v>
      </c>
      <c r="B6457" s="158">
        <v>46314</v>
      </c>
      <c r="C6457" s="326" t="s">
        <v>2987</v>
      </c>
      <c r="D6457" s="326" t="s">
        <v>2880</v>
      </c>
      <c r="E6457" s="326" t="s">
        <v>2879</v>
      </c>
      <c r="F6457" s="326">
        <v>6.4509400000000001</v>
      </c>
      <c r="G6457" s="326" t="s">
        <v>1800</v>
      </c>
    </row>
    <row r="6458" spans="1:7">
      <c r="A6458" s="326" t="s">
        <v>2883</v>
      </c>
      <c r="B6458" s="158">
        <v>46314</v>
      </c>
      <c r="C6458" s="326" t="s">
        <v>7327</v>
      </c>
      <c r="D6458" s="326" t="s">
        <v>2880</v>
      </c>
      <c r="E6458" s="326" t="s">
        <v>2879</v>
      </c>
      <c r="F6458" s="326">
        <v>6.3093999999999992</v>
      </c>
      <c r="G6458" s="326" t="s">
        <v>1800</v>
      </c>
    </row>
    <row r="6459" spans="1:7">
      <c r="A6459" s="326" t="s">
        <v>2883</v>
      </c>
      <c r="B6459" s="158">
        <v>46314</v>
      </c>
      <c r="C6459" s="326" t="s">
        <v>2988</v>
      </c>
      <c r="D6459" s="326" t="s">
        <v>2880</v>
      </c>
      <c r="E6459" s="326" t="s">
        <v>2879</v>
      </c>
      <c r="F6459" s="326">
        <v>6.2542399999999994</v>
      </c>
      <c r="G6459" s="326" t="s">
        <v>1800</v>
      </c>
    </row>
    <row r="6460" spans="1:7">
      <c r="A6460" s="326" t="s">
        <v>2883</v>
      </c>
      <c r="B6460" s="158">
        <v>46314</v>
      </c>
      <c r="C6460" s="326" t="s">
        <v>2989</v>
      </c>
      <c r="D6460" s="326" t="s">
        <v>2880</v>
      </c>
      <c r="E6460" s="326" t="s">
        <v>2879</v>
      </c>
      <c r="F6460" s="326">
        <v>6.0498799999999999</v>
      </c>
      <c r="G6460" s="326" t="s">
        <v>1800</v>
      </c>
    </row>
    <row r="6461" spans="1:7">
      <c r="A6461" s="326" t="s">
        <v>2883</v>
      </c>
      <c r="B6461" s="158">
        <v>46314</v>
      </c>
      <c r="C6461" s="326" t="s">
        <v>2990</v>
      </c>
      <c r="D6461" s="326" t="s">
        <v>2880</v>
      </c>
      <c r="E6461" s="326" t="s">
        <v>2879</v>
      </c>
      <c r="F6461" s="326">
        <v>6.2931999999999997</v>
      </c>
      <c r="G6461" s="326" t="s">
        <v>1800</v>
      </c>
    </row>
    <row r="6462" spans="1:7">
      <c r="A6462" s="326" t="s">
        <v>2883</v>
      </c>
      <c r="B6462" s="158">
        <v>46314</v>
      </c>
      <c r="C6462" s="326" t="s">
        <v>2991</v>
      </c>
      <c r="D6462" s="326" t="s">
        <v>2880</v>
      </c>
      <c r="E6462" s="326" t="s">
        <v>2879</v>
      </c>
      <c r="F6462" s="326">
        <v>5.9593600000000002</v>
      </c>
      <c r="G6462" s="326" t="s">
        <v>1800</v>
      </c>
    </row>
    <row r="6463" spans="1:7">
      <c r="A6463" s="326" t="s">
        <v>2883</v>
      </c>
      <c r="B6463" s="158">
        <v>46314</v>
      </c>
      <c r="C6463" s="326" t="s">
        <v>2992</v>
      </c>
      <c r="D6463" s="326" t="s">
        <v>2880</v>
      </c>
      <c r="E6463" s="326" t="s">
        <v>2879</v>
      </c>
      <c r="F6463" s="326">
        <v>5.9422000000000006</v>
      </c>
      <c r="G6463" s="326" t="s">
        <v>1800</v>
      </c>
    </row>
    <row r="6464" spans="1:7">
      <c r="A6464" s="326" t="s">
        <v>2883</v>
      </c>
      <c r="B6464" s="158">
        <v>46314</v>
      </c>
      <c r="C6464" s="326" t="s">
        <v>2993</v>
      </c>
      <c r="D6464" s="326" t="s">
        <v>2880</v>
      </c>
      <c r="E6464" s="326" t="s">
        <v>2879</v>
      </c>
      <c r="F6464" s="326">
        <v>6.0210400000000002</v>
      </c>
      <c r="G6464" s="326" t="s">
        <v>1800</v>
      </c>
    </row>
    <row r="6465" spans="1:7">
      <c r="A6465" s="326" t="s">
        <v>2883</v>
      </c>
      <c r="B6465" s="158">
        <v>46314</v>
      </c>
      <c r="C6465" s="326" t="s">
        <v>7328</v>
      </c>
      <c r="D6465" s="326" t="s">
        <v>2880</v>
      </c>
      <c r="E6465" s="326" t="s">
        <v>2879</v>
      </c>
      <c r="F6465" s="326">
        <v>6.1459600000000005</v>
      </c>
      <c r="G6465" s="326" t="s">
        <v>1800</v>
      </c>
    </row>
    <row r="6466" spans="1:7">
      <c r="A6466" s="326" t="s">
        <v>2883</v>
      </c>
      <c r="B6466" s="158">
        <v>46314</v>
      </c>
      <c r="C6466" s="326" t="s">
        <v>2994</v>
      </c>
      <c r="D6466" s="326" t="s">
        <v>2880</v>
      </c>
      <c r="E6466" s="326" t="s">
        <v>2879</v>
      </c>
      <c r="F6466" s="326">
        <v>6.2144000000000004</v>
      </c>
      <c r="G6466" s="326" t="s">
        <v>1800</v>
      </c>
    </row>
    <row r="6467" spans="1:7">
      <c r="A6467" s="326" t="s">
        <v>2883</v>
      </c>
      <c r="B6467" s="158">
        <v>46314</v>
      </c>
      <c r="C6467" s="326" t="s">
        <v>2995</v>
      </c>
      <c r="D6467" s="326" t="s">
        <v>2880</v>
      </c>
      <c r="E6467" s="326" t="s">
        <v>2879</v>
      </c>
      <c r="F6467" s="326">
        <v>6.1307999999999998</v>
      </c>
      <c r="G6467" s="326" t="s">
        <v>1800</v>
      </c>
    </row>
    <row r="6468" spans="1:7">
      <c r="A6468" s="326" t="s">
        <v>2883</v>
      </c>
      <c r="B6468" s="158">
        <v>46314</v>
      </c>
      <c r="C6468" s="326" t="s">
        <v>2996</v>
      </c>
      <c r="D6468" s="326" t="s">
        <v>2880</v>
      </c>
      <c r="E6468" s="326" t="s">
        <v>2879</v>
      </c>
      <c r="F6468" s="326">
        <v>6.1675000000000013</v>
      </c>
      <c r="G6468" s="326" t="s">
        <v>1800</v>
      </c>
    </row>
    <row r="6469" spans="1:7">
      <c r="A6469" s="326" t="s">
        <v>2883</v>
      </c>
      <c r="B6469" s="158">
        <v>46314</v>
      </c>
      <c r="C6469" s="326" t="s">
        <v>2997</v>
      </c>
      <c r="D6469" s="326" t="s">
        <v>2880</v>
      </c>
      <c r="E6469" s="326" t="s">
        <v>2879</v>
      </c>
      <c r="F6469" s="326">
        <v>5.9072600000000008</v>
      </c>
      <c r="G6469" s="326" t="s">
        <v>1800</v>
      </c>
    </row>
    <row r="6470" spans="1:7">
      <c r="A6470" s="326" t="s">
        <v>2883</v>
      </c>
      <c r="B6470" s="158">
        <v>46314</v>
      </c>
      <c r="C6470" s="326" t="s">
        <v>2998</v>
      </c>
      <c r="D6470" s="326" t="s">
        <v>2880</v>
      </c>
      <c r="E6470" s="326" t="s">
        <v>2879</v>
      </c>
      <c r="F6470" s="326">
        <v>5.9475999999999996</v>
      </c>
      <c r="G6470" s="326" t="s">
        <v>1800</v>
      </c>
    </row>
    <row r="6471" spans="1:7">
      <c r="A6471" s="326" t="s">
        <v>2883</v>
      </c>
      <c r="B6471" s="158">
        <v>46314</v>
      </c>
      <c r="C6471" s="326" t="s">
        <v>2999</v>
      </c>
      <c r="D6471" s="326" t="s">
        <v>2880</v>
      </c>
      <c r="E6471" s="326" t="s">
        <v>2879</v>
      </c>
      <c r="F6471" s="326">
        <v>6.0198399999999994</v>
      </c>
      <c r="G6471" s="326" t="s">
        <v>1800</v>
      </c>
    </row>
    <row r="6472" spans="1:7">
      <c r="A6472" s="326" t="s">
        <v>2883</v>
      </c>
      <c r="B6472" s="158">
        <v>46314</v>
      </c>
      <c r="C6472" s="326" t="s">
        <v>3000</v>
      </c>
      <c r="D6472" s="326" t="s">
        <v>2880</v>
      </c>
      <c r="E6472" s="326" t="s">
        <v>2879</v>
      </c>
      <c r="F6472" s="326">
        <v>6.3634399999999998</v>
      </c>
      <c r="G6472" s="326" t="s">
        <v>1800</v>
      </c>
    </row>
    <row r="6473" spans="1:7">
      <c r="A6473" s="326" t="s">
        <v>2883</v>
      </c>
      <c r="B6473" s="158">
        <v>46314</v>
      </c>
      <c r="C6473" s="326" t="s">
        <v>7329</v>
      </c>
      <c r="D6473" s="326" t="s">
        <v>2880</v>
      </c>
      <c r="E6473" s="326" t="s">
        <v>2879</v>
      </c>
      <c r="F6473" s="326">
        <v>6.4646999999999997</v>
      </c>
      <c r="G6473" s="326" t="s">
        <v>1800</v>
      </c>
    </row>
    <row r="6474" spans="1:7">
      <c r="A6474" s="326" t="s">
        <v>2883</v>
      </c>
      <c r="B6474" s="158">
        <v>46314</v>
      </c>
      <c r="C6474" s="326" t="s">
        <v>3001</v>
      </c>
      <c r="D6474" s="326" t="s">
        <v>2880</v>
      </c>
      <c r="E6474" s="326" t="s">
        <v>2879</v>
      </c>
      <c r="F6474" s="326">
        <v>6.1051400000000005</v>
      </c>
      <c r="G6474" s="326" t="s">
        <v>1800</v>
      </c>
    </row>
    <row r="6475" spans="1:7">
      <c r="A6475" s="326" t="s">
        <v>2883</v>
      </c>
      <c r="B6475" s="158">
        <v>46314</v>
      </c>
      <c r="C6475" s="326" t="s">
        <v>7330</v>
      </c>
      <c r="D6475" s="326" t="s">
        <v>2880</v>
      </c>
      <c r="E6475" s="326" t="s">
        <v>2879</v>
      </c>
      <c r="F6475" s="326">
        <v>6.3005199999999997</v>
      </c>
      <c r="G6475" s="326" t="s">
        <v>1800</v>
      </c>
    </row>
    <row r="6476" spans="1:7">
      <c r="A6476" s="326" t="s">
        <v>2883</v>
      </c>
      <c r="B6476" s="158">
        <v>46314</v>
      </c>
      <c r="C6476" s="326" t="s">
        <v>7331</v>
      </c>
      <c r="D6476" s="326" t="s">
        <v>2880</v>
      </c>
      <c r="E6476" s="326" t="s">
        <v>2879</v>
      </c>
      <c r="F6476" s="326">
        <v>6.1124399999999994</v>
      </c>
      <c r="G6476" s="326" t="s">
        <v>1800</v>
      </c>
    </row>
    <row r="6477" spans="1:7">
      <c r="A6477" s="326" t="s">
        <v>2883</v>
      </c>
      <c r="B6477" s="158">
        <v>46314</v>
      </c>
      <c r="C6477" s="326" t="s">
        <v>3002</v>
      </c>
      <c r="D6477" s="326" t="s">
        <v>2880</v>
      </c>
      <c r="E6477" s="326" t="s">
        <v>2879</v>
      </c>
      <c r="F6477" s="326">
        <v>6.2830399999999997</v>
      </c>
      <c r="G6477" s="326" t="s">
        <v>1800</v>
      </c>
    </row>
    <row r="6478" spans="1:7">
      <c r="A6478" s="326" t="s">
        <v>2883</v>
      </c>
      <c r="B6478" s="158">
        <v>46314</v>
      </c>
      <c r="C6478" s="326" t="s">
        <v>7332</v>
      </c>
      <c r="D6478" s="326" t="s">
        <v>2880</v>
      </c>
      <c r="E6478" s="326" t="s">
        <v>2879</v>
      </c>
      <c r="F6478" s="326">
        <v>6.3278599999999994</v>
      </c>
      <c r="G6478" s="326" t="s">
        <v>1800</v>
      </c>
    </row>
    <row r="6479" spans="1:7">
      <c r="A6479" s="326" t="s">
        <v>2883</v>
      </c>
      <c r="B6479" s="158">
        <v>46314</v>
      </c>
      <c r="C6479" s="326" t="s">
        <v>7333</v>
      </c>
      <c r="D6479" s="326" t="s">
        <v>2880</v>
      </c>
      <c r="E6479" s="326" t="s">
        <v>2879</v>
      </c>
      <c r="F6479" s="326">
        <v>5.9572000000000003</v>
      </c>
      <c r="G6479" s="326" t="s">
        <v>1800</v>
      </c>
    </row>
    <row r="6480" spans="1:7">
      <c r="A6480" s="326" t="s">
        <v>2883</v>
      </c>
      <c r="B6480" s="158">
        <v>46314</v>
      </c>
      <c r="C6480" s="326" t="s">
        <v>7334</v>
      </c>
      <c r="D6480" s="326" t="s">
        <v>2880</v>
      </c>
      <c r="E6480" s="326" t="s">
        <v>2879</v>
      </c>
      <c r="F6480" s="326">
        <v>5.6306600000000007</v>
      </c>
      <c r="G6480" s="326" t="s">
        <v>1800</v>
      </c>
    </row>
    <row r="6481" spans="1:7">
      <c r="A6481" s="326" t="s">
        <v>2883</v>
      </c>
      <c r="B6481" s="158">
        <v>46314</v>
      </c>
      <c r="C6481" s="326" t="s">
        <v>7335</v>
      </c>
      <c r="D6481" s="326" t="s">
        <v>2880</v>
      </c>
      <c r="E6481" s="326" t="s">
        <v>2879</v>
      </c>
      <c r="F6481" s="326">
        <v>5.4446200000000005</v>
      </c>
      <c r="G6481" s="326" t="s">
        <v>1800</v>
      </c>
    </row>
    <row r="6482" spans="1:7">
      <c r="A6482" s="326" t="s">
        <v>2883</v>
      </c>
      <c r="B6482" s="158">
        <v>46314</v>
      </c>
      <c r="C6482" s="326" t="s">
        <v>7336</v>
      </c>
      <c r="D6482" s="326" t="s">
        <v>2880</v>
      </c>
      <c r="E6482" s="326" t="s">
        <v>2879</v>
      </c>
      <c r="F6482" s="326">
        <v>5.7904400000000003</v>
      </c>
      <c r="G6482" s="326" t="s">
        <v>1800</v>
      </c>
    </row>
    <row r="6483" spans="1:7">
      <c r="A6483" s="326" t="s">
        <v>2883</v>
      </c>
      <c r="B6483" s="158">
        <v>46314</v>
      </c>
      <c r="C6483" s="326" t="s">
        <v>7337</v>
      </c>
      <c r="D6483" s="326" t="s">
        <v>2880</v>
      </c>
      <c r="E6483" s="326" t="s">
        <v>2879</v>
      </c>
      <c r="F6483" s="326">
        <v>5.6307800000000006</v>
      </c>
      <c r="G6483" s="326" t="s">
        <v>1800</v>
      </c>
    </row>
    <row r="6484" spans="1:7">
      <c r="A6484" s="326" t="s">
        <v>2883</v>
      </c>
      <c r="B6484" s="158">
        <v>46314</v>
      </c>
      <c r="C6484" s="326" t="s">
        <v>7338</v>
      </c>
      <c r="D6484" s="326" t="s">
        <v>2880</v>
      </c>
      <c r="E6484" s="326" t="s">
        <v>2879</v>
      </c>
      <c r="F6484" s="326">
        <v>5.7210800000000006</v>
      </c>
      <c r="G6484" s="326" t="s">
        <v>1800</v>
      </c>
    </row>
    <row r="6485" spans="1:7">
      <c r="A6485" s="326" t="s">
        <v>2883</v>
      </c>
      <c r="B6485" s="158">
        <v>46314</v>
      </c>
      <c r="C6485" s="326" t="s">
        <v>7339</v>
      </c>
      <c r="D6485" s="326" t="s">
        <v>2880</v>
      </c>
      <c r="E6485" s="326" t="s">
        <v>2879</v>
      </c>
      <c r="F6485" s="326">
        <v>5.96204</v>
      </c>
      <c r="G6485" s="326" t="s">
        <v>1800</v>
      </c>
    </row>
    <row r="6486" spans="1:7">
      <c r="A6486" s="326" t="s">
        <v>2883</v>
      </c>
      <c r="B6486" s="158">
        <v>46314</v>
      </c>
      <c r="C6486" s="326" t="s">
        <v>7340</v>
      </c>
      <c r="D6486" s="326" t="s">
        <v>2880</v>
      </c>
      <c r="E6486" s="326" t="s">
        <v>2879</v>
      </c>
      <c r="F6486" s="326">
        <v>6.1969399999999997</v>
      </c>
      <c r="G6486" s="326" t="s">
        <v>1800</v>
      </c>
    </row>
    <row r="6487" spans="1:7">
      <c r="A6487" s="326" t="s">
        <v>2883</v>
      </c>
      <c r="B6487" s="158">
        <v>46314</v>
      </c>
      <c r="C6487" s="326" t="s">
        <v>7341</v>
      </c>
      <c r="D6487" s="326" t="s">
        <v>2880</v>
      </c>
      <c r="E6487" s="326" t="s">
        <v>2879</v>
      </c>
      <c r="F6487" s="326">
        <v>5.7401</v>
      </c>
      <c r="G6487" s="326" t="s">
        <v>1800</v>
      </c>
    </row>
    <row r="6488" spans="1:7">
      <c r="A6488" s="326" t="s">
        <v>2883</v>
      </c>
      <c r="B6488" s="158">
        <v>46314</v>
      </c>
      <c r="C6488" s="326" t="s">
        <v>7342</v>
      </c>
      <c r="D6488" s="326" t="s">
        <v>2880</v>
      </c>
      <c r="E6488" s="326" t="s">
        <v>2879</v>
      </c>
      <c r="F6488" s="326">
        <v>5.9405400000000004</v>
      </c>
      <c r="G6488" s="326" t="s">
        <v>1800</v>
      </c>
    </row>
    <row r="6489" spans="1:7">
      <c r="A6489" s="326" t="s">
        <v>2883</v>
      </c>
      <c r="B6489" s="158">
        <v>46314</v>
      </c>
      <c r="C6489" s="326" t="s">
        <v>3003</v>
      </c>
      <c r="D6489" s="326" t="s">
        <v>2880</v>
      </c>
      <c r="E6489" s="326" t="s">
        <v>2879</v>
      </c>
      <c r="F6489" s="326">
        <v>5.58568</v>
      </c>
      <c r="G6489" s="326" t="s">
        <v>1800</v>
      </c>
    </row>
    <row r="6490" spans="1:7">
      <c r="A6490" s="326" t="s">
        <v>2883</v>
      </c>
      <c r="B6490" s="158">
        <v>46314</v>
      </c>
      <c r="C6490" s="326" t="s">
        <v>7343</v>
      </c>
      <c r="D6490" s="326" t="s">
        <v>2880</v>
      </c>
      <c r="E6490" s="326" t="s">
        <v>2879</v>
      </c>
      <c r="F6490" s="326">
        <v>5.3725399999999999</v>
      </c>
      <c r="G6490" s="326" t="s">
        <v>1800</v>
      </c>
    </row>
    <row r="6491" spans="1:7">
      <c r="A6491" s="326" t="s">
        <v>2883</v>
      </c>
      <c r="B6491" s="158">
        <v>46314</v>
      </c>
      <c r="C6491" s="326" t="s">
        <v>3004</v>
      </c>
      <c r="D6491" s="326" t="s">
        <v>2880</v>
      </c>
      <c r="E6491" s="326" t="s">
        <v>2879</v>
      </c>
      <c r="F6491" s="326">
        <v>6.1878800000000007</v>
      </c>
      <c r="G6491" s="326" t="s">
        <v>1800</v>
      </c>
    </row>
    <row r="6492" spans="1:7">
      <c r="A6492" s="326" t="s">
        <v>2883</v>
      </c>
      <c r="B6492" s="158">
        <v>46314</v>
      </c>
      <c r="C6492" s="326" t="s">
        <v>7344</v>
      </c>
      <c r="D6492" s="326" t="s">
        <v>2880</v>
      </c>
      <c r="E6492" s="326" t="s">
        <v>2879</v>
      </c>
      <c r="F6492" s="326">
        <v>5.7177999999999987</v>
      </c>
      <c r="G6492" s="326" t="s">
        <v>1800</v>
      </c>
    </row>
    <row r="6493" spans="1:7">
      <c r="A6493" s="326" t="s">
        <v>2883</v>
      </c>
      <c r="B6493" s="158">
        <v>46314</v>
      </c>
      <c r="C6493" s="326" t="s">
        <v>7345</v>
      </c>
      <c r="D6493" s="326" t="s">
        <v>2880</v>
      </c>
      <c r="E6493" s="326" t="s">
        <v>2879</v>
      </c>
      <c r="F6493" s="326">
        <v>5.7297200000000004</v>
      </c>
      <c r="G6493" s="326" t="s">
        <v>1800</v>
      </c>
    </row>
    <row r="6494" spans="1:7">
      <c r="A6494" s="326" t="s">
        <v>2883</v>
      </c>
      <c r="B6494" s="158">
        <v>46314</v>
      </c>
      <c r="C6494" s="326" t="s">
        <v>3005</v>
      </c>
      <c r="D6494" s="326" t="s">
        <v>2880</v>
      </c>
      <c r="E6494" s="326" t="s">
        <v>2879</v>
      </c>
      <c r="F6494" s="326">
        <v>5.8198800000000004</v>
      </c>
      <c r="G6494" s="326" t="s">
        <v>1800</v>
      </c>
    </row>
    <row r="6495" spans="1:7">
      <c r="A6495" s="326" t="s">
        <v>2883</v>
      </c>
      <c r="B6495" s="158">
        <v>46314</v>
      </c>
      <c r="C6495" s="326" t="s">
        <v>3006</v>
      </c>
      <c r="D6495" s="326" t="s">
        <v>2880</v>
      </c>
      <c r="E6495" s="326" t="s">
        <v>2879</v>
      </c>
      <c r="F6495" s="326">
        <v>5.8909399999999996</v>
      </c>
      <c r="G6495" s="326" t="s">
        <v>1800</v>
      </c>
    </row>
    <row r="6496" spans="1:7">
      <c r="A6496" s="326" t="s">
        <v>2883</v>
      </c>
      <c r="B6496" s="158">
        <v>46314</v>
      </c>
      <c r="C6496" s="326" t="s">
        <v>7346</v>
      </c>
      <c r="D6496" s="326" t="s">
        <v>2880</v>
      </c>
      <c r="E6496" s="326" t="s">
        <v>2879</v>
      </c>
      <c r="F6496" s="326">
        <v>5.6786999999999992</v>
      </c>
      <c r="G6496" s="326" t="s">
        <v>1800</v>
      </c>
    </row>
    <row r="6497" spans="1:7">
      <c r="A6497" s="326" t="s">
        <v>2883</v>
      </c>
      <c r="B6497" s="158">
        <v>46314</v>
      </c>
      <c r="C6497" s="326" t="s">
        <v>7347</v>
      </c>
      <c r="D6497" s="326" t="s">
        <v>2880</v>
      </c>
      <c r="E6497" s="326" t="s">
        <v>2879</v>
      </c>
      <c r="F6497" s="326">
        <v>5.8592399999999998</v>
      </c>
      <c r="G6497" s="326" t="s">
        <v>1800</v>
      </c>
    </row>
    <row r="6498" spans="1:7">
      <c r="A6498" s="326" t="s">
        <v>2883</v>
      </c>
      <c r="B6498" s="158">
        <v>46314</v>
      </c>
      <c r="C6498" s="326" t="s">
        <v>7348</v>
      </c>
      <c r="D6498" s="326" t="s">
        <v>2880</v>
      </c>
      <c r="E6498" s="326" t="s">
        <v>2879</v>
      </c>
      <c r="F6498" s="326">
        <v>5.8757799999999998</v>
      </c>
      <c r="G6498" s="326" t="s">
        <v>1800</v>
      </c>
    </row>
    <row r="6499" spans="1:7">
      <c r="A6499" s="326" t="s">
        <v>2883</v>
      </c>
      <c r="B6499" s="158">
        <v>46314</v>
      </c>
      <c r="C6499" s="326" t="s">
        <v>7349</v>
      </c>
      <c r="D6499" s="326" t="s">
        <v>2880</v>
      </c>
      <c r="E6499" s="326" t="s">
        <v>2879</v>
      </c>
      <c r="F6499" s="326">
        <v>6.0413399999999999</v>
      </c>
      <c r="G6499" s="326" t="s">
        <v>1800</v>
      </c>
    </row>
    <row r="6500" spans="1:7">
      <c r="A6500" s="326" t="s">
        <v>2883</v>
      </c>
      <c r="B6500" s="158">
        <v>46314</v>
      </c>
      <c r="C6500" s="326" t="s">
        <v>7350</v>
      </c>
      <c r="D6500" s="326" t="s">
        <v>2880</v>
      </c>
      <c r="E6500" s="326" t="s">
        <v>2879</v>
      </c>
      <c r="F6500" s="326">
        <v>5.8308999999999997</v>
      </c>
      <c r="G6500" s="326" t="s">
        <v>1800</v>
      </c>
    </row>
    <row r="6501" spans="1:7">
      <c r="A6501" s="326" t="s">
        <v>2883</v>
      </c>
      <c r="B6501" s="158">
        <v>46314</v>
      </c>
      <c r="C6501" s="326" t="s">
        <v>7351</v>
      </c>
      <c r="D6501" s="326" t="s">
        <v>2880</v>
      </c>
      <c r="E6501" s="326" t="s">
        <v>2879</v>
      </c>
      <c r="F6501" s="326">
        <v>6.0825200000000006</v>
      </c>
      <c r="G6501" s="326" t="s">
        <v>1800</v>
      </c>
    </row>
    <row r="6502" spans="1:7">
      <c r="A6502" s="326" t="s">
        <v>2883</v>
      </c>
      <c r="B6502" s="158">
        <v>46314</v>
      </c>
      <c r="C6502" s="326" t="s">
        <v>7352</v>
      </c>
      <c r="D6502" s="326" t="s">
        <v>2880</v>
      </c>
      <c r="E6502" s="326" t="s">
        <v>2879</v>
      </c>
      <c r="F6502" s="326">
        <v>5.8968000000000007</v>
      </c>
      <c r="G6502" s="326" t="s">
        <v>1800</v>
      </c>
    </row>
    <row r="6503" spans="1:7">
      <c r="A6503" s="326" t="s">
        <v>2883</v>
      </c>
      <c r="B6503" s="158">
        <v>46314</v>
      </c>
      <c r="C6503" s="326" t="s">
        <v>7353</v>
      </c>
      <c r="D6503" s="326" t="s">
        <v>2880</v>
      </c>
      <c r="E6503" s="326" t="s">
        <v>2879</v>
      </c>
      <c r="F6503" s="326">
        <v>5.83948</v>
      </c>
      <c r="G6503" s="326" t="s">
        <v>1800</v>
      </c>
    </row>
    <row r="6504" spans="1:7">
      <c r="A6504" s="326" t="s">
        <v>2883</v>
      </c>
      <c r="B6504" s="158">
        <v>46314</v>
      </c>
      <c r="C6504" s="326" t="s">
        <v>7354</v>
      </c>
      <c r="D6504" s="326" t="s">
        <v>2880</v>
      </c>
      <c r="E6504" s="326" t="s">
        <v>2879</v>
      </c>
      <c r="F6504" s="326">
        <v>5.7556200000000004</v>
      </c>
      <c r="G6504" s="326" t="s">
        <v>1800</v>
      </c>
    </row>
    <row r="6505" spans="1:7">
      <c r="A6505" s="326" t="s">
        <v>2883</v>
      </c>
      <c r="B6505" s="158">
        <v>46314</v>
      </c>
      <c r="C6505" s="326" t="s">
        <v>7355</v>
      </c>
      <c r="D6505" s="326" t="s">
        <v>2880</v>
      </c>
      <c r="E6505" s="326" t="s">
        <v>2879</v>
      </c>
      <c r="F6505" s="326">
        <v>5.8118400000000001</v>
      </c>
      <c r="G6505" s="326" t="s">
        <v>1800</v>
      </c>
    </row>
    <row r="6506" spans="1:7">
      <c r="A6506" s="326" t="s">
        <v>2883</v>
      </c>
      <c r="B6506" s="158">
        <v>46314</v>
      </c>
      <c r="C6506" s="326" t="s">
        <v>7356</v>
      </c>
      <c r="D6506" s="326" t="s">
        <v>2880</v>
      </c>
      <c r="E6506" s="326" t="s">
        <v>2879</v>
      </c>
      <c r="F6506" s="326">
        <v>5.6193</v>
      </c>
      <c r="G6506" s="326" t="s">
        <v>1800</v>
      </c>
    </row>
    <row r="6507" spans="1:7">
      <c r="A6507" s="326" t="s">
        <v>2883</v>
      </c>
      <c r="B6507" s="158">
        <v>46314</v>
      </c>
      <c r="C6507" s="326" t="s">
        <v>7357</v>
      </c>
      <c r="D6507" s="326" t="s">
        <v>2880</v>
      </c>
      <c r="E6507" s="326" t="s">
        <v>2879</v>
      </c>
      <c r="F6507" s="326">
        <v>6.2579799999999999</v>
      </c>
      <c r="G6507" s="326" t="s">
        <v>1800</v>
      </c>
    </row>
    <row r="6508" spans="1:7">
      <c r="A6508" s="326" t="s">
        <v>2883</v>
      </c>
      <c r="B6508" s="158">
        <v>46314</v>
      </c>
      <c r="C6508" s="326" t="s">
        <v>7358</v>
      </c>
      <c r="D6508" s="326" t="s">
        <v>2880</v>
      </c>
      <c r="E6508" s="326" t="s">
        <v>2879</v>
      </c>
      <c r="F6508" s="326">
        <v>5.9558</v>
      </c>
      <c r="G6508" s="326" t="s">
        <v>1800</v>
      </c>
    </row>
    <row r="6509" spans="1:7">
      <c r="A6509" s="326" t="s">
        <v>2883</v>
      </c>
      <c r="B6509" s="158">
        <v>46314</v>
      </c>
      <c r="C6509" s="326" t="s">
        <v>7359</v>
      </c>
      <c r="D6509" s="326" t="s">
        <v>2880</v>
      </c>
      <c r="E6509" s="326" t="s">
        <v>2879</v>
      </c>
      <c r="F6509" s="326">
        <v>5.71652</v>
      </c>
      <c r="G6509" s="326" t="s">
        <v>1800</v>
      </c>
    </row>
    <row r="6510" spans="1:7">
      <c r="A6510" s="326" t="s">
        <v>2883</v>
      </c>
      <c r="B6510" s="158">
        <v>46314</v>
      </c>
      <c r="C6510" s="326" t="s">
        <v>7360</v>
      </c>
      <c r="D6510" s="326" t="s">
        <v>2880</v>
      </c>
      <c r="E6510" s="326" t="s">
        <v>2879</v>
      </c>
      <c r="F6510" s="326">
        <v>6.1619999999999999</v>
      </c>
      <c r="G6510" s="326" t="s">
        <v>1800</v>
      </c>
    </row>
    <row r="6511" spans="1:7">
      <c r="A6511" s="326" t="s">
        <v>2883</v>
      </c>
      <c r="B6511" s="158">
        <v>46314</v>
      </c>
      <c r="C6511" s="326" t="s">
        <v>3007</v>
      </c>
      <c r="D6511" s="326" t="s">
        <v>2880</v>
      </c>
      <c r="E6511" s="326" t="s">
        <v>2879</v>
      </c>
      <c r="F6511" s="326">
        <v>5.76234</v>
      </c>
      <c r="G6511" s="326" t="s">
        <v>1800</v>
      </c>
    </row>
    <row r="6512" spans="1:7">
      <c r="A6512" s="326" t="s">
        <v>2883</v>
      </c>
      <c r="B6512" s="158">
        <v>46314</v>
      </c>
      <c r="C6512" s="326" t="s">
        <v>3008</v>
      </c>
      <c r="D6512" s="326" t="s">
        <v>2880</v>
      </c>
      <c r="E6512" s="326" t="s">
        <v>2879</v>
      </c>
      <c r="F6512" s="326">
        <v>5.743640000000001</v>
      </c>
      <c r="G6512" s="326" t="s">
        <v>1800</v>
      </c>
    </row>
    <row r="6513" spans="1:7">
      <c r="A6513" s="326" t="s">
        <v>2883</v>
      </c>
      <c r="B6513" s="158">
        <v>46314</v>
      </c>
      <c r="C6513" s="326" t="s">
        <v>3009</v>
      </c>
      <c r="D6513" s="326" t="s">
        <v>2880</v>
      </c>
      <c r="E6513" s="326" t="s">
        <v>2879</v>
      </c>
      <c r="F6513" s="326">
        <v>6.0704000000000002</v>
      </c>
      <c r="G6513" s="326" t="s">
        <v>1800</v>
      </c>
    </row>
    <row r="6514" spans="1:7">
      <c r="A6514" s="326" t="s">
        <v>2883</v>
      </c>
      <c r="B6514" s="158">
        <v>46314</v>
      </c>
      <c r="C6514" s="326" t="s">
        <v>7361</v>
      </c>
      <c r="D6514" s="326" t="s">
        <v>2880</v>
      </c>
      <c r="E6514" s="326" t="s">
        <v>2879</v>
      </c>
      <c r="F6514" s="326">
        <v>6.2150400000000001</v>
      </c>
      <c r="G6514" s="326" t="s">
        <v>1800</v>
      </c>
    </row>
    <row r="6515" spans="1:7">
      <c r="A6515" s="326" t="s">
        <v>2883</v>
      </c>
      <c r="B6515" s="158">
        <v>46314</v>
      </c>
      <c r="C6515" s="326" t="s">
        <v>3010</v>
      </c>
      <c r="D6515" s="326" t="s">
        <v>2880</v>
      </c>
      <c r="E6515" s="326" t="s">
        <v>2879</v>
      </c>
      <c r="F6515" s="326">
        <v>5.8716999999999997</v>
      </c>
      <c r="G6515" s="326" t="s">
        <v>1800</v>
      </c>
    </row>
    <row r="6516" spans="1:7">
      <c r="A6516" s="326" t="s">
        <v>2883</v>
      </c>
      <c r="B6516" s="158">
        <v>46314</v>
      </c>
      <c r="C6516" s="326" t="s">
        <v>7362</v>
      </c>
      <c r="D6516" s="326" t="s">
        <v>2880</v>
      </c>
      <c r="E6516" s="326" t="s">
        <v>2879</v>
      </c>
      <c r="F6516" s="326">
        <v>5.8823800000000004</v>
      </c>
      <c r="G6516" s="326" t="s">
        <v>1800</v>
      </c>
    </row>
    <row r="6517" spans="1:7">
      <c r="A6517" s="326" t="s">
        <v>2883</v>
      </c>
      <c r="B6517" s="158">
        <v>46314</v>
      </c>
      <c r="C6517" s="326" t="s">
        <v>7363</v>
      </c>
      <c r="D6517" s="326" t="s">
        <v>2880</v>
      </c>
      <c r="E6517" s="326" t="s">
        <v>2879</v>
      </c>
      <c r="F6517" s="326">
        <v>5.6752000000000002</v>
      </c>
      <c r="G6517" s="326" t="s">
        <v>1800</v>
      </c>
    </row>
    <row r="6518" spans="1:7">
      <c r="A6518" s="326" t="s">
        <v>2883</v>
      </c>
      <c r="B6518" s="158">
        <v>46314</v>
      </c>
      <c r="C6518" s="326" t="s">
        <v>7364</v>
      </c>
      <c r="D6518" s="326" t="s">
        <v>2880</v>
      </c>
      <c r="E6518" s="326" t="s">
        <v>2879</v>
      </c>
      <c r="F6518" s="326">
        <v>5.9811399999999999</v>
      </c>
      <c r="G6518" s="326" t="s">
        <v>1800</v>
      </c>
    </row>
    <row r="6519" spans="1:7">
      <c r="A6519" s="326" t="s">
        <v>2883</v>
      </c>
      <c r="B6519" s="158">
        <v>46314</v>
      </c>
      <c r="C6519" s="326" t="s">
        <v>7365</v>
      </c>
      <c r="D6519" s="326" t="s">
        <v>2880</v>
      </c>
      <c r="E6519" s="326" t="s">
        <v>2879</v>
      </c>
      <c r="F6519" s="326">
        <v>6.3576000000000006</v>
      </c>
      <c r="G6519" s="326" t="s">
        <v>1800</v>
      </c>
    </row>
    <row r="6520" spans="1:7">
      <c r="A6520" s="326" t="s">
        <v>2883</v>
      </c>
      <c r="B6520" s="158">
        <v>46314</v>
      </c>
      <c r="C6520" s="326" t="s">
        <v>7366</v>
      </c>
      <c r="D6520" s="326" t="s">
        <v>2880</v>
      </c>
      <c r="E6520" s="326" t="s">
        <v>2879</v>
      </c>
      <c r="F6520" s="326">
        <v>6.1603399999999997</v>
      </c>
      <c r="G6520" s="326" t="s">
        <v>1800</v>
      </c>
    </row>
    <row r="6521" spans="1:7">
      <c r="A6521" s="326" t="s">
        <v>3062</v>
      </c>
      <c r="B6521" s="158">
        <v>46315</v>
      </c>
      <c r="C6521" s="326" t="s">
        <v>11024</v>
      </c>
      <c r="D6521" s="326" t="s">
        <v>2878</v>
      </c>
      <c r="E6521" s="326" t="s">
        <v>2867</v>
      </c>
      <c r="F6521" s="326"/>
      <c r="G6521" s="326" t="s">
        <v>43</v>
      </c>
    </row>
    <row r="6522" spans="1:7">
      <c r="A6522" s="326" t="s">
        <v>3062</v>
      </c>
      <c r="B6522" s="158">
        <v>46315</v>
      </c>
      <c r="C6522" s="326" t="s">
        <v>11047</v>
      </c>
      <c r="D6522" s="326" t="s">
        <v>2878</v>
      </c>
      <c r="E6522" s="326" t="s">
        <v>2867</v>
      </c>
      <c r="F6522" s="326"/>
      <c r="G6522" s="326" t="s">
        <v>43</v>
      </c>
    </row>
    <row r="6523" spans="1:7">
      <c r="A6523" s="326" t="s">
        <v>3062</v>
      </c>
      <c r="B6523" s="158">
        <v>46315</v>
      </c>
      <c r="C6523" s="326" t="s">
        <v>11048</v>
      </c>
      <c r="D6523" s="326" t="s">
        <v>2878</v>
      </c>
      <c r="E6523" s="326" t="s">
        <v>2867</v>
      </c>
      <c r="F6523" s="326"/>
      <c r="G6523" s="326" t="s">
        <v>43</v>
      </c>
    </row>
    <row r="6524" spans="1:7">
      <c r="A6524" s="326" t="s">
        <v>3062</v>
      </c>
      <c r="B6524" s="158">
        <v>46315</v>
      </c>
      <c r="C6524" s="326" t="s">
        <v>11031</v>
      </c>
      <c r="D6524" s="326" t="s">
        <v>2878</v>
      </c>
      <c r="E6524" s="326" t="s">
        <v>2867</v>
      </c>
      <c r="F6524" s="326"/>
      <c r="G6524" s="326" t="s">
        <v>43</v>
      </c>
    </row>
    <row r="6525" spans="1:7">
      <c r="A6525" s="326" t="s">
        <v>3062</v>
      </c>
      <c r="B6525" s="158">
        <v>46315</v>
      </c>
      <c r="C6525" s="326" t="s">
        <v>11049</v>
      </c>
      <c r="D6525" s="326" t="s">
        <v>2878</v>
      </c>
      <c r="E6525" s="326" t="s">
        <v>2867</v>
      </c>
      <c r="F6525" s="326"/>
      <c r="G6525" s="326" t="s">
        <v>43</v>
      </c>
    </row>
    <row r="6526" spans="1:7">
      <c r="A6526" s="326" t="s">
        <v>3062</v>
      </c>
      <c r="B6526" s="158">
        <v>46315</v>
      </c>
      <c r="C6526" s="326" t="s">
        <v>11050</v>
      </c>
      <c r="D6526" s="326" t="s">
        <v>2878</v>
      </c>
      <c r="E6526" s="326" t="s">
        <v>2867</v>
      </c>
      <c r="F6526" s="326"/>
      <c r="G6526" s="326" t="s">
        <v>43</v>
      </c>
    </row>
    <row r="6527" spans="1:7">
      <c r="A6527" s="326" t="s">
        <v>3062</v>
      </c>
      <c r="B6527" s="158">
        <v>46315</v>
      </c>
      <c r="C6527" s="326" t="s">
        <v>11051</v>
      </c>
      <c r="D6527" s="326" t="s">
        <v>2878</v>
      </c>
      <c r="E6527" s="326" t="s">
        <v>2867</v>
      </c>
      <c r="F6527" s="326"/>
      <c r="G6527" s="326" t="s">
        <v>43</v>
      </c>
    </row>
    <row r="6528" spans="1:7">
      <c r="A6528" s="326" t="s">
        <v>3062</v>
      </c>
      <c r="B6528" s="158">
        <v>46315</v>
      </c>
      <c r="C6528" s="326" t="s">
        <v>11052</v>
      </c>
      <c r="D6528" s="326" t="s">
        <v>2878</v>
      </c>
      <c r="E6528" s="326" t="s">
        <v>2867</v>
      </c>
      <c r="F6528" s="326"/>
      <c r="G6528" s="326" t="s">
        <v>43</v>
      </c>
    </row>
    <row r="6529" spans="1:7">
      <c r="A6529" s="326" t="s">
        <v>7232</v>
      </c>
      <c r="B6529" s="158">
        <v>46315</v>
      </c>
      <c r="C6529" s="326" t="s">
        <v>8182</v>
      </c>
      <c r="D6529" s="326" t="s">
        <v>7234</v>
      </c>
      <c r="E6529" s="326" t="s">
        <v>2867</v>
      </c>
      <c r="F6529" s="326"/>
      <c r="G6529" s="326" t="s">
        <v>43</v>
      </c>
    </row>
    <row r="6530" spans="1:7">
      <c r="A6530" s="326" t="s">
        <v>7232</v>
      </c>
      <c r="B6530" s="158">
        <v>46315</v>
      </c>
      <c r="C6530" s="326" t="s">
        <v>8183</v>
      </c>
      <c r="D6530" s="326" t="s">
        <v>7234</v>
      </c>
      <c r="E6530" s="326" t="s">
        <v>2867</v>
      </c>
      <c r="F6530" s="326"/>
      <c r="G6530" s="326" t="s">
        <v>43</v>
      </c>
    </row>
    <row r="6531" spans="1:7">
      <c r="A6531" s="326" t="s">
        <v>7232</v>
      </c>
      <c r="B6531" s="158">
        <v>46315</v>
      </c>
      <c r="C6531" s="326" t="s">
        <v>8184</v>
      </c>
      <c r="D6531" s="326" t="s">
        <v>7234</v>
      </c>
      <c r="E6531" s="326" t="s">
        <v>2867</v>
      </c>
      <c r="F6531" s="326"/>
      <c r="G6531" s="326" t="s">
        <v>43</v>
      </c>
    </row>
    <row r="6532" spans="1:7">
      <c r="A6532" s="326" t="s">
        <v>7232</v>
      </c>
      <c r="B6532" s="158">
        <v>46315</v>
      </c>
      <c r="C6532" s="326" t="s">
        <v>8185</v>
      </c>
      <c r="D6532" s="326" t="s">
        <v>7234</v>
      </c>
      <c r="E6532" s="326" t="s">
        <v>2867</v>
      </c>
      <c r="F6532" s="326"/>
      <c r="G6532" s="326" t="s">
        <v>43</v>
      </c>
    </row>
    <row r="6533" spans="1:7">
      <c r="A6533" s="326" t="s">
        <v>7232</v>
      </c>
      <c r="B6533" s="158">
        <v>46315</v>
      </c>
      <c r="C6533" s="326" t="s">
        <v>8186</v>
      </c>
      <c r="D6533" s="326" t="s">
        <v>7234</v>
      </c>
      <c r="E6533" s="326" t="s">
        <v>2867</v>
      </c>
      <c r="F6533" s="326"/>
      <c r="G6533" s="326" t="s">
        <v>43</v>
      </c>
    </row>
    <row r="6534" spans="1:7">
      <c r="A6534" s="326" t="s">
        <v>7232</v>
      </c>
      <c r="B6534" s="158">
        <v>46315</v>
      </c>
      <c r="C6534" s="326" t="s">
        <v>8187</v>
      </c>
      <c r="D6534" s="326" t="s">
        <v>7234</v>
      </c>
      <c r="E6534" s="326" t="s">
        <v>2867</v>
      </c>
      <c r="F6534" s="326"/>
      <c r="G6534" s="326" t="s">
        <v>43</v>
      </c>
    </row>
    <row r="6535" spans="1:7">
      <c r="A6535" s="326" t="s">
        <v>7232</v>
      </c>
      <c r="B6535" s="158">
        <v>46315</v>
      </c>
      <c r="C6535" s="326" t="s">
        <v>8188</v>
      </c>
      <c r="D6535" s="326" t="s">
        <v>7234</v>
      </c>
      <c r="E6535" s="326" t="s">
        <v>2867</v>
      </c>
      <c r="F6535" s="326"/>
      <c r="G6535" s="326" t="s">
        <v>43</v>
      </c>
    </row>
    <row r="6536" spans="1:7">
      <c r="A6536" s="326" t="s">
        <v>7232</v>
      </c>
      <c r="B6536" s="158">
        <v>46315</v>
      </c>
      <c r="C6536" s="326" t="s">
        <v>8189</v>
      </c>
      <c r="D6536" s="326" t="s">
        <v>7234</v>
      </c>
      <c r="E6536" s="326" t="s">
        <v>2867</v>
      </c>
      <c r="F6536" s="326"/>
      <c r="G6536" s="326" t="s">
        <v>43</v>
      </c>
    </row>
    <row r="6537" spans="1:7">
      <c r="A6537" s="326" t="s">
        <v>7232</v>
      </c>
      <c r="B6537" s="158">
        <v>46315</v>
      </c>
      <c r="C6537" s="326" t="s">
        <v>8190</v>
      </c>
      <c r="D6537" s="326" t="s">
        <v>7234</v>
      </c>
      <c r="E6537" s="326" t="s">
        <v>2867</v>
      </c>
      <c r="F6537" s="326"/>
      <c r="G6537" s="326" t="s">
        <v>43</v>
      </c>
    </row>
    <row r="6538" spans="1:7">
      <c r="A6538" s="326" t="s">
        <v>2874</v>
      </c>
      <c r="B6538" s="158">
        <v>46315</v>
      </c>
      <c r="C6538" s="326" t="s">
        <v>11053</v>
      </c>
      <c r="D6538" s="326" t="s">
        <v>2876</v>
      </c>
      <c r="E6538" s="326" t="s">
        <v>2867</v>
      </c>
      <c r="F6538" s="326"/>
      <c r="G6538" s="326" t="s">
        <v>2863</v>
      </c>
    </row>
    <row r="6539" spans="1:7">
      <c r="A6539" s="326" t="s">
        <v>2874</v>
      </c>
      <c r="B6539" s="158">
        <v>46315</v>
      </c>
      <c r="C6539" s="326" t="s">
        <v>11054</v>
      </c>
      <c r="D6539" s="326" t="s">
        <v>2876</v>
      </c>
      <c r="E6539" s="326" t="s">
        <v>2867</v>
      </c>
      <c r="F6539" s="326"/>
      <c r="G6539" s="326" t="s">
        <v>2863</v>
      </c>
    </row>
    <row r="6540" spans="1:7">
      <c r="A6540" s="326" t="s">
        <v>3068</v>
      </c>
      <c r="B6540" s="158">
        <v>46315</v>
      </c>
      <c r="C6540" s="326" t="s">
        <v>3072</v>
      </c>
      <c r="D6540" s="326" t="s">
        <v>8599</v>
      </c>
      <c r="E6540" s="326" t="s">
        <v>3070</v>
      </c>
      <c r="F6540" s="326">
        <v>174.64854686522449</v>
      </c>
      <c r="G6540" s="326" t="s">
        <v>43</v>
      </c>
    </row>
    <row r="6541" spans="1:7">
      <c r="A6541" s="326" t="s">
        <v>3068</v>
      </c>
      <c r="B6541" s="158">
        <v>46315</v>
      </c>
      <c r="C6541" s="326" t="s">
        <v>3072</v>
      </c>
      <c r="D6541" s="326" t="s">
        <v>8599</v>
      </c>
      <c r="E6541" s="326" t="s">
        <v>3070</v>
      </c>
      <c r="F6541" s="326">
        <v>459.76952545292443</v>
      </c>
      <c r="G6541" s="326" t="s">
        <v>43</v>
      </c>
    </row>
    <row r="6542" spans="1:7">
      <c r="A6542" s="326" t="s">
        <v>3068</v>
      </c>
      <c r="B6542" s="158">
        <v>46315</v>
      </c>
      <c r="C6542" s="326" t="s">
        <v>3072</v>
      </c>
      <c r="D6542" s="326" t="s">
        <v>8599</v>
      </c>
      <c r="E6542" s="326" t="s">
        <v>3070</v>
      </c>
      <c r="F6542" s="326">
        <v>8310.4964111144654</v>
      </c>
      <c r="G6542" s="326" t="s">
        <v>43</v>
      </c>
    </row>
    <row r="6543" spans="1:7">
      <c r="A6543" s="326" t="s">
        <v>3068</v>
      </c>
      <c r="B6543" s="158">
        <v>46315</v>
      </c>
      <c r="C6543" s="326" t="s">
        <v>3080</v>
      </c>
      <c r="D6543" s="326" t="s">
        <v>8498</v>
      </c>
      <c r="E6543" s="326" t="s">
        <v>3070</v>
      </c>
      <c r="F6543" s="326">
        <v>1102.3348559061119</v>
      </c>
      <c r="G6543" s="326" t="s">
        <v>43</v>
      </c>
    </row>
    <row r="6544" spans="1:7">
      <c r="A6544" s="326" t="s">
        <v>3068</v>
      </c>
      <c r="B6544" s="158">
        <v>46315</v>
      </c>
      <c r="C6544" s="326" t="s">
        <v>3105</v>
      </c>
      <c r="D6544" s="326" t="s">
        <v>8492</v>
      </c>
      <c r="E6544" s="326" t="s">
        <v>3070</v>
      </c>
      <c r="F6544" s="326">
        <v>2857.092192920391</v>
      </c>
      <c r="G6544" s="326" t="s">
        <v>43</v>
      </c>
    </row>
    <row r="6545" spans="1:7">
      <c r="A6545" s="326" t="s">
        <v>3068</v>
      </c>
      <c r="B6545" s="158">
        <v>46315</v>
      </c>
      <c r="C6545" s="326" t="s">
        <v>3136</v>
      </c>
      <c r="D6545" s="326" t="s">
        <v>8498</v>
      </c>
      <c r="E6545" s="326" t="s">
        <v>3070</v>
      </c>
      <c r="F6545" s="326">
        <v>322.16582942783128</v>
      </c>
      <c r="G6545" s="326" t="s">
        <v>43</v>
      </c>
    </row>
    <row r="6546" spans="1:7">
      <c r="A6546" s="326" t="s">
        <v>3204</v>
      </c>
      <c r="B6546" s="158">
        <v>46315</v>
      </c>
      <c r="C6546" s="326"/>
      <c r="D6546" s="326" t="s">
        <v>3043</v>
      </c>
      <c r="E6546" s="326" t="s">
        <v>3070</v>
      </c>
      <c r="F6546" s="326">
        <v>308.74384480397572</v>
      </c>
      <c r="G6546" s="326" t="s">
        <v>43</v>
      </c>
    </row>
    <row r="6547" spans="1:7">
      <c r="A6547" s="326" t="s">
        <v>3204</v>
      </c>
      <c r="B6547" s="158">
        <v>46315</v>
      </c>
      <c r="C6547" s="326"/>
      <c r="D6547" s="326" t="s">
        <v>3046</v>
      </c>
      <c r="E6547" s="326" t="s">
        <v>3070</v>
      </c>
      <c r="F6547" s="326">
        <v>426.61976164858788</v>
      </c>
      <c r="G6547" s="326" t="s">
        <v>43</v>
      </c>
    </row>
    <row r="6548" spans="1:7">
      <c r="A6548" s="326" t="s">
        <v>3204</v>
      </c>
      <c r="B6548" s="158">
        <v>46315</v>
      </c>
      <c r="C6548" s="326"/>
      <c r="D6548" s="326" t="s">
        <v>3034</v>
      </c>
      <c r="E6548" s="326" t="s">
        <v>3070</v>
      </c>
      <c r="F6548" s="326">
        <v>551.79276333656162</v>
      </c>
      <c r="G6548" s="326" t="s">
        <v>43</v>
      </c>
    </row>
    <row r="6549" spans="1:7">
      <c r="A6549" s="326" t="s">
        <v>3204</v>
      </c>
      <c r="B6549" s="158">
        <v>46315</v>
      </c>
      <c r="C6549" s="326" t="s">
        <v>15178</v>
      </c>
      <c r="D6549" s="326" t="s">
        <v>7409</v>
      </c>
      <c r="E6549" s="326" t="s">
        <v>3070</v>
      </c>
      <c r="F6549" s="326">
        <v>627.86851033009589</v>
      </c>
      <c r="G6549" s="326" t="s">
        <v>43</v>
      </c>
    </row>
    <row r="6550" spans="1:7">
      <c r="A6550" s="326" t="s">
        <v>3204</v>
      </c>
      <c r="B6550" s="158">
        <v>46315</v>
      </c>
      <c r="C6550" s="326" t="s">
        <v>15179</v>
      </c>
      <c r="D6550" s="326" t="s">
        <v>3034</v>
      </c>
      <c r="E6550" s="326" t="s">
        <v>3070</v>
      </c>
      <c r="F6550" s="326">
        <v>646.17169353162171</v>
      </c>
      <c r="G6550" s="326" t="s">
        <v>43</v>
      </c>
    </row>
    <row r="6551" spans="1:7">
      <c r="A6551" s="326" t="s">
        <v>3204</v>
      </c>
      <c r="B6551" s="158">
        <v>46315</v>
      </c>
      <c r="C6551" s="326" t="s">
        <v>15180</v>
      </c>
      <c r="D6551" s="326" t="s">
        <v>3034</v>
      </c>
      <c r="E6551" s="326" t="s">
        <v>3070</v>
      </c>
      <c r="F6551" s="326">
        <v>420.32991703832522</v>
      </c>
      <c r="G6551" s="326" t="s">
        <v>43</v>
      </c>
    </row>
    <row r="6552" spans="1:7">
      <c r="A6552" s="326" t="s">
        <v>3204</v>
      </c>
      <c r="B6552" s="158">
        <v>46315</v>
      </c>
      <c r="C6552" s="326" t="s">
        <v>15181</v>
      </c>
      <c r="D6552" s="326" t="s">
        <v>7409</v>
      </c>
      <c r="E6552" s="326" t="s">
        <v>3070</v>
      </c>
      <c r="F6552" s="326">
        <v>978.440149910748</v>
      </c>
      <c r="G6552" s="326" t="s">
        <v>43</v>
      </c>
    </row>
    <row r="6553" spans="1:7">
      <c r="A6553" s="326" t="s">
        <v>3204</v>
      </c>
      <c r="B6553" s="158">
        <v>46315</v>
      </c>
      <c r="C6553" s="326" t="s">
        <v>15182</v>
      </c>
      <c r="D6553" s="326" t="s">
        <v>3046</v>
      </c>
      <c r="E6553" s="326" t="s">
        <v>3070</v>
      </c>
      <c r="F6553" s="326">
        <v>1626.9164613042519</v>
      </c>
      <c r="G6553" s="326" t="s">
        <v>43</v>
      </c>
    </row>
    <row r="6554" spans="1:7">
      <c r="A6554" s="326" t="s">
        <v>3204</v>
      </c>
      <c r="B6554" s="158">
        <v>46315</v>
      </c>
      <c r="C6554" s="326" t="s">
        <v>15183</v>
      </c>
      <c r="D6554" s="326" t="s">
        <v>7409</v>
      </c>
      <c r="E6554" s="326" t="s">
        <v>3070</v>
      </c>
      <c r="F6554" s="326">
        <v>482.26609464548528</v>
      </c>
      <c r="G6554" s="326" t="s">
        <v>43</v>
      </c>
    </row>
    <row r="6555" spans="1:7">
      <c r="A6555" s="326" t="s">
        <v>3204</v>
      </c>
      <c r="B6555" s="158">
        <v>46315</v>
      </c>
      <c r="C6555" s="326" t="s">
        <v>15184</v>
      </c>
      <c r="D6555" s="326" t="s">
        <v>7409</v>
      </c>
      <c r="E6555" s="326" t="s">
        <v>3070</v>
      </c>
      <c r="F6555" s="326">
        <v>683.61117205451592</v>
      </c>
      <c r="G6555" s="326" t="s">
        <v>43</v>
      </c>
    </row>
    <row r="6556" spans="1:7">
      <c r="A6556" s="326" t="s">
        <v>3204</v>
      </c>
      <c r="B6556" s="158">
        <v>46315</v>
      </c>
      <c r="C6556" s="326" t="s">
        <v>15185</v>
      </c>
      <c r="D6556" s="326" t="s">
        <v>3034</v>
      </c>
      <c r="E6556" s="326" t="s">
        <v>3070</v>
      </c>
      <c r="F6556" s="326">
        <v>549.48831327259541</v>
      </c>
      <c r="G6556" s="326" t="s">
        <v>43</v>
      </c>
    </row>
    <row r="6557" spans="1:7">
      <c r="A6557" s="326" t="s">
        <v>3204</v>
      </c>
      <c r="B6557" s="158">
        <v>46315</v>
      </c>
      <c r="C6557" s="326" t="s">
        <v>15186</v>
      </c>
      <c r="D6557" s="326" t="s">
        <v>3034</v>
      </c>
      <c r="E6557" s="326" t="s">
        <v>3070</v>
      </c>
      <c r="F6557" s="326">
        <v>435.02319704554981</v>
      </c>
      <c r="G6557" s="326" t="s">
        <v>43</v>
      </c>
    </row>
    <row r="6558" spans="1:7">
      <c r="A6558" s="326" t="s">
        <v>3204</v>
      </c>
      <c r="B6558" s="158">
        <v>46315</v>
      </c>
      <c r="C6558" s="326" t="s">
        <v>15187</v>
      </c>
      <c r="D6558" s="326" t="s">
        <v>3034</v>
      </c>
      <c r="E6558" s="326" t="s">
        <v>3070</v>
      </c>
      <c r="F6558" s="326">
        <v>435.01217903848737</v>
      </c>
      <c r="G6558" s="326" t="s">
        <v>43</v>
      </c>
    </row>
    <row r="6559" spans="1:7">
      <c r="A6559" s="326" t="s">
        <v>3204</v>
      </c>
      <c r="B6559" s="158">
        <v>46315</v>
      </c>
      <c r="C6559" s="326" t="s">
        <v>15188</v>
      </c>
      <c r="D6559" s="326" t="s">
        <v>3034</v>
      </c>
      <c r="E6559" s="326" t="s">
        <v>3070</v>
      </c>
      <c r="F6559" s="326">
        <v>516.12856122851372</v>
      </c>
      <c r="G6559" s="326" t="s">
        <v>43</v>
      </c>
    </row>
    <row r="6560" spans="1:7">
      <c r="A6560" s="326" t="s">
        <v>3204</v>
      </c>
      <c r="B6560" s="158">
        <v>46315</v>
      </c>
      <c r="C6560" s="326" t="s">
        <v>15189</v>
      </c>
      <c r="D6560" s="326" t="s">
        <v>7409</v>
      </c>
      <c r="E6560" s="326" t="s">
        <v>3070</v>
      </c>
      <c r="F6560" s="326">
        <v>504.41457569226623</v>
      </c>
      <c r="G6560" s="326" t="s">
        <v>43</v>
      </c>
    </row>
    <row r="6561" spans="1:7">
      <c r="A6561" s="326" t="s">
        <v>3204</v>
      </c>
      <c r="B6561" s="158">
        <v>46315</v>
      </c>
      <c r="C6561" s="326" t="s">
        <v>15190</v>
      </c>
      <c r="D6561" s="326" t="s">
        <v>7409</v>
      </c>
      <c r="E6561" s="326" t="s">
        <v>3070</v>
      </c>
      <c r="F6561" s="326">
        <v>504.41463756235322</v>
      </c>
      <c r="G6561" s="326" t="s">
        <v>43</v>
      </c>
    </row>
    <row r="6562" spans="1:7">
      <c r="A6562" s="326" t="s">
        <v>3204</v>
      </c>
      <c r="B6562" s="158">
        <v>46315</v>
      </c>
      <c r="C6562" s="326" t="s">
        <v>15191</v>
      </c>
      <c r="D6562" s="326" t="s">
        <v>7409</v>
      </c>
      <c r="E6562" s="326" t="s">
        <v>3070</v>
      </c>
      <c r="F6562" s="326">
        <v>504.41181995160878</v>
      </c>
      <c r="G6562" s="326" t="s">
        <v>43</v>
      </c>
    </row>
    <row r="6563" spans="1:7">
      <c r="A6563" s="326" t="s">
        <v>3204</v>
      </c>
      <c r="B6563" s="158">
        <v>46315</v>
      </c>
      <c r="C6563" s="326" t="s">
        <v>15192</v>
      </c>
      <c r="D6563" s="326" t="s">
        <v>7409</v>
      </c>
      <c r="E6563" s="326" t="s">
        <v>3070</v>
      </c>
      <c r="F6563" s="326">
        <v>504.17490853311028</v>
      </c>
      <c r="G6563" s="326" t="s">
        <v>43</v>
      </c>
    </row>
    <row r="6564" spans="1:7">
      <c r="A6564" s="326" t="s">
        <v>3204</v>
      </c>
      <c r="B6564" s="158">
        <v>46315</v>
      </c>
      <c r="C6564" s="326" t="s">
        <v>15193</v>
      </c>
      <c r="D6564" s="326" t="s">
        <v>7409</v>
      </c>
      <c r="E6564" s="326" t="s">
        <v>3070</v>
      </c>
      <c r="F6564" s="326">
        <v>447.3025581483962</v>
      </c>
      <c r="G6564" s="326" t="s">
        <v>43</v>
      </c>
    </row>
    <row r="6565" spans="1:7">
      <c r="A6565" s="326" t="s">
        <v>3204</v>
      </c>
      <c r="B6565" s="158">
        <v>46315</v>
      </c>
      <c r="C6565" s="326" t="s">
        <v>15194</v>
      </c>
      <c r="D6565" s="326" t="s">
        <v>7409</v>
      </c>
      <c r="E6565" s="326" t="s">
        <v>3070</v>
      </c>
      <c r="F6565" s="326">
        <v>451.10634489450598</v>
      </c>
      <c r="G6565" s="326" t="s">
        <v>43</v>
      </c>
    </row>
    <row r="6566" spans="1:7">
      <c r="A6566" s="326" t="s">
        <v>3204</v>
      </c>
      <c r="B6566" s="158">
        <v>46315</v>
      </c>
      <c r="C6566" s="326" t="s">
        <v>15195</v>
      </c>
      <c r="D6566" s="326" t="s">
        <v>3034</v>
      </c>
      <c r="E6566" s="326" t="s">
        <v>3070</v>
      </c>
      <c r="F6566" s="326">
        <v>508.33465545484802</v>
      </c>
      <c r="G6566" s="326" t="s">
        <v>43</v>
      </c>
    </row>
    <row r="6567" spans="1:7">
      <c r="A6567" s="326" t="s">
        <v>3204</v>
      </c>
      <c r="B6567" s="158">
        <v>46315</v>
      </c>
      <c r="C6567" s="326" t="s">
        <v>15196</v>
      </c>
      <c r="D6567" s="326" t="s">
        <v>3034</v>
      </c>
      <c r="E6567" s="326" t="s">
        <v>3070</v>
      </c>
      <c r="F6567" s="326">
        <v>421.51766516454518</v>
      </c>
      <c r="G6567" s="326" t="s">
        <v>43</v>
      </c>
    </row>
    <row r="6568" spans="1:7">
      <c r="A6568" s="326" t="s">
        <v>3204</v>
      </c>
      <c r="B6568" s="158">
        <v>46315</v>
      </c>
      <c r="C6568" s="326" t="s">
        <v>15197</v>
      </c>
      <c r="D6568" s="326" t="s">
        <v>3034</v>
      </c>
      <c r="E6568" s="326" t="s">
        <v>3070</v>
      </c>
      <c r="F6568" s="326">
        <v>421.51525597088039</v>
      </c>
      <c r="G6568" s="326" t="s">
        <v>43</v>
      </c>
    </row>
    <row r="6569" spans="1:7">
      <c r="A6569" s="326" t="s">
        <v>3204</v>
      </c>
      <c r="B6569" s="158">
        <v>46315</v>
      </c>
      <c r="C6569" s="326" t="s">
        <v>15198</v>
      </c>
      <c r="D6569" s="326" t="s">
        <v>3046</v>
      </c>
      <c r="E6569" s="326" t="s">
        <v>3070</v>
      </c>
      <c r="F6569" s="326">
        <v>466.51954792439938</v>
      </c>
      <c r="G6569" s="326" t="s">
        <v>43</v>
      </c>
    </row>
    <row r="6570" spans="1:7">
      <c r="A6570" s="326" t="s">
        <v>3204</v>
      </c>
      <c r="B6570" s="158">
        <v>46315</v>
      </c>
      <c r="C6570" s="326" t="s">
        <v>15199</v>
      </c>
      <c r="D6570" s="326" t="s">
        <v>3041</v>
      </c>
      <c r="E6570" s="326" t="s">
        <v>3070</v>
      </c>
      <c r="F6570" s="326">
        <v>451.34731697849929</v>
      </c>
      <c r="G6570" s="326" t="s">
        <v>43</v>
      </c>
    </row>
    <row r="6571" spans="1:7">
      <c r="A6571" s="326" t="s">
        <v>3204</v>
      </c>
      <c r="B6571" s="158">
        <v>46315</v>
      </c>
      <c r="C6571" s="326" t="s">
        <v>15200</v>
      </c>
      <c r="D6571" s="326" t="s">
        <v>3041</v>
      </c>
      <c r="E6571" s="326" t="s">
        <v>3070</v>
      </c>
      <c r="F6571" s="326">
        <v>444.12679109163582</v>
      </c>
      <c r="G6571" s="326" t="s">
        <v>43</v>
      </c>
    </row>
    <row r="6572" spans="1:7">
      <c r="A6572" s="326" t="s">
        <v>3204</v>
      </c>
      <c r="B6572" s="158">
        <v>46315</v>
      </c>
      <c r="C6572" s="326" t="s">
        <v>15201</v>
      </c>
      <c r="D6572" s="326" t="s">
        <v>3035</v>
      </c>
      <c r="E6572" s="326" t="s">
        <v>3070</v>
      </c>
      <c r="F6572" s="326">
        <v>560.32488824799657</v>
      </c>
      <c r="G6572" s="326" t="s">
        <v>43</v>
      </c>
    </row>
    <row r="6573" spans="1:7">
      <c r="A6573" s="326" t="s">
        <v>3204</v>
      </c>
      <c r="B6573" s="158">
        <v>46315</v>
      </c>
      <c r="C6573" s="326" t="s">
        <v>15202</v>
      </c>
      <c r="D6573" s="326" t="s">
        <v>3035</v>
      </c>
      <c r="E6573" s="326" t="s">
        <v>3070</v>
      </c>
      <c r="F6573" s="326">
        <v>530.63035713136196</v>
      </c>
      <c r="G6573" s="326" t="s">
        <v>43</v>
      </c>
    </row>
    <row r="6574" spans="1:7">
      <c r="A6574" s="326" t="s">
        <v>3204</v>
      </c>
      <c r="B6574" s="158">
        <v>46315</v>
      </c>
      <c r="C6574" s="326" t="s">
        <v>15203</v>
      </c>
      <c r="D6574" s="326" t="s">
        <v>3035</v>
      </c>
      <c r="E6574" s="326" t="s">
        <v>3070</v>
      </c>
      <c r="F6574" s="326">
        <v>530.63513075187802</v>
      </c>
      <c r="G6574" s="326" t="s">
        <v>43</v>
      </c>
    </row>
    <row r="6575" spans="1:7">
      <c r="A6575" s="326" t="s">
        <v>3204</v>
      </c>
      <c r="B6575" s="158">
        <v>46315</v>
      </c>
      <c r="C6575" s="326" t="s">
        <v>15204</v>
      </c>
      <c r="D6575" s="326" t="s">
        <v>3035</v>
      </c>
      <c r="E6575" s="326" t="s">
        <v>3070</v>
      </c>
      <c r="F6575" s="326">
        <v>486.28371745161712</v>
      </c>
      <c r="G6575" s="326" t="s">
        <v>43</v>
      </c>
    </row>
    <row r="6576" spans="1:7">
      <c r="A6576" s="326" t="s">
        <v>3204</v>
      </c>
      <c r="B6576" s="158">
        <v>46315</v>
      </c>
      <c r="C6576" s="326" t="s">
        <v>15205</v>
      </c>
      <c r="D6576" s="326" t="s">
        <v>3035</v>
      </c>
      <c r="E6576" s="326" t="s">
        <v>3070</v>
      </c>
      <c r="F6576" s="326">
        <v>805.47183753561694</v>
      </c>
      <c r="G6576" s="326" t="s">
        <v>43</v>
      </c>
    </row>
    <row r="6577" spans="1:7">
      <c r="A6577" s="326" t="s">
        <v>3204</v>
      </c>
      <c r="B6577" s="158">
        <v>46315</v>
      </c>
      <c r="C6577" s="326" t="s">
        <v>15206</v>
      </c>
      <c r="D6577" s="326" t="s">
        <v>3046</v>
      </c>
      <c r="E6577" s="326" t="s">
        <v>3070</v>
      </c>
      <c r="F6577" s="326">
        <v>418.9909131936729</v>
      </c>
      <c r="G6577" s="326" t="s">
        <v>43</v>
      </c>
    </row>
    <row r="6578" spans="1:7">
      <c r="A6578" s="326" t="s">
        <v>3204</v>
      </c>
      <c r="B6578" s="158">
        <v>46315</v>
      </c>
      <c r="C6578" s="326" t="s">
        <v>15207</v>
      </c>
      <c r="D6578" s="326" t="s">
        <v>3046</v>
      </c>
      <c r="E6578" s="326" t="s">
        <v>3070</v>
      </c>
      <c r="F6578" s="326">
        <v>452.79621880315239</v>
      </c>
      <c r="G6578" s="326" t="s">
        <v>43</v>
      </c>
    </row>
    <row r="6579" spans="1:7">
      <c r="A6579" s="326" t="s">
        <v>3204</v>
      </c>
      <c r="B6579" s="158">
        <v>46315</v>
      </c>
      <c r="C6579" s="326" t="s">
        <v>15208</v>
      </c>
      <c r="D6579" s="326" t="s">
        <v>3046</v>
      </c>
      <c r="E6579" s="326" t="s">
        <v>3070</v>
      </c>
      <c r="F6579" s="326">
        <v>474.7678832388483</v>
      </c>
      <c r="G6579" s="326" t="s">
        <v>43</v>
      </c>
    </row>
    <row r="6580" spans="1:7">
      <c r="A6580" s="326" t="s">
        <v>3204</v>
      </c>
      <c r="B6580" s="158">
        <v>46315</v>
      </c>
      <c r="C6580" s="326" t="s">
        <v>15209</v>
      </c>
      <c r="D6580" s="326" t="s">
        <v>3046</v>
      </c>
      <c r="E6580" s="326" t="s">
        <v>3070</v>
      </c>
      <c r="F6580" s="326">
        <v>470.91220823023468</v>
      </c>
      <c r="G6580" s="326" t="s">
        <v>43</v>
      </c>
    </row>
    <row r="6581" spans="1:7">
      <c r="A6581" s="326" t="s">
        <v>3204</v>
      </c>
      <c r="B6581" s="158">
        <v>46315</v>
      </c>
      <c r="C6581" s="326" t="s">
        <v>15210</v>
      </c>
      <c r="D6581" s="326" t="s">
        <v>3046</v>
      </c>
      <c r="E6581" s="326" t="s">
        <v>3070</v>
      </c>
      <c r="F6581" s="326">
        <v>655.11061817873269</v>
      </c>
      <c r="G6581" s="326" t="s">
        <v>43</v>
      </c>
    </row>
    <row r="6582" spans="1:7">
      <c r="A6582" s="326" t="s">
        <v>3204</v>
      </c>
      <c r="B6582" s="158">
        <v>46315</v>
      </c>
      <c r="C6582" s="326" t="s">
        <v>15211</v>
      </c>
      <c r="D6582" s="326" t="s">
        <v>3046</v>
      </c>
      <c r="E6582" s="326" t="s">
        <v>3070</v>
      </c>
      <c r="F6582" s="326">
        <v>423.41518971696502</v>
      </c>
      <c r="G6582" s="326" t="s">
        <v>43</v>
      </c>
    </row>
    <row r="6583" spans="1:7">
      <c r="A6583" s="326" t="s">
        <v>3204</v>
      </c>
      <c r="B6583" s="158">
        <v>46315</v>
      </c>
      <c r="C6583" s="326" t="s">
        <v>15212</v>
      </c>
      <c r="D6583" s="326" t="s">
        <v>3046</v>
      </c>
      <c r="E6583" s="326" t="s">
        <v>3070</v>
      </c>
      <c r="F6583" s="326">
        <v>430.27587821241468</v>
      </c>
      <c r="G6583" s="326" t="s">
        <v>43</v>
      </c>
    </row>
    <row r="6584" spans="1:7">
      <c r="A6584" s="326" t="s">
        <v>3204</v>
      </c>
      <c r="B6584" s="158">
        <v>46315</v>
      </c>
      <c r="C6584" s="326" t="s">
        <v>15213</v>
      </c>
      <c r="D6584" s="326" t="s">
        <v>3046</v>
      </c>
      <c r="E6584" s="326" t="s">
        <v>3070</v>
      </c>
      <c r="F6584" s="326">
        <v>736.3545739762485</v>
      </c>
      <c r="G6584" s="326" t="s">
        <v>43</v>
      </c>
    </row>
    <row r="6585" spans="1:7">
      <c r="A6585" s="326" t="s">
        <v>3204</v>
      </c>
      <c r="B6585" s="158">
        <v>46315</v>
      </c>
      <c r="C6585" s="326" t="s">
        <v>15214</v>
      </c>
      <c r="D6585" s="326" t="s">
        <v>7409</v>
      </c>
      <c r="E6585" s="326" t="s">
        <v>3070</v>
      </c>
      <c r="F6585" s="326">
        <v>486.62718442222098</v>
      </c>
      <c r="G6585" s="326" t="s">
        <v>43</v>
      </c>
    </row>
    <row r="6586" spans="1:7">
      <c r="A6586" s="326" t="s">
        <v>3204</v>
      </c>
      <c r="B6586" s="158">
        <v>46315</v>
      </c>
      <c r="C6586" s="326" t="s">
        <v>15215</v>
      </c>
      <c r="D6586" s="326" t="s">
        <v>3034</v>
      </c>
      <c r="E6586" s="326" t="s">
        <v>3070</v>
      </c>
      <c r="F6586" s="326">
        <v>400.24199881684041</v>
      </c>
      <c r="G6586" s="326" t="s">
        <v>43</v>
      </c>
    </row>
    <row r="6587" spans="1:7">
      <c r="A6587" s="326" t="s">
        <v>3204</v>
      </c>
      <c r="B6587" s="158">
        <v>46315</v>
      </c>
      <c r="C6587" s="326" t="s">
        <v>15216</v>
      </c>
      <c r="D6587" s="326" t="s">
        <v>7409</v>
      </c>
      <c r="E6587" s="326" t="s">
        <v>3070</v>
      </c>
      <c r="F6587" s="326">
        <v>426.06530829705298</v>
      </c>
      <c r="G6587" s="326" t="s">
        <v>43</v>
      </c>
    </row>
    <row r="6588" spans="1:7">
      <c r="A6588" s="326" t="s">
        <v>3204</v>
      </c>
      <c r="B6588" s="158">
        <v>46315</v>
      </c>
      <c r="C6588" s="326" t="s">
        <v>15217</v>
      </c>
      <c r="D6588" s="326" t="s">
        <v>7409</v>
      </c>
      <c r="E6588" s="326" t="s">
        <v>3070</v>
      </c>
      <c r="F6588" s="326">
        <v>422.23864885605872</v>
      </c>
      <c r="G6588" s="326" t="s">
        <v>43</v>
      </c>
    </row>
    <row r="6589" spans="1:7">
      <c r="A6589" s="326" t="s">
        <v>3204</v>
      </c>
      <c r="B6589" s="158">
        <v>46315</v>
      </c>
      <c r="C6589" s="326" t="s">
        <v>15218</v>
      </c>
      <c r="D6589" s="326" t="s">
        <v>3034</v>
      </c>
      <c r="E6589" s="326" t="s">
        <v>3070</v>
      </c>
      <c r="F6589" s="326">
        <v>415.5391966290772</v>
      </c>
      <c r="G6589" s="326" t="s">
        <v>43</v>
      </c>
    </row>
    <row r="6590" spans="1:7">
      <c r="A6590" s="326" t="s">
        <v>3204</v>
      </c>
      <c r="B6590" s="158">
        <v>46315</v>
      </c>
      <c r="C6590" s="326" t="s">
        <v>15219</v>
      </c>
      <c r="D6590" s="326" t="s">
        <v>3034</v>
      </c>
      <c r="E6590" s="326" t="s">
        <v>3070</v>
      </c>
      <c r="F6590" s="326">
        <v>516.42386348522268</v>
      </c>
      <c r="G6590" s="326" t="s">
        <v>43</v>
      </c>
    </row>
    <row r="6591" spans="1:7">
      <c r="A6591" s="326" t="s">
        <v>3204</v>
      </c>
      <c r="B6591" s="158">
        <v>46315</v>
      </c>
      <c r="C6591" s="326" t="s">
        <v>15220</v>
      </c>
      <c r="D6591" s="326" t="s">
        <v>7409</v>
      </c>
      <c r="E6591" s="326" t="s">
        <v>3070</v>
      </c>
      <c r="F6591" s="326">
        <v>495.31994512025273</v>
      </c>
      <c r="G6591" s="326" t="s">
        <v>43</v>
      </c>
    </row>
    <row r="6592" spans="1:7">
      <c r="A6592" s="326" t="s">
        <v>3204</v>
      </c>
      <c r="B6592" s="158">
        <v>46315</v>
      </c>
      <c r="C6592" s="326" t="s">
        <v>15221</v>
      </c>
      <c r="D6592" s="326" t="s">
        <v>3034</v>
      </c>
      <c r="E6592" s="326" t="s">
        <v>3070</v>
      </c>
      <c r="F6592" s="326">
        <v>600.99623807147145</v>
      </c>
      <c r="G6592" s="326" t="s">
        <v>43</v>
      </c>
    </row>
    <row r="6593" spans="1:7">
      <c r="A6593" s="326" t="s">
        <v>3204</v>
      </c>
      <c r="B6593" s="158">
        <v>46315</v>
      </c>
      <c r="C6593" s="326" t="s">
        <v>15222</v>
      </c>
      <c r="D6593" s="326" t="s">
        <v>3034</v>
      </c>
      <c r="E6593" s="326" t="s">
        <v>3070</v>
      </c>
      <c r="F6593" s="326">
        <v>390.00977463833988</v>
      </c>
      <c r="G6593" s="326" t="s">
        <v>43</v>
      </c>
    </row>
    <row r="6594" spans="1:7">
      <c r="A6594" s="326" t="s">
        <v>3204</v>
      </c>
      <c r="B6594" s="158">
        <v>46315</v>
      </c>
      <c r="C6594" s="326" t="s">
        <v>15223</v>
      </c>
      <c r="D6594" s="326" t="s">
        <v>3046</v>
      </c>
      <c r="E6594" s="326" t="s">
        <v>3070</v>
      </c>
      <c r="F6594" s="326">
        <v>460.56107941549271</v>
      </c>
      <c r="G6594" s="326" t="s">
        <v>43</v>
      </c>
    </row>
    <row r="6595" spans="1:7">
      <c r="A6595" s="326" t="s">
        <v>3204</v>
      </c>
      <c r="B6595" s="158">
        <v>46315</v>
      </c>
      <c r="C6595" s="326" t="s">
        <v>15224</v>
      </c>
      <c r="D6595" s="326" t="s">
        <v>3046</v>
      </c>
      <c r="E6595" s="326" t="s">
        <v>3070</v>
      </c>
      <c r="F6595" s="326">
        <v>460.56087169004599</v>
      </c>
      <c r="G6595" s="326" t="s">
        <v>43</v>
      </c>
    </row>
    <row r="6596" spans="1:7">
      <c r="A6596" s="326" t="s">
        <v>3204</v>
      </c>
      <c r="B6596" s="158">
        <v>46315</v>
      </c>
      <c r="C6596" s="326" t="s">
        <v>15225</v>
      </c>
      <c r="D6596" s="326" t="s">
        <v>3034</v>
      </c>
      <c r="E6596" s="326" t="s">
        <v>3070</v>
      </c>
      <c r="F6596" s="326">
        <v>456.77185067208478</v>
      </c>
      <c r="G6596" s="326" t="s">
        <v>43</v>
      </c>
    </row>
    <row r="6597" spans="1:7">
      <c r="A6597" s="326" t="s">
        <v>3204</v>
      </c>
      <c r="B6597" s="158">
        <v>46315</v>
      </c>
      <c r="C6597" s="326" t="s">
        <v>15226</v>
      </c>
      <c r="D6597" s="326" t="s">
        <v>7409</v>
      </c>
      <c r="E6597" s="326" t="s">
        <v>3070</v>
      </c>
      <c r="F6597" s="326">
        <v>683.21298846881837</v>
      </c>
      <c r="G6597" s="326" t="s">
        <v>43</v>
      </c>
    </row>
    <row r="6598" spans="1:7">
      <c r="A6598" s="326" t="s">
        <v>3204</v>
      </c>
      <c r="B6598" s="158">
        <v>46315</v>
      </c>
      <c r="C6598" s="326" t="s">
        <v>15227</v>
      </c>
      <c r="D6598" s="326" t="s">
        <v>7409</v>
      </c>
      <c r="E6598" s="326" t="s">
        <v>3070</v>
      </c>
      <c r="F6598" s="326">
        <v>412.51801746198907</v>
      </c>
      <c r="G6598" s="326" t="s">
        <v>43</v>
      </c>
    </row>
    <row r="6599" spans="1:7">
      <c r="A6599" s="326" t="s">
        <v>3204</v>
      </c>
      <c r="B6599" s="158">
        <v>46315</v>
      </c>
      <c r="C6599" s="326" t="s">
        <v>15228</v>
      </c>
      <c r="D6599" s="326" t="s">
        <v>7409</v>
      </c>
      <c r="E6599" s="326" t="s">
        <v>3070</v>
      </c>
      <c r="F6599" s="326">
        <v>416.5565501335077</v>
      </c>
      <c r="G6599" s="326" t="s">
        <v>43</v>
      </c>
    </row>
    <row r="6600" spans="1:7">
      <c r="A6600" s="326" t="s">
        <v>3204</v>
      </c>
      <c r="B6600" s="158">
        <v>46315</v>
      </c>
      <c r="C6600" s="326" t="s">
        <v>15229</v>
      </c>
      <c r="D6600" s="326" t="s">
        <v>7409</v>
      </c>
      <c r="E6600" s="326" t="s">
        <v>3070</v>
      </c>
      <c r="F6600" s="326">
        <v>393.55857916688552</v>
      </c>
      <c r="G6600" s="326" t="s">
        <v>43</v>
      </c>
    </row>
    <row r="6601" spans="1:7">
      <c r="A6601" s="326" t="s">
        <v>3204</v>
      </c>
      <c r="B6601" s="158">
        <v>46315</v>
      </c>
      <c r="C6601" s="326" t="s">
        <v>15230</v>
      </c>
      <c r="D6601" s="326" t="s">
        <v>3046</v>
      </c>
      <c r="E6601" s="326" t="s">
        <v>3070</v>
      </c>
      <c r="F6601" s="326">
        <v>394.49990825308493</v>
      </c>
      <c r="G6601" s="326" t="s">
        <v>43</v>
      </c>
    </row>
    <row r="6602" spans="1:7">
      <c r="A6602" s="326" t="s">
        <v>3204</v>
      </c>
      <c r="B6602" s="158">
        <v>46315</v>
      </c>
      <c r="C6602" s="326" t="s">
        <v>15231</v>
      </c>
      <c r="D6602" s="326" t="s">
        <v>3046</v>
      </c>
      <c r="E6602" s="326" t="s">
        <v>3070</v>
      </c>
      <c r="F6602" s="326">
        <v>393.09201547410339</v>
      </c>
      <c r="G6602" s="326" t="s">
        <v>43</v>
      </c>
    </row>
    <row r="6603" spans="1:7">
      <c r="A6603" s="326" t="s">
        <v>3204</v>
      </c>
      <c r="B6603" s="158">
        <v>46315</v>
      </c>
      <c r="C6603" s="326" t="s">
        <v>15232</v>
      </c>
      <c r="D6603" s="326" t="s">
        <v>3034</v>
      </c>
      <c r="E6603" s="326" t="s">
        <v>3070</v>
      </c>
      <c r="F6603" s="326">
        <v>454.84081614995381</v>
      </c>
      <c r="G6603" s="326" t="s">
        <v>43</v>
      </c>
    </row>
    <row r="6604" spans="1:7">
      <c r="A6604" s="326" t="s">
        <v>3204</v>
      </c>
      <c r="B6604" s="158">
        <v>46315</v>
      </c>
      <c r="C6604" s="326" t="s">
        <v>15233</v>
      </c>
      <c r="D6604" s="326" t="s">
        <v>3034</v>
      </c>
      <c r="E6604" s="326" t="s">
        <v>3070</v>
      </c>
      <c r="F6604" s="326">
        <v>454.84172210423282</v>
      </c>
      <c r="G6604" s="326" t="s">
        <v>43</v>
      </c>
    </row>
    <row r="6605" spans="1:7">
      <c r="A6605" s="326" t="s">
        <v>3204</v>
      </c>
      <c r="B6605" s="158">
        <v>46315</v>
      </c>
      <c r="C6605" s="326" t="s">
        <v>15234</v>
      </c>
      <c r="D6605" s="326" t="s">
        <v>7409</v>
      </c>
      <c r="E6605" s="326" t="s">
        <v>3070</v>
      </c>
      <c r="F6605" s="326">
        <v>454.84230099851271</v>
      </c>
      <c r="G6605" s="326" t="s">
        <v>43</v>
      </c>
    </row>
    <row r="6606" spans="1:7">
      <c r="A6606" s="326" t="s">
        <v>3204</v>
      </c>
      <c r="B6606" s="158">
        <v>46315</v>
      </c>
      <c r="C6606" s="326" t="s">
        <v>15235</v>
      </c>
      <c r="D6606" s="326" t="s">
        <v>6875</v>
      </c>
      <c r="E6606" s="326" t="s">
        <v>3070</v>
      </c>
      <c r="F6606" s="326">
        <v>796.37190360203385</v>
      </c>
      <c r="G6606" s="326" t="s">
        <v>43</v>
      </c>
    </row>
    <row r="6607" spans="1:7">
      <c r="A6607" s="326" t="s">
        <v>3204</v>
      </c>
      <c r="B6607" s="158">
        <v>46315</v>
      </c>
      <c r="C6607" s="326" t="s">
        <v>15093</v>
      </c>
      <c r="D6607" s="326" t="s">
        <v>6875</v>
      </c>
      <c r="E6607" s="326" t="s">
        <v>3070</v>
      </c>
      <c r="F6607" s="326">
        <v>10343.23936485965</v>
      </c>
      <c r="G6607" s="326" t="s">
        <v>43</v>
      </c>
    </row>
    <row r="6608" spans="1:7">
      <c r="A6608" s="326" t="s">
        <v>3204</v>
      </c>
      <c r="B6608" s="158">
        <v>46315</v>
      </c>
      <c r="C6608" s="326" t="s">
        <v>15236</v>
      </c>
      <c r="D6608" s="326" t="s">
        <v>3043</v>
      </c>
      <c r="E6608" s="326" t="s">
        <v>3070</v>
      </c>
      <c r="F6608" s="326">
        <v>667.56365095637739</v>
      </c>
      <c r="G6608" s="326" t="s">
        <v>43</v>
      </c>
    </row>
    <row r="6609" spans="1:7">
      <c r="A6609" s="326" t="s">
        <v>3204</v>
      </c>
      <c r="B6609" s="158">
        <v>46315</v>
      </c>
      <c r="C6609" s="326" t="s">
        <v>15237</v>
      </c>
      <c r="D6609" s="326" t="s">
        <v>3043</v>
      </c>
      <c r="E6609" s="326" t="s">
        <v>3070</v>
      </c>
      <c r="F6609" s="326">
        <v>1101.416032996058</v>
      </c>
      <c r="G6609" s="326" t="s">
        <v>43</v>
      </c>
    </row>
    <row r="6610" spans="1:7">
      <c r="A6610" s="326" t="s">
        <v>3204</v>
      </c>
      <c r="B6610" s="158">
        <v>46315</v>
      </c>
      <c r="C6610" s="326" t="s">
        <v>15238</v>
      </c>
      <c r="D6610" s="326" t="s">
        <v>3043</v>
      </c>
      <c r="E6610" s="326" t="s">
        <v>3070</v>
      </c>
      <c r="F6610" s="326">
        <v>462.65875423699617</v>
      </c>
      <c r="G6610" s="326" t="s">
        <v>43</v>
      </c>
    </row>
    <row r="6611" spans="1:7">
      <c r="A6611" s="326" t="s">
        <v>3204</v>
      </c>
      <c r="B6611" s="158">
        <v>46315</v>
      </c>
      <c r="C6611" s="326" t="s">
        <v>15239</v>
      </c>
      <c r="D6611" s="326" t="s">
        <v>3049</v>
      </c>
      <c r="E6611" s="326" t="s">
        <v>3070</v>
      </c>
      <c r="F6611" s="326">
        <v>466.66326996684069</v>
      </c>
      <c r="G6611" s="326" t="s">
        <v>43</v>
      </c>
    </row>
    <row r="6612" spans="1:7">
      <c r="A6612" s="326" t="s">
        <v>3204</v>
      </c>
      <c r="B6612" s="158">
        <v>46315</v>
      </c>
      <c r="C6612" s="326" t="s">
        <v>15240</v>
      </c>
      <c r="D6612" s="326" t="s">
        <v>3049</v>
      </c>
      <c r="E6612" s="326" t="s">
        <v>3070</v>
      </c>
      <c r="F6612" s="326">
        <v>496.71463377401233</v>
      </c>
      <c r="G6612" s="326" t="s">
        <v>43</v>
      </c>
    </row>
    <row r="6613" spans="1:7">
      <c r="A6613" s="326" t="s">
        <v>3204</v>
      </c>
      <c r="B6613" s="158">
        <v>46315</v>
      </c>
      <c r="C6613" s="326" t="s">
        <v>15241</v>
      </c>
      <c r="D6613" s="326" t="s">
        <v>3043</v>
      </c>
      <c r="E6613" s="326" t="s">
        <v>3070</v>
      </c>
      <c r="F6613" s="326">
        <v>433.35547463223338</v>
      </c>
      <c r="G6613" s="326" t="s">
        <v>43</v>
      </c>
    </row>
    <row r="6614" spans="1:7">
      <c r="A6614" s="326" t="s">
        <v>3204</v>
      </c>
      <c r="B6614" s="158">
        <v>46315</v>
      </c>
      <c r="C6614" s="326" t="s">
        <v>15242</v>
      </c>
      <c r="D6614" s="326" t="s">
        <v>3043</v>
      </c>
      <c r="E6614" s="326" t="s">
        <v>3070</v>
      </c>
      <c r="F6614" s="326">
        <v>433.35539923235768</v>
      </c>
      <c r="G6614" s="326" t="s">
        <v>43</v>
      </c>
    </row>
    <row r="6615" spans="1:7">
      <c r="A6615" s="326" t="s">
        <v>3204</v>
      </c>
      <c r="B6615" s="158">
        <v>46315</v>
      </c>
      <c r="C6615" s="326" t="s">
        <v>15243</v>
      </c>
      <c r="D6615" s="326" t="s">
        <v>3043</v>
      </c>
      <c r="E6615" s="326" t="s">
        <v>3070</v>
      </c>
      <c r="F6615" s="326">
        <v>433.35576369613409</v>
      </c>
      <c r="G6615" s="326" t="s">
        <v>43</v>
      </c>
    </row>
    <row r="6616" spans="1:7">
      <c r="A6616" s="326" t="s">
        <v>3204</v>
      </c>
      <c r="B6616" s="158">
        <v>46315</v>
      </c>
      <c r="C6616" s="326" t="s">
        <v>15244</v>
      </c>
      <c r="D6616" s="326" t="s">
        <v>3049</v>
      </c>
      <c r="E6616" s="326" t="s">
        <v>3070</v>
      </c>
      <c r="F6616" s="326">
        <v>420.77736852690578</v>
      </c>
      <c r="G6616" s="326" t="s">
        <v>43</v>
      </c>
    </row>
    <row r="6617" spans="1:7">
      <c r="A6617" s="326" t="s">
        <v>3204</v>
      </c>
      <c r="B6617" s="158">
        <v>46315</v>
      </c>
      <c r="C6617" s="326" t="s">
        <v>15245</v>
      </c>
      <c r="D6617" s="326" t="s">
        <v>3049</v>
      </c>
      <c r="E6617" s="326" t="s">
        <v>3070</v>
      </c>
      <c r="F6617" s="326">
        <v>425.01767418533558</v>
      </c>
      <c r="G6617" s="326" t="s">
        <v>43</v>
      </c>
    </row>
    <row r="6618" spans="1:7">
      <c r="A6618" s="326" t="s">
        <v>3204</v>
      </c>
      <c r="B6618" s="158">
        <v>46315</v>
      </c>
      <c r="C6618" s="326" t="s">
        <v>15246</v>
      </c>
      <c r="D6618" s="326" t="s">
        <v>3049</v>
      </c>
      <c r="E6618" s="326" t="s">
        <v>3070</v>
      </c>
      <c r="F6618" s="326">
        <v>439.73924460634589</v>
      </c>
      <c r="G6618" s="326" t="s">
        <v>43</v>
      </c>
    </row>
    <row r="6619" spans="1:7">
      <c r="A6619" s="326" t="s">
        <v>3204</v>
      </c>
      <c r="B6619" s="158">
        <v>46315</v>
      </c>
      <c r="C6619" s="326" t="s">
        <v>15247</v>
      </c>
      <c r="D6619" s="326" t="s">
        <v>3049</v>
      </c>
      <c r="E6619" s="326" t="s">
        <v>3070</v>
      </c>
      <c r="F6619" s="326">
        <v>418.4989293217659</v>
      </c>
      <c r="G6619" s="326" t="s">
        <v>43</v>
      </c>
    </row>
    <row r="6620" spans="1:7">
      <c r="A6620" s="326" t="s">
        <v>3204</v>
      </c>
      <c r="B6620" s="158">
        <v>46315</v>
      </c>
      <c r="C6620" s="326" t="s">
        <v>15248</v>
      </c>
      <c r="D6620" s="326" t="s">
        <v>3049</v>
      </c>
      <c r="E6620" s="326" t="s">
        <v>3070</v>
      </c>
      <c r="F6620" s="326">
        <v>426.51468550786382</v>
      </c>
      <c r="G6620" s="326" t="s">
        <v>43</v>
      </c>
    </row>
    <row r="6621" spans="1:7">
      <c r="A6621" s="326" t="s">
        <v>3204</v>
      </c>
      <c r="B6621" s="158">
        <v>46315</v>
      </c>
      <c r="C6621" s="326" t="s">
        <v>15249</v>
      </c>
      <c r="D6621" s="326" t="s">
        <v>3049</v>
      </c>
      <c r="E6621" s="326" t="s">
        <v>3070</v>
      </c>
      <c r="F6621" s="326">
        <v>446.33447410911322</v>
      </c>
      <c r="G6621" s="326" t="s">
        <v>43</v>
      </c>
    </row>
    <row r="6622" spans="1:7">
      <c r="A6622" s="326" t="s">
        <v>3204</v>
      </c>
      <c r="B6622" s="158">
        <v>46315</v>
      </c>
      <c r="C6622" s="326" t="s">
        <v>15250</v>
      </c>
      <c r="D6622" s="326" t="s">
        <v>3049</v>
      </c>
      <c r="E6622" s="326" t="s">
        <v>3070</v>
      </c>
      <c r="F6622" s="326">
        <v>425.08671585097909</v>
      </c>
      <c r="G6622" s="326" t="s">
        <v>43</v>
      </c>
    </row>
    <row r="6623" spans="1:7">
      <c r="A6623" s="326" t="s">
        <v>3204</v>
      </c>
      <c r="B6623" s="158">
        <v>46315</v>
      </c>
      <c r="C6623" s="326" t="s">
        <v>15251</v>
      </c>
      <c r="D6623" s="326" t="s">
        <v>3049</v>
      </c>
      <c r="E6623" s="326" t="s">
        <v>3070</v>
      </c>
      <c r="F6623" s="326">
        <v>466.66200766712433</v>
      </c>
      <c r="G6623" s="326" t="s">
        <v>43</v>
      </c>
    </row>
    <row r="6624" spans="1:7">
      <c r="A6624" s="326" t="s">
        <v>3204</v>
      </c>
      <c r="B6624" s="158">
        <v>46315</v>
      </c>
      <c r="C6624" s="326" t="s">
        <v>15252</v>
      </c>
      <c r="D6624" s="326" t="s">
        <v>3049</v>
      </c>
      <c r="E6624" s="326" t="s">
        <v>3070</v>
      </c>
      <c r="F6624" s="326">
        <v>466.66502183303243</v>
      </c>
      <c r="G6624" s="326" t="s">
        <v>43</v>
      </c>
    </row>
    <row r="6625" spans="1:7">
      <c r="A6625" s="326" t="s">
        <v>3204</v>
      </c>
      <c r="B6625" s="158">
        <v>46315</v>
      </c>
      <c r="C6625" s="326" t="s">
        <v>15253</v>
      </c>
      <c r="D6625" s="326" t="s">
        <v>3043</v>
      </c>
      <c r="E6625" s="326" t="s">
        <v>3070</v>
      </c>
      <c r="F6625" s="326">
        <v>446.79199769720441</v>
      </c>
      <c r="G6625" s="326" t="s">
        <v>43</v>
      </c>
    </row>
    <row r="6626" spans="1:7">
      <c r="A6626" s="326" t="s">
        <v>3204</v>
      </c>
      <c r="B6626" s="158">
        <v>46315</v>
      </c>
      <c r="C6626" s="326" t="s">
        <v>15254</v>
      </c>
      <c r="D6626" s="326" t="s">
        <v>3043</v>
      </c>
      <c r="E6626" s="326" t="s">
        <v>3070</v>
      </c>
      <c r="F6626" s="326">
        <v>483.37664926052088</v>
      </c>
      <c r="G6626" s="326" t="s">
        <v>43</v>
      </c>
    </row>
    <row r="6627" spans="1:7">
      <c r="A6627" s="326" t="s">
        <v>3204</v>
      </c>
      <c r="B6627" s="158">
        <v>46315</v>
      </c>
      <c r="C6627" s="326" t="s">
        <v>15255</v>
      </c>
      <c r="D6627" s="326" t="s">
        <v>3043</v>
      </c>
      <c r="E6627" s="326" t="s">
        <v>3070</v>
      </c>
      <c r="F6627" s="326">
        <v>483.37791082635522</v>
      </c>
      <c r="G6627" s="326" t="s">
        <v>43</v>
      </c>
    </row>
    <row r="6628" spans="1:7">
      <c r="A6628" s="326" t="s">
        <v>3204</v>
      </c>
      <c r="B6628" s="158">
        <v>46315</v>
      </c>
      <c r="C6628" s="326" t="s">
        <v>15256</v>
      </c>
      <c r="D6628" s="326" t="s">
        <v>3043</v>
      </c>
      <c r="E6628" s="326" t="s">
        <v>3070</v>
      </c>
      <c r="F6628" s="326">
        <v>473.319943331182</v>
      </c>
      <c r="G6628" s="326" t="s">
        <v>43</v>
      </c>
    </row>
    <row r="6629" spans="1:7">
      <c r="A6629" s="326" t="s">
        <v>3204</v>
      </c>
      <c r="B6629" s="158">
        <v>46315</v>
      </c>
      <c r="C6629" s="326" t="s">
        <v>15257</v>
      </c>
      <c r="D6629" s="326" t="s">
        <v>3049</v>
      </c>
      <c r="E6629" s="326" t="s">
        <v>3070</v>
      </c>
      <c r="F6629" s="326">
        <v>1176.1731026209891</v>
      </c>
      <c r="G6629" s="326" t="s">
        <v>43</v>
      </c>
    </row>
    <row r="6630" spans="1:7">
      <c r="A6630" s="326" t="s">
        <v>3204</v>
      </c>
      <c r="B6630" s="158">
        <v>46315</v>
      </c>
      <c r="C6630" s="326" t="s">
        <v>15258</v>
      </c>
      <c r="D6630" s="326" t="s">
        <v>3049</v>
      </c>
      <c r="E6630" s="326" t="s">
        <v>3070</v>
      </c>
      <c r="F6630" s="326">
        <v>773.52291474677622</v>
      </c>
      <c r="G6630" s="326" t="s">
        <v>43</v>
      </c>
    </row>
    <row r="6631" spans="1:7">
      <c r="A6631" s="326" t="s">
        <v>3204</v>
      </c>
      <c r="B6631" s="158">
        <v>46315</v>
      </c>
      <c r="C6631" s="326" t="s">
        <v>15259</v>
      </c>
      <c r="D6631" s="326" t="s">
        <v>3043</v>
      </c>
      <c r="E6631" s="326" t="s">
        <v>3070</v>
      </c>
      <c r="F6631" s="326">
        <v>476.75334416143602</v>
      </c>
      <c r="G6631" s="326" t="s">
        <v>43</v>
      </c>
    </row>
    <row r="6632" spans="1:7">
      <c r="A6632" s="326" t="s">
        <v>3204</v>
      </c>
      <c r="B6632" s="158">
        <v>46315</v>
      </c>
      <c r="C6632" s="326" t="s">
        <v>15260</v>
      </c>
      <c r="D6632" s="326" t="s">
        <v>3049</v>
      </c>
      <c r="E6632" s="326" t="s">
        <v>3070</v>
      </c>
      <c r="F6632" s="326">
        <v>509.06098130717868</v>
      </c>
      <c r="G6632" s="326" t="s">
        <v>43</v>
      </c>
    </row>
    <row r="6633" spans="1:7">
      <c r="A6633" s="326" t="s">
        <v>3204</v>
      </c>
      <c r="B6633" s="158">
        <v>46315</v>
      </c>
      <c r="C6633" s="326" t="s">
        <v>15261</v>
      </c>
      <c r="D6633" s="326" t="s">
        <v>3049</v>
      </c>
      <c r="E6633" s="326" t="s">
        <v>3070</v>
      </c>
      <c r="F6633" s="326">
        <v>509.05812846496701</v>
      </c>
      <c r="G6633" s="326" t="s">
        <v>43</v>
      </c>
    </row>
    <row r="6634" spans="1:7">
      <c r="A6634" s="326" t="s">
        <v>3204</v>
      </c>
      <c r="B6634" s="158">
        <v>46315</v>
      </c>
      <c r="C6634" s="326" t="s">
        <v>15262</v>
      </c>
      <c r="D6634" s="326" t="s">
        <v>3049</v>
      </c>
      <c r="E6634" s="326" t="s">
        <v>3070</v>
      </c>
      <c r="F6634" s="326">
        <v>662.20583358965814</v>
      </c>
      <c r="G6634" s="326" t="s">
        <v>43</v>
      </c>
    </row>
    <row r="6635" spans="1:7">
      <c r="A6635" s="326" t="s">
        <v>3204</v>
      </c>
      <c r="B6635" s="158">
        <v>46315</v>
      </c>
      <c r="C6635" s="326" t="s">
        <v>15263</v>
      </c>
      <c r="D6635" s="326" t="s">
        <v>3043</v>
      </c>
      <c r="E6635" s="326" t="s">
        <v>3070</v>
      </c>
      <c r="F6635" s="326">
        <v>449.38215085864073</v>
      </c>
      <c r="G6635" s="326" t="s">
        <v>43</v>
      </c>
    </row>
    <row r="6636" spans="1:7">
      <c r="A6636" s="326" t="s">
        <v>3204</v>
      </c>
      <c r="B6636" s="158">
        <v>46315</v>
      </c>
      <c r="C6636" s="326" t="s">
        <v>15264</v>
      </c>
      <c r="D6636" s="326" t="s">
        <v>3043</v>
      </c>
      <c r="E6636" s="326" t="s">
        <v>3070</v>
      </c>
      <c r="F6636" s="326">
        <v>483.27746831532568</v>
      </c>
      <c r="G6636" s="326" t="s">
        <v>43</v>
      </c>
    </row>
    <row r="6637" spans="1:7">
      <c r="A6637" s="326" t="s">
        <v>3204</v>
      </c>
      <c r="B6637" s="158">
        <v>46315</v>
      </c>
      <c r="C6637" s="326" t="s">
        <v>15265</v>
      </c>
      <c r="D6637" s="326" t="s">
        <v>3043</v>
      </c>
      <c r="E6637" s="326" t="s">
        <v>3070</v>
      </c>
      <c r="F6637" s="326">
        <v>917.63892435515299</v>
      </c>
      <c r="G6637" s="326" t="s">
        <v>43</v>
      </c>
    </row>
    <row r="6638" spans="1:7">
      <c r="A6638" s="326" t="s">
        <v>3204</v>
      </c>
      <c r="B6638" s="158">
        <v>46315</v>
      </c>
      <c r="C6638" s="326" t="s">
        <v>15266</v>
      </c>
      <c r="D6638" s="326" t="s">
        <v>3049</v>
      </c>
      <c r="E6638" s="326" t="s">
        <v>3070</v>
      </c>
      <c r="F6638" s="326">
        <v>233.84857145510611</v>
      </c>
      <c r="G6638" s="326" t="s">
        <v>43</v>
      </c>
    </row>
    <row r="6639" spans="1:7">
      <c r="A6639" s="326" t="s">
        <v>3204</v>
      </c>
      <c r="B6639" s="158">
        <v>46315</v>
      </c>
      <c r="C6639" s="326" t="s">
        <v>15267</v>
      </c>
      <c r="D6639" s="326" t="s">
        <v>3049</v>
      </c>
      <c r="E6639" s="326" t="s">
        <v>3070</v>
      </c>
      <c r="F6639" s="326">
        <v>233.84884293191129</v>
      </c>
      <c r="G6639" s="326" t="s">
        <v>43</v>
      </c>
    </row>
    <row r="6640" spans="1:7">
      <c r="A6640" s="326" t="s">
        <v>3204</v>
      </c>
      <c r="B6640" s="158">
        <v>46315</v>
      </c>
      <c r="C6640" s="326" t="s">
        <v>15268</v>
      </c>
      <c r="D6640" s="326" t="s">
        <v>3049</v>
      </c>
      <c r="E6640" s="326" t="s">
        <v>3070</v>
      </c>
      <c r="F6640" s="326">
        <v>955.89480010000989</v>
      </c>
      <c r="G6640" s="326" t="s">
        <v>43</v>
      </c>
    </row>
    <row r="6641" spans="1:7">
      <c r="A6641" s="326" t="s">
        <v>3204</v>
      </c>
      <c r="B6641" s="158">
        <v>46315</v>
      </c>
      <c r="C6641" s="326" t="s">
        <v>15269</v>
      </c>
      <c r="D6641" s="326" t="s">
        <v>3049</v>
      </c>
      <c r="E6641" s="326" t="s">
        <v>3070</v>
      </c>
      <c r="F6641" s="326">
        <v>446.8402198292315</v>
      </c>
      <c r="G6641" s="326" t="s">
        <v>43</v>
      </c>
    </row>
    <row r="6642" spans="1:7">
      <c r="A6642" s="326" t="s">
        <v>3204</v>
      </c>
      <c r="B6642" s="158">
        <v>46315</v>
      </c>
      <c r="C6642" s="326" t="s">
        <v>15270</v>
      </c>
      <c r="D6642" s="326" t="s">
        <v>3043</v>
      </c>
      <c r="E6642" s="326" t="s">
        <v>3070</v>
      </c>
      <c r="F6642" s="326">
        <v>894.85952087119222</v>
      </c>
      <c r="G6642" s="326" t="s">
        <v>43</v>
      </c>
    </row>
    <row r="6643" spans="1:7">
      <c r="A6643" s="326" t="s">
        <v>3204</v>
      </c>
      <c r="B6643" s="158">
        <v>46315</v>
      </c>
      <c r="C6643" s="326" t="s">
        <v>15271</v>
      </c>
      <c r="D6643" s="326" t="s">
        <v>3043</v>
      </c>
      <c r="E6643" s="326" t="s">
        <v>3070</v>
      </c>
      <c r="F6643" s="326">
        <v>625.88205882627517</v>
      </c>
      <c r="G6643" s="326" t="s">
        <v>43</v>
      </c>
    </row>
    <row r="6644" spans="1:7">
      <c r="A6644" s="326" t="s">
        <v>3204</v>
      </c>
      <c r="B6644" s="158">
        <v>46315</v>
      </c>
      <c r="C6644" s="326" t="s">
        <v>15272</v>
      </c>
      <c r="D6644" s="326" t="s">
        <v>3043</v>
      </c>
      <c r="E6644" s="326" t="s">
        <v>3070</v>
      </c>
      <c r="F6644" s="326">
        <v>625.97953640297055</v>
      </c>
      <c r="G6644" s="326" t="s">
        <v>43</v>
      </c>
    </row>
    <row r="6645" spans="1:7">
      <c r="A6645" s="326" t="s">
        <v>3204</v>
      </c>
      <c r="B6645" s="158">
        <v>46315</v>
      </c>
      <c r="C6645" s="326" t="s">
        <v>15273</v>
      </c>
      <c r="D6645" s="326" t="s">
        <v>3043</v>
      </c>
      <c r="E6645" s="326" t="s">
        <v>3070</v>
      </c>
      <c r="F6645" s="326">
        <v>998.13044703903142</v>
      </c>
      <c r="G6645" s="326" t="s">
        <v>43</v>
      </c>
    </row>
    <row r="6646" spans="1:7">
      <c r="A6646" s="326" t="s">
        <v>3204</v>
      </c>
      <c r="B6646" s="158">
        <v>46315</v>
      </c>
      <c r="C6646" s="326" t="s">
        <v>15274</v>
      </c>
      <c r="D6646" s="326" t="s">
        <v>3044</v>
      </c>
      <c r="E6646" s="326" t="s">
        <v>3070</v>
      </c>
      <c r="F6646" s="326">
        <v>7016.3371895272276</v>
      </c>
      <c r="G6646" s="326" t="s">
        <v>43</v>
      </c>
    </row>
    <row r="6647" spans="1:7">
      <c r="A6647" s="326" t="s">
        <v>3204</v>
      </c>
      <c r="B6647" s="158">
        <v>46315</v>
      </c>
      <c r="C6647" s="326" t="s">
        <v>15275</v>
      </c>
      <c r="D6647" s="326" t="s">
        <v>3044</v>
      </c>
      <c r="E6647" s="326" t="s">
        <v>3070</v>
      </c>
      <c r="F6647" s="326">
        <v>4991.0934440507262</v>
      </c>
      <c r="G6647" s="326" t="s">
        <v>43</v>
      </c>
    </row>
    <row r="6648" spans="1:7">
      <c r="A6648" s="326" t="s">
        <v>3204</v>
      </c>
      <c r="B6648" s="158">
        <v>46315</v>
      </c>
      <c r="C6648" s="326" t="s">
        <v>15276</v>
      </c>
      <c r="D6648" s="326" t="s">
        <v>3037</v>
      </c>
      <c r="E6648" s="326" t="s">
        <v>3070</v>
      </c>
      <c r="F6648" s="326">
        <v>401.31369566917419</v>
      </c>
      <c r="G6648" s="326" t="s">
        <v>43</v>
      </c>
    </row>
    <row r="6649" spans="1:7">
      <c r="A6649" s="326" t="s">
        <v>3204</v>
      </c>
      <c r="B6649" s="158">
        <v>46315</v>
      </c>
      <c r="C6649" s="326" t="s">
        <v>15277</v>
      </c>
      <c r="D6649" s="326" t="s">
        <v>3037</v>
      </c>
      <c r="E6649" s="326" t="s">
        <v>3070</v>
      </c>
      <c r="F6649" s="326">
        <v>605.88952806498855</v>
      </c>
      <c r="G6649" s="326" t="s">
        <v>43</v>
      </c>
    </row>
    <row r="6650" spans="1:7">
      <c r="A6650" s="326" t="s">
        <v>3204</v>
      </c>
      <c r="B6650" s="158">
        <v>46315</v>
      </c>
      <c r="C6650" s="326" t="s">
        <v>15278</v>
      </c>
      <c r="D6650" s="326" t="s">
        <v>3037</v>
      </c>
      <c r="E6650" s="326" t="s">
        <v>3070</v>
      </c>
      <c r="F6650" s="326">
        <v>383.92835729569202</v>
      </c>
      <c r="G6650" s="326" t="s">
        <v>43</v>
      </c>
    </row>
    <row r="6651" spans="1:7">
      <c r="A6651" s="326" t="s">
        <v>3204</v>
      </c>
      <c r="B6651" s="158">
        <v>46315</v>
      </c>
      <c r="C6651" s="326" t="s">
        <v>15279</v>
      </c>
      <c r="D6651" s="326" t="s">
        <v>3037</v>
      </c>
      <c r="E6651" s="326" t="s">
        <v>3070</v>
      </c>
      <c r="F6651" s="326">
        <v>395.48828546516597</v>
      </c>
      <c r="G6651" s="326" t="s">
        <v>43</v>
      </c>
    </row>
    <row r="6652" spans="1:7">
      <c r="A6652" s="326" t="s">
        <v>3204</v>
      </c>
      <c r="B6652" s="158">
        <v>46315</v>
      </c>
      <c r="C6652" s="326" t="s">
        <v>5565</v>
      </c>
      <c r="D6652" s="326" t="s">
        <v>3037</v>
      </c>
      <c r="E6652" s="326" t="s">
        <v>3070</v>
      </c>
      <c r="F6652" s="326">
        <v>415.71215860103263</v>
      </c>
      <c r="G6652" s="326" t="s">
        <v>43</v>
      </c>
    </row>
    <row r="6653" spans="1:7">
      <c r="A6653" s="326" t="s">
        <v>3204</v>
      </c>
      <c r="B6653" s="158">
        <v>46315</v>
      </c>
      <c r="C6653" s="326" t="s">
        <v>15280</v>
      </c>
      <c r="D6653" s="326" t="s">
        <v>3037</v>
      </c>
      <c r="E6653" s="326" t="s">
        <v>3070</v>
      </c>
      <c r="F6653" s="326">
        <v>435.38267387170339</v>
      </c>
      <c r="G6653" s="326" t="s">
        <v>43</v>
      </c>
    </row>
    <row r="6654" spans="1:7">
      <c r="A6654" s="326" t="s">
        <v>3204</v>
      </c>
      <c r="B6654" s="158">
        <v>46315</v>
      </c>
      <c r="C6654" s="326" t="s">
        <v>15281</v>
      </c>
      <c r="D6654" s="326" t="s">
        <v>3037</v>
      </c>
      <c r="E6654" s="326" t="s">
        <v>3070</v>
      </c>
      <c r="F6654" s="326">
        <v>413.13637125864619</v>
      </c>
      <c r="G6654" s="326" t="s">
        <v>43</v>
      </c>
    </row>
    <row r="6655" spans="1:7">
      <c r="A6655" s="326" t="s">
        <v>3204</v>
      </c>
      <c r="B6655" s="158">
        <v>46315</v>
      </c>
      <c r="C6655" s="326" t="s">
        <v>15282</v>
      </c>
      <c r="D6655" s="326" t="s">
        <v>3041</v>
      </c>
      <c r="E6655" s="326" t="s">
        <v>3070</v>
      </c>
      <c r="F6655" s="326">
        <v>695.11246092431247</v>
      </c>
      <c r="G6655" s="326" t="s">
        <v>43</v>
      </c>
    </row>
    <row r="6656" spans="1:7">
      <c r="A6656" s="326" t="s">
        <v>3204</v>
      </c>
      <c r="B6656" s="158">
        <v>46315</v>
      </c>
      <c r="C6656" s="326" t="s">
        <v>15283</v>
      </c>
      <c r="D6656" s="326" t="s">
        <v>3041</v>
      </c>
      <c r="E6656" s="326" t="s">
        <v>3070</v>
      </c>
      <c r="F6656" s="326">
        <v>560.9901235345751</v>
      </c>
      <c r="G6656" s="326" t="s">
        <v>43</v>
      </c>
    </row>
    <row r="6657" spans="1:7">
      <c r="A6657" s="326" t="s">
        <v>3204</v>
      </c>
      <c r="B6657" s="158">
        <v>46315</v>
      </c>
      <c r="C6657" s="326" t="s">
        <v>15284</v>
      </c>
      <c r="D6657" s="326" t="s">
        <v>3037</v>
      </c>
      <c r="E6657" s="326" t="s">
        <v>3070</v>
      </c>
      <c r="F6657" s="326">
        <v>2726.92977602873</v>
      </c>
      <c r="G6657" s="326" t="s">
        <v>43</v>
      </c>
    </row>
    <row r="6658" spans="1:7">
      <c r="A6658" s="326" t="s">
        <v>3204</v>
      </c>
      <c r="B6658" s="158">
        <v>46315</v>
      </c>
      <c r="C6658" s="326" t="s">
        <v>15285</v>
      </c>
      <c r="D6658" s="326" t="s">
        <v>3039</v>
      </c>
      <c r="E6658" s="326" t="s">
        <v>3070</v>
      </c>
      <c r="F6658" s="326">
        <v>9999.1607226263732</v>
      </c>
      <c r="G6658" s="326" t="s">
        <v>43</v>
      </c>
    </row>
    <row r="6659" spans="1:7">
      <c r="A6659" s="326" t="s">
        <v>3204</v>
      </c>
      <c r="B6659" s="158">
        <v>46315</v>
      </c>
      <c r="C6659" s="326" t="s">
        <v>15286</v>
      </c>
      <c r="D6659" s="326" t="s">
        <v>3041</v>
      </c>
      <c r="E6659" s="326" t="s">
        <v>3070</v>
      </c>
      <c r="F6659" s="326">
        <v>510.97012680117041</v>
      </c>
      <c r="G6659" s="326" t="s">
        <v>43</v>
      </c>
    </row>
    <row r="6660" spans="1:7">
      <c r="A6660" s="326" t="s">
        <v>3204</v>
      </c>
      <c r="B6660" s="158">
        <v>46315</v>
      </c>
      <c r="C6660" s="326" t="s">
        <v>15287</v>
      </c>
      <c r="D6660" s="326" t="s">
        <v>3036</v>
      </c>
      <c r="E6660" s="326" t="s">
        <v>3070</v>
      </c>
      <c r="F6660" s="326">
        <v>438.30897583439952</v>
      </c>
      <c r="G6660" s="326" t="s">
        <v>43</v>
      </c>
    </row>
    <row r="6661" spans="1:7">
      <c r="A6661" s="326" t="s">
        <v>3204</v>
      </c>
      <c r="B6661" s="158">
        <v>46315</v>
      </c>
      <c r="C6661" s="326" t="s">
        <v>15288</v>
      </c>
      <c r="D6661" s="326" t="s">
        <v>3036</v>
      </c>
      <c r="E6661" s="326" t="s">
        <v>3070</v>
      </c>
      <c r="F6661" s="326">
        <v>438.3096826672554</v>
      </c>
      <c r="G6661" s="326" t="s">
        <v>43</v>
      </c>
    </row>
    <row r="6662" spans="1:7">
      <c r="A6662" s="326" t="s">
        <v>3204</v>
      </c>
      <c r="B6662" s="158">
        <v>46315</v>
      </c>
      <c r="C6662" s="326" t="s">
        <v>15289</v>
      </c>
      <c r="D6662" s="326" t="s">
        <v>3036</v>
      </c>
      <c r="E6662" s="326" t="s">
        <v>3070</v>
      </c>
      <c r="F6662" s="326">
        <v>438.30925535410643</v>
      </c>
      <c r="G6662" s="326" t="s">
        <v>43</v>
      </c>
    </row>
    <row r="6663" spans="1:7">
      <c r="A6663" s="326" t="s">
        <v>3204</v>
      </c>
      <c r="B6663" s="158">
        <v>46315</v>
      </c>
      <c r="C6663" s="326" t="s">
        <v>15290</v>
      </c>
      <c r="D6663" s="326" t="s">
        <v>3036</v>
      </c>
      <c r="E6663" s="326" t="s">
        <v>3070</v>
      </c>
      <c r="F6663" s="326">
        <v>449.18397008255118</v>
      </c>
      <c r="G6663" s="326" t="s">
        <v>43</v>
      </c>
    </row>
    <row r="6664" spans="1:7">
      <c r="A6664" s="326" t="s">
        <v>3204</v>
      </c>
      <c r="B6664" s="158">
        <v>46315</v>
      </c>
      <c r="C6664" s="326" t="s">
        <v>15291</v>
      </c>
      <c r="D6664" s="326" t="s">
        <v>3036</v>
      </c>
      <c r="E6664" s="326" t="s">
        <v>3070</v>
      </c>
      <c r="F6664" s="326">
        <v>452.12699636444449</v>
      </c>
      <c r="G6664" s="326" t="s">
        <v>43</v>
      </c>
    </row>
    <row r="6665" spans="1:7">
      <c r="A6665" s="326" t="s">
        <v>3204</v>
      </c>
      <c r="B6665" s="158">
        <v>46315</v>
      </c>
      <c r="C6665" s="326" t="s">
        <v>15292</v>
      </c>
      <c r="D6665" s="326" t="s">
        <v>3036</v>
      </c>
      <c r="E6665" s="326" t="s">
        <v>3070</v>
      </c>
      <c r="F6665" s="326">
        <v>416.57140720263118</v>
      </c>
      <c r="G6665" s="326" t="s">
        <v>43</v>
      </c>
    </row>
    <row r="6666" spans="1:7">
      <c r="A6666" s="326" t="s">
        <v>3204</v>
      </c>
      <c r="B6666" s="158">
        <v>46315</v>
      </c>
      <c r="C6666" s="326" t="s">
        <v>15293</v>
      </c>
      <c r="D6666" s="326" t="s">
        <v>3036</v>
      </c>
      <c r="E6666" s="326" t="s">
        <v>3070</v>
      </c>
      <c r="F6666" s="326">
        <v>958.11180160543881</v>
      </c>
      <c r="G6666" s="326" t="s">
        <v>43</v>
      </c>
    </row>
    <row r="6667" spans="1:7">
      <c r="A6667" s="326" t="s">
        <v>3204</v>
      </c>
      <c r="B6667" s="158">
        <v>46315</v>
      </c>
      <c r="C6667" s="326" t="s">
        <v>15294</v>
      </c>
      <c r="D6667" s="326" t="s">
        <v>3036</v>
      </c>
      <c r="E6667" s="326" t="s">
        <v>3070</v>
      </c>
      <c r="F6667" s="326">
        <v>1091.636299279053</v>
      </c>
      <c r="G6667" s="326" t="s">
        <v>43</v>
      </c>
    </row>
    <row r="6668" spans="1:7">
      <c r="A6668" s="326" t="s">
        <v>3204</v>
      </c>
      <c r="B6668" s="158">
        <v>46315</v>
      </c>
      <c r="C6668" s="326" t="s">
        <v>15295</v>
      </c>
      <c r="D6668" s="326" t="s">
        <v>3036</v>
      </c>
      <c r="E6668" s="326" t="s">
        <v>3070</v>
      </c>
      <c r="F6668" s="326">
        <v>1018.49812620692</v>
      </c>
      <c r="G6668" s="326" t="s">
        <v>43</v>
      </c>
    </row>
    <row r="6669" spans="1:7">
      <c r="A6669" s="326" t="s">
        <v>3204</v>
      </c>
      <c r="B6669" s="158">
        <v>46315</v>
      </c>
      <c r="C6669" s="326" t="s">
        <v>15296</v>
      </c>
      <c r="D6669" s="326" t="s">
        <v>3036</v>
      </c>
      <c r="E6669" s="326" t="s">
        <v>3070</v>
      </c>
      <c r="F6669" s="326">
        <v>360.63013556227088</v>
      </c>
      <c r="G6669" s="326" t="s">
        <v>43</v>
      </c>
    </row>
    <row r="6670" spans="1:7">
      <c r="A6670" s="326" t="s">
        <v>3204</v>
      </c>
      <c r="B6670" s="158">
        <v>46315</v>
      </c>
      <c r="C6670" s="326" t="s">
        <v>15297</v>
      </c>
      <c r="D6670" s="326" t="s">
        <v>3036</v>
      </c>
      <c r="E6670" s="326" t="s">
        <v>3070</v>
      </c>
      <c r="F6670" s="326">
        <v>753.3777191825211</v>
      </c>
      <c r="G6670" s="326" t="s">
        <v>43</v>
      </c>
    </row>
    <row r="6671" spans="1:7">
      <c r="A6671" s="326" t="s">
        <v>3204</v>
      </c>
      <c r="B6671" s="158">
        <v>46315</v>
      </c>
      <c r="C6671" s="326" t="s">
        <v>15298</v>
      </c>
      <c r="D6671" s="326" t="s">
        <v>3036</v>
      </c>
      <c r="E6671" s="326" t="s">
        <v>3070</v>
      </c>
      <c r="F6671" s="326">
        <v>1109.4319125562911</v>
      </c>
      <c r="G6671" s="326" t="s">
        <v>43</v>
      </c>
    </row>
    <row r="6672" spans="1:7">
      <c r="A6672" s="326" t="s">
        <v>3204</v>
      </c>
      <c r="B6672" s="158">
        <v>46315</v>
      </c>
      <c r="C6672" s="326" t="s">
        <v>15299</v>
      </c>
      <c r="D6672" s="326" t="s">
        <v>3036</v>
      </c>
      <c r="E6672" s="326" t="s">
        <v>3070</v>
      </c>
      <c r="F6672" s="326">
        <v>413.71420819312328</v>
      </c>
      <c r="G6672" s="326" t="s">
        <v>43</v>
      </c>
    </row>
    <row r="6673" spans="1:7">
      <c r="A6673" s="326" t="s">
        <v>3204</v>
      </c>
      <c r="B6673" s="158">
        <v>46315</v>
      </c>
      <c r="C6673" s="326" t="s">
        <v>15300</v>
      </c>
      <c r="D6673" s="326" t="s">
        <v>3036</v>
      </c>
      <c r="E6673" s="326" t="s">
        <v>3070</v>
      </c>
      <c r="F6673" s="326">
        <v>444.50631131976837</v>
      </c>
      <c r="G6673" s="326" t="s">
        <v>43</v>
      </c>
    </row>
    <row r="6674" spans="1:7">
      <c r="A6674" s="326" t="s">
        <v>3204</v>
      </c>
      <c r="B6674" s="158">
        <v>46315</v>
      </c>
      <c r="C6674" s="326" t="s">
        <v>15301</v>
      </c>
      <c r="D6674" s="326" t="s">
        <v>3036</v>
      </c>
      <c r="E6674" s="326" t="s">
        <v>3070</v>
      </c>
      <c r="F6674" s="326">
        <v>444.46595524251461</v>
      </c>
      <c r="G6674" s="326" t="s">
        <v>43</v>
      </c>
    </row>
    <row r="6675" spans="1:7">
      <c r="A6675" s="326" t="s">
        <v>3204</v>
      </c>
      <c r="B6675" s="158">
        <v>46315</v>
      </c>
      <c r="C6675" s="326" t="s">
        <v>15302</v>
      </c>
      <c r="D6675" s="326" t="s">
        <v>3036</v>
      </c>
      <c r="E6675" s="326" t="s">
        <v>3070</v>
      </c>
      <c r="F6675" s="326">
        <v>652.8433523774147</v>
      </c>
      <c r="G6675" s="326" t="s">
        <v>43</v>
      </c>
    </row>
    <row r="6676" spans="1:7">
      <c r="A6676" s="326" t="s">
        <v>3204</v>
      </c>
      <c r="B6676" s="158">
        <v>46315</v>
      </c>
      <c r="C6676" s="326" t="s">
        <v>15303</v>
      </c>
      <c r="D6676" s="326" t="s">
        <v>3036</v>
      </c>
      <c r="E6676" s="326" t="s">
        <v>3070</v>
      </c>
      <c r="F6676" s="326">
        <v>613.64406451024115</v>
      </c>
      <c r="G6676" s="326" t="s">
        <v>43</v>
      </c>
    </row>
    <row r="6677" spans="1:7">
      <c r="A6677" s="326" t="s">
        <v>3204</v>
      </c>
      <c r="B6677" s="158">
        <v>46315</v>
      </c>
      <c r="C6677" s="326" t="s">
        <v>15304</v>
      </c>
      <c r="D6677" s="326" t="s">
        <v>3036</v>
      </c>
      <c r="E6677" s="326" t="s">
        <v>3070</v>
      </c>
      <c r="F6677" s="326">
        <v>429.20526738278568</v>
      </c>
      <c r="G6677" s="326" t="s">
        <v>43</v>
      </c>
    </row>
    <row r="6678" spans="1:7">
      <c r="A6678" s="326" t="s">
        <v>3204</v>
      </c>
      <c r="B6678" s="158">
        <v>46315</v>
      </c>
      <c r="C6678" s="326" t="s">
        <v>15305</v>
      </c>
      <c r="D6678" s="326" t="s">
        <v>3036</v>
      </c>
      <c r="E6678" s="326" t="s">
        <v>3070</v>
      </c>
      <c r="F6678" s="326">
        <v>521.34728519618511</v>
      </c>
      <c r="G6678" s="326" t="s">
        <v>43</v>
      </c>
    </row>
    <row r="6679" spans="1:7">
      <c r="A6679" s="326" t="s">
        <v>3204</v>
      </c>
      <c r="B6679" s="158">
        <v>46315</v>
      </c>
      <c r="C6679" s="326" t="s">
        <v>15306</v>
      </c>
      <c r="D6679" s="326" t="s">
        <v>3036</v>
      </c>
      <c r="E6679" s="326" t="s">
        <v>3070</v>
      </c>
      <c r="F6679" s="326">
        <v>425.60341035202151</v>
      </c>
      <c r="G6679" s="326" t="s">
        <v>43</v>
      </c>
    </row>
    <row r="6680" spans="1:7">
      <c r="A6680" s="326" t="s">
        <v>3204</v>
      </c>
      <c r="B6680" s="158">
        <v>46315</v>
      </c>
      <c r="C6680" s="326" t="s">
        <v>15307</v>
      </c>
      <c r="D6680" s="326" t="s">
        <v>3036</v>
      </c>
      <c r="E6680" s="326" t="s">
        <v>3070</v>
      </c>
      <c r="F6680" s="326">
        <v>480.2304822076112</v>
      </c>
      <c r="G6680" s="326" t="s">
        <v>43</v>
      </c>
    </row>
    <row r="6681" spans="1:7">
      <c r="A6681" s="326" t="s">
        <v>3066</v>
      </c>
      <c r="B6681" s="158">
        <v>46315</v>
      </c>
      <c r="C6681" s="326" t="s">
        <v>60</v>
      </c>
      <c r="D6681" s="326" t="s">
        <v>3067</v>
      </c>
      <c r="E6681" s="326" t="s">
        <v>2879</v>
      </c>
      <c r="F6681" s="326">
        <v>49.760999999999996</v>
      </c>
      <c r="G6681" s="326" t="s">
        <v>48</v>
      </c>
    </row>
    <row r="6682" spans="1:7">
      <c r="A6682" s="326" t="s">
        <v>3066</v>
      </c>
      <c r="B6682" s="158">
        <v>46315</v>
      </c>
      <c r="C6682" s="326" t="s">
        <v>58</v>
      </c>
      <c r="D6682" s="326" t="s">
        <v>3067</v>
      </c>
      <c r="E6682" s="326" t="s">
        <v>2879</v>
      </c>
      <c r="F6682" s="326">
        <v>52.217000000000006</v>
      </c>
      <c r="G6682" s="326" t="s">
        <v>48</v>
      </c>
    </row>
    <row r="6683" spans="1:7">
      <c r="A6683" s="326" t="s">
        <v>2883</v>
      </c>
      <c r="B6683" s="158">
        <v>46315</v>
      </c>
      <c r="C6683" s="326" t="s">
        <v>2865</v>
      </c>
      <c r="D6683" s="326" t="s">
        <v>2880</v>
      </c>
      <c r="E6683" s="326" t="s">
        <v>2879</v>
      </c>
      <c r="F6683" s="326">
        <v>6.0518999999999998</v>
      </c>
      <c r="G6683" s="326" t="s">
        <v>1799</v>
      </c>
    </row>
    <row r="6684" spans="1:7">
      <c r="A6684" s="326" t="s">
        <v>2883</v>
      </c>
      <c r="B6684" s="158">
        <v>46315</v>
      </c>
      <c r="C6684" s="326" t="s">
        <v>2916</v>
      </c>
      <c r="D6684" s="326" t="s">
        <v>2880</v>
      </c>
      <c r="E6684" s="326" t="s">
        <v>2879</v>
      </c>
      <c r="F6684" s="326">
        <v>6.06128</v>
      </c>
      <c r="G6684" s="326" t="s">
        <v>1799</v>
      </c>
    </row>
    <row r="6685" spans="1:7">
      <c r="A6685" s="326" t="s">
        <v>2883</v>
      </c>
      <c r="B6685" s="158">
        <v>46315</v>
      </c>
      <c r="C6685" s="326" t="s">
        <v>7848</v>
      </c>
      <c r="D6685" s="326" t="s">
        <v>2880</v>
      </c>
      <c r="E6685" s="326" t="s">
        <v>2879</v>
      </c>
      <c r="F6685" s="326">
        <v>6.1841200000000009</v>
      </c>
      <c r="G6685" s="326" t="s">
        <v>1800</v>
      </c>
    </row>
    <row r="6686" spans="1:7">
      <c r="A6686" s="326" t="s">
        <v>2883</v>
      </c>
      <c r="B6686" s="158">
        <v>46315</v>
      </c>
      <c r="C6686" s="326" t="s">
        <v>7908</v>
      </c>
      <c r="D6686" s="326" t="s">
        <v>2880</v>
      </c>
      <c r="E6686" s="326" t="s">
        <v>2879</v>
      </c>
      <c r="F6686" s="326">
        <v>6.0508399999999991</v>
      </c>
      <c r="G6686" s="326" t="s">
        <v>1800</v>
      </c>
    </row>
    <row r="6687" spans="1:7">
      <c r="A6687" s="326" t="s">
        <v>2883</v>
      </c>
      <c r="B6687" s="158">
        <v>46315</v>
      </c>
      <c r="C6687" s="326" t="s">
        <v>7909</v>
      </c>
      <c r="D6687" s="326" t="s">
        <v>2880</v>
      </c>
      <c r="E6687" s="326" t="s">
        <v>2879</v>
      </c>
      <c r="F6687" s="326">
        <v>5.8476000000000008</v>
      </c>
      <c r="G6687" s="326" t="s">
        <v>1800</v>
      </c>
    </row>
    <row r="6688" spans="1:7">
      <c r="A6688" s="326" t="s">
        <v>2883</v>
      </c>
      <c r="B6688" s="158">
        <v>46315</v>
      </c>
      <c r="C6688" s="326" t="s">
        <v>7910</v>
      </c>
      <c r="D6688" s="326" t="s">
        <v>2880</v>
      </c>
      <c r="E6688" s="326" t="s">
        <v>2879</v>
      </c>
      <c r="F6688" s="326">
        <v>5.8427600000000011</v>
      </c>
      <c r="G6688" s="326" t="s">
        <v>1800</v>
      </c>
    </row>
    <row r="6689" spans="1:7">
      <c r="A6689" s="326" t="s">
        <v>2883</v>
      </c>
      <c r="B6689" s="158">
        <v>46315</v>
      </c>
      <c r="C6689" s="326" t="s">
        <v>7911</v>
      </c>
      <c r="D6689" s="326" t="s">
        <v>2880</v>
      </c>
      <c r="E6689" s="326" t="s">
        <v>2879</v>
      </c>
      <c r="F6689" s="326">
        <v>5.8216199999999994</v>
      </c>
      <c r="G6689" s="326" t="s">
        <v>1800</v>
      </c>
    </row>
    <row r="6690" spans="1:7">
      <c r="A6690" s="326" t="s">
        <v>2883</v>
      </c>
      <c r="B6690" s="158">
        <v>46315</v>
      </c>
      <c r="C6690" s="326" t="s">
        <v>7912</v>
      </c>
      <c r="D6690" s="326" t="s">
        <v>2880</v>
      </c>
      <c r="E6690" s="326" t="s">
        <v>2879</v>
      </c>
      <c r="F6690" s="326">
        <v>6.14412</v>
      </c>
      <c r="G6690" s="326" t="s">
        <v>1800</v>
      </c>
    </row>
    <row r="6691" spans="1:7">
      <c r="A6691" s="326" t="s">
        <v>2883</v>
      </c>
      <c r="B6691" s="158">
        <v>46315</v>
      </c>
      <c r="C6691" s="326" t="s">
        <v>7913</v>
      </c>
      <c r="D6691" s="326" t="s">
        <v>2880</v>
      </c>
      <c r="E6691" s="326" t="s">
        <v>2879</v>
      </c>
      <c r="F6691" s="326">
        <v>5.86334</v>
      </c>
      <c r="G6691" s="326" t="s">
        <v>1800</v>
      </c>
    </row>
    <row r="6692" spans="1:7">
      <c r="A6692" s="326" t="s">
        <v>2883</v>
      </c>
      <c r="B6692" s="158">
        <v>46315</v>
      </c>
      <c r="C6692" s="326" t="s">
        <v>7914</v>
      </c>
      <c r="D6692" s="326" t="s">
        <v>2880</v>
      </c>
      <c r="E6692" s="326" t="s">
        <v>2879</v>
      </c>
      <c r="F6692" s="326">
        <v>5.9025600000000003</v>
      </c>
      <c r="G6692" s="326" t="s">
        <v>1800</v>
      </c>
    </row>
    <row r="6693" spans="1:7">
      <c r="A6693" s="326" t="s">
        <v>2883</v>
      </c>
      <c r="B6693" s="158">
        <v>46315</v>
      </c>
      <c r="C6693" s="326" t="s">
        <v>7915</v>
      </c>
      <c r="D6693" s="326" t="s">
        <v>2880</v>
      </c>
      <c r="E6693" s="326" t="s">
        <v>2879</v>
      </c>
      <c r="F6693" s="326">
        <v>5.8843800000000002</v>
      </c>
      <c r="G6693" s="326" t="s">
        <v>1800</v>
      </c>
    </row>
    <row r="6694" spans="1:7">
      <c r="A6694" s="326" t="s">
        <v>2883</v>
      </c>
      <c r="B6694" s="158">
        <v>46315</v>
      </c>
      <c r="C6694" s="326" t="s">
        <v>7916</v>
      </c>
      <c r="D6694" s="326" t="s">
        <v>2880</v>
      </c>
      <c r="E6694" s="326" t="s">
        <v>2879</v>
      </c>
      <c r="F6694" s="326">
        <v>6.1482999999999999</v>
      </c>
      <c r="G6694" s="326" t="s">
        <v>1800</v>
      </c>
    </row>
    <row r="6695" spans="1:7">
      <c r="A6695" s="326" t="s">
        <v>2883</v>
      </c>
      <c r="B6695" s="158">
        <v>46315</v>
      </c>
      <c r="C6695" s="326" t="s">
        <v>2917</v>
      </c>
      <c r="D6695" s="326" t="s">
        <v>2880</v>
      </c>
      <c r="E6695" s="326" t="s">
        <v>2879</v>
      </c>
      <c r="F6695" s="326">
        <v>6.19618</v>
      </c>
      <c r="G6695" s="326" t="s">
        <v>1799</v>
      </c>
    </row>
    <row r="6696" spans="1:7">
      <c r="A6696" s="326" t="s">
        <v>2883</v>
      </c>
      <c r="B6696" s="158">
        <v>46315</v>
      </c>
      <c r="C6696" s="326" t="s">
        <v>7917</v>
      </c>
      <c r="D6696" s="326" t="s">
        <v>2880</v>
      </c>
      <c r="E6696" s="326" t="s">
        <v>2879</v>
      </c>
      <c r="F6696" s="326">
        <v>5.7484400000000004</v>
      </c>
      <c r="G6696" s="326" t="s">
        <v>1800</v>
      </c>
    </row>
    <row r="6697" spans="1:7">
      <c r="A6697" s="326" t="s">
        <v>2883</v>
      </c>
      <c r="B6697" s="158">
        <v>46315</v>
      </c>
      <c r="C6697" s="326" t="s">
        <v>7918</v>
      </c>
      <c r="D6697" s="326" t="s">
        <v>2880</v>
      </c>
      <c r="E6697" s="326" t="s">
        <v>2879</v>
      </c>
      <c r="F6697" s="326">
        <v>5.7988799999999996</v>
      </c>
      <c r="G6697" s="326" t="s">
        <v>1800</v>
      </c>
    </row>
    <row r="6698" spans="1:7">
      <c r="A6698" s="326" t="s">
        <v>2883</v>
      </c>
      <c r="B6698" s="158">
        <v>46315</v>
      </c>
      <c r="C6698" s="326" t="s">
        <v>7919</v>
      </c>
      <c r="D6698" s="326" t="s">
        <v>2880</v>
      </c>
      <c r="E6698" s="326" t="s">
        <v>2879</v>
      </c>
      <c r="F6698" s="326">
        <v>6.0709600000000004</v>
      </c>
      <c r="G6698" s="326" t="s">
        <v>1800</v>
      </c>
    </row>
    <row r="6699" spans="1:7">
      <c r="A6699" s="326" t="s">
        <v>2883</v>
      </c>
      <c r="B6699" s="158">
        <v>46315</v>
      </c>
      <c r="C6699" s="326" t="s">
        <v>7920</v>
      </c>
      <c r="D6699" s="326" t="s">
        <v>2880</v>
      </c>
      <c r="E6699" s="326" t="s">
        <v>2879</v>
      </c>
      <c r="F6699" s="326">
        <v>5.9888200000000005</v>
      </c>
      <c r="G6699" s="326" t="s">
        <v>1800</v>
      </c>
    </row>
    <row r="6700" spans="1:7">
      <c r="A6700" s="326" t="s">
        <v>2883</v>
      </c>
      <c r="B6700" s="158">
        <v>46315</v>
      </c>
      <c r="C6700" s="326" t="s">
        <v>7921</v>
      </c>
      <c r="D6700" s="326" t="s">
        <v>2880</v>
      </c>
      <c r="E6700" s="326" t="s">
        <v>2879</v>
      </c>
      <c r="F6700" s="326">
        <v>6.0011799999999997</v>
      </c>
      <c r="G6700" s="326" t="s">
        <v>1800</v>
      </c>
    </row>
    <row r="6701" spans="1:7">
      <c r="A6701" s="326" t="s">
        <v>2883</v>
      </c>
      <c r="B6701" s="158">
        <v>46315</v>
      </c>
      <c r="C6701" s="326" t="s">
        <v>7922</v>
      </c>
      <c r="D6701" s="326" t="s">
        <v>2880</v>
      </c>
      <c r="E6701" s="326" t="s">
        <v>2879</v>
      </c>
      <c r="F6701" s="326">
        <v>5.9420000000000002</v>
      </c>
      <c r="G6701" s="326" t="s">
        <v>1800</v>
      </c>
    </row>
    <row r="6702" spans="1:7">
      <c r="A6702" s="326" t="s">
        <v>2883</v>
      </c>
      <c r="B6702" s="158">
        <v>46315</v>
      </c>
      <c r="C6702" s="326" t="s">
        <v>7923</v>
      </c>
      <c r="D6702" s="326" t="s">
        <v>2880</v>
      </c>
      <c r="E6702" s="326" t="s">
        <v>2879</v>
      </c>
      <c r="F6702" s="326">
        <v>5.68574</v>
      </c>
      <c r="G6702" s="326" t="s">
        <v>1800</v>
      </c>
    </row>
    <row r="6703" spans="1:7">
      <c r="A6703" s="326" t="s">
        <v>2883</v>
      </c>
      <c r="B6703" s="158">
        <v>46315</v>
      </c>
      <c r="C6703" s="326" t="s">
        <v>7924</v>
      </c>
      <c r="D6703" s="326" t="s">
        <v>2880</v>
      </c>
      <c r="E6703" s="326" t="s">
        <v>2879</v>
      </c>
      <c r="F6703" s="326">
        <v>5.8121</v>
      </c>
      <c r="G6703" s="326" t="s">
        <v>1800</v>
      </c>
    </row>
    <row r="6704" spans="1:7">
      <c r="A6704" s="326" t="s">
        <v>2883</v>
      </c>
      <c r="B6704" s="158">
        <v>46315</v>
      </c>
      <c r="C6704" s="326" t="s">
        <v>7925</v>
      </c>
      <c r="D6704" s="326" t="s">
        <v>2880</v>
      </c>
      <c r="E6704" s="326" t="s">
        <v>2879</v>
      </c>
      <c r="F6704" s="326">
        <v>5.7493599999999994</v>
      </c>
      <c r="G6704" s="326" t="s">
        <v>1800</v>
      </c>
    </row>
    <row r="6705" spans="1:7">
      <c r="A6705" s="326" t="s">
        <v>2883</v>
      </c>
      <c r="B6705" s="158">
        <v>46315</v>
      </c>
      <c r="C6705" s="326" t="s">
        <v>7926</v>
      </c>
      <c r="D6705" s="326" t="s">
        <v>2880</v>
      </c>
      <c r="E6705" s="326" t="s">
        <v>2879</v>
      </c>
      <c r="F6705" s="326">
        <v>5.807599999999999</v>
      </c>
      <c r="G6705" s="326" t="s">
        <v>1800</v>
      </c>
    </row>
    <row r="6706" spans="1:7">
      <c r="A6706" s="326" t="s">
        <v>2883</v>
      </c>
      <c r="B6706" s="158">
        <v>46315</v>
      </c>
      <c r="C6706" s="326" t="s">
        <v>2918</v>
      </c>
      <c r="D6706" s="326" t="s">
        <v>2880</v>
      </c>
      <c r="E6706" s="326" t="s">
        <v>2879</v>
      </c>
      <c r="F6706" s="326">
        <v>6.0098599999999998</v>
      </c>
      <c r="G6706" s="326" t="s">
        <v>1799</v>
      </c>
    </row>
    <row r="6707" spans="1:7">
      <c r="A6707" s="326" t="s">
        <v>2883</v>
      </c>
      <c r="B6707" s="158">
        <v>46315</v>
      </c>
      <c r="C6707" s="326" t="s">
        <v>7927</v>
      </c>
      <c r="D6707" s="326" t="s">
        <v>2880</v>
      </c>
      <c r="E6707" s="326" t="s">
        <v>2879</v>
      </c>
      <c r="F6707" s="326">
        <v>6.1074200000000003</v>
      </c>
      <c r="G6707" s="326" t="s">
        <v>1800</v>
      </c>
    </row>
    <row r="6708" spans="1:7">
      <c r="A6708" s="326" t="s">
        <v>2883</v>
      </c>
      <c r="B6708" s="158">
        <v>46315</v>
      </c>
      <c r="C6708" s="326" t="s">
        <v>7928</v>
      </c>
      <c r="D6708" s="326" t="s">
        <v>2880</v>
      </c>
      <c r="E6708" s="326" t="s">
        <v>2879</v>
      </c>
      <c r="F6708" s="326">
        <v>6.0334000000000003</v>
      </c>
      <c r="G6708" s="326" t="s">
        <v>1800</v>
      </c>
    </row>
    <row r="6709" spans="1:7">
      <c r="A6709" s="326" t="s">
        <v>2883</v>
      </c>
      <c r="B6709" s="158">
        <v>46315</v>
      </c>
      <c r="C6709" s="326" t="s">
        <v>7929</v>
      </c>
      <c r="D6709" s="326" t="s">
        <v>2880</v>
      </c>
      <c r="E6709" s="326" t="s">
        <v>2879</v>
      </c>
      <c r="F6709" s="326">
        <v>5.7736400000000003</v>
      </c>
      <c r="G6709" s="326" t="s">
        <v>1800</v>
      </c>
    </row>
    <row r="6710" spans="1:7">
      <c r="A6710" s="326" t="s">
        <v>2883</v>
      </c>
      <c r="B6710" s="158">
        <v>46315</v>
      </c>
      <c r="C6710" s="326" t="s">
        <v>7930</v>
      </c>
      <c r="D6710" s="326" t="s">
        <v>2880</v>
      </c>
      <c r="E6710" s="326" t="s">
        <v>2879</v>
      </c>
      <c r="F6710" s="326">
        <v>5.9502400000000009</v>
      </c>
      <c r="G6710" s="326" t="s">
        <v>1800</v>
      </c>
    </row>
    <row r="6711" spans="1:7">
      <c r="A6711" s="326" t="s">
        <v>2883</v>
      </c>
      <c r="B6711" s="158">
        <v>46315</v>
      </c>
      <c r="C6711" s="326" t="s">
        <v>7931</v>
      </c>
      <c r="D6711" s="326" t="s">
        <v>2880</v>
      </c>
      <c r="E6711" s="326" t="s">
        <v>2879</v>
      </c>
      <c r="F6711" s="326">
        <v>5.8056600000000005</v>
      </c>
      <c r="G6711" s="326" t="s">
        <v>1800</v>
      </c>
    </row>
    <row r="6712" spans="1:7">
      <c r="A6712" s="326" t="s">
        <v>2883</v>
      </c>
      <c r="B6712" s="158">
        <v>46315</v>
      </c>
      <c r="C6712" s="326" t="s">
        <v>7932</v>
      </c>
      <c r="D6712" s="326" t="s">
        <v>2880</v>
      </c>
      <c r="E6712" s="326" t="s">
        <v>2879</v>
      </c>
      <c r="F6712" s="326">
        <v>5.9883399999999991</v>
      </c>
      <c r="G6712" s="326" t="s">
        <v>1800</v>
      </c>
    </row>
    <row r="6713" spans="1:7">
      <c r="A6713" s="326" t="s">
        <v>2883</v>
      </c>
      <c r="B6713" s="158">
        <v>46315</v>
      </c>
      <c r="C6713" s="326" t="s">
        <v>7933</v>
      </c>
      <c r="D6713" s="326" t="s">
        <v>2880</v>
      </c>
      <c r="E6713" s="326" t="s">
        <v>2879</v>
      </c>
      <c r="F6713" s="326">
        <v>6.19984</v>
      </c>
      <c r="G6713" s="326" t="s">
        <v>1800</v>
      </c>
    </row>
    <row r="6714" spans="1:7">
      <c r="A6714" s="326" t="s">
        <v>2883</v>
      </c>
      <c r="B6714" s="158">
        <v>46315</v>
      </c>
      <c r="C6714" s="326" t="s">
        <v>2919</v>
      </c>
      <c r="D6714" s="326" t="s">
        <v>2880</v>
      </c>
      <c r="E6714" s="326" t="s">
        <v>2879</v>
      </c>
      <c r="F6714" s="326">
        <v>5.7938399999999994</v>
      </c>
      <c r="G6714" s="326" t="s">
        <v>1799</v>
      </c>
    </row>
    <row r="6715" spans="1:7">
      <c r="A6715" s="326" t="s">
        <v>2883</v>
      </c>
      <c r="B6715" s="158">
        <v>46315</v>
      </c>
      <c r="C6715" s="326" t="s">
        <v>2920</v>
      </c>
      <c r="D6715" s="326" t="s">
        <v>2880</v>
      </c>
      <c r="E6715" s="326" t="s">
        <v>2879</v>
      </c>
      <c r="F6715" s="326">
        <v>5.806140000000001</v>
      </c>
      <c r="G6715" s="326" t="s">
        <v>1799</v>
      </c>
    </row>
    <row r="6716" spans="1:7">
      <c r="A6716" s="326" t="s">
        <v>2883</v>
      </c>
      <c r="B6716" s="158">
        <v>46315</v>
      </c>
      <c r="C6716" s="326" t="s">
        <v>2921</v>
      </c>
      <c r="D6716" s="326" t="s">
        <v>2880</v>
      </c>
      <c r="E6716" s="326" t="s">
        <v>2879</v>
      </c>
      <c r="F6716" s="326">
        <v>5.9155600000000002</v>
      </c>
      <c r="G6716" s="326" t="s">
        <v>1799</v>
      </c>
    </row>
    <row r="6717" spans="1:7">
      <c r="A6717" s="326" t="s">
        <v>2883</v>
      </c>
      <c r="B6717" s="158">
        <v>46315</v>
      </c>
      <c r="C6717" s="326" t="s">
        <v>2922</v>
      </c>
      <c r="D6717" s="326" t="s">
        <v>2880</v>
      </c>
      <c r="E6717" s="326" t="s">
        <v>2879</v>
      </c>
      <c r="F6717" s="326">
        <v>6.3552999999999988</v>
      </c>
      <c r="G6717" s="326" t="s">
        <v>1799</v>
      </c>
    </row>
    <row r="6718" spans="1:7">
      <c r="A6718" s="326" t="s">
        <v>2883</v>
      </c>
      <c r="B6718" s="158">
        <v>46315</v>
      </c>
      <c r="C6718" s="326" t="s">
        <v>2923</v>
      </c>
      <c r="D6718" s="326" t="s">
        <v>2880</v>
      </c>
      <c r="E6718" s="326" t="s">
        <v>2879</v>
      </c>
      <c r="F6718" s="326">
        <v>5.7617599999999998</v>
      </c>
      <c r="G6718" s="326" t="s">
        <v>1799</v>
      </c>
    </row>
    <row r="6719" spans="1:7">
      <c r="A6719" s="326" t="s">
        <v>2883</v>
      </c>
      <c r="B6719" s="158">
        <v>46315</v>
      </c>
      <c r="C6719" s="326" t="s">
        <v>2924</v>
      </c>
      <c r="D6719" s="326" t="s">
        <v>2880</v>
      </c>
      <c r="E6719" s="326" t="s">
        <v>2879</v>
      </c>
      <c r="F6719" s="326">
        <v>5.90158</v>
      </c>
      <c r="G6719" s="326" t="s">
        <v>1799</v>
      </c>
    </row>
    <row r="6720" spans="1:7">
      <c r="A6720" s="326" t="s">
        <v>2883</v>
      </c>
      <c r="B6720" s="158">
        <v>46315</v>
      </c>
      <c r="C6720" s="326" t="s">
        <v>2925</v>
      </c>
      <c r="D6720" s="326" t="s">
        <v>2880</v>
      </c>
      <c r="E6720" s="326" t="s">
        <v>2879</v>
      </c>
      <c r="F6720" s="326">
        <v>5.8735800000000005</v>
      </c>
      <c r="G6720" s="326" t="s">
        <v>1799</v>
      </c>
    </row>
    <row r="6721" spans="1:7">
      <c r="A6721" s="326" t="s">
        <v>2883</v>
      </c>
      <c r="B6721" s="158">
        <v>46315</v>
      </c>
      <c r="C6721" s="326" t="s">
        <v>2926</v>
      </c>
      <c r="D6721" s="326" t="s">
        <v>2880</v>
      </c>
      <c r="E6721" s="326" t="s">
        <v>2879</v>
      </c>
      <c r="F6721" s="326">
        <v>6.0164000000000009</v>
      </c>
      <c r="G6721" s="326" t="s">
        <v>1799</v>
      </c>
    </row>
    <row r="6722" spans="1:7">
      <c r="A6722" s="326" t="s">
        <v>2883</v>
      </c>
      <c r="B6722" s="158">
        <v>46315</v>
      </c>
      <c r="C6722" s="326" t="s">
        <v>2927</v>
      </c>
      <c r="D6722" s="326" t="s">
        <v>2880</v>
      </c>
      <c r="E6722" s="326" t="s">
        <v>2879</v>
      </c>
      <c r="F6722" s="326">
        <v>5.9740800000000007</v>
      </c>
      <c r="G6722" s="326" t="s">
        <v>1799</v>
      </c>
    </row>
    <row r="6723" spans="1:7">
      <c r="A6723" s="326" t="s">
        <v>2883</v>
      </c>
      <c r="B6723" s="158">
        <v>46315</v>
      </c>
      <c r="C6723" s="326" t="s">
        <v>2928</v>
      </c>
      <c r="D6723" s="326" t="s">
        <v>2880</v>
      </c>
      <c r="E6723" s="326" t="s">
        <v>2879</v>
      </c>
      <c r="F6723" s="326">
        <v>5.8420799999999993</v>
      </c>
      <c r="G6723" s="326" t="s">
        <v>1799</v>
      </c>
    </row>
    <row r="6724" spans="1:7">
      <c r="A6724" s="326" t="s">
        <v>2883</v>
      </c>
      <c r="B6724" s="158">
        <v>46315</v>
      </c>
      <c r="C6724" s="326" t="s">
        <v>2929</v>
      </c>
      <c r="D6724" s="326" t="s">
        <v>2880</v>
      </c>
      <c r="E6724" s="326" t="s">
        <v>2879</v>
      </c>
      <c r="F6724" s="326">
        <v>5.9189399999999992</v>
      </c>
      <c r="G6724" s="326" t="s">
        <v>1799</v>
      </c>
    </row>
    <row r="6725" spans="1:7">
      <c r="A6725" s="326" t="s">
        <v>2883</v>
      </c>
      <c r="B6725" s="158">
        <v>46315</v>
      </c>
      <c r="C6725" s="326" t="s">
        <v>2930</v>
      </c>
      <c r="D6725" s="326" t="s">
        <v>2880</v>
      </c>
      <c r="E6725" s="326" t="s">
        <v>2879</v>
      </c>
      <c r="F6725" s="326">
        <v>5.8979599999999994</v>
      </c>
      <c r="G6725" s="326" t="s">
        <v>1799</v>
      </c>
    </row>
    <row r="6726" spans="1:7">
      <c r="A6726" s="326" t="s">
        <v>2883</v>
      </c>
      <c r="B6726" s="158">
        <v>46315</v>
      </c>
      <c r="C6726" s="326" t="s">
        <v>2931</v>
      </c>
      <c r="D6726" s="326" t="s">
        <v>2880</v>
      </c>
      <c r="E6726" s="326" t="s">
        <v>2879</v>
      </c>
      <c r="F6726" s="326">
        <v>6.1557000000000013</v>
      </c>
      <c r="G6726" s="326" t="s">
        <v>1799</v>
      </c>
    </row>
    <row r="6727" spans="1:7">
      <c r="A6727" s="326" t="s">
        <v>2883</v>
      </c>
      <c r="B6727" s="158">
        <v>46315</v>
      </c>
      <c r="C6727" s="326" t="s">
        <v>2932</v>
      </c>
      <c r="D6727" s="326" t="s">
        <v>2880</v>
      </c>
      <c r="E6727" s="326" t="s">
        <v>2879</v>
      </c>
      <c r="F6727" s="326">
        <v>5.6874000000000002</v>
      </c>
      <c r="G6727" s="326" t="s">
        <v>1799</v>
      </c>
    </row>
    <row r="6728" spans="1:7">
      <c r="A6728" s="326" t="s">
        <v>2883</v>
      </c>
      <c r="B6728" s="158">
        <v>46315</v>
      </c>
      <c r="C6728" s="326" t="s">
        <v>2933</v>
      </c>
      <c r="D6728" s="326" t="s">
        <v>2880</v>
      </c>
      <c r="E6728" s="326" t="s">
        <v>2879</v>
      </c>
      <c r="F6728" s="326">
        <v>6.2276399999999992</v>
      </c>
      <c r="G6728" s="326" t="s">
        <v>1799</v>
      </c>
    </row>
    <row r="6729" spans="1:7">
      <c r="A6729" s="326" t="s">
        <v>2883</v>
      </c>
      <c r="B6729" s="158">
        <v>46315</v>
      </c>
      <c r="C6729" s="326" t="s">
        <v>2934</v>
      </c>
      <c r="D6729" s="326" t="s">
        <v>2880</v>
      </c>
      <c r="E6729" s="326" t="s">
        <v>2879</v>
      </c>
      <c r="F6729" s="326">
        <v>5.7909199999999998</v>
      </c>
      <c r="G6729" s="326" t="s">
        <v>1799</v>
      </c>
    </row>
    <row r="6730" spans="1:7">
      <c r="A6730" s="326" t="s">
        <v>2883</v>
      </c>
      <c r="B6730" s="158">
        <v>46315</v>
      </c>
      <c r="C6730" s="326" t="s">
        <v>2935</v>
      </c>
      <c r="D6730" s="326" t="s">
        <v>2880</v>
      </c>
      <c r="E6730" s="326" t="s">
        <v>2879</v>
      </c>
      <c r="F6730" s="326">
        <v>6.5231199999999996</v>
      </c>
      <c r="G6730" s="326" t="s">
        <v>1799</v>
      </c>
    </row>
    <row r="6731" spans="1:7">
      <c r="A6731" s="326" t="s">
        <v>2883</v>
      </c>
      <c r="B6731" s="158">
        <v>46315</v>
      </c>
      <c r="C6731" s="326" t="s">
        <v>2936</v>
      </c>
      <c r="D6731" s="326" t="s">
        <v>2880</v>
      </c>
      <c r="E6731" s="326" t="s">
        <v>2879</v>
      </c>
      <c r="F6731" s="326">
        <v>6.5239999999999991</v>
      </c>
      <c r="G6731" s="326" t="s">
        <v>1799</v>
      </c>
    </row>
    <row r="6732" spans="1:7">
      <c r="A6732" s="326" t="s">
        <v>2883</v>
      </c>
      <c r="B6732" s="158">
        <v>46315</v>
      </c>
      <c r="C6732" s="326" t="s">
        <v>2937</v>
      </c>
      <c r="D6732" s="326" t="s">
        <v>2880</v>
      </c>
      <c r="E6732" s="326" t="s">
        <v>2879</v>
      </c>
      <c r="F6732" s="326">
        <v>6.0025200000000005</v>
      </c>
      <c r="G6732" s="326" t="s">
        <v>1799</v>
      </c>
    </row>
    <row r="6733" spans="1:7">
      <c r="A6733" s="326" t="s">
        <v>2883</v>
      </c>
      <c r="B6733" s="158">
        <v>46315</v>
      </c>
      <c r="C6733" s="326" t="s">
        <v>2938</v>
      </c>
      <c r="D6733" s="326" t="s">
        <v>2880</v>
      </c>
      <c r="E6733" s="326" t="s">
        <v>2879</v>
      </c>
      <c r="F6733" s="326">
        <v>6.0190999999999999</v>
      </c>
      <c r="G6733" s="326" t="s">
        <v>1799</v>
      </c>
    </row>
    <row r="6734" spans="1:7">
      <c r="A6734" s="326" t="s">
        <v>2883</v>
      </c>
      <c r="B6734" s="158">
        <v>46315</v>
      </c>
      <c r="C6734" s="326" t="s">
        <v>2911</v>
      </c>
      <c r="D6734" s="326" t="s">
        <v>2880</v>
      </c>
      <c r="E6734" s="326" t="s">
        <v>2879</v>
      </c>
      <c r="F6734" s="326">
        <v>6.24404</v>
      </c>
      <c r="G6734" s="326" t="s">
        <v>1962</v>
      </c>
    </row>
    <row r="6735" spans="1:7">
      <c r="A6735" s="326" t="s">
        <v>2883</v>
      </c>
      <c r="B6735" s="158">
        <v>46315</v>
      </c>
      <c r="C6735" s="326" t="s">
        <v>2912</v>
      </c>
      <c r="D6735" s="326" t="s">
        <v>2880</v>
      </c>
      <c r="E6735" s="326" t="s">
        <v>2879</v>
      </c>
      <c r="F6735" s="326">
        <v>5.759780000000001</v>
      </c>
      <c r="G6735" s="326" t="s">
        <v>1962</v>
      </c>
    </row>
    <row r="6736" spans="1:7">
      <c r="A6736" s="326" t="s">
        <v>2883</v>
      </c>
      <c r="B6736" s="158">
        <v>46315</v>
      </c>
      <c r="C6736" s="326" t="s">
        <v>2913</v>
      </c>
      <c r="D6736" s="326" t="s">
        <v>2880</v>
      </c>
      <c r="E6736" s="326" t="s">
        <v>2879</v>
      </c>
      <c r="F6736" s="326">
        <v>5.6192200000000003</v>
      </c>
      <c r="G6736" s="326" t="s">
        <v>1962</v>
      </c>
    </row>
    <row r="6737" spans="1:7">
      <c r="A6737" s="326" t="s">
        <v>2883</v>
      </c>
      <c r="B6737" s="158">
        <v>46315</v>
      </c>
      <c r="C6737" s="326" t="s">
        <v>2914</v>
      </c>
      <c r="D6737" s="326" t="s">
        <v>2880</v>
      </c>
      <c r="E6737" s="326" t="s">
        <v>2879</v>
      </c>
      <c r="F6737" s="326">
        <v>5.8819599999999994</v>
      </c>
      <c r="G6737" s="326" t="s">
        <v>1962</v>
      </c>
    </row>
    <row r="6738" spans="1:7">
      <c r="A6738" s="326" t="s">
        <v>2883</v>
      </c>
      <c r="B6738" s="158">
        <v>46315</v>
      </c>
      <c r="C6738" s="326" t="s">
        <v>2915</v>
      </c>
      <c r="D6738" s="326" t="s">
        <v>2880</v>
      </c>
      <c r="E6738" s="326" t="s">
        <v>2879</v>
      </c>
      <c r="F6738" s="326">
        <v>5.9617599999999999</v>
      </c>
      <c r="G6738" s="326" t="s">
        <v>1962</v>
      </c>
    </row>
    <row r="6739" spans="1:7">
      <c r="A6739" s="326" t="s">
        <v>2883</v>
      </c>
      <c r="B6739" s="158">
        <v>46315</v>
      </c>
      <c r="C6739" s="326" t="s">
        <v>2939</v>
      </c>
      <c r="D6739" s="326" t="s">
        <v>2880</v>
      </c>
      <c r="E6739" s="326" t="s">
        <v>2879</v>
      </c>
      <c r="F6739" s="326">
        <v>6.3929000000000009</v>
      </c>
      <c r="G6739" s="326" t="s">
        <v>1799</v>
      </c>
    </row>
    <row r="6740" spans="1:7">
      <c r="A6740" s="326" t="s">
        <v>2883</v>
      </c>
      <c r="B6740" s="158">
        <v>46315</v>
      </c>
      <c r="C6740" s="326" t="s">
        <v>2864</v>
      </c>
      <c r="D6740" s="326" t="s">
        <v>2880</v>
      </c>
      <c r="E6740" s="326" t="s">
        <v>2879</v>
      </c>
      <c r="F6740" s="326">
        <v>5.6815200000000008</v>
      </c>
      <c r="G6740" s="326" t="s">
        <v>1799</v>
      </c>
    </row>
    <row r="6741" spans="1:7">
      <c r="A6741" s="326" t="s">
        <v>2883</v>
      </c>
      <c r="B6741" s="158">
        <v>46315</v>
      </c>
      <c r="C6741" s="326" t="s">
        <v>2940</v>
      </c>
      <c r="D6741" s="326" t="s">
        <v>2880</v>
      </c>
      <c r="E6741" s="326" t="s">
        <v>2879</v>
      </c>
      <c r="F6741" s="326">
        <v>6.3612199999999994</v>
      </c>
      <c r="G6741" s="326" t="s">
        <v>1799</v>
      </c>
    </row>
    <row r="6742" spans="1:7">
      <c r="A6742" s="326" t="s">
        <v>2883</v>
      </c>
      <c r="B6742" s="158">
        <v>46315</v>
      </c>
      <c r="C6742" s="326" t="s">
        <v>3011</v>
      </c>
      <c r="D6742" s="326" t="s">
        <v>2880</v>
      </c>
      <c r="E6742" s="326" t="s">
        <v>2879</v>
      </c>
      <c r="F6742" s="326">
        <v>6.3576599999999992</v>
      </c>
      <c r="G6742" s="326" t="s">
        <v>1801</v>
      </c>
    </row>
    <row r="6743" spans="1:7">
      <c r="A6743" s="326" t="s">
        <v>2883</v>
      </c>
      <c r="B6743" s="158">
        <v>46315</v>
      </c>
      <c r="C6743" s="326" t="s">
        <v>3012</v>
      </c>
      <c r="D6743" s="326" t="s">
        <v>2880</v>
      </c>
      <c r="E6743" s="326" t="s">
        <v>2879</v>
      </c>
      <c r="F6743" s="326">
        <v>6.1891400000000001</v>
      </c>
      <c r="G6743" s="326" t="s">
        <v>1801</v>
      </c>
    </row>
    <row r="6744" spans="1:7">
      <c r="A6744" s="326" t="s">
        <v>2883</v>
      </c>
      <c r="B6744" s="158">
        <v>46315</v>
      </c>
      <c r="C6744" s="326" t="s">
        <v>3013</v>
      </c>
      <c r="D6744" s="326" t="s">
        <v>2880</v>
      </c>
      <c r="E6744" s="326" t="s">
        <v>2879</v>
      </c>
      <c r="F6744" s="326">
        <v>6.2881400000000003</v>
      </c>
      <c r="G6744" s="326" t="s">
        <v>1801</v>
      </c>
    </row>
    <row r="6745" spans="1:7">
      <c r="A6745" s="326" t="s">
        <v>2883</v>
      </c>
      <c r="B6745" s="158">
        <v>46315</v>
      </c>
      <c r="C6745" s="326" t="s">
        <v>3014</v>
      </c>
      <c r="D6745" s="326" t="s">
        <v>2880</v>
      </c>
      <c r="E6745" s="326" t="s">
        <v>2879</v>
      </c>
      <c r="F6745" s="326">
        <v>5.9062400000000004</v>
      </c>
      <c r="G6745" s="326" t="s">
        <v>1801</v>
      </c>
    </row>
    <row r="6746" spans="1:7">
      <c r="A6746" s="326" t="s">
        <v>2883</v>
      </c>
      <c r="B6746" s="158">
        <v>46315</v>
      </c>
      <c r="C6746" s="326" t="s">
        <v>3015</v>
      </c>
      <c r="D6746" s="326" t="s">
        <v>2880</v>
      </c>
      <c r="E6746" s="326" t="s">
        <v>2879</v>
      </c>
      <c r="F6746" s="326">
        <v>5.9691400000000003</v>
      </c>
      <c r="G6746" s="326" t="s">
        <v>1801</v>
      </c>
    </row>
    <row r="6747" spans="1:7">
      <c r="A6747" s="326" t="s">
        <v>2883</v>
      </c>
      <c r="B6747" s="158">
        <v>46315</v>
      </c>
      <c r="C6747" s="326" t="s">
        <v>3016</v>
      </c>
      <c r="D6747" s="326" t="s">
        <v>2880</v>
      </c>
      <c r="E6747" s="326" t="s">
        <v>2879</v>
      </c>
      <c r="F6747" s="326">
        <v>6.0424000000000007</v>
      </c>
      <c r="G6747" s="326" t="s">
        <v>1801</v>
      </c>
    </row>
    <row r="6748" spans="1:7">
      <c r="A6748" s="326" t="s">
        <v>2883</v>
      </c>
      <c r="B6748" s="158">
        <v>46315</v>
      </c>
      <c r="C6748" s="326" t="s">
        <v>3017</v>
      </c>
      <c r="D6748" s="326" t="s">
        <v>2880</v>
      </c>
      <c r="E6748" s="326" t="s">
        <v>2879</v>
      </c>
      <c r="F6748" s="326">
        <v>6.0705400000000003</v>
      </c>
      <c r="G6748" s="326" t="s">
        <v>1801</v>
      </c>
    </row>
    <row r="6749" spans="1:7">
      <c r="A6749" s="326" t="s">
        <v>2883</v>
      </c>
      <c r="B6749" s="158">
        <v>46315</v>
      </c>
      <c r="C6749" s="326" t="s">
        <v>3018</v>
      </c>
      <c r="D6749" s="326" t="s">
        <v>2880</v>
      </c>
      <c r="E6749" s="326" t="s">
        <v>2879</v>
      </c>
      <c r="F6749" s="326">
        <v>5.9762800000000009</v>
      </c>
      <c r="G6749" s="326" t="s">
        <v>1801</v>
      </c>
    </row>
    <row r="6750" spans="1:7">
      <c r="A6750" s="326" t="s">
        <v>2883</v>
      </c>
      <c r="B6750" s="158">
        <v>46315</v>
      </c>
      <c r="C6750" s="326" t="s">
        <v>3019</v>
      </c>
      <c r="D6750" s="326" t="s">
        <v>2880</v>
      </c>
      <c r="E6750" s="326" t="s">
        <v>2879</v>
      </c>
      <c r="F6750" s="326">
        <v>5.9836000000000009</v>
      </c>
      <c r="G6750" s="326" t="s">
        <v>1801</v>
      </c>
    </row>
    <row r="6751" spans="1:7">
      <c r="A6751" s="326" t="s">
        <v>2883</v>
      </c>
      <c r="B6751" s="158">
        <v>46315</v>
      </c>
      <c r="C6751" s="326" t="s">
        <v>3020</v>
      </c>
      <c r="D6751" s="326" t="s">
        <v>2880</v>
      </c>
      <c r="E6751" s="326" t="s">
        <v>2879</v>
      </c>
      <c r="F6751" s="326">
        <v>5.9195599999999997</v>
      </c>
      <c r="G6751" s="326" t="s">
        <v>1801</v>
      </c>
    </row>
    <row r="6752" spans="1:7">
      <c r="A6752" s="326" t="s">
        <v>2883</v>
      </c>
      <c r="B6752" s="158">
        <v>46315</v>
      </c>
      <c r="C6752" s="326" t="s">
        <v>3023</v>
      </c>
      <c r="D6752" s="326" t="s">
        <v>2880</v>
      </c>
      <c r="E6752" s="326" t="s">
        <v>2879</v>
      </c>
      <c r="F6752" s="326">
        <v>5.91472</v>
      </c>
      <c r="G6752" s="326" t="s">
        <v>1801</v>
      </c>
    </row>
    <row r="6753" spans="1:7">
      <c r="A6753" s="326" t="s">
        <v>2883</v>
      </c>
      <c r="B6753" s="158">
        <v>46315</v>
      </c>
      <c r="C6753" s="326" t="s">
        <v>2945</v>
      </c>
      <c r="D6753" s="326" t="s">
        <v>2880</v>
      </c>
      <c r="E6753" s="326" t="s">
        <v>2879</v>
      </c>
      <c r="F6753" s="326">
        <v>6.3766400000000001</v>
      </c>
      <c r="G6753" s="326" t="s">
        <v>1799</v>
      </c>
    </row>
    <row r="6754" spans="1:7">
      <c r="A6754" s="326" t="s">
        <v>2883</v>
      </c>
      <c r="B6754" s="158">
        <v>46315</v>
      </c>
      <c r="C6754" s="326" t="s">
        <v>2974</v>
      </c>
      <c r="D6754" s="326" t="s">
        <v>2880</v>
      </c>
      <c r="E6754" s="326" t="s">
        <v>2879</v>
      </c>
      <c r="F6754" s="326">
        <v>6.5454999999999997</v>
      </c>
      <c r="G6754" s="326" t="s">
        <v>1799</v>
      </c>
    </row>
    <row r="6755" spans="1:7">
      <c r="A6755" s="326" t="s">
        <v>2883</v>
      </c>
      <c r="B6755" s="158">
        <v>46315</v>
      </c>
      <c r="C6755" s="326" t="s">
        <v>2975</v>
      </c>
      <c r="D6755" s="326" t="s">
        <v>2880</v>
      </c>
      <c r="E6755" s="326" t="s">
        <v>2879</v>
      </c>
      <c r="F6755" s="326">
        <v>5.80924</v>
      </c>
      <c r="G6755" s="326" t="s">
        <v>1799</v>
      </c>
    </row>
    <row r="6756" spans="1:7">
      <c r="A6756" s="326" t="s">
        <v>2883</v>
      </c>
      <c r="B6756" s="158">
        <v>46315</v>
      </c>
      <c r="C6756" s="326" t="s">
        <v>2866</v>
      </c>
      <c r="D6756" s="326" t="s">
        <v>2880</v>
      </c>
      <c r="E6756" s="326" t="s">
        <v>2879</v>
      </c>
      <c r="F6756" s="326">
        <v>6.0586000000000011</v>
      </c>
      <c r="G6756" s="326" t="s">
        <v>1799</v>
      </c>
    </row>
    <row r="6757" spans="1:7">
      <c r="A6757" s="326" t="s">
        <v>2883</v>
      </c>
      <c r="B6757" s="158">
        <v>46315</v>
      </c>
      <c r="C6757" s="326" t="s">
        <v>2976</v>
      </c>
      <c r="D6757" s="326" t="s">
        <v>2880</v>
      </c>
      <c r="E6757" s="326" t="s">
        <v>2879</v>
      </c>
      <c r="F6757" s="326">
        <v>6.00108</v>
      </c>
      <c r="G6757" s="326" t="s">
        <v>1799</v>
      </c>
    </row>
    <row r="6758" spans="1:7">
      <c r="A6758" s="326" t="s">
        <v>2883</v>
      </c>
      <c r="B6758" s="158">
        <v>46315</v>
      </c>
      <c r="C6758" s="326" t="s">
        <v>2977</v>
      </c>
      <c r="D6758" s="326" t="s">
        <v>2880</v>
      </c>
      <c r="E6758" s="326" t="s">
        <v>2879</v>
      </c>
      <c r="F6758" s="326">
        <v>5.8183999999999996</v>
      </c>
      <c r="G6758" s="326" t="s">
        <v>1799</v>
      </c>
    </row>
    <row r="6759" spans="1:7">
      <c r="A6759" s="326" t="s">
        <v>2883</v>
      </c>
      <c r="B6759" s="158">
        <v>46315</v>
      </c>
      <c r="C6759" s="326" t="s">
        <v>2978</v>
      </c>
      <c r="D6759" s="326" t="s">
        <v>2880</v>
      </c>
      <c r="E6759" s="326" t="s">
        <v>2879</v>
      </c>
      <c r="F6759" s="326">
        <v>6.2989800000000002</v>
      </c>
      <c r="G6759" s="326" t="s">
        <v>1799</v>
      </c>
    </row>
    <row r="6760" spans="1:7">
      <c r="A6760" s="326" t="s">
        <v>2883</v>
      </c>
      <c r="B6760" s="158">
        <v>46315</v>
      </c>
      <c r="C6760" s="326" t="s">
        <v>7934</v>
      </c>
      <c r="D6760" s="326" t="s">
        <v>2880</v>
      </c>
      <c r="E6760" s="326" t="s">
        <v>2879</v>
      </c>
      <c r="F6760" s="326">
        <v>5.8767199999999988</v>
      </c>
      <c r="G6760" s="326" t="s">
        <v>1800</v>
      </c>
    </row>
    <row r="6761" spans="1:7">
      <c r="A6761" s="326" t="s">
        <v>2883</v>
      </c>
      <c r="B6761" s="158">
        <v>46315</v>
      </c>
      <c r="C6761" s="326" t="s">
        <v>7935</v>
      </c>
      <c r="D6761" s="326" t="s">
        <v>2880</v>
      </c>
      <c r="E6761" s="326" t="s">
        <v>2879</v>
      </c>
      <c r="F6761" s="326">
        <v>6.1278400000000008</v>
      </c>
      <c r="G6761" s="326" t="s">
        <v>1800</v>
      </c>
    </row>
    <row r="6762" spans="1:7">
      <c r="A6762" s="326" t="s">
        <v>2883</v>
      </c>
      <c r="B6762" s="158">
        <v>46315</v>
      </c>
      <c r="C6762" s="326" t="s">
        <v>7936</v>
      </c>
      <c r="D6762" s="326" t="s">
        <v>2880</v>
      </c>
      <c r="E6762" s="326" t="s">
        <v>2879</v>
      </c>
      <c r="F6762" s="326">
        <v>6.0513199999999987</v>
      </c>
      <c r="G6762" s="326" t="s">
        <v>1800</v>
      </c>
    </row>
    <row r="6763" spans="1:7">
      <c r="A6763" s="326" t="s">
        <v>2883</v>
      </c>
      <c r="B6763" s="158">
        <v>46315</v>
      </c>
      <c r="C6763" s="326" t="s">
        <v>7937</v>
      </c>
      <c r="D6763" s="326" t="s">
        <v>2880</v>
      </c>
      <c r="E6763" s="326" t="s">
        <v>2879</v>
      </c>
      <c r="F6763" s="326">
        <v>5.95418</v>
      </c>
      <c r="G6763" s="326" t="s">
        <v>1800</v>
      </c>
    </row>
    <row r="6764" spans="1:7">
      <c r="A6764" s="326" t="s">
        <v>2883</v>
      </c>
      <c r="B6764" s="158">
        <v>46315</v>
      </c>
      <c r="C6764" s="326" t="s">
        <v>7938</v>
      </c>
      <c r="D6764" s="326" t="s">
        <v>2880</v>
      </c>
      <c r="E6764" s="326" t="s">
        <v>2879</v>
      </c>
      <c r="F6764" s="326">
        <v>6.0615199999999998</v>
      </c>
      <c r="G6764" s="326" t="s">
        <v>1800</v>
      </c>
    </row>
    <row r="6765" spans="1:7">
      <c r="A6765" s="326" t="s">
        <v>3062</v>
      </c>
      <c r="B6765" s="158">
        <v>46316</v>
      </c>
      <c r="C6765" s="326" t="s">
        <v>11263</v>
      </c>
      <c r="D6765" s="326" t="s">
        <v>2878</v>
      </c>
      <c r="E6765" s="326" t="s">
        <v>2867</v>
      </c>
      <c r="F6765" s="326"/>
      <c r="G6765" s="326" t="s">
        <v>43</v>
      </c>
    </row>
    <row r="6766" spans="1:7">
      <c r="A6766" s="326" t="s">
        <v>3062</v>
      </c>
      <c r="B6766" s="158">
        <v>46316</v>
      </c>
      <c r="C6766" s="326" t="s">
        <v>11264</v>
      </c>
      <c r="D6766" s="326" t="s">
        <v>2878</v>
      </c>
      <c r="E6766" s="326" t="s">
        <v>2867</v>
      </c>
      <c r="F6766" s="326"/>
      <c r="G6766" s="326" t="s">
        <v>43</v>
      </c>
    </row>
    <row r="6767" spans="1:7">
      <c r="A6767" s="326" t="s">
        <v>3062</v>
      </c>
      <c r="B6767" s="158">
        <v>46316</v>
      </c>
      <c r="C6767" s="326" t="s">
        <v>11451</v>
      </c>
      <c r="D6767" s="326" t="s">
        <v>2878</v>
      </c>
      <c r="E6767" s="326" t="s">
        <v>2867</v>
      </c>
      <c r="F6767" s="326"/>
      <c r="G6767" s="326" t="s">
        <v>43</v>
      </c>
    </row>
    <row r="6768" spans="1:7">
      <c r="A6768" s="326" t="s">
        <v>3062</v>
      </c>
      <c r="B6768" s="158">
        <v>46316</v>
      </c>
      <c r="C6768" s="326" t="s">
        <v>11265</v>
      </c>
      <c r="D6768" s="326" t="s">
        <v>2878</v>
      </c>
      <c r="E6768" s="326" t="s">
        <v>2867</v>
      </c>
      <c r="F6768" s="326"/>
      <c r="G6768" s="326" t="s">
        <v>43</v>
      </c>
    </row>
    <row r="6769" spans="1:7">
      <c r="A6769" s="326" t="s">
        <v>3062</v>
      </c>
      <c r="B6769" s="158">
        <v>46316</v>
      </c>
      <c r="C6769" s="326" t="s">
        <v>11266</v>
      </c>
      <c r="D6769" s="326" t="s">
        <v>2878</v>
      </c>
      <c r="E6769" s="326" t="s">
        <v>2867</v>
      </c>
      <c r="F6769" s="326"/>
      <c r="G6769" s="326" t="s">
        <v>43</v>
      </c>
    </row>
    <row r="6770" spans="1:7">
      <c r="A6770" s="326" t="s">
        <v>3062</v>
      </c>
      <c r="B6770" s="158">
        <v>46316</v>
      </c>
      <c r="C6770" s="326" t="s">
        <v>11267</v>
      </c>
      <c r="D6770" s="326" t="s">
        <v>2878</v>
      </c>
      <c r="E6770" s="326" t="s">
        <v>2867</v>
      </c>
      <c r="F6770" s="326"/>
      <c r="G6770" s="326" t="s">
        <v>43</v>
      </c>
    </row>
    <row r="6771" spans="1:7">
      <c r="A6771" s="326" t="s">
        <v>3062</v>
      </c>
      <c r="B6771" s="158">
        <v>46316</v>
      </c>
      <c r="C6771" s="326" t="s">
        <v>11452</v>
      </c>
      <c r="D6771" s="326" t="s">
        <v>2878</v>
      </c>
      <c r="E6771" s="326" t="s">
        <v>2867</v>
      </c>
      <c r="F6771" s="326"/>
      <c r="G6771" s="326" t="s">
        <v>43</v>
      </c>
    </row>
    <row r="6772" spans="1:7">
      <c r="A6772" s="326" t="s">
        <v>7232</v>
      </c>
      <c r="B6772" s="158">
        <v>46316</v>
      </c>
      <c r="C6772" s="326" t="s">
        <v>8341</v>
      </c>
      <c r="D6772" s="326" t="s">
        <v>7234</v>
      </c>
      <c r="E6772" s="326" t="s">
        <v>2867</v>
      </c>
      <c r="F6772" s="326"/>
      <c r="G6772" s="326" t="s">
        <v>43</v>
      </c>
    </row>
    <row r="6773" spans="1:7">
      <c r="A6773" s="326" t="s">
        <v>7232</v>
      </c>
      <c r="B6773" s="158">
        <v>46316</v>
      </c>
      <c r="C6773" s="326" t="s">
        <v>8342</v>
      </c>
      <c r="D6773" s="326" t="s">
        <v>7234</v>
      </c>
      <c r="E6773" s="326" t="s">
        <v>2867</v>
      </c>
      <c r="F6773" s="326"/>
      <c r="G6773" s="326" t="s">
        <v>43</v>
      </c>
    </row>
    <row r="6774" spans="1:7">
      <c r="A6774" s="326" t="s">
        <v>7232</v>
      </c>
      <c r="B6774" s="158">
        <v>46316</v>
      </c>
      <c r="C6774" s="326" t="s">
        <v>8343</v>
      </c>
      <c r="D6774" s="326" t="s">
        <v>7234</v>
      </c>
      <c r="E6774" s="326" t="s">
        <v>2867</v>
      </c>
      <c r="F6774" s="326"/>
      <c r="G6774" s="326" t="s">
        <v>43</v>
      </c>
    </row>
    <row r="6775" spans="1:7">
      <c r="A6775" s="326" t="s">
        <v>7232</v>
      </c>
      <c r="B6775" s="158">
        <v>46316</v>
      </c>
      <c r="C6775" s="326" t="s">
        <v>8344</v>
      </c>
      <c r="D6775" s="326" t="s">
        <v>7234</v>
      </c>
      <c r="E6775" s="326" t="s">
        <v>2867</v>
      </c>
      <c r="F6775" s="326"/>
      <c r="G6775" s="326" t="s">
        <v>43</v>
      </c>
    </row>
    <row r="6776" spans="1:7">
      <c r="A6776" s="326" t="s">
        <v>7232</v>
      </c>
      <c r="B6776" s="158">
        <v>46316</v>
      </c>
      <c r="C6776" s="326" t="s">
        <v>8345</v>
      </c>
      <c r="D6776" s="326" t="s">
        <v>7234</v>
      </c>
      <c r="E6776" s="326" t="s">
        <v>2867</v>
      </c>
      <c r="F6776" s="326"/>
      <c r="G6776" s="326" t="s">
        <v>43</v>
      </c>
    </row>
    <row r="6777" spans="1:7">
      <c r="A6777" s="326" t="s">
        <v>7232</v>
      </c>
      <c r="B6777" s="158">
        <v>46316</v>
      </c>
      <c r="C6777" s="326" t="s">
        <v>8346</v>
      </c>
      <c r="D6777" s="326" t="s">
        <v>7234</v>
      </c>
      <c r="E6777" s="326" t="s">
        <v>2867</v>
      </c>
      <c r="F6777" s="326"/>
      <c r="G6777" s="326" t="s">
        <v>43</v>
      </c>
    </row>
    <row r="6778" spans="1:7">
      <c r="A6778" s="326" t="s">
        <v>7232</v>
      </c>
      <c r="B6778" s="158">
        <v>46316</v>
      </c>
      <c r="C6778" s="326" t="s">
        <v>8347</v>
      </c>
      <c r="D6778" s="326" t="s">
        <v>7234</v>
      </c>
      <c r="E6778" s="326" t="s">
        <v>2867</v>
      </c>
      <c r="F6778" s="326"/>
      <c r="G6778" s="326" t="s">
        <v>43</v>
      </c>
    </row>
    <row r="6779" spans="1:7">
      <c r="A6779" s="326" t="s">
        <v>7232</v>
      </c>
      <c r="B6779" s="158">
        <v>46316</v>
      </c>
      <c r="C6779" s="326" t="s">
        <v>8348</v>
      </c>
      <c r="D6779" s="326" t="s">
        <v>7234</v>
      </c>
      <c r="E6779" s="326" t="s">
        <v>2867</v>
      </c>
      <c r="F6779" s="326"/>
      <c r="G6779" s="326" t="s">
        <v>43</v>
      </c>
    </row>
    <row r="6780" spans="1:7">
      <c r="A6780" s="326" t="s">
        <v>7232</v>
      </c>
      <c r="B6780" s="158">
        <v>46316</v>
      </c>
      <c r="C6780" s="326" t="s">
        <v>8349</v>
      </c>
      <c r="D6780" s="326" t="s">
        <v>7234</v>
      </c>
      <c r="E6780" s="326" t="s">
        <v>2867</v>
      </c>
      <c r="F6780" s="326"/>
      <c r="G6780" s="326" t="s">
        <v>43</v>
      </c>
    </row>
    <row r="6781" spans="1:7">
      <c r="A6781" s="326" t="s">
        <v>2874</v>
      </c>
      <c r="B6781" s="158">
        <v>46316</v>
      </c>
      <c r="C6781" s="326" t="s">
        <v>11268</v>
      </c>
      <c r="D6781" s="326" t="s">
        <v>2876</v>
      </c>
      <c r="E6781" s="326" t="s">
        <v>2867</v>
      </c>
      <c r="F6781" s="326"/>
      <c r="G6781" s="326" t="s">
        <v>2863</v>
      </c>
    </row>
    <row r="6782" spans="1:7">
      <c r="A6782" s="326" t="s">
        <v>2874</v>
      </c>
      <c r="B6782" s="158">
        <v>46316</v>
      </c>
      <c r="C6782" s="326" t="s">
        <v>11269</v>
      </c>
      <c r="D6782" s="326" t="s">
        <v>2876</v>
      </c>
      <c r="E6782" s="326" t="s">
        <v>2867</v>
      </c>
      <c r="F6782" s="326"/>
      <c r="G6782" s="326" t="s">
        <v>2863</v>
      </c>
    </row>
    <row r="6783" spans="1:7">
      <c r="A6783" s="326" t="s">
        <v>3068</v>
      </c>
      <c r="B6783" s="158">
        <v>46316</v>
      </c>
      <c r="C6783" s="326" t="s">
        <v>3083</v>
      </c>
      <c r="D6783" s="326" t="s">
        <v>3044</v>
      </c>
      <c r="E6783" s="326" t="s">
        <v>3070</v>
      </c>
      <c r="F6783" s="326">
        <v>2511.4997980912258</v>
      </c>
      <c r="G6783" s="326" t="s">
        <v>43</v>
      </c>
    </row>
    <row r="6784" spans="1:7">
      <c r="A6784" s="326" t="s">
        <v>3068</v>
      </c>
      <c r="B6784" s="158">
        <v>46316</v>
      </c>
      <c r="C6784" s="326" t="s">
        <v>3122</v>
      </c>
      <c r="D6784" s="326" t="s">
        <v>8498</v>
      </c>
      <c r="E6784" s="326" t="s">
        <v>3070</v>
      </c>
      <c r="F6784" s="326">
        <v>95.657189537547538</v>
      </c>
      <c r="G6784" s="326" t="s">
        <v>43</v>
      </c>
    </row>
    <row r="6785" spans="1:7">
      <c r="A6785" s="326" t="s">
        <v>3068</v>
      </c>
      <c r="B6785" s="158">
        <v>46316</v>
      </c>
      <c r="C6785" s="326" t="s">
        <v>3122</v>
      </c>
      <c r="D6785" s="326" t="s">
        <v>8498</v>
      </c>
      <c r="E6785" s="326" t="s">
        <v>3070</v>
      </c>
      <c r="F6785" s="326">
        <v>445.89519482261721</v>
      </c>
      <c r="G6785" s="326" t="s">
        <v>43</v>
      </c>
    </row>
    <row r="6786" spans="1:7">
      <c r="A6786" s="326" t="s">
        <v>3068</v>
      </c>
      <c r="B6786" s="158">
        <v>46316</v>
      </c>
      <c r="C6786" s="326" t="s">
        <v>3122</v>
      </c>
      <c r="D6786" s="326" t="s">
        <v>8498</v>
      </c>
      <c r="E6786" s="326" t="s">
        <v>3070</v>
      </c>
      <c r="F6786" s="326">
        <v>1105.466765309684</v>
      </c>
      <c r="G6786" s="326" t="s">
        <v>43</v>
      </c>
    </row>
    <row r="6787" spans="1:7">
      <c r="A6787" s="326" t="s">
        <v>3068</v>
      </c>
      <c r="B6787" s="158">
        <v>46316</v>
      </c>
      <c r="C6787" s="326" t="s">
        <v>3122</v>
      </c>
      <c r="D6787" s="326" t="s">
        <v>8498</v>
      </c>
      <c r="E6787" s="326" t="s">
        <v>3070</v>
      </c>
      <c r="F6787" s="326">
        <v>3239.3201778056391</v>
      </c>
      <c r="G6787" s="326" t="s">
        <v>43</v>
      </c>
    </row>
    <row r="6788" spans="1:7">
      <c r="A6788" s="326" t="s">
        <v>3068</v>
      </c>
      <c r="B6788" s="158">
        <v>46316</v>
      </c>
      <c r="C6788" s="326" t="s">
        <v>3122</v>
      </c>
      <c r="D6788" s="326" t="s">
        <v>8498</v>
      </c>
      <c r="E6788" s="326" t="s">
        <v>3070</v>
      </c>
      <c r="F6788" s="326">
        <v>3448.7790717068128</v>
      </c>
      <c r="G6788" s="326" t="s">
        <v>43</v>
      </c>
    </row>
    <row r="6789" spans="1:7">
      <c r="A6789" s="326" t="s">
        <v>3068</v>
      </c>
      <c r="B6789" s="158">
        <v>46316</v>
      </c>
      <c r="C6789" s="326" t="s">
        <v>3091</v>
      </c>
      <c r="D6789" s="326" t="s">
        <v>8496</v>
      </c>
      <c r="E6789" s="326" t="s">
        <v>3070</v>
      </c>
      <c r="F6789" s="326">
        <v>567.15725599776488</v>
      </c>
      <c r="G6789" s="326" t="s">
        <v>43</v>
      </c>
    </row>
    <row r="6790" spans="1:7">
      <c r="A6790" s="326" t="s">
        <v>3068</v>
      </c>
      <c r="B6790" s="158">
        <v>46316</v>
      </c>
      <c r="C6790" s="326" t="s">
        <v>3091</v>
      </c>
      <c r="D6790" s="326" t="s">
        <v>8496</v>
      </c>
      <c r="E6790" s="326" t="s">
        <v>3070</v>
      </c>
      <c r="F6790" s="326">
        <v>635.08175910852151</v>
      </c>
      <c r="G6790" s="326" t="s">
        <v>43</v>
      </c>
    </row>
    <row r="6791" spans="1:7">
      <c r="A6791" s="326" t="s">
        <v>3068</v>
      </c>
      <c r="B6791" s="158">
        <v>46316</v>
      </c>
      <c r="C6791" s="326" t="s">
        <v>3145</v>
      </c>
      <c r="D6791" s="326" t="s">
        <v>8496</v>
      </c>
      <c r="E6791" s="326" t="s">
        <v>3070</v>
      </c>
      <c r="F6791" s="326">
        <v>218.61602593067801</v>
      </c>
      <c r="G6791" s="326" t="s">
        <v>43</v>
      </c>
    </row>
    <row r="6792" spans="1:7">
      <c r="A6792" s="326" t="s">
        <v>3068</v>
      </c>
      <c r="B6792" s="158">
        <v>46316</v>
      </c>
      <c r="C6792" s="326" t="s">
        <v>3145</v>
      </c>
      <c r="D6792" s="326" t="s">
        <v>8496</v>
      </c>
      <c r="E6792" s="326" t="s">
        <v>3070</v>
      </c>
      <c r="F6792" s="326">
        <v>224.50429174716561</v>
      </c>
      <c r="G6792" s="326" t="s">
        <v>43</v>
      </c>
    </row>
    <row r="6793" spans="1:7">
      <c r="A6793" s="326" t="s">
        <v>3068</v>
      </c>
      <c r="B6793" s="158">
        <v>46316</v>
      </c>
      <c r="C6793" s="326" t="s">
        <v>3145</v>
      </c>
      <c r="D6793" s="326" t="s">
        <v>8496</v>
      </c>
      <c r="E6793" s="326" t="s">
        <v>3070</v>
      </c>
      <c r="F6793" s="326">
        <v>274.54419891064748</v>
      </c>
      <c r="G6793" s="326" t="s">
        <v>43</v>
      </c>
    </row>
    <row r="6794" spans="1:7">
      <c r="A6794" s="326" t="s">
        <v>3068</v>
      </c>
      <c r="B6794" s="158">
        <v>46316</v>
      </c>
      <c r="C6794" s="326" t="s">
        <v>3145</v>
      </c>
      <c r="D6794" s="326" t="s">
        <v>8496</v>
      </c>
      <c r="E6794" s="326" t="s">
        <v>3070</v>
      </c>
      <c r="F6794" s="326">
        <v>283.16795730593731</v>
      </c>
      <c r="G6794" s="326" t="s">
        <v>43</v>
      </c>
    </row>
    <row r="6795" spans="1:7">
      <c r="A6795" s="326" t="s">
        <v>3068</v>
      </c>
      <c r="B6795" s="158">
        <v>46316</v>
      </c>
      <c r="C6795" s="326" t="s">
        <v>3145</v>
      </c>
      <c r="D6795" s="326" t="s">
        <v>8496</v>
      </c>
      <c r="E6795" s="326" t="s">
        <v>3070</v>
      </c>
      <c r="F6795" s="326">
        <v>290.22396046355789</v>
      </c>
      <c r="G6795" s="326" t="s">
        <v>43</v>
      </c>
    </row>
    <row r="6796" spans="1:7">
      <c r="A6796" s="326" t="s">
        <v>3068</v>
      </c>
      <c r="B6796" s="158">
        <v>46316</v>
      </c>
      <c r="C6796" s="326" t="s">
        <v>3145</v>
      </c>
      <c r="D6796" s="326" t="s">
        <v>8496</v>
      </c>
      <c r="E6796" s="326" t="s">
        <v>3070</v>
      </c>
      <c r="F6796" s="326">
        <v>301.2408533639391</v>
      </c>
      <c r="G6796" s="326" t="s">
        <v>43</v>
      </c>
    </row>
    <row r="6797" spans="1:7">
      <c r="A6797" s="326" t="s">
        <v>3068</v>
      </c>
      <c r="B6797" s="158">
        <v>46316</v>
      </c>
      <c r="C6797" s="326" t="s">
        <v>3145</v>
      </c>
      <c r="D6797" s="326" t="s">
        <v>8496</v>
      </c>
      <c r="E6797" s="326" t="s">
        <v>3070</v>
      </c>
      <c r="F6797" s="326">
        <v>316.05573489755619</v>
      </c>
      <c r="G6797" s="326" t="s">
        <v>43</v>
      </c>
    </row>
    <row r="6798" spans="1:7">
      <c r="A6798" s="326" t="s">
        <v>3068</v>
      </c>
      <c r="B6798" s="158">
        <v>46316</v>
      </c>
      <c r="C6798" s="326" t="s">
        <v>3145</v>
      </c>
      <c r="D6798" s="326" t="s">
        <v>8496</v>
      </c>
      <c r="E6798" s="326" t="s">
        <v>3070</v>
      </c>
      <c r="F6798" s="326">
        <v>334.66792355528742</v>
      </c>
      <c r="G6798" s="326" t="s">
        <v>43</v>
      </c>
    </row>
    <row r="6799" spans="1:7">
      <c r="A6799" s="326" t="s">
        <v>3068</v>
      </c>
      <c r="B6799" s="158">
        <v>46316</v>
      </c>
      <c r="C6799" s="326" t="s">
        <v>3145</v>
      </c>
      <c r="D6799" s="326" t="s">
        <v>8496</v>
      </c>
      <c r="E6799" s="326" t="s">
        <v>3070</v>
      </c>
      <c r="F6799" s="326">
        <v>443.87710841951781</v>
      </c>
      <c r="G6799" s="326" t="s">
        <v>43</v>
      </c>
    </row>
    <row r="6800" spans="1:7">
      <c r="A6800" s="326" t="s">
        <v>3068</v>
      </c>
      <c r="B6800" s="158">
        <v>46316</v>
      </c>
      <c r="C6800" s="326" t="s">
        <v>3145</v>
      </c>
      <c r="D6800" s="326" t="s">
        <v>8496</v>
      </c>
      <c r="E6800" s="326" t="s">
        <v>3070</v>
      </c>
      <c r="F6800" s="326">
        <v>659.13113998043991</v>
      </c>
      <c r="G6800" s="326" t="s">
        <v>43</v>
      </c>
    </row>
    <row r="6801" spans="1:7">
      <c r="A6801" s="326" t="s">
        <v>3068</v>
      </c>
      <c r="B6801" s="158">
        <v>46316</v>
      </c>
      <c r="C6801" s="326" t="s">
        <v>3145</v>
      </c>
      <c r="D6801" s="326" t="s">
        <v>8496</v>
      </c>
      <c r="E6801" s="326" t="s">
        <v>3070</v>
      </c>
      <c r="F6801" s="326">
        <v>1978.8800866676611</v>
      </c>
      <c r="G6801" s="326" t="s">
        <v>43</v>
      </c>
    </row>
    <row r="6802" spans="1:7">
      <c r="A6802" s="326" t="s">
        <v>3068</v>
      </c>
      <c r="B6802" s="158">
        <v>46316</v>
      </c>
      <c r="C6802" s="326" t="s">
        <v>3145</v>
      </c>
      <c r="D6802" s="326" t="s">
        <v>8496</v>
      </c>
      <c r="E6802" s="326" t="s">
        <v>3070</v>
      </c>
      <c r="F6802" s="326">
        <v>2495.3253464258742</v>
      </c>
      <c r="G6802" s="326" t="s">
        <v>43</v>
      </c>
    </row>
    <row r="6803" spans="1:7">
      <c r="A6803" s="326" t="s">
        <v>3068</v>
      </c>
      <c r="B6803" s="158">
        <v>46316</v>
      </c>
      <c r="C6803" s="326" t="s">
        <v>3141</v>
      </c>
      <c r="D6803" s="326" t="s">
        <v>8498</v>
      </c>
      <c r="E6803" s="326" t="s">
        <v>3070</v>
      </c>
      <c r="F6803" s="326">
        <v>722.79133324685336</v>
      </c>
      <c r="G6803" s="326" t="s">
        <v>43</v>
      </c>
    </row>
    <row r="6804" spans="1:7">
      <c r="A6804" s="326" t="s">
        <v>3068</v>
      </c>
      <c r="B6804" s="158">
        <v>46316</v>
      </c>
      <c r="C6804" s="326" t="s">
        <v>3136</v>
      </c>
      <c r="D6804" s="326" t="s">
        <v>8498</v>
      </c>
      <c r="E6804" s="326" t="s">
        <v>3070</v>
      </c>
      <c r="F6804" s="326">
        <v>121.37641078431621</v>
      </c>
      <c r="G6804" s="326" t="s">
        <v>43</v>
      </c>
    </row>
    <row r="6805" spans="1:7">
      <c r="A6805" s="326" t="s">
        <v>3068</v>
      </c>
      <c r="B6805" s="158">
        <v>46316</v>
      </c>
      <c r="C6805" s="326" t="s">
        <v>3136</v>
      </c>
      <c r="D6805" s="326" t="s">
        <v>8498</v>
      </c>
      <c r="E6805" s="326" t="s">
        <v>3070</v>
      </c>
      <c r="F6805" s="326">
        <v>244.27093680761749</v>
      </c>
      <c r="G6805" s="326" t="s">
        <v>43</v>
      </c>
    </row>
    <row r="6806" spans="1:7">
      <c r="A6806" s="326" t="s">
        <v>3068</v>
      </c>
      <c r="B6806" s="158">
        <v>46316</v>
      </c>
      <c r="C6806" s="326" t="s">
        <v>3136</v>
      </c>
      <c r="D6806" s="326" t="s">
        <v>8498</v>
      </c>
      <c r="E6806" s="326" t="s">
        <v>3070</v>
      </c>
      <c r="F6806" s="326">
        <v>432.7809483257588</v>
      </c>
      <c r="G6806" s="326" t="s">
        <v>43</v>
      </c>
    </row>
    <row r="6807" spans="1:7">
      <c r="A6807" s="326" t="s">
        <v>3068</v>
      </c>
      <c r="B6807" s="158">
        <v>46316</v>
      </c>
      <c r="C6807" s="326" t="s">
        <v>3136</v>
      </c>
      <c r="D6807" s="326" t="s">
        <v>8498</v>
      </c>
      <c r="E6807" s="326" t="s">
        <v>3070</v>
      </c>
      <c r="F6807" s="326">
        <v>457.74652317399159</v>
      </c>
      <c r="G6807" s="326" t="s">
        <v>43</v>
      </c>
    </row>
    <row r="6808" spans="1:7">
      <c r="A6808" s="326" t="s">
        <v>3068</v>
      </c>
      <c r="B6808" s="158">
        <v>46316</v>
      </c>
      <c r="C6808" s="326" t="s">
        <v>3136</v>
      </c>
      <c r="D6808" s="326" t="s">
        <v>8498</v>
      </c>
      <c r="E6808" s="326" t="s">
        <v>3070</v>
      </c>
      <c r="F6808" s="326">
        <v>565.41162353113759</v>
      </c>
      <c r="G6808" s="326" t="s">
        <v>43</v>
      </c>
    </row>
    <row r="6809" spans="1:7">
      <c r="A6809" s="326" t="s">
        <v>3068</v>
      </c>
      <c r="B6809" s="158">
        <v>46316</v>
      </c>
      <c r="C6809" s="326" t="s">
        <v>3136</v>
      </c>
      <c r="D6809" s="326" t="s">
        <v>8498</v>
      </c>
      <c r="E6809" s="326" t="s">
        <v>3070</v>
      </c>
      <c r="F6809" s="326">
        <v>853.11014505266212</v>
      </c>
      <c r="G6809" s="326" t="s">
        <v>43</v>
      </c>
    </row>
    <row r="6810" spans="1:7">
      <c r="A6810" s="326" t="s">
        <v>3068</v>
      </c>
      <c r="B6810" s="158">
        <v>46316</v>
      </c>
      <c r="C6810" s="326" t="s">
        <v>3180</v>
      </c>
      <c r="D6810" s="326" t="s">
        <v>11450</v>
      </c>
      <c r="E6810" s="326" t="s">
        <v>3070</v>
      </c>
      <c r="F6810" s="326">
        <v>2663.8149169962849</v>
      </c>
      <c r="G6810" s="326" t="s">
        <v>43</v>
      </c>
    </row>
    <row r="6811" spans="1:7">
      <c r="A6811" s="326" t="s">
        <v>3068</v>
      </c>
      <c r="B6811" s="158">
        <v>46316</v>
      </c>
      <c r="C6811" s="326" t="s">
        <v>3180</v>
      </c>
      <c r="D6811" s="326" t="s">
        <v>8498</v>
      </c>
      <c r="E6811" s="326" t="s">
        <v>3070</v>
      </c>
      <c r="F6811" s="326">
        <v>2865.393240219913</v>
      </c>
      <c r="G6811" s="326" t="s">
        <v>43</v>
      </c>
    </row>
    <row r="6812" spans="1:7">
      <c r="A6812" s="326" t="s">
        <v>3068</v>
      </c>
      <c r="B6812" s="158">
        <v>46316</v>
      </c>
      <c r="C6812" s="326" t="s">
        <v>3161</v>
      </c>
      <c r="D6812" s="326" t="s">
        <v>8493</v>
      </c>
      <c r="E6812" s="326" t="s">
        <v>3070</v>
      </c>
      <c r="F6812" s="326">
        <v>1280.2040823344139</v>
      </c>
      <c r="G6812" s="326" t="s">
        <v>43</v>
      </c>
    </row>
    <row r="6813" spans="1:7">
      <c r="A6813" s="326" t="s">
        <v>3068</v>
      </c>
      <c r="B6813" s="158">
        <v>46316</v>
      </c>
      <c r="C6813" s="326" t="s">
        <v>3084</v>
      </c>
      <c r="D6813" s="326" t="s">
        <v>3044</v>
      </c>
      <c r="E6813" s="326" t="s">
        <v>3070</v>
      </c>
      <c r="F6813" s="326">
        <v>3700.3484681766708</v>
      </c>
      <c r="G6813" s="326" t="s">
        <v>43</v>
      </c>
    </row>
    <row r="6814" spans="1:7">
      <c r="A6814" s="326" t="s">
        <v>3068</v>
      </c>
      <c r="B6814" s="158">
        <v>46316</v>
      </c>
      <c r="C6814" s="326" t="s">
        <v>3084</v>
      </c>
      <c r="D6814" s="326" t="s">
        <v>3044</v>
      </c>
      <c r="E6814" s="326" t="s">
        <v>3070</v>
      </c>
      <c r="F6814" s="326">
        <v>3827.0608890565909</v>
      </c>
      <c r="G6814" s="326" t="s">
        <v>43</v>
      </c>
    </row>
    <row r="6815" spans="1:7">
      <c r="A6815" s="326" t="s">
        <v>3068</v>
      </c>
      <c r="B6815" s="158">
        <v>46316</v>
      </c>
      <c r="C6815" s="326" t="s">
        <v>3079</v>
      </c>
      <c r="D6815" s="326"/>
      <c r="E6815" s="326" t="s">
        <v>3070</v>
      </c>
      <c r="F6815" s="326">
        <v>101.1882664572004</v>
      </c>
      <c r="G6815" s="326" t="s">
        <v>43</v>
      </c>
    </row>
    <row r="6816" spans="1:7">
      <c r="A6816" s="326" t="s">
        <v>3068</v>
      </c>
      <c r="B6816" s="158">
        <v>46316</v>
      </c>
      <c r="C6816" s="326" t="s">
        <v>3079</v>
      </c>
      <c r="D6816" s="326" t="s">
        <v>8876</v>
      </c>
      <c r="E6816" s="326" t="s">
        <v>3070</v>
      </c>
      <c r="F6816" s="326">
        <v>3200.5770340617751</v>
      </c>
      <c r="G6816" s="326" t="s">
        <v>43</v>
      </c>
    </row>
    <row r="6817" spans="1:7">
      <c r="A6817" s="326" t="s">
        <v>3204</v>
      </c>
      <c r="B6817" s="158">
        <v>46316</v>
      </c>
      <c r="C6817" s="326"/>
      <c r="D6817" s="326" t="s">
        <v>3034</v>
      </c>
      <c r="E6817" s="326" t="s">
        <v>3070</v>
      </c>
      <c r="F6817" s="326">
        <v>158.4784147191094</v>
      </c>
      <c r="G6817" s="326" t="s">
        <v>43</v>
      </c>
    </row>
    <row r="6818" spans="1:7">
      <c r="A6818" s="326" t="s">
        <v>3204</v>
      </c>
      <c r="B6818" s="158">
        <v>46316</v>
      </c>
      <c r="C6818" s="326"/>
      <c r="D6818" s="326" t="s">
        <v>3036</v>
      </c>
      <c r="E6818" s="326" t="s">
        <v>3070</v>
      </c>
      <c r="F6818" s="326">
        <v>1267.1878126692029</v>
      </c>
      <c r="G6818" s="326" t="s">
        <v>43</v>
      </c>
    </row>
    <row r="6819" spans="1:7">
      <c r="A6819" s="326" t="s">
        <v>3204</v>
      </c>
      <c r="B6819" s="158">
        <v>46316</v>
      </c>
      <c r="C6819" s="326"/>
      <c r="D6819" s="326" t="s">
        <v>3036</v>
      </c>
      <c r="E6819" s="326" t="s">
        <v>3070</v>
      </c>
      <c r="F6819" s="326">
        <v>6319.9246676932089</v>
      </c>
      <c r="G6819" s="326" t="s">
        <v>43</v>
      </c>
    </row>
    <row r="6820" spans="1:7">
      <c r="A6820" s="326" t="s">
        <v>3204</v>
      </c>
      <c r="B6820" s="158">
        <v>46316</v>
      </c>
      <c r="C6820" s="326" t="s">
        <v>15308</v>
      </c>
      <c r="D6820" s="326" t="s">
        <v>3046</v>
      </c>
      <c r="E6820" s="326" t="s">
        <v>3070</v>
      </c>
      <c r="F6820" s="326">
        <v>364.50767683796579</v>
      </c>
      <c r="G6820" s="326" t="s">
        <v>43</v>
      </c>
    </row>
    <row r="6821" spans="1:7">
      <c r="A6821" s="326" t="s">
        <v>3204</v>
      </c>
      <c r="B6821" s="158">
        <v>46316</v>
      </c>
      <c r="C6821" s="326" t="s">
        <v>15309</v>
      </c>
      <c r="D6821" s="326" t="s">
        <v>3034</v>
      </c>
      <c r="E6821" s="326" t="s">
        <v>3070</v>
      </c>
      <c r="F6821" s="326">
        <v>377.50718383700593</v>
      </c>
      <c r="G6821" s="326" t="s">
        <v>43</v>
      </c>
    </row>
    <row r="6822" spans="1:7">
      <c r="A6822" s="326" t="s">
        <v>3204</v>
      </c>
      <c r="B6822" s="158">
        <v>46316</v>
      </c>
      <c r="C6822" s="326" t="s">
        <v>15310</v>
      </c>
      <c r="D6822" s="326" t="s">
        <v>3034</v>
      </c>
      <c r="E6822" s="326" t="s">
        <v>3070</v>
      </c>
      <c r="F6822" s="326">
        <v>390.01130551798269</v>
      </c>
      <c r="G6822" s="326" t="s">
        <v>43</v>
      </c>
    </row>
    <row r="6823" spans="1:7">
      <c r="A6823" s="326" t="s">
        <v>3204</v>
      </c>
      <c r="B6823" s="158">
        <v>46316</v>
      </c>
      <c r="C6823" s="326" t="s">
        <v>15311</v>
      </c>
      <c r="D6823" s="326" t="s">
        <v>3034</v>
      </c>
      <c r="E6823" s="326" t="s">
        <v>3070</v>
      </c>
      <c r="F6823" s="326">
        <v>390.00986008299509</v>
      </c>
      <c r="G6823" s="326" t="s">
        <v>43</v>
      </c>
    </row>
    <row r="6824" spans="1:7">
      <c r="A6824" s="326" t="s">
        <v>3204</v>
      </c>
      <c r="B6824" s="158">
        <v>46316</v>
      </c>
      <c r="C6824" s="326" t="s">
        <v>15312</v>
      </c>
      <c r="D6824" s="326" t="s">
        <v>3034</v>
      </c>
      <c r="E6824" s="326" t="s">
        <v>3070</v>
      </c>
      <c r="F6824" s="326">
        <v>390.00729252025491</v>
      </c>
      <c r="G6824" s="326" t="s">
        <v>43</v>
      </c>
    </row>
    <row r="6825" spans="1:7">
      <c r="A6825" s="326" t="s">
        <v>3204</v>
      </c>
      <c r="B6825" s="158">
        <v>46316</v>
      </c>
      <c r="C6825" s="326" t="s">
        <v>15313</v>
      </c>
      <c r="D6825" s="326" t="s">
        <v>3034</v>
      </c>
      <c r="E6825" s="326" t="s">
        <v>3070</v>
      </c>
      <c r="F6825" s="326">
        <v>390.01256166631362</v>
      </c>
      <c r="G6825" s="326" t="s">
        <v>43</v>
      </c>
    </row>
    <row r="6826" spans="1:7">
      <c r="A6826" s="326" t="s">
        <v>3204</v>
      </c>
      <c r="B6826" s="158">
        <v>46316</v>
      </c>
      <c r="C6826" s="326" t="s">
        <v>15314</v>
      </c>
      <c r="D6826" s="326" t="s">
        <v>3034</v>
      </c>
      <c r="E6826" s="326" t="s">
        <v>3070</v>
      </c>
      <c r="F6826" s="326">
        <v>390.00934431282798</v>
      </c>
      <c r="G6826" s="326" t="s">
        <v>43</v>
      </c>
    </row>
    <row r="6827" spans="1:7">
      <c r="A6827" s="326" t="s">
        <v>3204</v>
      </c>
      <c r="B6827" s="158">
        <v>46316</v>
      </c>
      <c r="C6827" s="326" t="s">
        <v>15315</v>
      </c>
      <c r="D6827" s="326" t="s">
        <v>3034</v>
      </c>
      <c r="E6827" s="326" t="s">
        <v>3070</v>
      </c>
      <c r="F6827" s="326">
        <v>405.52862937608728</v>
      </c>
      <c r="G6827" s="326" t="s">
        <v>43</v>
      </c>
    </row>
    <row r="6828" spans="1:7">
      <c r="A6828" s="326" t="s">
        <v>3204</v>
      </c>
      <c r="B6828" s="158">
        <v>46316</v>
      </c>
      <c r="C6828" s="326" t="s">
        <v>15316</v>
      </c>
      <c r="D6828" s="326" t="s">
        <v>3034</v>
      </c>
      <c r="E6828" s="326" t="s">
        <v>3070</v>
      </c>
      <c r="F6828" s="326">
        <v>406.26057025557378</v>
      </c>
      <c r="G6828" s="326" t="s">
        <v>43</v>
      </c>
    </row>
    <row r="6829" spans="1:7">
      <c r="A6829" s="326" t="s">
        <v>3204</v>
      </c>
      <c r="B6829" s="158">
        <v>46316</v>
      </c>
      <c r="C6829" s="326" t="s">
        <v>15317</v>
      </c>
      <c r="D6829" s="326" t="s">
        <v>3046</v>
      </c>
      <c r="E6829" s="326" t="s">
        <v>3070</v>
      </c>
      <c r="F6829" s="326">
        <v>482.35062178038061</v>
      </c>
      <c r="G6829" s="326" t="s">
        <v>43</v>
      </c>
    </row>
    <row r="6830" spans="1:7">
      <c r="A6830" s="326" t="s">
        <v>3204</v>
      </c>
      <c r="B6830" s="158">
        <v>46316</v>
      </c>
      <c r="C6830" s="326" t="s">
        <v>15318</v>
      </c>
      <c r="D6830" s="326" t="s">
        <v>3046</v>
      </c>
      <c r="E6830" s="326" t="s">
        <v>3070</v>
      </c>
      <c r="F6830" s="326">
        <v>375.00857960712159</v>
      </c>
      <c r="G6830" s="326" t="s">
        <v>43</v>
      </c>
    </row>
    <row r="6831" spans="1:7">
      <c r="A6831" s="326" t="s">
        <v>3204</v>
      </c>
      <c r="B6831" s="158">
        <v>46316</v>
      </c>
      <c r="C6831" s="326" t="s">
        <v>15319</v>
      </c>
      <c r="D6831" s="326" t="s">
        <v>3046</v>
      </c>
      <c r="E6831" s="326" t="s">
        <v>3070</v>
      </c>
      <c r="F6831" s="326">
        <v>375.01162816630682</v>
      </c>
      <c r="G6831" s="326" t="s">
        <v>43</v>
      </c>
    </row>
    <row r="6832" spans="1:7">
      <c r="A6832" s="326" t="s">
        <v>3204</v>
      </c>
      <c r="B6832" s="158">
        <v>46316</v>
      </c>
      <c r="C6832" s="326" t="s">
        <v>15320</v>
      </c>
      <c r="D6832" s="326" t="s">
        <v>3046</v>
      </c>
      <c r="E6832" s="326" t="s">
        <v>3070</v>
      </c>
      <c r="F6832" s="326">
        <v>600.57469099853188</v>
      </c>
      <c r="G6832" s="326" t="s">
        <v>43</v>
      </c>
    </row>
    <row r="6833" spans="1:7">
      <c r="A6833" s="326" t="s">
        <v>3204</v>
      </c>
      <c r="B6833" s="158">
        <v>46316</v>
      </c>
      <c r="C6833" s="326" t="s">
        <v>15321</v>
      </c>
      <c r="D6833" s="326" t="s">
        <v>3046</v>
      </c>
      <c r="E6833" s="326" t="s">
        <v>3070</v>
      </c>
      <c r="F6833" s="326">
        <v>375.01191054843372</v>
      </c>
      <c r="G6833" s="326" t="s">
        <v>43</v>
      </c>
    </row>
    <row r="6834" spans="1:7">
      <c r="A6834" s="326" t="s">
        <v>3204</v>
      </c>
      <c r="B6834" s="158">
        <v>46316</v>
      </c>
      <c r="C6834" s="326" t="s">
        <v>15322</v>
      </c>
      <c r="D6834" s="326" t="s">
        <v>3046</v>
      </c>
      <c r="E6834" s="326" t="s">
        <v>3070</v>
      </c>
      <c r="F6834" s="326">
        <v>375.01003096671769</v>
      </c>
      <c r="G6834" s="326" t="s">
        <v>43</v>
      </c>
    </row>
    <row r="6835" spans="1:7">
      <c r="A6835" s="326" t="s">
        <v>3204</v>
      </c>
      <c r="B6835" s="158">
        <v>46316</v>
      </c>
      <c r="C6835" s="326" t="s">
        <v>15323</v>
      </c>
      <c r="D6835" s="326" t="s">
        <v>3046</v>
      </c>
      <c r="E6835" s="326" t="s">
        <v>3070</v>
      </c>
      <c r="F6835" s="326">
        <v>375.00977950682858</v>
      </c>
      <c r="G6835" s="326" t="s">
        <v>43</v>
      </c>
    </row>
    <row r="6836" spans="1:7">
      <c r="A6836" s="326" t="s">
        <v>3204</v>
      </c>
      <c r="B6836" s="158">
        <v>46316</v>
      </c>
      <c r="C6836" s="326" t="s">
        <v>15324</v>
      </c>
      <c r="D6836" s="326" t="s">
        <v>3034</v>
      </c>
      <c r="E6836" s="326" t="s">
        <v>3070</v>
      </c>
      <c r="F6836" s="326">
        <v>375.01113595394418</v>
      </c>
      <c r="G6836" s="326" t="s">
        <v>43</v>
      </c>
    </row>
    <row r="6837" spans="1:7">
      <c r="A6837" s="326" t="s">
        <v>3204</v>
      </c>
      <c r="B6837" s="158">
        <v>46316</v>
      </c>
      <c r="C6837" s="326" t="s">
        <v>15325</v>
      </c>
      <c r="D6837" s="326" t="s">
        <v>3034</v>
      </c>
      <c r="E6837" s="326" t="s">
        <v>3070</v>
      </c>
      <c r="F6837" s="326">
        <v>375.00837604841217</v>
      </c>
      <c r="G6837" s="326" t="s">
        <v>43</v>
      </c>
    </row>
    <row r="6838" spans="1:7">
      <c r="A6838" s="326" t="s">
        <v>3204</v>
      </c>
      <c r="B6838" s="158">
        <v>46316</v>
      </c>
      <c r="C6838" s="326" t="s">
        <v>15326</v>
      </c>
      <c r="D6838" s="326" t="s">
        <v>3034</v>
      </c>
      <c r="E6838" s="326" t="s">
        <v>3070</v>
      </c>
      <c r="F6838" s="326">
        <v>375.01271259831259</v>
      </c>
      <c r="G6838" s="326" t="s">
        <v>43</v>
      </c>
    </row>
    <row r="6839" spans="1:7">
      <c r="A6839" s="326" t="s">
        <v>3204</v>
      </c>
      <c r="B6839" s="158">
        <v>46316</v>
      </c>
      <c r="C6839" s="326" t="s">
        <v>15327</v>
      </c>
      <c r="D6839" s="326" t="s">
        <v>3046</v>
      </c>
      <c r="E6839" s="326" t="s">
        <v>3070</v>
      </c>
      <c r="F6839" s="326">
        <v>390.0092018507421</v>
      </c>
      <c r="G6839" s="326" t="s">
        <v>43</v>
      </c>
    </row>
    <row r="6840" spans="1:7">
      <c r="A6840" s="326" t="s">
        <v>3204</v>
      </c>
      <c r="B6840" s="158">
        <v>46316</v>
      </c>
      <c r="C6840" s="326" t="s">
        <v>15328</v>
      </c>
      <c r="D6840" s="326" t="s">
        <v>3046</v>
      </c>
      <c r="E6840" s="326" t="s">
        <v>3070</v>
      </c>
      <c r="F6840" s="326">
        <v>390.0127978567034</v>
      </c>
      <c r="G6840" s="326" t="s">
        <v>43</v>
      </c>
    </row>
    <row r="6841" spans="1:7">
      <c r="A6841" s="326" t="s">
        <v>3204</v>
      </c>
      <c r="B6841" s="158">
        <v>46316</v>
      </c>
      <c r="C6841" s="326" t="s">
        <v>15329</v>
      </c>
      <c r="D6841" s="326" t="s">
        <v>3046</v>
      </c>
      <c r="E6841" s="326" t="s">
        <v>3070</v>
      </c>
      <c r="F6841" s="326">
        <v>375.01113215554511</v>
      </c>
      <c r="G6841" s="326" t="s">
        <v>43</v>
      </c>
    </row>
    <row r="6842" spans="1:7">
      <c r="A6842" s="326" t="s">
        <v>3204</v>
      </c>
      <c r="B6842" s="158">
        <v>46316</v>
      </c>
      <c r="C6842" s="326" t="s">
        <v>15330</v>
      </c>
      <c r="D6842" s="326" t="s">
        <v>3034</v>
      </c>
      <c r="E6842" s="326" t="s">
        <v>3070</v>
      </c>
      <c r="F6842" s="326">
        <v>375.00995502620941</v>
      </c>
      <c r="G6842" s="326" t="s">
        <v>43</v>
      </c>
    </row>
    <row r="6843" spans="1:7">
      <c r="A6843" s="326" t="s">
        <v>3204</v>
      </c>
      <c r="B6843" s="158">
        <v>46316</v>
      </c>
      <c r="C6843" s="326" t="s">
        <v>15331</v>
      </c>
      <c r="D6843" s="326" t="s">
        <v>3034</v>
      </c>
      <c r="E6843" s="326" t="s">
        <v>3070</v>
      </c>
      <c r="F6843" s="326">
        <v>375.01208558911458</v>
      </c>
      <c r="G6843" s="326" t="s">
        <v>43</v>
      </c>
    </row>
    <row r="6844" spans="1:7">
      <c r="A6844" s="326" t="s">
        <v>3204</v>
      </c>
      <c r="B6844" s="158">
        <v>46316</v>
      </c>
      <c r="C6844" s="326" t="s">
        <v>15332</v>
      </c>
      <c r="D6844" s="326" t="s">
        <v>3034</v>
      </c>
      <c r="E6844" s="326" t="s">
        <v>3070</v>
      </c>
      <c r="F6844" s="326">
        <v>390.01075460202992</v>
      </c>
      <c r="G6844" s="326" t="s">
        <v>43</v>
      </c>
    </row>
    <row r="6845" spans="1:7">
      <c r="A6845" s="326" t="s">
        <v>3204</v>
      </c>
      <c r="B6845" s="158">
        <v>46316</v>
      </c>
      <c r="C6845" s="326" t="s">
        <v>15333</v>
      </c>
      <c r="D6845" s="326" t="s">
        <v>3034</v>
      </c>
      <c r="E6845" s="326" t="s">
        <v>3070</v>
      </c>
      <c r="F6845" s="326">
        <v>377.51011225674301</v>
      </c>
      <c r="G6845" s="326" t="s">
        <v>43</v>
      </c>
    </row>
    <row r="6846" spans="1:7">
      <c r="A6846" s="326" t="s">
        <v>3204</v>
      </c>
      <c r="B6846" s="158">
        <v>46316</v>
      </c>
      <c r="C6846" s="326" t="s">
        <v>15334</v>
      </c>
      <c r="D6846" s="326" t="s">
        <v>3046</v>
      </c>
      <c r="E6846" s="326" t="s">
        <v>3070</v>
      </c>
      <c r="F6846" s="326">
        <v>375.01021836698061</v>
      </c>
      <c r="G6846" s="326" t="s">
        <v>43</v>
      </c>
    </row>
    <row r="6847" spans="1:7">
      <c r="A6847" s="326" t="s">
        <v>3204</v>
      </c>
      <c r="B6847" s="158">
        <v>46316</v>
      </c>
      <c r="C6847" s="326" t="s">
        <v>15335</v>
      </c>
      <c r="D6847" s="326" t="s">
        <v>3046</v>
      </c>
      <c r="E6847" s="326" t="s">
        <v>3070</v>
      </c>
      <c r="F6847" s="326">
        <v>365.51150638516992</v>
      </c>
      <c r="G6847" s="326" t="s">
        <v>43</v>
      </c>
    </row>
    <row r="6848" spans="1:7">
      <c r="A6848" s="326" t="s">
        <v>3204</v>
      </c>
      <c r="B6848" s="158">
        <v>46316</v>
      </c>
      <c r="C6848" s="326" t="s">
        <v>15336</v>
      </c>
      <c r="D6848" s="326" t="s">
        <v>3046</v>
      </c>
      <c r="E6848" s="326" t="s">
        <v>3070</v>
      </c>
      <c r="F6848" s="326">
        <v>375.01096865721053</v>
      </c>
      <c r="G6848" s="326" t="s">
        <v>43</v>
      </c>
    </row>
    <row r="6849" spans="1:7">
      <c r="A6849" s="326" t="s">
        <v>3204</v>
      </c>
      <c r="B6849" s="158">
        <v>46316</v>
      </c>
      <c r="C6849" s="326" t="s">
        <v>15337</v>
      </c>
      <c r="D6849" s="326" t="s">
        <v>3046</v>
      </c>
      <c r="E6849" s="326" t="s">
        <v>3070</v>
      </c>
      <c r="F6849" s="326">
        <v>365.50901162158698</v>
      </c>
      <c r="G6849" s="326" t="s">
        <v>43</v>
      </c>
    </row>
    <row r="6850" spans="1:7">
      <c r="A6850" s="326" t="s">
        <v>3204</v>
      </c>
      <c r="B6850" s="158">
        <v>46316</v>
      </c>
      <c r="C6850" s="326" t="s">
        <v>15338</v>
      </c>
      <c r="D6850" s="326" t="s">
        <v>3046</v>
      </c>
      <c r="E6850" s="326" t="s">
        <v>3070</v>
      </c>
      <c r="F6850" s="326">
        <v>444.60668041091412</v>
      </c>
      <c r="G6850" s="326" t="s">
        <v>43</v>
      </c>
    </row>
    <row r="6851" spans="1:7">
      <c r="A6851" s="326" t="s">
        <v>3204</v>
      </c>
      <c r="B6851" s="158">
        <v>46316</v>
      </c>
      <c r="C6851" s="326" t="s">
        <v>15339</v>
      </c>
      <c r="D6851" s="326" t="s">
        <v>3034</v>
      </c>
      <c r="E6851" s="326" t="s">
        <v>3070</v>
      </c>
      <c r="F6851" s="326">
        <v>448.00917877168189</v>
      </c>
      <c r="G6851" s="326" t="s">
        <v>43</v>
      </c>
    </row>
    <row r="6852" spans="1:7">
      <c r="A6852" s="326" t="s">
        <v>3204</v>
      </c>
      <c r="B6852" s="158">
        <v>46316</v>
      </c>
      <c r="C6852" s="326" t="s">
        <v>15340</v>
      </c>
      <c r="D6852" s="326" t="s">
        <v>3046</v>
      </c>
      <c r="E6852" s="326" t="s">
        <v>3070</v>
      </c>
      <c r="F6852" s="326">
        <v>360.01106386398902</v>
      </c>
      <c r="G6852" s="326" t="s">
        <v>43</v>
      </c>
    </row>
    <row r="6853" spans="1:7">
      <c r="A6853" s="326" t="s">
        <v>3204</v>
      </c>
      <c r="B6853" s="158">
        <v>46316</v>
      </c>
      <c r="C6853" s="326" t="s">
        <v>15341</v>
      </c>
      <c r="D6853" s="326" t="s">
        <v>3046</v>
      </c>
      <c r="E6853" s="326" t="s">
        <v>3070</v>
      </c>
      <c r="F6853" s="326">
        <v>360.00808897009119</v>
      </c>
      <c r="G6853" s="326" t="s">
        <v>43</v>
      </c>
    </row>
    <row r="6854" spans="1:7">
      <c r="A6854" s="326" t="s">
        <v>3204</v>
      </c>
      <c r="B6854" s="158">
        <v>46316</v>
      </c>
      <c r="C6854" s="326" t="s">
        <v>15342</v>
      </c>
      <c r="D6854" s="326" t="s">
        <v>3046</v>
      </c>
      <c r="E6854" s="326" t="s">
        <v>3070</v>
      </c>
      <c r="F6854" s="326">
        <v>405.01181891746819</v>
      </c>
      <c r="G6854" s="326" t="s">
        <v>43</v>
      </c>
    </row>
    <row r="6855" spans="1:7">
      <c r="A6855" s="326" t="s">
        <v>3204</v>
      </c>
      <c r="B6855" s="158">
        <v>46316</v>
      </c>
      <c r="C6855" s="326" t="s">
        <v>15343</v>
      </c>
      <c r="D6855" s="326" t="s">
        <v>3046</v>
      </c>
      <c r="E6855" s="326" t="s">
        <v>3070</v>
      </c>
      <c r="F6855" s="326">
        <v>411.08400614606222</v>
      </c>
      <c r="G6855" s="326" t="s">
        <v>43</v>
      </c>
    </row>
    <row r="6856" spans="1:7">
      <c r="A6856" s="326" t="s">
        <v>3204</v>
      </c>
      <c r="B6856" s="158">
        <v>46316</v>
      </c>
      <c r="C6856" s="326" t="s">
        <v>15344</v>
      </c>
      <c r="D6856" s="326" t="s">
        <v>3034</v>
      </c>
      <c r="E6856" s="326" t="s">
        <v>3070</v>
      </c>
      <c r="F6856" s="326">
        <v>411.08567683165887</v>
      </c>
      <c r="G6856" s="326" t="s">
        <v>43</v>
      </c>
    </row>
    <row r="6857" spans="1:7">
      <c r="A6857" s="326" t="s">
        <v>3204</v>
      </c>
      <c r="B6857" s="158">
        <v>46316</v>
      </c>
      <c r="C6857" s="326" t="s">
        <v>15345</v>
      </c>
      <c r="D6857" s="326" t="s">
        <v>3046</v>
      </c>
      <c r="E6857" s="326" t="s">
        <v>3070</v>
      </c>
      <c r="F6857" s="326">
        <v>377.50594878662378</v>
      </c>
      <c r="G6857" s="326" t="s">
        <v>43</v>
      </c>
    </row>
    <row r="6858" spans="1:7">
      <c r="A6858" s="326" t="s">
        <v>3204</v>
      </c>
      <c r="B6858" s="158">
        <v>46316</v>
      </c>
      <c r="C6858" s="326" t="s">
        <v>15346</v>
      </c>
      <c r="D6858" s="326" t="s">
        <v>3049</v>
      </c>
      <c r="E6858" s="326" t="s">
        <v>3070</v>
      </c>
      <c r="F6858" s="326">
        <v>369.36209670902463</v>
      </c>
      <c r="G6858" s="326" t="s">
        <v>43</v>
      </c>
    </row>
    <row r="6859" spans="1:7">
      <c r="A6859" s="326" t="s">
        <v>3204</v>
      </c>
      <c r="B6859" s="158">
        <v>46316</v>
      </c>
      <c r="C6859" s="326" t="s">
        <v>15347</v>
      </c>
      <c r="D6859" s="326" t="s">
        <v>3049</v>
      </c>
      <c r="E6859" s="326" t="s">
        <v>3070</v>
      </c>
      <c r="F6859" s="326">
        <v>509.9323796518147</v>
      </c>
      <c r="G6859" s="326" t="s">
        <v>43</v>
      </c>
    </row>
    <row r="6860" spans="1:7">
      <c r="A6860" s="326" t="s">
        <v>3204</v>
      </c>
      <c r="B6860" s="158">
        <v>46316</v>
      </c>
      <c r="C6860" s="326" t="s">
        <v>15348</v>
      </c>
      <c r="D6860" s="326" t="s">
        <v>3049</v>
      </c>
      <c r="E6860" s="326" t="s">
        <v>3070</v>
      </c>
      <c r="F6860" s="326">
        <v>668.90102183446288</v>
      </c>
      <c r="G6860" s="326" t="s">
        <v>43</v>
      </c>
    </row>
    <row r="6861" spans="1:7">
      <c r="A6861" s="326" t="s">
        <v>3204</v>
      </c>
      <c r="B6861" s="158">
        <v>46316</v>
      </c>
      <c r="C6861" s="326" t="s">
        <v>15349</v>
      </c>
      <c r="D6861" s="326" t="s">
        <v>3049</v>
      </c>
      <c r="E6861" s="326" t="s">
        <v>3070</v>
      </c>
      <c r="F6861" s="326">
        <v>521.82022777572274</v>
      </c>
      <c r="G6861" s="326" t="s">
        <v>43</v>
      </c>
    </row>
    <row r="6862" spans="1:7">
      <c r="A6862" s="326" t="s">
        <v>3204</v>
      </c>
      <c r="B6862" s="158">
        <v>46316</v>
      </c>
      <c r="C6862" s="326" t="s">
        <v>15350</v>
      </c>
      <c r="D6862" s="326" t="s">
        <v>3043</v>
      </c>
      <c r="E6862" s="326" t="s">
        <v>3070</v>
      </c>
      <c r="F6862" s="326">
        <v>530.76901454478502</v>
      </c>
      <c r="G6862" s="326" t="s">
        <v>43</v>
      </c>
    </row>
    <row r="6863" spans="1:7">
      <c r="A6863" s="326" t="s">
        <v>3204</v>
      </c>
      <c r="B6863" s="158">
        <v>46316</v>
      </c>
      <c r="C6863" s="326" t="s">
        <v>15351</v>
      </c>
      <c r="D6863" s="326" t="s">
        <v>3049</v>
      </c>
      <c r="E6863" s="326" t="s">
        <v>3070</v>
      </c>
      <c r="F6863" s="326">
        <v>518.27696372196078</v>
      </c>
      <c r="G6863" s="326" t="s">
        <v>43</v>
      </c>
    </row>
    <row r="6864" spans="1:7">
      <c r="A6864" s="326" t="s">
        <v>3204</v>
      </c>
      <c r="B6864" s="158">
        <v>46316</v>
      </c>
      <c r="C6864" s="326" t="s">
        <v>15352</v>
      </c>
      <c r="D6864" s="326" t="s">
        <v>3049</v>
      </c>
      <c r="E6864" s="326" t="s">
        <v>3070</v>
      </c>
      <c r="F6864" s="326">
        <v>512.96646742522717</v>
      </c>
      <c r="G6864" s="326" t="s">
        <v>43</v>
      </c>
    </row>
    <row r="6865" spans="1:7">
      <c r="A6865" s="326" t="s">
        <v>3204</v>
      </c>
      <c r="B6865" s="158">
        <v>46316</v>
      </c>
      <c r="C6865" s="326" t="s">
        <v>15353</v>
      </c>
      <c r="D6865" s="326" t="s">
        <v>3049</v>
      </c>
      <c r="E6865" s="326" t="s">
        <v>3070</v>
      </c>
      <c r="F6865" s="326">
        <v>513.11797726899385</v>
      </c>
      <c r="G6865" s="326" t="s">
        <v>43</v>
      </c>
    </row>
    <row r="6866" spans="1:7">
      <c r="A6866" s="326" t="s">
        <v>3204</v>
      </c>
      <c r="B6866" s="158">
        <v>46316</v>
      </c>
      <c r="C6866" s="326" t="s">
        <v>15354</v>
      </c>
      <c r="D6866" s="326" t="s">
        <v>3049</v>
      </c>
      <c r="E6866" s="326" t="s">
        <v>3070</v>
      </c>
      <c r="F6866" s="326">
        <v>509.62137359380722</v>
      </c>
      <c r="G6866" s="326" t="s">
        <v>43</v>
      </c>
    </row>
    <row r="6867" spans="1:7">
      <c r="A6867" s="326" t="s">
        <v>3204</v>
      </c>
      <c r="B6867" s="158">
        <v>46316</v>
      </c>
      <c r="C6867" s="326" t="s">
        <v>15355</v>
      </c>
      <c r="D6867" s="326" t="s">
        <v>3049</v>
      </c>
      <c r="E6867" s="326" t="s">
        <v>3070</v>
      </c>
      <c r="F6867" s="326">
        <v>521.82002806663513</v>
      </c>
      <c r="G6867" s="326" t="s">
        <v>43</v>
      </c>
    </row>
    <row r="6868" spans="1:7">
      <c r="A6868" s="326" t="s">
        <v>3204</v>
      </c>
      <c r="B6868" s="158">
        <v>46316</v>
      </c>
      <c r="C6868" s="326" t="s">
        <v>15356</v>
      </c>
      <c r="D6868" s="326" t="s">
        <v>3043</v>
      </c>
      <c r="E6868" s="326" t="s">
        <v>3070</v>
      </c>
      <c r="F6868" s="326">
        <v>465.87343377619982</v>
      </c>
      <c r="G6868" s="326" t="s">
        <v>43</v>
      </c>
    </row>
    <row r="6869" spans="1:7">
      <c r="A6869" s="326" t="s">
        <v>3204</v>
      </c>
      <c r="B6869" s="158">
        <v>46316</v>
      </c>
      <c r="C6869" s="326" t="s">
        <v>15357</v>
      </c>
      <c r="D6869" s="326" t="s">
        <v>3043</v>
      </c>
      <c r="E6869" s="326" t="s">
        <v>3070</v>
      </c>
      <c r="F6869" s="326">
        <v>465.87358470261103</v>
      </c>
      <c r="G6869" s="326" t="s">
        <v>43</v>
      </c>
    </row>
    <row r="6870" spans="1:7">
      <c r="A6870" s="326" t="s">
        <v>3204</v>
      </c>
      <c r="B6870" s="158">
        <v>46316</v>
      </c>
      <c r="C6870" s="326" t="s">
        <v>15358</v>
      </c>
      <c r="D6870" s="326" t="s">
        <v>3043</v>
      </c>
      <c r="E6870" s="326" t="s">
        <v>3070</v>
      </c>
      <c r="F6870" s="326">
        <v>520.47636045143008</v>
      </c>
      <c r="G6870" s="326" t="s">
        <v>43</v>
      </c>
    </row>
    <row r="6871" spans="1:7">
      <c r="A6871" s="326" t="s">
        <v>3204</v>
      </c>
      <c r="B6871" s="158">
        <v>46316</v>
      </c>
      <c r="C6871" s="326" t="s">
        <v>15359</v>
      </c>
      <c r="D6871" s="326" t="s">
        <v>3043</v>
      </c>
      <c r="E6871" s="326" t="s">
        <v>3070</v>
      </c>
      <c r="F6871" s="326">
        <v>453.74495572224259</v>
      </c>
      <c r="G6871" s="326" t="s">
        <v>43</v>
      </c>
    </row>
    <row r="6872" spans="1:7">
      <c r="A6872" s="326" t="s">
        <v>3204</v>
      </c>
      <c r="B6872" s="158">
        <v>46316</v>
      </c>
      <c r="C6872" s="326" t="s">
        <v>15360</v>
      </c>
      <c r="D6872" s="326" t="s">
        <v>3043</v>
      </c>
      <c r="E6872" s="326" t="s">
        <v>3070</v>
      </c>
      <c r="F6872" s="326">
        <v>720.74072257056832</v>
      </c>
      <c r="G6872" s="326" t="s">
        <v>43</v>
      </c>
    </row>
    <row r="6873" spans="1:7">
      <c r="A6873" s="326" t="s">
        <v>3204</v>
      </c>
      <c r="B6873" s="158">
        <v>46316</v>
      </c>
      <c r="C6873" s="326" t="s">
        <v>15361</v>
      </c>
      <c r="D6873" s="326" t="s">
        <v>3043</v>
      </c>
      <c r="E6873" s="326" t="s">
        <v>3070</v>
      </c>
      <c r="F6873" s="326">
        <v>513.67777779698372</v>
      </c>
      <c r="G6873" s="326" t="s">
        <v>43</v>
      </c>
    </row>
    <row r="6874" spans="1:7">
      <c r="A6874" s="326" t="s">
        <v>3204</v>
      </c>
      <c r="B6874" s="158">
        <v>46316</v>
      </c>
      <c r="C6874" s="326" t="s">
        <v>15362</v>
      </c>
      <c r="D6874" s="326" t="s">
        <v>3043</v>
      </c>
      <c r="E6874" s="326" t="s">
        <v>3070</v>
      </c>
      <c r="F6874" s="326">
        <v>515.92803243547678</v>
      </c>
      <c r="G6874" s="326" t="s">
        <v>43</v>
      </c>
    </row>
    <row r="6875" spans="1:7">
      <c r="A6875" s="326" t="s">
        <v>3204</v>
      </c>
      <c r="B6875" s="158">
        <v>46316</v>
      </c>
      <c r="C6875" s="326" t="s">
        <v>15363</v>
      </c>
      <c r="D6875" s="326" t="s">
        <v>3043</v>
      </c>
      <c r="E6875" s="326" t="s">
        <v>3070</v>
      </c>
      <c r="F6875" s="326">
        <v>518.91901563480496</v>
      </c>
      <c r="G6875" s="326" t="s">
        <v>43</v>
      </c>
    </row>
    <row r="6876" spans="1:7">
      <c r="A6876" s="326" t="s">
        <v>3204</v>
      </c>
      <c r="B6876" s="158">
        <v>46316</v>
      </c>
      <c r="C6876" s="326" t="s">
        <v>15364</v>
      </c>
      <c r="D6876" s="326" t="s">
        <v>3049</v>
      </c>
      <c r="E6876" s="326" t="s">
        <v>3070</v>
      </c>
      <c r="F6876" s="326">
        <v>446.06205389462411</v>
      </c>
      <c r="G6876" s="326" t="s">
        <v>43</v>
      </c>
    </row>
    <row r="6877" spans="1:7">
      <c r="A6877" s="326" t="s">
        <v>3204</v>
      </c>
      <c r="B6877" s="158">
        <v>46316</v>
      </c>
      <c r="C6877" s="326" t="s">
        <v>15365</v>
      </c>
      <c r="D6877" s="326" t="s">
        <v>3049</v>
      </c>
      <c r="E6877" s="326" t="s">
        <v>3070</v>
      </c>
      <c r="F6877" s="326">
        <v>446.06242671608919</v>
      </c>
      <c r="G6877" s="326" t="s">
        <v>43</v>
      </c>
    </row>
    <row r="6878" spans="1:7">
      <c r="A6878" s="326" t="s">
        <v>3204</v>
      </c>
      <c r="B6878" s="158">
        <v>46316</v>
      </c>
      <c r="C6878" s="326" t="s">
        <v>15366</v>
      </c>
      <c r="D6878" s="326" t="s">
        <v>3049</v>
      </c>
      <c r="E6878" s="326" t="s">
        <v>3070</v>
      </c>
      <c r="F6878" s="326">
        <v>520.27489380212501</v>
      </c>
      <c r="G6878" s="326" t="s">
        <v>43</v>
      </c>
    </row>
    <row r="6879" spans="1:7">
      <c r="A6879" s="326" t="s">
        <v>3204</v>
      </c>
      <c r="B6879" s="158">
        <v>46316</v>
      </c>
      <c r="C6879" s="326" t="s">
        <v>15367</v>
      </c>
      <c r="D6879" s="326" t="s">
        <v>3049</v>
      </c>
      <c r="E6879" s="326" t="s">
        <v>3070</v>
      </c>
      <c r="F6879" s="326">
        <v>407.39884443953628</v>
      </c>
      <c r="G6879" s="326" t="s">
        <v>43</v>
      </c>
    </row>
    <row r="6880" spans="1:7">
      <c r="A6880" s="326" t="s">
        <v>3204</v>
      </c>
      <c r="B6880" s="158">
        <v>46316</v>
      </c>
      <c r="C6880" s="326" t="s">
        <v>15368</v>
      </c>
      <c r="D6880" s="326" t="s">
        <v>3049</v>
      </c>
      <c r="E6880" s="326" t="s">
        <v>3070</v>
      </c>
      <c r="F6880" s="326">
        <v>407.39778127148747</v>
      </c>
      <c r="G6880" s="326" t="s">
        <v>43</v>
      </c>
    </row>
    <row r="6881" spans="1:7">
      <c r="A6881" s="326" t="s">
        <v>3204</v>
      </c>
      <c r="B6881" s="158">
        <v>46316</v>
      </c>
      <c r="C6881" s="326" t="s">
        <v>15369</v>
      </c>
      <c r="D6881" s="326" t="s">
        <v>3049</v>
      </c>
      <c r="E6881" s="326" t="s">
        <v>3070</v>
      </c>
      <c r="F6881" s="326">
        <v>407.39762668311602</v>
      </c>
      <c r="G6881" s="326" t="s">
        <v>43</v>
      </c>
    </row>
    <row r="6882" spans="1:7">
      <c r="A6882" s="326" t="s">
        <v>3204</v>
      </c>
      <c r="B6882" s="158">
        <v>46316</v>
      </c>
      <c r="C6882" s="326" t="s">
        <v>15370</v>
      </c>
      <c r="D6882" s="326" t="s">
        <v>3049</v>
      </c>
      <c r="E6882" s="326" t="s">
        <v>3070</v>
      </c>
      <c r="F6882" s="326">
        <v>422.43488108366728</v>
      </c>
      <c r="G6882" s="326" t="s">
        <v>43</v>
      </c>
    </row>
    <row r="6883" spans="1:7">
      <c r="A6883" s="326" t="s">
        <v>3204</v>
      </c>
      <c r="B6883" s="158">
        <v>46316</v>
      </c>
      <c r="C6883" s="326" t="s">
        <v>15371</v>
      </c>
      <c r="D6883" s="326" t="s">
        <v>3049</v>
      </c>
      <c r="E6883" s="326" t="s">
        <v>3070</v>
      </c>
      <c r="F6883" s="326">
        <v>422.43194933235651</v>
      </c>
      <c r="G6883" s="326" t="s">
        <v>43</v>
      </c>
    </row>
    <row r="6884" spans="1:7">
      <c r="A6884" s="326" t="s">
        <v>3204</v>
      </c>
      <c r="B6884" s="158">
        <v>46316</v>
      </c>
      <c r="C6884" s="326" t="s">
        <v>15372</v>
      </c>
      <c r="D6884" s="326" t="s">
        <v>3049</v>
      </c>
      <c r="E6884" s="326" t="s">
        <v>3070</v>
      </c>
      <c r="F6884" s="326">
        <v>635.8937643263489</v>
      </c>
      <c r="G6884" s="326" t="s">
        <v>43</v>
      </c>
    </row>
    <row r="6885" spans="1:7">
      <c r="A6885" s="326" t="s">
        <v>3204</v>
      </c>
      <c r="B6885" s="158">
        <v>46316</v>
      </c>
      <c r="C6885" s="326" t="s">
        <v>15373</v>
      </c>
      <c r="D6885" s="326" t="s">
        <v>3049</v>
      </c>
      <c r="E6885" s="326" t="s">
        <v>3070</v>
      </c>
      <c r="F6885" s="326">
        <v>578.43323549255729</v>
      </c>
      <c r="G6885" s="326" t="s">
        <v>43</v>
      </c>
    </row>
    <row r="6886" spans="1:7">
      <c r="A6886" s="326" t="s">
        <v>3204</v>
      </c>
      <c r="B6886" s="158">
        <v>46316</v>
      </c>
      <c r="C6886" s="326" t="s">
        <v>15374</v>
      </c>
      <c r="D6886" s="326" t="s">
        <v>3049</v>
      </c>
      <c r="E6886" s="326" t="s">
        <v>3070</v>
      </c>
      <c r="F6886" s="326">
        <v>476.56366620771593</v>
      </c>
      <c r="G6886" s="326" t="s">
        <v>43</v>
      </c>
    </row>
    <row r="6887" spans="1:7">
      <c r="A6887" s="326" t="s">
        <v>3204</v>
      </c>
      <c r="B6887" s="158">
        <v>46316</v>
      </c>
      <c r="C6887" s="326" t="s">
        <v>15375</v>
      </c>
      <c r="D6887" s="326" t="s">
        <v>3043</v>
      </c>
      <c r="E6887" s="326" t="s">
        <v>3070</v>
      </c>
      <c r="F6887" s="326">
        <v>437.72036172822118</v>
      </c>
      <c r="G6887" s="326" t="s">
        <v>43</v>
      </c>
    </row>
    <row r="6888" spans="1:7">
      <c r="A6888" s="326" t="s">
        <v>3204</v>
      </c>
      <c r="B6888" s="158">
        <v>46316</v>
      </c>
      <c r="C6888" s="326" t="s">
        <v>15376</v>
      </c>
      <c r="D6888" s="326" t="s">
        <v>3043</v>
      </c>
      <c r="E6888" s="326" t="s">
        <v>3070</v>
      </c>
      <c r="F6888" s="326">
        <v>437.72088554874063</v>
      </c>
      <c r="G6888" s="326" t="s">
        <v>43</v>
      </c>
    </row>
    <row r="6889" spans="1:7">
      <c r="A6889" s="326" t="s">
        <v>3204</v>
      </c>
      <c r="B6889" s="158">
        <v>46316</v>
      </c>
      <c r="C6889" s="326" t="s">
        <v>15377</v>
      </c>
      <c r="D6889" s="326" t="s">
        <v>3043</v>
      </c>
      <c r="E6889" s="326" t="s">
        <v>3070</v>
      </c>
      <c r="F6889" s="326">
        <v>437.7164621502161</v>
      </c>
      <c r="G6889" s="326" t="s">
        <v>43</v>
      </c>
    </row>
    <row r="6890" spans="1:7">
      <c r="A6890" s="326" t="s">
        <v>3204</v>
      </c>
      <c r="B6890" s="158">
        <v>46316</v>
      </c>
      <c r="C6890" s="326" t="s">
        <v>15378</v>
      </c>
      <c r="D6890" s="326" t="s">
        <v>3049</v>
      </c>
      <c r="E6890" s="326" t="s">
        <v>3070</v>
      </c>
      <c r="F6890" s="326">
        <v>471.66719901002938</v>
      </c>
      <c r="G6890" s="326" t="s">
        <v>43</v>
      </c>
    </row>
    <row r="6891" spans="1:7">
      <c r="A6891" s="326" t="s">
        <v>3204</v>
      </c>
      <c r="B6891" s="158">
        <v>46316</v>
      </c>
      <c r="C6891" s="326" t="s">
        <v>15379</v>
      </c>
      <c r="D6891" s="326" t="s">
        <v>3049</v>
      </c>
      <c r="E6891" s="326" t="s">
        <v>3070</v>
      </c>
      <c r="F6891" s="326">
        <v>728.74464193172753</v>
      </c>
      <c r="G6891" s="326" t="s">
        <v>43</v>
      </c>
    </row>
    <row r="6892" spans="1:7">
      <c r="A6892" s="326" t="s">
        <v>3204</v>
      </c>
      <c r="B6892" s="158">
        <v>46316</v>
      </c>
      <c r="C6892" s="326" t="s">
        <v>15380</v>
      </c>
      <c r="D6892" s="326" t="s">
        <v>3043</v>
      </c>
      <c r="E6892" s="326" t="s">
        <v>3070</v>
      </c>
      <c r="F6892" s="326">
        <v>476.14702036604291</v>
      </c>
      <c r="G6892" s="326" t="s">
        <v>43</v>
      </c>
    </row>
    <row r="6893" spans="1:7">
      <c r="A6893" s="326" t="s">
        <v>3204</v>
      </c>
      <c r="B6893" s="158">
        <v>46316</v>
      </c>
      <c r="C6893" s="326" t="s">
        <v>15381</v>
      </c>
      <c r="D6893" s="326" t="s">
        <v>3043</v>
      </c>
      <c r="E6893" s="326" t="s">
        <v>3070</v>
      </c>
      <c r="F6893" s="326">
        <v>476.14571022614842</v>
      </c>
      <c r="G6893" s="326" t="s">
        <v>43</v>
      </c>
    </row>
    <row r="6894" spans="1:7">
      <c r="A6894" s="326" t="s">
        <v>3204</v>
      </c>
      <c r="B6894" s="158">
        <v>46316</v>
      </c>
      <c r="C6894" s="326" t="s">
        <v>15382</v>
      </c>
      <c r="D6894" s="326" t="s">
        <v>3043</v>
      </c>
      <c r="E6894" s="326" t="s">
        <v>3070</v>
      </c>
      <c r="F6894" s="326">
        <v>476.14552511274809</v>
      </c>
      <c r="G6894" s="326" t="s">
        <v>43</v>
      </c>
    </row>
    <row r="6895" spans="1:7">
      <c r="A6895" s="326" t="s">
        <v>3204</v>
      </c>
      <c r="B6895" s="158">
        <v>46316</v>
      </c>
      <c r="C6895" s="326" t="s">
        <v>15383</v>
      </c>
      <c r="D6895" s="326" t="s">
        <v>3043</v>
      </c>
      <c r="E6895" s="326" t="s">
        <v>3070</v>
      </c>
      <c r="F6895" s="326">
        <v>458.01061581447721</v>
      </c>
      <c r="G6895" s="326" t="s">
        <v>43</v>
      </c>
    </row>
    <row r="6896" spans="1:7">
      <c r="A6896" s="326" t="s">
        <v>3204</v>
      </c>
      <c r="B6896" s="158">
        <v>46316</v>
      </c>
      <c r="C6896" s="326" t="s">
        <v>15384</v>
      </c>
      <c r="D6896" s="326" t="s">
        <v>3043</v>
      </c>
      <c r="E6896" s="326" t="s">
        <v>3070</v>
      </c>
      <c r="F6896" s="326">
        <v>450.87584838271141</v>
      </c>
      <c r="G6896" s="326" t="s">
        <v>43</v>
      </c>
    </row>
    <row r="6897" spans="1:7">
      <c r="A6897" s="326" t="s">
        <v>3204</v>
      </c>
      <c r="B6897" s="158">
        <v>46316</v>
      </c>
      <c r="C6897" s="326" t="s">
        <v>15385</v>
      </c>
      <c r="D6897" s="326" t="s">
        <v>3043</v>
      </c>
      <c r="E6897" s="326" t="s">
        <v>3070</v>
      </c>
      <c r="F6897" s="326">
        <v>460.3086543828249</v>
      </c>
      <c r="G6897" s="326" t="s">
        <v>43</v>
      </c>
    </row>
    <row r="6898" spans="1:7">
      <c r="A6898" s="326" t="s">
        <v>3204</v>
      </c>
      <c r="B6898" s="158">
        <v>46316</v>
      </c>
      <c r="C6898" s="326" t="s">
        <v>15386</v>
      </c>
      <c r="D6898" s="326" t="s">
        <v>3043</v>
      </c>
      <c r="E6898" s="326" t="s">
        <v>3070</v>
      </c>
      <c r="F6898" s="326">
        <v>496.33956984803081</v>
      </c>
      <c r="G6898" s="326" t="s">
        <v>43</v>
      </c>
    </row>
    <row r="6899" spans="1:7">
      <c r="A6899" s="326" t="s">
        <v>3204</v>
      </c>
      <c r="B6899" s="158">
        <v>46316</v>
      </c>
      <c r="C6899" s="326" t="s">
        <v>15387</v>
      </c>
      <c r="D6899" s="326" t="s">
        <v>3043</v>
      </c>
      <c r="E6899" s="326" t="s">
        <v>3070</v>
      </c>
      <c r="F6899" s="326">
        <v>479.46649645268923</v>
      </c>
      <c r="G6899" s="326" t="s">
        <v>43</v>
      </c>
    </row>
    <row r="6900" spans="1:7">
      <c r="A6900" s="326" t="s">
        <v>3204</v>
      </c>
      <c r="B6900" s="158">
        <v>46316</v>
      </c>
      <c r="C6900" s="326" t="s">
        <v>15388</v>
      </c>
      <c r="D6900" s="326" t="s">
        <v>3043</v>
      </c>
      <c r="E6900" s="326" t="s">
        <v>3070</v>
      </c>
      <c r="F6900" s="326">
        <v>490.67553157359362</v>
      </c>
      <c r="G6900" s="326" t="s">
        <v>43</v>
      </c>
    </row>
    <row r="6901" spans="1:7">
      <c r="A6901" s="326" t="s">
        <v>3204</v>
      </c>
      <c r="B6901" s="158">
        <v>46316</v>
      </c>
      <c r="C6901" s="326" t="s">
        <v>15389</v>
      </c>
      <c r="D6901" s="326" t="s">
        <v>3043</v>
      </c>
      <c r="E6901" s="326" t="s">
        <v>3070</v>
      </c>
      <c r="F6901" s="326">
        <v>486.53665156289941</v>
      </c>
      <c r="G6901" s="326" t="s">
        <v>43</v>
      </c>
    </row>
    <row r="6902" spans="1:7">
      <c r="A6902" s="326" t="s">
        <v>3204</v>
      </c>
      <c r="B6902" s="158">
        <v>46316</v>
      </c>
      <c r="C6902" s="326" t="s">
        <v>15390</v>
      </c>
      <c r="D6902" s="326" t="s">
        <v>3043</v>
      </c>
      <c r="E6902" s="326" t="s">
        <v>3070</v>
      </c>
      <c r="F6902" s="326">
        <v>486.53673138096929</v>
      </c>
      <c r="G6902" s="326" t="s">
        <v>43</v>
      </c>
    </row>
    <row r="6903" spans="1:7">
      <c r="A6903" s="326" t="s">
        <v>3204</v>
      </c>
      <c r="B6903" s="158">
        <v>46316</v>
      </c>
      <c r="C6903" s="326" t="s">
        <v>15391</v>
      </c>
      <c r="D6903" s="326" t="s">
        <v>3043</v>
      </c>
      <c r="E6903" s="326" t="s">
        <v>3070</v>
      </c>
      <c r="F6903" s="326">
        <v>486.53823623806238</v>
      </c>
      <c r="G6903" s="326" t="s">
        <v>43</v>
      </c>
    </row>
    <row r="6904" spans="1:7">
      <c r="A6904" s="326" t="s">
        <v>3204</v>
      </c>
      <c r="B6904" s="158">
        <v>46316</v>
      </c>
      <c r="C6904" s="326" t="s">
        <v>15392</v>
      </c>
      <c r="D6904" s="326" t="s">
        <v>3043</v>
      </c>
      <c r="E6904" s="326" t="s">
        <v>3070</v>
      </c>
      <c r="F6904" s="326">
        <v>411.10725920647383</v>
      </c>
      <c r="G6904" s="326" t="s">
        <v>43</v>
      </c>
    </row>
    <row r="6905" spans="1:7">
      <c r="A6905" s="326" t="s">
        <v>3204</v>
      </c>
      <c r="B6905" s="158">
        <v>46316</v>
      </c>
      <c r="C6905" s="326" t="s">
        <v>15393</v>
      </c>
      <c r="D6905" s="326" t="s">
        <v>3049</v>
      </c>
      <c r="E6905" s="326" t="s">
        <v>3070</v>
      </c>
      <c r="F6905" s="326">
        <v>644.53741835244</v>
      </c>
      <c r="G6905" s="326" t="s">
        <v>43</v>
      </c>
    </row>
    <row r="6906" spans="1:7">
      <c r="A6906" s="326" t="s">
        <v>3204</v>
      </c>
      <c r="B6906" s="158">
        <v>46316</v>
      </c>
      <c r="C6906" s="326" t="s">
        <v>15394</v>
      </c>
      <c r="D6906" s="326" t="s">
        <v>3049</v>
      </c>
      <c r="E6906" s="326" t="s">
        <v>3070</v>
      </c>
      <c r="F6906" s="326">
        <v>437.55891930684447</v>
      </c>
      <c r="G6906" s="326" t="s">
        <v>43</v>
      </c>
    </row>
    <row r="6907" spans="1:7">
      <c r="A6907" s="326" t="s">
        <v>3204</v>
      </c>
      <c r="B6907" s="158">
        <v>46316</v>
      </c>
      <c r="C6907" s="326" t="s">
        <v>15395</v>
      </c>
      <c r="D6907" s="326" t="s">
        <v>3049</v>
      </c>
      <c r="E6907" s="326" t="s">
        <v>3070</v>
      </c>
      <c r="F6907" s="326">
        <v>425.05531565845013</v>
      </c>
      <c r="G6907" s="326" t="s">
        <v>43</v>
      </c>
    </row>
    <row r="6908" spans="1:7">
      <c r="A6908" s="326" t="s">
        <v>3204</v>
      </c>
      <c r="B6908" s="158">
        <v>46316</v>
      </c>
      <c r="C6908" s="326" t="s">
        <v>15396</v>
      </c>
      <c r="D6908" s="326" t="s">
        <v>3049</v>
      </c>
      <c r="E6908" s="326" t="s">
        <v>3070</v>
      </c>
      <c r="F6908" s="326">
        <v>574.60733268037438</v>
      </c>
      <c r="G6908" s="326" t="s">
        <v>43</v>
      </c>
    </row>
    <row r="6909" spans="1:7">
      <c r="A6909" s="326" t="s">
        <v>3204</v>
      </c>
      <c r="B6909" s="158">
        <v>46316</v>
      </c>
      <c r="C6909" s="326" t="s">
        <v>15397</v>
      </c>
      <c r="D6909" s="326" t="s">
        <v>3049</v>
      </c>
      <c r="E6909" s="326" t="s">
        <v>3070</v>
      </c>
      <c r="F6909" s="326">
        <v>515.61272400990129</v>
      </c>
      <c r="G6909" s="326" t="s">
        <v>43</v>
      </c>
    </row>
    <row r="6910" spans="1:7">
      <c r="A6910" s="326" t="s">
        <v>3204</v>
      </c>
      <c r="B6910" s="158">
        <v>46316</v>
      </c>
      <c r="C6910" s="326" t="s">
        <v>15398</v>
      </c>
      <c r="D6910" s="326" t="s">
        <v>3049</v>
      </c>
      <c r="E6910" s="326" t="s">
        <v>3070</v>
      </c>
      <c r="F6910" s="326">
        <v>680.93531449139118</v>
      </c>
      <c r="G6910" s="326" t="s">
        <v>43</v>
      </c>
    </row>
    <row r="6911" spans="1:7">
      <c r="A6911" s="326" t="s">
        <v>3204</v>
      </c>
      <c r="B6911" s="158">
        <v>46316</v>
      </c>
      <c r="C6911" s="326" t="s">
        <v>15399</v>
      </c>
      <c r="D6911" s="326" t="s">
        <v>3043</v>
      </c>
      <c r="E6911" s="326" t="s">
        <v>3070</v>
      </c>
      <c r="F6911" s="326">
        <v>1303.862132643349</v>
      </c>
      <c r="G6911" s="326" t="s">
        <v>43</v>
      </c>
    </row>
    <row r="6912" spans="1:7">
      <c r="A6912" s="326" t="s">
        <v>3204</v>
      </c>
      <c r="B6912" s="158">
        <v>46316</v>
      </c>
      <c r="C6912" s="326" t="s">
        <v>15400</v>
      </c>
      <c r="D6912" s="326" t="s">
        <v>3043</v>
      </c>
      <c r="E6912" s="326" t="s">
        <v>3070</v>
      </c>
      <c r="F6912" s="326">
        <v>534.7017814530991</v>
      </c>
      <c r="G6912" s="326" t="s">
        <v>43</v>
      </c>
    </row>
    <row r="6913" spans="1:7">
      <c r="A6913" s="326" t="s">
        <v>3204</v>
      </c>
      <c r="B6913" s="158">
        <v>46316</v>
      </c>
      <c r="C6913" s="326" t="s">
        <v>15401</v>
      </c>
      <c r="D6913" s="326" t="s">
        <v>3043</v>
      </c>
      <c r="E6913" s="326" t="s">
        <v>3070</v>
      </c>
      <c r="F6913" s="326">
        <v>467.62049192935228</v>
      </c>
      <c r="G6913" s="326" t="s">
        <v>43</v>
      </c>
    </row>
    <row r="6914" spans="1:7">
      <c r="A6914" s="326" t="s">
        <v>3204</v>
      </c>
      <c r="B6914" s="158">
        <v>46316</v>
      </c>
      <c r="C6914" s="326" t="s">
        <v>15402</v>
      </c>
      <c r="D6914" s="326" t="s">
        <v>3043</v>
      </c>
      <c r="E6914" s="326" t="s">
        <v>3070</v>
      </c>
      <c r="F6914" s="326">
        <v>467.19081742316479</v>
      </c>
      <c r="G6914" s="326" t="s">
        <v>43</v>
      </c>
    </row>
    <row r="6915" spans="1:7">
      <c r="A6915" s="326" t="s">
        <v>3204</v>
      </c>
      <c r="B6915" s="158">
        <v>46316</v>
      </c>
      <c r="C6915" s="326" t="s">
        <v>15403</v>
      </c>
      <c r="D6915" s="326" t="s">
        <v>3043</v>
      </c>
      <c r="E6915" s="326" t="s">
        <v>3070</v>
      </c>
      <c r="F6915" s="326">
        <v>467.19080234318972</v>
      </c>
      <c r="G6915" s="326" t="s">
        <v>43</v>
      </c>
    </row>
    <row r="6916" spans="1:7">
      <c r="A6916" s="326" t="s">
        <v>3204</v>
      </c>
      <c r="B6916" s="158">
        <v>46316</v>
      </c>
      <c r="C6916" s="326" t="s">
        <v>15404</v>
      </c>
      <c r="D6916" s="326" t="s">
        <v>3049</v>
      </c>
      <c r="E6916" s="326" t="s">
        <v>3070</v>
      </c>
      <c r="F6916" s="326">
        <v>516.04531329497695</v>
      </c>
      <c r="G6916" s="326" t="s">
        <v>43</v>
      </c>
    </row>
    <row r="6917" spans="1:7">
      <c r="A6917" s="326" t="s">
        <v>3204</v>
      </c>
      <c r="B6917" s="158">
        <v>46316</v>
      </c>
      <c r="C6917" s="326" t="s">
        <v>15405</v>
      </c>
      <c r="D6917" s="326" t="s">
        <v>3049</v>
      </c>
      <c r="E6917" s="326" t="s">
        <v>3070</v>
      </c>
      <c r="F6917" s="326">
        <v>484.56198106706142</v>
      </c>
      <c r="G6917" s="326" t="s">
        <v>43</v>
      </c>
    </row>
    <row r="6918" spans="1:7">
      <c r="A6918" s="326" t="s">
        <v>3204</v>
      </c>
      <c r="B6918" s="158">
        <v>46316</v>
      </c>
      <c r="C6918" s="326" t="s">
        <v>15406</v>
      </c>
      <c r="D6918" s="326" t="s">
        <v>3049</v>
      </c>
      <c r="E6918" s="326" t="s">
        <v>3070</v>
      </c>
      <c r="F6918" s="326">
        <v>484.56019771099091</v>
      </c>
      <c r="G6918" s="326" t="s">
        <v>43</v>
      </c>
    </row>
    <row r="6919" spans="1:7">
      <c r="A6919" s="326" t="s">
        <v>3204</v>
      </c>
      <c r="B6919" s="158">
        <v>46316</v>
      </c>
      <c r="C6919" s="326" t="s">
        <v>15407</v>
      </c>
      <c r="D6919" s="326" t="s">
        <v>3045</v>
      </c>
      <c r="E6919" s="326" t="s">
        <v>3070</v>
      </c>
      <c r="F6919" s="326">
        <v>740.76244525460061</v>
      </c>
      <c r="G6919" s="326" t="s">
        <v>43</v>
      </c>
    </row>
    <row r="6920" spans="1:7">
      <c r="A6920" s="326" t="s">
        <v>3204</v>
      </c>
      <c r="B6920" s="158">
        <v>46316</v>
      </c>
      <c r="C6920" s="326" t="s">
        <v>15408</v>
      </c>
      <c r="D6920" s="326" t="s">
        <v>3045</v>
      </c>
      <c r="E6920" s="326" t="s">
        <v>3070</v>
      </c>
      <c r="F6920" s="326">
        <v>502.02225145697588</v>
      </c>
      <c r="G6920" s="326" t="s">
        <v>43</v>
      </c>
    </row>
    <row r="6921" spans="1:7">
      <c r="A6921" s="326" t="s">
        <v>3204</v>
      </c>
      <c r="B6921" s="158">
        <v>46316</v>
      </c>
      <c r="C6921" s="326" t="s">
        <v>15409</v>
      </c>
      <c r="D6921" s="326" t="s">
        <v>3045</v>
      </c>
      <c r="E6921" s="326" t="s">
        <v>3070</v>
      </c>
      <c r="F6921" s="326">
        <v>479.88869166746741</v>
      </c>
      <c r="G6921" s="326" t="s">
        <v>43</v>
      </c>
    </row>
    <row r="6922" spans="1:7">
      <c r="A6922" s="326" t="s">
        <v>3204</v>
      </c>
      <c r="B6922" s="158">
        <v>46316</v>
      </c>
      <c r="C6922" s="326" t="s">
        <v>15410</v>
      </c>
      <c r="D6922" s="326" t="s">
        <v>3045</v>
      </c>
      <c r="E6922" s="326" t="s">
        <v>3070</v>
      </c>
      <c r="F6922" s="326">
        <v>399.02625431865448</v>
      </c>
      <c r="G6922" s="326" t="s">
        <v>43</v>
      </c>
    </row>
    <row r="6923" spans="1:7">
      <c r="A6923" s="326" t="s">
        <v>3204</v>
      </c>
      <c r="B6923" s="158">
        <v>46316</v>
      </c>
      <c r="C6923" s="326" t="s">
        <v>15411</v>
      </c>
      <c r="D6923" s="326" t="s">
        <v>3045</v>
      </c>
      <c r="E6923" s="326" t="s">
        <v>3070</v>
      </c>
      <c r="F6923" s="326">
        <v>787.54743018327281</v>
      </c>
      <c r="G6923" s="326" t="s">
        <v>43</v>
      </c>
    </row>
    <row r="6924" spans="1:7">
      <c r="A6924" s="326" t="s">
        <v>3204</v>
      </c>
      <c r="B6924" s="158">
        <v>46316</v>
      </c>
      <c r="C6924" s="326" t="s">
        <v>15412</v>
      </c>
      <c r="D6924" s="326" t="s">
        <v>3045</v>
      </c>
      <c r="E6924" s="326" t="s">
        <v>3070</v>
      </c>
      <c r="F6924" s="326">
        <v>697.72755273059011</v>
      </c>
      <c r="G6924" s="326" t="s">
        <v>43</v>
      </c>
    </row>
    <row r="6925" spans="1:7">
      <c r="A6925" s="326" t="s">
        <v>3204</v>
      </c>
      <c r="B6925" s="158">
        <v>46316</v>
      </c>
      <c r="C6925" s="326" t="s">
        <v>15413</v>
      </c>
      <c r="D6925" s="326" t="s">
        <v>3037</v>
      </c>
      <c r="E6925" s="326" t="s">
        <v>3070</v>
      </c>
      <c r="F6925" s="326">
        <v>627.45113739045337</v>
      </c>
      <c r="G6925" s="326" t="s">
        <v>43</v>
      </c>
    </row>
    <row r="6926" spans="1:7">
      <c r="A6926" s="326" t="s">
        <v>3204</v>
      </c>
      <c r="B6926" s="158">
        <v>46316</v>
      </c>
      <c r="C6926" s="326" t="s">
        <v>15414</v>
      </c>
      <c r="D6926" s="326" t="s">
        <v>3037</v>
      </c>
      <c r="E6926" s="326" t="s">
        <v>3070</v>
      </c>
      <c r="F6926" s="326">
        <v>559.95982121303678</v>
      </c>
      <c r="G6926" s="326" t="s">
        <v>43</v>
      </c>
    </row>
    <row r="6927" spans="1:7">
      <c r="A6927" s="326" t="s">
        <v>3204</v>
      </c>
      <c r="B6927" s="158">
        <v>46316</v>
      </c>
      <c r="C6927" s="326" t="s">
        <v>15415</v>
      </c>
      <c r="D6927" s="326" t="s">
        <v>3037</v>
      </c>
      <c r="E6927" s="326" t="s">
        <v>3070</v>
      </c>
      <c r="F6927" s="326">
        <v>559.92588998377323</v>
      </c>
      <c r="G6927" s="326" t="s">
        <v>43</v>
      </c>
    </row>
    <row r="6928" spans="1:7">
      <c r="A6928" s="326" t="s">
        <v>3204</v>
      </c>
      <c r="B6928" s="158">
        <v>46316</v>
      </c>
      <c r="C6928" s="326" t="s">
        <v>15416</v>
      </c>
      <c r="D6928" s="326" t="s">
        <v>3037</v>
      </c>
      <c r="E6928" s="326" t="s">
        <v>3070</v>
      </c>
      <c r="F6928" s="326">
        <v>733.64043634943664</v>
      </c>
      <c r="G6928" s="326" t="s">
        <v>43</v>
      </c>
    </row>
    <row r="6929" spans="1:7">
      <c r="A6929" s="326" t="s">
        <v>3204</v>
      </c>
      <c r="B6929" s="158">
        <v>46316</v>
      </c>
      <c r="C6929" s="326" t="s">
        <v>15417</v>
      </c>
      <c r="D6929" s="326" t="s">
        <v>3037</v>
      </c>
      <c r="E6929" s="326" t="s">
        <v>3070</v>
      </c>
      <c r="F6929" s="326">
        <v>767.9986205548048</v>
      </c>
      <c r="G6929" s="326" t="s">
        <v>43</v>
      </c>
    </row>
    <row r="6930" spans="1:7">
      <c r="A6930" s="326" t="s">
        <v>3204</v>
      </c>
      <c r="B6930" s="158">
        <v>46316</v>
      </c>
      <c r="C6930" s="326" t="s">
        <v>15418</v>
      </c>
      <c r="D6930" s="326" t="s">
        <v>7409</v>
      </c>
      <c r="E6930" s="326" t="s">
        <v>3070</v>
      </c>
      <c r="F6930" s="326">
        <v>602.06483151949942</v>
      </c>
      <c r="G6930" s="326" t="s">
        <v>43</v>
      </c>
    </row>
    <row r="6931" spans="1:7">
      <c r="A6931" s="326" t="s">
        <v>3204</v>
      </c>
      <c r="B6931" s="158">
        <v>46316</v>
      </c>
      <c r="C6931" s="326" t="s">
        <v>15419</v>
      </c>
      <c r="D6931" s="326" t="s">
        <v>7409</v>
      </c>
      <c r="E6931" s="326" t="s">
        <v>3070</v>
      </c>
      <c r="F6931" s="326">
        <v>461.9650483764708</v>
      </c>
      <c r="G6931" s="326" t="s">
        <v>43</v>
      </c>
    </row>
    <row r="6932" spans="1:7">
      <c r="A6932" s="326" t="s">
        <v>3204</v>
      </c>
      <c r="B6932" s="158">
        <v>46316</v>
      </c>
      <c r="C6932" s="326" t="s">
        <v>15420</v>
      </c>
      <c r="D6932" s="326" t="s">
        <v>3041</v>
      </c>
      <c r="E6932" s="326" t="s">
        <v>3070</v>
      </c>
      <c r="F6932" s="326">
        <v>327.04993672296399</v>
      </c>
      <c r="G6932" s="326" t="s">
        <v>43</v>
      </c>
    </row>
    <row r="6933" spans="1:7">
      <c r="A6933" s="326" t="s">
        <v>3204</v>
      </c>
      <c r="B6933" s="158">
        <v>46316</v>
      </c>
      <c r="C6933" s="326" t="s">
        <v>15421</v>
      </c>
      <c r="D6933" s="326" t="s">
        <v>3041</v>
      </c>
      <c r="E6933" s="326" t="s">
        <v>3070</v>
      </c>
      <c r="F6933" s="326">
        <v>405.87450334616011</v>
      </c>
      <c r="G6933" s="326" t="s">
        <v>43</v>
      </c>
    </row>
    <row r="6934" spans="1:7">
      <c r="A6934" s="326" t="s">
        <v>3204</v>
      </c>
      <c r="B6934" s="158">
        <v>46316</v>
      </c>
      <c r="C6934" s="326" t="s">
        <v>15422</v>
      </c>
      <c r="D6934" s="326" t="s">
        <v>3041</v>
      </c>
      <c r="E6934" s="326" t="s">
        <v>3070</v>
      </c>
      <c r="F6934" s="326">
        <v>307.11309521645308</v>
      </c>
      <c r="G6934" s="326" t="s">
        <v>43</v>
      </c>
    </row>
    <row r="6935" spans="1:7">
      <c r="A6935" s="326" t="s">
        <v>3204</v>
      </c>
      <c r="B6935" s="158">
        <v>46316</v>
      </c>
      <c r="C6935" s="326" t="s">
        <v>15423</v>
      </c>
      <c r="D6935" s="326" t="s">
        <v>3035</v>
      </c>
      <c r="E6935" s="326" t="s">
        <v>3070</v>
      </c>
      <c r="F6935" s="326">
        <v>483.66036055795848</v>
      </c>
      <c r="G6935" s="326" t="s">
        <v>43</v>
      </c>
    </row>
    <row r="6936" spans="1:7">
      <c r="A6936" s="326" t="s">
        <v>3204</v>
      </c>
      <c r="B6936" s="158">
        <v>46316</v>
      </c>
      <c r="C6936" s="326" t="s">
        <v>15424</v>
      </c>
      <c r="D6936" s="326" t="s">
        <v>3035</v>
      </c>
      <c r="E6936" s="326" t="s">
        <v>3070</v>
      </c>
      <c r="F6936" s="326">
        <v>466.02453166805208</v>
      </c>
      <c r="G6936" s="326" t="s">
        <v>43</v>
      </c>
    </row>
    <row r="6937" spans="1:7">
      <c r="A6937" s="326" t="s">
        <v>3204</v>
      </c>
      <c r="B6937" s="158">
        <v>46316</v>
      </c>
      <c r="C6937" s="326" t="s">
        <v>15425</v>
      </c>
      <c r="D6937" s="326" t="s">
        <v>3035</v>
      </c>
      <c r="E6937" s="326" t="s">
        <v>3070</v>
      </c>
      <c r="F6937" s="326">
        <v>359.6467250417918</v>
      </c>
      <c r="G6937" s="326" t="s">
        <v>43</v>
      </c>
    </row>
    <row r="6938" spans="1:7">
      <c r="A6938" s="326" t="s">
        <v>3204</v>
      </c>
      <c r="B6938" s="158">
        <v>46316</v>
      </c>
      <c r="C6938" s="326" t="s">
        <v>15426</v>
      </c>
      <c r="D6938" s="326" t="s">
        <v>3035</v>
      </c>
      <c r="E6938" s="326" t="s">
        <v>3070</v>
      </c>
      <c r="F6938" s="326">
        <v>359.64446836896241</v>
      </c>
      <c r="G6938" s="326" t="s">
        <v>43</v>
      </c>
    </row>
    <row r="6939" spans="1:7">
      <c r="A6939" s="326" t="s">
        <v>3204</v>
      </c>
      <c r="B6939" s="158">
        <v>46316</v>
      </c>
      <c r="C6939" s="326" t="s">
        <v>15284</v>
      </c>
      <c r="D6939" s="326" t="s">
        <v>3045</v>
      </c>
      <c r="E6939" s="326" t="s">
        <v>3070</v>
      </c>
      <c r="F6939" s="326">
        <v>1355.4682013161951</v>
      </c>
      <c r="G6939" s="326" t="s">
        <v>43</v>
      </c>
    </row>
    <row r="6940" spans="1:7">
      <c r="A6940" s="326" t="s">
        <v>3204</v>
      </c>
      <c r="B6940" s="158">
        <v>46316</v>
      </c>
      <c r="C6940" s="326" t="s">
        <v>15427</v>
      </c>
      <c r="D6940" s="326" t="s">
        <v>3041</v>
      </c>
      <c r="E6940" s="326" t="s">
        <v>3070</v>
      </c>
      <c r="F6940" s="326">
        <v>4718.2028479091823</v>
      </c>
      <c r="G6940" s="326" t="s">
        <v>43</v>
      </c>
    </row>
    <row r="6941" spans="1:7">
      <c r="A6941" s="326" t="s">
        <v>3204</v>
      </c>
      <c r="B6941" s="158">
        <v>46316</v>
      </c>
      <c r="C6941" s="326" t="s">
        <v>15428</v>
      </c>
      <c r="D6941" s="326" t="s">
        <v>3035</v>
      </c>
      <c r="E6941" s="326" t="s">
        <v>3070</v>
      </c>
      <c r="F6941" s="326">
        <v>6017.86203789711</v>
      </c>
      <c r="G6941" s="326" t="s">
        <v>43</v>
      </c>
    </row>
    <row r="6942" spans="1:7">
      <c r="A6942" s="326" t="s">
        <v>3204</v>
      </c>
      <c r="B6942" s="158">
        <v>46316</v>
      </c>
      <c r="C6942" s="326" t="s">
        <v>15429</v>
      </c>
      <c r="D6942" s="326" t="s">
        <v>3035</v>
      </c>
      <c r="E6942" s="326" t="s">
        <v>3070</v>
      </c>
      <c r="F6942" s="326">
        <v>3637.4593368023629</v>
      </c>
      <c r="G6942" s="326" t="s">
        <v>43</v>
      </c>
    </row>
    <row r="6943" spans="1:7">
      <c r="A6943" s="326" t="s">
        <v>3204</v>
      </c>
      <c r="B6943" s="158">
        <v>46316</v>
      </c>
      <c r="C6943" s="326" t="s">
        <v>15429</v>
      </c>
      <c r="D6943" s="326" t="s">
        <v>3039</v>
      </c>
      <c r="E6943" s="326" t="s">
        <v>3070</v>
      </c>
      <c r="F6943" s="326">
        <v>4380.1699902415276</v>
      </c>
      <c r="G6943" s="326" t="s">
        <v>43</v>
      </c>
    </row>
    <row r="6944" spans="1:7">
      <c r="A6944" s="326" t="s">
        <v>3204</v>
      </c>
      <c r="B6944" s="158">
        <v>46316</v>
      </c>
      <c r="C6944" s="326" t="s">
        <v>15429</v>
      </c>
      <c r="D6944" s="326" t="s">
        <v>3035</v>
      </c>
      <c r="E6944" s="326" t="s">
        <v>3070</v>
      </c>
      <c r="F6944" s="326">
        <v>11920.85499501228</v>
      </c>
      <c r="G6944" s="326" t="s">
        <v>43</v>
      </c>
    </row>
    <row r="6945" spans="1:7">
      <c r="A6945" s="326" t="s">
        <v>3204</v>
      </c>
      <c r="B6945" s="158">
        <v>46316</v>
      </c>
      <c r="C6945" s="326" t="s">
        <v>15430</v>
      </c>
      <c r="D6945" s="326" t="s">
        <v>3036</v>
      </c>
      <c r="E6945" s="326" t="s">
        <v>3070</v>
      </c>
      <c r="F6945" s="326">
        <v>632.53947400534526</v>
      </c>
      <c r="G6945" s="326" t="s">
        <v>43</v>
      </c>
    </row>
    <row r="6946" spans="1:7">
      <c r="A6946" s="326" t="s">
        <v>3204</v>
      </c>
      <c r="B6946" s="158">
        <v>46316</v>
      </c>
      <c r="C6946" s="326" t="s">
        <v>15431</v>
      </c>
      <c r="D6946" s="326" t="s">
        <v>3036</v>
      </c>
      <c r="E6946" s="326" t="s">
        <v>3070</v>
      </c>
      <c r="F6946" s="326">
        <v>419.74235488008708</v>
      </c>
      <c r="G6946" s="326" t="s">
        <v>43</v>
      </c>
    </row>
    <row r="6947" spans="1:7">
      <c r="A6947" s="326" t="s">
        <v>3204</v>
      </c>
      <c r="B6947" s="158">
        <v>46316</v>
      </c>
      <c r="C6947" s="326" t="s">
        <v>15432</v>
      </c>
      <c r="D6947" s="326" t="s">
        <v>3036</v>
      </c>
      <c r="E6947" s="326" t="s">
        <v>3070</v>
      </c>
      <c r="F6947" s="326">
        <v>390.42951259482652</v>
      </c>
      <c r="G6947" s="326" t="s">
        <v>43</v>
      </c>
    </row>
    <row r="6948" spans="1:7">
      <c r="A6948" s="326" t="s">
        <v>3204</v>
      </c>
      <c r="B6948" s="158">
        <v>46316</v>
      </c>
      <c r="C6948" s="326" t="s">
        <v>15433</v>
      </c>
      <c r="D6948" s="326" t="s">
        <v>3036</v>
      </c>
      <c r="E6948" s="326" t="s">
        <v>3070</v>
      </c>
      <c r="F6948" s="326">
        <v>678.04053613450378</v>
      </c>
      <c r="G6948" s="326" t="s">
        <v>43</v>
      </c>
    </row>
    <row r="6949" spans="1:7">
      <c r="A6949" s="326" t="s">
        <v>3204</v>
      </c>
      <c r="B6949" s="158">
        <v>46316</v>
      </c>
      <c r="C6949" s="326" t="s">
        <v>15434</v>
      </c>
      <c r="D6949" s="326" t="s">
        <v>3036</v>
      </c>
      <c r="E6949" s="326" t="s">
        <v>3070</v>
      </c>
      <c r="F6949" s="326">
        <v>434.0075748572126</v>
      </c>
      <c r="G6949" s="326" t="s">
        <v>43</v>
      </c>
    </row>
    <row r="6950" spans="1:7">
      <c r="A6950" s="326" t="s">
        <v>3204</v>
      </c>
      <c r="B6950" s="158">
        <v>46316</v>
      </c>
      <c r="C6950" s="326" t="s">
        <v>15435</v>
      </c>
      <c r="D6950" s="326" t="s">
        <v>6875</v>
      </c>
      <c r="E6950" s="326" t="s">
        <v>3070</v>
      </c>
      <c r="F6950" s="326">
        <v>334.11703890748322</v>
      </c>
      <c r="G6950" s="326" t="s">
        <v>43</v>
      </c>
    </row>
    <row r="6951" spans="1:7">
      <c r="A6951" s="326" t="s">
        <v>3204</v>
      </c>
      <c r="B6951" s="158">
        <v>46316</v>
      </c>
      <c r="C6951" s="326" t="s">
        <v>15436</v>
      </c>
      <c r="D6951" s="326" t="s">
        <v>6875</v>
      </c>
      <c r="E6951" s="326" t="s">
        <v>3070</v>
      </c>
      <c r="F6951" s="326">
        <v>334.12089127115911</v>
      </c>
      <c r="G6951" s="326" t="s">
        <v>43</v>
      </c>
    </row>
    <row r="6952" spans="1:7">
      <c r="A6952" s="326" t="s">
        <v>3204</v>
      </c>
      <c r="B6952" s="158">
        <v>46316</v>
      </c>
      <c r="C6952" s="326" t="s">
        <v>15437</v>
      </c>
      <c r="D6952" s="326" t="s">
        <v>6875</v>
      </c>
      <c r="E6952" s="326" t="s">
        <v>3070</v>
      </c>
      <c r="F6952" s="326">
        <v>347.37754900939763</v>
      </c>
      <c r="G6952" s="326" t="s">
        <v>43</v>
      </c>
    </row>
    <row r="6953" spans="1:7">
      <c r="A6953" s="326" t="s">
        <v>3204</v>
      </c>
      <c r="B6953" s="158">
        <v>46316</v>
      </c>
      <c r="C6953" s="326" t="s">
        <v>15438</v>
      </c>
      <c r="D6953" s="326" t="s">
        <v>6875</v>
      </c>
      <c r="E6953" s="326" t="s">
        <v>3070</v>
      </c>
      <c r="F6953" s="326">
        <v>490.01174793019891</v>
      </c>
      <c r="G6953" s="326" t="s">
        <v>43</v>
      </c>
    </row>
    <row r="6954" spans="1:7">
      <c r="A6954" s="326" t="s">
        <v>3204</v>
      </c>
      <c r="B6954" s="158">
        <v>46316</v>
      </c>
      <c r="C6954" s="326" t="s">
        <v>15439</v>
      </c>
      <c r="D6954" s="326" t="s">
        <v>6875</v>
      </c>
      <c r="E6954" s="326" t="s">
        <v>3070</v>
      </c>
      <c r="F6954" s="326">
        <v>309.13714478723699</v>
      </c>
      <c r="G6954" s="326" t="s">
        <v>43</v>
      </c>
    </row>
    <row r="6955" spans="1:7">
      <c r="A6955" s="326" t="s">
        <v>3204</v>
      </c>
      <c r="B6955" s="158">
        <v>46316</v>
      </c>
      <c r="C6955" s="326" t="s">
        <v>15440</v>
      </c>
      <c r="D6955" s="326" t="s">
        <v>6875</v>
      </c>
      <c r="E6955" s="326" t="s">
        <v>3070</v>
      </c>
      <c r="F6955" s="326">
        <v>309.13528618961573</v>
      </c>
      <c r="G6955" s="326" t="s">
        <v>43</v>
      </c>
    </row>
    <row r="6956" spans="1:7">
      <c r="A6956" s="326" t="s">
        <v>3204</v>
      </c>
      <c r="B6956" s="158">
        <v>46316</v>
      </c>
      <c r="C6956" s="326" t="s">
        <v>15441</v>
      </c>
      <c r="D6956" s="326" t="s">
        <v>6875</v>
      </c>
      <c r="E6956" s="326" t="s">
        <v>3070</v>
      </c>
      <c r="F6956" s="326">
        <v>425.50618314929312</v>
      </c>
      <c r="G6956" s="326" t="s">
        <v>43</v>
      </c>
    </row>
    <row r="6957" spans="1:7">
      <c r="A6957" s="326" t="s">
        <v>3204</v>
      </c>
      <c r="B6957" s="158">
        <v>46316</v>
      </c>
      <c r="C6957" s="326" t="s">
        <v>15442</v>
      </c>
      <c r="D6957" s="326" t="s">
        <v>6875</v>
      </c>
      <c r="E6957" s="326" t="s">
        <v>3070</v>
      </c>
      <c r="F6957" s="326">
        <v>322.79542204923928</v>
      </c>
      <c r="G6957" s="326" t="s">
        <v>43</v>
      </c>
    </row>
    <row r="6958" spans="1:7">
      <c r="A6958" s="326" t="s">
        <v>3204</v>
      </c>
      <c r="B6958" s="158">
        <v>46316</v>
      </c>
      <c r="C6958" s="326" t="s">
        <v>15443</v>
      </c>
      <c r="D6958" s="326" t="s">
        <v>6875</v>
      </c>
      <c r="E6958" s="326" t="s">
        <v>3070</v>
      </c>
      <c r="F6958" s="326">
        <v>334.11833410151303</v>
      </c>
      <c r="G6958" s="326" t="s">
        <v>43</v>
      </c>
    </row>
    <row r="6959" spans="1:7">
      <c r="A6959" s="326" t="s">
        <v>3204</v>
      </c>
      <c r="B6959" s="158">
        <v>46316</v>
      </c>
      <c r="C6959" s="326" t="s">
        <v>15444</v>
      </c>
      <c r="D6959" s="326" t="s">
        <v>6875</v>
      </c>
      <c r="E6959" s="326" t="s">
        <v>3070</v>
      </c>
      <c r="F6959" s="326">
        <v>334.11562461219728</v>
      </c>
      <c r="G6959" s="326" t="s">
        <v>43</v>
      </c>
    </row>
    <row r="6960" spans="1:7">
      <c r="A6960" s="326" t="s">
        <v>3204</v>
      </c>
      <c r="B6960" s="158">
        <v>46316</v>
      </c>
      <c r="C6960" s="326" t="s">
        <v>15445</v>
      </c>
      <c r="D6960" s="326" t="s">
        <v>6875</v>
      </c>
      <c r="E6960" s="326" t="s">
        <v>3070</v>
      </c>
      <c r="F6960" s="326">
        <v>334.11852620355779</v>
      </c>
      <c r="G6960" s="326" t="s">
        <v>43</v>
      </c>
    </row>
    <row r="6961" spans="1:7">
      <c r="A6961" s="326" t="s">
        <v>3204</v>
      </c>
      <c r="B6961" s="158">
        <v>46316</v>
      </c>
      <c r="C6961" s="326" t="s">
        <v>15446</v>
      </c>
      <c r="D6961" s="326" t="s">
        <v>6875</v>
      </c>
      <c r="E6961" s="326" t="s">
        <v>3070</v>
      </c>
      <c r="F6961" s="326">
        <v>334.92865848913789</v>
      </c>
      <c r="G6961" s="326" t="s">
        <v>43</v>
      </c>
    </row>
    <row r="6962" spans="1:7">
      <c r="A6962" s="326" t="s">
        <v>3204</v>
      </c>
      <c r="B6962" s="158">
        <v>46316</v>
      </c>
      <c r="C6962" s="326" t="s">
        <v>15447</v>
      </c>
      <c r="D6962" s="326" t="s">
        <v>6875</v>
      </c>
      <c r="E6962" s="326" t="s">
        <v>3070</v>
      </c>
      <c r="F6962" s="326">
        <v>334.11647183448082</v>
      </c>
      <c r="G6962" s="326" t="s">
        <v>43</v>
      </c>
    </row>
    <row r="6963" spans="1:7">
      <c r="A6963" s="326" t="s">
        <v>3204</v>
      </c>
      <c r="B6963" s="158">
        <v>46316</v>
      </c>
      <c r="C6963" s="326" t="s">
        <v>15448</v>
      </c>
      <c r="D6963" s="326" t="s">
        <v>6875</v>
      </c>
      <c r="E6963" s="326" t="s">
        <v>3070</v>
      </c>
      <c r="F6963" s="326">
        <v>434.78223196789622</v>
      </c>
      <c r="G6963" s="326" t="s">
        <v>43</v>
      </c>
    </row>
    <row r="6964" spans="1:7">
      <c r="A6964" s="326" t="s">
        <v>3204</v>
      </c>
      <c r="B6964" s="158">
        <v>46316</v>
      </c>
      <c r="C6964" s="326" t="s">
        <v>15449</v>
      </c>
      <c r="D6964" s="326" t="s">
        <v>6875</v>
      </c>
      <c r="E6964" s="326" t="s">
        <v>3070</v>
      </c>
      <c r="F6964" s="326">
        <v>427.26572448015207</v>
      </c>
      <c r="G6964" s="326" t="s">
        <v>43</v>
      </c>
    </row>
    <row r="6965" spans="1:7">
      <c r="A6965" s="326" t="s">
        <v>3204</v>
      </c>
      <c r="B6965" s="158">
        <v>46316</v>
      </c>
      <c r="C6965" s="326" t="s">
        <v>15450</v>
      </c>
      <c r="D6965" s="326" t="s">
        <v>6875</v>
      </c>
      <c r="E6965" s="326" t="s">
        <v>3070</v>
      </c>
      <c r="F6965" s="326">
        <v>461.52956696599722</v>
      </c>
      <c r="G6965" s="326" t="s">
        <v>43</v>
      </c>
    </row>
    <row r="6966" spans="1:7">
      <c r="A6966" s="326" t="s">
        <v>3204</v>
      </c>
      <c r="B6966" s="158">
        <v>46316</v>
      </c>
      <c r="C6966" s="326" t="s">
        <v>15451</v>
      </c>
      <c r="D6966" s="326" t="s">
        <v>6875</v>
      </c>
      <c r="E6966" s="326" t="s">
        <v>3070</v>
      </c>
      <c r="F6966" s="326">
        <v>485.67737000063062</v>
      </c>
      <c r="G6966" s="326" t="s">
        <v>43</v>
      </c>
    </row>
    <row r="6967" spans="1:7">
      <c r="A6967" s="326" t="s">
        <v>3204</v>
      </c>
      <c r="B6967" s="158">
        <v>46316</v>
      </c>
      <c r="C6967" s="326" t="s">
        <v>15452</v>
      </c>
      <c r="D6967" s="326" t="s">
        <v>6875</v>
      </c>
      <c r="E6967" s="326" t="s">
        <v>3070</v>
      </c>
      <c r="F6967" s="326">
        <v>485.67547173053032</v>
      </c>
      <c r="G6967" s="326" t="s">
        <v>43</v>
      </c>
    </row>
    <row r="6968" spans="1:7">
      <c r="A6968" s="326" t="s">
        <v>3204</v>
      </c>
      <c r="B6968" s="158">
        <v>46316</v>
      </c>
      <c r="C6968" s="326" t="s">
        <v>15453</v>
      </c>
      <c r="D6968" s="326" t="s">
        <v>3036</v>
      </c>
      <c r="E6968" s="326" t="s">
        <v>3070</v>
      </c>
      <c r="F6968" s="326">
        <v>557.2948568277061</v>
      </c>
      <c r="G6968" s="326" t="s">
        <v>43</v>
      </c>
    </row>
    <row r="6969" spans="1:7">
      <c r="A6969" s="326" t="s">
        <v>3204</v>
      </c>
      <c r="B6969" s="158">
        <v>46316</v>
      </c>
      <c r="C6969" s="326" t="s">
        <v>15454</v>
      </c>
      <c r="D6969" s="326" t="s">
        <v>6875</v>
      </c>
      <c r="E6969" s="326" t="s">
        <v>3070</v>
      </c>
      <c r="F6969" s="326">
        <v>597.81385206058621</v>
      </c>
      <c r="G6969" s="326" t="s">
        <v>43</v>
      </c>
    </row>
    <row r="6970" spans="1:7">
      <c r="A6970" s="326" t="s">
        <v>3204</v>
      </c>
      <c r="B6970" s="158">
        <v>46316</v>
      </c>
      <c r="C6970" s="326" t="s">
        <v>15455</v>
      </c>
      <c r="D6970" s="326" t="s">
        <v>6875</v>
      </c>
      <c r="E6970" s="326" t="s">
        <v>3070</v>
      </c>
      <c r="F6970" s="326">
        <v>428.6099171731621</v>
      </c>
      <c r="G6970" s="326" t="s">
        <v>43</v>
      </c>
    </row>
    <row r="6971" spans="1:7">
      <c r="A6971" s="326" t="s">
        <v>3204</v>
      </c>
      <c r="B6971" s="158">
        <v>46316</v>
      </c>
      <c r="C6971" s="326" t="s">
        <v>15456</v>
      </c>
      <c r="D6971" s="326" t="s">
        <v>3036</v>
      </c>
      <c r="E6971" s="326" t="s">
        <v>3070</v>
      </c>
      <c r="F6971" s="326">
        <v>803.97828118060715</v>
      </c>
      <c r="G6971" s="326" t="s">
        <v>43</v>
      </c>
    </row>
    <row r="6972" spans="1:7">
      <c r="A6972" s="326" t="s">
        <v>3204</v>
      </c>
      <c r="B6972" s="158">
        <v>46316</v>
      </c>
      <c r="C6972" s="326" t="s">
        <v>15457</v>
      </c>
      <c r="D6972" s="326" t="s">
        <v>6875</v>
      </c>
      <c r="E6972" s="326" t="s">
        <v>3070</v>
      </c>
      <c r="F6972" s="326">
        <v>425.11429051123559</v>
      </c>
      <c r="G6972" s="326" t="s">
        <v>43</v>
      </c>
    </row>
    <row r="6973" spans="1:7">
      <c r="A6973" s="326" t="s">
        <v>3204</v>
      </c>
      <c r="B6973" s="158">
        <v>46316</v>
      </c>
      <c r="C6973" s="326" t="s">
        <v>15458</v>
      </c>
      <c r="D6973" s="326" t="s">
        <v>6875</v>
      </c>
      <c r="E6973" s="326" t="s">
        <v>3070</v>
      </c>
      <c r="F6973" s="326">
        <v>528.66455295868218</v>
      </c>
      <c r="G6973" s="326" t="s">
        <v>43</v>
      </c>
    </row>
    <row r="6974" spans="1:7">
      <c r="A6974" s="326" t="s">
        <v>3204</v>
      </c>
      <c r="B6974" s="158">
        <v>46316</v>
      </c>
      <c r="C6974" s="326" t="s">
        <v>15459</v>
      </c>
      <c r="D6974" s="326" t="s">
        <v>3036</v>
      </c>
      <c r="E6974" s="326" t="s">
        <v>3070</v>
      </c>
      <c r="F6974" s="326">
        <v>484.10216694325209</v>
      </c>
      <c r="G6974" s="326" t="s">
        <v>43</v>
      </c>
    </row>
    <row r="6975" spans="1:7">
      <c r="A6975" s="326" t="s">
        <v>3204</v>
      </c>
      <c r="B6975" s="158">
        <v>46316</v>
      </c>
      <c r="C6975" s="326" t="s">
        <v>15460</v>
      </c>
      <c r="D6975" s="326" t="s">
        <v>6875</v>
      </c>
      <c r="E6975" s="326" t="s">
        <v>3070</v>
      </c>
      <c r="F6975" s="326">
        <v>483.30538601800799</v>
      </c>
      <c r="G6975" s="326" t="s">
        <v>43</v>
      </c>
    </row>
    <row r="6976" spans="1:7">
      <c r="A6976" s="326" t="s">
        <v>3204</v>
      </c>
      <c r="B6976" s="158">
        <v>46316</v>
      </c>
      <c r="C6976" s="326" t="s">
        <v>15461</v>
      </c>
      <c r="D6976" s="326" t="s">
        <v>6875</v>
      </c>
      <c r="E6976" s="326" t="s">
        <v>3070</v>
      </c>
      <c r="F6976" s="326">
        <v>402.80614352598792</v>
      </c>
      <c r="G6976" s="326" t="s">
        <v>43</v>
      </c>
    </row>
    <row r="6977" spans="1:7">
      <c r="A6977" s="326" t="s">
        <v>3204</v>
      </c>
      <c r="B6977" s="158">
        <v>46316</v>
      </c>
      <c r="C6977" s="326" t="s">
        <v>15462</v>
      </c>
      <c r="D6977" s="326" t="s">
        <v>6875</v>
      </c>
      <c r="E6977" s="326" t="s">
        <v>3070</v>
      </c>
      <c r="F6977" s="326">
        <v>463.38054941594601</v>
      </c>
      <c r="G6977" s="326" t="s">
        <v>43</v>
      </c>
    </row>
    <row r="6978" spans="1:7">
      <c r="A6978" s="326" t="s">
        <v>3204</v>
      </c>
      <c r="B6978" s="158">
        <v>46316</v>
      </c>
      <c r="C6978" s="326" t="s">
        <v>15463</v>
      </c>
      <c r="D6978" s="326" t="s">
        <v>3036</v>
      </c>
      <c r="E6978" s="326" t="s">
        <v>3070</v>
      </c>
      <c r="F6978" s="326">
        <v>406.15557988733048</v>
      </c>
      <c r="G6978" s="326" t="s">
        <v>43</v>
      </c>
    </row>
    <row r="6979" spans="1:7">
      <c r="A6979" s="326" t="s">
        <v>3204</v>
      </c>
      <c r="B6979" s="158">
        <v>46316</v>
      </c>
      <c r="C6979" s="326" t="s">
        <v>15464</v>
      </c>
      <c r="D6979" s="326" t="s">
        <v>3036</v>
      </c>
      <c r="E6979" s="326" t="s">
        <v>3070</v>
      </c>
      <c r="F6979" s="326">
        <v>406.12711865454912</v>
      </c>
      <c r="G6979" s="326" t="s">
        <v>43</v>
      </c>
    </row>
    <row r="6980" spans="1:7">
      <c r="A6980" s="326" t="s">
        <v>3204</v>
      </c>
      <c r="B6980" s="158">
        <v>46316</v>
      </c>
      <c r="C6980" s="326" t="s">
        <v>15465</v>
      </c>
      <c r="D6980" s="326" t="s">
        <v>6875</v>
      </c>
      <c r="E6980" s="326" t="s">
        <v>3070</v>
      </c>
      <c r="F6980" s="326">
        <v>467.12251808447758</v>
      </c>
      <c r="G6980" s="326" t="s">
        <v>43</v>
      </c>
    </row>
    <row r="6981" spans="1:7">
      <c r="A6981" s="326" t="s">
        <v>3204</v>
      </c>
      <c r="B6981" s="158">
        <v>46316</v>
      </c>
      <c r="C6981" s="326" t="s">
        <v>15466</v>
      </c>
      <c r="D6981" s="326" t="s">
        <v>3036</v>
      </c>
      <c r="E6981" s="326" t="s">
        <v>3070</v>
      </c>
      <c r="F6981" s="326">
        <v>467.731754387205</v>
      </c>
      <c r="G6981" s="326" t="s">
        <v>43</v>
      </c>
    </row>
    <row r="6982" spans="1:7">
      <c r="A6982" s="326" t="s">
        <v>3204</v>
      </c>
      <c r="B6982" s="158">
        <v>46316</v>
      </c>
      <c r="C6982" s="326" t="s">
        <v>15467</v>
      </c>
      <c r="D6982" s="326" t="s">
        <v>3036</v>
      </c>
      <c r="E6982" s="326" t="s">
        <v>3070</v>
      </c>
      <c r="F6982" s="326">
        <v>467.94620143435901</v>
      </c>
      <c r="G6982" s="326" t="s">
        <v>43</v>
      </c>
    </row>
    <row r="6983" spans="1:7">
      <c r="A6983" s="326" t="s">
        <v>3204</v>
      </c>
      <c r="B6983" s="158">
        <v>46316</v>
      </c>
      <c r="C6983" s="326" t="s">
        <v>15468</v>
      </c>
      <c r="D6983" s="326" t="s">
        <v>3036</v>
      </c>
      <c r="E6983" s="326" t="s">
        <v>3070</v>
      </c>
      <c r="F6983" s="326">
        <v>468.04356984072359</v>
      </c>
      <c r="G6983" s="326" t="s">
        <v>43</v>
      </c>
    </row>
    <row r="6984" spans="1:7">
      <c r="A6984" s="326" t="s">
        <v>3204</v>
      </c>
      <c r="B6984" s="158">
        <v>46316</v>
      </c>
      <c r="C6984" s="326" t="s">
        <v>15469</v>
      </c>
      <c r="D6984" s="326" t="s">
        <v>3036</v>
      </c>
      <c r="E6984" s="326" t="s">
        <v>3070</v>
      </c>
      <c r="F6984" s="326">
        <v>468.01778530771838</v>
      </c>
      <c r="G6984" s="326" t="s">
        <v>43</v>
      </c>
    </row>
    <row r="6985" spans="1:7">
      <c r="A6985" s="326" t="s">
        <v>3204</v>
      </c>
      <c r="B6985" s="158">
        <v>46316</v>
      </c>
      <c r="C6985" s="326" t="s">
        <v>15470</v>
      </c>
      <c r="D6985" s="326" t="s">
        <v>3036</v>
      </c>
      <c r="E6985" s="326" t="s">
        <v>3070</v>
      </c>
      <c r="F6985" s="326">
        <v>448.5164144821465</v>
      </c>
      <c r="G6985" s="326" t="s">
        <v>43</v>
      </c>
    </row>
    <row r="6986" spans="1:7">
      <c r="A6986" s="326" t="s">
        <v>3204</v>
      </c>
      <c r="B6986" s="158">
        <v>46316</v>
      </c>
      <c r="C6986" s="326" t="s">
        <v>15471</v>
      </c>
      <c r="D6986" s="326" t="s">
        <v>3036</v>
      </c>
      <c r="E6986" s="326" t="s">
        <v>3070</v>
      </c>
      <c r="F6986" s="326">
        <v>387.61737322621047</v>
      </c>
      <c r="G6986" s="326" t="s">
        <v>43</v>
      </c>
    </row>
    <row r="6987" spans="1:7">
      <c r="A6987" s="326" t="s">
        <v>3204</v>
      </c>
      <c r="B6987" s="158">
        <v>46316</v>
      </c>
      <c r="C6987" s="326" t="s">
        <v>15472</v>
      </c>
      <c r="D6987" s="326" t="s">
        <v>3036</v>
      </c>
      <c r="E6987" s="326" t="s">
        <v>3070</v>
      </c>
      <c r="F6987" s="326">
        <v>435.0587765276432</v>
      </c>
      <c r="G6987" s="326" t="s">
        <v>43</v>
      </c>
    </row>
    <row r="6988" spans="1:7">
      <c r="A6988" s="326" t="s">
        <v>3204</v>
      </c>
      <c r="B6988" s="158">
        <v>46316</v>
      </c>
      <c r="C6988" s="326" t="s">
        <v>15473</v>
      </c>
      <c r="D6988" s="326" t="s">
        <v>3036</v>
      </c>
      <c r="E6988" s="326" t="s">
        <v>3070</v>
      </c>
      <c r="F6988" s="326">
        <v>421.28351364284748</v>
      </c>
      <c r="G6988" s="326" t="s">
        <v>43</v>
      </c>
    </row>
    <row r="6989" spans="1:7">
      <c r="A6989" s="326" t="s">
        <v>3066</v>
      </c>
      <c r="B6989" s="158">
        <v>46316</v>
      </c>
      <c r="C6989" s="326" t="s">
        <v>53</v>
      </c>
      <c r="D6989" s="326" t="s">
        <v>3067</v>
      </c>
      <c r="E6989" s="326" t="s">
        <v>2879</v>
      </c>
      <c r="F6989" s="326">
        <v>52.869</v>
      </c>
      <c r="G6989" s="326" t="s">
        <v>47</v>
      </c>
    </row>
    <row r="6990" spans="1:7">
      <c r="A6990" s="326" t="s">
        <v>3066</v>
      </c>
      <c r="B6990" s="158">
        <v>46316</v>
      </c>
      <c r="C6990" s="326" t="s">
        <v>55</v>
      </c>
      <c r="D6990" s="326" t="s">
        <v>3067</v>
      </c>
      <c r="E6990" s="326" t="s">
        <v>2879</v>
      </c>
      <c r="F6990" s="326">
        <v>52.810999999999993</v>
      </c>
      <c r="G6990" s="326" t="s">
        <v>47</v>
      </c>
    </row>
    <row r="6991" spans="1:7">
      <c r="A6991" s="326" t="s">
        <v>3066</v>
      </c>
      <c r="B6991" s="158">
        <v>46316</v>
      </c>
      <c r="C6991" s="326" t="s">
        <v>57</v>
      </c>
      <c r="D6991" s="326" t="s">
        <v>3067</v>
      </c>
      <c r="E6991" s="326" t="s">
        <v>2879</v>
      </c>
      <c r="F6991" s="326">
        <v>53.756000000000007</v>
      </c>
      <c r="G6991" s="326" t="s">
        <v>47</v>
      </c>
    </row>
    <row r="6992" spans="1:7">
      <c r="A6992" s="326" t="s">
        <v>2883</v>
      </c>
      <c r="B6992" s="158">
        <v>46316</v>
      </c>
      <c r="C6992" s="326" t="s">
        <v>7250</v>
      </c>
      <c r="D6992" s="326" t="s">
        <v>2880</v>
      </c>
      <c r="E6992" s="326" t="s">
        <v>2879</v>
      </c>
      <c r="F6992" s="326">
        <v>6.1662800000000004</v>
      </c>
      <c r="G6992" s="326" t="s">
        <v>1799</v>
      </c>
    </row>
    <row r="6993" spans="1:7">
      <c r="A6993" s="326" t="s">
        <v>2883</v>
      </c>
      <c r="B6993" s="158">
        <v>46316</v>
      </c>
      <c r="C6993" s="326" t="s">
        <v>7251</v>
      </c>
      <c r="D6993" s="326" t="s">
        <v>2880</v>
      </c>
      <c r="E6993" s="326" t="s">
        <v>2879</v>
      </c>
      <c r="F6993" s="326">
        <v>5.9926199999999987</v>
      </c>
      <c r="G6993" s="326" t="s">
        <v>1799</v>
      </c>
    </row>
    <row r="6994" spans="1:7">
      <c r="A6994" s="326" t="s">
        <v>2883</v>
      </c>
      <c r="B6994" s="158">
        <v>46316</v>
      </c>
      <c r="C6994" s="326" t="s">
        <v>7252</v>
      </c>
      <c r="D6994" s="326" t="s">
        <v>2880</v>
      </c>
      <c r="E6994" s="326" t="s">
        <v>2879</v>
      </c>
      <c r="F6994" s="326">
        <v>5.6783200000000003</v>
      </c>
      <c r="G6994" s="326" t="s">
        <v>1799</v>
      </c>
    </row>
    <row r="6995" spans="1:7">
      <c r="A6995" s="326" t="s">
        <v>2883</v>
      </c>
      <c r="B6995" s="158">
        <v>46316</v>
      </c>
      <c r="C6995" s="326" t="s">
        <v>8208</v>
      </c>
      <c r="D6995" s="326" t="s">
        <v>2880</v>
      </c>
      <c r="E6995" s="326" t="s">
        <v>2879</v>
      </c>
      <c r="F6995" s="326">
        <v>6.0003199999999994</v>
      </c>
      <c r="G6995" s="326" t="s">
        <v>1800</v>
      </c>
    </row>
    <row r="6996" spans="1:7">
      <c r="A6996" s="326" t="s">
        <v>2883</v>
      </c>
      <c r="B6996" s="158">
        <v>46316</v>
      </c>
      <c r="C6996" s="326" t="s">
        <v>8209</v>
      </c>
      <c r="D6996" s="326" t="s">
        <v>2880</v>
      </c>
      <c r="E6996" s="326" t="s">
        <v>2879</v>
      </c>
      <c r="F6996" s="326">
        <v>5.9276800000000005</v>
      </c>
      <c r="G6996" s="326" t="s">
        <v>1800</v>
      </c>
    </row>
    <row r="6997" spans="1:7">
      <c r="A6997" s="326" t="s">
        <v>2883</v>
      </c>
      <c r="B6997" s="158">
        <v>46316</v>
      </c>
      <c r="C6997" s="326" t="s">
        <v>8210</v>
      </c>
      <c r="D6997" s="326" t="s">
        <v>2880</v>
      </c>
      <c r="E6997" s="326" t="s">
        <v>2879</v>
      </c>
      <c r="F6997" s="326">
        <v>6.22994</v>
      </c>
      <c r="G6997" s="326" t="s">
        <v>1800</v>
      </c>
    </row>
    <row r="6998" spans="1:7">
      <c r="A6998" s="326" t="s">
        <v>2883</v>
      </c>
      <c r="B6998" s="158">
        <v>46316</v>
      </c>
      <c r="C6998" s="326" t="s">
        <v>8211</v>
      </c>
      <c r="D6998" s="326" t="s">
        <v>2880</v>
      </c>
      <c r="E6998" s="326" t="s">
        <v>2879</v>
      </c>
      <c r="F6998" s="326">
        <v>6.1575600000000001</v>
      </c>
      <c r="G6998" s="326" t="s">
        <v>1800</v>
      </c>
    </row>
    <row r="6999" spans="1:7">
      <c r="A6999" s="326" t="s">
        <v>2883</v>
      </c>
      <c r="B6999" s="158">
        <v>46316</v>
      </c>
      <c r="C6999" s="326" t="s">
        <v>8212</v>
      </c>
      <c r="D6999" s="326" t="s">
        <v>2880</v>
      </c>
      <c r="E6999" s="326" t="s">
        <v>2879</v>
      </c>
      <c r="F6999" s="326">
        <v>6.2435799999999997</v>
      </c>
      <c r="G6999" s="326" t="s">
        <v>1800</v>
      </c>
    </row>
    <row r="7000" spans="1:7">
      <c r="A7000" s="326" t="s">
        <v>2883</v>
      </c>
      <c r="B7000" s="158">
        <v>46316</v>
      </c>
      <c r="C7000" s="326" t="s">
        <v>8213</v>
      </c>
      <c r="D7000" s="326" t="s">
        <v>2880</v>
      </c>
      <c r="E7000" s="326" t="s">
        <v>2879</v>
      </c>
      <c r="F7000" s="326">
        <v>5.9400199999999996</v>
      </c>
      <c r="G7000" s="326" t="s">
        <v>1800</v>
      </c>
    </row>
    <row r="7001" spans="1:7">
      <c r="A7001" s="326" t="s">
        <v>2883</v>
      </c>
      <c r="B7001" s="158">
        <v>46316</v>
      </c>
      <c r="C7001" s="326" t="s">
        <v>8214</v>
      </c>
      <c r="D7001" s="326" t="s">
        <v>2880</v>
      </c>
      <c r="E7001" s="326" t="s">
        <v>2879</v>
      </c>
      <c r="F7001" s="326">
        <v>6.0049599999999996</v>
      </c>
      <c r="G7001" s="326" t="s">
        <v>1800</v>
      </c>
    </row>
    <row r="7002" spans="1:7">
      <c r="A7002" s="326" t="s">
        <v>2883</v>
      </c>
      <c r="B7002" s="158">
        <v>46316</v>
      </c>
      <c r="C7002" s="326" t="s">
        <v>8215</v>
      </c>
      <c r="D7002" s="326" t="s">
        <v>2880</v>
      </c>
      <c r="E7002" s="326" t="s">
        <v>2879</v>
      </c>
      <c r="F7002" s="326">
        <v>6.0747400000000003</v>
      </c>
      <c r="G7002" s="326" t="s">
        <v>1800</v>
      </c>
    </row>
    <row r="7003" spans="1:7">
      <c r="A7003" s="326" t="s">
        <v>2883</v>
      </c>
      <c r="B7003" s="158">
        <v>46316</v>
      </c>
      <c r="C7003" s="326" t="s">
        <v>8216</v>
      </c>
      <c r="D7003" s="326" t="s">
        <v>2880</v>
      </c>
      <c r="E7003" s="326" t="s">
        <v>2879</v>
      </c>
      <c r="F7003" s="326">
        <v>5.9535999999999998</v>
      </c>
      <c r="G7003" s="326" t="s">
        <v>1800</v>
      </c>
    </row>
    <row r="7004" spans="1:7">
      <c r="A7004" s="326" t="s">
        <v>2883</v>
      </c>
      <c r="B7004" s="158">
        <v>46316</v>
      </c>
      <c r="C7004" s="326" t="s">
        <v>8217</v>
      </c>
      <c r="D7004" s="326" t="s">
        <v>2880</v>
      </c>
      <c r="E7004" s="326" t="s">
        <v>2879</v>
      </c>
      <c r="F7004" s="326">
        <v>6.1504200000000004</v>
      </c>
      <c r="G7004" s="326" t="s">
        <v>1800</v>
      </c>
    </row>
    <row r="7005" spans="1:7">
      <c r="A7005" s="326" t="s">
        <v>2883</v>
      </c>
      <c r="B7005" s="158">
        <v>46316</v>
      </c>
      <c r="C7005" s="326" t="s">
        <v>8218</v>
      </c>
      <c r="D7005" s="326" t="s">
        <v>2880</v>
      </c>
      <c r="E7005" s="326" t="s">
        <v>2879</v>
      </c>
      <c r="F7005" s="326">
        <v>5.8208600000000006</v>
      </c>
      <c r="G7005" s="326" t="s">
        <v>1800</v>
      </c>
    </row>
    <row r="7006" spans="1:7">
      <c r="A7006" s="326" t="s">
        <v>2883</v>
      </c>
      <c r="B7006" s="158">
        <v>46316</v>
      </c>
      <c r="C7006" s="326" t="s">
        <v>8219</v>
      </c>
      <c r="D7006" s="326" t="s">
        <v>2880</v>
      </c>
      <c r="E7006" s="326" t="s">
        <v>2879</v>
      </c>
      <c r="F7006" s="326">
        <v>5.4385000000000003</v>
      </c>
      <c r="G7006" s="326" t="s">
        <v>1800</v>
      </c>
    </row>
    <row r="7007" spans="1:7">
      <c r="A7007" s="326" t="s">
        <v>2883</v>
      </c>
      <c r="B7007" s="158">
        <v>46316</v>
      </c>
      <c r="C7007" s="326" t="s">
        <v>8220</v>
      </c>
      <c r="D7007" s="326" t="s">
        <v>2880</v>
      </c>
      <c r="E7007" s="326" t="s">
        <v>2879</v>
      </c>
      <c r="F7007" s="326">
        <v>5.862820000000001</v>
      </c>
      <c r="G7007" s="326" t="s">
        <v>1800</v>
      </c>
    </row>
    <row r="7008" spans="1:7">
      <c r="A7008" s="326" t="s">
        <v>2883</v>
      </c>
      <c r="B7008" s="158">
        <v>46316</v>
      </c>
      <c r="C7008" s="326" t="s">
        <v>8221</v>
      </c>
      <c r="D7008" s="326" t="s">
        <v>2880</v>
      </c>
      <c r="E7008" s="326" t="s">
        <v>2879</v>
      </c>
      <c r="F7008" s="326">
        <v>5.9649599999999996</v>
      </c>
      <c r="G7008" s="326" t="s">
        <v>1800</v>
      </c>
    </row>
    <row r="7009" spans="1:7">
      <c r="A7009" s="326" t="s">
        <v>2883</v>
      </c>
      <c r="B7009" s="158">
        <v>46316</v>
      </c>
      <c r="C7009" s="326" t="s">
        <v>8222</v>
      </c>
      <c r="D7009" s="326" t="s">
        <v>2880</v>
      </c>
      <c r="E7009" s="326" t="s">
        <v>2879</v>
      </c>
      <c r="F7009" s="326">
        <v>6.3292999999999999</v>
      </c>
      <c r="G7009" s="326" t="s">
        <v>1800</v>
      </c>
    </row>
    <row r="7010" spans="1:7">
      <c r="A7010" s="326" t="s">
        <v>2883</v>
      </c>
      <c r="B7010" s="158">
        <v>46316</v>
      </c>
      <c r="C7010" s="326" t="s">
        <v>8223</v>
      </c>
      <c r="D7010" s="326" t="s">
        <v>2880</v>
      </c>
      <c r="E7010" s="326" t="s">
        <v>2879</v>
      </c>
      <c r="F7010" s="326">
        <v>7.0873599999999994</v>
      </c>
      <c r="G7010" s="326" t="s">
        <v>1800</v>
      </c>
    </row>
    <row r="7011" spans="1:7">
      <c r="A7011" s="326" t="s">
        <v>2883</v>
      </c>
      <c r="B7011" s="158">
        <v>46316</v>
      </c>
      <c r="C7011" s="326" t="s">
        <v>8224</v>
      </c>
      <c r="D7011" s="326" t="s">
        <v>2880</v>
      </c>
      <c r="E7011" s="326" t="s">
        <v>2879</v>
      </c>
      <c r="F7011" s="326">
        <v>5.6964199999999998</v>
      </c>
      <c r="G7011" s="326" t="s">
        <v>1800</v>
      </c>
    </row>
    <row r="7012" spans="1:7">
      <c r="A7012" s="326" t="s">
        <v>2883</v>
      </c>
      <c r="B7012" s="158">
        <v>46316</v>
      </c>
      <c r="C7012" s="326" t="s">
        <v>8225</v>
      </c>
      <c r="D7012" s="326" t="s">
        <v>2880</v>
      </c>
      <c r="E7012" s="326" t="s">
        <v>2879</v>
      </c>
      <c r="F7012" s="326">
        <v>5.6751200000000006</v>
      </c>
      <c r="G7012" s="326" t="s">
        <v>1800</v>
      </c>
    </row>
    <row r="7013" spans="1:7">
      <c r="A7013" s="326" t="s">
        <v>2883</v>
      </c>
      <c r="B7013" s="158">
        <v>46316</v>
      </c>
      <c r="C7013" s="326" t="s">
        <v>8226</v>
      </c>
      <c r="D7013" s="326" t="s">
        <v>2880</v>
      </c>
      <c r="E7013" s="326" t="s">
        <v>2879</v>
      </c>
      <c r="F7013" s="326">
        <v>5.7667799999999989</v>
      </c>
      <c r="G7013" s="326" t="s">
        <v>1800</v>
      </c>
    </row>
    <row r="7014" spans="1:7">
      <c r="A7014" s="326" t="s">
        <v>2883</v>
      </c>
      <c r="B7014" s="158">
        <v>46316</v>
      </c>
      <c r="C7014" s="326" t="s">
        <v>8227</v>
      </c>
      <c r="D7014" s="326" t="s">
        <v>2880</v>
      </c>
      <c r="E7014" s="326" t="s">
        <v>2879</v>
      </c>
      <c r="F7014" s="326">
        <v>5.71244</v>
      </c>
      <c r="G7014" s="326" t="s">
        <v>1800</v>
      </c>
    </row>
    <row r="7015" spans="1:7">
      <c r="A7015" s="326" t="s">
        <v>2883</v>
      </c>
      <c r="B7015" s="158">
        <v>46316</v>
      </c>
      <c r="C7015" s="326" t="s">
        <v>8228</v>
      </c>
      <c r="D7015" s="326" t="s">
        <v>2880</v>
      </c>
      <c r="E7015" s="326" t="s">
        <v>2879</v>
      </c>
      <c r="F7015" s="326">
        <v>5.66012</v>
      </c>
      <c r="G7015" s="326" t="s">
        <v>1800</v>
      </c>
    </row>
    <row r="7016" spans="1:7">
      <c r="A7016" s="326" t="s">
        <v>2883</v>
      </c>
      <c r="B7016" s="158">
        <v>46316</v>
      </c>
      <c r="C7016" s="326" t="s">
        <v>8229</v>
      </c>
      <c r="D7016" s="326" t="s">
        <v>2880</v>
      </c>
      <c r="E7016" s="326" t="s">
        <v>2879</v>
      </c>
      <c r="F7016" s="326">
        <v>6.0796999999999999</v>
      </c>
      <c r="G7016" s="326" t="s">
        <v>1800</v>
      </c>
    </row>
    <row r="7017" spans="1:7">
      <c r="A7017" s="326" t="s">
        <v>2883</v>
      </c>
      <c r="B7017" s="158">
        <v>46316</v>
      </c>
      <c r="C7017" s="326" t="s">
        <v>7253</v>
      </c>
      <c r="D7017" s="326" t="s">
        <v>2880</v>
      </c>
      <c r="E7017" s="326" t="s">
        <v>2879</v>
      </c>
      <c r="F7017" s="326">
        <v>5.8747800000000003</v>
      </c>
      <c r="G7017" s="326" t="s">
        <v>1799</v>
      </c>
    </row>
    <row r="7018" spans="1:7">
      <c r="A7018" s="326" t="s">
        <v>2883</v>
      </c>
      <c r="B7018" s="158">
        <v>46316</v>
      </c>
      <c r="C7018" s="326" t="s">
        <v>7254</v>
      </c>
      <c r="D7018" s="326" t="s">
        <v>2880</v>
      </c>
      <c r="E7018" s="326" t="s">
        <v>2879</v>
      </c>
      <c r="F7018" s="326">
        <v>5.8706800000000001</v>
      </c>
      <c r="G7018" s="326" t="s">
        <v>1799</v>
      </c>
    </row>
    <row r="7019" spans="1:7">
      <c r="A7019" s="326" t="s">
        <v>2883</v>
      </c>
      <c r="B7019" s="158">
        <v>46316</v>
      </c>
      <c r="C7019" s="326" t="s">
        <v>7255</v>
      </c>
      <c r="D7019" s="326" t="s">
        <v>2880</v>
      </c>
      <c r="E7019" s="326" t="s">
        <v>2879</v>
      </c>
      <c r="F7019" s="326">
        <v>5.8832199999999997</v>
      </c>
      <c r="G7019" s="326" t="s">
        <v>1799</v>
      </c>
    </row>
    <row r="7020" spans="1:7">
      <c r="A7020" s="326" t="s">
        <v>2883</v>
      </c>
      <c r="B7020" s="158">
        <v>46316</v>
      </c>
      <c r="C7020" s="326" t="s">
        <v>8230</v>
      </c>
      <c r="D7020" s="326" t="s">
        <v>2880</v>
      </c>
      <c r="E7020" s="326" t="s">
        <v>2879</v>
      </c>
      <c r="F7020" s="326">
        <v>5.9841600000000001</v>
      </c>
      <c r="G7020" s="326" t="s">
        <v>1800</v>
      </c>
    </row>
    <row r="7021" spans="1:7">
      <c r="A7021" s="326" t="s">
        <v>2883</v>
      </c>
      <c r="B7021" s="158">
        <v>46316</v>
      </c>
      <c r="C7021" s="326" t="s">
        <v>8231</v>
      </c>
      <c r="D7021" s="326" t="s">
        <v>2880</v>
      </c>
      <c r="E7021" s="326" t="s">
        <v>2879</v>
      </c>
      <c r="F7021" s="326">
        <v>6.20906</v>
      </c>
      <c r="G7021" s="326" t="s">
        <v>1800</v>
      </c>
    </row>
    <row r="7022" spans="1:7">
      <c r="A7022" s="326" t="s">
        <v>2883</v>
      </c>
      <c r="B7022" s="158">
        <v>46316</v>
      </c>
      <c r="C7022" s="326" t="s">
        <v>7256</v>
      </c>
      <c r="D7022" s="326" t="s">
        <v>2880</v>
      </c>
      <c r="E7022" s="326" t="s">
        <v>2879</v>
      </c>
      <c r="F7022" s="326">
        <v>6.0923800000000012</v>
      </c>
      <c r="G7022" s="326" t="s">
        <v>1799</v>
      </c>
    </row>
    <row r="7023" spans="1:7">
      <c r="A7023" s="326" t="s">
        <v>2883</v>
      </c>
      <c r="B7023" s="158">
        <v>46316</v>
      </c>
      <c r="C7023" s="326" t="s">
        <v>7257</v>
      </c>
      <c r="D7023" s="326" t="s">
        <v>2880</v>
      </c>
      <c r="E7023" s="326" t="s">
        <v>2879</v>
      </c>
      <c r="F7023" s="326">
        <v>5.8331200000000001</v>
      </c>
      <c r="G7023" s="326" t="s">
        <v>1799</v>
      </c>
    </row>
    <row r="7024" spans="1:7">
      <c r="A7024" s="326" t="s">
        <v>2883</v>
      </c>
      <c r="B7024" s="158">
        <v>46316</v>
      </c>
      <c r="C7024" s="326" t="s">
        <v>7258</v>
      </c>
      <c r="D7024" s="326" t="s">
        <v>2880</v>
      </c>
      <c r="E7024" s="326" t="s">
        <v>2879</v>
      </c>
      <c r="F7024" s="326">
        <v>6.3930999999999987</v>
      </c>
      <c r="G7024" s="326" t="s">
        <v>1799</v>
      </c>
    </row>
    <row r="7025" spans="1:7">
      <c r="A7025" s="326" t="s">
        <v>2883</v>
      </c>
      <c r="B7025" s="158">
        <v>46316</v>
      </c>
      <c r="C7025" s="326" t="s">
        <v>8232</v>
      </c>
      <c r="D7025" s="326" t="s">
        <v>2880</v>
      </c>
      <c r="E7025" s="326" t="s">
        <v>2879</v>
      </c>
      <c r="F7025" s="326">
        <v>6.7889999999999997</v>
      </c>
      <c r="G7025" s="326" t="s">
        <v>1800</v>
      </c>
    </row>
    <row r="7026" spans="1:7">
      <c r="A7026" s="326" t="s">
        <v>2883</v>
      </c>
      <c r="B7026" s="158">
        <v>46316</v>
      </c>
      <c r="C7026" s="326" t="s">
        <v>8233</v>
      </c>
      <c r="D7026" s="326" t="s">
        <v>2880</v>
      </c>
      <c r="E7026" s="326" t="s">
        <v>2879</v>
      </c>
      <c r="F7026" s="326">
        <v>6.9312200000000006</v>
      </c>
      <c r="G7026" s="326" t="s">
        <v>1800</v>
      </c>
    </row>
    <row r="7027" spans="1:7">
      <c r="A7027" s="326" t="s">
        <v>2883</v>
      </c>
      <c r="B7027" s="158">
        <v>46316</v>
      </c>
      <c r="C7027" s="326" t="s">
        <v>8234</v>
      </c>
      <c r="D7027" s="326" t="s">
        <v>2880</v>
      </c>
      <c r="E7027" s="326" t="s">
        <v>2879</v>
      </c>
      <c r="F7027" s="326">
        <v>6.9815600000000009</v>
      </c>
      <c r="G7027" s="326" t="s">
        <v>1800</v>
      </c>
    </row>
    <row r="7028" spans="1:7">
      <c r="A7028" s="326" t="s">
        <v>2883</v>
      </c>
      <c r="B7028" s="158">
        <v>46316</v>
      </c>
      <c r="C7028" s="326" t="s">
        <v>2911</v>
      </c>
      <c r="D7028" s="326" t="s">
        <v>2880</v>
      </c>
      <c r="E7028" s="326" t="s">
        <v>2879</v>
      </c>
      <c r="F7028" s="326">
        <v>6.24404</v>
      </c>
      <c r="G7028" s="326" t="s">
        <v>1962</v>
      </c>
    </row>
    <row r="7029" spans="1:7">
      <c r="A7029" s="326" t="s">
        <v>2883</v>
      </c>
      <c r="B7029" s="158">
        <v>46316</v>
      </c>
      <c r="C7029" s="326" t="s">
        <v>2912</v>
      </c>
      <c r="D7029" s="326" t="s">
        <v>2880</v>
      </c>
      <c r="E7029" s="326" t="s">
        <v>2879</v>
      </c>
      <c r="F7029" s="326">
        <v>5.759780000000001</v>
      </c>
      <c r="G7029" s="326" t="s">
        <v>1962</v>
      </c>
    </row>
    <row r="7030" spans="1:7">
      <c r="A7030" s="326" t="s">
        <v>2883</v>
      </c>
      <c r="B7030" s="158">
        <v>46316</v>
      </c>
      <c r="C7030" s="326" t="s">
        <v>7259</v>
      </c>
      <c r="D7030" s="326" t="s">
        <v>2880</v>
      </c>
      <c r="E7030" s="326" t="s">
        <v>2879</v>
      </c>
      <c r="F7030" s="326">
        <v>6.1702399999999997</v>
      </c>
      <c r="G7030" s="326" t="s">
        <v>1799</v>
      </c>
    </row>
    <row r="7031" spans="1:7">
      <c r="A7031" s="326" t="s">
        <v>2883</v>
      </c>
      <c r="B7031" s="158">
        <v>46316</v>
      </c>
      <c r="C7031" s="326" t="s">
        <v>2913</v>
      </c>
      <c r="D7031" s="326" t="s">
        <v>2880</v>
      </c>
      <c r="E7031" s="326" t="s">
        <v>2879</v>
      </c>
      <c r="F7031" s="326">
        <v>5.6192200000000003</v>
      </c>
      <c r="G7031" s="326" t="s">
        <v>1962</v>
      </c>
    </row>
    <row r="7032" spans="1:7">
      <c r="A7032" s="326" t="s">
        <v>2883</v>
      </c>
      <c r="B7032" s="158">
        <v>46316</v>
      </c>
      <c r="C7032" s="326" t="s">
        <v>2914</v>
      </c>
      <c r="D7032" s="326" t="s">
        <v>2880</v>
      </c>
      <c r="E7032" s="326" t="s">
        <v>2879</v>
      </c>
      <c r="F7032" s="326">
        <v>5.8819599999999994</v>
      </c>
      <c r="G7032" s="326" t="s">
        <v>1962</v>
      </c>
    </row>
    <row r="7033" spans="1:7">
      <c r="A7033" s="326" t="s">
        <v>2883</v>
      </c>
      <c r="B7033" s="158">
        <v>46316</v>
      </c>
      <c r="C7033" s="326" t="s">
        <v>2915</v>
      </c>
      <c r="D7033" s="326" t="s">
        <v>2880</v>
      </c>
      <c r="E7033" s="326" t="s">
        <v>2879</v>
      </c>
      <c r="F7033" s="326">
        <v>5.9617599999999999</v>
      </c>
      <c r="G7033" s="326" t="s">
        <v>1962</v>
      </c>
    </row>
    <row r="7034" spans="1:7">
      <c r="A7034" s="326" t="s">
        <v>2883</v>
      </c>
      <c r="B7034" s="158">
        <v>46316</v>
      </c>
      <c r="C7034" s="326" t="s">
        <v>8235</v>
      </c>
      <c r="D7034" s="326" t="s">
        <v>2880</v>
      </c>
      <c r="E7034" s="326" t="s">
        <v>2879</v>
      </c>
      <c r="F7034" s="326">
        <v>5.80898</v>
      </c>
      <c r="G7034" s="326" t="s">
        <v>1800</v>
      </c>
    </row>
    <row r="7035" spans="1:7">
      <c r="A7035" s="326" t="s">
        <v>2883</v>
      </c>
      <c r="B7035" s="158">
        <v>46316</v>
      </c>
      <c r="C7035" s="326" t="s">
        <v>8236</v>
      </c>
      <c r="D7035" s="326" t="s">
        <v>2880</v>
      </c>
      <c r="E7035" s="326" t="s">
        <v>2879</v>
      </c>
      <c r="F7035" s="326">
        <v>5.7061000000000002</v>
      </c>
      <c r="G7035" s="326" t="s">
        <v>1800</v>
      </c>
    </row>
    <row r="7036" spans="1:7">
      <c r="A7036" s="326" t="s">
        <v>2883</v>
      </c>
      <c r="B7036" s="158">
        <v>46316</v>
      </c>
      <c r="C7036" s="326" t="s">
        <v>8237</v>
      </c>
      <c r="D7036" s="326" t="s">
        <v>2880</v>
      </c>
      <c r="E7036" s="326" t="s">
        <v>2879</v>
      </c>
      <c r="F7036" s="326">
        <v>6.2374400000000003</v>
      </c>
      <c r="G7036" s="326" t="s">
        <v>1800</v>
      </c>
    </row>
    <row r="7037" spans="1:7">
      <c r="A7037" s="326" t="s">
        <v>2883</v>
      </c>
      <c r="B7037" s="158">
        <v>46316</v>
      </c>
      <c r="C7037" s="326" t="s">
        <v>8238</v>
      </c>
      <c r="D7037" s="326" t="s">
        <v>2880</v>
      </c>
      <c r="E7037" s="326" t="s">
        <v>2879</v>
      </c>
      <c r="F7037" s="326">
        <v>6.27712</v>
      </c>
      <c r="G7037" s="326" t="s">
        <v>1800</v>
      </c>
    </row>
    <row r="7038" spans="1:7">
      <c r="A7038" s="326" t="s">
        <v>2883</v>
      </c>
      <c r="B7038" s="158">
        <v>46316</v>
      </c>
      <c r="C7038" s="326" t="s">
        <v>8239</v>
      </c>
      <c r="D7038" s="326" t="s">
        <v>2880</v>
      </c>
      <c r="E7038" s="326" t="s">
        <v>2879</v>
      </c>
      <c r="F7038" s="326">
        <v>6.1630400000000005</v>
      </c>
      <c r="G7038" s="326" t="s">
        <v>1800</v>
      </c>
    </row>
    <row r="7039" spans="1:7">
      <c r="A7039" s="326" t="s">
        <v>2883</v>
      </c>
      <c r="B7039" s="158">
        <v>46316</v>
      </c>
      <c r="C7039" s="326" t="s">
        <v>8240</v>
      </c>
      <c r="D7039" s="326" t="s">
        <v>2880</v>
      </c>
      <c r="E7039" s="326" t="s">
        <v>2879</v>
      </c>
      <c r="F7039" s="326">
        <v>5.9836000000000009</v>
      </c>
      <c r="G7039" s="326" t="s">
        <v>1800</v>
      </c>
    </row>
    <row r="7040" spans="1:7">
      <c r="A7040" s="326" t="s">
        <v>2883</v>
      </c>
      <c r="B7040" s="158">
        <v>46316</v>
      </c>
      <c r="C7040" s="326" t="s">
        <v>8241</v>
      </c>
      <c r="D7040" s="326" t="s">
        <v>2880</v>
      </c>
      <c r="E7040" s="326" t="s">
        <v>2879</v>
      </c>
      <c r="F7040" s="326">
        <v>7.3003800000000005</v>
      </c>
      <c r="G7040" s="326" t="s">
        <v>1800</v>
      </c>
    </row>
    <row r="7041" spans="1:7">
      <c r="A7041" s="326" t="s">
        <v>2883</v>
      </c>
      <c r="B7041" s="158">
        <v>46316</v>
      </c>
      <c r="C7041" s="326" t="s">
        <v>8242</v>
      </c>
      <c r="D7041" s="326" t="s">
        <v>2880</v>
      </c>
      <c r="E7041" s="326" t="s">
        <v>2879</v>
      </c>
      <c r="F7041" s="326">
        <v>6.1950000000000003</v>
      </c>
      <c r="G7041" s="326" t="s">
        <v>1800</v>
      </c>
    </row>
    <row r="7042" spans="1:7">
      <c r="A7042" s="326" t="s">
        <v>2883</v>
      </c>
      <c r="B7042" s="158">
        <v>46316</v>
      </c>
      <c r="C7042" s="326" t="s">
        <v>8243</v>
      </c>
      <c r="D7042" s="326" t="s">
        <v>2880</v>
      </c>
      <c r="E7042" s="326" t="s">
        <v>2879</v>
      </c>
      <c r="F7042" s="326">
        <v>6.2641800000000005</v>
      </c>
      <c r="G7042" s="326" t="s">
        <v>1800</v>
      </c>
    </row>
    <row r="7043" spans="1:7">
      <c r="A7043" s="326" t="s">
        <v>2883</v>
      </c>
      <c r="B7043" s="158">
        <v>46316</v>
      </c>
      <c r="C7043" s="326" t="s">
        <v>8244</v>
      </c>
      <c r="D7043" s="326" t="s">
        <v>2880</v>
      </c>
      <c r="E7043" s="326" t="s">
        <v>2879</v>
      </c>
      <c r="F7043" s="326">
        <v>6.2561799999999996</v>
      </c>
      <c r="G7043" s="326" t="s">
        <v>1800</v>
      </c>
    </row>
    <row r="7044" spans="1:7">
      <c r="A7044" s="326" t="s">
        <v>2883</v>
      </c>
      <c r="B7044" s="158">
        <v>46316</v>
      </c>
      <c r="C7044" s="326" t="s">
        <v>7260</v>
      </c>
      <c r="D7044" s="326" t="s">
        <v>2880</v>
      </c>
      <c r="E7044" s="326" t="s">
        <v>2879</v>
      </c>
      <c r="F7044" s="326">
        <v>6.1951400000000003</v>
      </c>
      <c r="G7044" s="326" t="s">
        <v>1799</v>
      </c>
    </row>
    <row r="7045" spans="1:7">
      <c r="A7045" s="326" t="s">
        <v>2883</v>
      </c>
      <c r="B7045" s="158">
        <v>46316</v>
      </c>
      <c r="C7045" s="326" t="s">
        <v>7261</v>
      </c>
      <c r="D7045" s="326" t="s">
        <v>2880</v>
      </c>
      <c r="E7045" s="326" t="s">
        <v>2879</v>
      </c>
      <c r="F7045" s="326">
        <v>6.1231399999999994</v>
      </c>
      <c r="G7045" s="326" t="s">
        <v>1799</v>
      </c>
    </row>
    <row r="7046" spans="1:7">
      <c r="A7046" s="326" t="s">
        <v>2883</v>
      </c>
      <c r="B7046" s="158">
        <v>46316</v>
      </c>
      <c r="C7046" s="326" t="s">
        <v>7262</v>
      </c>
      <c r="D7046" s="326" t="s">
        <v>2880</v>
      </c>
      <c r="E7046" s="326" t="s">
        <v>2879</v>
      </c>
      <c r="F7046" s="326">
        <v>6.0067399999999997</v>
      </c>
      <c r="G7046" s="326" t="s">
        <v>1799</v>
      </c>
    </row>
    <row r="7047" spans="1:7">
      <c r="A7047" s="326" t="s">
        <v>2883</v>
      </c>
      <c r="B7047" s="158">
        <v>46316</v>
      </c>
      <c r="C7047" s="326" t="s">
        <v>7263</v>
      </c>
      <c r="D7047" s="326" t="s">
        <v>2880</v>
      </c>
      <c r="E7047" s="326" t="s">
        <v>2879</v>
      </c>
      <c r="F7047" s="326">
        <v>6.1671800000000001</v>
      </c>
      <c r="G7047" s="326" t="s">
        <v>1799</v>
      </c>
    </row>
    <row r="7048" spans="1:7">
      <c r="A7048" s="326" t="s">
        <v>2883</v>
      </c>
      <c r="B7048" s="158">
        <v>46316</v>
      </c>
      <c r="C7048" s="326" t="s">
        <v>7264</v>
      </c>
      <c r="D7048" s="326" t="s">
        <v>2880</v>
      </c>
      <c r="E7048" s="326" t="s">
        <v>2879</v>
      </c>
      <c r="F7048" s="326">
        <v>5.9721199999999994</v>
      </c>
      <c r="G7048" s="326" t="s">
        <v>1799</v>
      </c>
    </row>
    <row r="7049" spans="1:7">
      <c r="A7049" s="326" t="s">
        <v>2883</v>
      </c>
      <c r="B7049" s="158">
        <v>46316</v>
      </c>
      <c r="C7049" s="326" t="s">
        <v>7265</v>
      </c>
      <c r="D7049" s="326" t="s">
        <v>2880</v>
      </c>
      <c r="E7049" s="326" t="s">
        <v>2879</v>
      </c>
      <c r="F7049" s="326">
        <v>5.9894400000000001</v>
      </c>
      <c r="G7049" s="326" t="s">
        <v>1799</v>
      </c>
    </row>
    <row r="7050" spans="1:7">
      <c r="A7050" s="326" t="s">
        <v>2883</v>
      </c>
      <c r="B7050" s="158">
        <v>46316</v>
      </c>
      <c r="C7050" s="326" t="s">
        <v>7266</v>
      </c>
      <c r="D7050" s="326" t="s">
        <v>2880</v>
      </c>
      <c r="E7050" s="326" t="s">
        <v>2879</v>
      </c>
      <c r="F7050" s="326">
        <v>6.437079999999999</v>
      </c>
      <c r="G7050" s="326" t="s">
        <v>1799</v>
      </c>
    </row>
    <row r="7051" spans="1:7">
      <c r="A7051" s="326" t="s">
        <v>2883</v>
      </c>
      <c r="B7051" s="158">
        <v>46316</v>
      </c>
      <c r="C7051" s="326" t="s">
        <v>7267</v>
      </c>
      <c r="D7051" s="326" t="s">
        <v>2880</v>
      </c>
      <c r="E7051" s="326" t="s">
        <v>2879</v>
      </c>
      <c r="F7051" s="326">
        <v>7.5839599999999994</v>
      </c>
      <c r="G7051" s="326" t="s">
        <v>1799</v>
      </c>
    </row>
    <row r="7052" spans="1:7">
      <c r="A7052" s="326" t="s">
        <v>2883</v>
      </c>
      <c r="B7052" s="158">
        <v>46316</v>
      </c>
      <c r="C7052" s="326" t="s">
        <v>7268</v>
      </c>
      <c r="D7052" s="326" t="s">
        <v>2880</v>
      </c>
      <c r="E7052" s="326" t="s">
        <v>2879</v>
      </c>
      <c r="F7052" s="326">
        <v>5.5587999999999989</v>
      </c>
      <c r="G7052" s="326" t="s">
        <v>1799</v>
      </c>
    </row>
    <row r="7053" spans="1:7">
      <c r="A7053" s="326" t="s">
        <v>2883</v>
      </c>
      <c r="B7053" s="158">
        <v>46316</v>
      </c>
      <c r="C7053" s="326" t="s">
        <v>7269</v>
      </c>
      <c r="D7053" s="326" t="s">
        <v>2880</v>
      </c>
      <c r="E7053" s="326" t="s">
        <v>2879</v>
      </c>
      <c r="F7053" s="326">
        <v>6.1919399999999998</v>
      </c>
      <c r="G7053" s="326" t="s">
        <v>1799</v>
      </c>
    </row>
    <row r="7054" spans="1:7">
      <c r="A7054" s="326" t="s">
        <v>2883</v>
      </c>
      <c r="B7054" s="158">
        <v>46316</v>
      </c>
      <c r="C7054" s="326" t="s">
        <v>7270</v>
      </c>
      <c r="D7054" s="326" t="s">
        <v>2880</v>
      </c>
      <c r="E7054" s="326" t="s">
        <v>2879</v>
      </c>
      <c r="F7054" s="326">
        <v>6.2806599999999992</v>
      </c>
      <c r="G7054" s="326" t="s">
        <v>1799</v>
      </c>
    </row>
    <row r="7055" spans="1:7">
      <c r="A7055" s="326" t="s">
        <v>2883</v>
      </c>
      <c r="B7055" s="158">
        <v>46316</v>
      </c>
      <c r="C7055" s="326" t="s">
        <v>7271</v>
      </c>
      <c r="D7055" s="326" t="s">
        <v>2880</v>
      </c>
      <c r="E7055" s="326" t="s">
        <v>2879</v>
      </c>
      <c r="F7055" s="326">
        <v>5.9243200000000007</v>
      </c>
      <c r="G7055" s="326" t="s">
        <v>1799</v>
      </c>
    </row>
    <row r="7056" spans="1:7">
      <c r="A7056" s="326" t="s">
        <v>2883</v>
      </c>
      <c r="B7056" s="158">
        <v>46316</v>
      </c>
      <c r="C7056" s="326" t="s">
        <v>7272</v>
      </c>
      <c r="D7056" s="326" t="s">
        <v>2880</v>
      </c>
      <c r="E7056" s="326" t="s">
        <v>2879</v>
      </c>
      <c r="F7056" s="326">
        <v>6.1931000000000012</v>
      </c>
      <c r="G7056" s="326" t="s">
        <v>1799</v>
      </c>
    </row>
    <row r="7057" spans="1:7">
      <c r="A7057" s="326" t="s">
        <v>2883</v>
      </c>
      <c r="B7057" s="158">
        <v>46316</v>
      </c>
      <c r="C7057" s="326" t="s">
        <v>7273</v>
      </c>
      <c r="D7057" s="326" t="s">
        <v>2880</v>
      </c>
      <c r="E7057" s="326" t="s">
        <v>2879</v>
      </c>
      <c r="F7057" s="326">
        <v>6.0438400000000012</v>
      </c>
      <c r="G7057" s="326" t="s">
        <v>1799</v>
      </c>
    </row>
    <row r="7058" spans="1:7">
      <c r="A7058" s="326" t="s">
        <v>2883</v>
      </c>
      <c r="B7058" s="158">
        <v>46316</v>
      </c>
      <c r="C7058" s="326" t="s">
        <v>7282</v>
      </c>
      <c r="D7058" s="326" t="s">
        <v>2880</v>
      </c>
      <c r="E7058" s="326" t="s">
        <v>2879</v>
      </c>
      <c r="F7058" s="326">
        <v>5.7191600000000005</v>
      </c>
      <c r="G7058" s="326" t="s">
        <v>1799</v>
      </c>
    </row>
    <row r="7059" spans="1:7">
      <c r="A7059" s="326" t="s">
        <v>2883</v>
      </c>
      <c r="B7059" s="158">
        <v>46316</v>
      </c>
      <c r="C7059" s="326" t="s">
        <v>7283</v>
      </c>
      <c r="D7059" s="326" t="s">
        <v>2880</v>
      </c>
      <c r="E7059" s="326" t="s">
        <v>2879</v>
      </c>
      <c r="F7059" s="326">
        <v>5.7793199999999993</v>
      </c>
      <c r="G7059" s="326" t="s">
        <v>1799</v>
      </c>
    </row>
    <row r="7060" spans="1:7">
      <c r="A7060" s="326" t="s">
        <v>2883</v>
      </c>
      <c r="B7060" s="158">
        <v>46316</v>
      </c>
      <c r="C7060" s="326" t="s">
        <v>7284</v>
      </c>
      <c r="D7060" s="326" t="s">
        <v>2880</v>
      </c>
      <c r="E7060" s="326" t="s">
        <v>2879</v>
      </c>
      <c r="F7060" s="326">
        <v>5.7768400000000009</v>
      </c>
      <c r="G7060" s="326" t="s">
        <v>1799</v>
      </c>
    </row>
    <row r="7061" spans="1:7">
      <c r="A7061" s="326" t="s">
        <v>2883</v>
      </c>
      <c r="B7061" s="158">
        <v>46316</v>
      </c>
      <c r="C7061" s="326" t="s">
        <v>7285</v>
      </c>
      <c r="D7061" s="326" t="s">
        <v>2880</v>
      </c>
      <c r="E7061" s="326" t="s">
        <v>2879</v>
      </c>
      <c r="F7061" s="326">
        <v>5.61564</v>
      </c>
      <c r="G7061" s="326" t="s">
        <v>1799</v>
      </c>
    </row>
    <row r="7062" spans="1:7">
      <c r="A7062" s="326" t="s">
        <v>2883</v>
      </c>
      <c r="B7062" s="158">
        <v>46316</v>
      </c>
      <c r="C7062" s="326" t="s">
        <v>7286</v>
      </c>
      <c r="D7062" s="326" t="s">
        <v>2880</v>
      </c>
      <c r="E7062" s="326" t="s">
        <v>2879</v>
      </c>
      <c r="F7062" s="326">
        <v>5.7027800000000006</v>
      </c>
      <c r="G7062" s="326" t="s">
        <v>1799</v>
      </c>
    </row>
    <row r="7063" spans="1:7">
      <c r="A7063" s="326" t="s">
        <v>2883</v>
      </c>
      <c r="B7063" s="158">
        <v>46316</v>
      </c>
      <c r="C7063" s="326" t="s">
        <v>7287</v>
      </c>
      <c r="D7063" s="326" t="s">
        <v>2880</v>
      </c>
      <c r="E7063" s="326" t="s">
        <v>2879</v>
      </c>
      <c r="F7063" s="326">
        <v>5.85792</v>
      </c>
      <c r="G7063" s="326" t="s">
        <v>1799</v>
      </c>
    </row>
    <row r="7064" spans="1:7">
      <c r="A7064" s="326" t="s">
        <v>2883</v>
      </c>
      <c r="B7064" s="158">
        <v>46316</v>
      </c>
      <c r="C7064" s="326" t="s">
        <v>7288</v>
      </c>
      <c r="D7064" s="326" t="s">
        <v>2880</v>
      </c>
      <c r="E7064" s="326" t="s">
        <v>2879</v>
      </c>
      <c r="F7064" s="326">
        <v>5.5129399999999995</v>
      </c>
      <c r="G7064" s="326" t="s">
        <v>1799</v>
      </c>
    </row>
    <row r="7065" spans="1:7">
      <c r="A7065" s="326" t="s">
        <v>2883</v>
      </c>
      <c r="B7065" s="158">
        <v>46316</v>
      </c>
      <c r="C7065" s="326" t="s">
        <v>7289</v>
      </c>
      <c r="D7065" s="326" t="s">
        <v>2880</v>
      </c>
      <c r="E7065" s="326" t="s">
        <v>2879</v>
      </c>
      <c r="F7065" s="326">
        <v>5.6017600000000005</v>
      </c>
      <c r="G7065" s="326" t="s">
        <v>1799</v>
      </c>
    </row>
    <row r="7066" spans="1:7">
      <c r="A7066" s="326" t="s">
        <v>2883</v>
      </c>
      <c r="B7066" s="158">
        <v>46316</v>
      </c>
      <c r="C7066" s="326" t="s">
        <v>7290</v>
      </c>
      <c r="D7066" s="326" t="s">
        <v>2880</v>
      </c>
      <c r="E7066" s="326" t="s">
        <v>2879</v>
      </c>
      <c r="F7066" s="326">
        <v>5.8472799999999996</v>
      </c>
      <c r="G7066" s="326" t="s">
        <v>1799</v>
      </c>
    </row>
    <row r="7067" spans="1:7">
      <c r="A7067" s="326" t="s">
        <v>2883</v>
      </c>
      <c r="B7067" s="158">
        <v>46316</v>
      </c>
      <c r="C7067" s="326" t="s">
        <v>7291</v>
      </c>
      <c r="D7067" s="326" t="s">
        <v>2880</v>
      </c>
      <c r="E7067" s="326" t="s">
        <v>2879</v>
      </c>
      <c r="F7067" s="326">
        <v>5.8149600000000001</v>
      </c>
      <c r="G7067" s="326" t="s">
        <v>1799</v>
      </c>
    </row>
    <row r="7068" spans="1:7">
      <c r="A7068" s="326" t="s">
        <v>3062</v>
      </c>
      <c r="B7068" s="158">
        <v>46317</v>
      </c>
      <c r="C7068" s="326" t="s">
        <v>11619</v>
      </c>
      <c r="D7068" s="326" t="s">
        <v>2878</v>
      </c>
      <c r="E7068" s="326" t="s">
        <v>2867</v>
      </c>
      <c r="F7068" s="326"/>
      <c r="G7068" s="326" t="s">
        <v>43</v>
      </c>
    </row>
    <row r="7069" spans="1:7">
      <c r="A7069" s="326" t="s">
        <v>3062</v>
      </c>
      <c r="B7069" s="158">
        <v>46317</v>
      </c>
      <c r="C7069" s="326" t="s">
        <v>11620</v>
      </c>
      <c r="D7069" s="326" t="s">
        <v>2878</v>
      </c>
      <c r="E7069" s="326" t="s">
        <v>2867</v>
      </c>
      <c r="F7069" s="326"/>
      <c r="G7069" s="326" t="s">
        <v>43</v>
      </c>
    </row>
    <row r="7070" spans="1:7">
      <c r="A7070" s="326" t="s">
        <v>3062</v>
      </c>
      <c r="B7070" s="158">
        <v>46317</v>
      </c>
      <c r="C7070" s="326" t="s">
        <v>11621</v>
      </c>
      <c r="D7070" s="326" t="s">
        <v>2878</v>
      </c>
      <c r="E7070" s="326" t="s">
        <v>2867</v>
      </c>
      <c r="F7070" s="326"/>
      <c r="G7070" s="326" t="s">
        <v>43</v>
      </c>
    </row>
    <row r="7071" spans="1:7">
      <c r="A7071" s="326" t="s">
        <v>3062</v>
      </c>
      <c r="B7071" s="158">
        <v>46317</v>
      </c>
      <c r="C7071" s="326" t="s">
        <v>11622</v>
      </c>
      <c r="D7071" s="326" t="s">
        <v>2878</v>
      </c>
      <c r="E7071" s="326" t="s">
        <v>2867</v>
      </c>
      <c r="F7071" s="326"/>
      <c r="G7071" s="326" t="s">
        <v>43</v>
      </c>
    </row>
    <row r="7072" spans="1:7">
      <c r="A7072" s="326" t="s">
        <v>3062</v>
      </c>
      <c r="B7072" s="158">
        <v>46317</v>
      </c>
      <c r="C7072" s="326" t="s">
        <v>11623</v>
      </c>
      <c r="D7072" s="326" t="s">
        <v>2878</v>
      </c>
      <c r="E7072" s="326" t="s">
        <v>2867</v>
      </c>
      <c r="F7072" s="326"/>
      <c r="G7072" s="326" t="s">
        <v>43</v>
      </c>
    </row>
    <row r="7073" spans="1:7">
      <c r="A7073" s="326" t="s">
        <v>3062</v>
      </c>
      <c r="B7073" s="158">
        <v>46317</v>
      </c>
      <c r="C7073" s="326" t="s">
        <v>11624</v>
      </c>
      <c r="D7073" s="326" t="s">
        <v>2878</v>
      </c>
      <c r="E7073" s="326" t="s">
        <v>2867</v>
      </c>
      <c r="F7073" s="326"/>
      <c r="G7073" s="326" t="s">
        <v>43</v>
      </c>
    </row>
    <row r="7074" spans="1:7">
      <c r="A7074" s="326" t="s">
        <v>3062</v>
      </c>
      <c r="B7074" s="158">
        <v>46317</v>
      </c>
      <c r="C7074" s="326" t="s">
        <v>11625</v>
      </c>
      <c r="D7074" s="326" t="s">
        <v>2878</v>
      </c>
      <c r="E7074" s="326" t="s">
        <v>2867</v>
      </c>
      <c r="F7074" s="326"/>
      <c r="G7074" s="326" t="s">
        <v>43</v>
      </c>
    </row>
    <row r="7075" spans="1:7">
      <c r="A7075" s="326" t="s">
        <v>7232</v>
      </c>
      <c r="B7075" s="158">
        <v>46317</v>
      </c>
      <c r="C7075" s="326" t="s">
        <v>8616</v>
      </c>
      <c r="D7075" s="326" t="s">
        <v>7234</v>
      </c>
      <c r="E7075" s="326" t="s">
        <v>2867</v>
      </c>
      <c r="F7075" s="326"/>
      <c r="G7075" s="326" t="s">
        <v>43</v>
      </c>
    </row>
    <row r="7076" spans="1:7">
      <c r="A7076" s="326" t="s">
        <v>7232</v>
      </c>
      <c r="B7076" s="158">
        <v>46317</v>
      </c>
      <c r="C7076" s="326" t="s">
        <v>8617</v>
      </c>
      <c r="D7076" s="326" t="s">
        <v>7234</v>
      </c>
      <c r="E7076" s="326" t="s">
        <v>2867</v>
      </c>
      <c r="F7076" s="326"/>
      <c r="G7076" s="326" t="s">
        <v>43</v>
      </c>
    </row>
    <row r="7077" spans="1:7">
      <c r="A7077" s="326" t="s">
        <v>7232</v>
      </c>
      <c r="B7077" s="158">
        <v>46317</v>
      </c>
      <c r="C7077" s="326" t="s">
        <v>8618</v>
      </c>
      <c r="D7077" s="326" t="s">
        <v>7234</v>
      </c>
      <c r="E7077" s="326" t="s">
        <v>2867</v>
      </c>
      <c r="F7077" s="326"/>
      <c r="G7077" s="326" t="s">
        <v>43</v>
      </c>
    </row>
    <row r="7078" spans="1:7">
      <c r="A7078" s="326" t="s">
        <v>7232</v>
      </c>
      <c r="B7078" s="158">
        <v>46317</v>
      </c>
      <c r="C7078" s="326" t="s">
        <v>8619</v>
      </c>
      <c r="D7078" s="326" t="s">
        <v>7234</v>
      </c>
      <c r="E7078" s="326" t="s">
        <v>2867</v>
      </c>
      <c r="F7078" s="326"/>
      <c r="G7078" s="326" t="s">
        <v>43</v>
      </c>
    </row>
    <row r="7079" spans="1:7">
      <c r="A7079" s="326" t="s">
        <v>7232</v>
      </c>
      <c r="B7079" s="158">
        <v>46317</v>
      </c>
      <c r="C7079" s="326" t="s">
        <v>8620</v>
      </c>
      <c r="D7079" s="326" t="s">
        <v>7234</v>
      </c>
      <c r="E7079" s="326" t="s">
        <v>2867</v>
      </c>
      <c r="F7079" s="326"/>
      <c r="G7079" s="326" t="s">
        <v>43</v>
      </c>
    </row>
    <row r="7080" spans="1:7">
      <c r="A7080" s="326" t="s">
        <v>7232</v>
      </c>
      <c r="B7080" s="158">
        <v>46317</v>
      </c>
      <c r="C7080" s="326" t="s">
        <v>8621</v>
      </c>
      <c r="D7080" s="326" t="s">
        <v>7234</v>
      </c>
      <c r="E7080" s="326" t="s">
        <v>2867</v>
      </c>
      <c r="F7080" s="326"/>
      <c r="G7080" s="326" t="s">
        <v>43</v>
      </c>
    </row>
    <row r="7081" spans="1:7">
      <c r="A7081" s="326" t="s">
        <v>7232</v>
      </c>
      <c r="B7081" s="158">
        <v>46317</v>
      </c>
      <c r="C7081" s="326" t="s">
        <v>8622</v>
      </c>
      <c r="D7081" s="326" t="s">
        <v>7234</v>
      </c>
      <c r="E7081" s="326" t="s">
        <v>2867</v>
      </c>
      <c r="F7081" s="326"/>
      <c r="G7081" s="326" t="s">
        <v>43</v>
      </c>
    </row>
    <row r="7082" spans="1:7">
      <c r="A7082" s="326" t="s">
        <v>7232</v>
      </c>
      <c r="B7082" s="158">
        <v>46317</v>
      </c>
      <c r="C7082" s="326" t="s">
        <v>8623</v>
      </c>
      <c r="D7082" s="326" t="s">
        <v>7234</v>
      </c>
      <c r="E7082" s="326" t="s">
        <v>2867</v>
      </c>
      <c r="F7082" s="326"/>
      <c r="G7082" s="326" t="s">
        <v>43</v>
      </c>
    </row>
    <row r="7083" spans="1:7">
      <c r="A7083" s="326" t="s">
        <v>7232</v>
      </c>
      <c r="B7083" s="158">
        <v>46317</v>
      </c>
      <c r="C7083" s="326" t="s">
        <v>8624</v>
      </c>
      <c r="D7083" s="326" t="s">
        <v>7234</v>
      </c>
      <c r="E7083" s="326" t="s">
        <v>2867</v>
      </c>
      <c r="F7083" s="326"/>
      <c r="G7083" s="326" t="s">
        <v>43</v>
      </c>
    </row>
    <row r="7084" spans="1:7">
      <c r="A7084" s="326" t="s">
        <v>7232</v>
      </c>
      <c r="B7084" s="158">
        <v>46317</v>
      </c>
      <c r="C7084" s="326" t="s">
        <v>8625</v>
      </c>
      <c r="D7084" s="326" t="s">
        <v>7234</v>
      </c>
      <c r="E7084" s="326" t="s">
        <v>2867</v>
      </c>
      <c r="F7084" s="326"/>
      <c r="G7084" s="326" t="s">
        <v>43</v>
      </c>
    </row>
    <row r="7085" spans="1:7">
      <c r="A7085" s="326" t="s">
        <v>7232</v>
      </c>
      <c r="B7085" s="158">
        <v>46317</v>
      </c>
      <c r="C7085" s="326" t="s">
        <v>8626</v>
      </c>
      <c r="D7085" s="326" t="s">
        <v>7234</v>
      </c>
      <c r="E7085" s="326" t="s">
        <v>2867</v>
      </c>
      <c r="F7085" s="326"/>
      <c r="G7085" s="326" t="s">
        <v>43</v>
      </c>
    </row>
    <row r="7086" spans="1:7">
      <c r="A7086" s="326" t="s">
        <v>2874</v>
      </c>
      <c r="B7086" s="158">
        <v>46317</v>
      </c>
      <c r="C7086" s="326" t="s">
        <v>11626</v>
      </c>
      <c r="D7086" s="326" t="s">
        <v>2876</v>
      </c>
      <c r="E7086" s="326" t="s">
        <v>2867</v>
      </c>
      <c r="F7086" s="326"/>
      <c r="G7086" s="326" t="s">
        <v>2863</v>
      </c>
    </row>
    <row r="7087" spans="1:7">
      <c r="A7087" s="326" t="s">
        <v>2874</v>
      </c>
      <c r="B7087" s="158">
        <v>46317</v>
      </c>
      <c r="C7087" s="326" t="s">
        <v>11627</v>
      </c>
      <c r="D7087" s="326" t="s">
        <v>2876</v>
      </c>
      <c r="E7087" s="326" t="s">
        <v>2867</v>
      </c>
      <c r="F7087" s="326"/>
      <c r="G7087" s="326" t="s">
        <v>2863</v>
      </c>
    </row>
    <row r="7088" spans="1:7">
      <c r="A7088" s="326" t="s">
        <v>2874</v>
      </c>
      <c r="B7088" s="158">
        <v>46317</v>
      </c>
      <c r="C7088" s="326" t="s">
        <v>11628</v>
      </c>
      <c r="D7088" s="326" t="s">
        <v>2876</v>
      </c>
      <c r="E7088" s="326" t="s">
        <v>2867</v>
      </c>
      <c r="F7088" s="326"/>
      <c r="G7088" s="326" t="s">
        <v>2863</v>
      </c>
    </row>
    <row r="7089" spans="1:7">
      <c r="A7089" s="326" t="s">
        <v>3068</v>
      </c>
      <c r="B7089" s="158">
        <v>46317</v>
      </c>
      <c r="C7089" s="326" t="s">
        <v>3116</v>
      </c>
      <c r="D7089" s="326" t="s">
        <v>10809</v>
      </c>
      <c r="E7089" s="326" t="s">
        <v>3070</v>
      </c>
      <c r="F7089" s="326">
        <v>728.18735128757544</v>
      </c>
      <c r="G7089" s="326" t="s">
        <v>43</v>
      </c>
    </row>
    <row r="7090" spans="1:7">
      <c r="A7090" s="326" t="s">
        <v>3068</v>
      </c>
      <c r="B7090" s="158">
        <v>46317</v>
      </c>
      <c r="C7090" s="326" t="s">
        <v>3116</v>
      </c>
      <c r="D7090" s="326" t="s">
        <v>10809</v>
      </c>
      <c r="E7090" s="326" t="s">
        <v>3070</v>
      </c>
      <c r="F7090" s="326">
        <v>1800.813059608219</v>
      </c>
      <c r="G7090" s="326" t="s">
        <v>43</v>
      </c>
    </row>
    <row r="7091" spans="1:7">
      <c r="A7091" s="326" t="s">
        <v>3068</v>
      </c>
      <c r="B7091" s="158">
        <v>46317</v>
      </c>
      <c r="C7091" s="326" t="s">
        <v>3083</v>
      </c>
      <c r="D7091" s="326" t="s">
        <v>11450</v>
      </c>
      <c r="E7091" s="326" t="s">
        <v>3070</v>
      </c>
      <c r="F7091" s="326">
        <v>1886.629118752666</v>
      </c>
      <c r="G7091" s="326" t="s">
        <v>43</v>
      </c>
    </row>
    <row r="7092" spans="1:7">
      <c r="A7092" s="326" t="s">
        <v>3068</v>
      </c>
      <c r="B7092" s="158">
        <v>46317</v>
      </c>
      <c r="C7092" s="326" t="s">
        <v>3083</v>
      </c>
      <c r="D7092" s="326" t="s">
        <v>3044</v>
      </c>
      <c r="E7092" s="326" t="s">
        <v>3070</v>
      </c>
      <c r="F7092" s="326">
        <v>14219.35282346092</v>
      </c>
      <c r="G7092" s="326" t="s">
        <v>43</v>
      </c>
    </row>
    <row r="7093" spans="1:7">
      <c r="A7093" s="326" t="s">
        <v>3068</v>
      </c>
      <c r="B7093" s="158">
        <v>46317</v>
      </c>
      <c r="C7093" s="326" t="s">
        <v>3069</v>
      </c>
      <c r="D7093" s="326" t="s">
        <v>11450</v>
      </c>
      <c r="E7093" s="326" t="s">
        <v>3070</v>
      </c>
      <c r="F7093" s="326">
        <v>685.38396920651303</v>
      </c>
      <c r="G7093" s="326" t="s">
        <v>43</v>
      </c>
    </row>
    <row r="7094" spans="1:7">
      <c r="A7094" s="326" t="s">
        <v>3068</v>
      </c>
      <c r="B7094" s="158">
        <v>46317</v>
      </c>
      <c r="C7094" s="326" t="s">
        <v>3122</v>
      </c>
      <c r="D7094" s="326" t="s">
        <v>8493</v>
      </c>
      <c r="E7094" s="326" t="s">
        <v>3070</v>
      </c>
      <c r="F7094" s="326">
        <v>818.77506230492145</v>
      </c>
      <c r="G7094" s="326" t="s">
        <v>43</v>
      </c>
    </row>
    <row r="7095" spans="1:7">
      <c r="A7095" s="326" t="s">
        <v>3068</v>
      </c>
      <c r="B7095" s="158">
        <v>46317</v>
      </c>
      <c r="C7095" s="326" t="s">
        <v>3181</v>
      </c>
      <c r="D7095" s="326" t="s">
        <v>8493</v>
      </c>
      <c r="E7095" s="326" t="s">
        <v>3070</v>
      </c>
      <c r="F7095" s="326">
        <v>2089.423258873634</v>
      </c>
      <c r="G7095" s="326" t="s">
        <v>43</v>
      </c>
    </row>
    <row r="7096" spans="1:7">
      <c r="A7096" s="326" t="s">
        <v>3068</v>
      </c>
      <c r="B7096" s="158">
        <v>46317</v>
      </c>
      <c r="C7096" s="326" t="s">
        <v>3072</v>
      </c>
      <c r="D7096" s="326" t="s">
        <v>8600</v>
      </c>
      <c r="E7096" s="326" t="s">
        <v>3070</v>
      </c>
      <c r="F7096" s="326">
        <v>327.15312895478752</v>
      </c>
      <c r="G7096" s="326" t="s">
        <v>43</v>
      </c>
    </row>
    <row r="7097" spans="1:7">
      <c r="A7097" s="326" t="s">
        <v>3068</v>
      </c>
      <c r="B7097" s="158">
        <v>46317</v>
      </c>
      <c r="C7097" s="326" t="s">
        <v>3072</v>
      </c>
      <c r="D7097" s="326" t="s">
        <v>8600</v>
      </c>
      <c r="E7097" s="326" t="s">
        <v>3070</v>
      </c>
      <c r="F7097" s="326">
        <v>342.37496262853529</v>
      </c>
      <c r="G7097" s="326" t="s">
        <v>43</v>
      </c>
    </row>
    <row r="7098" spans="1:7">
      <c r="A7098" s="326" t="s">
        <v>3068</v>
      </c>
      <c r="B7098" s="158">
        <v>46317</v>
      </c>
      <c r="C7098" s="326" t="s">
        <v>3072</v>
      </c>
      <c r="D7098" s="326" t="s">
        <v>8600</v>
      </c>
      <c r="E7098" s="326" t="s">
        <v>3070</v>
      </c>
      <c r="F7098" s="326">
        <v>355.73097012285137</v>
      </c>
      <c r="G7098" s="326" t="s">
        <v>43</v>
      </c>
    </row>
    <row r="7099" spans="1:7">
      <c r="A7099" s="326" t="s">
        <v>3068</v>
      </c>
      <c r="B7099" s="158">
        <v>46317</v>
      </c>
      <c r="C7099" s="326" t="s">
        <v>3072</v>
      </c>
      <c r="D7099" s="326" t="s">
        <v>8600</v>
      </c>
      <c r="E7099" s="326" t="s">
        <v>3070</v>
      </c>
      <c r="F7099" s="326">
        <v>633.40378964856791</v>
      </c>
      <c r="G7099" s="326" t="s">
        <v>43</v>
      </c>
    </row>
    <row r="7100" spans="1:7">
      <c r="A7100" s="326" t="s">
        <v>3068</v>
      </c>
      <c r="B7100" s="158">
        <v>46317</v>
      </c>
      <c r="C7100" s="326" t="s">
        <v>3072</v>
      </c>
      <c r="D7100" s="326" t="s">
        <v>8600</v>
      </c>
      <c r="E7100" s="326" t="s">
        <v>3070</v>
      </c>
      <c r="F7100" s="326">
        <v>1847.9848434577</v>
      </c>
      <c r="G7100" s="326" t="s">
        <v>43</v>
      </c>
    </row>
    <row r="7101" spans="1:7">
      <c r="A7101" s="326" t="s">
        <v>3068</v>
      </c>
      <c r="B7101" s="158">
        <v>46317</v>
      </c>
      <c r="C7101" s="326" t="s">
        <v>3072</v>
      </c>
      <c r="D7101" s="326" t="s">
        <v>8600</v>
      </c>
      <c r="E7101" s="326" t="s">
        <v>3070</v>
      </c>
      <c r="F7101" s="326">
        <v>1965.9680106173621</v>
      </c>
      <c r="G7101" s="326" t="s">
        <v>43</v>
      </c>
    </row>
    <row r="7102" spans="1:7">
      <c r="A7102" s="326" t="s">
        <v>3068</v>
      </c>
      <c r="B7102" s="158">
        <v>46317</v>
      </c>
      <c r="C7102" s="326" t="s">
        <v>3072</v>
      </c>
      <c r="D7102" s="326" t="s">
        <v>8600</v>
      </c>
      <c r="E7102" s="326" t="s">
        <v>3070</v>
      </c>
      <c r="F7102" s="326">
        <v>1985.801092529902</v>
      </c>
      <c r="G7102" s="326" t="s">
        <v>43</v>
      </c>
    </row>
    <row r="7103" spans="1:7">
      <c r="A7103" s="326" t="s">
        <v>3068</v>
      </c>
      <c r="B7103" s="158">
        <v>46317</v>
      </c>
      <c r="C7103" s="326" t="s">
        <v>3072</v>
      </c>
      <c r="D7103" s="326" t="s">
        <v>8600</v>
      </c>
      <c r="E7103" s="326" t="s">
        <v>3070</v>
      </c>
      <c r="F7103" s="326">
        <v>2029.551549068769</v>
      </c>
      <c r="G7103" s="326" t="s">
        <v>43</v>
      </c>
    </row>
    <row r="7104" spans="1:7">
      <c r="A7104" s="326" t="s">
        <v>3068</v>
      </c>
      <c r="B7104" s="158">
        <v>46317</v>
      </c>
      <c r="C7104" s="326" t="s">
        <v>3072</v>
      </c>
      <c r="D7104" s="326" t="s">
        <v>8600</v>
      </c>
      <c r="E7104" s="326" t="s">
        <v>3070</v>
      </c>
      <c r="F7104" s="326">
        <v>2074.768284583814</v>
      </c>
      <c r="G7104" s="326" t="s">
        <v>43</v>
      </c>
    </row>
    <row r="7105" spans="1:7">
      <c r="A7105" s="326" t="s">
        <v>3068</v>
      </c>
      <c r="B7105" s="158">
        <v>46317</v>
      </c>
      <c r="C7105" s="326" t="s">
        <v>3072</v>
      </c>
      <c r="D7105" s="326" t="s">
        <v>8600</v>
      </c>
      <c r="E7105" s="326" t="s">
        <v>3070</v>
      </c>
      <c r="F7105" s="326">
        <v>2082.319607865415</v>
      </c>
      <c r="G7105" s="326" t="s">
        <v>43</v>
      </c>
    </row>
    <row r="7106" spans="1:7">
      <c r="A7106" s="326" t="s">
        <v>3068</v>
      </c>
      <c r="B7106" s="158">
        <v>46317</v>
      </c>
      <c r="C7106" s="326" t="s">
        <v>3072</v>
      </c>
      <c r="D7106" s="326" t="s">
        <v>8600</v>
      </c>
      <c r="E7106" s="326" t="s">
        <v>3070</v>
      </c>
      <c r="F7106" s="326">
        <v>2246.6391150315758</v>
      </c>
      <c r="G7106" s="326" t="s">
        <v>43</v>
      </c>
    </row>
    <row r="7107" spans="1:7">
      <c r="A7107" s="326" t="s">
        <v>3068</v>
      </c>
      <c r="B7107" s="158">
        <v>46317</v>
      </c>
      <c r="C7107" s="326" t="s">
        <v>3072</v>
      </c>
      <c r="D7107" s="326" t="s">
        <v>8600</v>
      </c>
      <c r="E7107" s="326" t="s">
        <v>3070</v>
      </c>
      <c r="F7107" s="326">
        <v>3028.153005470987</v>
      </c>
      <c r="G7107" s="326" t="s">
        <v>43</v>
      </c>
    </row>
    <row r="7108" spans="1:7">
      <c r="A7108" s="326" t="s">
        <v>3068</v>
      </c>
      <c r="B7108" s="158">
        <v>46317</v>
      </c>
      <c r="C7108" s="326" t="s">
        <v>3072</v>
      </c>
      <c r="D7108" s="326" t="s">
        <v>8600</v>
      </c>
      <c r="E7108" s="326" t="s">
        <v>3070</v>
      </c>
      <c r="F7108" s="326">
        <v>3069.8759927460919</v>
      </c>
      <c r="G7108" s="326" t="s">
        <v>43</v>
      </c>
    </row>
    <row r="7109" spans="1:7">
      <c r="A7109" s="326" t="s">
        <v>3068</v>
      </c>
      <c r="B7109" s="158">
        <v>46317</v>
      </c>
      <c r="C7109" s="326" t="s">
        <v>3178</v>
      </c>
      <c r="D7109" s="326" t="s">
        <v>8494</v>
      </c>
      <c r="E7109" s="326" t="s">
        <v>3070</v>
      </c>
      <c r="F7109" s="326">
        <v>4578.9241760743316</v>
      </c>
      <c r="G7109" s="326" t="s">
        <v>43</v>
      </c>
    </row>
    <row r="7110" spans="1:7">
      <c r="A7110" s="326" t="s">
        <v>3068</v>
      </c>
      <c r="B7110" s="158">
        <v>46317</v>
      </c>
      <c r="C7110" s="326" t="s">
        <v>3174</v>
      </c>
      <c r="D7110" s="326" t="s">
        <v>8493</v>
      </c>
      <c r="E7110" s="326" t="s">
        <v>3070</v>
      </c>
      <c r="F7110" s="326">
        <v>1701.0000514723361</v>
      </c>
      <c r="G7110" s="326" t="s">
        <v>43</v>
      </c>
    </row>
    <row r="7111" spans="1:7">
      <c r="A7111" s="326" t="s">
        <v>3068</v>
      </c>
      <c r="B7111" s="158">
        <v>46317</v>
      </c>
      <c r="C7111" s="326" t="s">
        <v>13060</v>
      </c>
      <c r="D7111" s="326" t="s">
        <v>8498</v>
      </c>
      <c r="E7111" s="326" t="s">
        <v>3070</v>
      </c>
      <c r="F7111" s="326">
        <v>1329.986656370899</v>
      </c>
      <c r="G7111" s="326" t="s">
        <v>43</v>
      </c>
    </row>
    <row r="7112" spans="1:7">
      <c r="A7112" s="326" t="s">
        <v>3068</v>
      </c>
      <c r="B7112" s="158">
        <v>46317</v>
      </c>
      <c r="C7112" s="326" t="s">
        <v>12508</v>
      </c>
      <c r="D7112" s="326" t="s">
        <v>8600</v>
      </c>
      <c r="E7112" s="326" t="s">
        <v>3070</v>
      </c>
      <c r="F7112" s="326">
        <v>3508.3712931309128</v>
      </c>
      <c r="G7112" s="326" t="s">
        <v>43</v>
      </c>
    </row>
    <row r="7113" spans="1:7">
      <c r="A7113" s="326" t="s">
        <v>3068</v>
      </c>
      <c r="B7113" s="158">
        <v>46317</v>
      </c>
      <c r="C7113" s="326" t="s">
        <v>12508</v>
      </c>
      <c r="D7113" s="326" t="s">
        <v>8600</v>
      </c>
      <c r="E7113" s="326" t="s">
        <v>3070</v>
      </c>
      <c r="F7113" s="326">
        <v>4653.555152210407</v>
      </c>
      <c r="G7113" s="326" t="s">
        <v>43</v>
      </c>
    </row>
    <row r="7114" spans="1:7">
      <c r="A7114" s="326" t="s">
        <v>3068</v>
      </c>
      <c r="B7114" s="158">
        <v>46317</v>
      </c>
      <c r="C7114" s="326" t="s">
        <v>3087</v>
      </c>
      <c r="D7114" s="326" t="s">
        <v>10809</v>
      </c>
      <c r="E7114" s="326" t="s">
        <v>3070</v>
      </c>
      <c r="F7114" s="326">
        <v>85.146339734783396</v>
      </c>
      <c r="G7114" s="326" t="s">
        <v>43</v>
      </c>
    </row>
    <row r="7115" spans="1:7">
      <c r="A7115" s="326" t="s">
        <v>3068</v>
      </c>
      <c r="B7115" s="158">
        <v>46317</v>
      </c>
      <c r="C7115" s="326" t="s">
        <v>3087</v>
      </c>
      <c r="D7115" s="326" t="s">
        <v>10809</v>
      </c>
      <c r="E7115" s="326" t="s">
        <v>3070</v>
      </c>
      <c r="F7115" s="326">
        <v>211.20792894810441</v>
      </c>
      <c r="G7115" s="326" t="s">
        <v>43</v>
      </c>
    </row>
    <row r="7116" spans="1:7">
      <c r="A7116" s="326" t="s">
        <v>3068</v>
      </c>
      <c r="B7116" s="158">
        <v>46317</v>
      </c>
      <c r="C7116" s="326" t="s">
        <v>3087</v>
      </c>
      <c r="D7116" s="326" t="s">
        <v>10809</v>
      </c>
      <c r="E7116" s="326" t="s">
        <v>3070</v>
      </c>
      <c r="F7116" s="326">
        <v>215.43556071587949</v>
      </c>
      <c r="G7116" s="326" t="s">
        <v>43</v>
      </c>
    </row>
    <row r="7117" spans="1:7">
      <c r="A7117" s="326" t="s">
        <v>3068</v>
      </c>
      <c r="B7117" s="158">
        <v>46317</v>
      </c>
      <c r="C7117" s="326" t="s">
        <v>3087</v>
      </c>
      <c r="D7117" s="326" t="s">
        <v>10809</v>
      </c>
      <c r="E7117" s="326" t="s">
        <v>3070</v>
      </c>
      <c r="F7117" s="326">
        <v>249.87136942218061</v>
      </c>
      <c r="G7117" s="326" t="s">
        <v>43</v>
      </c>
    </row>
    <row r="7118" spans="1:7">
      <c r="A7118" s="326" t="s">
        <v>3068</v>
      </c>
      <c r="B7118" s="158">
        <v>46317</v>
      </c>
      <c r="C7118" s="326" t="s">
        <v>3087</v>
      </c>
      <c r="D7118" s="326" t="s">
        <v>10809</v>
      </c>
      <c r="E7118" s="326" t="s">
        <v>3070</v>
      </c>
      <c r="F7118" s="326">
        <v>286.78563779701062</v>
      </c>
      <c r="G7118" s="326" t="s">
        <v>43</v>
      </c>
    </row>
    <row r="7119" spans="1:7">
      <c r="A7119" s="326" t="s">
        <v>3068</v>
      </c>
      <c r="B7119" s="158">
        <v>46317</v>
      </c>
      <c r="C7119" s="326" t="s">
        <v>3087</v>
      </c>
      <c r="D7119" s="326" t="s">
        <v>10809</v>
      </c>
      <c r="E7119" s="326" t="s">
        <v>3070</v>
      </c>
      <c r="F7119" s="326">
        <v>289.2346663869348</v>
      </c>
      <c r="G7119" s="326" t="s">
        <v>43</v>
      </c>
    </row>
    <row r="7120" spans="1:7">
      <c r="A7120" s="326" t="s">
        <v>3068</v>
      </c>
      <c r="B7120" s="158">
        <v>46317</v>
      </c>
      <c r="C7120" s="326" t="s">
        <v>3087</v>
      </c>
      <c r="D7120" s="326" t="s">
        <v>10809</v>
      </c>
      <c r="E7120" s="326" t="s">
        <v>3070</v>
      </c>
      <c r="F7120" s="326">
        <v>638.13326378015336</v>
      </c>
      <c r="G7120" s="326" t="s">
        <v>43</v>
      </c>
    </row>
    <row r="7121" spans="1:7">
      <c r="A7121" s="326" t="s">
        <v>3068</v>
      </c>
      <c r="B7121" s="158">
        <v>46317</v>
      </c>
      <c r="C7121" s="326" t="s">
        <v>3087</v>
      </c>
      <c r="D7121" s="326" t="s">
        <v>10809</v>
      </c>
      <c r="E7121" s="326" t="s">
        <v>3070</v>
      </c>
      <c r="F7121" s="326">
        <v>964.05505842195544</v>
      </c>
      <c r="G7121" s="326" t="s">
        <v>43</v>
      </c>
    </row>
    <row r="7122" spans="1:7">
      <c r="A7122" s="326" t="s">
        <v>3068</v>
      </c>
      <c r="B7122" s="158">
        <v>46317</v>
      </c>
      <c r="C7122" s="326" t="s">
        <v>3087</v>
      </c>
      <c r="D7122" s="326" t="s">
        <v>10809</v>
      </c>
      <c r="E7122" s="326" t="s">
        <v>3070</v>
      </c>
      <c r="F7122" s="326">
        <v>967.68150610878365</v>
      </c>
      <c r="G7122" s="326" t="s">
        <v>43</v>
      </c>
    </row>
    <row r="7123" spans="1:7">
      <c r="A7123" s="326" t="s">
        <v>3068</v>
      </c>
      <c r="B7123" s="158">
        <v>46317</v>
      </c>
      <c r="C7123" s="326" t="s">
        <v>3087</v>
      </c>
      <c r="D7123" s="326" t="s">
        <v>10809</v>
      </c>
      <c r="E7123" s="326" t="s">
        <v>3070</v>
      </c>
      <c r="F7123" s="326">
        <v>1776.821644747268</v>
      </c>
      <c r="G7123" s="326" t="s">
        <v>43</v>
      </c>
    </row>
    <row r="7124" spans="1:7">
      <c r="A7124" s="326" t="s">
        <v>3068</v>
      </c>
      <c r="B7124" s="158">
        <v>46317</v>
      </c>
      <c r="C7124" s="326" t="s">
        <v>15474</v>
      </c>
      <c r="D7124" s="326" t="s">
        <v>10809</v>
      </c>
      <c r="E7124" s="326" t="s">
        <v>3070</v>
      </c>
      <c r="F7124" s="326">
        <v>1756.9041758037081</v>
      </c>
      <c r="G7124" s="326" t="s">
        <v>43</v>
      </c>
    </row>
    <row r="7125" spans="1:7">
      <c r="A7125" s="326" t="s">
        <v>3068</v>
      </c>
      <c r="B7125" s="158">
        <v>46317</v>
      </c>
      <c r="C7125" s="326" t="s">
        <v>3089</v>
      </c>
      <c r="D7125" s="326" t="s">
        <v>8493</v>
      </c>
      <c r="E7125" s="326" t="s">
        <v>3070</v>
      </c>
      <c r="F7125" s="326">
        <v>1302.646728612948</v>
      </c>
      <c r="G7125" s="326" t="s">
        <v>43</v>
      </c>
    </row>
    <row r="7126" spans="1:7">
      <c r="A7126" s="326" t="s">
        <v>3068</v>
      </c>
      <c r="B7126" s="158">
        <v>46317</v>
      </c>
      <c r="C7126" s="326" t="s">
        <v>3089</v>
      </c>
      <c r="D7126" s="326" t="s">
        <v>8493</v>
      </c>
      <c r="E7126" s="326" t="s">
        <v>3070</v>
      </c>
      <c r="F7126" s="326">
        <v>2133.9903474503658</v>
      </c>
      <c r="G7126" s="326" t="s">
        <v>43</v>
      </c>
    </row>
    <row r="7127" spans="1:7">
      <c r="A7127" s="326" t="s">
        <v>3068</v>
      </c>
      <c r="B7127" s="158">
        <v>46317</v>
      </c>
      <c r="C7127" s="326" t="s">
        <v>3121</v>
      </c>
      <c r="D7127" s="326" t="s">
        <v>8496</v>
      </c>
      <c r="E7127" s="326" t="s">
        <v>3070</v>
      </c>
      <c r="F7127" s="326">
        <v>2612.6762994518499</v>
      </c>
      <c r="G7127" s="326" t="s">
        <v>43</v>
      </c>
    </row>
    <row r="7128" spans="1:7">
      <c r="A7128" s="326" t="s">
        <v>3068</v>
      </c>
      <c r="B7128" s="158">
        <v>46317</v>
      </c>
      <c r="C7128" s="326" t="s">
        <v>3092</v>
      </c>
      <c r="D7128" s="326" t="s">
        <v>8493</v>
      </c>
      <c r="E7128" s="326" t="s">
        <v>3070</v>
      </c>
      <c r="F7128" s="326">
        <v>1992.046636667103</v>
      </c>
      <c r="G7128" s="326" t="s">
        <v>43</v>
      </c>
    </row>
    <row r="7129" spans="1:7">
      <c r="A7129" s="326" t="s">
        <v>3068</v>
      </c>
      <c r="B7129" s="158">
        <v>46317</v>
      </c>
      <c r="C7129" s="326" t="s">
        <v>15475</v>
      </c>
      <c r="D7129" s="326" t="s">
        <v>8494</v>
      </c>
      <c r="E7129" s="326" t="s">
        <v>3070</v>
      </c>
      <c r="F7129" s="326">
        <v>392.51643629185861</v>
      </c>
      <c r="G7129" s="326" t="s">
        <v>43</v>
      </c>
    </row>
    <row r="7130" spans="1:7">
      <c r="A7130" s="326" t="s">
        <v>3068</v>
      </c>
      <c r="B7130" s="158">
        <v>46317</v>
      </c>
      <c r="C7130" s="326" t="s">
        <v>15475</v>
      </c>
      <c r="D7130" s="326" t="s">
        <v>8494</v>
      </c>
      <c r="E7130" s="326" t="s">
        <v>3070</v>
      </c>
      <c r="F7130" s="326">
        <v>2786.9832581821829</v>
      </c>
      <c r="G7130" s="326" t="s">
        <v>43</v>
      </c>
    </row>
    <row r="7131" spans="1:7">
      <c r="A7131" s="326" t="s">
        <v>3068</v>
      </c>
      <c r="B7131" s="158">
        <v>46317</v>
      </c>
      <c r="C7131" s="326" t="s">
        <v>3161</v>
      </c>
      <c r="D7131" s="326" t="s">
        <v>8493</v>
      </c>
      <c r="E7131" s="326" t="s">
        <v>3070</v>
      </c>
      <c r="F7131" s="326">
        <v>80.9772256934084</v>
      </c>
      <c r="G7131" s="326" t="s">
        <v>43</v>
      </c>
    </row>
    <row r="7132" spans="1:7">
      <c r="A7132" s="326" t="s">
        <v>3068</v>
      </c>
      <c r="B7132" s="158">
        <v>46317</v>
      </c>
      <c r="C7132" s="326" t="s">
        <v>3161</v>
      </c>
      <c r="D7132" s="326" t="s">
        <v>8493</v>
      </c>
      <c r="E7132" s="326" t="s">
        <v>3070</v>
      </c>
      <c r="F7132" s="326">
        <v>81.030035046394914</v>
      </c>
      <c r="G7132" s="326" t="s">
        <v>43</v>
      </c>
    </row>
    <row r="7133" spans="1:7">
      <c r="A7133" s="326" t="s">
        <v>3068</v>
      </c>
      <c r="B7133" s="158">
        <v>46317</v>
      </c>
      <c r="C7133" s="326" t="s">
        <v>3161</v>
      </c>
      <c r="D7133" s="326" t="s">
        <v>8493</v>
      </c>
      <c r="E7133" s="326" t="s">
        <v>3070</v>
      </c>
      <c r="F7133" s="326">
        <v>457.46198987169191</v>
      </c>
      <c r="G7133" s="326" t="s">
        <v>43</v>
      </c>
    </row>
    <row r="7134" spans="1:7">
      <c r="A7134" s="326" t="s">
        <v>3068</v>
      </c>
      <c r="B7134" s="158">
        <v>46317</v>
      </c>
      <c r="C7134" s="326" t="s">
        <v>3161</v>
      </c>
      <c r="D7134" s="326" t="s">
        <v>8493</v>
      </c>
      <c r="E7134" s="326" t="s">
        <v>3070</v>
      </c>
      <c r="F7134" s="326">
        <v>479.27544967550779</v>
      </c>
      <c r="G7134" s="326" t="s">
        <v>43</v>
      </c>
    </row>
    <row r="7135" spans="1:7">
      <c r="A7135" s="326" t="s">
        <v>3068</v>
      </c>
      <c r="B7135" s="158">
        <v>46317</v>
      </c>
      <c r="C7135" s="326" t="s">
        <v>3161</v>
      </c>
      <c r="D7135" s="326" t="s">
        <v>8493</v>
      </c>
      <c r="E7135" s="326" t="s">
        <v>3070</v>
      </c>
      <c r="F7135" s="326">
        <v>487.88757248502219</v>
      </c>
      <c r="G7135" s="326" t="s">
        <v>43</v>
      </c>
    </row>
    <row r="7136" spans="1:7">
      <c r="A7136" s="326" t="s">
        <v>3068</v>
      </c>
      <c r="B7136" s="158">
        <v>46317</v>
      </c>
      <c r="C7136" s="326" t="s">
        <v>3161</v>
      </c>
      <c r="D7136" s="326" t="s">
        <v>8493</v>
      </c>
      <c r="E7136" s="326" t="s">
        <v>3070</v>
      </c>
      <c r="F7136" s="326">
        <v>490.66904557030648</v>
      </c>
      <c r="G7136" s="326" t="s">
        <v>43</v>
      </c>
    </row>
    <row r="7137" spans="1:7">
      <c r="A7137" s="326" t="s">
        <v>3068</v>
      </c>
      <c r="B7137" s="158">
        <v>46317</v>
      </c>
      <c r="C7137" s="326" t="s">
        <v>3161</v>
      </c>
      <c r="D7137" s="326" t="s">
        <v>8493</v>
      </c>
      <c r="E7137" s="326" t="s">
        <v>3070</v>
      </c>
      <c r="F7137" s="326">
        <v>512.76980790868402</v>
      </c>
      <c r="G7137" s="326" t="s">
        <v>43</v>
      </c>
    </row>
    <row r="7138" spans="1:7">
      <c r="A7138" s="326" t="s">
        <v>3068</v>
      </c>
      <c r="B7138" s="158">
        <v>46317</v>
      </c>
      <c r="C7138" s="326" t="s">
        <v>3161</v>
      </c>
      <c r="D7138" s="326" t="s">
        <v>8493</v>
      </c>
      <c r="E7138" s="326" t="s">
        <v>3070</v>
      </c>
      <c r="F7138" s="326">
        <v>572.58827990479767</v>
      </c>
      <c r="G7138" s="326" t="s">
        <v>43</v>
      </c>
    </row>
    <row r="7139" spans="1:7">
      <c r="A7139" s="326" t="s">
        <v>3068</v>
      </c>
      <c r="B7139" s="158">
        <v>46317</v>
      </c>
      <c r="C7139" s="326" t="s">
        <v>3161</v>
      </c>
      <c r="D7139" s="326" t="s">
        <v>8493</v>
      </c>
      <c r="E7139" s="326" t="s">
        <v>3070</v>
      </c>
      <c r="F7139" s="326">
        <v>1332.7707368154081</v>
      </c>
      <c r="G7139" s="326" t="s">
        <v>43</v>
      </c>
    </row>
    <row r="7140" spans="1:7">
      <c r="A7140" s="326" t="s">
        <v>3068</v>
      </c>
      <c r="B7140" s="158">
        <v>46317</v>
      </c>
      <c r="C7140" s="326" t="s">
        <v>3161</v>
      </c>
      <c r="D7140" s="326" t="s">
        <v>8493</v>
      </c>
      <c r="E7140" s="326" t="s">
        <v>3070</v>
      </c>
      <c r="F7140" s="326">
        <v>1674.1014897730199</v>
      </c>
      <c r="G7140" s="326" t="s">
        <v>43</v>
      </c>
    </row>
    <row r="7141" spans="1:7">
      <c r="A7141" s="326" t="s">
        <v>3068</v>
      </c>
      <c r="B7141" s="158">
        <v>46317</v>
      </c>
      <c r="C7141" s="326" t="s">
        <v>3161</v>
      </c>
      <c r="D7141" s="326" t="s">
        <v>8493</v>
      </c>
      <c r="E7141" s="326" t="s">
        <v>3070</v>
      </c>
      <c r="F7141" s="326">
        <v>6106.1402767936997</v>
      </c>
      <c r="G7141" s="326" t="s">
        <v>43</v>
      </c>
    </row>
    <row r="7142" spans="1:7">
      <c r="A7142" s="326" t="s">
        <v>3068</v>
      </c>
      <c r="B7142" s="158">
        <v>46317</v>
      </c>
      <c r="C7142" s="326" t="s">
        <v>3109</v>
      </c>
      <c r="D7142" s="326" t="s">
        <v>8600</v>
      </c>
      <c r="E7142" s="326" t="s">
        <v>3070</v>
      </c>
      <c r="F7142" s="326">
        <v>5292.1686485828832</v>
      </c>
      <c r="G7142" s="326" t="s">
        <v>43</v>
      </c>
    </row>
    <row r="7143" spans="1:7">
      <c r="A7143" s="326" t="s">
        <v>3068</v>
      </c>
      <c r="B7143" s="158">
        <v>46317</v>
      </c>
      <c r="C7143" s="326" t="s">
        <v>15476</v>
      </c>
      <c r="D7143" s="326" t="s">
        <v>11450</v>
      </c>
      <c r="E7143" s="326" t="s">
        <v>3070</v>
      </c>
      <c r="F7143" s="326">
        <v>222.97480642526349</v>
      </c>
      <c r="G7143" s="326" t="s">
        <v>43</v>
      </c>
    </row>
    <row r="7144" spans="1:7">
      <c r="A7144" s="326" t="s">
        <v>3068</v>
      </c>
      <c r="B7144" s="158">
        <v>46317</v>
      </c>
      <c r="C7144" s="326" t="s">
        <v>15476</v>
      </c>
      <c r="D7144" s="326" t="s">
        <v>11450</v>
      </c>
      <c r="E7144" s="326" t="s">
        <v>3070</v>
      </c>
      <c r="F7144" s="326">
        <v>251.73336683966039</v>
      </c>
      <c r="G7144" s="326" t="s">
        <v>43</v>
      </c>
    </row>
    <row r="7145" spans="1:7">
      <c r="A7145" s="326" t="s">
        <v>3068</v>
      </c>
      <c r="B7145" s="158">
        <v>46317</v>
      </c>
      <c r="C7145" s="326" t="s">
        <v>15476</v>
      </c>
      <c r="D7145" s="326" t="s">
        <v>11450</v>
      </c>
      <c r="E7145" s="326" t="s">
        <v>3070</v>
      </c>
      <c r="F7145" s="326">
        <v>394.80741127045621</v>
      </c>
      <c r="G7145" s="326" t="s">
        <v>43</v>
      </c>
    </row>
    <row r="7146" spans="1:7">
      <c r="A7146" s="326" t="s">
        <v>3068</v>
      </c>
      <c r="B7146" s="158">
        <v>46317</v>
      </c>
      <c r="C7146" s="326" t="s">
        <v>3084</v>
      </c>
      <c r="D7146" s="326" t="s">
        <v>11450</v>
      </c>
      <c r="E7146" s="326" t="s">
        <v>3070</v>
      </c>
      <c r="F7146" s="326">
        <v>2481.4649238001398</v>
      </c>
      <c r="G7146" s="326" t="s">
        <v>43</v>
      </c>
    </row>
    <row r="7147" spans="1:7">
      <c r="A7147" s="326" t="s">
        <v>3068</v>
      </c>
      <c r="B7147" s="158">
        <v>46317</v>
      </c>
      <c r="C7147" s="326" t="s">
        <v>3084</v>
      </c>
      <c r="D7147" s="326" t="s">
        <v>11450</v>
      </c>
      <c r="E7147" s="326" t="s">
        <v>3070</v>
      </c>
      <c r="F7147" s="326">
        <v>3541.695271898971</v>
      </c>
      <c r="G7147" s="326" t="s">
        <v>43</v>
      </c>
    </row>
    <row r="7148" spans="1:7">
      <c r="A7148" s="326" t="s">
        <v>3068</v>
      </c>
      <c r="B7148" s="158">
        <v>46317</v>
      </c>
      <c r="C7148" s="326" t="s">
        <v>3129</v>
      </c>
      <c r="D7148" s="326" t="s">
        <v>11450</v>
      </c>
      <c r="E7148" s="326" t="s">
        <v>3070</v>
      </c>
      <c r="F7148" s="326">
        <v>195.7383204388461</v>
      </c>
      <c r="G7148" s="326" t="s">
        <v>43</v>
      </c>
    </row>
    <row r="7149" spans="1:7">
      <c r="A7149" s="326" t="s">
        <v>3068</v>
      </c>
      <c r="B7149" s="158">
        <v>46317</v>
      </c>
      <c r="C7149" s="326" t="s">
        <v>3129</v>
      </c>
      <c r="D7149" s="326" t="s">
        <v>11450</v>
      </c>
      <c r="E7149" s="326" t="s">
        <v>3070</v>
      </c>
      <c r="F7149" s="326">
        <v>488.4070588013783</v>
      </c>
      <c r="G7149" s="326" t="s">
        <v>43</v>
      </c>
    </row>
    <row r="7150" spans="1:7">
      <c r="A7150" s="326" t="s">
        <v>3068</v>
      </c>
      <c r="B7150" s="158">
        <v>46317</v>
      </c>
      <c r="C7150" s="326" t="s">
        <v>3129</v>
      </c>
      <c r="D7150" s="326" t="s">
        <v>11450</v>
      </c>
      <c r="E7150" s="326" t="s">
        <v>3070</v>
      </c>
      <c r="F7150" s="326">
        <v>501.06629976909608</v>
      </c>
      <c r="G7150" s="326" t="s">
        <v>43</v>
      </c>
    </row>
    <row r="7151" spans="1:7">
      <c r="A7151" s="326" t="s">
        <v>3068</v>
      </c>
      <c r="B7151" s="158">
        <v>46317</v>
      </c>
      <c r="C7151" s="326" t="s">
        <v>3129</v>
      </c>
      <c r="D7151" s="326" t="s">
        <v>11450</v>
      </c>
      <c r="E7151" s="326" t="s">
        <v>3070</v>
      </c>
      <c r="F7151" s="326">
        <v>643.71149553152827</v>
      </c>
      <c r="G7151" s="326" t="s">
        <v>43</v>
      </c>
    </row>
    <row r="7152" spans="1:7">
      <c r="A7152" s="326" t="s">
        <v>3068</v>
      </c>
      <c r="B7152" s="158">
        <v>46317</v>
      </c>
      <c r="C7152" s="326" t="s">
        <v>3079</v>
      </c>
      <c r="D7152" s="326" t="s">
        <v>10809</v>
      </c>
      <c r="E7152" s="326" t="s">
        <v>3070</v>
      </c>
      <c r="F7152" s="326">
        <v>95.010098174575432</v>
      </c>
      <c r="G7152" s="326" t="s">
        <v>43</v>
      </c>
    </row>
    <row r="7153" spans="1:7">
      <c r="A7153" s="326" t="s">
        <v>3068</v>
      </c>
      <c r="B7153" s="158">
        <v>46317</v>
      </c>
      <c r="C7153" s="326" t="s">
        <v>3079</v>
      </c>
      <c r="D7153" s="326" t="s">
        <v>10809</v>
      </c>
      <c r="E7153" s="326" t="s">
        <v>3070</v>
      </c>
      <c r="F7153" s="326">
        <v>392.61734791984782</v>
      </c>
      <c r="G7153" s="326" t="s">
        <v>43</v>
      </c>
    </row>
    <row r="7154" spans="1:7">
      <c r="A7154" s="326" t="s">
        <v>3068</v>
      </c>
      <c r="B7154" s="158">
        <v>46317</v>
      </c>
      <c r="C7154" s="326" t="s">
        <v>3079</v>
      </c>
      <c r="D7154" s="326" t="s">
        <v>10809</v>
      </c>
      <c r="E7154" s="326" t="s">
        <v>3070</v>
      </c>
      <c r="F7154" s="326">
        <v>815.078414529562</v>
      </c>
      <c r="G7154" s="326" t="s">
        <v>43</v>
      </c>
    </row>
    <row r="7155" spans="1:7">
      <c r="A7155" s="326" t="s">
        <v>3068</v>
      </c>
      <c r="B7155" s="158">
        <v>46317</v>
      </c>
      <c r="C7155" s="326" t="s">
        <v>3079</v>
      </c>
      <c r="D7155" s="326" t="s">
        <v>10809</v>
      </c>
      <c r="E7155" s="326" t="s">
        <v>3070</v>
      </c>
      <c r="F7155" s="326">
        <v>1430.3860113553239</v>
      </c>
      <c r="G7155" s="326" t="s">
        <v>43</v>
      </c>
    </row>
    <row r="7156" spans="1:7">
      <c r="A7156" s="326" t="s">
        <v>3068</v>
      </c>
      <c r="B7156" s="158">
        <v>46317</v>
      </c>
      <c r="C7156" s="326" t="s">
        <v>3079</v>
      </c>
      <c r="D7156" s="326" t="s">
        <v>10809</v>
      </c>
      <c r="E7156" s="326" t="s">
        <v>3070</v>
      </c>
      <c r="F7156" s="326">
        <v>1488.114706209861</v>
      </c>
      <c r="G7156" s="326" t="s">
        <v>43</v>
      </c>
    </row>
    <row r="7157" spans="1:7">
      <c r="A7157" s="326" t="s">
        <v>3068</v>
      </c>
      <c r="B7157" s="158">
        <v>46317</v>
      </c>
      <c r="C7157" s="326" t="s">
        <v>3079</v>
      </c>
      <c r="D7157" s="326" t="s">
        <v>8876</v>
      </c>
      <c r="E7157" s="326" t="s">
        <v>3070</v>
      </c>
      <c r="F7157" s="326">
        <v>2261.0878847760609</v>
      </c>
      <c r="G7157" s="326" t="s">
        <v>43</v>
      </c>
    </row>
    <row r="7158" spans="1:7">
      <c r="A7158" s="326" t="s">
        <v>3068</v>
      </c>
      <c r="B7158" s="158">
        <v>46317</v>
      </c>
      <c r="C7158" s="326" t="s">
        <v>3079</v>
      </c>
      <c r="D7158" s="326" t="s">
        <v>8496</v>
      </c>
      <c r="E7158" s="326" t="s">
        <v>3070</v>
      </c>
      <c r="F7158" s="326">
        <v>2797.8252879612851</v>
      </c>
      <c r="G7158" s="326" t="s">
        <v>43</v>
      </c>
    </row>
    <row r="7159" spans="1:7">
      <c r="A7159" s="326" t="s">
        <v>3068</v>
      </c>
      <c r="B7159" s="158">
        <v>46317</v>
      </c>
      <c r="C7159" s="326" t="s">
        <v>3079</v>
      </c>
      <c r="D7159" s="326" t="s">
        <v>8876</v>
      </c>
      <c r="E7159" s="326" t="s">
        <v>3070</v>
      </c>
      <c r="F7159" s="326">
        <v>3092.4393860166888</v>
      </c>
      <c r="G7159" s="326" t="s">
        <v>43</v>
      </c>
    </row>
    <row r="7160" spans="1:7">
      <c r="A7160" s="326" t="s">
        <v>3068</v>
      </c>
      <c r="B7160" s="158">
        <v>46317</v>
      </c>
      <c r="C7160" s="326" t="s">
        <v>3106</v>
      </c>
      <c r="D7160" s="326" t="s">
        <v>8493</v>
      </c>
      <c r="E7160" s="326" t="s">
        <v>3070</v>
      </c>
      <c r="F7160" s="326">
        <v>1674.6410905807279</v>
      </c>
      <c r="G7160" s="326" t="s">
        <v>43</v>
      </c>
    </row>
    <row r="7161" spans="1:7">
      <c r="A7161" s="326" t="s">
        <v>3068</v>
      </c>
      <c r="B7161" s="158">
        <v>46317</v>
      </c>
      <c r="C7161" s="326" t="s">
        <v>3106</v>
      </c>
      <c r="D7161" s="326" t="s">
        <v>8493</v>
      </c>
      <c r="E7161" s="326" t="s">
        <v>3070</v>
      </c>
      <c r="F7161" s="326">
        <v>2758.974006243981</v>
      </c>
      <c r="G7161" s="326" t="s">
        <v>43</v>
      </c>
    </row>
    <row r="7162" spans="1:7">
      <c r="A7162" s="326" t="s">
        <v>3068</v>
      </c>
      <c r="B7162" s="158">
        <v>46317</v>
      </c>
      <c r="C7162" s="326" t="s">
        <v>3106</v>
      </c>
      <c r="D7162" s="326" t="s">
        <v>8493</v>
      </c>
      <c r="E7162" s="326" t="s">
        <v>3070</v>
      </c>
      <c r="F7162" s="326">
        <v>4796.6641999837011</v>
      </c>
      <c r="G7162" s="326" t="s">
        <v>43</v>
      </c>
    </row>
    <row r="7163" spans="1:7">
      <c r="A7163" s="326" t="s">
        <v>3204</v>
      </c>
      <c r="B7163" s="158">
        <v>46317</v>
      </c>
      <c r="C7163" s="326"/>
      <c r="D7163" s="326" t="s">
        <v>3034</v>
      </c>
      <c r="E7163" s="326" t="s">
        <v>3070</v>
      </c>
      <c r="F7163" s="326">
        <v>285.49610463622957</v>
      </c>
      <c r="G7163" s="326" t="s">
        <v>43</v>
      </c>
    </row>
    <row r="7164" spans="1:7">
      <c r="A7164" s="326" t="s">
        <v>3204</v>
      </c>
      <c r="B7164" s="158">
        <v>46317</v>
      </c>
      <c r="C7164" s="326"/>
      <c r="D7164" s="326" t="s">
        <v>3034</v>
      </c>
      <c r="E7164" s="326" t="s">
        <v>3070</v>
      </c>
      <c r="F7164" s="326">
        <v>784.92301465656783</v>
      </c>
      <c r="G7164" s="326" t="s">
        <v>43</v>
      </c>
    </row>
    <row r="7165" spans="1:7">
      <c r="A7165" s="326" t="s">
        <v>3204</v>
      </c>
      <c r="B7165" s="158">
        <v>46317</v>
      </c>
      <c r="C7165" s="326"/>
      <c r="D7165" s="326" t="s">
        <v>3036</v>
      </c>
      <c r="E7165" s="326" t="s">
        <v>3070</v>
      </c>
      <c r="F7165" s="326">
        <v>1633.6268006444591</v>
      </c>
      <c r="G7165" s="326" t="s">
        <v>43</v>
      </c>
    </row>
    <row r="7166" spans="1:7">
      <c r="A7166" s="326" t="s">
        <v>3204</v>
      </c>
      <c r="B7166" s="158">
        <v>46317</v>
      </c>
      <c r="C7166" s="326"/>
      <c r="D7166" s="326" t="s">
        <v>3036</v>
      </c>
      <c r="E7166" s="326" t="s">
        <v>3070</v>
      </c>
      <c r="F7166" s="326">
        <v>2132.6924322356431</v>
      </c>
      <c r="G7166" s="326" t="s">
        <v>43</v>
      </c>
    </row>
    <row r="7167" spans="1:7">
      <c r="A7167" s="326" t="s">
        <v>3204</v>
      </c>
      <c r="B7167" s="158">
        <v>46317</v>
      </c>
      <c r="C7167" s="326"/>
      <c r="D7167" s="326" t="s">
        <v>3036</v>
      </c>
      <c r="E7167" s="326" t="s">
        <v>3070</v>
      </c>
      <c r="F7167" s="326">
        <v>2852.1205323779491</v>
      </c>
      <c r="G7167" s="326" t="s">
        <v>43</v>
      </c>
    </row>
    <row r="7168" spans="1:7">
      <c r="A7168" s="326" t="s">
        <v>3204</v>
      </c>
      <c r="B7168" s="158">
        <v>46317</v>
      </c>
      <c r="C7168" s="326" t="s">
        <v>15477</v>
      </c>
      <c r="D7168" s="326" t="s">
        <v>3034</v>
      </c>
      <c r="E7168" s="326" t="s">
        <v>3070</v>
      </c>
      <c r="F7168" s="326">
        <v>450.034163990058</v>
      </c>
      <c r="G7168" s="326" t="s">
        <v>43</v>
      </c>
    </row>
    <row r="7169" spans="1:7">
      <c r="A7169" s="326" t="s">
        <v>3204</v>
      </c>
      <c r="B7169" s="158">
        <v>46317</v>
      </c>
      <c r="C7169" s="326" t="s">
        <v>15478</v>
      </c>
      <c r="D7169" s="326" t="s">
        <v>3034</v>
      </c>
      <c r="E7169" s="326" t="s">
        <v>3070</v>
      </c>
      <c r="F7169" s="326">
        <v>383.14625697769219</v>
      </c>
      <c r="G7169" s="326" t="s">
        <v>43</v>
      </c>
    </row>
    <row r="7170" spans="1:7">
      <c r="A7170" s="326" t="s">
        <v>3204</v>
      </c>
      <c r="B7170" s="158">
        <v>46317</v>
      </c>
      <c r="C7170" s="326" t="s">
        <v>15479</v>
      </c>
      <c r="D7170" s="326" t="s">
        <v>3034</v>
      </c>
      <c r="E7170" s="326" t="s">
        <v>3070</v>
      </c>
      <c r="F7170" s="326">
        <v>383.14625392947352</v>
      </c>
      <c r="G7170" s="326" t="s">
        <v>43</v>
      </c>
    </row>
    <row r="7171" spans="1:7">
      <c r="A7171" s="326" t="s">
        <v>3204</v>
      </c>
      <c r="B7171" s="158">
        <v>46317</v>
      </c>
      <c r="C7171" s="326" t="s">
        <v>15480</v>
      </c>
      <c r="D7171" s="326" t="s">
        <v>3034</v>
      </c>
      <c r="E7171" s="326" t="s">
        <v>3070</v>
      </c>
      <c r="F7171" s="326">
        <v>219.85045194881971</v>
      </c>
      <c r="G7171" s="326" t="s">
        <v>43</v>
      </c>
    </row>
    <row r="7172" spans="1:7">
      <c r="A7172" s="326" t="s">
        <v>3204</v>
      </c>
      <c r="B7172" s="158">
        <v>46317</v>
      </c>
      <c r="C7172" s="326" t="s">
        <v>15481</v>
      </c>
      <c r="D7172" s="326" t="s">
        <v>3034</v>
      </c>
      <c r="E7172" s="326" t="s">
        <v>3070</v>
      </c>
      <c r="F7172" s="326">
        <v>220.82977686380039</v>
      </c>
      <c r="G7172" s="326" t="s">
        <v>43</v>
      </c>
    </row>
    <row r="7173" spans="1:7">
      <c r="A7173" s="326" t="s">
        <v>3204</v>
      </c>
      <c r="B7173" s="158">
        <v>46317</v>
      </c>
      <c r="C7173" s="326" t="s">
        <v>15482</v>
      </c>
      <c r="D7173" s="326" t="s">
        <v>3034</v>
      </c>
      <c r="E7173" s="326" t="s">
        <v>3070</v>
      </c>
      <c r="F7173" s="326">
        <v>441.65575062902639</v>
      </c>
      <c r="G7173" s="326" t="s">
        <v>43</v>
      </c>
    </row>
    <row r="7174" spans="1:7">
      <c r="A7174" s="326" t="s">
        <v>3204</v>
      </c>
      <c r="B7174" s="158">
        <v>46317</v>
      </c>
      <c r="C7174" s="326" t="s">
        <v>15483</v>
      </c>
      <c r="D7174" s="326" t="s">
        <v>3034</v>
      </c>
      <c r="E7174" s="326" t="s">
        <v>3070</v>
      </c>
      <c r="F7174" s="326">
        <v>393.31024842732592</v>
      </c>
      <c r="G7174" s="326" t="s">
        <v>43</v>
      </c>
    </row>
    <row r="7175" spans="1:7">
      <c r="A7175" s="326" t="s">
        <v>3204</v>
      </c>
      <c r="B7175" s="158">
        <v>46317</v>
      </c>
      <c r="C7175" s="326" t="s">
        <v>15484</v>
      </c>
      <c r="D7175" s="326" t="s">
        <v>3034</v>
      </c>
      <c r="E7175" s="326" t="s">
        <v>3070</v>
      </c>
      <c r="F7175" s="326">
        <v>378.39703123085201</v>
      </c>
      <c r="G7175" s="326" t="s">
        <v>43</v>
      </c>
    </row>
    <row r="7176" spans="1:7">
      <c r="A7176" s="326" t="s">
        <v>3204</v>
      </c>
      <c r="B7176" s="158">
        <v>46317</v>
      </c>
      <c r="C7176" s="326" t="s">
        <v>15485</v>
      </c>
      <c r="D7176" s="326" t="s">
        <v>3034</v>
      </c>
      <c r="E7176" s="326" t="s">
        <v>3070</v>
      </c>
      <c r="F7176" s="326">
        <v>362.50927756540477</v>
      </c>
      <c r="G7176" s="326" t="s">
        <v>43</v>
      </c>
    </row>
    <row r="7177" spans="1:7">
      <c r="A7177" s="326" t="s">
        <v>3204</v>
      </c>
      <c r="B7177" s="158">
        <v>46317</v>
      </c>
      <c r="C7177" s="326" t="s">
        <v>15486</v>
      </c>
      <c r="D7177" s="326" t="s">
        <v>3034</v>
      </c>
      <c r="E7177" s="326" t="s">
        <v>3070</v>
      </c>
      <c r="F7177" s="326">
        <v>464.50056744972238</v>
      </c>
      <c r="G7177" s="326" t="s">
        <v>43</v>
      </c>
    </row>
    <row r="7178" spans="1:7">
      <c r="A7178" s="326" t="s">
        <v>3204</v>
      </c>
      <c r="B7178" s="158">
        <v>46317</v>
      </c>
      <c r="C7178" s="326" t="s">
        <v>15487</v>
      </c>
      <c r="D7178" s="326" t="s">
        <v>3034</v>
      </c>
      <c r="E7178" s="326" t="s">
        <v>3070</v>
      </c>
      <c r="F7178" s="326">
        <v>464.50440119160339</v>
      </c>
      <c r="G7178" s="326" t="s">
        <v>43</v>
      </c>
    </row>
    <row r="7179" spans="1:7">
      <c r="A7179" s="326" t="s">
        <v>3204</v>
      </c>
      <c r="B7179" s="158">
        <v>46317</v>
      </c>
      <c r="C7179" s="326" t="s">
        <v>15488</v>
      </c>
      <c r="D7179" s="326" t="s">
        <v>7409</v>
      </c>
      <c r="E7179" s="326" t="s">
        <v>3070</v>
      </c>
      <c r="F7179" s="326">
        <v>416.20950034167618</v>
      </c>
      <c r="G7179" s="326" t="s">
        <v>43</v>
      </c>
    </row>
    <row r="7180" spans="1:7">
      <c r="A7180" s="326" t="s">
        <v>3204</v>
      </c>
      <c r="B7180" s="158">
        <v>46317</v>
      </c>
      <c r="C7180" s="326" t="s">
        <v>15489</v>
      </c>
      <c r="D7180" s="326" t="s">
        <v>3034</v>
      </c>
      <c r="E7180" s="326" t="s">
        <v>3070</v>
      </c>
      <c r="F7180" s="326">
        <v>463.07311769062647</v>
      </c>
      <c r="G7180" s="326" t="s">
        <v>43</v>
      </c>
    </row>
    <row r="7181" spans="1:7">
      <c r="A7181" s="326" t="s">
        <v>3204</v>
      </c>
      <c r="B7181" s="158">
        <v>46317</v>
      </c>
      <c r="C7181" s="326" t="s">
        <v>15490</v>
      </c>
      <c r="D7181" s="326" t="s">
        <v>7409</v>
      </c>
      <c r="E7181" s="326" t="s">
        <v>3070</v>
      </c>
      <c r="F7181" s="326">
        <v>403.37601684965188</v>
      </c>
      <c r="G7181" s="326" t="s">
        <v>43</v>
      </c>
    </row>
    <row r="7182" spans="1:7">
      <c r="A7182" s="326" t="s">
        <v>3204</v>
      </c>
      <c r="B7182" s="158">
        <v>46317</v>
      </c>
      <c r="C7182" s="326" t="s">
        <v>15491</v>
      </c>
      <c r="D7182" s="326" t="s">
        <v>3034</v>
      </c>
      <c r="E7182" s="326" t="s">
        <v>3070</v>
      </c>
      <c r="F7182" s="326">
        <v>428.02079232409602</v>
      </c>
      <c r="G7182" s="326" t="s">
        <v>43</v>
      </c>
    </row>
    <row r="7183" spans="1:7">
      <c r="A7183" s="326" t="s">
        <v>3204</v>
      </c>
      <c r="B7183" s="158">
        <v>46317</v>
      </c>
      <c r="C7183" s="326" t="s">
        <v>15492</v>
      </c>
      <c r="D7183" s="326" t="s">
        <v>3034</v>
      </c>
      <c r="E7183" s="326" t="s">
        <v>3070</v>
      </c>
      <c r="F7183" s="326">
        <v>427.51689146459103</v>
      </c>
      <c r="G7183" s="326" t="s">
        <v>43</v>
      </c>
    </row>
    <row r="7184" spans="1:7">
      <c r="A7184" s="326" t="s">
        <v>3204</v>
      </c>
      <c r="B7184" s="158">
        <v>46317</v>
      </c>
      <c r="C7184" s="326" t="s">
        <v>15493</v>
      </c>
      <c r="D7184" s="326" t="s">
        <v>7409</v>
      </c>
      <c r="E7184" s="326" t="s">
        <v>3070</v>
      </c>
      <c r="F7184" s="326">
        <v>397.99479558505118</v>
      </c>
      <c r="G7184" s="326" t="s">
        <v>43</v>
      </c>
    </row>
    <row r="7185" spans="1:7">
      <c r="A7185" s="326" t="s">
        <v>3204</v>
      </c>
      <c r="B7185" s="158">
        <v>46317</v>
      </c>
      <c r="C7185" s="326" t="s">
        <v>15494</v>
      </c>
      <c r="D7185" s="326" t="s">
        <v>3046</v>
      </c>
      <c r="E7185" s="326" t="s">
        <v>3070</v>
      </c>
      <c r="F7185" s="326">
        <v>393.55342556349927</v>
      </c>
      <c r="G7185" s="326" t="s">
        <v>43</v>
      </c>
    </row>
    <row r="7186" spans="1:7">
      <c r="A7186" s="326" t="s">
        <v>3204</v>
      </c>
      <c r="B7186" s="158">
        <v>46317</v>
      </c>
      <c r="C7186" s="326" t="s">
        <v>15495</v>
      </c>
      <c r="D7186" s="326" t="s">
        <v>7409</v>
      </c>
      <c r="E7186" s="326" t="s">
        <v>3070</v>
      </c>
      <c r="F7186" s="326">
        <v>440.84906841441989</v>
      </c>
      <c r="G7186" s="326" t="s">
        <v>43</v>
      </c>
    </row>
    <row r="7187" spans="1:7">
      <c r="A7187" s="326" t="s">
        <v>3204</v>
      </c>
      <c r="B7187" s="158">
        <v>46317</v>
      </c>
      <c r="C7187" s="326" t="s">
        <v>15496</v>
      </c>
      <c r="D7187" s="326" t="s">
        <v>7409</v>
      </c>
      <c r="E7187" s="326" t="s">
        <v>3070</v>
      </c>
      <c r="F7187" s="326">
        <v>440.84652587398892</v>
      </c>
      <c r="G7187" s="326" t="s">
        <v>43</v>
      </c>
    </row>
    <row r="7188" spans="1:7">
      <c r="A7188" s="326" t="s">
        <v>3204</v>
      </c>
      <c r="B7188" s="158">
        <v>46317</v>
      </c>
      <c r="C7188" s="326" t="s">
        <v>15497</v>
      </c>
      <c r="D7188" s="326" t="s">
        <v>7409</v>
      </c>
      <c r="E7188" s="326" t="s">
        <v>3070</v>
      </c>
      <c r="F7188" s="326">
        <v>440.84743165411061</v>
      </c>
      <c r="G7188" s="326" t="s">
        <v>43</v>
      </c>
    </row>
    <row r="7189" spans="1:7">
      <c r="A7189" s="326" t="s">
        <v>3204</v>
      </c>
      <c r="B7189" s="158">
        <v>46317</v>
      </c>
      <c r="C7189" s="326" t="s">
        <v>15498</v>
      </c>
      <c r="D7189" s="326" t="s">
        <v>7409</v>
      </c>
      <c r="E7189" s="326" t="s">
        <v>3070</v>
      </c>
      <c r="F7189" s="326">
        <v>440.84749085828662</v>
      </c>
      <c r="G7189" s="326" t="s">
        <v>43</v>
      </c>
    </row>
    <row r="7190" spans="1:7">
      <c r="A7190" s="326" t="s">
        <v>3204</v>
      </c>
      <c r="B7190" s="158">
        <v>46317</v>
      </c>
      <c r="C7190" s="326" t="s">
        <v>15499</v>
      </c>
      <c r="D7190" s="326" t="s">
        <v>7409</v>
      </c>
      <c r="E7190" s="326" t="s">
        <v>3070</v>
      </c>
      <c r="F7190" s="326">
        <v>440.84583351761103</v>
      </c>
      <c r="G7190" s="326" t="s">
        <v>43</v>
      </c>
    </row>
    <row r="7191" spans="1:7">
      <c r="A7191" s="326" t="s">
        <v>3204</v>
      </c>
      <c r="B7191" s="158">
        <v>46317</v>
      </c>
      <c r="C7191" s="326" t="s">
        <v>15500</v>
      </c>
      <c r="D7191" s="326" t="s">
        <v>3046</v>
      </c>
      <c r="E7191" s="326" t="s">
        <v>3070</v>
      </c>
      <c r="F7191" s="326">
        <v>500.85026995930821</v>
      </c>
      <c r="G7191" s="326" t="s">
        <v>43</v>
      </c>
    </row>
    <row r="7192" spans="1:7">
      <c r="A7192" s="326" t="s">
        <v>3204</v>
      </c>
      <c r="B7192" s="158">
        <v>46317</v>
      </c>
      <c r="C7192" s="326" t="s">
        <v>15501</v>
      </c>
      <c r="D7192" s="326" t="s">
        <v>3046</v>
      </c>
      <c r="E7192" s="326" t="s">
        <v>3070</v>
      </c>
      <c r="F7192" s="326">
        <v>515.50224074162543</v>
      </c>
      <c r="G7192" s="326" t="s">
        <v>43</v>
      </c>
    </row>
    <row r="7193" spans="1:7">
      <c r="A7193" s="326" t="s">
        <v>3204</v>
      </c>
      <c r="B7193" s="158">
        <v>46317</v>
      </c>
      <c r="C7193" s="326" t="s">
        <v>15502</v>
      </c>
      <c r="D7193" s="326" t="s">
        <v>3046</v>
      </c>
      <c r="E7193" s="326" t="s">
        <v>3070</v>
      </c>
      <c r="F7193" s="326">
        <v>454.27543314360082</v>
      </c>
      <c r="G7193" s="326" t="s">
        <v>43</v>
      </c>
    </row>
    <row r="7194" spans="1:7">
      <c r="A7194" s="326" t="s">
        <v>3204</v>
      </c>
      <c r="B7194" s="158">
        <v>46317</v>
      </c>
      <c r="C7194" s="326" t="s">
        <v>15503</v>
      </c>
      <c r="D7194" s="326" t="s">
        <v>3046</v>
      </c>
      <c r="E7194" s="326" t="s">
        <v>3070</v>
      </c>
      <c r="F7194" s="326">
        <v>454.27726772427559</v>
      </c>
      <c r="G7194" s="326" t="s">
        <v>43</v>
      </c>
    </row>
    <row r="7195" spans="1:7">
      <c r="A7195" s="326" t="s">
        <v>3204</v>
      </c>
      <c r="B7195" s="158">
        <v>46317</v>
      </c>
      <c r="C7195" s="326" t="s">
        <v>15504</v>
      </c>
      <c r="D7195" s="326" t="s">
        <v>3046</v>
      </c>
      <c r="E7195" s="326" t="s">
        <v>3070</v>
      </c>
      <c r="F7195" s="326">
        <v>454.27560907416051</v>
      </c>
      <c r="G7195" s="326" t="s">
        <v>43</v>
      </c>
    </row>
    <row r="7196" spans="1:7">
      <c r="A7196" s="326" t="s">
        <v>3204</v>
      </c>
      <c r="B7196" s="158">
        <v>46317</v>
      </c>
      <c r="C7196" s="326" t="s">
        <v>15505</v>
      </c>
      <c r="D7196" s="326" t="s">
        <v>3046</v>
      </c>
      <c r="E7196" s="326" t="s">
        <v>3070</v>
      </c>
      <c r="F7196" s="326">
        <v>454.27363777160639</v>
      </c>
      <c r="G7196" s="326" t="s">
        <v>43</v>
      </c>
    </row>
    <row r="7197" spans="1:7">
      <c r="A7197" s="326" t="s">
        <v>3204</v>
      </c>
      <c r="B7197" s="158">
        <v>46317</v>
      </c>
      <c r="C7197" s="326" t="s">
        <v>15506</v>
      </c>
      <c r="D7197" s="326" t="s">
        <v>3046</v>
      </c>
      <c r="E7197" s="326" t="s">
        <v>3070</v>
      </c>
      <c r="F7197" s="326">
        <v>454.27542719803751</v>
      </c>
      <c r="G7197" s="326" t="s">
        <v>43</v>
      </c>
    </row>
    <row r="7198" spans="1:7">
      <c r="A7198" s="326" t="s">
        <v>3204</v>
      </c>
      <c r="B7198" s="158">
        <v>46317</v>
      </c>
      <c r="C7198" s="326" t="s">
        <v>15507</v>
      </c>
      <c r="D7198" s="326" t="s">
        <v>7409</v>
      </c>
      <c r="E7198" s="326" t="s">
        <v>3070</v>
      </c>
      <c r="F7198" s="326">
        <v>682.73181068710983</v>
      </c>
      <c r="G7198" s="326" t="s">
        <v>43</v>
      </c>
    </row>
    <row r="7199" spans="1:7">
      <c r="A7199" s="326" t="s">
        <v>3204</v>
      </c>
      <c r="B7199" s="158">
        <v>46317</v>
      </c>
      <c r="C7199" s="326" t="s">
        <v>15508</v>
      </c>
      <c r="D7199" s="326" t="s">
        <v>7409</v>
      </c>
      <c r="E7199" s="326" t="s">
        <v>3070</v>
      </c>
      <c r="F7199" s="326">
        <v>390.01164826843888</v>
      </c>
      <c r="G7199" s="326" t="s">
        <v>43</v>
      </c>
    </row>
    <row r="7200" spans="1:7">
      <c r="A7200" s="326" t="s">
        <v>3204</v>
      </c>
      <c r="B7200" s="158">
        <v>46317</v>
      </c>
      <c r="C7200" s="326" t="s">
        <v>15509</v>
      </c>
      <c r="D7200" s="326" t="s">
        <v>7409</v>
      </c>
      <c r="E7200" s="326" t="s">
        <v>3070</v>
      </c>
      <c r="F7200" s="326">
        <v>466.44432431273162</v>
      </c>
      <c r="G7200" s="326" t="s">
        <v>43</v>
      </c>
    </row>
    <row r="7201" spans="1:7">
      <c r="A7201" s="326" t="s">
        <v>3204</v>
      </c>
      <c r="B7201" s="158">
        <v>46317</v>
      </c>
      <c r="C7201" s="326" t="s">
        <v>15510</v>
      </c>
      <c r="D7201" s="326" t="s">
        <v>7409</v>
      </c>
      <c r="E7201" s="326" t="s">
        <v>3070</v>
      </c>
      <c r="F7201" s="326">
        <v>466.44102577632287</v>
      </c>
      <c r="G7201" s="326" t="s">
        <v>43</v>
      </c>
    </row>
    <row r="7202" spans="1:7">
      <c r="A7202" s="326" t="s">
        <v>3204</v>
      </c>
      <c r="B7202" s="158">
        <v>46317</v>
      </c>
      <c r="C7202" s="326" t="s">
        <v>15511</v>
      </c>
      <c r="D7202" s="326" t="s">
        <v>7409</v>
      </c>
      <c r="E7202" s="326" t="s">
        <v>3070</v>
      </c>
      <c r="F7202" s="326">
        <v>466.43809694610542</v>
      </c>
      <c r="G7202" s="326" t="s">
        <v>43</v>
      </c>
    </row>
    <row r="7203" spans="1:7">
      <c r="A7203" s="326" t="s">
        <v>3204</v>
      </c>
      <c r="B7203" s="158">
        <v>46317</v>
      </c>
      <c r="C7203" s="326" t="s">
        <v>15512</v>
      </c>
      <c r="D7203" s="326" t="s">
        <v>7409</v>
      </c>
      <c r="E7203" s="326" t="s">
        <v>3070</v>
      </c>
      <c r="F7203" s="326">
        <v>600.53547711623833</v>
      </c>
      <c r="G7203" s="326" t="s">
        <v>43</v>
      </c>
    </row>
    <row r="7204" spans="1:7">
      <c r="A7204" s="326" t="s">
        <v>3204</v>
      </c>
      <c r="B7204" s="158">
        <v>46317</v>
      </c>
      <c r="C7204" s="326" t="s">
        <v>15513</v>
      </c>
      <c r="D7204" s="326" t="s">
        <v>7409</v>
      </c>
      <c r="E7204" s="326" t="s">
        <v>3070</v>
      </c>
      <c r="F7204" s="326">
        <v>401.05925219738862</v>
      </c>
      <c r="G7204" s="326" t="s">
        <v>43</v>
      </c>
    </row>
    <row r="7205" spans="1:7">
      <c r="A7205" s="326" t="s">
        <v>3204</v>
      </c>
      <c r="B7205" s="158">
        <v>46317</v>
      </c>
      <c r="C7205" s="326" t="s">
        <v>15514</v>
      </c>
      <c r="D7205" s="326" t="s">
        <v>7409</v>
      </c>
      <c r="E7205" s="326" t="s">
        <v>3070</v>
      </c>
      <c r="F7205" s="326">
        <v>401.0587368584238</v>
      </c>
      <c r="G7205" s="326" t="s">
        <v>43</v>
      </c>
    </row>
    <row r="7206" spans="1:7">
      <c r="A7206" s="326" t="s">
        <v>3204</v>
      </c>
      <c r="B7206" s="158">
        <v>46317</v>
      </c>
      <c r="C7206" s="326" t="s">
        <v>15515</v>
      </c>
      <c r="D7206" s="326" t="s">
        <v>7409</v>
      </c>
      <c r="E7206" s="326" t="s">
        <v>3070</v>
      </c>
      <c r="F7206" s="326">
        <v>443.01586071774358</v>
      </c>
      <c r="G7206" s="326" t="s">
        <v>43</v>
      </c>
    </row>
    <row r="7207" spans="1:7">
      <c r="A7207" s="326" t="s">
        <v>3204</v>
      </c>
      <c r="B7207" s="158">
        <v>46317</v>
      </c>
      <c r="C7207" s="326" t="s">
        <v>15516</v>
      </c>
      <c r="D7207" s="326" t="s">
        <v>7409</v>
      </c>
      <c r="E7207" s="326" t="s">
        <v>3070</v>
      </c>
      <c r="F7207" s="326">
        <v>390.00714702904219</v>
      </c>
      <c r="G7207" s="326" t="s">
        <v>43</v>
      </c>
    </row>
    <row r="7208" spans="1:7">
      <c r="A7208" s="326" t="s">
        <v>3204</v>
      </c>
      <c r="B7208" s="158">
        <v>46317</v>
      </c>
      <c r="C7208" s="326" t="s">
        <v>15517</v>
      </c>
      <c r="D7208" s="326" t="s">
        <v>7409</v>
      </c>
      <c r="E7208" s="326" t="s">
        <v>3070</v>
      </c>
      <c r="F7208" s="326">
        <v>390.01385341025889</v>
      </c>
      <c r="G7208" s="326" t="s">
        <v>43</v>
      </c>
    </row>
    <row r="7209" spans="1:7">
      <c r="A7209" s="326" t="s">
        <v>3204</v>
      </c>
      <c r="B7209" s="158">
        <v>46317</v>
      </c>
      <c r="C7209" s="326" t="s">
        <v>15518</v>
      </c>
      <c r="D7209" s="326" t="s">
        <v>7409</v>
      </c>
      <c r="E7209" s="326" t="s">
        <v>3070</v>
      </c>
      <c r="F7209" s="326">
        <v>446.62508776411408</v>
      </c>
      <c r="G7209" s="326" t="s">
        <v>43</v>
      </c>
    </row>
    <row r="7210" spans="1:7">
      <c r="A7210" s="326" t="s">
        <v>3204</v>
      </c>
      <c r="B7210" s="158">
        <v>46317</v>
      </c>
      <c r="C7210" s="326" t="s">
        <v>15519</v>
      </c>
      <c r="D7210" s="326" t="s">
        <v>3034</v>
      </c>
      <c r="E7210" s="326" t="s">
        <v>3070</v>
      </c>
      <c r="F7210" s="326">
        <v>458.01381523814052</v>
      </c>
      <c r="G7210" s="326" t="s">
        <v>43</v>
      </c>
    </row>
    <row r="7211" spans="1:7">
      <c r="A7211" s="326" t="s">
        <v>3204</v>
      </c>
      <c r="B7211" s="158">
        <v>46317</v>
      </c>
      <c r="C7211" s="326" t="s">
        <v>15520</v>
      </c>
      <c r="D7211" s="326" t="s">
        <v>3034</v>
      </c>
      <c r="E7211" s="326" t="s">
        <v>3070</v>
      </c>
      <c r="F7211" s="326">
        <v>458.01279360428452</v>
      </c>
      <c r="G7211" s="326" t="s">
        <v>43</v>
      </c>
    </row>
    <row r="7212" spans="1:7">
      <c r="A7212" s="326" t="s">
        <v>3204</v>
      </c>
      <c r="B7212" s="158">
        <v>46317</v>
      </c>
      <c r="C7212" s="326" t="s">
        <v>15521</v>
      </c>
      <c r="D7212" s="326" t="s">
        <v>7409</v>
      </c>
      <c r="E7212" s="326" t="s">
        <v>3070</v>
      </c>
      <c r="F7212" s="326">
        <v>404.71570328203961</v>
      </c>
      <c r="G7212" s="326" t="s">
        <v>43</v>
      </c>
    </row>
    <row r="7213" spans="1:7">
      <c r="A7213" s="326" t="s">
        <v>3204</v>
      </c>
      <c r="B7213" s="158">
        <v>46317</v>
      </c>
      <c r="C7213" s="326" t="s">
        <v>5599</v>
      </c>
      <c r="D7213" s="326" t="s">
        <v>3036</v>
      </c>
      <c r="E7213" s="326" t="s">
        <v>3070</v>
      </c>
      <c r="F7213" s="326">
        <v>223.46495498344299</v>
      </c>
      <c r="G7213" s="326" t="s">
        <v>43</v>
      </c>
    </row>
    <row r="7214" spans="1:7">
      <c r="A7214" s="326" t="s">
        <v>3204</v>
      </c>
      <c r="B7214" s="158">
        <v>46317</v>
      </c>
      <c r="C7214" s="326" t="s">
        <v>5600</v>
      </c>
      <c r="D7214" s="326" t="s">
        <v>3036</v>
      </c>
      <c r="E7214" s="326" t="s">
        <v>3070</v>
      </c>
      <c r="F7214" s="326">
        <v>223.46390011534089</v>
      </c>
      <c r="G7214" s="326" t="s">
        <v>43</v>
      </c>
    </row>
    <row r="7215" spans="1:7">
      <c r="A7215" s="326" t="s">
        <v>3204</v>
      </c>
      <c r="B7215" s="158">
        <v>46317</v>
      </c>
      <c r="C7215" s="326" t="s">
        <v>5607</v>
      </c>
      <c r="D7215" s="326" t="s">
        <v>3036</v>
      </c>
      <c r="E7215" s="326" t="s">
        <v>3070</v>
      </c>
      <c r="F7215" s="326">
        <v>232.97684985771781</v>
      </c>
      <c r="G7215" s="326" t="s">
        <v>43</v>
      </c>
    </row>
    <row r="7216" spans="1:7">
      <c r="A7216" s="326" t="s">
        <v>3204</v>
      </c>
      <c r="B7216" s="158">
        <v>46317</v>
      </c>
      <c r="C7216" s="326" t="s">
        <v>5608</v>
      </c>
      <c r="D7216" s="326" t="s">
        <v>3036</v>
      </c>
      <c r="E7216" s="326" t="s">
        <v>3070</v>
      </c>
      <c r="F7216" s="326">
        <v>232.97583679296079</v>
      </c>
      <c r="G7216" s="326" t="s">
        <v>43</v>
      </c>
    </row>
    <row r="7217" spans="1:7">
      <c r="A7217" s="326" t="s">
        <v>3204</v>
      </c>
      <c r="B7217" s="158">
        <v>46317</v>
      </c>
      <c r="C7217" s="326" t="s">
        <v>5648</v>
      </c>
      <c r="D7217" s="326" t="s">
        <v>3036</v>
      </c>
      <c r="E7217" s="326" t="s">
        <v>3070</v>
      </c>
      <c r="F7217" s="326">
        <v>530.93985002394766</v>
      </c>
      <c r="G7217" s="326" t="s">
        <v>43</v>
      </c>
    </row>
    <row r="7218" spans="1:7">
      <c r="A7218" s="326" t="s">
        <v>3204</v>
      </c>
      <c r="B7218" s="158">
        <v>46317</v>
      </c>
      <c r="C7218" s="326" t="s">
        <v>5649</v>
      </c>
      <c r="D7218" s="326" t="s">
        <v>3036</v>
      </c>
      <c r="E7218" s="326" t="s">
        <v>3070</v>
      </c>
      <c r="F7218" s="326">
        <v>554.29864071495831</v>
      </c>
      <c r="G7218" s="326" t="s">
        <v>43</v>
      </c>
    </row>
    <row r="7219" spans="1:7">
      <c r="A7219" s="326" t="s">
        <v>3204</v>
      </c>
      <c r="B7219" s="158">
        <v>46317</v>
      </c>
      <c r="C7219" s="326" t="s">
        <v>5650</v>
      </c>
      <c r="D7219" s="326" t="s">
        <v>3036</v>
      </c>
      <c r="E7219" s="326" t="s">
        <v>3070</v>
      </c>
      <c r="F7219" s="326">
        <v>552.18404854275286</v>
      </c>
      <c r="G7219" s="326" t="s">
        <v>43</v>
      </c>
    </row>
    <row r="7220" spans="1:7">
      <c r="A7220" s="326" t="s">
        <v>3204</v>
      </c>
      <c r="B7220" s="158">
        <v>46317</v>
      </c>
      <c r="C7220" s="326" t="s">
        <v>5651</v>
      </c>
      <c r="D7220" s="326" t="s">
        <v>6875</v>
      </c>
      <c r="E7220" s="326" t="s">
        <v>3070</v>
      </c>
      <c r="F7220" s="326">
        <v>480.78869436262181</v>
      </c>
      <c r="G7220" s="326" t="s">
        <v>43</v>
      </c>
    </row>
    <row r="7221" spans="1:7">
      <c r="A7221" s="326" t="s">
        <v>3204</v>
      </c>
      <c r="B7221" s="158">
        <v>46317</v>
      </c>
      <c r="C7221" s="326" t="s">
        <v>5652</v>
      </c>
      <c r="D7221" s="326" t="s">
        <v>6875</v>
      </c>
      <c r="E7221" s="326" t="s">
        <v>3070</v>
      </c>
      <c r="F7221" s="326">
        <v>852.48365426808596</v>
      </c>
      <c r="G7221" s="326" t="s">
        <v>43</v>
      </c>
    </row>
    <row r="7222" spans="1:7">
      <c r="A7222" s="326" t="s">
        <v>3204</v>
      </c>
      <c r="B7222" s="158">
        <v>46317</v>
      </c>
      <c r="C7222" s="326" t="s">
        <v>5932</v>
      </c>
      <c r="D7222" s="326" t="s">
        <v>6875</v>
      </c>
      <c r="E7222" s="326" t="s">
        <v>3070</v>
      </c>
      <c r="F7222" s="326">
        <v>542.98364846408367</v>
      </c>
      <c r="G7222" s="326" t="s">
        <v>43</v>
      </c>
    </row>
    <row r="7223" spans="1:7">
      <c r="A7223" s="326" t="s">
        <v>3204</v>
      </c>
      <c r="B7223" s="158">
        <v>46317</v>
      </c>
      <c r="C7223" s="326" t="s">
        <v>5653</v>
      </c>
      <c r="D7223" s="326" t="s">
        <v>6875</v>
      </c>
      <c r="E7223" s="326" t="s">
        <v>3070</v>
      </c>
      <c r="F7223" s="326">
        <v>534.32278819382191</v>
      </c>
      <c r="G7223" s="326" t="s">
        <v>43</v>
      </c>
    </row>
    <row r="7224" spans="1:7">
      <c r="A7224" s="326" t="s">
        <v>3204</v>
      </c>
      <c r="B7224" s="158">
        <v>46317</v>
      </c>
      <c r="C7224" s="326" t="s">
        <v>5654</v>
      </c>
      <c r="D7224" s="326" t="s">
        <v>6875</v>
      </c>
      <c r="E7224" s="326" t="s">
        <v>3070</v>
      </c>
      <c r="F7224" s="326">
        <v>822.08059831988066</v>
      </c>
      <c r="G7224" s="326" t="s">
        <v>43</v>
      </c>
    </row>
    <row r="7225" spans="1:7">
      <c r="A7225" s="326" t="s">
        <v>3204</v>
      </c>
      <c r="B7225" s="158">
        <v>46317</v>
      </c>
      <c r="C7225" s="326" t="s">
        <v>5655</v>
      </c>
      <c r="D7225" s="326" t="s">
        <v>6875</v>
      </c>
      <c r="E7225" s="326" t="s">
        <v>3070</v>
      </c>
      <c r="F7225" s="326">
        <v>543.81681929156184</v>
      </c>
      <c r="G7225" s="326" t="s">
        <v>43</v>
      </c>
    </row>
    <row r="7226" spans="1:7">
      <c r="A7226" s="326" t="s">
        <v>3204</v>
      </c>
      <c r="B7226" s="158">
        <v>46317</v>
      </c>
      <c r="C7226" s="326" t="s">
        <v>5656</v>
      </c>
      <c r="D7226" s="326" t="s">
        <v>6875</v>
      </c>
      <c r="E7226" s="326" t="s">
        <v>3070</v>
      </c>
      <c r="F7226" s="326">
        <v>654.01008493732661</v>
      </c>
      <c r="G7226" s="326" t="s">
        <v>43</v>
      </c>
    </row>
    <row r="7227" spans="1:7">
      <c r="A7227" s="326" t="s">
        <v>3204</v>
      </c>
      <c r="B7227" s="158">
        <v>46317</v>
      </c>
      <c r="C7227" s="326" t="s">
        <v>5657</v>
      </c>
      <c r="D7227" s="326" t="s">
        <v>6875</v>
      </c>
      <c r="E7227" s="326" t="s">
        <v>3070</v>
      </c>
      <c r="F7227" s="326">
        <v>672.63707211147994</v>
      </c>
      <c r="G7227" s="326" t="s">
        <v>43</v>
      </c>
    </row>
    <row r="7228" spans="1:7">
      <c r="A7228" s="326" t="s">
        <v>3204</v>
      </c>
      <c r="B7228" s="158">
        <v>46317</v>
      </c>
      <c r="C7228" s="326" t="s">
        <v>5658</v>
      </c>
      <c r="D7228" s="326" t="s">
        <v>6875</v>
      </c>
      <c r="E7228" s="326" t="s">
        <v>3070</v>
      </c>
      <c r="F7228" s="326">
        <v>641.43135719373822</v>
      </c>
      <c r="G7228" s="326" t="s">
        <v>43</v>
      </c>
    </row>
    <row r="7229" spans="1:7">
      <c r="A7229" s="326" t="s">
        <v>3204</v>
      </c>
      <c r="B7229" s="158">
        <v>46317</v>
      </c>
      <c r="C7229" s="326" t="s">
        <v>5659</v>
      </c>
      <c r="D7229" s="326" t="s">
        <v>6875</v>
      </c>
      <c r="E7229" s="326" t="s">
        <v>3070</v>
      </c>
      <c r="F7229" s="326">
        <v>632.78319931030273</v>
      </c>
      <c r="G7229" s="326" t="s">
        <v>43</v>
      </c>
    </row>
    <row r="7230" spans="1:7">
      <c r="A7230" s="326" t="s">
        <v>3204</v>
      </c>
      <c r="B7230" s="158">
        <v>46317</v>
      </c>
      <c r="C7230" s="326" t="s">
        <v>5660</v>
      </c>
      <c r="D7230" s="326" t="s">
        <v>6875</v>
      </c>
      <c r="E7230" s="326" t="s">
        <v>3070</v>
      </c>
      <c r="F7230" s="326">
        <v>532.21257681865245</v>
      </c>
      <c r="G7230" s="326" t="s">
        <v>43</v>
      </c>
    </row>
    <row r="7231" spans="1:7">
      <c r="A7231" s="326" t="s">
        <v>3204</v>
      </c>
      <c r="B7231" s="158">
        <v>46317</v>
      </c>
      <c r="C7231" s="326" t="s">
        <v>5662</v>
      </c>
      <c r="D7231" s="326" t="s">
        <v>6875</v>
      </c>
      <c r="E7231" s="326" t="s">
        <v>3070</v>
      </c>
      <c r="F7231" s="326">
        <v>13458.90786698507</v>
      </c>
      <c r="G7231" s="326" t="s">
        <v>43</v>
      </c>
    </row>
    <row r="7232" spans="1:7">
      <c r="A7232" s="326" t="s">
        <v>3204</v>
      </c>
      <c r="B7232" s="158">
        <v>46317</v>
      </c>
      <c r="C7232" s="326" t="s">
        <v>15522</v>
      </c>
      <c r="D7232" s="326" t="s">
        <v>6875</v>
      </c>
      <c r="E7232" s="326" t="s">
        <v>3070</v>
      </c>
      <c r="F7232" s="326">
        <v>669.57811479642987</v>
      </c>
      <c r="G7232" s="326" t="s">
        <v>43</v>
      </c>
    </row>
    <row r="7233" spans="1:7">
      <c r="A7233" s="326" t="s">
        <v>3204</v>
      </c>
      <c r="B7233" s="158">
        <v>46317</v>
      </c>
      <c r="C7233" s="326" t="s">
        <v>15523</v>
      </c>
      <c r="D7233" s="326" t="s">
        <v>3047</v>
      </c>
      <c r="E7233" s="326" t="s">
        <v>3070</v>
      </c>
      <c r="F7233" s="326">
        <v>431.52026882208878</v>
      </c>
      <c r="G7233" s="326" t="s">
        <v>43</v>
      </c>
    </row>
    <row r="7234" spans="1:7">
      <c r="A7234" s="326" t="s">
        <v>3204</v>
      </c>
      <c r="B7234" s="158">
        <v>46317</v>
      </c>
      <c r="C7234" s="326" t="s">
        <v>15524</v>
      </c>
      <c r="D7234" s="326" t="s">
        <v>3047</v>
      </c>
      <c r="E7234" s="326" t="s">
        <v>3070</v>
      </c>
      <c r="F7234" s="326">
        <v>429.07946899905801</v>
      </c>
      <c r="G7234" s="326" t="s">
        <v>43</v>
      </c>
    </row>
    <row r="7235" spans="1:7">
      <c r="A7235" s="326" t="s">
        <v>3204</v>
      </c>
      <c r="B7235" s="158">
        <v>46317</v>
      </c>
      <c r="C7235" s="326" t="s">
        <v>15525</v>
      </c>
      <c r="D7235" s="326" t="s">
        <v>3043</v>
      </c>
      <c r="E7235" s="326" t="s">
        <v>3070</v>
      </c>
      <c r="F7235" s="326">
        <v>483.96272832527762</v>
      </c>
      <c r="G7235" s="326" t="s">
        <v>43</v>
      </c>
    </row>
    <row r="7236" spans="1:7">
      <c r="A7236" s="326" t="s">
        <v>3204</v>
      </c>
      <c r="B7236" s="158">
        <v>46317</v>
      </c>
      <c r="C7236" s="326" t="s">
        <v>15526</v>
      </c>
      <c r="D7236" s="326" t="s">
        <v>3049</v>
      </c>
      <c r="E7236" s="326" t="s">
        <v>3070</v>
      </c>
      <c r="F7236" s="326">
        <v>467.50173951080069</v>
      </c>
      <c r="G7236" s="326" t="s">
        <v>43</v>
      </c>
    </row>
    <row r="7237" spans="1:7">
      <c r="A7237" s="326" t="s">
        <v>3204</v>
      </c>
      <c r="B7237" s="158">
        <v>46317</v>
      </c>
      <c r="C7237" s="326" t="s">
        <v>15527</v>
      </c>
      <c r="D7237" s="326" t="s">
        <v>3049</v>
      </c>
      <c r="E7237" s="326" t="s">
        <v>3070</v>
      </c>
      <c r="F7237" s="326">
        <v>552.81254113838077</v>
      </c>
      <c r="G7237" s="326" t="s">
        <v>43</v>
      </c>
    </row>
    <row r="7238" spans="1:7">
      <c r="A7238" s="326" t="s">
        <v>3204</v>
      </c>
      <c r="B7238" s="158">
        <v>46317</v>
      </c>
      <c r="C7238" s="326" t="s">
        <v>15528</v>
      </c>
      <c r="D7238" s="326" t="s">
        <v>3049</v>
      </c>
      <c r="E7238" s="326" t="s">
        <v>3070</v>
      </c>
      <c r="F7238" s="326">
        <v>459.23261945694679</v>
      </c>
      <c r="G7238" s="326" t="s">
        <v>43</v>
      </c>
    </row>
    <row r="7239" spans="1:7">
      <c r="A7239" s="326" t="s">
        <v>3204</v>
      </c>
      <c r="B7239" s="158">
        <v>46317</v>
      </c>
      <c r="C7239" s="326" t="s">
        <v>15529</v>
      </c>
      <c r="D7239" s="326" t="s">
        <v>3043</v>
      </c>
      <c r="E7239" s="326" t="s">
        <v>3070</v>
      </c>
      <c r="F7239" s="326">
        <v>459.23569725453848</v>
      </c>
      <c r="G7239" s="326" t="s">
        <v>43</v>
      </c>
    </row>
    <row r="7240" spans="1:7">
      <c r="A7240" s="326" t="s">
        <v>3204</v>
      </c>
      <c r="B7240" s="158">
        <v>46317</v>
      </c>
      <c r="C7240" s="326" t="s">
        <v>15530</v>
      </c>
      <c r="D7240" s="326" t="s">
        <v>3043</v>
      </c>
      <c r="E7240" s="326" t="s">
        <v>3070</v>
      </c>
      <c r="F7240" s="326">
        <v>459.23405859991908</v>
      </c>
      <c r="G7240" s="326" t="s">
        <v>43</v>
      </c>
    </row>
    <row r="7241" spans="1:7">
      <c r="A7241" s="326" t="s">
        <v>3204</v>
      </c>
      <c r="B7241" s="158">
        <v>46317</v>
      </c>
      <c r="C7241" s="326" t="s">
        <v>15531</v>
      </c>
      <c r="D7241" s="326" t="s">
        <v>3049</v>
      </c>
      <c r="E7241" s="326" t="s">
        <v>3070</v>
      </c>
      <c r="F7241" s="326">
        <v>482.5812611579895</v>
      </c>
      <c r="G7241" s="326" t="s">
        <v>43</v>
      </c>
    </row>
    <row r="7242" spans="1:7">
      <c r="A7242" s="326" t="s">
        <v>3204</v>
      </c>
      <c r="B7242" s="158">
        <v>46317</v>
      </c>
      <c r="C7242" s="326" t="s">
        <v>15532</v>
      </c>
      <c r="D7242" s="326" t="s">
        <v>3049</v>
      </c>
      <c r="E7242" s="326" t="s">
        <v>3070</v>
      </c>
      <c r="F7242" s="326">
        <v>651.62696088571101</v>
      </c>
      <c r="G7242" s="326" t="s">
        <v>43</v>
      </c>
    </row>
    <row r="7243" spans="1:7">
      <c r="A7243" s="326" t="s">
        <v>3204</v>
      </c>
      <c r="B7243" s="158">
        <v>46317</v>
      </c>
      <c r="C7243" s="326" t="s">
        <v>15533</v>
      </c>
      <c r="D7243" s="326" t="s">
        <v>3043</v>
      </c>
      <c r="E7243" s="326" t="s">
        <v>3070</v>
      </c>
      <c r="F7243" s="326">
        <v>435.83116209879518</v>
      </c>
      <c r="G7243" s="326" t="s">
        <v>43</v>
      </c>
    </row>
    <row r="7244" spans="1:7">
      <c r="A7244" s="326" t="s">
        <v>3204</v>
      </c>
      <c r="B7244" s="158">
        <v>46317</v>
      </c>
      <c r="C7244" s="326" t="s">
        <v>15534</v>
      </c>
      <c r="D7244" s="326" t="s">
        <v>3043</v>
      </c>
      <c r="E7244" s="326" t="s">
        <v>3070</v>
      </c>
      <c r="F7244" s="326">
        <v>435.82834163121879</v>
      </c>
      <c r="G7244" s="326" t="s">
        <v>43</v>
      </c>
    </row>
    <row r="7245" spans="1:7">
      <c r="A7245" s="326" t="s">
        <v>3204</v>
      </c>
      <c r="B7245" s="158">
        <v>46317</v>
      </c>
      <c r="C7245" s="326" t="s">
        <v>15535</v>
      </c>
      <c r="D7245" s="326" t="s">
        <v>3043</v>
      </c>
      <c r="E7245" s="326" t="s">
        <v>3070</v>
      </c>
      <c r="F7245" s="326">
        <v>456.24157819524407</v>
      </c>
      <c r="G7245" s="326" t="s">
        <v>43</v>
      </c>
    </row>
    <row r="7246" spans="1:7">
      <c r="A7246" s="326" t="s">
        <v>3204</v>
      </c>
      <c r="B7246" s="158">
        <v>46317</v>
      </c>
      <c r="C7246" s="326" t="s">
        <v>15536</v>
      </c>
      <c r="D7246" s="326" t="s">
        <v>3043</v>
      </c>
      <c r="E7246" s="326" t="s">
        <v>3070</v>
      </c>
      <c r="F7246" s="326">
        <v>456.24040744826198</v>
      </c>
      <c r="G7246" s="326" t="s">
        <v>43</v>
      </c>
    </row>
    <row r="7247" spans="1:7">
      <c r="A7247" s="326" t="s">
        <v>3204</v>
      </c>
      <c r="B7247" s="158">
        <v>46317</v>
      </c>
      <c r="C7247" s="326" t="s">
        <v>15537</v>
      </c>
      <c r="D7247" s="326" t="s">
        <v>3043</v>
      </c>
      <c r="E7247" s="326" t="s">
        <v>3070</v>
      </c>
      <c r="F7247" s="326">
        <v>456.24038072675472</v>
      </c>
      <c r="G7247" s="326" t="s">
        <v>43</v>
      </c>
    </row>
    <row r="7248" spans="1:7">
      <c r="A7248" s="326" t="s">
        <v>3204</v>
      </c>
      <c r="B7248" s="158">
        <v>46317</v>
      </c>
      <c r="C7248" s="326" t="s">
        <v>15538</v>
      </c>
      <c r="D7248" s="326" t="s">
        <v>3043</v>
      </c>
      <c r="E7248" s="326" t="s">
        <v>3070</v>
      </c>
      <c r="F7248" s="326">
        <v>762.5197717892006</v>
      </c>
      <c r="G7248" s="326" t="s">
        <v>43</v>
      </c>
    </row>
    <row r="7249" spans="1:7">
      <c r="A7249" s="326" t="s">
        <v>3204</v>
      </c>
      <c r="B7249" s="158">
        <v>46317</v>
      </c>
      <c r="C7249" s="326" t="s">
        <v>15539</v>
      </c>
      <c r="D7249" s="326" t="s">
        <v>3043</v>
      </c>
      <c r="E7249" s="326" t="s">
        <v>3070</v>
      </c>
      <c r="F7249" s="326">
        <v>517.75602616742253</v>
      </c>
      <c r="G7249" s="326" t="s">
        <v>43</v>
      </c>
    </row>
    <row r="7250" spans="1:7">
      <c r="A7250" s="326" t="s">
        <v>3204</v>
      </c>
      <c r="B7250" s="158">
        <v>46317</v>
      </c>
      <c r="C7250" s="326" t="s">
        <v>15540</v>
      </c>
      <c r="D7250" s="326" t="s">
        <v>3047</v>
      </c>
      <c r="E7250" s="326" t="s">
        <v>3070</v>
      </c>
      <c r="F7250" s="326">
        <v>504.05971701070672</v>
      </c>
      <c r="G7250" s="326" t="s">
        <v>43</v>
      </c>
    </row>
    <row r="7251" spans="1:7">
      <c r="A7251" s="326" t="s">
        <v>3204</v>
      </c>
      <c r="B7251" s="158">
        <v>46317</v>
      </c>
      <c r="C7251" s="326" t="s">
        <v>15541</v>
      </c>
      <c r="D7251" s="326" t="s">
        <v>3047</v>
      </c>
      <c r="E7251" s="326" t="s">
        <v>3070</v>
      </c>
      <c r="F7251" s="326">
        <v>504.06353484466672</v>
      </c>
      <c r="G7251" s="326" t="s">
        <v>43</v>
      </c>
    </row>
    <row r="7252" spans="1:7">
      <c r="A7252" s="326" t="s">
        <v>3204</v>
      </c>
      <c r="B7252" s="158">
        <v>46317</v>
      </c>
      <c r="C7252" s="326" t="s">
        <v>15542</v>
      </c>
      <c r="D7252" s="326" t="s">
        <v>3047</v>
      </c>
      <c r="E7252" s="326" t="s">
        <v>3070</v>
      </c>
      <c r="F7252" s="326">
        <v>504.05972948297858</v>
      </c>
      <c r="G7252" s="326" t="s">
        <v>43</v>
      </c>
    </row>
    <row r="7253" spans="1:7">
      <c r="A7253" s="326" t="s">
        <v>3204</v>
      </c>
      <c r="B7253" s="158">
        <v>46317</v>
      </c>
      <c r="C7253" s="326" t="s">
        <v>15543</v>
      </c>
      <c r="D7253" s="326" t="s">
        <v>3043</v>
      </c>
      <c r="E7253" s="326" t="s">
        <v>3070</v>
      </c>
      <c r="F7253" s="326">
        <v>1350.804495233577</v>
      </c>
      <c r="G7253" s="326" t="s">
        <v>43</v>
      </c>
    </row>
    <row r="7254" spans="1:7">
      <c r="A7254" s="326" t="s">
        <v>3204</v>
      </c>
      <c r="B7254" s="158">
        <v>46317</v>
      </c>
      <c r="C7254" s="326" t="s">
        <v>15544</v>
      </c>
      <c r="D7254" s="326" t="s">
        <v>3047</v>
      </c>
      <c r="E7254" s="326" t="s">
        <v>3070</v>
      </c>
      <c r="F7254" s="326">
        <v>509.19834098778671</v>
      </c>
      <c r="G7254" s="326" t="s">
        <v>43</v>
      </c>
    </row>
    <row r="7255" spans="1:7">
      <c r="A7255" s="326" t="s">
        <v>3204</v>
      </c>
      <c r="B7255" s="158">
        <v>46317</v>
      </c>
      <c r="C7255" s="326" t="s">
        <v>15545</v>
      </c>
      <c r="D7255" s="326" t="s">
        <v>3047</v>
      </c>
      <c r="E7255" s="326" t="s">
        <v>3070</v>
      </c>
      <c r="F7255" s="326">
        <v>537.44927868247032</v>
      </c>
      <c r="G7255" s="326" t="s">
        <v>43</v>
      </c>
    </row>
    <row r="7256" spans="1:7">
      <c r="A7256" s="326" t="s">
        <v>3204</v>
      </c>
      <c r="B7256" s="158">
        <v>46317</v>
      </c>
      <c r="C7256" s="326" t="s">
        <v>15546</v>
      </c>
      <c r="D7256" s="326" t="s">
        <v>3047</v>
      </c>
      <c r="E7256" s="326" t="s">
        <v>3070</v>
      </c>
      <c r="F7256" s="326">
        <v>473.45700393244618</v>
      </c>
      <c r="G7256" s="326" t="s">
        <v>43</v>
      </c>
    </row>
    <row r="7257" spans="1:7">
      <c r="A7257" s="326" t="s">
        <v>3204</v>
      </c>
      <c r="B7257" s="158">
        <v>46317</v>
      </c>
      <c r="C7257" s="326" t="s">
        <v>15547</v>
      </c>
      <c r="D7257" s="326" t="s">
        <v>3047</v>
      </c>
      <c r="E7257" s="326" t="s">
        <v>3070</v>
      </c>
      <c r="F7257" s="326">
        <v>445.1275477539748</v>
      </c>
      <c r="G7257" s="326" t="s">
        <v>43</v>
      </c>
    </row>
    <row r="7258" spans="1:7">
      <c r="A7258" s="326" t="s">
        <v>3204</v>
      </c>
      <c r="B7258" s="158">
        <v>46317</v>
      </c>
      <c r="C7258" s="326" t="s">
        <v>15548</v>
      </c>
      <c r="D7258" s="326" t="s">
        <v>3047</v>
      </c>
      <c r="E7258" s="326" t="s">
        <v>3070</v>
      </c>
      <c r="F7258" s="326">
        <v>513.97068545315415</v>
      </c>
      <c r="G7258" s="326" t="s">
        <v>43</v>
      </c>
    </row>
    <row r="7259" spans="1:7">
      <c r="A7259" s="326" t="s">
        <v>3204</v>
      </c>
      <c r="B7259" s="158">
        <v>46317</v>
      </c>
      <c r="C7259" s="326" t="s">
        <v>15549</v>
      </c>
      <c r="D7259" s="326" t="s">
        <v>3047</v>
      </c>
      <c r="E7259" s="326" t="s">
        <v>3070</v>
      </c>
      <c r="F7259" s="326">
        <v>419.99917706288397</v>
      </c>
      <c r="G7259" s="326" t="s">
        <v>43</v>
      </c>
    </row>
    <row r="7260" spans="1:7">
      <c r="A7260" s="326" t="s">
        <v>3204</v>
      </c>
      <c r="B7260" s="158">
        <v>46317</v>
      </c>
      <c r="C7260" s="326" t="s">
        <v>15550</v>
      </c>
      <c r="D7260" s="326" t="s">
        <v>3047</v>
      </c>
      <c r="E7260" s="326" t="s">
        <v>3070</v>
      </c>
      <c r="F7260" s="326">
        <v>865.69623347849119</v>
      </c>
      <c r="G7260" s="326" t="s">
        <v>43</v>
      </c>
    </row>
    <row r="7261" spans="1:7">
      <c r="A7261" s="326" t="s">
        <v>3204</v>
      </c>
      <c r="B7261" s="158">
        <v>46317</v>
      </c>
      <c r="C7261" s="326" t="s">
        <v>15551</v>
      </c>
      <c r="D7261" s="326" t="s">
        <v>3043</v>
      </c>
      <c r="E7261" s="326" t="s">
        <v>3070</v>
      </c>
      <c r="F7261" s="326">
        <v>494.35046013072127</v>
      </c>
      <c r="G7261" s="326" t="s">
        <v>43</v>
      </c>
    </row>
    <row r="7262" spans="1:7">
      <c r="A7262" s="326" t="s">
        <v>3204</v>
      </c>
      <c r="B7262" s="158">
        <v>46317</v>
      </c>
      <c r="C7262" s="326" t="s">
        <v>15552</v>
      </c>
      <c r="D7262" s="326" t="s">
        <v>3043</v>
      </c>
      <c r="E7262" s="326" t="s">
        <v>3070</v>
      </c>
      <c r="F7262" s="326">
        <v>631.42301858775318</v>
      </c>
      <c r="G7262" s="326" t="s">
        <v>43</v>
      </c>
    </row>
    <row r="7263" spans="1:7">
      <c r="A7263" s="326" t="s">
        <v>3204</v>
      </c>
      <c r="B7263" s="158">
        <v>46317</v>
      </c>
      <c r="C7263" s="326" t="s">
        <v>15553</v>
      </c>
      <c r="D7263" s="326" t="s">
        <v>3043</v>
      </c>
      <c r="E7263" s="326" t="s">
        <v>3070</v>
      </c>
      <c r="F7263" s="326">
        <v>514.41734220832586</v>
      </c>
      <c r="G7263" s="326" t="s">
        <v>43</v>
      </c>
    </row>
    <row r="7264" spans="1:7">
      <c r="A7264" s="326" t="s">
        <v>3204</v>
      </c>
      <c r="B7264" s="158">
        <v>46317</v>
      </c>
      <c r="C7264" s="326" t="s">
        <v>15554</v>
      </c>
      <c r="D7264" s="326" t="s">
        <v>3047</v>
      </c>
      <c r="E7264" s="326" t="s">
        <v>3070</v>
      </c>
      <c r="F7264" s="326">
        <v>448.18165814131498</v>
      </c>
      <c r="G7264" s="326" t="s">
        <v>43</v>
      </c>
    </row>
    <row r="7265" spans="1:7">
      <c r="A7265" s="326" t="s">
        <v>3204</v>
      </c>
      <c r="B7265" s="158">
        <v>46317</v>
      </c>
      <c r="C7265" s="326" t="s">
        <v>15555</v>
      </c>
      <c r="D7265" s="326" t="s">
        <v>3049</v>
      </c>
      <c r="E7265" s="326" t="s">
        <v>3070</v>
      </c>
      <c r="F7265" s="326">
        <v>507.62296870350838</v>
      </c>
      <c r="G7265" s="326" t="s">
        <v>43</v>
      </c>
    </row>
    <row r="7266" spans="1:7">
      <c r="A7266" s="326" t="s">
        <v>3204</v>
      </c>
      <c r="B7266" s="158">
        <v>46317</v>
      </c>
      <c r="C7266" s="326" t="s">
        <v>15556</v>
      </c>
      <c r="D7266" s="326" t="s">
        <v>3049</v>
      </c>
      <c r="E7266" s="326" t="s">
        <v>3070</v>
      </c>
      <c r="F7266" s="326">
        <v>507.61928436160088</v>
      </c>
      <c r="G7266" s="326" t="s">
        <v>43</v>
      </c>
    </row>
    <row r="7267" spans="1:7">
      <c r="A7267" s="326" t="s">
        <v>3204</v>
      </c>
      <c r="B7267" s="158">
        <v>46317</v>
      </c>
      <c r="C7267" s="326" t="s">
        <v>15557</v>
      </c>
      <c r="D7267" s="326" t="s">
        <v>3049</v>
      </c>
      <c r="E7267" s="326" t="s">
        <v>3070</v>
      </c>
      <c r="F7267" s="326">
        <v>543.88151733204722</v>
      </c>
      <c r="G7267" s="326" t="s">
        <v>43</v>
      </c>
    </row>
    <row r="7268" spans="1:7">
      <c r="A7268" s="326" t="s">
        <v>3204</v>
      </c>
      <c r="B7268" s="158">
        <v>46317</v>
      </c>
      <c r="C7268" s="326" t="s">
        <v>15558</v>
      </c>
      <c r="D7268" s="326" t="s">
        <v>3049</v>
      </c>
      <c r="E7268" s="326" t="s">
        <v>3070</v>
      </c>
      <c r="F7268" s="326">
        <v>702.07404074631631</v>
      </c>
      <c r="G7268" s="326" t="s">
        <v>43</v>
      </c>
    </row>
    <row r="7269" spans="1:7">
      <c r="A7269" s="326" t="s">
        <v>3204</v>
      </c>
      <c r="B7269" s="158">
        <v>46317</v>
      </c>
      <c r="C7269" s="326" t="s">
        <v>15559</v>
      </c>
      <c r="D7269" s="326" t="s">
        <v>3049</v>
      </c>
      <c r="E7269" s="326" t="s">
        <v>3070</v>
      </c>
      <c r="F7269" s="326">
        <v>527.68259710818529</v>
      </c>
      <c r="G7269" s="326" t="s">
        <v>43</v>
      </c>
    </row>
    <row r="7270" spans="1:7">
      <c r="A7270" s="326" t="s">
        <v>3204</v>
      </c>
      <c r="B7270" s="158">
        <v>46317</v>
      </c>
      <c r="C7270" s="326" t="s">
        <v>15560</v>
      </c>
      <c r="D7270" s="326" t="s">
        <v>3049</v>
      </c>
      <c r="E7270" s="326" t="s">
        <v>3070</v>
      </c>
      <c r="F7270" s="326">
        <v>503.96415600180632</v>
      </c>
      <c r="G7270" s="326" t="s">
        <v>43</v>
      </c>
    </row>
    <row r="7271" spans="1:7">
      <c r="A7271" s="326" t="s">
        <v>3204</v>
      </c>
      <c r="B7271" s="158">
        <v>46317</v>
      </c>
      <c r="C7271" s="326" t="s">
        <v>15561</v>
      </c>
      <c r="D7271" s="326" t="s">
        <v>3049</v>
      </c>
      <c r="E7271" s="326" t="s">
        <v>3070</v>
      </c>
      <c r="F7271" s="326">
        <v>503.96637984737748</v>
      </c>
      <c r="G7271" s="326" t="s">
        <v>43</v>
      </c>
    </row>
    <row r="7272" spans="1:7">
      <c r="A7272" s="326" t="s">
        <v>3204</v>
      </c>
      <c r="B7272" s="158">
        <v>46317</v>
      </c>
      <c r="C7272" s="326" t="s">
        <v>15562</v>
      </c>
      <c r="D7272" s="326" t="s">
        <v>3049</v>
      </c>
      <c r="E7272" s="326" t="s">
        <v>3070</v>
      </c>
      <c r="F7272" s="326">
        <v>501.45681402087212</v>
      </c>
      <c r="G7272" s="326" t="s">
        <v>43</v>
      </c>
    </row>
    <row r="7273" spans="1:7">
      <c r="A7273" s="326" t="s">
        <v>3204</v>
      </c>
      <c r="B7273" s="158">
        <v>46317</v>
      </c>
      <c r="C7273" s="326" t="s">
        <v>15563</v>
      </c>
      <c r="D7273" s="326" t="s">
        <v>3049</v>
      </c>
      <c r="E7273" s="326" t="s">
        <v>3070</v>
      </c>
      <c r="F7273" s="326">
        <v>510.39390885457402</v>
      </c>
      <c r="G7273" s="326" t="s">
        <v>43</v>
      </c>
    </row>
    <row r="7274" spans="1:7">
      <c r="A7274" s="326" t="s">
        <v>3204</v>
      </c>
      <c r="B7274" s="158">
        <v>46317</v>
      </c>
      <c r="C7274" s="326" t="s">
        <v>15564</v>
      </c>
      <c r="D7274" s="326" t="s">
        <v>3049</v>
      </c>
      <c r="E7274" s="326" t="s">
        <v>3070</v>
      </c>
      <c r="F7274" s="326">
        <v>510.39592117443681</v>
      </c>
      <c r="G7274" s="326" t="s">
        <v>43</v>
      </c>
    </row>
    <row r="7275" spans="1:7">
      <c r="A7275" s="326" t="s">
        <v>3204</v>
      </c>
      <c r="B7275" s="158">
        <v>46317</v>
      </c>
      <c r="C7275" s="326" t="s">
        <v>15565</v>
      </c>
      <c r="D7275" s="326" t="s">
        <v>3049</v>
      </c>
      <c r="E7275" s="326" t="s">
        <v>3070</v>
      </c>
      <c r="F7275" s="326">
        <v>510.39254353567958</v>
      </c>
      <c r="G7275" s="326" t="s">
        <v>43</v>
      </c>
    </row>
    <row r="7276" spans="1:7">
      <c r="A7276" s="326" t="s">
        <v>3204</v>
      </c>
      <c r="B7276" s="158">
        <v>46317</v>
      </c>
      <c r="C7276" s="326" t="s">
        <v>15566</v>
      </c>
      <c r="D7276" s="326" t="s">
        <v>3049</v>
      </c>
      <c r="E7276" s="326" t="s">
        <v>3070</v>
      </c>
      <c r="F7276" s="326">
        <v>515.92548864707351</v>
      </c>
      <c r="G7276" s="326" t="s">
        <v>43</v>
      </c>
    </row>
    <row r="7277" spans="1:7">
      <c r="A7277" s="326" t="s">
        <v>3204</v>
      </c>
      <c r="B7277" s="158">
        <v>46317</v>
      </c>
      <c r="C7277" s="326" t="s">
        <v>15567</v>
      </c>
      <c r="D7277" s="326" t="s">
        <v>3049</v>
      </c>
      <c r="E7277" s="326" t="s">
        <v>3070</v>
      </c>
      <c r="F7277" s="326">
        <v>600.90650368388742</v>
      </c>
      <c r="G7277" s="326" t="s">
        <v>43</v>
      </c>
    </row>
    <row r="7278" spans="1:7">
      <c r="A7278" s="326" t="s">
        <v>3204</v>
      </c>
      <c r="B7278" s="158">
        <v>46317</v>
      </c>
      <c r="C7278" s="326" t="s">
        <v>15568</v>
      </c>
      <c r="D7278" s="326" t="s">
        <v>3049</v>
      </c>
      <c r="E7278" s="326" t="s">
        <v>3070</v>
      </c>
      <c r="F7278" s="326">
        <v>490.31843506917357</v>
      </c>
      <c r="G7278" s="326" t="s">
        <v>43</v>
      </c>
    </row>
    <row r="7279" spans="1:7">
      <c r="A7279" s="326" t="s">
        <v>3204</v>
      </c>
      <c r="B7279" s="158">
        <v>46317</v>
      </c>
      <c r="C7279" s="326" t="s">
        <v>15569</v>
      </c>
      <c r="D7279" s="326" t="s">
        <v>3049</v>
      </c>
      <c r="E7279" s="326" t="s">
        <v>3070</v>
      </c>
      <c r="F7279" s="326">
        <v>461.51811701804399</v>
      </c>
      <c r="G7279" s="326" t="s">
        <v>43</v>
      </c>
    </row>
    <row r="7280" spans="1:7">
      <c r="A7280" s="326" t="s">
        <v>3204</v>
      </c>
      <c r="B7280" s="158">
        <v>46317</v>
      </c>
      <c r="C7280" s="326" t="s">
        <v>15570</v>
      </c>
      <c r="D7280" s="326" t="s">
        <v>3043</v>
      </c>
      <c r="E7280" s="326" t="s">
        <v>3070</v>
      </c>
      <c r="F7280" s="326">
        <v>452.76813989132643</v>
      </c>
      <c r="G7280" s="326" t="s">
        <v>43</v>
      </c>
    </row>
    <row r="7281" spans="1:7">
      <c r="A7281" s="326" t="s">
        <v>3204</v>
      </c>
      <c r="B7281" s="158">
        <v>46317</v>
      </c>
      <c r="C7281" s="326" t="s">
        <v>15571</v>
      </c>
      <c r="D7281" s="326" t="s">
        <v>3049</v>
      </c>
      <c r="E7281" s="326" t="s">
        <v>3070</v>
      </c>
      <c r="F7281" s="326">
        <v>457.93906747922301</v>
      </c>
      <c r="G7281" s="326" t="s">
        <v>43</v>
      </c>
    </row>
    <row r="7282" spans="1:7">
      <c r="A7282" s="326" t="s">
        <v>3204</v>
      </c>
      <c r="B7282" s="158">
        <v>46317</v>
      </c>
      <c r="C7282" s="326" t="s">
        <v>15572</v>
      </c>
      <c r="D7282" s="326" t="s">
        <v>3049</v>
      </c>
      <c r="E7282" s="326" t="s">
        <v>3070</v>
      </c>
      <c r="F7282" s="326">
        <v>456.61614224128431</v>
      </c>
      <c r="G7282" s="326" t="s">
        <v>43</v>
      </c>
    </row>
    <row r="7283" spans="1:7">
      <c r="A7283" s="326" t="s">
        <v>3204</v>
      </c>
      <c r="B7283" s="158">
        <v>46317</v>
      </c>
      <c r="C7283" s="326" t="s">
        <v>15573</v>
      </c>
      <c r="D7283" s="326" t="s">
        <v>3049</v>
      </c>
      <c r="E7283" s="326" t="s">
        <v>3070</v>
      </c>
      <c r="F7283" s="326">
        <v>455.76861973851919</v>
      </c>
      <c r="G7283" s="326" t="s">
        <v>43</v>
      </c>
    </row>
    <row r="7284" spans="1:7">
      <c r="A7284" s="326" t="s">
        <v>3204</v>
      </c>
      <c r="B7284" s="158">
        <v>46317</v>
      </c>
      <c r="C7284" s="326" t="s">
        <v>15574</v>
      </c>
      <c r="D7284" s="326" t="s">
        <v>3043</v>
      </c>
      <c r="E7284" s="326" t="s">
        <v>3070</v>
      </c>
      <c r="F7284" s="326">
        <v>696.58174768462777</v>
      </c>
      <c r="G7284" s="326" t="s">
        <v>43</v>
      </c>
    </row>
    <row r="7285" spans="1:7">
      <c r="A7285" s="326" t="s">
        <v>3204</v>
      </c>
      <c r="B7285" s="158">
        <v>46317</v>
      </c>
      <c r="C7285" s="326" t="s">
        <v>15575</v>
      </c>
      <c r="D7285" s="326" t="s">
        <v>3043</v>
      </c>
      <c r="E7285" s="326" t="s">
        <v>3070</v>
      </c>
      <c r="F7285" s="326">
        <v>512.75800506398082</v>
      </c>
      <c r="G7285" s="326" t="s">
        <v>43</v>
      </c>
    </row>
    <row r="7286" spans="1:7">
      <c r="A7286" s="326" t="s">
        <v>3204</v>
      </c>
      <c r="B7286" s="158">
        <v>46317</v>
      </c>
      <c r="C7286" s="326" t="s">
        <v>15576</v>
      </c>
      <c r="D7286" s="326" t="s">
        <v>3043</v>
      </c>
      <c r="E7286" s="326" t="s">
        <v>3070</v>
      </c>
      <c r="F7286" s="326">
        <v>512.75985480844975</v>
      </c>
      <c r="G7286" s="326" t="s">
        <v>43</v>
      </c>
    </row>
    <row r="7287" spans="1:7">
      <c r="A7287" s="326" t="s">
        <v>3204</v>
      </c>
      <c r="B7287" s="158">
        <v>46317</v>
      </c>
      <c r="C7287" s="326" t="s">
        <v>15577</v>
      </c>
      <c r="D7287" s="326" t="s">
        <v>3043</v>
      </c>
      <c r="E7287" s="326" t="s">
        <v>3070</v>
      </c>
      <c r="F7287" s="326">
        <v>512.76175072789192</v>
      </c>
      <c r="G7287" s="326" t="s">
        <v>43</v>
      </c>
    </row>
    <row r="7288" spans="1:7">
      <c r="A7288" s="326" t="s">
        <v>3204</v>
      </c>
      <c r="B7288" s="158">
        <v>46317</v>
      </c>
      <c r="C7288" s="326" t="s">
        <v>15578</v>
      </c>
      <c r="D7288" s="326" t="s">
        <v>3043</v>
      </c>
      <c r="E7288" s="326" t="s">
        <v>3070</v>
      </c>
      <c r="F7288" s="326">
        <v>535.68395549058914</v>
      </c>
      <c r="G7288" s="326" t="s">
        <v>43</v>
      </c>
    </row>
    <row r="7289" spans="1:7">
      <c r="A7289" s="326" t="s">
        <v>3204</v>
      </c>
      <c r="B7289" s="158">
        <v>46317</v>
      </c>
      <c r="C7289" s="326" t="s">
        <v>15579</v>
      </c>
      <c r="D7289" s="326" t="s">
        <v>3043</v>
      </c>
      <c r="E7289" s="326" t="s">
        <v>3070</v>
      </c>
      <c r="F7289" s="326">
        <v>447.58557132259011</v>
      </c>
      <c r="G7289" s="326" t="s">
        <v>43</v>
      </c>
    </row>
    <row r="7290" spans="1:7">
      <c r="A7290" s="326" t="s">
        <v>3204</v>
      </c>
      <c r="B7290" s="158">
        <v>46317</v>
      </c>
      <c r="C7290" s="326" t="s">
        <v>15580</v>
      </c>
      <c r="D7290" s="326" t="s">
        <v>3043</v>
      </c>
      <c r="E7290" s="326" t="s">
        <v>3070</v>
      </c>
      <c r="F7290" s="326">
        <v>447.5888373889029</v>
      </c>
      <c r="G7290" s="326" t="s">
        <v>43</v>
      </c>
    </row>
    <row r="7291" spans="1:7">
      <c r="A7291" s="326" t="s">
        <v>3204</v>
      </c>
      <c r="B7291" s="158">
        <v>46317</v>
      </c>
      <c r="C7291" s="326" t="s">
        <v>15581</v>
      </c>
      <c r="D7291" s="326" t="s">
        <v>3043</v>
      </c>
      <c r="E7291" s="326" t="s">
        <v>3070</v>
      </c>
      <c r="F7291" s="326">
        <v>441.16834671795368</v>
      </c>
      <c r="G7291" s="326" t="s">
        <v>43</v>
      </c>
    </row>
    <row r="7292" spans="1:7">
      <c r="A7292" s="326" t="s">
        <v>3204</v>
      </c>
      <c r="B7292" s="158">
        <v>46317</v>
      </c>
      <c r="C7292" s="326" t="s">
        <v>15582</v>
      </c>
      <c r="D7292" s="326" t="s">
        <v>3043</v>
      </c>
      <c r="E7292" s="326" t="s">
        <v>3070</v>
      </c>
      <c r="F7292" s="326">
        <v>441.1672586761415</v>
      </c>
      <c r="G7292" s="326" t="s">
        <v>43</v>
      </c>
    </row>
    <row r="7293" spans="1:7">
      <c r="A7293" s="326" t="s">
        <v>3204</v>
      </c>
      <c r="B7293" s="158">
        <v>46317</v>
      </c>
      <c r="C7293" s="326" t="s">
        <v>15583</v>
      </c>
      <c r="D7293" s="326" t="s">
        <v>3043</v>
      </c>
      <c r="E7293" s="326" t="s">
        <v>3070</v>
      </c>
      <c r="F7293" s="326">
        <v>384.99063382297749</v>
      </c>
      <c r="G7293" s="326" t="s">
        <v>43</v>
      </c>
    </row>
    <row r="7294" spans="1:7">
      <c r="A7294" s="326" t="s">
        <v>3204</v>
      </c>
      <c r="B7294" s="158">
        <v>46317</v>
      </c>
      <c r="C7294" s="326" t="s">
        <v>15584</v>
      </c>
      <c r="D7294" s="326" t="s">
        <v>3043</v>
      </c>
      <c r="E7294" s="326" t="s">
        <v>3070</v>
      </c>
      <c r="F7294" s="326">
        <v>429.29992236942053</v>
      </c>
      <c r="G7294" s="326" t="s">
        <v>43</v>
      </c>
    </row>
    <row r="7295" spans="1:7">
      <c r="A7295" s="326" t="s">
        <v>3204</v>
      </c>
      <c r="B7295" s="158">
        <v>46317</v>
      </c>
      <c r="C7295" s="326" t="s">
        <v>15585</v>
      </c>
      <c r="D7295" s="326" t="s">
        <v>3043</v>
      </c>
      <c r="E7295" s="326" t="s">
        <v>3070</v>
      </c>
      <c r="F7295" s="326">
        <v>429.3005481697619</v>
      </c>
      <c r="G7295" s="326" t="s">
        <v>43</v>
      </c>
    </row>
    <row r="7296" spans="1:7">
      <c r="A7296" s="326" t="s">
        <v>3204</v>
      </c>
      <c r="B7296" s="158">
        <v>46317</v>
      </c>
      <c r="C7296" s="326" t="s">
        <v>15586</v>
      </c>
      <c r="D7296" s="326" t="s">
        <v>3047</v>
      </c>
      <c r="E7296" s="326" t="s">
        <v>3070</v>
      </c>
      <c r="F7296" s="326">
        <v>571.37029356975108</v>
      </c>
      <c r="G7296" s="326" t="s">
        <v>43</v>
      </c>
    </row>
    <row r="7297" spans="1:7">
      <c r="A7297" s="326" t="s">
        <v>3204</v>
      </c>
      <c r="B7297" s="158">
        <v>46317</v>
      </c>
      <c r="C7297" s="326" t="s">
        <v>15587</v>
      </c>
      <c r="D7297" s="326" t="s">
        <v>3047</v>
      </c>
      <c r="E7297" s="326" t="s">
        <v>3070</v>
      </c>
      <c r="F7297" s="326">
        <v>570.71979794185609</v>
      </c>
      <c r="G7297" s="326" t="s">
        <v>43</v>
      </c>
    </row>
    <row r="7298" spans="1:7">
      <c r="A7298" s="326" t="s">
        <v>3204</v>
      </c>
      <c r="B7298" s="158">
        <v>46317</v>
      </c>
      <c r="C7298" s="326" t="s">
        <v>15588</v>
      </c>
      <c r="D7298" s="326" t="s">
        <v>3035</v>
      </c>
      <c r="E7298" s="326" t="s">
        <v>3070</v>
      </c>
      <c r="F7298" s="326">
        <v>393.02477872278541</v>
      </c>
      <c r="G7298" s="326" t="s">
        <v>43</v>
      </c>
    </row>
    <row r="7299" spans="1:7">
      <c r="A7299" s="326" t="s">
        <v>3204</v>
      </c>
      <c r="B7299" s="158">
        <v>46317</v>
      </c>
      <c r="C7299" s="326" t="s">
        <v>15589</v>
      </c>
      <c r="D7299" s="326" t="s">
        <v>3035</v>
      </c>
      <c r="E7299" s="326" t="s">
        <v>3070</v>
      </c>
      <c r="F7299" s="326">
        <v>393.02477573417133</v>
      </c>
      <c r="G7299" s="326" t="s">
        <v>43</v>
      </c>
    </row>
    <row r="7300" spans="1:7">
      <c r="A7300" s="326" t="s">
        <v>3204</v>
      </c>
      <c r="B7300" s="158">
        <v>46317</v>
      </c>
      <c r="C7300" s="326" t="s">
        <v>15590</v>
      </c>
      <c r="D7300" s="326" t="s">
        <v>3035</v>
      </c>
      <c r="E7300" s="326" t="s">
        <v>3070</v>
      </c>
      <c r="F7300" s="326">
        <v>393.02480634022498</v>
      </c>
      <c r="G7300" s="326" t="s">
        <v>43</v>
      </c>
    </row>
    <row r="7301" spans="1:7">
      <c r="A7301" s="326" t="s">
        <v>3204</v>
      </c>
      <c r="B7301" s="158">
        <v>46317</v>
      </c>
      <c r="C7301" s="326" t="s">
        <v>15591</v>
      </c>
      <c r="D7301" s="326" t="s">
        <v>3035</v>
      </c>
      <c r="E7301" s="326" t="s">
        <v>3070</v>
      </c>
      <c r="F7301" s="326">
        <v>395.43321481533349</v>
      </c>
      <c r="G7301" s="326" t="s">
        <v>43</v>
      </c>
    </row>
    <row r="7302" spans="1:7">
      <c r="A7302" s="326" t="s">
        <v>3204</v>
      </c>
      <c r="B7302" s="158">
        <v>46317</v>
      </c>
      <c r="C7302" s="326" t="s">
        <v>15592</v>
      </c>
      <c r="D7302" s="326" t="s">
        <v>3035</v>
      </c>
      <c r="E7302" s="326" t="s">
        <v>3070</v>
      </c>
      <c r="F7302" s="326">
        <v>394.77312125824392</v>
      </c>
      <c r="G7302" s="326" t="s">
        <v>43</v>
      </c>
    </row>
    <row r="7303" spans="1:7">
      <c r="A7303" s="326" t="s">
        <v>3204</v>
      </c>
      <c r="B7303" s="158">
        <v>46317</v>
      </c>
      <c r="C7303" s="326" t="s">
        <v>15593</v>
      </c>
      <c r="D7303" s="326" t="s">
        <v>3035</v>
      </c>
      <c r="E7303" s="326" t="s">
        <v>3070</v>
      </c>
      <c r="F7303" s="326">
        <v>391.18516108393669</v>
      </c>
      <c r="G7303" s="326" t="s">
        <v>43</v>
      </c>
    </row>
    <row r="7304" spans="1:7">
      <c r="A7304" s="326" t="s">
        <v>3204</v>
      </c>
      <c r="B7304" s="158">
        <v>46317</v>
      </c>
      <c r="C7304" s="326" t="s">
        <v>15594</v>
      </c>
      <c r="D7304" s="326" t="s">
        <v>3035</v>
      </c>
      <c r="E7304" s="326" t="s">
        <v>3070</v>
      </c>
      <c r="F7304" s="326">
        <v>391.18510922417039</v>
      </c>
      <c r="G7304" s="326" t="s">
        <v>43</v>
      </c>
    </row>
    <row r="7305" spans="1:7">
      <c r="A7305" s="326" t="s">
        <v>3204</v>
      </c>
      <c r="B7305" s="158">
        <v>46317</v>
      </c>
      <c r="C7305" s="326" t="s">
        <v>15595</v>
      </c>
      <c r="D7305" s="326" t="s">
        <v>3035</v>
      </c>
      <c r="E7305" s="326" t="s">
        <v>3070</v>
      </c>
      <c r="F7305" s="326">
        <v>388.21385425142938</v>
      </c>
      <c r="G7305" s="326" t="s">
        <v>43</v>
      </c>
    </row>
    <row r="7306" spans="1:7">
      <c r="A7306" s="326" t="s">
        <v>3204</v>
      </c>
      <c r="B7306" s="158">
        <v>46317</v>
      </c>
      <c r="C7306" s="326" t="s">
        <v>15596</v>
      </c>
      <c r="D7306" s="326" t="s">
        <v>3035</v>
      </c>
      <c r="E7306" s="326" t="s">
        <v>3070</v>
      </c>
      <c r="F7306" s="326">
        <v>351.56329169403762</v>
      </c>
      <c r="G7306" s="326" t="s">
        <v>43</v>
      </c>
    </row>
    <row r="7307" spans="1:7">
      <c r="A7307" s="326" t="s">
        <v>3204</v>
      </c>
      <c r="B7307" s="158">
        <v>46317</v>
      </c>
      <c r="C7307" s="326" t="s">
        <v>15428</v>
      </c>
      <c r="D7307" s="326" t="s">
        <v>3039</v>
      </c>
      <c r="E7307" s="326" t="s">
        <v>3070</v>
      </c>
      <c r="F7307" s="326">
        <v>3990.4983423501249</v>
      </c>
      <c r="G7307" s="326" t="s">
        <v>43</v>
      </c>
    </row>
    <row r="7308" spans="1:7">
      <c r="A7308" s="326" t="s">
        <v>3204</v>
      </c>
      <c r="B7308" s="158">
        <v>46317</v>
      </c>
      <c r="C7308" s="326" t="s">
        <v>15597</v>
      </c>
      <c r="D7308" s="326" t="s">
        <v>3035</v>
      </c>
      <c r="E7308" s="326" t="s">
        <v>3070</v>
      </c>
      <c r="F7308" s="326">
        <v>12850.54769517481</v>
      </c>
      <c r="G7308" s="326" t="s">
        <v>43</v>
      </c>
    </row>
    <row r="7309" spans="1:7">
      <c r="A7309" s="326" t="s">
        <v>3204</v>
      </c>
      <c r="B7309" s="158">
        <v>46317</v>
      </c>
      <c r="C7309" s="326" t="s">
        <v>15598</v>
      </c>
      <c r="D7309" s="326" t="s">
        <v>3037</v>
      </c>
      <c r="E7309" s="326" t="s">
        <v>3070</v>
      </c>
      <c r="F7309" s="326">
        <v>755.4274740125984</v>
      </c>
      <c r="G7309" s="326" t="s">
        <v>43</v>
      </c>
    </row>
    <row r="7310" spans="1:7">
      <c r="A7310" s="326" t="s">
        <v>3204</v>
      </c>
      <c r="B7310" s="158">
        <v>46317</v>
      </c>
      <c r="C7310" s="326" t="s">
        <v>15598</v>
      </c>
      <c r="D7310" s="326" t="s">
        <v>6872</v>
      </c>
      <c r="E7310" s="326" t="s">
        <v>3070</v>
      </c>
      <c r="F7310" s="326">
        <v>922.49597308039665</v>
      </c>
      <c r="G7310" s="326" t="s">
        <v>43</v>
      </c>
    </row>
    <row r="7311" spans="1:7">
      <c r="A7311" s="326" t="s">
        <v>3204</v>
      </c>
      <c r="B7311" s="158">
        <v>46317</v>
      </c>
      <c r="C7311" s="326" t="s">
        <v>15598</v>
      </c>
      <c r="D7311" s="326" t="s">
        <v>3045</v>
      </c>
      <c r="E7311" s="326" t="s">
        <v>3070</v>
      </c>
      <c r="F7311" s="326">
        <v>1929.730502032093</v>
      </c>
      <c r="G7311" s="326" t="s">
        <v>43</v>
      </c>
    </row>
    <row r="7312" spans="1:7">
      <c r="A7312" s="326" t="s">
        <v>3204</v>
      </c>
      <c r="B7312" s="158">
        <v>46317</v>
      </c>
      <c r="C7312" s="326" t="s">
        <v>15599</v>
      </c>
      <c r="D7312" s="326" t="s">
        <v>6875</v>
      </c>
      <c r="E7312" s="326" t="s">
        <v>3070</v>
      </c>
      <c r="F7312" s="326">
        <v>597.4071328015998</v>
      </c>
      <c r="G7312" s="326" t="s">
        <v>43</v>
      </c>
    </row>
    <row r="7313" spans="1:7">
      <c r="A7313" s="326" t="s">
        <v>3204</v>
      </c>
      <c r="B7313" s="158">
        <v>46317</v>
      </c>
      <c r="C7313" s="326" t="s">
        <v>15600</v>
      </c>
      <c r="D7313" s="326" t="s">
        <v>6875</v>
      </c>
      <c r="E7313" s="326" t="s">
        <v>3070</v>
      </c>
      <c r="F7313" s="326">
        <v>390.79361231438821</v>
      </c>
      <c r="G7313" s="326" t="s">
        <v>43</v>
      </c>
    </row>
    <row r="7314" spans="1:7">
      <c r="A7314" s="326" t="s">
        <v>3204</v>
      </c>
      <c r="B7314" s="158">
        <v>46317</v>
      </c>
      <c r="C7314" s="326" t="s">
        <v>15601</v>
      </c>
      <c r="D7314" s="326" t="s">
        <v>6875</v>
      </c>
      <c r="E7314" s="326" t="s">
        <v>3070</v>
      </c>
      <c r="F7314" s="326">
        <v>390.70741399563849</v>
      </c>
      <c r="G7314" s="326" t="s">
        <v>43</v>
      </c>
    </row>
    <row r="7315" spans="1:7">
      <c r="A7315" s="326" t="s">
        <v>3204</v>
      </c>
      <c r="B7315" s="158">
        <v>46317</v>
      </c>
      <c r="C7315" s="326" t="s">
        <v>15602</v>
      </c>
      <c r="D7315" s="326" t="s">
        <v>6875</v>
      </c>
      <c r="E7315" s="326" t="s">
        <v>3070</v>
      </c>
      <c r="F7315" s="326">
        <v>637.84220863226801</v>
      </c>
      <c r="G7315" s="326" t="s">
        <v>43</v>
      </c>
    </row>
    <row r="7316" spans="1:7">
      <c r="A7316" s="326" t="s">
        <v>3204</v>
      </c>
      <c r="B7316" s="158">
        <v>46317</v>
      </c>
      <c r="C7316" s="326" t="s">
        <v>15603</v>
      </c>
      <c r="D7316" s="326" t="s">
        <v>6875</v>
      </c>
      <c r="E7316" s="326" t="s">
        <v>3070</v>
      </c>
      <c r="F7316" s="326">
        <v>503.33591764094308</v>
      </c>
      <c r="G7316" s="326" t="s">
        <v>43</v>
      </c>
    </row>
    <row r="7317" spans="1:7">
      <c r="A7317" s="326" t="s">
        <v>3204</v>
      </c>
      <c r="B7317" s="158">
        <v>46317</v>
      </c>
      <c r="C7317" s="326" t="s">
        <v>15604</v>
      </c>
      <c r="D7317" s="326" t="s">
        <v>6875</v>
      </c>
      <c r="E7317" s="326" t="s">
        <v>3070</v>
      </c>
      <c r="F7317" s="326">
        <v>469.25411207089201</v>
      </c>
      <c r="G7317" s="326" t="s">
        <v>43</v>
      </c>
    </row>
    <row r="7318" spans="1:7">
      <c r="A7318" s="326" t="s">
        <v>3204</v>
      </c>
      <c r="B7318" s="158">
        <v>46317</v>
      </c>
      <c r="C7318" s="326" t="s">
        <v>15605</v>
      </c>
      <c r="D7318" s="326" t="s">
        <v>6875</v>
      </c>
      <c r="E7318" s="326" t="s">
        <v>3070</v>
      </c>
      <c r="F7318" s="326">
        <v>645.81415542401373</v>
      </c>
      <c r="G7318" s="326" t="s">
        <v>43</v>
      </c>
    </row>
    <row r="7319" spans="1:7">
      <c r="A7319" s="326" t="s">
        <v>3204</v>
      </c>
      <c r="B7319" s="158">
        <v>46317</v>
      </c>
      <c r="C7319" s="326" t="s">
        <v>15606</v>
      </c>
      <c r="D7319" s="326" t="s">
        <v>3036</v>
      </c>
      <c r="E7319" s="326" t="s">
        <v>3070</v>
      </c>
      <c r="F7319" s="326">
        <v>2795.1439474542281</v>
      </c>
      <c r="G7319" s="326" t="s">
        <v>43</v>
      </c>
    </row>
    <row r="7320" spans="1:7">
      <c r="A7320" s="326" t="s">
        <v>3066</v>
      </c>
      <c r="B7320" s="158">
        <v>46317</v>
      </c>
      <c r="C7320" s="326" t="s">
        <v>60</v>
      </c>
      <c r="D7320" s="326" t="s">
        <v>3067</v>
      </c>
      <c r="E7320" s="326" t="s">
        <v>2879</v>
      </c>
      <c r="F7320" s="326">
        <v>49.760999999999996</v>
      </c>
      <c r="G7320" s="326" t="s">
        <v>48</v>
      </c>
    </row>
    <row r="7321" spans="1:7">
      <c r="A7321" s="326" t="s">
        <v>3066</v>
      </c>
      <c r="B7321" s="158">
        <v>46317</v>
      </c>
      <c r="C7321" s="326" t="s">
        <v>58</v>
      </c>
      <c r="D7321" s="326" t="s">
        <v>3067</v>
      </c>
      <c r="E7321" s="326" t="s">
        <v>2879</v>
      </c>
      <c r="F7321" s="326">
        <v>52.217000000000006</v>
      </c>
      <c r="G7321" s="326" t="s">
        <v>48</v>
      </c>
    </row>
    <row r="7322" spans="1:7">
      <c r="A7322" s="326" t="s">
        <v>2883</v>
      </c>
      <c r="B7322" s="158">
        <v>46317</v>
      </c>
      <c r="C7322" s="326" t="s">
        <v>2911</v>
      </c>
      <c r="D7322" s="326" t="s">
        <v>2880</v>
      </c>
      <c r="E7322" s="326" t="s">
        <v>2879</v>
      </c>
      <c r="F7322" s="326">
        <v>6.24404</v>
      </c>
      <c r="G7322" s="326" t="s">
        <v>1962</v>
      </c>
    </row>
    <row r="7323" spans="1:7">
      <c r="A7323" s="326" t="s">
        <v>2883</v>
      </c>
      <c r="B7323" s="158">
        <v>46317</v>
      </c>
      <c r="C7323" s="326" t="s">
        <v>2912</v>
      </c>
      <c r="D7323" s="326" t="s">
        <v>2880</v>
      </c>
      <c r="E7323" s="326" t="s">
        <v>2879</v>
      </c>
      <c r="F7323" s="326">
        <v>5.759780000000001</v>
      </c>
      <c r="G7323" s="326" t="s">
        <v>1962</v>
      </c>
    </row>
    <row r="7324" spans="1:7">
      <c r="A7324" s="326" t="s">
        <v>2883</v>
      </c>
      <c r="B7324" s="158">
        <v>46317</v>
      </c>
      <c r="C7324" s="326" t="s">
        <v>2913</v>
      </c>
      <c r="D7324" s="326" t="s">
        <v>2880</v>
      </c>
      <c r="E7324" s="326" t="s">
        <v>2879</v>
      </c>
      <c r="F7324" s="326">
        <v>5.6192200000000003</v>
      </c>
      <c r="G7324" s="326" t="s">
        <v>1962</v>
      </c>
    </row>
    <row r="7325" spans="1:7">
      <c r="A7325" s="326" t="s">
        <v>2883</v>
      </c>
      <c r="B7325" s="158">
        <v>46317</v>
      </c>
      <c r="C7325" s="326" t="s">
        <v>2914</v>
      </c>
      <c r="D7325" s="326" t="s">
        <v>2880</v>
      </c>
      <c r="E7325" s="326" t="s">
        <v>2879</v>
      </c>
      <c r="F7325" s="326">
        <v>5.8819599999999994</v>
      </c>
      <c r="G7325" s="326" t="s">
        <v>1962</v>
      </c>
    </row>
    <row r="7326" spans="1:7">
      <c r="A7326" s="326" t="s">
        <v>2883</v>
      </c>
      <c r="B7326" s="158">
        <v>46317</v>
      </c>
      <c r="C7326" s="326" t="s">
        <v>2915</v>
      </c>
      <c r="D7326" s="326" t="s">
        <v>2880</v>
      </c>
      <c r="E7326" s="326" t="s">
        <v>2879</v>
      </c>
      <c r="F7326" s="326">
        <v>5.9617599999999999</v>
      </c>
      <c r="G7326" s="326" t="s">
        <v>1962</v>
      </c>
    </row>
    <row r="7327" spans="1:7">
      <c r="A7327" s="326" t="s">
        <v>2883</v>
      </c>
      <c r="B7327" s="158">
        <v>46317</v>
      </c>
      <c r="C7327" s="326" t="s">
        <v>8265</v>
      </c>
      <c r="D7327" s="326" t="s">
        <v>2880</v>
      </c>
      <c r="E7327" s="326" t="s">
        <v>2879</v>
      </c>
      <c r="F7327" s="326">
        <v>6.1955199999999992</v>
      </c>
      <c r="G7327" s="326" t="s">
        <v>1800</v>
      </c>
    </row>
    <row r="7328" spans="1:7">
      <c r="A7328" s="326" t="s">
        <v>2883</v>
      </c>
      <c r="B7328" s="158">
        <v>46317</v>
      </c>
      <c r="C7328" s="326" t="s">
        <v>8266</v>
      </c>
      <c r="D7328" s="326" t="s">
        <v>2880</v>
      </c>
      <c r="E7328" s="326" t="s">
        <v>2879</v>
      </c>
      <c r="F7328" s="326">
        <v>6.3041999999999998</v>
      </c>
      <c r="G7328" s="326" t="s">
        <v>1800</v>
      </c>
    </row>
    <row r="7329" spans="1:7">
      <c r="A7329" s="326" t="s">
        <v>2883</v>
      </c>
      <c r="B7329" s="158">
        <v>46317</v>
      </c>
      <c r="C7329" s="326" t="s">
        <v>8267</v>
      </c>
      <c r="D7329" s="326" t="s">
        <v>2880</v>
      </c>
      <c r="E7329" s="326" t="s">
        <v>2879</v>
      </c>
      <c r="F7329" s="326">
        <v>6.183419999999999</v>
      </c>
      <c r="G7329" s="326" t="s">
        <v>1800</v>
      </c>
    </row>
    <row r="7330" spans="1:7">
      <c r="A7330" s="326" t="s">
        <v>2883</v>
      </c>
      <c r="B7330" s="158">
        <v>46317</v>
      </c>
      <c r="C7330" s="326" t="s">
        <v>8268</v>
      </c>
      <c r="D7330" s="326" t="s">
        <v>2880</v>
      </c>
      <c r="E7330" s="326" t="s">
        <v>2879</v>
      </c>
      <c r="F7330" s="326">
        <v>6.0532400000000006</v>
      </c>
      <c r="G7330" s="326" t="s">
        <v>1800</v>
      </c>
    </row>
    <row r="7331" spans="1:7">
      <c r="A7331" s="326" t="s">
        <v>2883</v>
      </c>
      <c r="B7331" s="158">
        <v>46317</v>
      </c>
      <c r="C7331" s="326" t="s">
        <v>8269</v>
      </c>
      <c r="D7331" s="326" t="s">
        <v>2880</v>
      </c>
      <c r="E7331" s="326" t="s">
        <v>2879</v>
      </c>
      <c r="F7331" s="326">
        <v>6.0057600000000004</v>
      </c>
      <c r="G7331" s="326" t="s">
        <v>1800</v>
      </c>
    </row>
    <row r="7332" spans="1:7">
      <c r="A7332" s="326" t="s">
        <v>2883</v>
      </c>
      <c r="B7332" s="158">
        <v>46317</v>
      </c>
      <c r="C7332" s="326" t="s">
        <v>8270</v>
      </c>
      <c r="D7332" s="326" t="s">
        <v>2880</v>
      </c>
      <c r="E7332" s="326" t="s">
        <v>2879</v>
      </c>
      <c r="F7332" s="326">
        <v>5.8277800000000006</v>
      </c>
      <c r="G7332" s="326" t="s">
        <v>1800</v>
      </c>
    </row>
    <row r="7333" spans="1:7">
      <c r="A7333" s="326" t="s">
        <v>2883</v>
      </c>
      <c r="B7333" s="158">
        <v>46317</v>
      </c>
      <c r="C7333" s="326" t="s">
        <v>8271</v>
      </c>
      <c r="D7333" s="326" t="s">
        <v>2880</v>
      </c>
      <c r="E7333" s="326" t="s">
        <v>2879</v>
      </c>
      <c r="F7333" s="326">
        <v>6.2816799999999997</v>
      </c>
      <c r="G7333" s="326" t="s">
        <v>1800</v>
      </c>
    </row>
    <row r="7334" spans="1:7">
      <c r="A7334" s="326" t="s">
        <v>2883</v>
      </c>
      <c r="B7334" s="158">
        <v>46317</v>
      </c>
      <c r="C7334" s="326" t="s">
        <v>8272</v>
      </c>
      <c r="D7334" s="326" t="s">
        <v>2880</v>
      </c>
      <c r="E7334" s="326" t="s">
        <v>2879</v>
      </c>
      <c r="F7334" s="326">
        <v>6.5484000000000009</v>
      </c>
      <c r="G7334" s="326" t="s">
        <v>1800</v>
      </c>
    </row>
    <row r="7335" spans="1:7">
      <c r="A7335" s="326" t="s">
        <v>2883</v>
      </c>
      <c r="B7335" s="158">
        <v>46317</v>
      </c>
      <c r="C7335" s="326" t="s">
        <v>8273</v>
      </c>
      <c r="D7335" s="326" t="s">
        <v>2880</v>
      </c>
      <c r="E7335" s="326" t="s">
        <v>2879</v>
      </c>
      <c r="F7335" s="326">
        <v>6.5359599999999993</v>
      </c>
      <c r="G7335" s="326" t="s">
        <v>1800</v>
      </c>
    </row>
    <row r="7336" spans="1:7">
      <c r="A7336" s="326" t="s">
        <v>2883</v>
      </c>
      <c r="B7336" s="158">
        <v>46317</v>
      </c>
      <c r="C7336" s="326" t="s">
        <v>8274</v>
      </c>
      <c r="D7336" s="326" t="s">
        <v>2880</v>
      </c>
      <c r="E7336" s="326" t="s">
        <v>2879</v>
      </c>
      <c r="F7336" s="326">
        <v>6.4645600000000005</v>
      </c>
      <c r="G7336" s="326" t="s">
        <v>1800</v>
      </c>
    </row>
    <row r="7337" spans="1:7">
      <c r="A7337" s="326" t="s">
        <v>2883</v>
      </c>
      <c r="B7337" s="158">
        <v>46317</v>
      </c>
      <c r="C7337" s="326" t="s">
        <v>8275</v>
      </c>
      <c r="D7337" s="326" t="s">
        <v>2880</v>
      </c>
      <c r="E7337" s="326" t="s">
        <v>2879</v>
      </c>
      <c r="F7337" s="326">
        <v>6.2717000000000001</v>
      </c>
      <c r="G7337" s="326" t="s">
        <v>1800</v>
      </c>
    </row>
    <row r="7338" spans="1:7">
      <c r="A7338" s="326" t="s">
        <v>2883</v>
      </c>
      <c r="B7338" s="158">
        <v>46317</v>
      </c>
      <c r="C7338" s="326" t="s">
        <v>8276</v>
      </c>
      <c r="D7338" s="326" t="s">
        <v>2880</v>
      </c>
      <c r="E7338" s="326" t="s">
        <v>2879</v>
      </c>
      <c r="F7338" s="326">
        <v>6.5536599999999989</v>
      </c>
      <c r="G7338" s="326" t="s">
        <v>1800</v>
      </c>
    </row>
    <row r="7339" spans="1:7">
      <c r="A7339" s="326" t="s">
        <v>2883</v>
      </c>
      <c r="B7339" s="158">
        <v>46317</v>
      </c>
      <c r="C7339" s="326" t="s">
        <v>8277</v>
      </c>
      <c r="D7339" s="326" t="s">
        <v>2880</v>
      </c>
      <c r="E7339" s="326" t="s">
        <v>2879</v>
      </c>
      <c r="F7339" s="326">
        <v>6.4180000000000001</v>
      </c>
      <c r="G7339" s="326" t="s">
        <v>1800</v>
      </c>
    </row>
    <row r="7340" spans="1:7">
      <c r="A7340" s="326" t="s">
        <v>2883</v>
      </c>
      <c r="B7340" s="158">
        <v>46317</v>
      </c>
      <c r="C7340" s="326" t="s">
        <v>8278</v>
      </c>
      <c r="D7340" s="326" t="s">
        <v>2880</v>
      </c>
      <c r="E7340" s="326" t="s">
        <v>2879</v>
      </c>
      <c r="F7340" s="326">
        <v>6.2191800000000006</v>
      </c>
      <c r="G7340" s="326" t="s">
        <v>1800</v>
      </c>
    </row>
    <row r="7341" spans="1:7">
      <c r="A7341" s="326" t="s">
        <v>2883</v>
      </c>
      <c r="B7341" s="158">
        <v>46317</v>
      </c>
      <c r="C7341" s="326" t="s">
        <v>8279</v>
      </c>
      <c r="D7341" s="326" t="s">
        <v>2880</v>
      </c>
      <c r="E7341" s="326" t="s">
        <v>2879</v>
      </c>
      <c r="F7341" s="326">
        <v>6.5592000000000006</v>
      </c>
      <c r="G7341" s="326" t="s">
        <v>1800</v>
      </c>
    </row>
    <row r="7342" spans="1:7">
      <c r="A7342" s="326" t="s">
        <v>2883</v>
      </c>
      <c r="B7342" s="158">
        <v>46317</v>
      </c>
      <c r="C7342" s="326" t="s">
        <v>8280</v>
      </c>
      <c r="D7342" s="326" t="s">
        <v>2880</v>
      </c>
      <c r="E7342" s="326" t="s">
        <v>2879</v>
      </c>
      <c r="F7342" s="326">
        <v>6.443579999999999</v>
      </c>
      <c r="G7342" s="326" t="s">
        <v>1800</v>
      </c>
    </row>
    <row r="7343" spans="1:7">
      <c r="A7343" s="326" t="s">
        <v>2883</v>
      </c>
      <c r="B7343" s="158">
        <v>46317</v>
      </c>
      <c r="C7343" s="326" t="s">
        <v>8281</v>
      </c>
      <c r="D7343" s="326" t="s">
        <v>2880</v>
      </c>
      <c r="E7343" s="326" t="s">
        <v>2879</v>
      </c>
      <c r="F7343" s="326">
        <v>5.9040799999999987</v>
      </c>
      <c r="G7343" s="326" t="s">
        <v>1800</v>
      </c>
    </row>
    <row r="7344" spans="1:7">
      <c r="A7344" s="326" t="s">
        <v>2883</v>
      </c>
      <c r="B7344" s="158">
        <v>46317</v>
      </c>
      <c r="C7344" s="326" t="s">
        <v>8282</v>
      </c>
      <c r="D7344" s="326" t="s">
        <v>2880</v>
      </c>
      <c r="E7344" s="326" t="s">
        <v>2879</v>
      </c>
      <c r="F7344" s="326">
        <v>5.9109400000000001</v>
      </c>
      <c r="G7344" s="326" t="s">
        <v>1800</v>
      </c>
    </row>
    <row r="7345" spans="1:7">
      <c r="A7345" s="326" t="s">
        <v>2883</v>
      </c>
      <c r="B7345" s="158">
        <v>46317</v>
      </c>
      <c r="C7345" s="326" t="s">
        <v>8283</v>
      </c>
      <c r="D7345" s="326" t="s">
        <v>2880</v>
      </c>
      <c r="E7345" s="326" t="s">
        <v>2879</v>
      </c>
      <c r="F7345" s="326">
        <v>6.1283200000000004</v>
      </c>
      <c r="G7345" s="326" t="s">
        <v>1800</v>
      </c>
    </row>
    <row r="7346" spans="1:7">
      <c r="A7346" s="326" t="s">
        <v>2883</v>
      </c>
      <c r="B7346" s="158">
        <v>46317</v>
      </c>
      <c r="C7346" s="326" t="s">
        <v>8284</v>
      </c>
      <c r="D7346" s="326" t="s">
        <v>2880</v>
      </c>
      <c r="E7346" s="326" t="s">
        <v>2879</v>
      </c>
      <c r="F7346" s="326">
        <v>5.9936199999999999</v>
      </c>
      <c r="G7346" s="326" t="s">
        <v>1800</v>
      </c>
    </row>
    <row r="7347" spans="1:7">
      <c r="A7347" s="326" t="s">
        <v>2883</v>
      </c>
      <c r="B7347" s="158">
        <v>46317</v>
      </c>
      <c r="C7347" s="326" t="s">
        <v>8285</v>
      </c>
      <c r="D7347" s="326" t="s">
        <v>2880</v>
      </c>
      <c r="E7347" s="326" t="s">
        <v>2879</v>
      </c>
      <c r="F7347" s="326">
        <v>5.979379999999999</v>
      </c>
      <c r="G7347" s="326" t="s">
        <v>1800</v>
      </c>
    </row>
    <row r="7348" spans="1:7">
      <c r="A7348" s="326" t="s">
        <v>2883</v>
      </c>
      <c r="B7348" s="158">
        <v>46317</v>
      </c>
      <c r="C7348" s="326" t="s">
        <v>8286</v>
      </c>
      <c r="D7348" s="326" t="s">
        <v>2880</v>
      </c>
      <c r="E7348" s="326" t="s">
        <v>2879</v>
      </c>
      <c r="F7348" s="326">
        <v>6.1382200000000005</v>
      </c>
      <c r="G7348" s="326" t="s">
        <v>1800</v>
      </c>
    </row>
    <row r="7349" spans="1:7">
      <c r="A7349" s="326" t="s">
        <v>2883</v>
      </c>
      <c r="B7349" s="158">
        <v>46317</v>
      </c>
      <c r="C7349" s="326" t="s">
        <v>8287</v>
      </c>
      <c r="D7349" s="326" t="s">
        <v>2880</v>
      </c>
      <c r="E7349" s="326" t="s">
        <v>2879</v>
      </c>
      <c r="F7349" s="326">
        <v>6.0428999999999995</v>
      </c>
      <c r="G7349" s="326" t="s">
        <v>1800</v>
      </c>
    </row>
    <row r="7350" spans="1:7">
      <c r="A7350" s="326" t="s">
        <v>2883</v>
      </c>
      <c r="B7350" s="158">
        <v>46317</v>
      </c>
      <c r="C7350" s="326" t="s">
        <v>8288</v>
      </c>
      <c r="D7350" s="326" t="s">
        <v>2880</v>
      </c>
      <c r="E7350" s="326" t="s">
        <v>2879</v>
      </c>
      <c r="F7350" s="326">
        <v>5.8791199999999986</v>
      </c>
      <c r="G7350" s="326" t="s">
        <v>1800</v>
      </c>
    </row>
    <row r="7351" spans="1:7">
      <c r="A7351" s="326" t="s">
        <v>2883</v>
      </c>
      <c r="B7351" s="158">
        <v>46317</v>
      </c>
      <c r="C7351" s="326" t="s">
        <v>8289</v>
      </c>
      <c r="D7351" s="326" t="s">
        <v>2880</v>
      </c>
      <c r="E7351" s="326" t="s">
        <v>2879</v>
      </c>
      <c r="F7351" s="326">
        <v>5.8498199999999994</v>
      </c>
      <c r="G7351" s="326" t="s">
        <v>1800</v>
      </c>
    </row>
    <row r="7352" spans="1:7">
      <c r="A7352" s="326" t="s">
        <v>2883</v>
      </c>
      <c r="B7352" s="158">
        <v>46317</v>
      </c>
      <c r="C7352" s="326" t="s">
        <v>8290</v>
      </c>
      <c r="D7352" s="326" t="s">
        <v>2880</v>
      </c>
      <c r="E7352" s="326" t="s">
        <v>2879</v>
      </c>
      <c r="F7352" s="326">
        <v>5.7572000000000001</v>
      </c>
      <c r="G7352" s="326" t="s">
        <v>1800</v>
      </c>
    </row>
    <row r="7353" spans="1:7">
      <c r="A7353" s="326" t="s">
        <v>2883</v>
      </c>
      <c r="B7353" s="158">
        <v>46317</v>
      </c>
      <c r="C7353" s="326" t="s">
        <v>8291</v>
      </c>
      <c r="D7353" s="326" t="s">
        <v>2880</v>
      </c>
      <c r="E7353" s="326" t="s">
        <v>2879</v>
      </c>
      <c r="F7353" s="326">
        <v>6.0851999999999995</v>
      </c>
      <c r="G7353" s="326" t="s">
        <v>1800</v>
      </c>
    </row>
    <row r="7354" spans="1:7">
      <c r="A7354" s="326" t="s">
        <v>2883</v>
      </c>
      <c r="B7354" s="158">
        <v>46317</v>
      </c>
      <c r="C7354" s="326" t="s">
        <v>8292</v>
      </c>
      <c r="D7354" s="326" t="s">
        <v>2880</v>
      </c>
      <c r="E7354" s="326" t="s">
        <v>2879</v>
      </c>
      <c r="F7354" s="326">
        <v>5.8045200000000001</v>
      </c>
      <c r="G7354" s="326" t="s">
        <v>1800</v>
      </c>
    </row>
    <row r="7355" spans="1:7">
      <c r="A7355" s="326" t="s">
        <v>2883</v>
      </c>
      <c r="B7355" s="158">
        <v>46317</v>
      </c>
      <c r="C7355" s="326" t="s">
        <v>8293</v>
      </c>
      <c r="D7355" s="326" t="s">
        <v>2880</v>
      </c>
      <c r="E7355" s="326" t="s">
        <v>2879</v>
      </c>
      <c r="F7355" s="326">
        <v>5.7714800000000004</v>
      </c>
      <c r="G7355" s="326" t="s">
        <v>1800</v>
      </c>
    </row>
    <row r="7356" spans="1:7">
      <c r="A7356" s="326" t="s">
        <v>2883</v>
      </c>
      <c r="B7356" s="158">
        <v>46317</v>
      </c>
      <c r="C7356" s="326" t="s">
        <v>8294</v>
      </c>
      <c r="D7356" s="326" t="s">
        <v>2880</v>
      </c>
      <c r="E7356" s="326" t="s">
        <v>2879</v>
      </c>
      <c r="F7356" s="326">
        <v>6.1636799999999994</v>
      </c>
      <c r="G7356" s="326" t="s">
        <v>1800</v>
      </c>
    </row>
    <row r="7357" spans="1:7">
      <c r="A7357" s="326" t="s">
        <v>2883</v>
      </c>
      <c r="B7357" s="158">
        <v>46317</v>
      </c>
      <c r="C7357" s="326" t="s">
        <v>8295</v>
      </c>
      <c r="D7357" s="326" t="s">
        <v>2880</v>
      </c>
      <c r="E7357" s="326" t="s">
        <v>2879</v>
      </c>
      <c r="F7357" s="326">
        <v>6.1477199999999996</v>
      </c>
      <c r="G7357" s="326" t="s">
        <v>1800</v>
      </c>
    </row>
    <row r="7358" spans="1:7">
      <c r="A7358" s="326" t="s">
        <v>2883</v>
      </c>
      <c r="B7358" s="158">
        <v>46317</v>
      </c>
      <c r="C7358" s="326" t="s">
        <v>8296</v>
      </c>
      <c r="D7358" s="326" t="s">
        <v>2880</v>
      </c>
      <c r="E7358" s="326" t="s">
        <v>2879</v>
      </c>
      <c r="F7358" s="326">
        <v>6.0738199999999996</v>
      </c>
      <c r="G7358" s="326" t="s">
        <v>1800</v>
      </c>
    </row>
    <row r="7359" spans="1:7">
      <c r="A7359" s="326" t="s">
        <v>2883</v>
      </c>
      <c r="B7359" s="158">
        <v>46317</v>
      </c>
      <c r="C7359" s="326" t="s">
        <v>8297</v>
      </c>
      <c r="D7359" s="326" t="s">
        <v>2880</v>
      </c>
      <c r="E7359" s="326" t="s">
        <v>2879</v>
      </c>
      <c r="F7359" s="326">
        <v>5.9037200000000007</v>
      </c>
      <c r="G7359" s="326" t="s">
        <v>1800</v>
      </c>
    </row>
    <row r="7360" spans="1:7">
      <c r="A7360" s="326" t="s">
        <v>2883</v>
      </c>
      <c r="B7360" s="158">
        <v>46317</v>
      </c>
      <c r="C7360" s="326" t="s">
        <v>8298</v>
      </c>
      <c r="D7360" s="326" t="s">
        <v>2880</v>
      </c>
      <c r="E7360" s="326" t="s">
        <v>2879</v>
      </c>
      <c r="F7360" s="326">
        <v>6.2044599999999992</v>
      </c>
      <c r="G7360" s="326" t="s">
        <v>1800</v>
      </c>
    </row>
    <row r="7361" spans="1:7">
      <c r="A7361" s="326" t="s">
        <v>2883</v>
      </c>
      <c r="B7361" s="158">
        <v>46317</v>
      </c>
      <c r="C7361" s="326" t="s">
        <v>8299</v>
      </c>
      <c r="D7361" s="326" t="s">
        <v>2880</v>
      </c>
      <c r="E7361" s="326" t="s">
        <v>2879</v>
      </c>
      <c r="F7361" s="326">
        <v>6.0460599999999998</v>
      </c>
      <c r="G7361" s="326" t="s">
        <v>1800</v>
      </c>
    </row>
    <row r="7362" spans="1:7">
      <c r="A7362" s="326" t="s">
        <v>2883</v>
      </c>
      <c r="B7362" s="158">
        <v>46317</v>
      </c>
      <c r="C7362" s="326" t="s">
        <v>8300</v>
      </c>
      <c r="D7362" s="326" t="s">
        <v>2880</v>
      </c>
      <c r="E7362" s="326" t="s">
        <v>2879</v>
      </c>
      <c r="F7362" s="326">
        <v>6.5340199999999991</v>
      </c>
      <c r="G7362" s="326" t="s">
        <v>1800</v>
      </c>
    </row>
    <row r="7363" spans="1:7">
      <c r="A7363" s="326" t="s">
        <v>2883</v>
      </c>
      <c r="B7363" s="158">
        <v>46317</v>
      </c>
      <c r="C7363" s="326" t="s">
        <v>8301</v>
      </c>
      <c r="D7363" s="326" t="s">
        <v>2880</v>
      </c>
      <c r="E7363" s="326" t="s">
        <v>2879</v>
      </c>
      <c r="F7363" s="326">
        <v>5.8942000000000005</v>
      </c>
      <c r="G7363" s="326" t="s">
        <v>1800</v>
      </c>
    </row>
    <row r="7364" spans="1:7">
      <c r="A7364" s="326" t="s">
        <v>2883</v>
      </c>
      <c r="B7364" s="158">
        <v>46317</v>
      </c>
      <c r="C7364" s="326" t="s">
        <v>8302</v>
      </c>
      <c r="D7364" s="326" t="s">
        <v>2880</v>
      </c>
      <c r="E7364" s="326" t="s">
        <v>2879</v>
      </c>
      <c r="F7364" s="326">
        <v>5.9397199999999994</v>
      </c>
      <c r="G7364" s="326" t="s">
        <v>1800</v>
      </c>
    </row>
    <row r="7365" spans="1:7">
      <c r="A7365" s="326" t="s">
        <v>2883</v>
      </c>
      <c r="B7365" s="158">
        <v>46317</v>
      </c>
      <c r="C7365" s="326" t="s">
        <v>8303</v>
      </c>
      <c r="D7365" s="326" t="s">
        <v>2880</v>
      </c>
      <c r="E7365" s="326" t="s">
        <v>2879</v>
      </c>
      <c r="F7365" s="326">
        <v>6.3522000000000007</v>
      </c>
      <c r="G7365" s="326" t="s">
        <v>1800</v>
      </c>
    </row>
    <row r="7366" spans="1:7">
      <c r="A7366" s="326" t="s">
        <v>2883</v>
      </c>
      <c r="B7366" s="158">
        <v>46317</v>
      </c>
      <c r="C7366" s="326" t="s">
        <v>8304</v>
      </c>
      <c r="D7366" s="326" t="s">
        <v>2880</v>
      </c>
      <c r="E7366" s="326" t="s">
        <v>2879</v>
      </c>
      <c r="F7366" s="326">
        <v>6.4299800000000005</v>
      </c>
      <c r="G7366" s="326" t="s">
        <v>1800</v>
      </c>
    </row>
    <row r="7367" spans="1:7">
      <c r="A7367" s="326" t="s">
        <v>2883</v>
      </c>
      <c r="B7367" s="158">
        <v>46317</v>
      </c>
      <c r="C7367" s="326" t="s">
        <v>8305</v>
      </c>
      <c r="D7367" s="326" t="s">
        <v>2880</v>
      </c>
      <c r="E7367" s="326" t="s">
        <v>2879</v>
      </c>
      <c r="F7367" s="326">
        <v>6.3790400000000007</v>
      </c>
      <c r="G7367" s="326" t="s">
        <v>1800</v>
      </c>
    </row>
    <row r="7368" spans="1:7">
      <c r="A7368" s="326" t="s">
        <v>2883</v>
      </c>
      <c r="B7368" s="158">
        <v>46317</v>
      </c>
      <c r="C7368" s="326" t="s">
        <v>8306</v>
      </c>
      <c r="D7368" s="326" t="s">
        <v>2880</v>
      </c>
      <c r="E7368" s="326" t="s">
        <v>2879</v>
      </c>
      <c r="F7368" s="326">
        <v>6.2938999999999981</v>
      </c>
      <c r="G7368" s="326" t="s">
        <v>1800</v>
      </c>
    </row>
    <row r="7369" spans="1:7">
      <c r="A7369" s="326" t="s">
        <v>2883</v>
      </c>
      <c r="B7369" s="158">
        <v>46317</v>
      </c>
      <c r="C7369" s="326" t="s">
        <v>8307</v>
      </c>
      <c r="D7369" s="326" t="s">
        <v>2880</v>
      </c>
      <c r="E7369" s="326" t="s">
        <v>2879</v>
      </c>
      <c r="F7369" s="326">
        <v>6.1280199999999985</v>
      </c>
      <c r="G7369" s="326" t="s">
        <v>1800</v>
      </c>
    </row>
    <row r="7370" spans="1:7">
      <c r="A7370" s="326" t="s">
        <v>2883</v>
      </c>
      <c r="B7370" s="158">
        <v>46317</v>
      </c>
      <c r="C7370" s="326" t="s">
        <v>8308</v>
      </c>
      <c r="D7370" s="326" t="s">
        <v>2880</v>
      </c>
      <c r="E7370" s="326" t="s">
        <v>2879</v>
      </c>
      <c r="F7370" s="326">
        <v>6.1529400000000001</v>
      </c>
      <c r="G7370" s="326" t="s">
        <v>1800</v>
      </c>
    </row>
    <row r="7371" spans="1:7">
      <c r="A7371" s="326" t="s">
        <v>2883</v>
      </c>
      <c r="B7371" s="158">
        <v>46317</v>
      </c>
      <c r="C7371" s="326" t="s">
        <v>8309</v>
      </c>
      <c r="D7371" s="326" t="s">
        <v>2880</v>
      </c>
      <c r="E7371" s="326" t="s">
        <v>2879</v>
      </c>
      <c r="F7371" s="326">
        <v>6.2157600000000013</v>
      </c>
      <c r="G7371" s="326" t="s">
        <v>1800</v>
      </c>
    </row>
    <row r="7372" spans="1:7">
      <c r="A7372" s="326" t="s">
        <v>2883</v>
      </c>
      <c r="B7372" s="158">
        <v>46317</v>
      </c>
      <c r="C7372" s="326" t="s">
        <v>8310</v>
      </c>
      <c r="D7372" s="326" t="s">
        <v>2880</v>
      </c>
      <c r="E7372" s="326" t="s">
        <v>2879</v>
      </c>
      <c r="F7372" s="326">
        <v>6.2191599999999996</v>
      </c>
      <c r="G7372" s="326" t="s">
        <v>1800</v>
      </c>
    </row>
    <row r="7373" spans="1:7">
      <c r="A7373" s="326" t="s">
        <v>2883</v>
      </c>
      <c r="B7373" s="158">
        <v>46317</v>
      </c>
      <c r="C7373" s="326" t="s">
        <v>8311</v>
      </c>
      <c r="D7373" s="326" t="s">
        <v>2880</v>
      </c>
      <c r="E7373" s="326" t="s">
        <v>2879</v>
      </c>
      <c r="F7373" s="326">
        <v>5.6397400000000006</v>
      </c>
      <c r="G7373" s="326" t="s">
        <v>1800</v>
      </c>
    </row>
    <row r="7374" spans="1:7">
      <c r="A7374" s="326" t="s">
        <v>2883</v>
      </c>
      <c r="B7374" s="158">
        <v>46317</v>
      </c>
      <c r="C7374" s="326" t="s">
        <v>8312</v>
      </c>
      <c r="D7374" s="326" t="s">
        <v>2880</v>
      </c>
      <c r="E7374" s="326" t="s">
        <v>2879</v>
      </c>
      <c r="F7374" s="326">
        <v>6.3304999999999989</v>
      </c>
      <c r="G7374" s="326" t="s">
        <v>1800</v>
      </c>
    </row>
    <row r="7375" spans="1:7">
      <c r="A7375" s="326" t="s">
        <v>2883</v>
      </c>
      <c r="B7375" s="158">
        <v>46317</v>
      </c>
      <c r="C7375" s="326" t="s">
        <v>8313</v>
      </c>
      <c r="D7375" s="326" t="s">
        <v>2880</v>
      </c>
      <c r="E7375" s="326" t="s">
        <v>2879</v>
      </c>
      <c r="F7375" s="326">
        <v>5.416339999999999</v>
      </c>
      <c r="G7375" s="326" t="s">
        <v>1800</v>
      </c>
    </row>
    <row r="7376" spans="1:7">
      <c r="A7376" s="326" t="s">
        <v>2883</v>
      </c>
      <c r="B7376" s="158">
        <v>46317</v>
      </c>
      <c r="C7376" s="326" t="s">
        <v>8314</v>
      </c>
      <c r="D7376" s="326" t="s">
        <v>2880</v>
      </c>
      <c r="E7376" s="326" t="s">
        <v>2879</v>
      </c>
      <c r="F7376" s="326">
        <v>6.1601599999999985</v>
      </c>
      <c r="G7376" s="326" t="s">
        <v>1800</v>
      </c>
    </row>
    <row r="7377" spans="1:7">
      <c r="A7377" s="326" t="s">
        <v>2883</v>
      </c>
      <c r="B7377" s="158">
        <v>46317</v>
      </c>
      <c r="C7377" s="326" t="s">
        <v>8315</v>
      </c>
      <c r="D7377" s="326" t="s">
        <v>2880</v>
      </c>
      <c r="E7377" s="326" t="s">
        <v>2879</v>
      </c>
      <c r="F7377" s="326">
        <v>6.0916399999999999</v>
      </c>
      <c r="G7377" s="326" t="s">
        <v>1800</v>
      </c>
    </row>
    <row r="7378" spans="1:7">
      <c r="A7378" s="326" t="s">
        <v>2883</v>
      </c>
      <c r="B7378" s="158">
        <v>46317</v>
      </c>
      <c r="C7378" s="326" t="s">
        <v>8316</v>
      </c>
      <c r="D7378" s="326" t="s">
        <v>2880</v>
      </c>
      <c r="E7378" s="326" t="s">
        <v>2879</v>
      </c>
      <c r="F7378" s="326">
        <v>5.4358599999999999</v>
      </c>
      <c r="G7378" s="326" t="s">
        <v>1800</v>
      </c>
    </row>
    <row r="7379" spans="1:7">
      <c r="A7379" s="326" t="s">
        <v>2883</v>
      </c>
      <c r="B7379" s="158">
        <v>46317</v>
      </c>
      <c r="C7379" s="326" t="s">
        <v>8317</v>
      </c>
      <c r="D7379" s="326" t="s">
        <v>2880</v>
      </c>
      <c r="E7379" s="326" t="s">
        <v>2879</v>
      </c>
      <c r="F7379" s="326">
        <v>5.6495600000000001</v>
      </c>
      <c r="G7379" s="326" t="s">
        <v>1800</v>
      </c>
    </row>
    <row r="7380" spans="1:7">
      <c r="A7380" s="326" t="s">
        <v>2883</v>
      </c>
      <c r="B7380" s="158">
        <v>46317</v>
      </c>
      <c r="C7380" s="326" t="s">
        <v>8318</v>
      </c>
      <c r="D7380" s="326" t="s">
        <v>2880</v>
      </c>
      <c r="E7380" s="326" t="s">
        <v>2879</v>
      </c>
      <c r="F7380" s="326">
        <v>6.1834800000000003</v>
      </c>
      <c r="G7380" s="326" t="s">
        <v>1800</v>
      </c>
    </row>
    <row r="7381" spans="1:7">
      <c r="A7381" s="326" t="s">
        <v>2883</v>
      </c>
      <c r="B7381" s="158">
        <v>46317</v>
      </c>
      <c r="C7381" s="326" t="s">
        <v>8319</v>
      </c>
      <c r="D7381" s="326" t="s">
        <v>2880</v>
      </c>
      <c r="E7381" s="326" t="s">
        <v>2879</v>
      </c>
      <c r="F7381" s="326">
        <v>6.2045199999999996</v>
      </c>
      <c r="G7381" s="326" t="s">
        <v>1800</v>
      </c>
    </row>
    <row r="7382" spans="1:7">
      <c r="A7382" s="326" t="s">
        <v>2883</v>
      </c>
      <c r="B7382" s="158">
        <v>46317</v>
      </c>
      <c r="C7382" s="326" t="s">
        <v>8320</v>
      </c>
      <c r="D7382" s="326" t="s">
        <v>2880</v>
      </c>
      <c r="E7382" s="326" t="s">
        <v>2879</v>
      </c>
      <c r="F7382" s="326">
        <v>6.0801800000000004</v>
      </c>
      <c r="G7382" s="326" t="s">
        <v>1800</v>
      </c>
    </row>
    <row r="7383" spans="1:7">
      <c r="A7383" s="326" t="s">
        <v>2883</v>
      </c>
      <c r="B7383" s="158">
        <v>46317</v>
      </c>
      <c r="C7383" s="326" t="s">
        <v>8321</v>
      </c>
      <c r="D7383" s="326" t="s">
        <v>2880</v>
      </c>
      <c r="E7383" s="326" t="s">
        <v>2879</v>
      </c>
      <c r="F7383" s="326">
        <v>6.2073400000000003</v>
      </c>
      <c r="G7383" s="326" t="s">
        <v>1800</v>
      </c>
    </row>
    <row r="7384" spans="1:7">
      <c r="A7384" s="326" t="s">
        <v>2883</v>
      </c>
      <c r="B7384" s="158">
        <v>46317</v>
      </c>
      <c r="C7384" s="326" t="s">
        <v>8322</v>
      </c>
      <c r="D7384" s="326" t="s">
        <v>2880</v>
      </c>
      <c r="E7384" s="326" t="s">
        <v>2879</v>
      </c>
      <c r="F7384" s="326">
        <v>6.07958</v>
      </c>
      <c r="G7384" s="326" t="s">
        <v>1800</v>
      </c>
    </row>
    <row r="7385" spans="1:7">
      <c r="A7385" s="326" t="s">
        <v>2883</v>
      </c>
      <c r="B7385" s="158">
        <v>46317</v>
      </c>
      <c r="C7385" s="326" t="s">
        <v>8323</v>
      </c>
      <c r="D7385" s="326" t="s">
        <v>2880</v>
      </c>
      <c r="E7385" s="326" t="s">
        <v>2879</v>
      </c>
      <c r="F7385" s="326">
        <v>6.0430599999999997</v>
      </c>
      <c r="G7385" s="326" t="s">
        <v>1800</v>
      </c>
    </row>
    <row r="7386" spans="1:7">
      <c r="A7386" s="326" t="s">
        <v>2883</v>
      </c>
      <c r="B7386" s="158">
        <v>46317</v>
      </c>
      <c r="C7386" s="326" t="s">
        <v>8324</v>
      </c>
      <c r="D7386" s="326" t="s">
        <v>2880</v>
      </c>
      <c r="E7386" s="326" t="s">
        <v>2879</v>
      </c>
      <c r="F7386" s="326">
        <v>6.0283600000000011</v>
      </c>
      <c r="G7386" s="326" t="s">
        <v>1800</v>
      </c>
    </row>
    <row r="7387" spans="1:7">
      <c r="A7387" s="326" t="s">
        <v>2883</v>
      </c>
      <c r="B7387" s="158">
        <v>46317</v>
      </c>
      <c r="C7387" s="326" t="s">
        <v>8325</v>
      </c>
      <c r="D7387" s="326" t="s">
        <v>2880</v>
      </c>
      <c r="E7387" s="326" t="s">
        <v>2879</v>
      </c>
      <c r="F7387" s="326">
        <v>6.1706799999999999</v>
      </c>
      <c r="G7387" s="326" t="s">
        <v>1800</v>
      </c>
    </row>
    <row r="7388" spans="1:7">
      <c r="A7388" s="326" t="s">
        <v>3062</v>
      </c>
      <c r="B7388" s="158">
        <v>46318</v>
      </c>
      <c r="C7388" s="326" t="s">
        <v>15607</v>
      </c>
      <c r="D7388" s="326" t="s">
        <v>2878</v>
      </c>
      <c r="E7388" s="326" t="s">
        <v>2867</v>
      </c>
      <c r="F7388" s="326"/>
      <c r="G7388" s="326" t="s">
        <v>43</v>
      </c>
    </row>
    <row r="7389" spans="1:7">
      <c r="A7389" s="326" t="s">
        <v>3062</v>
      </c>
      <c r="B7389" s="158">
        <v>46318</v>
      </c>
      <c r="C7389" s="326" t="s">
        <v>15617</v>
      </c>
      <c r="D7389" s="326" t="s">
        <v>2878</v>
      </c>
      <c r="E7389" s="326" t="s">
        <v>2867</v>
      </c>
      <c r="F7389" s="326"/>
      <c r="G7389" s="326" t="s">
        <v>43</v>
      </c>
    </row>
    <row r="7390" spans="1:7">
      <c r="A7390" s="326" t="s">
        <v>3062</v>
      </c>
      <c r="B7390" s="158">
        <v>46318</v>
      </c>
      <c r="C7390" s="326" t="s">
        <v>15608</v>
      </c>
      <c r="D7390" s="326" t="s">
        <v>2878</v>
      </c>
      <c r="E7390" s="326" t="s">
        <v>2867</v>
      </c>
      <c r="F7390" s="326"/>
      <c r="G7390" s="326" t="s">
        <v>43</v>
      </c>
    </row>
    <row r="7391" spans="1:7">
      <c r="A7391" s="326" t="s">
        <v>3062</v>
      </c>
      <c r="B7391" s="158">
        <v>46318</v>
      </c>
      <c r="C7391" s="326" t="s">
        <v>15609</v>
      </c>
      <c r="D7391" s="326" t="s">
        <v>2878</v>
      </c>
      <c r="E7391" s="326" t="s">
        <v>2867</v>
      </c>
      <c r="F7391" s="326"/>
      <c r="G7391" s="326" t="s">
        <v>43</v>
      </c>
    </row>
    <row r="7392" spans="1:7">
      <c r="A7392" s="326" t="s">
        <v>3062</v>
      </c>
      <c r="B7392" s="158">
        <v>46318</v>
      </c>
      <c r="C7392" s="326" t="s">
        <v>15610</v>
      </c>
      <c r="D7392" s="326" t="s">
        <v>2878</v>
      </c>
      <c r="E7392" s="326" t="s">
        <v>2867</v>
      </c>
      <c r="F7392" s="326"/>
      <c r="G7392" s="326" t="s">
        <v>43</v>
      </c>
    </row>
    <row r="7393" spans="1:7">
      <c r="A7393" s="326" t="s">
        <v>3062</v>
      </c>
      <c r="B7393" s="158">
        <v>46318</v>
      </c>
      <c r="C7393" s="326" t="s">
        <v>15611</v>
      </c>
      <c r="D7393" s="326" t="s">
        <v>2878</v>
      </c>
      <c r="E7393" s="326" t="s">
        <v>2867</v>
      </c>
      <c r="F7393" s="326"/>
      <c r="G7393" s="326" t="s">
        <v>43</v>
      </c>
    </row>
    <row r="7394" spans="1:7">
      <c r="A7394" s="326" t="s">
        <v>3062</v>
      </c>
      <c r="B7394" s="158">
        <v>46318</v>
      </c>
      <c r="C7394" s="326" t="s">
        <v>15618</v>
      </c>
      <c r="D7394" s="326" t="s">
        <v>2878</v>
      </c>
      <c r="E7394" s="326" t="s">
        <v>2867</v>
      </c>
      <c r="F7394" s="326"/>
      <c r="G7394" s="326" t="s">
        <v>43</v>
      </c>
    </row>
    <row r="7395" spans="1:7">
      <c r="A7395" s="326" t="s">
        <v>3062</v>
      </c>
      <c r="B7395" s="158">
        <v>46318</v>
      </c>
      <c r="C7395" s="326" t="s">
        <v>15619</v>
      </c>
      <c r="D7395" s="326" t="s">
        <v>2878</v>
      </c>
      <c r="E7395" s="326" t="s">
        <v>2867</v>
      </c>
      <c r="F7395" s="326"/>
      <c r="G7395" s="326" t="s">
        <v>43</v>
      </c>
    </row>
    <row r="7396" spans="1:7">
      <c r="A7396" s="326" t="s">
        <v>3062</v>
      </c>
      <c r="B7396" s="158">
        <v>46318</v>
      </c>
      <c r="C7396" s="326" t="s">
        <v>15612</v>
      </c>
      <c r="D7396" s="326" t="s">
        <v>2878</v>
      </c>
      <c r="E7396" s="326" t="s">
        <v>2867</v>
      </c>
      <c r="F7396" s="326"/>
      <c r="G7396" s="326" t="s">
        <v>43</v>
      </c>
    </row>
    <row r="7397" spans="1:7">
      <c r="A7397" s="326" t="s">
        <v>3062</v>
      </c>
      <c r="B7397" s="158">
        <v>46318</v>
      </c>
      <c r="C7397" s="326" t="s">
        <v>15620</v>
      </c>
      <c r="D7397" s="326" t="s">
        <v>2878</v>
      </c>
      <c r="E7397" s="326" t="s">
        <v>2867</v>
      </c>
      <c r="F7397" s="326"/>
      <c r="G7397" s="326" t="s">
        <v>43</v>
      </c>
    </row>
    <row r="7398" spans="1:7">
      <c r="A7398" s="326" t="s">
        <v>3062</v>
      </c>
      <c r="B7398" s="158">
        <v>46318</v>
      </c>
      <c r="C7398" s="326" t="s">
        <v>15613</v>
      </c>
      <c r="D7398" s="326" t="s">
        <v>2878</v>
      </c>
      <c r="E7398" s="326" t="s">
        <v>2867</v>
      </c>
      <c r="F7398" s="326"/>
      <c r="G7398" s="326" t="s">
        <v>43</v>
      </c>
    </row>
    <row r="7399" spans="1:7">
      <c r="A7399" s="326" t="s">
        <v>3062</v>
      </c>
      <c r="B7399" s="158">
        <v>46318</v>
      </c>
      <c r="C7399" s="326" t="s">
        <v>15614</v>
      </c>
      <c r="D7399" s="326" t="s">
        <v>2878</v>
      </c>
      <c r="E7399" s="326" t="s">
        <v>2867</v>
      </c>
      <c r="F7399" s="326"/>
      <c r="G7399" s="326" t="s">
        <v>43</v>
      </c>
    </row>
    <row r="7400" spans="1:7">
      <c r="A7400" s="326" t="s">
        <v>3062</v>
      </c>
      <c r="B7400" s="158">
        <v>46318</v>
      </c>
      <c r="C7400" s="326" t="s">
        <v>15615</v>
      </c>
      <c r="D7400" s="326" t="s">
        <v>2878</v>
      </c>
      <c r="E7400" s="326" t="s">
        <v>2867</v>
      </c>
      <c r="F7400" s="326"/>
      <c r="G7400" s="326" t="s">
        <v>43</v>
      </c>
    </row>
    <row r="7401" spans="1:7">
      <c r="A7401" s="326" t="s">
        <v>3062</v>
      </c>
      <c r="B7401" s="158">
        <v>46318</v>
      </c>
      <c r="C7401" s="326" t="s">
        <v>15616</v>
      </c>
      <c r="D7401" s="326" t="s">
        <v>2878</v>
      </c>
      <c r="E7401" s="326" t="s">
        <v>2867</v>
      </c>
      <c r="F7401" s="326"/>
      <c r="G7401" s="326" t="s">
        <v>43</v>
      </c>
    </row>
    <row r="7402" spans="1:7">
      <c r="A7402" s="326" t="s">
        <v>2874</v>
      </c>
      <c r="B7402" s="158">
        <v>46318</v>
      </c>
      <c r="C7402" s="326" t="s">
        <v>15621</v>
      </c>
      <c r="D7402" s="326" t="s">
        <v>2876</v>
      </c>
      <c r="E7402" s="326" t="s">
        <v>2867</v>
      </c>
      <c r="F7402" s="326"/>
      <c r="G7402" s="326" t="s">
        <v>2863</v>
      </c>
    </row>
    <row r="7403" spans="1:7">
      <c r="A7403" s="326" t="s">
        <v>2874</v>
      </c>
      <c r="B7403" s="158">
        <v>46318</v>
      </c>
      <c r="C7403" s="326" t="s">
        <v>15622</v>
      </c>
      <c r="D7403" s="326" t="s">
        <v>2876</v>
      </c>
      <c r="E7403" s="326" t="s">
        <v>2867</v>
      </c>
      <c r="F7403" s="326"/>
      <c r="G7403" s="326" t="s">
        <v>2863</v>
      </c>
    </row>
    <row r="7404" spans="1:7">
      <c r="A7404" s="326" t="s">
        <v>2874</v>
      </c>
      <c r="B7404" s="158">
        <v>46318</v>
      </c>
      <c r="C7404" s="326" t="s">
        <v>15623</v>
      </c>
      <c r="D7404" s="326" t="s">
        <v>2876</v>
      </c>
      <c r="E7404" s="326" t="s">
        <v>2867</v>
      </c>
      <c r="F7404" s="326"/>
      <c r="G7404" s="326" t="s">
        <v>2863</v>
      </c>
    </row>
    <row r="7405" spans="1:7">
      <c r="A7405" s="326" t="s">
        <v>2874</v>
      </c>
      <c r="B7405" s="158">
        <v>46318</v>
      </c>
      <c r="C7405" s="326" t="s">
        <v>15624</v>
      </c>
      <c r="D7405" s="326" t="s">
        <v>2876</v>
      </c>
      <c r="E7405" s="326" t="s">
        <v>2867</v>
      </c>
      <c r="F7405" s="326"/>
      <c r="G7405" s="326" t="s">
        <v>2863</v>
      </c>
    </row>
    <row r="7406" spans="1:7">
      <c r="A7406" s="326" t="s">
        <v>3068</v>
      </c>
      <c r="B7406" s="158">
        <v>46318</v>
      </c>
      <c r="C7406" s="326" t="s">
        <v>3181</v>
      </c>
      <c r="D7406" s="326" t="s">
        <v>8493</v>
      </c>
      <c r="E7406" s="326" t="s">
        <v>3070</v>
      </c>
      <c r="F7406" s="326">
        <v>977.88210736650217</v>
      </c>
      <c r="G7406" s="326" t="s">
        <v>43</v>
      </c>
    </row>
    <row r="7407" spans="1:7">
      <c r="A7407" s="326" t="s">
        <v>3068</v>
      </c>
      <c r="B7407" s="158">
        <v>46318</v>
      </c>
      <c r="C7407" s="326" t="s">
        <v>3181</v>
      </c>
      <c r="D7407" s="326" t="s">
        <v>8493</v>
      </c>
      <c r="E7407" s="326" t="s">
        <v>3070</v>
      </c>
      <c r="F7407" s="326">
        <v>1534.94863116648</v>
      </c>
      <c r="G7407" s="326" t="s">
        <v>43</v>
      </c>
    </row>
    <row r="7408" spans="1:7">
      <c r="A7408" s="326" t="s">
        <v>3068</v>
      </c>
      <c r="B7408" s="158">
        <v>46318</v>
      </c>
      <c r="C7408" s="326" t="s">
        <v>3181</v>
      </c>
      <c r="D7408" s="326" t="s">
        <v>8493</v>
      </c>
      <c r="E7408" s="326" t="s">
        <v>3070</v>
      </c>
      <c r="F7408" s="326">
        <v>4979.3192970035016</v>
      </c>
      <c r="G7408" s="326" t="s">
        <v>43</v>
      </c>
    </row>
    <row r="7409" spans="1:7">
      <c r="A7409" s="326" t="s">
        <v>3068</v>
      </c>
      <c r="B7409" s="158">
        <v>46318</v>
      </c>
      <c r="C7409" s="326" t="s">
        <v>13060</v>
      </c>
      <c r="D7409" s="326" t="s">
        <v>8498</v>
      </c>
      <c r="E7409" s="326" t="s">
        <v>3070</v>
      </c>
      <c r="F7409" s="326">
        <v>523.0349475000985</v>
      </c>
      <c r="G7409" s="326" t="s">
        <v>43</v>
      </c>
    </row>
    <row r="7410" spans="1:7">
      <c r="A7410" s="326" t="s">
        <v>3068</v>
      </c>
      <c r="B7410" s="158">
        <v>46318</v>
      </c>
      <c r="C7410" s="326" t="s">
        <v>13060</v>
      </c>
      <c r="D7410" s="326" t="s">
        <v>8498</v>
      </c>
      <c r="E7410" s="326" t="s">
        <v>3070</v>
      </c>
      <c r="F7410" s="326">
        <v>1038.634949475527</v>
      </c>
      <c r="G7410" s="326" t="s">
        <v>43</v>
      </c>
    </row>
    <row r="7411" spans="1:7">
      <c r="A7411" s="326" t="s">
        <v>3068</v>
      </c>
      <c r="B7411" s="158">
        <v>46318</v>
      </c>
      <c r="C7411" s="326" t="s">
        <v>13060</v>
      </c>
      <c r="D7411" s="326" t="s">
        <v>8498</v>
      </c>
      <c r="E7411" s="326" t="s">
        <v>3070</v>
      </c>
      <c r="F7411" s="326">
        <v>1731.7462896275099</v>
      </c>
      <c r="G7411" s="326" t="s">
        <v>43</v>
      </c>
    </row>
    <row r="7412" spans="1:7">
      <c r="A7412" s="326" t="s">
        <v>3068</v>
      </c>
      <c r="B7412" s="158">
        <v>46318</v>
      </c>
      <c r="C7412" s="326" t="s">
        <v>13060</v>
      </c>
      <c r="D7412" s="326" t="s">
        <v>8498</v>
      </c>
      <c r="E7412" s="326" t="s">
        <v>3070</v>
      </c>
      <c r="F7412" s="326">
        <v>3123.3292048610751</v>
      </c>
      <c r="G7412" s="326" t="s">
        <v>43</v>
      </c>
    </row>
    <row r="7413" spans="1:7">
      <c r="A7413" s="326" t="s">
        <v>3068</v>
      </c>
      <c r="B7413" s="158">
        <v>46318</v>
      </c>
      <c r="C7413" s="326" t="s">
        <v>12508</v>
      </c>
      <c r="D7413" s="326" t="s">
        <v>8498</v>
      </c>
      <c r="E7413" s="326" t="s">
        <v>3070</v>
      </c>
      <c r="F7413" s="326">
        <v>1003.027599569876</v>
      </c>
      <c r="G7413" s="326" t="s">
        <v>43</v>
      </c>
    </row>
    <row r="7414" spans="1:7">
      <c r="A7414" s="326" t="s">
        <v>3068</v>
      </c>
      <c r="B7414" s="158">
        <v>46318</v>
      </c>
      <c r="C7414" s="326" t="s">
        <v>3123</v>
      </c>
      <c r="D7414" s="326" t="s">
        <v>8498</v>
      </c>
      <c r="E7414" s="326" t="s">
        <v>3070</v>
      </c>
      <c r="F7414" s="326">
        <v>435.22768603032449</v>
      </c>
      <c r="G7414" s="326" t="s">
        <v>43</v>
      </c>
    </row>
    <row r="7415" spans="1:7">
      <c r="A7415" s="326" t="s">
        <v>3068</v>
      </c>
      <c r="B7415" s="158">
        <v>46318</v>
      </c>
      <c r="C7415" s="326" t="s">
        <v>3123</v>
      </c>
      <c r="D7415" s="326" t="s">
        <v>8498</v>
      </c>
      <c r="E7415" s="326" t="s">
        <v>3070</v>
      </c>
      <c r="F7415" s="326">
        <v>445.32155679981219</v>
      </c>
      <c r="G7415" s="326" t="s">
        <v>43</v>
      </c>
    </row>
    <row r="7416" spans="1:7">
      <c r="A7416" s="326" t="s">
        <v>3068</v>
      </c>
      <c r="B7416" s="158">
        <v>46318</v>
      </c>
      <c r="C7416" s="326" t="s">
        <v>3123</v>
      </c>
      <c r="D7416" s="326" t="s">
        <v>8498</v>
      </c>
      <c r="E7416" s="326" t="s">
        <v>3070</v>
      </c>
      <c r="F7416" s="326">
        <v>731.7947806083248</v>
      </c>
      <c r="G7416" s="326" t="s">
        <v>43</v>
      </c>
    </row>
    <row r="7417" spans="1:7">
      <c r="A7417" s="326" t="s">
        <v>3068</v>
      </c>
      <c r="B7417" s="158">
        <v>46318</v>
      </c>
      <c r="C7417" s="326" t="s">
        <v>3123</v>
      </c>
      <c r="D7417" s="326" t="s">
        <v>8498</v>
      </c>
      <c r="E7417" s="326" t="s">
        <v>3070</v>
      </c>
      <c r="F7417" s="326">
        <v>775.33291108161211</v>
      </c>
      <c r="G7417" s="326" t="s">
        <v>43</v>
      </c>
    </row>
    <row r="7418" spans="1:7">
      <c r="A7418" s="326" t="s">
        <v>3068</v>
      </c>
      <c r="B7418" s="158">
        <v>46318</v>
      </c>
      <c r="C7418" s="326" t="s">
        <v>3123</v>
      </c>
      <c r="D7418" s="326" t="s">
        <v>8498</v>
      </c>
      <c r="E7418" s="326" t="s">
        <v>3070</v>
      </c>
      <c r="F7418" s="326">
        <v>857.58287641685456</v>
      </c>
      <c r="G7418" s="326" t="s">
        <v>43</v>
      </c>
    </row>
    <row r="7419" spans="1:7">
      <c r="A7419" s="326" t="s">
        <v>3068</v>
      </c>
      <c r="B7419" s="158">
        <v>46318</v>
      </c>
      <c r="C7419" s="326" t="s">
        <v>3123</v>
      </c>
      <c r="D7419" s="326" t="s">
        <v>8498</v>
      </c>
      <c r="E7419" s="326" t="s">
        <v>3070</v>
      </c>
      <c r="F7419" s="326">
        <v>1769.435924150981</v>
      </c>
      <c r="G7419" s="326" t="s">
        <v>43</v>
      </c>
    </row>
    <row r="7420" spans="1:7">
      <c r="A7420" s="326" t="s">
        <v>3068</v>
      </c>
      <c r="B7420" s="158">
        <v>46318</v>
      </c>
      <c r="C7420" s="326" t="s">
        <v>3123</v>
      </c>
      <c r="D7420" s="326" t="s">
        <v>8498</v>
      </c>
      <c r="E7420" s="326" t="s">
        <v>3070</v>
      </c>
      <c r="F7420" s="326">
        <v>1804.4720267094669</v>
      </c>
      <c r="G7420" s="326" t="s">
        <v>43</v>
      </c>
    </row>
    <row r="7421" spans="1:7">
      <c r="A7421" s="326" t="s">
        <v>3068</v>
      </c>
      <c r="B7421" s="158">
        <v>46318</v>
      </c>
      <c r="C7421" s="326" t="s">
        <v>3123</v>
      </c>
      <c r="D7421" s="326" t="s">
        <v>8498</v>
      </c>
      <c r="E7421" s="326" t="s">
        <v>3070</v>
      </c>
      <c r="F7421" s="326">
        <v>4567.2114848115016</v>
      </c>
      <c r="G7421" s="326" t="s">
        <v>43</v>
      </c>
    </row>
    <row r="7422" spans="1:7">
      <c r="A7422" s="326" t="s">
        <v>3068</v>
      </c>
      <c r="B7422" s="158">
        <v>46318</v>
      </c>
      <c r="C7422" s="326" t="s">
        <v>13063</v>
      </c>
      <c r="D7422" s="326" t="s">
        <v>8492</v>
      </c>
      <c r="E7422" s="326" t="s">
        <v>3070</v>
      </c>
      <c r="F7422" s="326">
        <v>131.00661664113071</v>
      </c>
      <c r="G7422" s="326" t="s">
        <v>43</v>
      </c>
    </row>
    <row r="7423" spans="1:7">
      <c r="A7423" s="326" t="s">
        <v>3068</v>
      </c>
      <c r="B7423" s="158">
        <v>46318</v>
      </c>
      <c r="C7423" s="326" t="s">
        <v>13063</v>
      </c>
      <c r="D7423" s="326" t="s">
        <v>8492</v>
      </c>
      <c r="E7423" s="326" t="s">
        <v>3070</v>
      </c>
      <c r="F7423" s="326">
        <v>314.1674112729379</v>
      </c>
      <c r="G7423" s="326" t="s">
        <v>43</v>
      </c>
    </row>
    <row r="7424" spans="1:7">
      <c r="A7424" s="326" t="s">
        <v>3068</v>
      </c>
      <c r="B7424" s="158">
        <v>46318</v>
      </c>
      <c r="C7424" s="326" t="s">
        <v>13063</v>
      </c>
      <c r="D7424" s="326" t="s">
        <v>8492</v>
      </c>
      <c r="E7424" s="326" t="s">
        <v>3070</v>
      </c>
      <c r="F7424" s="326">
        <v>519.53757543629035</v>
      </c>
      <c r="G7424" s="326" t="s">
        <v>43</v>
      </c>
    </row>
    <row r="7425" spans="1:7">
      <c r="A7425" s="326" t="s">
        <v>3068</v>
      </c>
      <c r="B7425" s="158">
        <v>46318</v>
      </c>
      <c r="C7425" s="326" t="s">
        <v>15474</v>
      </c>
      <c r="D7425" s="326" t="s">
        <v>8494</v>
      </c>
      <c r="E7425" s="326" t="s">
        <v>3070</v>
      </c>
      <c r="F7425" s="326">
        <v>219.2110218596645</v>
      </c>
      <c r="G7425" s="326" t="s">
        <v>43</v>
      </c>
    </row>
    <row r="7426" spans="1:7">
      <c r="A7426" s="326" t="s">
        <v>3068</v>
      </c>
      <c r="B7426" s="158">
        <v>46318</v>
      </c>
      <c r="C7426" s="326" t="s">
        <v>15474</v>
      </c>
      <c r="D7426" s="326" t="s">
        <v>8494</v>
      </c>
      <c r="E7426" s="326" t="s">
        <v>3070</v>
      </c>
      <c r="F7426" s="326">
        <v>491.03096715593711</v>
      </c>
      <c r="G7426" s="326" t="s">
        <v>43</v>
      </c>
    </row>
    <row r="7427" spans="1:7">
      <c r="A7427" s="326" t="s">
        <v>3068</v>
      </c>
      <c r="B7427" s="158">
        <v>46318</v>
      </c>
      <c r="C7427" s="326" t="s">
        <v>15474</v>
      </c>
      <c r="D7427" s="326" t="s">
        <v>10809</v>
      </c>
      <c r="E7427" s="326" t="s">
        <v>3070</v>
      </c>
      <c r="F7427" s="326">
        <v>1915.771198895178</v>
      </c>
      <c r="G7427" s="326" t="s">
        <v>43</v>
      </c>
    </row>
    <row r="7428" spans="1:7">
      <c r="A7428" s="326" t="s">
        <v>3068</v>
      </c>
      <c r="B7428" s="158">
        <v>46318</v>
      </c>
      <c r="C7428" s="326" t="s">
        <v>15474</v>
      </c>
      <c r="D7428" s="326" t="s">
        <v>8494</v>
      </c>
      <c r="E7428" s="326" t="s">
        <v>3070</v>
      </c>
      <c r="F7428" s="326">
        <v>2896.184223413467</v>
      </c>
      <c r="G7428" s="326" t="s">
        <v>43</v>
      </c>
    </row>
    <row r="7429" spans="1:7">
      <c r="A7429" s="326" t="s">
        <v>3068</v>
      </c>
      <c r="B7429" s="158">
        <v>46318</v>
      </c>
      <c r="C7429" s="326" t="s">
        <v>3109</v>
      </c>
      <c r="D7429" s="326" t="s">
        <v>8498</v>
      </c>
      <c r="E7429" s="326" t="s">
        <v>3070</v>
      </c>
      <c r="F7429" s="326">
        <v>1252.0061588180031</v>
      </c>
      <c r="G7429" s="326" t="s">
        <v>43</v>
      </c>
    </row>
    <row r="7430" spans="1:7">
      <c r="A7430" s="326" t="s">
        <v>3068</v>
      </c>
      <c r="B7430" s="158">
        <v>46318</v>
      </c>
      <c r="C7430" s="326" t="s">
        <v>15476</v>
      </c>
      <c r="D7430" s="326" t="s">
        <v>8498</v>
      </c>
      <c r="E7430" s="326" t="s">
        <v>3070</v>
      </c>
      <c r="F7430" s="326">
        <v>2445.4598385031459</v>
      </c>
      <c r="G7430" s="326" t="s">
        <v>43</v>
      </c>
    </row>
    <row r="7431" spans="1:7">
      <c r="A7431" s="326" t="s">
        <v>3068</v>
      </c>
      <c r="B7431" s="158">
        <v>46318</v>
      </c>
      <c r="C7431" s="326" t="s">
        <v>14042</v>
      </c>
      <c r="D7431" s="326" t="s">
        <v>8496</v>
      </c>
      <c r="E7431" s="326" t="s">
        <v>3070</v>
      </c>
      <c r="F7431" s="326">
        <v>1491.2259022056239</v>
      </c>
      <c r="G7431" s="326" t="s">
        <v>43</v>
      </c>
    </row>
    <row r="7432" spans="1:7">
      <c r="A7432" s="326" t="s">
        <v>3068</v>
      </c>
      <c r="B7432" s="158">
        <v>46318</v>
      </c>
      <c r="C7432" s="326" t="s">
        <v>3129</v>
      </c>
      <c r="D7432" s="326" t="s">
        <v>11450</v>
      </c>
      <c r="E7432" s="326" t="s">
        <v>3070</v>
      </c>
      <c r="F7432" s="326">
        <v>1697.0654539205129</v>
      </c>
      <c r="G7432" s="326" t="s">
        <v>43</v>
      </c>
    </row>
    <row r="7433" spans="1:7">
      <c r="A7433" s="326" t="s">
        <v>3068</v>
      </c>
      <c r="B7433" s="158">
        <v>46318</v>
      </c>
      <c r="C7433" s="326" t="s">
        <v>3129</v>
      </c>
      <c r="D7433" s="326" t="s">
        <v>8498</v>
      </c>
      <c r="E7433" s="326" t="s">
        <v>3070</v>
      </c>
      <c r="F7433" s="326">
        <v>1764.7359108005569</v>
      </c>
      <c r="G7433" s="326" t="s">
        <v>43</v>
      </c>
    </row>
    <row r="7434" spans="1:7">
      <c r="A7434" s="326" t="s">
        <v>3068</v>
      </c>
      <c r="B7434" s="158">
        <v>46318</v>
      </c>
      <c r="C7434" s="326" t="s">
        <v>3129</v>
      </c>
      <c r="D7434" s="326" t="s">
        <v>8498</v>
      </c>
      <c r="E7434" s="326" t="s">
        <v>3070</v>
      </c>
      <c r="F7434" s="326">
        <v>5754.3693476709304</v>
      </c>
      <c r="G7434" s="326" t="s">
        <v>43</v>
      </c>
    </row>
    <row r="7435" spans="1:7">
      <c r="A7435" s="326" t="s">
        <v>3068</v>
      </c>
      <c r="B7435" s="158">
        <v>46318</v>
      </c>
      <c r="C7435" s="326" t="s">
        <v>3079</v>
      </c>
      <c r="D7435" s="326" t="s">
        <v>10809</v>
      </c>
      <c r="E7435" s="326" t="s">
        <v>3070</v>
      </c>
      <c r="F7435" s="326">
        <v>344.54814669812191</v>
      </c>
      <c r="G7435" s="326" t="s">
        <v>43</v>
      </c>
    </row>
    <row r="7436" spans="1:7">
      <c r="A7436" s="326" t="s">
        <v>3068</v>
      </c>
      <c r="B7436" s="158">
        <v>46318</v>
      </c>
      <c r="C7436" s="326" t="s">
        <v>3079</v>
      </c>
      <c r="D7436" s="326" t="s">
        <v>10809</v>
      </c>
      <c r="E7436" s="326" t="s">
        <v>3070</v>
      </c>
      <c r="F7436" s="326">
        <v>376.87059815250598</v>
      </c>
      <c r="G7436" s="326" t="s">
        <v>43</v>
      </c>
    </row>
    <row r="7437" spans="1:7">
      <c r="A7437" s="326" t="s">
        <v>3068</v>
      </c>
      <c r="B7437" s="158">
        <v>46318</v>
      </c>
      <c r="C7437" s="326" t="s">
        <v>3079</v>
      </c>
      <c r="D7437" s="326" t="s">
        <v>8876</v>
      </c>
      <c r="E7437" s="326" t="s">
        <v>3070</v>
      </c>
      <c r="F7437" s="326">
        <v>620.67285248637199</v>
      </c>
      <c r="G7437" s="326" t="s">
        <v>43</v>
      </c>
    </row>
    <row r="7438" spans="1:7">
      <c r="A7438" s="326" t="s">
        <v>3068</v>
      </c>
      <c r="B7438" s="158">
        <v>46318</v>
      </c>
      <c r="C7438" s="326" t="s">
        <v>3079</v>
      </c>
      <c r="D7438" s="326" t="s">
        <v>8496</v>
      </c>
      <c r="E7438" s="326" t="s">
        <v>3070</v>
      </c>
      <c r="F7438" s="326">
        <v>1939.7800203883089</v>
      </c>
      <c r="G7438" s="326" t="s">
        <v>43</v>
      </c>
    </row>
    <row r="7439" spans="1:7">
      <c r="A7439" s="326" t="s">
        <v>3068</v>
      </c>
      <c r="B7439" s="158">
        <v>46318</v>
      </c>
      <c r="C7439" s="326" t="s">
        <v>3079</v>
      </c>
      <c r="D7439" s="326" t="s">
        <v>10809</v>
      </c>
      <c r="E7439" s="326" t="s">
        <v>3070</v>
      </c>
      <c r="F7439" s="326">
        <v>3874.4413181078421</v>
      </c>
      <c r="G7439" s="326" t="s">
        <v>43</v>
      </c>
    </row>
    <row r="7440" spans="1:7">
      <c r="A7440" s="326" t="s">
        <v>3068</v>
      </c>
      <c r="B7440" s="158">
        <v>46318</v>
      </c>
      <c r="C7440" s="326" t="s">
        <v>3079</v>
      </c>
      <c r="D7440" s="326" t="s">
        <v>10809</v>
      </c>
      <c r="E7440" s="326" t="s">
        <v>3070</v>
      </c>
      <c r="F7440" s="326">
        <v>3958.210429565399</v>
      </c>
      <c r="G7440" s="326" t="s">
        <v>43</v>
      </c>
    </row>
    <row r="7441" spans="1:7">
      <c r="A7441" s="326" t="s">
        <v>3068</v>
      </c>
      <c r="B7441" s="158">
        <v>46318</v>
      </c>
      <c r="C7441" s="326" t="s">
        <v>3079</v>
      </c>
      <c r="D7441" s="326" t="s">
        <v>8600</v>
      </c>
      <c r="E7441" s="326" t="s">
        <v>3070</v>
      </c>
      <c r="F7441" s="326">
        <v>14558.79260756634</v>
      </c>
      <c r="G7441" s="326" t="s">
        <v>43</v>
      </c>
    </row>
    <row r="7442" spans="1:7">
      <c r="A7442" s="326" t="s">
        <v>3068</v>
      </c>
      <c r="B7442" s="158">
        <v>46318</v>
      </c>
      <c r="C7442" s="326" t="s">
        <v>3184</v>
      </c>
      <c r="D7442" s="326" t="s">
        <v>8492</v>
      </c>
      <c r="E7442" s="326" t="s">
        <v>3070</v>
      </c>
      <c r="F7442" s="326">
        <v>691.30801100219833</v>
      </c>
      <c r="G7442" s="326" t="s">
        <v>43</v>
      </c>
    </row>
    <row r="7443" spans="1:7">
      <c r="A7443" s="326" t="s">
        <v>3204</v>
      </c>
      <c r="B7443" s="158">
        <v>46318</v>
      </c>
      <c r="C7443" s="326" t="s">
        <v>3184</v>
      </c>
      <c r="D7443" s="326" t="s">
        <v>3036</v>
      </c>
      <c r="E7443" s="326" t="s">
        <v>3070</v>
      </c>
      <c r="F7443" s="326">
        <v>1756.6664696505029</v>
      </c>
      <c r="G7443" s="326" t="s">
        <v>43</v>
      </c>
    </row>
    <row r="7444" spans="1:7">
      <c r="A7444" s="326" t="s">
        <v>3204</v>
      </c>
      <c r="B7444" s="158">
        <v>46318</v>
      </c>
      <c r="C7444" s="326" t="s">
        <v>3184</v>
      </c>
      <c r="D7444" s="326" t="s">
        <v>3046</v>
      </c>
      <c r="E7444" s="326" t="s">
        <v>3070</v>
      </c>
      <c r="F7444" s="326">
        <v>2278.2128743869689</v>
      </c>
      <c r="G7444" s="326" t="s">
        <v>43</v>
      </c>
    </row>
    <row r="7445" spans="1:7">
      <c r="A7445" s="326" t="s">
        <v>3204</v>
      </c>
      <c r="B7445" s="158">
        <v>46318</v>
      </c>
      <c r="C7445" s="326" t="s">
        <v>15625</v>
      </c>
      <c r="D7445" s="326" t="s">
        <v>3049</v>
      </c>
      <c r="E7445" s="326" t="s">
        <v>3070</v>
      </c>
      <c r="F7445" s="326">
        <v>424.11367538012558</v>
      </c>
      <c r="G7445" s="326" t="s">
        <v>43</v>
      </c>
    </row>
    <row r="7446" spans="1:7">
      <c r="A7446" s="326" t="s">
        <v>3204</v>
      </c>
      <c r="B7446" s="158">
        <v>46318</v>
      </c>
      <c r="C7446" s="326" t="s">
        <v>15626</v>
      </c>
      <c r="D7446" s="326" t="s">
        <v>3049</v>
      </c>
      <c r="E7446" s="326" t="s">
        <v>3070</v>
      </c>
      <c r="F7446" s="326">
        <v>420.19653795100749</v>
      </c>
      <c r="G7446" s="326" t="s">
        <v>43</v>
      </c>
    </row>
    <row r="7447" spans="1:7">
      <c r="A7447" s="326" t="s">
        <v>3204</v>
      </c>
      <c r="B7447" s="158">
        <v>46318</v>
      </c>
      <c r="C7447" s="326" t="s">
        <v>15627</v>
      </c>
      <c r="D7447" s="326" t="s">
        <v>3049</v>
      </c>
      <c r="E7447" s="326" t="s">
        <v>3070</v>
      </c>
      <c r="F7447" s="326">
        <v>428.03320086747408</v>
      </c>
      <c r="G7447" s="326" t="s">
        <v>43</v>
      </c>
    </row>
    <row r="7448" spans="1:7">
      <c r="A7448" s="326" t="s">
        <v>3204</v>
      </c>
      <c r="B7448" s="158">
        <v>46318</v>
      </c>
      <c r="C7448" s="326" t="s">
        <v>15628</v>
      </c>
      <c r="D7448" s="326" t="s">
        <v>3046</v>
      </c>
      <c r="E7448" s="326" t="s">
        <v>3070</v>
      </c>
      <c r="F7448" s="326">
        <v>400.2889376655221</v>
      </c>
      <c r="G7448" s="326" t="s">
        <v>43</v>
      </c>
    </row>
    <row r="7449" spans="1:7">
      <c r="A7449" s="326" t="s">
        <v>3204</v>
      </c>
      <c r="B7449" s="158">
        <v>46318</v>
      </c>
      <c r="C7449" s="326" t="s">
        <v>15629</v>
      </c>
      <c r="D7449" s="326" t="s">
        <v>3046</v>
      </c>
      <c r="E7449" s="326" t="s">
        <v>3070</v>
      </c>
      <c r="F7449" s="326">
        <v>400.2886014226824</v>
      </c>
      <c r="G7449" s="326" t="s">
        <v>43</v>
      </c>
    </row>
    <row r="7450" spans="1:7">
      <c r="A7450" s="326" t="s">
        <v>3204</v>
      </c>
      <c r="B7450" s="158">
        <v>46318</v>
      </c>
      <c r="C7450" s="326" t="s">
        <v>15630</v>
      </c>
      <c r="D7450" s="326" t="s">
        <v>3046</v>
      </c>
      <c r="E7450" s="326" t="s">
        <v>3070</v>
      </c>
      <c r="F7450" s="326">
        <v>410.68314537638798</v>
      </c>
      <c r="G7450" s="326" t="s">
        <v>43</v>
      </c>
    </row>
    <row r="7451" spans="1:7">
      <c r="A7451" s="326" t="s">
        <v>3204</v>
      </c>
      <c r="B7451" s="158">
        <v>46318</v>
      </c>
      <c r="C7451" s="326" t="s">
        <v>15631</v>
      </c>
      <c r="D7451" s="326" t="s">
        <v>3046</v>
      </c>
      <c r="E7451" s="326" t="s">
        <v>3070</v>
      </c>
      <c r="F7451" s="326">
        <v>410.68165026768111</v>
      </c>
      <c r="G7451" s="326" t="s">
        <v>43</v>
      </c>
    </row>
    <row r="7452" spans="1:7">
      <c r="A7452" s="326" t="s">
        <v>3204</v>
      </c>
      <c r="B7452" s="158">
        <v>46318</v>
      </c>
      <c r="C7452" s="326" t="s">
        <v>15632</v>
      </c>
      <c r="D7452" s="326" t="s">
        <v>3046</v>
      </c>
      <c r="E7452" s="326" t="s">
        <v>3070</v>
      </c>
      <c r="F7452" s="326">
        <v>410.685379690025</v>
      </c>
      <c r="G7452" s="326" t="s">
        <v>43</v>
      </c>
    </row>
    <row r="7453" spans="1:7">
      <c r="A7453" s="326" t="s">
        <v>3204</v>
      </c>
      <c r="B7453" s="158">
        <v>46318</v>
      </c>
      <c r="C7453" s="326" t="s">
        <v>15633</v>
      </c>
      <c r="D7453" s="326" t="s">
        <v>3046</v>
      </c>
      <c r="E7453" s="326" t="s">
        <v>3070</v>
      </c>
      <c r="F7453" s="326">
        <v>472.25322152907029</v>
      </c>
      <c r="G7453" s="326" t="s">
        <v>43</v>
      </c>
    </row>
    <row r="7454" spans="1:7">
      <c r="A7454" s="326" t="s">
        <v>3204</v>
      </c>
      <c r="B7454" s="158">
        <v>46318</v>
      </c>
      <c r="C7454" s="326" t="s">
        <v>15634</v>
      </c>
      <c r="D7454" s="326" t="s">
        <v>3046</v>
      </c>
      <c r="E7454" s="326" t="s">
        <v>3070</v>
      </c>
      <c r="F7454" s="326">
        <v>593.87305944599211</v>
      </c>
      <c r="G7454" s="326" t="s">
        <v>43</v>
      </c>
    </row>
    <row r="7455" spans="1:7">
      <c r="A7455" s="326" t="s">
        <v>3204</v>
      </c>
      <c r="B7455" s="158">
        <v>46318</v>
      </c>
      <c r="C7455" s="326" t="s">
        <v>15635</v>
      </c>
      <c r="D7455" s="326" t="s">
        <v>3046</v>
      </c>
      <c r="E7455" s="326" t="s">
        <v>3070</v>
      </c>
      <c r="F7455" s="326">
        <v>392.82170791737741</v>
      </c>
      <c r="G7455" s="326" t="s">
        <v>43</v>
      </c>
    </row>
    <row r="7456" spans="1:7">
      <c r="A7456" s="326" t="s">
        <v>3204</v>
      </c>
      <c r="B7456" s="158">
        <v>46318</v>
      </c>
      <c r="C7456" s="326" t="s">
        <v>15636</v>
      </c>
      <c r="D7456" s="326" t="s">
        <v>3046</v>
      </c>
      <c r="E7456" s="326" t="s">
        <v>3070</v>
      </c>
      <c r="F7456" s="326">
        <v>493.90469023026532</v>
      </c>
      <c r="G7456" s="326" t="s">
        <v>43</v>
      </c>
    </row>
    <row r="7457" spans="1:7">
      <c r="A7457" s="326" t="s">
        <v>3204</v>
      </c>
      <c r="B7457" s="158">
        <v>46318</v>
      </c>
      <c r="C7457" s="326" t="s">
        <v>15637</v>
      </c>
      <c r="D7457" s="326" t="s">
        <v>3046</v>
      </c>
      <c r="E7457" s="326" t="s">
        <v>3070</v>
      </c>
      <c r="F7457" s="326">
        <v>528.61060591414571</v>
      </c>
      <c r="G7457" s="326" t="s">
        <v>43</v>
      </c>
    </row>
    <row r="7458" spans="1:7">
      <c r="A7458" s="326" t="s">
        <v>3204</v>
      </c>
      <c r="B7458" s="158">
        <v>46318</v>
      </c>
      <c r="C7458" s="326" t="s">
        <v>15638</v>
      </c>
      <c r="D7458" s="326" t="s">
        <v>3046</v>
      </c>
      <c r="E7458" s="326" t="s">
        <v>3070</v>
      </c>
      <c r="F7458" s="326">
        <v>830.78719194047153</v>
      </c>
      <c r="G7458" s="326" t="s">
        <v>43</v>
      </c>
    </row>
    <row r="7459" spans="1:7">
      <c r="A7459" s="326" t="s">
        <v>3204</v>
      </c>
      <c r="B7459" s="158">
        <v>46318</v>
      </c>
      <c r="C7459" s="326" t="s">
        <v>15639</v>
      </c>
      <c r="D7459" s="326" t="s">
        <v>3046</v>
      </c>
      <c r="E7459" s="326" t="s">
        <v>3070</v>
      </c>
      <c r="F7459" s="326">
        <v>511.7816363144666</v>
      </c>
      <c r="G7459" s="326" t="s">
        <v>43</v>
      </c>
    </row>
    <row r="7460" spans="1:7">
      <c r="A7460" s="326" t="s">
        <v>3204</v>
      </c>
      <c r="B7460" s="158">
        <v>46318</v>
      </c>
      <c r="C7460" s="326" t="s">
        <v>15640</v>
      </c>
      <c r="D7460" s="326" t="s">
        <v>3046</v>
      </c>
      <c r="E7460" s="326" t="s">
        <v>3070</v>
      </c>
      <c r="F7460" s="326">
        <v>384.01226311456412</v>
      </c>
      <c r="G7460" s="326" t="s">
        <v>43</v>
      </c>
    </row>
    <row r="7461" spans="1:7">
      <c r="A7461" s="326" t="s">
        <v>3204</v>
      </c>
      <c r="B7461" s="158">
        <v>46318</v>
      </c>
      <c r="C7461" s="326" t="s">
        <v>15641</v>
      </c>
      <c r="D7461" s="326" t="s">
        <v>3046</v>
      </c>
      <c r="E7461" s="326" t="s">
        <v>3070</v>
      </c>
      <c r="F7461" s="326">
        <v>471.65265890583402</v>
      </c>
      <c r="G7461" s="326" t="s">
        <v>43</v>
      </c>
    </row>
    <row r="7462" spans="1:7">
      <c r="A7462" s="326" t="s">
        <v>3204</v>
      </c>
      <c r="B7462" s="158">
        <v>46318</v>
      </c>
      <c r="C7462" s="326" t="s">
        <v>15642</v>
      </c>
      <c r="D7462" s="326" t="s">
        <v>3046</v>
      </c>
      <c r="E7462" s="326" t="s">
        <v>3070</v>
      </c>
      <c r="F7462" s="326">
        <v>443.9234406016767</v>
      </c>
      <c r="G7462" s="326" t="s">
        <v>43</v>
      </c>
    </row>
    <row r="7463" spans="1:7">
      <c r="A7463" s="326" t="s">
        <v>3204</v>
      </c>
      <c r="B7463" s="158">
        <v>46318</v>
      </c>
      <c r="C7463" s="326" t="s">
        <v>15643</v>
      </c>
      <c r="D7463" s="326" t="s">
        <v>3046</v>
      </c>
      <c r="E7463" s="326" t="s">
        <v>3070</v>
      </c>
      <c r="F7463" s="326">
        <v>443.92320783995092</v>
      </c>
      <c r="G7463" s="326" t="s">
        <v>43</v>
      </c>
    </row>
    <row r="7464" spans="1:7">
      <c r="A7464" s="326" t="s">
        <v>3204</v>
      </c>
      <c r="B7464" s="158">
        <v>46318</v>
      </c>
      <c r="C7464" s="326" t="s">
        <v>15644</v>
      </c>
      <c r="D7464" s="326" t="s">
        <v>3046</v>
      </c>
      <c r="E7464" s="326" t="s">
        <v>3070</v>
      </c>
      <c r="F7464" s="326">
        <v>443.92195028439158</v>
      </c>
      <c r="G7464" s="326" t="s">
        <v>43</v>
      </c>
    </row>
    <row r="7465" spans="1:7">
      <c r="A7465" s="326" t="s">
        <v>3204</v>
      </c>
      <c r="B7465" s="158">
        <v>46318</v>
      </c>
      <c r="C7465" s="326" t="s">
        <v>15645</v>
      </c>
      <c r="D7465" s="326" t="s">
        <v>3046</v>
      </c>
      <c r="E7465" s="326" t="s">
        <v>3070</v>
      </c>
      <c r="F7465" s="326">
        <v>443.92357768118382</v>
      </c>
      <c r="G7465" s="326" t="s">
        <v>43</v>
      </c>
    </row>
    <row r="7466" spans="1:7">
      <c r="A7466" s="326" t="s">
        <v>3204</v>
      </c>
      <c r="B7466" s="158">
        <v>46318</v>
      </c>
      <c r="C7466" s="326" t="s">
        <v>15646</v>
      </c>
      <c r="D7466" s="326" t="s">
        <v>3046</v>
      </c>
      <c r="E7466" s="326" t="s">
        <v>3070</v>
      </c>
      <c r="F7466" s="326">
        <v>447.62418988905853</v>
      </c>
      <c r="G7466" s="326" t="s">
        <v>43</v>
      </c>
    </row>
    <row r="7467" spans="1:7">
      <c r="A7467" s="326" t="s">
        <v>3204</v>
      </c>
      <c r="B7467" s="158">
        <v>46318</v>
      </c>
      <c r="C7467" s="326" t="s">
        <v>15647</v>
      </c>
      <c r="D7467" s="326" t="s">
        <v>3046</v>
      </c>
      <c r="E7467" s="326" t="s">
        <v>3070</v>
      </c>
      <c r="F7467" s="326">
        <v>440.2234649695456</v>
      </c>
      <c r="G7467" s="326" t="s">
        <v>43</v>
      </c>
    </row>
    <row r="7468" spans="1:7">
      <c r="A7468" s="326" t="s">
        <v>3204</v>
      </c>
      <c r="B7468" s="158">
        <v>46318</v>
      </c>
      <c r="C7468" s="326" t="s">
        <v>15648</v>
      </c>
      <c r="D7468" s="326" t="s">
        <v>7409</v>
      </c>
      <c r="E7468" s="326" t="s">
        <v>3070</v>
      </c>
      <c r="F7468" s="326">
        <v>377.62080970057292</v>
      </c>
      <c r="G7468" s="326" t="s">
        <v>43</v>
      </c>
    </row>
    <row r="7469" spans="1:7">
      <c r="A7469" s="326" t="s">
        <v>3204</v>
      </c>
      <c r="B7469" s="158">
        <v>46318</v>
      </c>
      <c r="C7469" s="326" t="s">
        <v>15649</v>
      </c>
      <c r="D7469" s="326" t="s">
        <v>7409</v>
      </c>
      <c r="E7469" s="326" t="s">
        <v>3070</v>
      </c>
      <c r="F7469" s="326">
        <v>404.69148209318519</v>
      </c>
      <c r="G7469" s="326" t="s">
        <v>43</v>
      </c>
    </row>
    <row r="7470" spans="1:7">
      <c r="A7470" s="326" t="s">
        <v>3204</v>
      </c>
      <c r="B7470" s="158">
        <v>46318</v>
      </c>
      <c r="C7470" s="326" t="s">
        <v>15650</v>
      </c>
      <c r="D7470" s="326" t="s">
        <v>7409</v>
      </c>
      <c r="E7470" s="326" t="s">
        <v>3070</v>
      </c>
      <c r="F7470" s="326">
        <v>595.29332657624036</v>
      </c>
      <c r="G7470" s="326" t="s">
        <v>43</v>
      </c>
    </row>
    <row r="7471" spans="1:7">
      <c r="A7471" s="326" t="s">
        <v>3204</v>
      </c>
      <c r="B7471" s="158">
        <v>46318</v>
      </c>
      <c r="C7471" s="326" t="s">
        <v>15651</v>
      </c>
      <c r="D7471" s="326" t="s">
        <v>7409</v>
      </c>
      <c r="E7471" s="326" t="s">
        <v>3070</v>
      </c>
      <c r="F7471" s="326">
        <v>388.83160229772329</v>
      </c>
      <c r="G7471" s="326" t="s">
        <v>43</v>
      </c>
    </row>
    <row r="7472" spans="1:7">
      <c r="A7472" s="326" t="s">
        <v>3204</v>
      </c>
      <c r="B7472" s="158">
        <v>46318</v>
      </c>
      <c r="C7472" s="326" t="s">
        <v>15652</v>
      </c>
      <c r="D7472" s="326" t="s">
        <v>7409</v>
      </c>
      <c r="E7472" s="326" t="s">
        <v>3070</v>
      </c>
      <c r="F7472" s="326">
        <v>388.83286909945309</v>
      </c>
      <c r="G7472" s="326" t="s">
        <v>43</v>
      </c>
    </row>
    <row r="7473" spans="1:7">
      <c r="A7473" s="326" t="s">
        <v>3204</v>
      </c>
      <c r="B7473" s="158">
        <v>46318</v>
      </c>
      <c r="C7473" s="326" t="s">
        <v>15653</v>
      </c>
      <c r="D7473" s="326" t="s">
        <v>7409</v>
      </c>
      <c r="E7473" s="326" t="s">
        <v>3070</v>
      </c>
      <c r="F7473" s="326">
        <v>485.33803280349821</v>
      </c>
      <c r="G7473" s="326" t="s">
        <v>43</v>
      </c>
    </row>
    <row r="7474" spans="1:7">
      <c r="A7474" s="326" t="s">
        <v>3204</v>
      </c>
      <c r="B7474" s="158">
        <v>46318</v>
      </c>
      <c r="C7474" s="326" t="s">
        <v>15654</v>
      </c>
      <c r="D7474" s="326" t="s">
        <v>7409</v>
      </c>
      <c r="E7474" s="326" t="s">
        <v>3070</v>
      </c>
      <c r="F7474" s="326">
        <v>931.91899828100577</v>
      </c>
      <c r="G7474" s="326" t="s">
        <v>43</v>
      </c>
    </row>
    <row r="7475" spans="1:7">
      <c r="A7475" s="326" t="s">
        <v>3204</v>
      </c>
      <c r="B7475" s="158">
        <v>46318</v>
      </c>
      <c r="C7475" s="326" t="s">
        <v>15655</v>
      </c>
      <c r="D7475" s="326" t="s">
        <v>7409</v>
      </c>
      <c r="E7475" s="326" t="s">
        <v>3070</v>
      </c>
      <c r="F7475" s="326">
        <v>482.43950156122452</v>
      </c>
      <c r="G7475" s="326" t="s">
        <v>43</v>
      </c>
    </row>
    <row r="7476" spans="1:7">
      <c r="A7476" s="326" t="s">
        <v>3204</v>
      </c>
      <c r="B7476" s="158">
        <v>46318</v>
      </c>
      <c r="C7476" s="326" t="s">
        <v>15656</v>
      </c>
      <c r="D7476" s="326" t="s">
        <v>7409</v>
      </c>
      <c r="E7476" s="326" t="s">
        <v>3070</v>
      </c>
      <c r="F7476" s="326">
        <v>520.38463572377805</v>
      </c>
      <c r="G7476" s="326" t="s">
        <v>43</v>
      </c>
    </row>
    <row r="7477" spans="1:7">
      <c r="A7477" s="326" t="s">
        <v>3204</v>
      </c>
      <c r="B7477" s="158">
        <v>46318</v>
      </c>
      <c r="C7477" s="326" t="s">
        <v>15657</v>
      </c>
      <c r="D7477" s="326" t="s">
        <v>7409</v>
      </c>
      <c r="E7477" s="326" t="s">
        <v>3070</v>
      </c>
      <c r="F7477" s="326">
        <v>680.80561341159046</v>
      </c>
      <c r="G7477" s="326" t="s">
        <v>43</v>
      </c>
    </row>
    <row r="7478" spans="1:7">
      <c r="A7478" s="326" t="s">
        <v>3204</v>
      </c>
      <c r="B7478" s="158">
        <v>46318</v>
      </c>
      <c r="C7478" s="326" t="s">
        <v>15658</v>
      </c>
      <c r="D7478" s="326" t="s">
        <v>3049</v>
      </c>
      <c r="E7478" s="326" t="s">
        <v>3070</v>
      </c>
      <c r="F7478" s="326">
        <v>409.94812468439341</v>
      </c>
      <c r="G7478" s="326" t="s">
        <v>43</v>
      </c>
    </row>
    <row r="7479" spans="1:7">
      <c r="A7479" s="326" t="s">
        <v>3204</v>
      </c>
      <c r="B7479" s="158">
        <v>46318</v>
      </c>
      <c r="C7479" s="326" t="s">
        <v>15659</v>
      </c>
      <c r="D7479" s="326" t="s">
        <v>3049</v>
      </c>
      <c r="E7479" s="326" t="s">
        <v>3070</v>
      </c>
      <c r="F7479" s="326">
        <v>462.40594750270247</v>
      </c>
      <c r="G7479" s="326" t="s">
        <v>43</v>
      </c>
    </row>
    <row r="7480" spans="1:7">
      <c r="A7480" s="326" t="s">
        <v>3204</v>
      </c>
      <c r="B7480" s="158">
        <v>46318</v>
      </c>
      <c r="C7480" s="326" t="s">
        <v>15660</v>
      </c>
      <c r="D7480" s="326" t="s">
        <v>7409</v>
      </c>
      <c r="E7480" s="326" t="s">
        <v>3070</v>
      </c>
      <c r="F7480" s="326">
        <v>390.01250239089131</v>
      </c>
      <c r="G7480" s="326" t="s">
        <v>43</v>
      </c>
    </row>
    <row r="7481" spans="1:7">
      <c r="A7481" s="326" t="s">
        <v>3204</v>
      </c>
      <c r="B7481" s="158">
        <v>46318</v>
      </c>
      <c r="C7481" s="326" t="s">
        <v>15661</v>
      </c>
      <c r="D7481" s="326" t="s">
        <v>7409</v>
      </c>
      <c r="E7481" s="326" t="s">
        <v>3070</v>
      </c>
      <c r="F7481" s="326">
        <v>461.05776611110201</v>
      </c>
      <c r="G7481" s="326" t="s">
        <v>43</v>
      </c>
    </row>
    <row r="7482" spans="1:7">
      <c r="A7482" s="326" t="s">
        <v>3204</v>
      </c>
      <c r="B7482" s="158">
        <v>46318</v>
      </c>
      <c r="C7482" s="326" t="s">
        <v>15662</v>
      </c>
      <c r="D7482" s="326" t="s">
        <v>7409</v>
      </c>
      <c r="E7482" s="326" t="s">
        <v>3070</v>
      </c>
      <c r="F7482" s="326">
        <v>344.90996996033942</v>
      </c>
      <c r="G7482" s="326" t="s">
        <v>43</v>
      </c>
    </row>
    <row r="7483" spans="1:7">
      <c r="A7483" s="326" t="s">
        <v>3204</v>
      </c>
      <c r="B7483" s="158">
        <v>46318</v>
      </c>
      <c r="C7483" s="326" t="s">
        <v>15663</v>
      </c>
      <c r="D7483" s="326" t="s">
        <v>3049</v>
      </c>
      <c r="E7483" s="326" t="s">
        <v>3070</v>
      </c>
      <c r="F7483" s="326">
        <v>789.61939564626664</v>
      </c>
      <c r="G7483" s="326" t="s">
        <v>43</v>
      </c>
    </row>
    <row r="7484" spans="1:7">
      <c r="A7484" s="326" t="s">
        <v>3204</v>
      </c>
      <c r="B7484" s="158">
        <v>46318</v>
      </c>
      <c r="C7484" s="326" t="s">
        <v>15664</v>
      </c>
      <c r="D7484" s="326" t="s">
        <v>7409</v>
      </c>
      <c r="E7484" s="326" t="s">
        <v>3070</v>
      </c>
      <c r="F7484" s="326">
        <v>384.01346593908971</v>
      </c>
      <c r="G7484" s="326" t="s">
        <v>43</v>
      </c>
    </row>
    <row r="7485" spans="1:7">
      <c r="A7485" s="326" t="s">
        <v>3204</v>
      </c>
      <c r="B7485" s="158">
        <v>46318</v>
      </c>
      <c r="C7485" s="326" t="s">
        <v>15665</v>
      </c>
      <c r="D7485" s="326" t="s">
        <v>3049</v>
      </c>
      <c r="E7485" s="326" t="s">
        <v>3070</v>
      </c>
      <c r="F7485" s="326">
        <v>384.01027644239372</v>
      </c>
      <c r="G7485" s="326" t="s">
        <v>43</v>
      </c>
    </row>
    <row r="7486" spans="1:7">
      <c r="A7486" s="326" t="s">
        <v>3204</v>
      </c>
      <c r="B7486" s="158">
        <v>46318</v>
      </c>
      <c r="C7486" s="326" t="s">
        <v>15666</v>
      </c>
      <c r="D7486" s="326" t="s">
        <v>3049</v>
      </c>
      <c r="E7486" s="326" t="s">
        <v>3070</v>
      </c>
      <c r="F7486" s="326">
        <v>565.31965019874042</v>
      </c>
      <c r="G7486" s="326" t="s">
        <v>43</v>
      </c>
    </row>
    <row r="7487" spans="1:7">
      <c r="A7487" s="326" t="s">
        <v>3204</v>
      </c>
      <c r="B7487" s="158">
        <v>46318</v>
      </c>
      <c r="C7487" s="326" t="s">
        <v>15667</v>
      </c>
      <c r="D7487" s="326" t="s">
        <v>3049</v>
      </c>
      <c r="E7487" s="326" t="s">
        <v>3070</v>
      </c>
      <c r="F7487" s="326">
        <v>436.75957458408078</v>
      </c>
      <c r="G7487" s="326" t="s">
        <v>43</v>
      </c>
    </row>
    <row r="7488" spans="1:7">
      <c r="A7488" s="326" t="s">
        <v>3204</v>
      </c>
      <c r="B7488" s="158">
        <v>46318</v>
      </c>
      <c r="C7488" s="326" t="s">
        <v>15668</v>
      </c>
      <c r="D7488" s="326" t="s">
        <v>3049</v>
      </c>
      <c r="E7488" s="326" t="s">
        <v>3070</v>
      </c>
      <c r="F7488" s="326">
        <v>456.42809428647161</v>
      </c>
      <c r="G7488" s="326" t="s">
        <v>43</v>
      </c>
    </row>
    <row r="7489" spans="1:7">
      <c r="A7489" s="326" t="s">
        <v>3204</v>
      </c>
      <c r="B7489" s="158">
        <v>46318</v>
      </c>
      <c r="C7489" s="326" t="s">
        <v>15669</v>
      </c>
      <c r="D7489" s="326" t="s">
        <v>3046</v>
      </c>
      <c r="E7489" s="326" t="s">
        <v>3070</v>
      </c>
      <c r="F7489" s="326">
        <v>576.13825091999024</v>
      </c>
      <c r="G7489" s="326" t="s">
        <v>43</v>
      </c>
    </row>
    <row r="7490" spans="1:7">
      <c r="A7490" s="326" t="s">
        <v>3204</v>
      </c>
      <c r="B7490" s="158">
        <v>46318</v>
      </c>
      <c r="C7490" s="326" t="s">
        <v>15670</v>
      </c>
      <c r="D7490" s="326" t="s">
        <v>3046</v>
      </c>
      <c r="E7490" s="326" t="s">
        <v>3070</v>
      </c>
      <c r="F7490" s="326">
        <v>985.27358879614621</v>
      </c>
      <c r="G7490" s="326" t="s">
        <v>43</v>
      </c>
    </row>
    <row r="7491" spans="1:7">
      <c r="A7491" s="326" t="s">
        <v>3204</v>
      </c>
      <c r="B7491" s="158">
        <v>46318</v>
      </c>
      <c r="C7491" s="326" t="s">
        <v>15671</v>
      </c>
      <c r="D7491" s="326" t="s">
        <v>3046</v>
      </c>
      <c r="E7491" s="326" t="s">
        <v>3070</v>
      </c>
      <c r="F7491" s="326">
        <v>451.33884910261258</v>
      </c>
      <c r="G7491" s="326" t="s">
        <v>43</v>
      </c>
    </row>
    <row r="7492" spans="1:7">
      <c r="A7492" s="326" t="s">
        <v>3204</v>
      </c>
      <c r="B7492" s="158">
        <v>46318</v>
      </c>
      <c r="C7492" s="326" t="s">
        <v>15672</v>
      </c>
      <c r="D7492" s="326" t="s">
        <v>3046</v>
      </c>
      <c r="E7492" s="326" t="s">
        <v>3070</v>
      </c>
      <c r="F7492" s="326">
        <v>669.81696730619296</v>
      </c>
      <c r="G7492" s="326" t="s">
        <v>43</v>
      </c>
    </row>
    <row r="7493" spans="1:7">
      <c r="A7493" s="326" t="s">
        <v>3204</v>
      </c>
      <c r="B7493" s="158">
        <v>46318</v>
      </c>
      <c r="C7493" s="326" t="s">
        <v>15673</v>
      </c>
      <c r="D7493" s="326" t="s">
        <v>3049</v>
      </c>
      <c r="E7493" s="326" t="s">
        <v>3070</v>
      </c>
      <c r="F7493" s="326">
        <v>374.98745842836797</v>
      </c>
      <c r="G7493" s="326" t="s">
        <v>43</v>
      </c>
    </row>
    <row r="7494" spans="1:7">
      <c r="A7494" s="326" t="s">
        <v>3204</v>
      </c>
      <c r="B7494" s="158">
        <v>46318</v>
      </c>
      <c r="C7494" s="326" t="s">
        <v>15674</v>
      </c>
      <c r="D7494" s="326" t="s">
        <v>3049</v>
      </c>
      <c r="E7494" s="326" t="s">
        <v>3070</v>
      </c>
      <c r="F7494" s="326">
        <v>444.21506776660681</v>
      </c>
      <c r="G7494" s="326" t="s">
        <v>43</v>
      </c>
    </row>
    <row r="7495" spans="1:7">
      <c r="A7495" s="326" t="s">
        <v>3204</v>
      </c>
      <c r="B7495" s="158">
        <v>46318</v>
      </c>
      <c r="C7495" s="326" t="s">
        <v>15675</v>
      </c>
      <c r="D7495" s="326" t="s">
        <v>3049</v>
      </c>
      <c r="E7495" s="326" t="s">
        <v>3070</v>
      </c>
      <c r="F7495" s="326">
        <v>459.54650565609342</v>
      </c>
      <c r="G7495" s="326" t="s">
        <v>43</v>
      </c>
    </row>
    <row r="7496" spans="1:7">
      <c r="A7496" s="326" t="s">
        <v>3204</v>
      </c>
      <c r="B7496" s="158">
        <v>46318</v>
      </c>
      <c r="C7496" s="326" t="s">
        <v>15676</v>
      </c>
      <c r="D7496" s="326" t="s">
        <v>3049</v>
      </c>
      <c r="E7496" s="326" t="s">
        <v>3070</v>
      </c>
      <c r="F7496" s="326">
        <v>459.54644640907651</v>
      </c>
      <c r="G7496" s="326" t="s">
        <v>43</v>
      </c>
    </row>
    <row r="7497" spans="1:7">
      <c r="A7497" s="326" t="s">
        <v>3204</v>
      </c>
      <c r="B7497" s="158">
        <v>46318</v>
      </c>
      <c r="C7497" s="326" t="s">
        <v>15677</v>
      </c>
      <c r="D7497" s="326" t="s">
        <v>3049</v>
      </c>
      <c r="E7497" s="326" t="s">
        <v>3070</v>
      </c>
      <c r="F7497" s="326">
        <v>743.52234436711296</v>
      </c>
      <c r="G7497" s="326" t="s">
        <v>43</v>
      </c>
    </row>
    <row r="7498" spans="1:7">
      <c r="A7498" s="326" t="s">
        <v>3204</v>
      </c>
      <c r="B7498" s="158">
        <v>46318</v>
      </c>
      <c r="C7498" s="326" t="s">
        <v>15678</v>
      </c>
      <c r="D7498" s="326" t="s">
        <v>3049</v>
      </c>
      <c r="E7498" s="326" t="s">
        <v>3070</v>
      </c>
      <c r="F7498" s="326">
        <v>526.41152919828892</v>
      </c>
      <c r="G7498" s="326" t="s">
        <v>43</v>
      </c>
    </row>
    <row r="7499" spans="1:7">
      <c r="A7499" s="326" t="s">
        <v>3204</v>
      </c>
      <c r="B7499" s="158">
        <v>46318</v>
      </c>
      <c r="C7499" s="326" t="s">
        <v>15679</v>
      </c>
      <c r="D7499" s="326" t="s">
        <v>3049</v>
      </c>
      <c r="E7499" s="326" t="s">
        <v>3070</v>
      </c>
      <c r="F7499" s="326">
        <v>538.15768432430923</v>
      </c>
      <c r="G7499" s="326" t="s">
        <v>43</v>
      </c>
    </row>
    <row r="7500" spans="1:7">
      <c r="A7500" s="326" t="s">
        <v>3204</v>
      </c>
      <c r="B7500" s="158">
        <v>46318</v>
      </c>
      <c r="C7500" s="326" t="s">
        <v>15680</v>
      </c>
      <c r="D7500" s="326" t="s">
        <v>3049</v>
      </c>
      <c r="E7500" s="326" t="s">
        <v>3070</v>
      </c>
      <c r="F7500" s="326">
        <v>563.16366435028613</v>
      </c>
      <c r="G7500" s="326" t="s">
        <v>43</v>
      </c>
    </row>
    <row r="7501" spans="1:7">
      <c r="A7501" s="326" t="s">
        <v>3204</v>
      </c>
      <c r="B7501" s="158">
        <v>46318</v>
      </c>
      <c r="C7501" s="326" t="s">
        <v>15681</v>
      </c>
      <c r="D7501" s="326" t="s">
        <v>3049</v>
      </c>
      <c r="E7501" s="326" t="s">
        <v>3070</v>
      </c>
      <c r="F7501" s="326">
        <v>444.21241594292218</v>
      </c>
      <c r="G7501" s="326" t="s">
        <v>43</v>
      </c>
    </row>
    <row r="7502" spans="1:7">
      <c r="A7502" s="326" t="s">
        <v>3204</v>
      </c>
      <c r="B7502" s="158">
        <v>46318</v>
      </c>
      <c r="C7502" s="326" t="s">
        <v>15682</v>
      </c>
      <c r="D7502" s="326" t="s">
        <v>3043</v>
      </c>
      <c r="E7502" s="326" t="s">
        <v>3070</v>
      </c>
      <c r="F7502" s="326">
        <v>2034.732177774983</v>
      </c>
      <c r="G7502" s="326" t="s">
        <v>43</v>
      </c>
    </row>
    <row r="7503" spans="1:7">
      <c r="A7503" s="326" t="s">
        <v>3204</v>
      </c>
      <c r="B7503" s="158">
        <v>46318</v>
      </c>
      <c r="C7503" s="326" t="s">
        <v>15683</v>
      </c>
      <c r="D7503" s="326" t="s">
        <v>3043</v>
      </c>
      <c r="E7503" s="326" t="s">
        <v>3070</v>
      </c>
      <c r="F7503" s="326">
        <v>428.89772998914123</v>
      </c>
      <c r="G7503" s="326" t="s">
        <v>43</v>
      </c>
    </row>
    <row r="7504" spans="1:7">
      <c r="A7504" s="326" t="s">
        <v>3204</v>
      </c>
      <c r="B7504" s="158">
        <v>46318</v>
      </c>
      <c r="C7504" s="326" t="s">
        <v>5915</v>
      </c>
      <c r="D7504" s="326" t="s">
        <v>6875</v>
      </c>
      <c r="E7504" s="326" t="s">
        <v>3070</v>
      </c>
      <c r="F7504" s="326">
        <v>669.85956480354071</v>
      </c>
      <c r="G7504" s="326" t="s">
        <v>43</v>
      </c>
    </row>
    <row r="7505" spans="1:7">
      <c r="A7505" s="326" t="s">
        <v>3204</v>
      </c>
      <c r="B7505" s="158">
        <v>46318</v>
      </c>
      <c r="C7505" s="326" t="s">
        <v>5916</v>
      </c>
      <c r="D7505" s="326" t="s">
        <v>6875</v>
      </c>
      <c r="E7505" s="326" t="s">
        <v>3070</v>
      </c>
      <c r="F7505" s="326">
        <v>423.02759483456612</v>
      </c>
      <c r="G7505" s="326" t="s">
        <v>43</v>
      </c>
    </row>
    <row r="7506" spans="1:7">
      <c r="A7506" s="326" t="s">
        <v>3204</v>
      </c>
      <c r="B7506" s="158">
        <v>46318</v>
      </c>
      <c r="C7506" s="326" t="s">
        <v>5917</v>
      </c>
      <c r="D7506" s="326" t="s">
        <v>6875</v>
      </c>
      <c r="E7506" s="326" t="s">
        <v>3070</v>
      </c>
      <c r="F7506" s="326">
        <v>423.02120340615511</v>
      </c>
      <c r="G7506" s="326" t="s">
        <v>43</v>
      </c>
    </row>
    <row r="7507" spans="1:7">
      <c r="A7507" s="326" t="s">
        <v>3204</v>
      </c>
      <c r="B7507" s="158">
        <v>46318</v>
      </c>
      <c r="C7507" s="326" t="s">
        <v>5918</v>
      </c>
      <c r="D7507" s="326" t="s">
        <v>3036</v>
      </c>
      <c r="E7507" s="326" t="s">
        <v>3070</v>
      </c>
      <c r="F7507" s="326">
        <v>599.4214240508154</v>
      </c>
      <c r="G7507" s="326" t="s">
        <v>43</v>
      </c>
    </row>
    <row r="7508" spans="1:7">
      <c r="A7508" s="326" t="s">
        <v>3204</v>
      </c>
      <c r="B7508" s="158">
        <v>46318</v>
      </c>
      <c r="C7508" s="326" t="s">
        <v>5920</v>
      </c>
      <c r="D7508" s="326" t="s">
        <v>3036</v>
      </c>
      <c r="E7508" s="326" t="s">
        <v>3070</v>
      </c>
      <c r="F7508" s="326">
        <v>385.66723482822999</v>
      </c>
      <c r="G7508" s="326" t="s">
        <v>43</v>
      </c>
    </row>
    <row r="7509" spans="1:7">
      <c r="A7509" s="326" t="s">
        <v>3204</v>
      </c>
      <c r="B7509" s="158">
        <v>46318</v>
      </c>
      <c r="C7509" s="326" t="s">
        <v>5920</v>
      </c>
      <c r="D7509" s="326" t="s">
        <v>3036</v>
      </c>
      <c r="E7509" s="326" t="s">
        <v>3070</v>
      </c>
      <c r="F7509" s="326">
        <v>385.66723482822999</v>
      </c>
      <c r="G7509" s="326" t="s">
        <v>43</v>
      </c>
    </row>
    <row r="7510" spans="1:7">
      <c r="A7510" s="326" t="s">
        <v>3204</v>
      </c>
      <c r="B7510" s="158">
        <v>46318</v>
      </c>
      <c r="C7510" s="326" t="s">
        <v>15684</v>
      </c>
      <c r="D7510" s="326" t="s">
        <v>6875</v>
      </c>
      <c r="E7510" s="326" t="s">
        <v>3070</v>
      </c>
      <c r="F7510" s="326">
        <v>415.28360466659069</v>
      </c>
      <c r="G7510" s="326" t="s">
        <v>43</v>
      </c>
    </row>
    <row r="7511" spans="1:7">
      <c r="A7511" s="326" t="s">
        <v>3204</v>
      </c>
      <c r="B7511" s="158">
        <v>46318</v>
      </c>
      <c r="C7511" s="326" t="s">
        <v>5921</v>
      </c>
      <c r="D7511" s="326" t="s">
        <v>3036</v>
      </c>
      <c r="E7511" s="326" t="s">
        <v>3070</v>
      </c>
      <c r="F7511" s="326">
        <v>559.88595201447606</v>
      </c>
      <c r="G7511" s="326" t="s">
        <v>43</v>
      </c>
    </row>
    <row r="7512" spans="1:7">
      <c r="A7512" s="326" t="s">
        <v>3204</v>
      </c>
      <c r="B7512" s="158">
        <v>46318</v>
      </c>
      <c r="C7512" s="326" t="s">
        <v>5921</v>
      </c>
      <c r="D7512" s="326" t="s">
        <v>3036</v>
      </c>
      <c r="E7512" s="326" t="s">
        <v>3070</v>
      </c>
      <c r="F7512" s="326">
        <v>559.88595201447606</v>
      </c>
      <c r="G7512" s="326" t="s">
        <v>43</v>
      </c>
    </row>
    <row r="7513" spans="1:7">
      <c r="A7513" s="326" t="s">
        <v>3204</v>
      </c>
      <c r="B7513" s="158">
        <v>46318</v>
      </c>
      <c r="C7513" s="326" t="s">
        <v>15685</v>
      </c>
      <c r="D7513" s="326" t="s">
        <v>6875</v>
      </c>
      <c r="E7513" s="326" t="s">
        <v>3070</v>
      </c>
      <c r="F7513" s="326">
        <v>365.5354781486094</v>
      </c>
      <c r="G7513" s="326" t="s">
        <v>43</v>
      </c>
    </row>
    <row r="7514" spans="1:7">
      <c r="A7514" s="326" t="s">
        <v>3204</v>
      </c>
      <c r="B7514" s="158">
        <v>46318</v>
      </c>
      <c r="C7514" s="326" t="s">
        <v>5922</v>
      </c>
      <c r="D7514" s="326" t="s">
        <v>6875</v>
      </c>
      <c r="E7514" s="326" t="s">
        <v>3070</v>
      </c>
      <c r="F7514" s="326">
        <v>379.36026046611369</v>
      </c>
      <c r="G7514" s="326" t="s">
        <v>43</v>
      </c>
    </row>
    <row r="7515" spans="1:7">
      <c r="A7515" s="326" t="s">
        <v>3204</v>
      </c>
      <c r="B7515" s="158">
        <v>46318</v>
      </c>
      <c r="C7515" s="326" t="s">
        <v>15686</v>
      </c>
      <c r="D7515" s="326" t="s">
        <v>3036</v>
      </c>
      <c r="E7515" s="326" t="s">
        <v>3070</v>
      </c>
      <c r="F7515" s="326">
        <v>468.47655291482812</v>
      </c>
      <c r="G7515" s="326" t="s">
        <v>43</v>
      </c>
    </row>
    <row r="7516" spans="1:7">
      <c r="A7516" s="326" t="s">
        <v>3204</v>
      </c>
      <c r="B7516" s="158">
        <v>46318</v>
      </c>
      <c r="C7516" s="326" t="s">
        <v>5924</v>
      </c>
      <c r="D7516" s="326" t="s">
        <v>3036</v>
      </c>
      <c r="E7516" s="326" t="s">
        <v>3070</v>
      </c>
      <c r="F7516" s="326">
        <v>524.04522959701717</v>
      </c>
      <c r="G7516" s="326" t="s">
        <v>43</v>
      </c>
    </row>
    <row r="7517" spans="1:7">
      <c r="A7517" s="326" t="s">
        <v>3204</v>
      </c>
      <c r="B7517" s="158">
        <v>46318</v>
      </c>
      <c r="C7517" s="326" t="s">
        <v>5601</v>
      </c>
      <c r="D7517" s="326" t="s">
        <v>6875</v>
      </c>
      <c r="E7517" s="326" t="s">
        <v>3070</v>
      </c>
      <c r="F7517" s="326">
        <v>615.51391641702503</v>
      </c>
      <c r="G7517" s="326" t="s">
        <v>43</v>
      </c>
    </row>
    <row r="7518" spans="1:7">
      <c r="A7518" s="326" t="s">
        <v>3204</v>
      </c>
      <c r="B7518" s="158">
        <v>46318</v>
      </c>
      <c r="C7518" s="326" t="s">
        <v>5602</v>
      </c>
      <c r="D7518" s="326" t="s">
        <v>6875</v>
      </c>
      <c r="E7518" s="326" t="s">
        <v>3070</v>
      </c>
      <c r="F7518" s="326">
        <v>293.69245301978663</v>
      </c>
      <c r="G7518" s="326" t="s">
        <v>43</v>
      </c>
    </row>
    <row r="7519" spans="1:7">
      <c r="A7519" s="326" t="s">
        <v>3204</v>
      </c>
      <c r="B7519" s="158">
        <v>46318</v>
      </c>
      <c r="C7519" s="326" t="s">
        <v>5603</v>
      </c>
      <c r="D7519" s="326" t="s">
        <v>6875</v>
      </c>
      <c r="E7519" s="326" t="s">
        <v>3070</v>
      </c>
      <c r="F7519" s="326">
        <v>289.55680818390101</v>
      </c>
      <c r="G7519" s="326" t="s">
        <v>43</v>
      </c>
    </row>
    <row r="7520" spans="1:7">
      <c r="A7520" s="326" t="s">
        <v>3204</v>
      </c>
      <c r="B7520" s="158">
        <v>46318</v>
      </c>
      <c r="C7520" s="326" t="s">
        <v>5604</v>
      </c>
      <c r="D7520" s="326" t="s">
        <v>6875</v>
      </c>
      <c r="E7520" s="326" t="s">
        <v>3070</v>
      </c>
      <c r="F7520" s="326">
        <v>286.4082311228849</v>
      </c>
      <c r="G7520" s="326" t="s">
        <v>43</v>
      </c>
    </row>
    <row r="7521" spans="1:7">
      <c r="A7521" s="326" t="s">
        <v>3204</v>
      </c>
      <c r="B7521" s="158">
        <v>46318</v>
      </c>
      <c r="C7521" s="326" t="s">
        <v>5605</v>
      </c>
      <c r="D7521" s="326" t="s">
        <v>6875</v>
      </c>
      <c r="E7521" s="326" t="s">
        <v>3070</v>
      </c>
      <c r="F7521" s="326">
        <v>284.66142686549568</v>
      </c>
      <c r="G7521" s="326" t="s">
        <v>43</v>
      </c>
    </row>
    <row r="7522" spans="1:7">
      <c r="A7522" s="326" t="s">
        <v>3204</v>
      </c>
      <c r="B7522" s="158">
        <v>46318</v>
      </c>
      <c r="C7522" s="326" t="s">
        <v>5606</v>
      </c>
      <c r="D7522" s="326" t="s">
        <v>6875</v>
      </c>
      <c r="E7522" s="326" t="s">
        <v>3070</v>
      </c>
      <c r="F7522" s="326">
        <v>686.75711139384657</v>
      </c>
      <c r="G7522" s="326" t="s">
        <v>43</v>
      </c>
    </row>
    <row r="7523" spans="1:7">
      <c r="A7523" s="326" t="s">
        <v>3204</v>
      </c>
      <c r="B7523" s="158">
        <v>46318</v>
      </c>
      <c r="C7523" s="326" t="s">
        <v>5609</v>
      </c>
      <c r="D7523" s="326" t="s">
        <v>3036</v>
      </c>
      <c r="E7523" s="326" t="s">
        <v>3070</v>
      </c>
      <c r="F7523" s="326">
        <v>605.51628486532718</v>
      </c>
      <c r="G7523" s="326" t="s">
        <v>43</v>
      </c>
    </row>
    <row r="7524" spans="1:7">
      <c r="A7524" s="326" t="s">
        <v>3204</v>
      </c>
      <c r="B7524" s="158">
        <v>46318</v>
      </c>
      <c r="C7524" s="326" t="s">
        <v>5610</v>
      </c>
      <c r="D7524" s="326" t="s">
        <v>3036</v>
      </c>
      <c r="E7524" s="326" t="s">
        <v>3070</v>
      </c>
      <c r="F7524" s="326">
        <v>608.53534570708871</v>
      </c>
      <c r="G7524" s="326" t="s">
        <v>43</v>
      </c>
    </row>
    <row r="7525" spans="1:7">
      <c r="A7525" s="326" t="s">
        <v>3204</v>
      </c>
      <c r="B7525" s="158">
        <v>46318</v>
      </c>
      <c r="C7525" s="326" t="s">
        <v>5610</v>
      </c>
      <c r="D7525" s="326" t="s">
        <v>3036</v>
      </c>
      <c r="E7525" s="326" t="s">
        <v>3070</v>
      </c>
      <c r="F7525" s="326">
        <v>608.53534570708871</v>
      </c>
      <c r="G7525" s="326" t="s">
        <v>43</v>
      </c>
    </row>
    <row r="7526" spans="1:7">
      <c r="A7526" s="326" t="s">
        <v>3204</v>
      </c>
      <c r="B7526" s="158">
        <v>46318</v>
      </c>
      <c r="C7526" s="326" t="s">
        <v>5611</v>
      </c>
      <c r="D7526" s="326" t="s">
        <v>3036</v>
      </c>
      <c r="E7526" s="326" t="s">
        <v>3070</v>
      </c>
      <c r="F7526" s="326">
        <v>343.9566381778568</v>
      </c>
      <c r="G7526" s="326" t="s">
        <v>43</v>
      </c>
    </row>
    <row r="7527" spans="1:7">
      <c r="A7527" s="326" t="s">
        <v>3204</v>
      </c>
      <c r="B7527" s="158">
        <v>46318</v>
      </c>
      <c r="C7527" s="326" t="s">
        <v>5612</v>
      </c>
      <c r="D7527" s="326" t="s">
        <v>3036</v>
      </c>
      <c r="E7527" s="326" t="s">
        <v>3070</v>
      </c>
      <c r="F7527" s="326">
        <v>343.95854032272467</v>
      </c>
      <c r="G7527" s="326" t="s">
        <v>43</v>
      </c>
    </row>
    <row r="7528" spans="1:7">
      <c r="A7528" s="326" t="s">
        <v>3204</v>
      </c>
      <c r="B7528" s="158">
        <v>46318</v>
      </c>
      <c r="C7528" s="326" t="s">
        <v>5925</v>
      </c>
      <c r="D7528" s="326" t="s">
        <v>3036</v>
      </c>
      <c r="E7528" s="326" t="s">
        <v>3070</v>
      </c>
      <c r="F7528" s="326">
        <v>699.01883639581501</v>
      </c>
      <c r="G7528" s="326" t="s">
        <v>43</v>
      </c>
    </row>
    <row r="7529" spans="1:7">
      <c r="A7529" s="326" t="s">
        <v>3204</v>
      </c>
      <c r="B7529" s="158">
        <v>46318</v>
      </c>
      <c r="C7529" s="326" t="s">
        <v>5613</v>
      </c>
      <c r="D7529" s="326" t="s">
        <v>3036</v>
      </c>
      <c r="E7529" s="326" t="s">
        <v>3070</v>
      </c>
      <c r="F7529" s="326">
        <v>870.66983674140647</v>
      </c>
      <c r="G7529" s="326" t="s">
        <v>43</v>
      </c>
    </row>
    <row r="7530" spans="1:7">
      <c r="A7530" s="326" t="s">
        <v>3204</v>
      </c>
      <c r="B7530" s="158">
        <v>46318</v>
      </c>
      <c r="C7530" s="326" t="s">
        <v>5614</v>
      </c>
      <c r="D7530" s="326" t="s">
        <v>3036</v>
      </c>
      <c r="E7530" s="326" t="s">
        <v>3070</v>
      </c>
      <c r="F7530" s="326">
        <v>674.02594059146941</v>
      </c>
      <c r="G7530" s="326" t="s">
        <v>43</v>
      </c>
    </row>
    <row r="7531" spans="1:7">
      <c r="A7531" s="326" t="s">
        <v>3204</v>
      </c>
      <c r="B7531" s="158">
        <v>46318</v>
      </c>
      <c r="C7531" s="326" t="s">
        <v>5926</v>
      </c>
      <c r="D7531" s="326" t="s">
        <v>3036</v>
      </c>
      <c r="E7531" s="326" t="s">
        <v>3070</v>
      </c>
      <c r="F7531" s="326">
        <v>617.57239937782288</v>
      </c>
      <c r="G7531" s="326" t="s">
        <v>43</v>
      </c>
    </row>
    <row r="7532" spans="1:7">
      <c r="A7532" s="326" t="s">
        <v>3204</v>
      </c>
      <c r="B7532" s="158">
        <v>46318</v>
      </c>
      <c r="C7532" s="326" t="s">
        <v>5615</v>
      </c>
      <c r="D7532" s="326" t="s">
        <v>3036</v>
      </c>
      <c r="E7532" s="326" t="s">
        <v>3070</v>
      </c>
      <c r="F7532" s="326">
        <v>515.95693400967866</v>
      </c>
      <c r="G7532" s="326" t="s">
        <v>43</v>
      </c>
    </row>
    <row r="7533" spans="1:7">
      <c r="A7533" s="326" t="s">
        <v>3204</v>
      </c>
      <c r="B7533" s="158">
        <v>46318</v>
      </c>
      <c r="C7533" s="326" t="s">
        <v>5616</v>
      </c>
      <c r="D7533" s="326" t="s">
        <v>3036</v>
      </c>
      <c r="E7533" s="326" t="s">
        <v>3070</v>
      </c>
      <c r="F7533" s="326">
        <v>514.03144526481628</v>
      </c>
      <c r="G7533" s="326" t="s">
        <v>43</v>
      </c>
    </row>
    <row r="7534" spans="1:7">
      <c r="A7534" s="326" t="s">
        <v>3204</v>
      </c>
      <c r="B7534" s="158">
        <v>46318</v>
      </c>
      <c r="C7534" s="326" t="s">
        <v>5927</v>
      </c>
      <c r="D7534" s="326" t="s">
        <v>3036</v>
      </c>
      <c r="E7534" s="326" t="s">
        <v>3070</v>
      </c>
      <c r="F7534" s="326">
        <v>598.07885036244988</v>
      </c>
      <c r="G7534" s="326" t="s">
        <v>43</v>
      </c>
    </row>
    <row r="7535" spans="1:7">
      <c r="A7535" s="326" t="s">
        <v>3204</v>
      </c>
      <c r="B7535" s="158">
        <v>46318</v>
      </c>
      <c r="C7535" s="326" t="s">
        <v>5928</v>
      </c>
      <c r="D7535" s="326" t="s">
        <v>3036</v>
      </c>
      <c r="E7535" s="326" t="s">
        <v>3070</v>
      </c>
      <c r="F7535" s="326">
        <v>598.31044121459126</v>
      </c>
      <c r="G7535" s="326" t="s">
        <v>43</v>
      </c>
    </row>
    <row r="7536" spans="1:7">
      <c r="A7536" s="326" t="s">
        <v>3204</v>
      </c>
      <c r="B7536" s="158">
        <v>46318</v>
      </c>
      <c r="C7536" s="326" t="s">
        <v>5929</v>
      </c>
      <c r="D7536" s="326" t="s">
        <v>3036</v>
      </c>
      <c r="E7536" s="326" t="s">
        <v>3070</v>
      </c>
      <c r="F7536" s="326">
        <v>598.43443781509995</v>
      </c>
      <c r="G7536" s="326" t="s">
        <v>43</v>
      </c>
    </row>
    <row r="7537" spans="1:7">
      <c r="A7537" s="326" t="s">
        <v>3204</v>
      </c>
      <c r="B7537" s="158">
        <v>46318</v>
      </c>
      <c r="C7537" s="326" t="s">
        <v>5930</v>
      </c>
      <c r="D7537" s="326" t="s">
        <v>3036</v>
      </c>
      <c r="E7537" s="326" t="s">
        <v>3070</v>
      </c>
      <c r="F7537" s="326">
        <v>616.1828770712018</v>
      </c>
      <c r="G7537" s="326" t="s">
        <v>43</v>
      </c>
    </row>
    <row r="7538" spans="1:7">
      <c r="A7538" s="326" t="s">
        <v>3204</v>
      </c>
      <c r="B7538" s="158">
        <v>46318</v>
      </c>
      <c r="C7538" s="326" t="s">
        <v>5617</v>
      </c>
      <c r="D7538" s="326" t="s">
        <v>3036</v>
      </c>
      <c r="E7538" s="326" t="s">
        <v>3070</v>
      </c>
      <c r="F7538" s="326">
        <v>518.12405217811465</v>
      </c>
      <c r="G7538" s="326" t="s">
        <v>43</v>
      </c>
    </row>
    <row r="7539" spans="1:7">
      <c r="A7539" s="326" t="s">
        <v>3204</v>
      </c>
      <c r="B7539" s="158">
        <v>46318</v>
      </c>
      <c r="C7539" s="326" t="s">
        <v>5640</v>
      </c>
      <c r="D7539" s="326" t="s">
        <v>3036</v>
      </c>
      <c r="E7539" s="326" t="s">
        <v>3070</v>
      </c>
      <c r="F7539" s="326">
        <v>590.28028892353177</v>
      </c>
      <c r="G7539" s="326" t="s">
        <v>43</v>
      </c>
    </row>
    <row r="7540" spans="1:7">
      <c r="A7540" s="326" t="s">
        <v>3204</v>
      </c>
      <c r="B7540" s="158">
        <v>46318</v>
      </c>
      <c r="C7540" s="326" t="s">
        <v>15687</v>
      </c>
      <c r="D7540" s="326" t="s">
        <v>3036</v>
      </c>
      <c r="E7540" s="326" t="s">
        <v>3070</v>
      </c>
      <c r="F7540" s="326">
        <v>535.35373947396874</v>
      </c>
      <c r="G7540" s="326" t="s">
        <v>43</v>
      </c>
    </row>
    <row r="7541" spans="1:7">
      <c r="A7541" s="326" t="s">
        <v>3204</v>
      </c>
      <c r="B7541" s="158">
        <v>46318</v>
      </c>
      <c r="C7541" s="326" t="s">
        <v>15688</v>
      </c>
      <c r="D7541" s="326" t="s">
        <v>3036</v>
      </c>
      <c r="E7541" s="326" t="s">
        <v>3070</v>
      </c>
      <c r="F7541" s="326">
        <v>543.0186570500955</v>
      </c>
      <c r="G7541" s="326" t="s">
        <v>43</v>
      </c>
    </row>
    <row r="7542" spans="1:7">
      <c r="A7542" s="326" t="s">
        <v>3204</v>
      </c>
      <c r="B7542" s="158">
        <v>46318</v>
      </c>
      <c r="C7542" s="326" t="s">
        <v>15689</v>
      </c>
      <c r="D7542" s="326" t="s">
        <v>3036</v>
      </c>
      <c r="E7542" s="326" t="s">
        <v>3070</v>
      </c>
      <c r="F7542" s="326">
        <v>541.35391429439187</v>
      </c>
      <c r="G7542" s="326" t="s">
        <v>43</v>
      </c>
    </row>
    <row r="7543" spans="1:7">
      <c r="A7543" s="326" t="s">
        <v>3204</v>
      </c>
      <c r="B7543" s="158">
        <v>46318</v>
      </c>
      <c r="C7543" s="326" t="s">
        <v>5642</v>
      </c>
      <c r="D7543" s="326" t="s">
        <v>3036</v>
      </c>
      <c r="E7543" s="326" t="s">
        <v>3070</v>
      </c>
      <c r="F7543" s="326">
        <v>795.60659714601934</v>
      </c>
      <c r="G7543" s="326" t="s">
        <v>43</v>
      </c>
    </row>
    <row r="7544" spans="1:7">
      <c r="A7544" s="326" t="s">
        <v>3204</v>
      </c>
      <c r="B7544" s="158">
        <v>46318</v>
      </c>
      <c r="C7544" s="326" t="s">
        <v>5643</v>
      </c>
      <c r="D7544" s="326" t="s">
        <v>3036</v>
      </c>
      <c r="E7544" s="326" t="s">
        <v>3070</v>
      </c>
      <c r="F7544" s="326">
        <v>590.17667726054788</v>
      </c>
      <c r="G7544" s="326" t="s">
        <v>43</v>
      </c>
    </row>
    <row r="7545" spans="1:7">
      <c r="A7545" s="326" t="s">
        <v>3204</v>
      </c>
      <c r="B7545" s="158">
        <v>46318</v>
      </c>
      <c r="C7545" s="326" t="s">
        <v>15690</v>
      </c>
      <c r="D7545" s="326" t="s">
        <v>3047</v>
      </c>
      <c r="E7545" s="326" t="s">
        <v>3070</v>
      </c>
      <c r="F7545" s="326">
        <v>419.35454026609659</v>
      </c>
      <c r="G7545" s="326" t="s">
        <v>43</v>
      </c>
    </row>
    <row r="7546" spans="1:7">
      <c r="A7546" s="326" t="s">
        <v>3204</v>
      </c>
      <c r="B7546" s="158">
        <v>46318</v>
      </c>
      <c r="C7546" s="326" t="s">
        <v>15691</v>
      </c>
      <c r="D7546" s="326" t="s">
        <v>3047</v>
      </c>
      <c r="E7546" s="326" t="s">
        <v>3070</v>
      </c>
      <c r="F7546" s="326">
        <v>419.35475105047232</v>
      </c>
      <c r="G7546" s="326" t="s">
        <v>43</v>
      </c>
    </row>
    <row r="7547" spans="1:7">
      <c r="A7547" s="326" t="s">
        <v>3204</v>
      </c>
      <c r="B7547" s="158">
        <v>46318</v>
      </c>
      <c r="C7547" s="326" t="s">
        <v>15692</v>
      </c>
      <c r="D7547" s="326" t="s">
        <v>3047</v>
      </c>
      <c r="E7547" s="326" t="s">
        <v>3070</v>
      </c>
      <c r="F7547" s="326">
        <v>415.99671730771661</v>
      </c>
      <c r="G7547" s="326" t="s">
        <v>43</v>
      </c>
    </row>
    <row r="7548" spans="1:7">
      <c r="A7548" s="326" t="s">
        <v>3204</v>
      </c>
      <c r="B7548" s="158">
        <v>46318</v>
      </c>
      <c r="C7548" s="326" t="s">
        <v>15693</v>
      </c>
      <c r="D7548" s="326" t="s">
        <v>3047</v>
      </c>
      <c r="E7548" s="326" t="s">
        <v>3070</v>
      </c>
      <c r="F7548" s="326">
        <v>1695.4036517097411</v>
      </c>
      <c r="G7548" s="326" t="s">
        <v>43</v>
      </c>
    </row>
    <row r="7549" spans="1:7">
      <c r="A7549" s="326" t="s">
        <v>3204</v>
      </c>
      <c r="B7549" s="158">
        <v>46318</v>
      </c>
      <c r="C7549" s="326" t="s">
        <v>15694</v>
      </c>
      <c r="D7549" s="326" t="s">
        <v>3047</v>
      </c>
      <c r="E7549" s="326" t="s">
        <v>3070</v>
      </c>
      <c r="F7549" s="326">
        <v>531.85922511667013</v>
      </c>
      <c r="G7549" s="326" t="s">
        <v>43</v>
      </c>
    </row>
    <row r="7550" spans="1:7">
      <c r="A7550" s="326" t="s">
        <v>3204</v>
      </c>
      <c r="B7550" s="158">
        <v>46318</v>
      </c>
      <c r="C7550" s="326" t="s">
        <v>15695</v>
      </c>
      <c r="D7550" s="326" t="s">
        <v>3047</v>
      </c>
      <c r="E7550" s="326" t="s">
        <v>3070</v>
      </c>
      <c r="F7550" s="326">
        <v>486.83921854570508</v>
      </c>
      <c r="G7550" s="326" t="s">
        <v>43</v>
      </c>
    </row>
    <row r="7551" spans="1:7">
      <c r="A7551" s="326" t="s">
        <v>3204</v>
      </c>
      <c r="B7551" s="158">
        <v>46318</v>
      </c>
      <c r="C7551" s="326" t="s">
        <v>15696</v>
      </c>
      <c r="D7551" s="326" t="s">
        <v>3047</v>
      </c>
      <c r="E7551" s="326" t="s">
        <v>3070</v>
      </c>
      <c r="F7551" s="326">
        <v>445.73781833052641</v>
      </c>
      <c r="G7551" s="326" t="s">
        <v>43</v>
      </c>
    </row>
    <row r="7552" spans="1:7">
      <c r="A7552" s="326" t="s">
        <v>3204</v>
      </c>
      <c r="B7552" s="158">
        <v>46318</v>
      </c>
      <c r="C7552" s="326" t="s">
        <v>15697</v>
      </c>
      <c r="D7552" s="326" t="s">
        <v>3047</v>
      </c>
      <c r="E7552" s="326" t="s">
        <v>3070</v>
      </c>
      <c r="F7552" s="326">
        <v>491.57062784023577</v>
      </c>
      <c r="G7552" s="326" t="s">
        <v>43</v>
      </c>
    </row>
    <row r="7553" spans="1:7">
      <c r="A7553" s="326" t="s">
        <v>3204</v>
      </c>
      <c r="B7553" s="158">
        <v>46318</v>
      </c>
      <c r="C7553" s="326" t="s">
        <v>15698</v>
      </c>
      <c r="D7553" s="326" t="s">
        <v>3043</v>
      </c>
      <c r="E7553" s="326" t="s">
        <v>3070</v>
      </c>
      <c r="F7553" s="326">
        <v>415.20172888785601</v>
      </c>
      <c r="G7553" s="326" t="s">
        <v>43</v>
      </c>
    </row>
    <row r="7554" spans="1:7">
      <c r="A7554" s="326" t="s">
        <v>3204</v>
      </c>
      <c r="B7554" s="158">
        <v>46318</v>
      </c>
      <c r="C7554" s="326" t="s">
        <v>15699</v>
      </c>
      <c r="D7554" s="326" t="s">
        <v>3043</v>
      </c>
      <c r="E7554" s="326" t="s">
        <v>3070</v>
      </c>
      <c r="F7554" s="326">
        <v>415.20162753760809</v>
      </c>
      <c r="G7554" s="326" t="s">
        <v>43</v>
      </c>
    </row>
    <row r="7555" spans="1:7">
      <c r="A7555" s="326" t="s">
        <v>3204</v>
      </c>
      <c r="B7555" s="158">
        <v>46318</v>
      </c>
      <c r="C7555" s="326" t="s">
        <v>15700</v>
      </c>
      <c r="D7555" s="326" t="s">
        <v>3043</v>
      </c>
      <c r="E7555" s="326" t="s">
        <v>3070</v>
      </c>
      <c r="F7555" s="326">
        <v>480.14326343685389</v>
      </c>
      <c r="G7555" s="326" t="s">
        <v>43</v>
      </c>
    </row>
    <row r="7556" spans="1:7">
      <c r="A7556" s="326" t="s">
        <v>3204</v>
      </c>
      <c r="B7556" s="158">
        <v>46318</v>
      </c>
      <c r="C7556" s="326" t="s">
        <v>15701</v>
      </c>
      <c r="D7556" s="326" t="s">
        <v>3043</v>
      </c>
      <c r="E7556" s="326" t="s">
        <v>3070</v>
      </c>
      <c r="F7556" s="326">
        <v>394.20146562904119</v>
      </c>
      <c r="G7556" s="326" t="s">
        <v>43</v>
      </c>
    </row>
    <row r="7557" spans="1:7">
      <c r="A7557" s="326" t="s">
        <v>3204</v>
      </c>
      <c r="B7557" s="158">
        <v>46318</v>
      </c>
      <c r="C7557" s="326" t="s">
        <v>15702</v>
      </c>
      <c r="D7557" s="326" t="s">
        <v>3043</v>
      </c>
      <c r="E7557" s="326" t="s">
        <v>3070</v>
      </c>
      <c r="F7557" s="326">
        <v>394.20124174281949</v>
      </c>
      <c r="G7557" s="326" t="s">
        <v>43</v>
      </c>
    </row>
    <row r="7558" spans="1:7">
      <c r="A7558" s="326" t="s">
        <v>3204</v>
      </c>
      <c r="B7558" s="158">
        <v>46318</v>
      </c>
      <c r="C7558" s="326" t="s">
        <v>15703</v>
      </c>
      <c r="D7558" s="326" t="s">
        <v>3047</v>
      </c>
      <c r="E7558" s="326" t="s">
        <v>3070</v>
      </c>
      <c r="F7558" s="326">
        <v>436.63327071070671</v>
      </c>
      <c r="G7558" s="326" t="s">
        <v>43</v>
      </c>
    </row>
    <row r="7559" spans="1:7">
      <c r="A7559" s="326" t="s">
        <v>3204</v>
      </c>
      <c r="B7559" s="158">
        <v>46318</v>
      </c>
      <c r="C7559" s="326" t="s">
        <v>15704</v>
      </c>
      <c r="D7559" s="326" t="s">
        <v>3047</v>
      </c>
      <c r="E7559" s="326" t="s">
        <v>3070</v>
      </c>
      <c r="F7559" s="326">
        <v>436.63170591369271</v>
      </c>
      <c r="G7559" s="326" t="s">
        <v>43</v>
      </c>
    </row>
    <row r="7560" spans="1:7">
      <c r="A7560" s="326" t="s">
        <v>3204</v>
      </c>
      <c r="B7560" s="158">
        <v>46318</v>
      </c>
      <c r="C7560" s="326" t="s">
        <v>15705</v>
      </c>
      <c r="D7560" s="326" t="s">
        <v>3047</v>
      </c>
      <c r="E7560" s="326" t="s">
        <v>3070</v>
      </c>
      <c r="F7560" s="326">
        <v>374.40182870253921</v>
      </c>
      <c r="G7560" s="326" t="s">
        <v>43</v>
      </c>
    </row>
    <row r="7561" spans="1:7">
      <c r="A7561" s="326" t="s">
        <v>3204</v>
      </c>
      <c r="B7561" s="158">
        <v>46318</v>
      </c>
      <c r="C7561" s="326" t="s">
        <v>15706</v>
      </c>
      <c r="D7561" s="326" t="s">
        <v>3047</v>
      </c>
      <c r="E7561" s="326" t="s">
        <v>3070</v>
      </c>
      <c r="F7561" s="326">
        <v>374.4003985337913</v>
      </c>
      <c r="G7561" s="326" t="s">
        <v>43</v>
      </c>
    </row>
    <row r="7562" spans="1:7">
      <c r="A7562" s="326" t="s">
        <v>3204</v>
      </c>
      <c r="B7562" s="158">
        <v>46318</v>
      </c>
      <c r="C7562" s="326" t="s">
        <v>15707</v>
      </c>
      <c r="D7562" s="326" t="s">
        <v>3047</v>
      </c>
      <c r="E7562" s="326" t="s">
        <v>3070</v>
      </c>
      <c r="F7562" s="326">
        <v>374.40279387682682</v>
      </c>
      <c r="G7562" s="326" t="s">
        <v>43</v>
      </c>
    </row>
    <row r="7563" spans="1:7">
      <c r="A7563" s="326" t="s">
        <v>3204</v>
      </c>
      <c r="B7563" s="158">
        <v>46318</v>
      </c>
      <c r="C7563" s="326" t="s">
        <v>15708</v>
      </c>
      <c r="D7563" s="326" t="s">
        <v>3047</v>
      </c>
      <c r="E7563" s="326" t="s">
        <v>3070</v>
      </c>
      <c r="F7563" s="326">
        <v>374.40186709538102</v>
      </c>
      <c r="G7563" s="326" t="s">
        <v>43</v>
      </c>
    </row>
    <row r="7564" spans="1:7">
      <c r="A7564" s="326" t="s">
        <v>3204</v>
      </c>
      <c r="B7564" s="158">
        <v>46318</v>
      </c>
      <c r="C7564" s="326" t="s">
        <v>15709</v>
      </c>
      <c r="D7564" s="326" t="s">
        <v>3047</v>
      </c>
      <c r="E7564" s="326" t="s">
        <v>3070</v>
      </c>
      <c r="F7564" s="326">
        <v>825.54965789429843</v>
      </c>
      <c r="G7564" s="326" t="s">
        <v>43</v>
      </c>
    </row>
    <row r="7565" spans="1:7">
      <c r="A7565" s="326" t="s">
        <v>3204</v>
      </c>
      <c r="B7565" s="158">
        <v>46318</v>
      </c>
      <c r="C7565" s="326" t="s">
        <v>15710</v>
      </c>
      <c r="D7565" s="326" t="s">
        <v>3035</v>
      </c>
      <c r="E7565" s="326" t="s">
        <v>3070</v>
      </c>
      <c r="F7565" s="326">
        <v>374.9667648691684</v>
      </c>
      <c r="G7565" s="326" t="s">
        <v>43</v>
      </c>
    </row>
    <row r="7566" spans="1:7">
      <c r="A7566" s="326" t="s">
        <v>3204</v>
      </c>
      <c r="B7566" s="158">
        <v>46318</v>
      </c>
      <c r="C7566" s="326" t="s">
        <v>15711</v>
      </c>
      <c r="D7566" s="326" t="s">
        <v>3035</v>
      </c>
      <c r="E7566" s="326" t="s">
        <v>3070</v>
      </c>
      <c r="F7566" s="326">
        <v>427.82384125608951</v>
      </c>
      <c r="G7566" s="326" t="s">
        <v>43</v>
      </c>
    </row>
    <row r="7567" spans="1:7">
      <c r="A7567" s="326" t="s">
        <v>3204</v>
      </c>
      <c r="B7567" s="158">
        <v>46318</v>
      </c>
      <c r="C7567" s="326" t="s">
        <v>15712</v>
      </c>
      <c r="D7567" s="326" t="s">
        <v>3035</v>
      </c>
      <c r="E7567" s="326" t="s">
        <v>3070</v>
      </c>
      <c r="F7567" s="326">
        <v>427.82385517749941</v>
      </c>
      <c r="G7567" s="326" t="s">
        <v>43</v>
      </c>
    </row>
    <row r="7568" spans="1:7">
      <c r="A7568" s="326" t="s">
        <v>3204</v>
      </c>
      <c r="B7568" s="158">
        <v>46318</v>
      </c>
      <c r="C7568" s="326" t="s">
        <v>15713</v>
      </c>
      <c r="D7568" s="326" t="s">
        <v>3035</v>
      </c>
      <c r="E7568" s="326" t="s">
        <v>3070</v>
      </c>
      <c r="F7568" s="326">
        <v>427.82390358299023</v>
      </c>
      <c r="G7568" s="326" t="s">
        <v>43</v>
      </c>
    </row>
    <row r="7569" spans="1:7">
      <c r="A7569" s="326" t="s">
        <v>3204</v>
      </c>
      <c r="B7569" s="158">
        <v>46318</v>
      </c>
      <c r="C7569" s="326" t="s">
        <v>15714</v>
      </c>
      <c r="D7569" s="326" t="s">
        <v>3035</v>
      </c>
      <c r="E7569" s="326" t="s">
        <v>3070</v>
      </c>
      <c r="F7569" s="326">
        <v>427.82386370096361</v>
      </c>
      <c r="G7569" s="326" t="s">
        <v>43</v>
      </c>
    </row>
    <row r="7570" spans="1:7">
      <c r="A7570" s="326" t="s">
        <v>3204</v>
      </c>
      <c r="B7570" s="158">
        <v>46318</v>
      </c>
      <c r="C7570" s="326" t="s">
        <v>15715</v>
      </c>
      <c r="D7570" s="326" t="s">
        <v>3035</v>
      </c>
      <c r="E7570" s="326" t="s">
        <v>3070</v>
      </c>
      <c r="F7570" s="326">
        <v>525.16453238856047</v>
      </c>
      <c r="G7570" s="326" t="s">
        <v>43</v>
      </c>
    </row>
    <row r="7571" spans="1:7">
      <c r="A7571" s="326" t="s">
        <v>3204</v>
      </c>
      <c r="B7571" s="158">
        <v>46318</v>
      </c>
      <c r="C7571" s="326" t="s">
        <v>15716</v>
      </c>
      <c r="D7571" s="326" t="s">
        <v>3035</v>
      </c>
      <c r="E7571" s="326" t="s">
        <v>3070</v>
      </c>
      <c r="F7571" s="326">
        <v>374.96679080929613</v>
      </c>
      <c r="G7571" s="326" t="s">
        <v>43</v>
      </c>
    </row>
    <row r="7572" spans="1:7">
      <c r="A7572" s="326" t="s">
        <v>3204</v>
      </c>
      <c r="B7572" s="158">
        <v>46318</v>
      </c>
      <c r="C7572" s="326" t="s">
        <v>15717</v>
      </c>
      <c r="D7572" s="326" t="s">
        <v>3045</v>
      </c>
      <c r="E7572" s="326" t="s">
        <v>3070</v>
      </c>
      <c r="F7572" s="326">
        <v>427.1672662012279</v>
      </c>
      <c r="G7572" s="326" t="s">
        <v>43</v>
      </c>
    </row>
    <row r="7573" spans="1:7">
      <c r="A7573" s="326" t="s">
        <v>3204</v>
      </c>
      <c r="B7573" s="158">
        <v>46318</v>
      </c>
      <c r="C7573" s="326" t="s">
        <v>15718</v>
      </c>
      <c r="D7573" s="326" t="s">
        <v>3045</v>
      </c>
      <c r="E7573" s="326" t="s">
        <v>3070</v>
      </c>
      <c r="F7573" s="326">
        <v>427.16722798533738</v>
      </c>
      <c r="G7573" s="326" t="s">
        <v>43</v>
      </c>
    </row>
    <row r="7574" spans="1:7">
      <c r="A7574" s="326" t="s">
        <v>3204</v>
      </c>
      <c r="B7574" s="158">
        <v>46318</v>
      </c>
      <c r="C7574" s="326" t="s">
        <v>15719</v>
      </c>
      <c r="D7574" s="326" t="s">
        <v>3045</v>
      </c>
      <c r="E7574" s="326" t="s">
        <v>3070</v>
      </c>
      <c r="F7574" s="326">
        <v>427.16717434301972</v>
      </c>
      <c r="G7574" s="326" t="s">
        <v>43</v>
      </c>
    </row>
    <row r="7575" spans="1:7">
      <c r="A7575" s="326" t="s">
        <v>3204</v>
      </c>
      <c r="B7575" s="158">
        <v>46318</v>
      </c>
      <c r="C7575" s="326" t="s">
        <v>15720</v>
      </c>
      <c r="D7575" s="326" t="s">
        <v>3041</v>
      </c>
      <c r="E7575" s="326" t="s">
        <v>3070</v>
      </c>
      <c r="F7575" s="326">
        <v>360.06928235199302</v>
      </c>
      <c r="G7575" s="326" t="s">
        <v>43</v>
      </c>
    </row>
    <row r="7576" spans="1:7">
      <c r="A7576" s="326" t="s">
        <v>3204</v>
      </c>
      <c r="B7576" s="158">
        <v>46318</v>
      </c>
      <c r="C7576" s="326" t="s">
        <v>15721</v>
      </c>
      <c r="D7576" s="326" t="s">
        <v>3041</v>
      </c>
      <c r="E7576" s="326" t="s">
        <v>3070</v>
      </c>
      <c r="F7576" s="326">
        <v>360.07073150668288</v>
      </c>
      <c r="G7576" s="326" t="s">
        <v>43</v>
      </c>
    </row>
    <row r="7577" spans="1:7">
      <c r="A7577" s="326" t="s">
        <v>3204</v>
      </c>
      <c r="B7577" s="158">
        <v>46318</v>
      </c>
      <c r="C7577" s="326" t="s">
        <v>15722</v>
      </c>
      <c r="D7577" s="326" t="s">
        <v>3041</v>
      </c>
      <c r="E7577" s="326" t="s">
        <v>3070</v>
      </c>
      <c r="F7577" s="326">
        <v>360.07179492712021</v>
      </c>
      <c r="G7577" s="326" t="s">
        <v>43</v>
      </c>
    </row>
    <row r="7578" spans="1:7">
      <c r="A7578" s="326" t="s">
        <v>3204</v>
      </c>
      <c r="B7578" s="158">
        <v>46318</v>
      </c>
      <c r="C7578" s="326" t="s">
        <v>15723</v>
      </c>
      <c r="D7578" s="326" t="s">
        <v>3041</v>
      </c>
      <c r="E7578" s="326" t="s">
        <v>3070</v>
      </c>
      <c r="F7578" s="326">
        <v>406.35855143051589</v>
      </c>
      <c r="G7578" s="326" t="s">
        <v>43</v>
      </c>
    </row>
    <row r="7579" spans="1:7">
      <c r="A7579" s="326" t="s">
        <v>3204</v>
      </c>
      <c r="B7579" s="158">
        <v>46318</v>
      </c>
      <c r="C7579" s="326" t="s">
        <v>15724</v>
      </c>
      <c r="D7579" s="326" t="s">
        <v>3035</v>
      </c>
      <c r="E7579" s="326" t="s">
        <v>3070</v>
      </c>
      <c r="F7579" s="326">
        <v>419.84480926161632</v>
      </c>
      <c r="G7579" s="326" t="s">
        <v>43</v>
      </c>
    </row>
    <row r="7580" spans="1:7">
      <c r="A7580" s="326" t="s">
        <v>3204</v>
      </c>
      <c r="B7580" s="158">
        <v>46318</v>
      </c>
      <c r="C7580" s="326" t="s">
        <v>15725</v>
      </c>
      <c r="D7580" s="326" t="s">
        <v>3041</v>
      </c>
      <c r="E7580" s="326" t="s">
        <v>3070</v>
      </c>
      <c r="F7580" s="326">
        <v>317.97633267473429</v>
      </c>
      <c r="G7580" s="326" t="s">
        <v>43</v>
      </c>
    </row>
    <row r="7581" spans="1:7">
      <c r="A7581" s="326" t="s">
        <v>3204</v>
      </c>
      <c r="B7581" s="158">
        <v>46318</v>
      </c>
      <c r="C7581" s="326" t="s">
        <v>15726</v>
      </c>
      <c r="D7581" s="326" t="s">
        <v>3041</v>
      </c>
      <c r="E7581" s="326" t="s">
        <v>3070</v>
      </c>
      <c r="F7581" s="326">
        <v>359.96982286777347</v>
      </c>
      <c r="G7581" s="326" t="s">
        <v>43</v>
      </c>
    </row>
    <row r="7582" spans="1:7">
      <c r="A7582" s="326" t="s">
        <v>3204</v>
      </c>
      <c r="B7582" s="158">
        <v>46318</v>
      </c>
      <c r="C7582" s="326" t="s">
        <v>15727</v>
      </c>
      <c r="D7582" s="326" t="s">
        <v>3041</v>
      </c>
      <c r="E7582" s="326" t="s">
        <v>3070</v>
      </c>
      <c r="F7582" s="326">
        <v>359.97097119037062</v>
      </c>
      <c r="G7582" s="326" t="s">
        <v>43</v>
      </c>
    </row>
    <row r="7583" spans="1:7">
      <c r="A7583" s="326" t="s">
        <v>3204</v>
      </c>
      <c r="B7583" s="158">
        <v>46318</v>
      </c>
      <c r="C7583" s="326" t="s">
        <v>15728</v>
      </c>
      <c r="D7583" s="326" t="s">
        <v>3041</v>
      </c>
      <c r="E7583" s="326" t="s">
        <v>3070</v>
      </c>
      <c r="F7583" s="326">
        <v>359.9691501641646</v>
      </c>
      <c r="G7583" s="326" t="s">
        <v>43</v>
      </c>
    </row>
    <row r="7584" spans="1:7">
      <c r="A7584" s="326" t="s">
        <v>3204</v>
      </c>
      <c r="B7584" s="158">
        <v>46318</v>
      </c>
      <c r="C7584" s="326" t="s">
        <v>15729</v>
      </c>
      <c r="D7584" s="326" t="s">
        <v>3041</v>
      </c>
      <c r="E7584" s="326" t="s">
        <v>3070</v>
      </c>
      <c r="F7584" s="326">
        <v>359.96941445954138</v>
      </c>
      <c r="G7584" s="326" t="s">
        <v>43</v>
      </c>
    </row>
    <row r="7585" spans="1:7">
      <c r="A7585" s="326" t="s">
        <v>3204</v>
      </c>
      <c r="B7585" s="158">
        <v>46318</v>
      </c>
      <c r="C7585" s="326" t="s">
        <v>15730</v>
      </c>
      <c r="D7585" s="326" t="s">
        <v>3041</v>
      </c>
      <c r="E7585" s="326" t="s">
        <v>3070</v>
      </c>
      <c r="F7585" s="326">
        <v>359.96962723974138</v>
      </c>
      <c r="G7585" s="326" t="s">
        <v>43</v>
      </c>
    </row>
    <row r="7586" spans="1:7">
      <c r="A7586" s="326" t="s">
        <v>3204</v>
      </c>
      <c r="B7586" s="158">
        <v>46318</v>
      </c>
      <c r="C7586" s="326" t="s">
        <v>15731</v>
      </c>
      <c r="D7586" s="326" t="s">
        <v>3041</v>
      </c>
      <c r="E7586" s="326" t="s">
        <v>3070</v>
      </c>
      <c r="F7586" s="326">
        <v>384.33232555584982</v>
      </c>
      <c r="G7586" s="326" t="s">
        <v>43</v>
      </c>
    </row>
    <row r="7587" spans="1:7">
      <c r="A7587" s="326" t="s">
        <v>3204</v>
      </c>
      <c r="B7587" s="158">
        <v>46318</v>
      </c>
      <c r="C7587" s="326" t="s">
        <v>15732</v>
      </c>
      <c r="D7587" s="326" t="s">
        <v>3041</v>
      </c>
      <c r="E7587" s="326" t="s">
        <v>3070</v>
      </c>
      <c r="F7587" s="326">
        <v>384.33231934159988</v>
      </c>
      <c r="G7587" s="326" t="s">
        <v>43</v>
      </c>
    </row>
    <row r="7588" spans="1:7">
      <c r="A7588" s="326" t="s">
        <v>3204</v>
      </c>
      <c r="B7588" s="158">
        <v>46318</v>
      </c>
      <c r="C7588" s="326" t="s">
        <v>15733</v>
      </c>
      <c r="D7588" s="326" t="s">
        <v>3041</v>
      </c>
      <c r="E7588" s="326" t="s">
        <v>3070</v>
      </c>
      <c r="F7588" s="326">
        <v>384.33551001222799</v>
      </c>
      <c r="G7588" s="326" t="s">
        <v>43</v>
      </c>
    </row>
    <row r="7589" spans="1:7">
      <c r="A7589" s="326" t="s">
        <v>3204</v>
      </c>
      <c r="B7589" s="158">
        <v>46318</v>
      </c>
      <c r="C7589" s="326" t="s">
        <v>15734</v>
      </c>
      <c r="D7589" s="326" t="s">
        <v>3035</v>
      </c>
      <c r="E7589" s="326" t="s">
        <v>3070</v>
      </c>
      <c r="F7589" s="326">
        <v>384.55137234460562</v>
      </c>
      <c r="G7589" s="326" t="s">
        <v>43</v>
      </c>
    </row>
    <row r="7590" spans="1:7">
      <c r="A7590" s="326" t="s">
        <v>3204</v>
      </c>
      <c r="B7590" s="158">
        <v>46318</v>
      </c>
      <c r="C7590" s="326" t="s">
        <v>15735</v>
      </c>
      <c r="D7590" s="326" t="s">
        <v>3035</v>
      </c>
      <c r="E7590" s="326" t="s">
        <v>3070</v>
      </c>
      <c r="F7590" s="326">
        <v>384.54818524885923</v>
      </c>
      <c r="G7590" s="326" t="s">
        <v>43</v>
      </c>
    </row>
    <row r="7591" spans="1:7">
      <c r="A7591" s="326" t="s">
        <v>3204</v>
      </c>
      <c r="B7591" s="158">
        <v>46318</v>
      </c>
      <c r="C7591" s="326" t="s">
        <v>15736</v>
      </c>
      <c r="D7591" s="326" t="s">
        <v>3035</v>
      </c>
      <c r="E7591" s="326" t="s">
        <v>3070</v>
      </c>
      <c r="F7591" s="326">
        <v>384.5470401220955</v>
      </c>
      <c r="G7591" s="326" t="s">
        <v>43</v>
      </c>
    </row>
    <row r="7592" spans="1:7">
      <c r="A7592" s="326" t="s">
        <v>3204</v>
      </c>
      <c r="B7592" s="158">
        <v>46318</v>
      </c>
      <c r="C7592" s="326" t="s">
        <v>15737</v>
      </c>
      <c r="D7592" s="326" t="s">
        <v>3045</v>
      </c>
      <c r="E7592" s="326" t="s">
        <v>3070</v>
      </c>
      <c r="F7592" s="326">
        <v>2878.487455591559</v>
      </c>
      <c r="G7592" s="326" t="s">
        <v>43</v>
      </c>
    </row>
    <row r="7593" spans="1:7">
      <c r="A7593" s="326" t="s">
        <v>3204</v>
      </c>
      <c r="B7593" s="158">
        <v>46318</v>
      </c>
      <c r="C7593" s="326" t="s">
        <v>15738</v>
      </c>
      <c r="D7593" s="326" t="s">
        <v>3035</v>
      </c>
      <c r="E7593" s="326" t="s">
        <v>3070</v>
      </c>
      <c r="F7593" s="326">
        <v>8508.5292780026793</v>
      </c>
      <c r="G7593" s="326" t="s">
        <v>43</v>
      </c>
    </row>
    <row r="7594" spans="1:7">
      <c r="A7594" s="326" t="s">
        <v>3204</v>
      </c>
      <c r="B7594" s="158">
        <v>46318</v>
      </c>
      <c r="C7594" s="326" t="s">
        <v>15739</v>
      </c>
      <c r="D7594" s="326" t="s">
        <v>3039</v>
      </c>
      <c r="E7594" s="326" t="s">
        <v>3070</v>
      </c>
      <c r="F7594" s="326">
        <v>3756.9980014767498</v>
      </c>
      <c r="G7594" s="326" t="s">
        <v>43</v>
      </c>
    </row>
    <row r="7595" spans="1:7">
      <c r="A7595" s="326" t="s">
        <v>3204</v>
      </c>
      <c r="B7595" s="158">
        <v>46318</v>
      </c>
      <c r="C7595" s="326" t="s">
        <v>15739</v>
      </c>
      <c r="D7595" s="326" t="s">
        <v>3037</v>
      </c>
      <c r="E7595" s="326" t="s">
        <v>3070</v>
      </c>
      <c r="F7595" s="326">
        <v>4001.7015336900949</v>
      </c>
      <c r="G7595" s="326" t="s">
        <v>43</v>
      </c>
    </row>
    <row r="7596" spans="1:7">
      <c r="A7596" s="326" t="s">
        <v>3204</v>
      </c>
      <c r="B7596" s="158">
        <v>46318</v>
      </c>
      <c r="C7596" s="326" t="s">
        <v>15740</v>
      </c>
      <c r="D7596" s="326" t="s">
        <v>3035</v>
      </c>
      <c r="E7596" s="326" t="s">
        <v>3070</v>
      </c>
      <c r="F7596" s="326">
        <v>1820.1717059041839</v>
      </c>
      <c r="G7596" s="326" t="s">
        <v>43</v>
      </c>
    </row>
    <row r="7597" spans="1:7">
      <c r="A7597" s="326" t="s">
        <v>3066</v>
      </c>
      <c r="B7597" s="158">
        <v>46318</v>
      </c>
      <c r="C7597" s="326" t="s">
        <v>53</v>
      </c>
      <c r="D7597" s="326" t="s">
        <v>3067</v>
      </c>
      <c r="E7597" s="326" t="s">
        <v>2879</v>
      </c>
      <c r="F7597" s="326">
        <v>52.869</v>
      </c>
      <c r="G7597" s="326" t="s">
        <v>47</v>
      </c>
    </row>
    <row r="7598" spans="1:7">
      <c r="A7598" s="326" t="s">
        <v>3066</v>
      </c>
      <c r="B7598" s="158">
        <v>46318</v>
      </c>
      <c r="C7598" s="326" t="s">
        <v>55</v>
      </c>
      <c r="D7598" s="326" t="s">
        <v>3067</v>
      </c>
      <c r="E7598" s="326" t="s">
        <v>2879</v>
      </c>
      <c r="F7598" s="326">
        <v>52.810999999999993</v>
      </c>
      <c r="G7598" s="326" t="s">
        <v>47</v>
      </c>
    </row>
    <row r="7599" spans="1:7">
      <c r="A7599" s="326" t="s">
        <v>3066</v>
      </c>
      <c r="B7599" s="158">
        <v>46318</v>
      </c>
      <c r="C7599" s="326" t="s">
        <v>57</v>
      </c>
      <c r="D7599" s="326" t="s">
        <v>3067</v>
      </c>
      <c r="E7599" s="326" t="s">
        <v>2879</v>
      </c>
      <c r="F7599" s="326">
        <v>53.756000000000007</v>
      </c>
      <c r="G7599" s="326" t="s">
        <v>47</v>
      </c>
    </row>
    <row r="7600" spans="1:7">
      <c r="A7600" s="326" t="s">
        <v>2883</v>
      </c>
      <c r="B7600" s="158">
        <v>46318</v>
      </c>
      <c r="C7600" s="326" t="s">
        <v>2865</v>
      </c>
      <c r="D7600" s="326" t="s">
        <v>2880</v>
      </c>
      <c r="E7600" s="326" t="s">
        <v>2879</v>
      </c>
      <c r="F7600" s="326">
        <v>6.0518999999999998</v>
      </c>
      <c r="G7600" s="326" t="s">
        <v>1799</v>
      </c>
    </row>
    <row r="7601" spans="1:7">
      <c r="A7601" s="326" t="s">
        <v>2883</v>
      </c>
      <c r="B7601" s="158">
        <v>46318</v>
      </c>
      <c r="C7601" s="326" t="s">
        <v>2916</v>
      </c>
      <c r="D7601" s="326" t="s">
        <v>2880</v>
      </c>
      <c r="E7601" s="326" t="s">
        <v>2879</v>
      </c>
      <c r="F7601" s="326">
        <v>6.06128</v>
      </c>
      <c r="G7601" s="326" t="s">
        <v>1799</v>
      </c>
    </row>
    <row r="7602" spans="1:7">
      <c r="A7602" s="326" t="s">
        <v>2883</v>
      </c>
      <c r="B7602" s="158">
        <v>46318</v>
      </c>
      <c r="C7602" s="326" t="s">
        <v>2917</v>
      </c>
      <c r="D7602" s="326" t="s">
        <v>2880</v>
      </c>
      <c r="E7602" s="326" t="s">
        <v>2879</v>
      </c>
      <c r="F7602" s="326">
        <v>6.19618</v>
      </c>
      <c r="G7602" s="326" t="s">
        <v>1799</v>
      </c>
    </row>
    <row r="7603" spans="1:7">
      <c r="A7603" s="326" t="s">
        <v>2883</v>
      </c>
      <c r="B7603" s="158">
        <v>46318</v>
      </c>
      <c r="C7603" s="326" t="s">
        <v>2918</v>
      </c>
      <c r="D7603" s="326" t="s">
        <v>2880</v>
      </c>
      <c r="E7603" s="326" t="s">
        <v>2879</v>
      </c>
      <c r="F7603" s="326">
        <v>6.0098599999999998</v>
      </c>
      <c r="G7603" s="326" t="s">
        <v>1799</v>
      </c>
    </row>
    <row r="7604" spans="1:7">
      <c r="A7604" s="326" t="s">
        <v>2883</v>
      </c>
      <c r="B7604" s="158">
        <v>46318</v>
      </c>
      <c r="C7604" s="326" t="s">
        <v>2919</v>
      </c>
      <c r="D7604" s="326" t="s">
        <v>2880</v>
      </c>
      <c r="E7604" s="326" t="s">
        <v>2879</v>
      </c>
      <c r="F7604" s="326">
        <v>5.7938399999999994</v>
      </c>
      <c r="G7604" s="326" t="s">
        <v>1799</v>
      </c>
    </row>
    <row r="7605" spans="1:7">
      <c r="A7605" s="326" t="s">
        <v>2883</v>
      </c>
      <c r="B7605" s="158">
        <v>46318</v>
      </c>
      <c r="C7605" s="326" t="s">
        <v>2920</v>
      </c>
      <c r="D7605" s="326" t="s">
        <v>2880</v>
      </c>
      <c r="E7605" s="326" t="s">
        <v>2879</v>
      </c>
      <c r="F7605" s="326">
        <v>5.806140000000001</v>
      </c>
      <c r="G7605" s="326" t="s">
        <v>1799</v>
      </c>
    </row>
    <row r="7606" spans="1:7">
      <c r="A7606" s="326" t="s">
        <v>2883</v>
      </c>
      <c r="B7606" s="158">
        <v>46318</v>
      </c>
      <c r="C7606" s="326" t="s">
        <v>2921</v>
      </c>
      <c r="D7606" s="326" t="s">
        <v>2880</v>
      </c>
      <c r="E7606" s="326" t="s">
        <v>2879</v>
      </c>
      <c r="F7606" s="326">
        <v>5.9155600000000002</v>
      </c>
      <c r="G7606" s="326" t="s">
        <v>1799</v>
      </c>
    </row>
    <row r="7607" spans="1:7">
      <c r="A7607" s="326" t="s">
        <v>2883</v>
      </c>
      <c r="B7607" s="158">
        <v>46318</v>
      </c>
      <c r="C7607" s="326" t="s">
        <v>2922</v>
      </c>
      <c r="D7607" s="326" t="s">
        <v>2880</v>
      </c>
      <c r="E7607" s="326" t="s">
        <v>2879</v>
      </c>
      <c r="F7607" s="326">
        <v>6.3552999999999988</v>
      </c>
      <c r="G7607" s="326" t="s">
        <v>1799</v>
      </c>
    </row>
    <row r="7608" spans="1:7">
      <c r="A7608" s="326" t="s">
        <v>2883</v>
      </c>
      <c r="B7608" s="158">
        <v>46318</v>
      </c>
      <c r="C7608" s="326" t="s">
        <v>2923</v>
      </c>
      <c r="D7608" s="326" t="s">
        <v>2880</v>
      </c>
      <c r="E7608" s="326" t="s">
        <v>2879</v>
      </c>
      <c r="F7608" s="326">
        <v>5.7617599999999998</v>
      </c>
      <c r="G7608" s="326" t="s">
        <v>1799</v>
      </c>
    </row>
    <row r="7609" spans="1:7">
      <c r="A7609" s="326" t="s">
        <v>2883</v>
      </c>
      <c r="B7609" s="158">
        <v>46318</v>
      </c>
      <c r="C7609" s="326" t="s">
        <v>2924</v>
      </c>
      <c r="D7609" s="326" t="s">
        <v>2880</v>
      </c>
      <c r="E7609" s="326" t="s">
        <v>2879</v>
      </c>
      <c r="F7609" s="326">
        <v>5.90158</v>
      </c>
      <c r="G7609" s="326" t="s">
        <v>1799</v>
      </c>
    </row>
    <row r="7610" spans="1:7">
      <c r="A7610" s="326" t="s">
        <v>2883</v>
      </c>
      <c r="B7610" s="158">
        <v>46318</v>
      </c>
      <c r="C7610" s="326" t="s">
        <v>2925</v>
      </c>
      <c r="D7610" s="326" t="s">
        <v>2880</v>
      </c>
      <c r="E7610" s="326" t="s">
        <v>2879</v>
      </c>
      <c r="F7610" s="326">
        <v>5.8735800000000005</v>
      </c>
      <c r="G7610" s="326" t="s">
        <v>1799</v>
      </c>
    </row>
    <row r="7611" spans="1:7">
      <c r="A7611" s="326" t="s">
        <v>2883</v>
      </c>
      <c r="B7611" s="158">
        <v>46318</v>
      </c>
      <c r="C7611" s="326" t="s">
        <v>2926</v>
      </c>
      <c r="D7611" s="326" t="s">
        <v>2880</v>
      </c>
      <c r="E7611" s="326" t="s">
        <v>2879</v>
      </c>
      <c r="F7611" s="326">
        <v>6.0164000000000009</v>
      </c>
      <c r="G7611" s="326" t="s">
        <v>1799</v>
      </c>
    </row>
    <row r="7612" spans="1:7">
      <c r="A7612" s="326" t="s">
        <v>2883</v>
      </c>
      <c r="B7612" s="158">
        <v>46318</v>
      </c>
      <c r="C7612" s="326" t="s">
        <v>2927</v>
      </c>
      <c r="D7612" s="326" t="s">
        <v>2880</v>
      </c>
      <c r="E7612" s="326" t="s">
        <v>2879</v>
      </c>
      <c r="F7612" s="326">
        <v>5.9740800000000007</v>
      </c>
      <c r="G7612" s="326" t="s">
        <v>1799</v>
      </c>
    </row>
    <row r="7613" spans="1:7">
      <c r="A7613" s="326" t="s">
        <v>2883</v>
      </c>
      <c r="B7613" s="158">
        <v>46318</v>
      </c>
      <c r="C7613" s="326" t="s">
        <v>2928</v>
      </c>
      <c r="D7613" s="326" t="s">
        <v>2880</v>
      </c>
      <c r="E7613" s="326" t="s">
        <v>2879</v>
      </c>
      <c r="F7613" s="326">
        <v>5.8420799999999993</v>
      </c>
      <c r="G7613" s="326" t="s">
        <v>1799</v>
      </c>
    </row>
    <row r="7614" spans="1:7">
      <c r="A7614" s="326" t="s">
        <v>2883</v>
      </c>
      <c r="B7614" s="158">
        <v>46318</v>
      </c>
      <c r="C7614" s="326" t="s">
        <v>2929</v>
      </c>
      <c r="D7614" s="326" t="s">
        <v>2880</v>
      </c>
      <c r="E7614" s="326" t="s">
        <v>2879</v>
      </c>
      <c r="F7614" s="326">
        <v>5.9189399999999992</v>
      </c>
      <c r="G7614" s="326" t="s">
        <v>1799</v>
      </c>
    </row>
    <row r="7615" spans="1:7">
      <c r="A7615" s="326" t="s">
        <v>2883</v>
      </c>
      <c r="B7615" s="158">
        <v>46318</v>
      </c>
      <c r="C7615" s="326" t="s">
        <v>2930</v>
      </c>
      <c r="D7615" s="326" t="s">
        <v>2880</v>
      </c>
      <c r="E7615" s="326" t="s">
        <v>2879</v>
      </c>
      <c r="F7615" s="326">
        <v>5.8979599999999994</v>
      </c>
      <c r="G7615" s="326" t="s">
        <v>1799</v>
      </c>
    </row>
    <row r="7616" spans="1:7">
      <c r="A7616" s="326" t="s">
        <v>2883</v>
      </c>
      <c r="B7616" s="158">
        <v>46318</v>
      </c>
      <c r="C7616" s="326" t="s">
        <v>2931</v>
      </c>
      <c r="D7616" s="326" t="s">
        <v>2880</v>
      </c>
      <c r="E7616" s="326" t="s">
        <v>2879</v>
      </c>
      <c r="F7616" s="326">
        <v>6.1557000000000013</v>
      </c>
      <c r="G7616" s="326" t="s">
        <v>1799</v>
      </c>
    </row>
    <row r="7617" spans="1:7">
      <c r="A7617" s="326" t="s">
        <v>2883</v>
      </c>
      <c r="B7617" s="158">
        <v>46318</v>
      </c>
      <c r="C7617" s="326" t="s">
        <v>2932</v>
      </c>
      <c r="D7617" s="326" t="s">
        <v>2880</v>
      </c>
      <c r="E7617" s="326" t="s">
        <v>2879</v>
      </c>
      <c r="F7617" s="326">
        <v>5.6874000000000002</v>
      </c>
      <c r="G7617" s="326" t="s">
        <v>1799</v>
      </c>
    </row>
    <row r="7618" spans="1:7">
      <c r="A7618" s="326" t="s">
        <v>2883</v>
      </c>
      <c r="B7618" s="158">
        <v>46318</v>
      </c>
      <c r="C7618" s="326" t="s">
        <v>2933</v>
      </c>
      <c r="D7618" s="326" t="s">
        <v>2880</v>
      </c>
      <c r="E7618" s="326" t="s">
        <v>2879</v>
      </c>
      <c r="F7618" s="326">
        <v>6.2276399999999992</v>
      </c>
      <c r="G7618" s="326" t="s">
        <v>1799</v>
      </c>
    </row>
    <row r="7619" spans="1:7">
      <c r="A7619" s="326" t="s">
        <v>2883</v>
      </c>
      <c r="B7619" s="158">
        <v>46318</v>
      </c>
      <c r="C7619" s="326" t="s">
        <v>2934</v>
      </c>
      <c r="D7619" s="326" t="s">
        <v>2880</v>
      </c>
      <c r="E7619" s="326" t="s">
        <v>2879</v>
      </c>
      <c r="F7619" s="326">
        <v>5.7909199999999998</v>
      </c>
      <c r="G7619" s="326" t="s">
        <v>1799</v>
      </c>
    </row>
    <row r="7620" spans="1:7">
      <c r="A7620" s="326" t="s">
        <v>2883</v>
      </c>
      <c r="B7620" s="158">
        <v>46318</v>
      </c>
      <c r="C7620" s="326" t="s">
        <v>2935</v>
      </c>
      <c r="D7620" s="326" t="s">
        <v>2880</v>
      </c>
      <c r="E7620" s="326" t="s">
        <v>2879</v>
      </c>
      <c r="F7620" s="326">
        <v>6.5231199999999996</v>
      </c>
      <c r="G7620" s="326" t="s">
        <v>1799</v>
      </c>
    </row>
    <row r="7621" spans="1:7">
      <c r="A7621" s="326" t="s">
        <v>2883</v>
      </c>
      <c r="B7621" s="158">
        <v>46318</v>
      </c>
      <c r="C7621" s="326" t="s">
        <v>2936</v>
      </c>
      <c r="D7621" s="326" t="s">
        <v>2880</v>
      </c>
      <c r="E7621" s="326" t="s">
        <v>2879</v>
      </c>
      <c r="F7621" s="326">
        <v>6.5239999999999991</v>
      </c>
      <c r="G7621" s="326" t="s">
        <v>1799</v>
      </c>
    </row>
    <row r="7622" spans="1:7">
      <c r="A7622" s="326" t="s">
        <v>2883</v>
      </c>
      <c r="B7622" s="158">
        <v>46318</v>
      </c>
      <c r="C7622" s="326" t="s">
        <v>2937</v>
      </c>
      <c r="D7622" s="326" t="s">
        <v>2880</v>
      </c>
      <c r="E7622" s="326" t="s">
        <v>2879</v>
      </c>
      <c r="F7622" s="326">
        <v>6.0025200000000005</v>
      </c>
      <c r="G7622" s="326" t="s">
        <v>1799</v>
      </c>
    </row>
    <row r="7623" spans="1:7">
      <c r="A7623" s="326" t="s">
        <v>2883</v>
      </c>
      <c r="B7623" s="158">
        <v>46318</v>
      </c>
      <c r="C7623" s="326" t="s">
        <v>2938</v>
      </c>
      <c r="D7623" s="326" t="s">
        <v>2880</v>
      </c>
      <c r="E7623" s="326" t="s">
        <v>2879</v>
      </c>
      <c r="F7623" s="326">
        <v>6.0190999999999999</v>
      </c>
      <c r="G7623" s="326" t="s">
        <v>1799</v>
      </c>
    </row>
    <row r="7624" spans="1:7">
      <c r="A7624" s="326" t="s">
        <v>2883</v>
      </c>
      <c r="B7624" s="158">
        <v>46318</v>
      </c>
      <c r="C7624" s="326" t="s">
        <v>2911</v>
      </c>
      <c r="D7624" s="326" t="s">
        <v>2880</v>
      </c>
      <c r="E7624" s="326" t="s">
        <v>2879</v>
      </c>
      <c r="F7624" s="326">
        <v>6.24404</v>
      </c>
      <c r="G7624" s="326" t="s">
        <v>1962</v>
      </c>
    </row>
    <row r="7625" spans="1:7">
      <c r="A7625" s="326" t="s">
        <v>2883</v>
      </c>
      <c r="B7625" s="158">
        <v>46318</v>
      </c>
      <c r="C7625" s="326" t="s">
        <v>2912</v>
      </c>
      <c r="D7625" s="326" t="s">
        <v>2880</v>
      </c>
      <c r="E7625" s="326" t="s">
        <v>2879</v>
      </c>
      <c r="F7625" s="326">
        <v>5.759780000000001</v>
      </c>
      <c r="G7625" s="326" t="s">
        <v>1962</v>
      </c>
    </row>
    <row r="7626" spans="1:7">
      <c r="A7626" s="326" t="s">
        <v>2883</v>
      </c>
      <c r="B7626" s="158">
        <v>46318</v>
      </c>
      <c r="C7626" s="326" t="s">
        <v>2913</v>
      </c>
      <c r="D7626" s="326" t="s">
        <v>2880</v>
      </c>
      <c r="E7626" s="326" t="s">
        <v>2879</v>
      </c>
      <c r="F7626" s="326">
        <v>5.6192200000000003</v>
      </c>
      <c r="G7626" s="326" t="s">
        <v>1962</v>
      </c>
    </row>
    <row r="7627" spans="1:7">
      <c r="A7627" s="326" t="s">
        <v>2883</v>
      </c>
      <c r="B7627" s="158">
        <v>46318</v>
      </c>
      <c r="C7627" s="326" t="s">
        <v>2914</v>
      </c>
      <c r="D7627" s="326" t="s">
        <v>2880</v>
      </c>
      <c r="E7627" s="326" t="s">
        <v>2879</v>
      </c>
      <c r="F7627" s="326">
        <v>5.8819599999999994</v>
      </c>
      <c r="G7627" s="326" t="s">
        <v>1962</v>
      </c>
    </row>
    <row r="7628" spans="1:7">
      <c r="A7628" s="326" t="s">
        <v>2883</v>
      </c>
      <c r="B7628" s="158">
        <v>46318</v>
      </c>
      <c r="C7628" s="326" t="s">
        <v>2915</v>
      </c>
      <c r="D7628" s="326" t="s">
        <v>2880</v>
      </c>
      <c r="E7628" s="326" t="s">
        <v>2879</v>
      </c>
      <c r="F7628" s="326">
        <v>5.9617599999999999</v>
      </c>
      <c r="G7628" s="326" t="s">
        <v>1962</v>
      </c>
    </row>
    <row r="7629" spans="1:7">
      <c r="A7629" s="326" t="s">
        <v>2883</v>
      </c>
      <c r="B7629" s="158">
        <v>46318</v>
      </c>
      <c r="C7629" s="326" t="s">
        <v>2939</v>
      </c>
      <c r="D7629" s="326" t="s">
        <v>2880</v>
      </c>
      <c r="E7629" s="326" t="s">
        <v>2879</v>
      </c>
      <c r="F7629" s="326">
        <v>6.3929000000000009</v>
      </c>
      <c r="G7629" s="326" t="s">
        <v>1799</v>
      </c>
    </row>
    <row r="7630" spans="1:7">
      <c r="A7630" s="326" t="s">
        <v>2883</v>
      </c>
      <c r="B7630" s="158">
        <v>46318</v>
      </c>
      <c r="C7630" s="326" t="s">
        <v>2864</v>
      </c>
      <c r="D7630" s="326" t="s">
        <v>2880</v>
      </c>
      <c r="E7630" s="326" t="s">
        <v>2879</v>
      </c>
      <c r="F7630" s="326">
        <v>5.6815200000000008</v>
      </c>
      <c r="G7630" s="326" t="s">
        <v>1799</v>
      </c>
    </row>
    <row r="7631" spans="1:7">
      <c r="A7631" s="326" t="s">
        <v>2883</v>
      </c>
      <c r="B7631" s="158">
        <v>46318</v>
      </c>
      <c r="C7631" s="326" t="s">
        <v>2940</v>
      </c>
      <c r="D7631" s="326" t="s">
        <v>2880</v>
      </c>
      <c r="E7631" s="326" t="s">
        <v>2879</v>
      </c>
      <c r="F7631" s="326">
        <v>6.3612199999999994</v>
      </c>
      <c r="G7631" s="326" t="s">
        <v>1799</v>
      </c>
    </row>
    <row r="7632" spans="1:7">
      <c r="A7632" s="326" t="s">
        <v>2883</v>
      </c>
      <c r="B7632" s="158">
        <v>46318</v>
      </c>
      <c r="C7632" s="326" t="s">
        <v>3011</v>
      </c>
      <c r="D7632" s="326" t="s">
        <v>2880</v>
      </c>
      <c r="E7632" s="326" t="s">
        <v>2879</v>
      </c>
      <c r="F7632" s="326">
        <v>6.3576599999999992</v>
      </c>
      <c r="G7632" s="326" t="s">
        <v>1801</v>
      </c>
    </row>
    <row r="7633" spans="1:7">
      <c r="A7633" s="326" t="s">
        <v>2883</v>
      </c>
      <c r="B7633" s="158">
        <v>46318</v>
      </c>
      <c r="C7633" s="326" t="s">
        <v>3012</v>
      </c>
      <c r="D7633" s="326" t="s">
        <v>2880</v>
      </c>
      <c r="E7633" s="326" t="s">
        <v>2879</v>
      </c>
      <c r="F7633" s="326">
        <v>6.1891400000000001</v>
      </c>
      <c r="G7633" s="326" t="s">
        <v>1801</v>
      </c>
    </row>
    <row r="7634" spans="1:7">
      <c r="A7634" s="326" t="s">
        <v>2883</v>
      </c>
      <c r="B7634" s="158">
        <v>46318</v>
      </c>
      <c r="C7634" s="326" t="s">
        <v>3013</v>
      </c>
      <c r="D7634" s="326" t="s">
        <v>2880</v>
      </c>
      <c r="E7634" s="326" t="s">
        <v>2879</v>
      </c>
      <c r="F7634" s="326">
        <v>6.2881400000000003</v>
      </c>
      <c r="G7634" s="326" t="s">
        <v>1801</v>
      </c>
    </row>
    <row r="7635" spans="1:7">
      <c r="A7635" s="326" t="s">
        <v>2883</v>
      </c>
      <c r="B7635" s="158">
        <v>46318</v>
      </c>
      <c r="C7635" s="326" t="s">
        <v>3014</v>
      </c>
      <c r="D7635" s="326" t="s">
        <v>2880</v>
      </c>
      <c r="E7635" s="326" t="s">
        <v>2879</v>
      </c>
      <c r="F7635" s="326">
        <v>5.9062400000000004</v>
      </c>
      <c r="G7635" s="326" t="s">
        <v>1801</v>
      </c>
    </row>
    <row r="7636" spans="1:7">
      <c r="A7636" s="326" t="s">
        <v>2883</v>
      </c>
      <c r="B7636" s="158">
        <v>46318</v>
      </c>
      <c r="C7636" s="326" t="s">
        <v>3015</v>
      </c>
      <c r="D7636" s="326" t="s">
        <v>2880</v>
      </c>
      <c r="E7636" s="326" t="s">
        <v>2879</v>
      </c>
      <c r="F7636" s="326">
        <v>5.9691400000000003</v>
      </c>
      <c r="G7636" s="326" t="s">
        <v>1801</v>
      </c>
    </row>
    <row r="7637" spans="1:7">
      <c r="A7637" s="326" t="s">
        <v>2883</v>
      </c>
      <c r="B7637" s="158">
        <v>46318</v>
      </c>
      <c r="C7637" s="326" t="s">
        <v>3016</v>
      </c>
      <c r="D7637" s="326" t="s">
        <v>2880</v>
      </c>
      <c r="E7637" s="326" t="s">
        <v>2879</v>
      </c>
      <c r="F7637" s="326">
        <v>6.0424000000000007</v>
      </c>
      <c r="G7637" s="326" t="s">
        <v>1801</v>
      </c>
    </row>
    <row r="7638" spans="1:7">
      <c r="A7638" s="326" t="s">
        <v>2883</v>
      </c>
      <c r="B7638" s="158">
        <v>46318</v>
      </c>
      <c r="C7638" s="326" t="s">
        <v>3017</v>
      </c>
      <c r="D7638" s="326" t="s">
        <v>2880</v>
      </c>
      <c r="E7638" s="326" t="s">
        <v>2879</v>
      </c>
      <c r="F7638" s="326">
        <v>6.0705400000000003</v>
      </c>
      <c r="G7638" s="326" t="s">
        <v>1801</v>
      </c>
    </row>
    <row r="7639" spans="1:7">
      <c r="A7639" s="326" t="s">
        <v>2883</v>
      </c>
      <c r="B7639" s="158">
        <v>46318</v>
      </c>
      <c r="C7639" s="326" t="s">
        <v>3018</v>
      </c>
      <c r="D7639" s="326" t="s">
        <v>2880</v>
      </c>
      <c r="E7639" s="326" t="s">
        <v>2879</v>
      </c>
      <c r="F7639" s="326">
        <v>5.9762800000000009</v>
      </c>
      <c r="G7639" s="326" t="s">
        <v>1801</v>
      </c>
    </row>
    <row r="7640" spans="1:7">
      <c r="A7640" s="326" t="s">
        <v>2883</v>
      </c>
      <c r="B7640" s="158">
        <v>46318</v>
      </c>
      <c r="C7640" s="326" t="s">
        <v>3019</v>
      </c>
      <c r="D7640" s="326" t="s">
        <v>2880</v>
      </c>
      <c r="E7640" s="326" t="s">
        <v>2879</v>
      </c>
      <c r="F7640" s="326">
        <v>5.9836000000000009</v>
      </c>
      <c r="G7640" s="326" t="s">
        <v>1801</v>
      </c>
    </row>
    <row r="7641" spans="1:7">
      <c r="A7641" s="326" t="s">
        <v>2883</v>
      </c>
      <c r="B7641" s="158">
        <v>46318</v>
      </c>
      <c r="C7641" s="326" t="s">
        <v>3020</v>
      </c>
      <c r="D7641" s="326" t="s">
        <v>2880</v>
      </c>
      <c r="E7641" s="326" t="s">
        <v>2879</v>
      </c>
      <c r="F7641" s="326">
        <v>5.9195599999999997</v>
      </c>
      <c r="G7641" s="326" t="s">
        <v>1801</v>
      </c>
    </row>
    <row r="7642" spans="1:7">
      <c r="A7642" s="326" t="s">
        <v>2883</v>
      </c>
      <c r="B7642" s="158">
        <v>46318</v>
      </c>
      <c r="C7642" s="326" t="s">
        <v>3023</v>
      </c>
      <c r="D7642" s="326" t="s">
        <v>2880</v>
      </c>
      <c r="E7642" s="326" t="s">
        <v>2879</v>
      </c>
      <c r="F7642" s="326">
        <v>5.91472</v>
      </c>
      <c r="G7642" s="326" t="s">
        <v>1801</v>
      </c>
    </row>
    <row r="7643" spans="1:7">
      <c r="A7643" s="326" t="s">
        <v>2883</v>
      </c>
      <c r="B7643" s="158">
        <v>46318</v>
      </c>
      <c r="C7643" s="326" t="s">
        <v>2941</v>
      </c>
      <c r="D7643" s="326" t="s">
        <v>2880</v>
      </c>
      <c r="E7643" s="326" t="s">
        <v>2879</v>
      </c>
      <c r="F7643" s="326">
        <v>6.1155799999999996</v>
      </c>
      <c r="G7643" s="326" t="s">
        <v>1800</v>
      </c>
    </row>
    <row r="7644" spans="1:7">
      <c r="A7644" s="326" t="s">
        <v>2883</v>
      </c>
      <c r="B7644" s="158">
        <v>46318</v>
      </c>
      <c r="C7644" s="326" t="s">
        <v>2942</v>
      </c>
      <c r="D7644" s="326" t="s">
        <v>2880</v>
      </c>
      <c r="E7644" s="326" t="s">
        <v>2879</v>
      </c>
      <c r="F7644" s="326">
        <v>6.2039800000000014</v>
      </c>
      <c r="G7644" s="326" t="s">
        <v>1800</v>
      </c>
    </row>
    <row r="7645" spans="1:7">
      <c r="A7645" s="326" t="s">
        <v>2883</v>
      </c>
      <c r="B7645" s="158">
        <v>46318</v>
      </c>
      <c r="C7645" s="326" t="s">
        <v>2943</v>
      </c>
      <c r="D7645" s="326" t="s">
        <v>2880</v>
      </c>
      <c r="E7645" s="326" t="s">
        <v>2879</v>
      </c>
      <c r="F7645" s="326">
        <v>6.2502600000000008</v>
      </c>
      <c r="G7645" s="326" t="s">
        <v>1800</v>
      </c>
    </row>
    <row r="7646" spans="1:7">
      <c r="A7646" s="326" t="s">
        <v>2883</v>
      </c>
      <c r="B7646" s="158">
        <v>46318</v>
      </c>
      <c r="C7646" s="326" t="s">
        <v>2944</v>
      </c>
      <c r="D7646" s="326" t="s">
        <v>2880</v>
      </c>
      <c r="E7646" s="326" t="s">
        <v>2879</v>
      </c>
      <c r="F7646" s="326">
        <v>5.9796800000000001</v>
      </c>
      <c r="G7646" s="326" t="s">
        <v>1800</v>
      </c>
    </row>
    <row r="7647" spans="1:7">
      <c r="A7647" s="326" t="s">
        <v>2883</v>
      </c>
      <c r="B7647" s="158">
        <v>46318</v>
      </c>
      <c r="C7647" s="326" t="s">
        <v>2945</v>
      </c>
      <c r="D7647" s="326" t="s">
        <v>2880</v>
      </c>
      <c r="E7647" s="326" t="s">
        <v>2879</v>
      </c>
      <c r="F7647" s="326">
        <v>6.3766400000000001</v>
      </c>
      <c r="G7647" s="326" t="s">
        <v>1799</v>
      </c>
    </row>
    <row r="7648" spans="1:7">
      <c r="A7648" s="326" t="s">
        <v>2883</v>
      </c>
      <c r="B7648" s="158">
        <v>46318</v>
      </c>
      <c r="C7648" s="326" t="s">
        <v>2946</v>
      </c>
      <c r="D7648" s="326" t="s">
        <v>2880</v>
      </c>
      <c r="E7648" s="326" t="s">
        <v>2879</v>
      </c>
      <c r="F7648" s="326">
        <v>5.8307599999999997</v>
      </c>
      <c r="G7648" s="326" t="s">
        <v>1800</v>
      </c>
    </row>
    <row r="7649" spans="1:7">
      <c r="A7649" s="326" t="s">
        <v>2883</v>
      </c>
      <c r="B7649" s="158">
        <v>46318</v>
      </c>
      <c r="C7649" s="326" t="s">
        <v>2947</v>
      </c>
      <c r="D7649" s="326" t="s">
        <v>2880</v>
      </c>
      <c r="E7649" s="326" t="s">
        <v>2879</v>
      </c>
      <c r="F7649" s="326">
        <v>5.8638400000000006</v>
      </c>
      <c r="G7649" s="326" t="s">
        <v>1800</v>
      </c>
    </row>
    <row r="7650" spans="1:7">
      <c r="A7650" s="326" t="s">
        <v>2883</v>
      </c>
      <c r="B7650" s="158">
        <v>46318</v>
      </c>
      <c r="C7650" s="326" t="s">
        <v>2948</v>
      </c>
      <c r="D7650" s="326" t="s">
        <v>2880</v>
      </c>
      <c r="E7650" s="326" t="s">
        <v>2879</v>
      </c>
      <c r="F7650" s="326">
        <v>5.8773399999999993</v>
      </c>
      <c r="G7650" s="326" t="s">
        <v>1800</v>
      </c>
    </row>
    <row r="7651" spans="1:7">
      <c r="A7651" s="326" t="s">
        <v>2883</v>
      </c>
      <c r="B7651" s="158">
        <v>46318</v>
      </c>
      <c r="C7651" s="326" t="s">
        <v>2949</v>
      </c>
      <c r="D7651" s="326" t="s">
        <v>2880</v>
      </c>
      <c r="E7651" s="326" t="s">
        <v>2879</v>
      </c>
      <c r="F7651" s="326">
        <v>5.9095999999999993</v>
      </c>
      <c r="G7651" s="326" t="s">
        <v>1800</v>
      </c>
    </row>
    <row r="7652" spans="1:7">
      <c r="A7652" s="326" t="s">
        <v>2883</v>
      </c>
      <c r="B7652" s="158">
        <v>46318</v>
      </c>
      <c r="C7652" s="326" t="s">
        <v>2950</v>
      </c>
      <c r="D7652" s="326" t="s">
        <v>2880</v>
      </c>
      <c r="E7652" s="326" t="s">
        <v>2879</v>
      </c>
      <c r="F7652" s="326">
        <v>5.9901399999999994</v>
      </c>
      <c r="G7652" s="326" t="s">
        <v>1800</v>
      </c>
    </row>
    <row r="7653" spans="1:7">
      <c r="A7653" s="326" t="s">
        <v>2883</v>
      </c>
      <c r="B7653" s="158">
        <v>46318</v>
      </c>
      <c r="C7653" s="326" t="s">
        <v>2951</v>
      </c>
      <c r="D7653" s="326" t="s">
        <v>2880</v>
      </c>
      <c r="E7653" s="326" t="s">
        <v>2879</v>
      </c>
      <c r="F7653" s="326">
        <v>5.5959800000000008</v>
      </c>
      <c r="G7653" s="326" t="s">
        <v>1800</v>
      </c>
    </row>
    <row r="7654" spans="1:7">
      <c r="A7654" s="326" t="s">
        <v>2883</v>
      </c>
      <c r="B7654" s="158">
        <v>46318</v>
      </c>
      <c r="C7654" s="326" t="s">
        <v>2952</v>
      </c>
      <c r="D7654" s="326" t="s">
        <v>2880</v>
      </c>
      <c r="E7654" s="326" t="s">
        <v>2879</v>
      </c>
      <c r="F7654" s="326">
        <v>5.7968999999999991</v>
      </c>
      <c r="G7654" s="326" t="s">
        <v>1800</v>
      </c>
    </row>
    <row r="7655" spans="1:7">
      <c r="A7655" s="326" t="s">
        <v>2883</v>
      </c>
      <c r="B7655" s="158">
        <v>46318</v>
      </c>
      <c r="C7655" s="326" t="s">
        <v>2953</v>
      </c>
      <c r="D7655" s="326" t="s">
        <v>2880</v>
      </c>
      <c r="E7655" s="326" t="s">
        <v>2879</v>
      </c>
      <c r="F7655" s="326">
        <v>5.7298599999999986</v>
      </c>
      <c r="G7655" s="326" t="s">
        <v>1800</v>
      </c>
    </row>
    <row r="7656" spans="1:7">
      <c r="A7656" s="326" t="s">
        <v>2883</v>
      </c>
      <c r="B7656" s="158">
        <v>46318</v>
      </c>
      <c r="C7656" s="326" t="s">
        <v>2954</v>
      </c>
      <c r="D7656" s="326" t="s">
        <v>2880</v>
      </c>
      <c r="E7656" s="326" t="s">
        <v>2879</v>
      </c>
      <c r="F7656" s="326">
        <v>5.6547199999999993</v>
      </c>
      <c r="G7656" s="326" t="s">
        <v>1800</v>
      </c>
    </row>
    <row r="7657" spans="1:7">
      <c r="A7657" s="326" t="s">
        <v>2883</v>
      </c>
      <c r="B7657" s="158">
        <v>46318</v>
      </c>
      <c r="C7657" s="326" t="s">
        <v>2955</v>
      </c>
      <c r="D7657" s="326" t="s">
        <v>2880</v>
      </c>
      <c r="E7657" s="326" t="s">
        <v>2879</v>
      </c>
      <c r="F7657" s="326">
        <v>6.1320999999999986</v>
      </c>
      <c r="G7657" s="326" t="s">
        <v>1800</v>
      </c>
    </row>
    <row r="7658" spans="1:7">
      <c r="A7658" s="326" t="s">
        <v>2883</v>
      </c>
      <c r="B7658" s="158">
        <v>46318</v>
      </c>
      <c r="C7658" s="326" t="s">
        <v>2956</v>
      </c>
      <c r="D7658" s="326" t="s">
        <v>2880</v>
      </c>
      <c r="E7658" s="326" t="s">
        <v>2879</v>
      </c>
      <c r="F7658" s="326">
        <v>5.641</v>
      </c>
      <c r="G7658" s="326" t="s">
        <v>1800</v>
      </c>
    </row>
    <row r="7659" spans="1:7">
      <c r="A7659" s="326" t="s">
        <v>2883</v>
      </c>
      <c r="B7659" s="158">
        <v>46318</v>
      </c>
      <c r="C7659" s="326" t="s">
        <v>2957</v>
      </c>
      <c r="D7659" s="326" t="s">
        <v>2880</v>
      </c>
      <c r="E7659" s="326" t="s">
        <v>2879</v>
      </c>
      <c r="F7659" s="326">
        <v>6.1151200000000001</v>
      </c>
      <c r="G7659" s="326" t="s">
        <v>1800</v>
      </c>
    </row>
    <row r="7660" spans="1:7">
      <c r="A7660" s="326" t="s">
        <v>2883</v>
      </c>
      <c r="B7660" s="158">
        <v>46318</v>
      </c>
      <c r="C7660" s="326" t="s">
        <v>2958</v>
      </c>
      <c r="D7660" s="326" t="s">
        <v>2880</v>
      </c>
      <c r="E7660" s="326" t="s">
        <v>2879</v>
      </c>
      <c r="F7660" s="326">
        <v>6.2149400000000004</v>
      </c>
      <c r="G7660" s="326" t="s">
        <v>1800</v>
      </c>
    </row>
    <row r="7661" spans="1:7">
      <c r="A7661" s="326" t="s">
        <v>2883</v>
      </c>
      <c r="B7661" s="158">
        <v>46318</v>
      </c>
      <c r="C7661" s="326" t="s">
        <v>2959</v>
      </c>
      <c r="D7661" s="326" t="s">
        <v>2880</v>
      </c>
      <c r="E7661" s="326" t="s">
        <v>2879</v>
      </c>
      <c r="F7661" s="326">
        <v>5.8244600000000002</v>
      </c>
      <c r="G7661" s="326" t="s">
        <v>1800</v>
      </c>
    </row>
    <row r="7662" spans="1:7">
      <c r="A7662" s="326" t="s">
        <v>2883</v>
      </c>
      <c r="B7662" s="158">
        <v>46318</v>
      </c>
      <c r="C7662" s="326" t="s">
        <v>2960</v>
      </c>
      <c r="D7662" s="326" t="s">
        <v>2880</v>
      </c>
      <c r="E7662" s="326" t="s">
        <v>2879</v>
      </c>
      <c r="F7662" s="326">
        <v>6.1519200000000005</v>
      </c>
      <c r="G7662" s="326" t="s">
        <v>1800</v>
      </c>
    </row>
    <row r="7663" spans="1:7">
      <c r="A7663" s="326" t="s">
        <v>2883</v>
      </c>
      <c r="B7663" s="158">
        <v>46318</v>
      </c>
      <c r="C7663" s="326" t="s">
        <v>2961</v>
      </c>
      <c r="D7663" s="326" t="s">
        <v>2880</v>
      </c>
      <c r="E7663" s="326" t="s">
        <v>2879</v>
      </c>
      <c r="F7663" s="326">
        <v>6.035779999999999</v>
      </c>
      <c r="G7663" s="326" t="s">
        <v>1800</v>
      </c>
    </row>
    <row r="7664" spans="1:7">
      <c r="A7664" s="326" t="s">
        <v>2883</v>
      </c>
      <c r="B7664" s="158">
        <v>46318</v>
      </c>
      <c r="C7664" s="326" t="s">
        <v>2962</v>
      </c>
      <c r="D7664" s="326" t="s">
        <v>2880</v>
      </c>
      <c r="E7664" s="326" t="s">
        <v>2879</v>
      </c>
      <c r="F7664" s="326">
        <v>6.0548599999999988</v>
      </c>
      <c r="G7664" s="326" t="s">
        <v>1800</v>
      </c>
    </row>
    <row r="7665" spans="1:7">
      <c r="A7665" s="326" t="s">
        <v>2883</v>
      </c>
      <c r="B7665" s="158">
        <v>46318</v>
      </c>
      <c r="C7665" s="326" t="s">
        <v>2963</v>
      </c>
      <c r="D7665" s="326" t="s">
        <v>2880</v>
      </c>
      <c r="E7665" s="326" t="s">
        <v>2879</v>
      </c>
      <c r="F7665" s="326">
        <v>6.1399600000000003</v>
      </c>
      <c r="G7665" s="326" t="s">
        <v>1800</v>
      </c>
    </row>
    <row r="7666" spans="1:7">
      <c r="A7666" s="326" t="s">
        <v>2883</v>
      </c>
      <c r="B7666" s="158">
        <v>46318</v>
      </c>
      <c r="C7666" s="326" t="s">
        <v>2964</v>
      </c>
      <c r="D7666" s="326" t="s">
        <v>2880</v>
      </c>
      <c r="E7666" s="326" t="s">
        <v>2879</v>
      </c>
      <c r="F7666" s="326">
        <v>6.0987600000000004</v>
      </c>
      <c r="G7666" s="326" t="s">
        <v>1800</v>
      </c>
    </row>
    <row r="7667" spans="1:7">
      <c r="A7667" s="326" t="s">
        <v>2883</v>
      </c>
      <c r="B7667" s="158">
        <v>46318</v>
      </c>
      <c r="C7667" s="326" t="s">
        <v>2965</v>
      </c>
      <c r="D7667" s="326" t="s">
        <v>2880</v>
      </c>
      <c r="E7667" s="326" t="s">
        <v>2879</v>
      </c>
      <c r="F7667" s="326">
        <v>6.0677000000000003</v>
      </c>
      <c r="G7667" s="326" t="s">
        <v>1800</v>
      </c>
    </row>
    <row r="7668" spans="1:7">
      <c r="A7668" s="326" t="s">
        <v>2883</v>
      </c>
      <c r="B7668" s="158">
        <v>46318</v>
      </c>
      <c r="C7668" s="326" t="s">
        <v>2966</v>
      </c>
      <c r="D7668" s="326" t="s">
        <v>2880</v>
      </c>
      <c r="E7668" s="326" t="s">
        <v>2879</v>
      </c>
      <c r="F7668" s="326">
        <v>6.1639199999999992</v>
      </c>
      <c r="G7668" s="326" t="s">
        <v>1800</v>
      </c>
    </row>
    <row r="7669" spans="1:7">
      <c r="A7669" s="326" t="s">
        <v>2883</v>
      </c>
      <c r="B7669" s="158">
        <v>46318</v>
      </c>
      <c r="C7669" s="326" t="s">
        <v>2967</v>
      </c>
      <c r="D7669" s="326" t="s">
        <v>2880</v>
      </c>
      <c r="E7669" s="326" t="s">
        <v>2879</v>
      </c>
      <c r="F7669" s="326">
        <v>6.2355200000000011</v>
      </c>
      <c r="G7669" s="326" t="s">
        <v>1800</v>
      </c>
    </row>
    <row r="7670" spans="1:7">
      <c r="A7670" s="326" t="s">
        <v>2883</v>
      </c>
      <c r="B7670" s="158">
        <v>46318</v>
      </c>
      <c r="C7670" s="326" t="s">
        <v>2968</v>
      </c>
      <c r="D7670" s="326" t="s">
        <v>2880</v>
      </c>
      <c r="E7670" s="326" t="s">
        <v>2879</v>
      </c>
      <c r="F7670" s="326">
        <v>6.0901399999999999</v>
      </c>
      <c r="G7670" s="326" t="s">
        <v>1800</v>
      </c>
    </row>
    <row r="7671" spans="1:7">
      <c r="A7671" s="326" t="s">
        <v>2883</v>
      </c>
      <c r="B7671" s="158">
        <v>46318</v>
      </c>
      <c r="C7671" s="326" t="s">
        <v>2969</v>
      </c>
      <c r="D7671" s="326" t="s">
        <v>2880</v>
      </c>
      <c r="E7671" s="326" t="s">
        <v>2879</v>
      </c>
      <c r="F7671" s="326">
        <v>6.1901600000000006</v>
      </c>
      <c r="G7671" s="326" t="s">
        <v>1800</v>
      </c>
    </row>
    <row r="7672" spans="1:7">
      <c r="A7672" s="326" t="s">
        <v>2883</v>
      </c>
      <c r="B7672" s="158">
        <v>46318</v>
      </c>
      <c r="C7672" s="326" t="s">
        <v>2970</v>
      </c>
      <c r="D7672" s="326" t="s">
        <v>2880</v>
      </c>
      <c r="E7672" s="326" t="s">
        <v>2879</v>
      </c>
      <c r="F7672" s="326">
        <v>6.11144</v>
      </c>
      <c r="G7672" s="326" t="s">
        <v>1800</v>
      </c>
    </row>
    <row r="7673" spans="1:7">
      <c r="A7673" s="326" t="s">
        <v>2883</v>
      </c>
      <c r="B7673" s="158">
        <v>46318</v>
      </c>
      <c r="C7673" s="326" t="s">
        <v>2971</v>
      </c>
      <c r="D7673" s="326" t="s">
        <v>2880</v>
      </c>
      <c r="E7673" s="326" t="s">
        <v>2879</v>
      </c>
      <c r="F7673" s="326">
        <v>6.1942799999999991</v>
      </c>
      <c r="G7673" s="326" t="s">
        <v>1800</v>
      </c>
    </row>
    <row r="7674" spans="1:7">
      <c r="A7674" s="326" t="s">
        <v>2883</v>
      </c>
      <c r="B7674" s="158">
        <v>46318</v>
      </c>
      <c r="C7674" s="326" t="s">
        <v>2972</v>
      </c>
      <c r="D7674" s="326" t="s">
        <v>2880</v>
      </c>
      <c r="E7674" s="326" t="s">
        <v>2879</v>
      </c>
      <c r="F7674" s="326">
        <v>6.1447000000000003</v>
      </c>
      <c r="G7674" s="326" t="s">
        <v>1800</v>
      </c>
    </row>
    <row r="7675" spans="1:7">
      <c r="A7675" s="326" t="s">
        <v>2883</v>
      </c>
      <c r="B7675" s="158">
        <v>46318</v>
      </c>
      <c r="C7675" s="326" t="s">
        <v>2973</v>
      </c>
      <c r="D7675" s="326" t="s">
        <v>2880</v>
      </c>
      <c r="E7675" s="326" t="s">
        <v>2879</v>
      </c>
      <c r="F7675" s="326">
        <v>6.1996000000000002</v>
      </c>
      <c r="G7675" s="326" t="s">
        <v>1800</v>
      </c>
    </row>
    <row r="7676" spans="1:7">
      <c r="A7676" s="326" t="s">
        <v>2883</v>
      </c>
      <c r="B7676" s="158">
        <v>46318</v>
      </c>
      <c r="C7676" s="326" t="s">
        <v>2974</v>
      </c>
      <c r="D7676" s="326" t="s">
        <v>2880</v>
      </c>
      <c r="E7676" s="326" t="s">
        <v>2879</v>
      </c>
      <c r="F7676" s="326">
        <v>6.5454999999999997</v>
      </c>
      <c r="G7676" s="326" t="s">
        <v>1799</v>
      </c>
    </row>
    <row r="7677" spans="1:7">
      <c r="A7677" s="326" t="s">
        <v>2883</v>
      </c>
      <c r="B7677" s="158">
        <v>46318</v>
      </c>
      <c r="C7677" s="326" t="s">
        <v>2975</v>
      </c>
      <c r="D7677" s="326" t="s">
        <v>2880</v>
      </c>
      <c r="E7677" s="326" t="s">
        <v>2879</v>
      </c>
      <c r="F7677" s="326">
        <v>5.80924</v>
      </c>
      <c r="G7677" s="326" t="s">
        <v>1799</v>
      </c>
    </row>
    <row r="7678" spans="1:7">
      <c r="A7678" s="326" t="s">
        <v>2883</v>
      </c>
      <c r="B7678" s="158">
        <v>46318</v>
      </c>
      <c r="C7678" s="326" t="s">
        <v>2866</v>
      </c>
      <c r="D7678" s="326" t="s">
        <v>2880</v>
      </c>
      <c r="E7678" s="326" t="s">
        <v>2879</v>
      </c>
      <c r="F7678" s="326">
        <v>6.0586000000000011</v>
      </c>
      <c r="G7678" s="326" t="s">
        <v>1799</v>
      </c>
    </row>
    <row r="7679" spans="1:7">
      <c r="A7679" s="326" t="s">
        <v>2883</v>
      </c>
      <c r="B7679" s="158">
        <v>46318</v>
      </c>
      <c r="C7679" s="326" t="s">
        <v>2976</v>
      </c>
      <c r="D7679" s="326" t="s">
        <v>2880</v>
      </c>
      <c r="E7679" s="326" t="s">
        <v>2879</v>
      </c>
      <c r="F7679" s="326">
        <v>6.00108</v>
      </c>
      <c r="G7679" s="326" t="s">
        <v>1799</v>
      </c>
    </row>
    <row r="7680" spans="1:7">
      <c r="A7680" s="326" t="s">
        <v>2883</v>
      </c>
      <c r="B7680" s="158">
        <v>46318</v>
      </c>
      <c r="C7680" s="326" t="s">
        <v>2977</v>
      </c>
      <c r="D7680" s="326" t="s">
        <v>2880</v>
      </c>
      <c r="E7680" s="326" t="s">
        <v>2879</v>
      </c>
      <c r="F7680" s="326">
        <v>5.8183999999999996</v>
      </c>
      <c r="G7680" s="326" t="s">
        <v>1799</v>
      </c>
    </row>
    <row r="7681" spans="1:7">
      <c r="A7681" s="326" t="s">
        <v>2883</v>
      </c>
      <c r="B7681" s="158">
        <v>46318</v>
      </c>
      <c r="C7681" s="326" t="s">
        <v>2978</v>
      </c>
      <c r="D7681" s="326" t="s">
        <v>2880</v>
      </c>
      <c r="E7681" s="326" t="s">
        <v>2879</v>
      </c>
      <c r="F7681" s="326">
        <v>6.2989800000000002</v>
      </c>
      <c r="G7681" s="326" t="s">
        <v>1799</v>
      </c>
    </row>
  </sheetData>
  <phoneticPr fontId="22" type="noConversion"/>
  <pageMargins left="0.511811024" right="0.511811024" top="0.78740157499999996" bottom="0.78740157499999996" header="0.31496062000000002" footer="0.31496062000000002"/>
  <pageSetup paperSize="9" scale="55" orientation="portrait" r:id="rId1"/>
  <rowBreaks count="1" manualBreakCount="1">
    <brk id="4108" max="9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FC6C-7D2A-4822-A7F8-AB9105DB1771}">
  <sheetPr codeName="Planilha12">
    <tabColor theme="6" tint="0.39997558519241921"/>
  </sheetPr>
  <dimension ref="B2:AK29"/>
  <sheetViews>
    <sheetView showGridLines="0" view="pageBreakPreview" topLeftCell="E9" zoomScale="55" zoomScaleNormal="40" zoomScaleSheetLayoutView="55" workbookViewId="0">
      <selection activeCell="G11" sqref="G11:AI24"/>
    </sheetView>
  </sheetViews>
  <sheetFormatPr defaultColWidth="9" defaultRowHeight="12.75"/>
  <cols>
    <col min="1" max="1" width="9" style="17"/>
    <col min="2" max="2" width="26.7109375" style="89" bestFit="1" customWidth="1"/>
    <col min="3" max="3" width="20.140625" style="17" customWidth="1"/>
    <col min="4" max="4" width="27.28515625" style="17" customWidth="1"/>
    <col min="5" max="5" width="29.28515625" style="17" customWidth="1"/>
    <col min="6" max="6" width="18.42578125" style="17" customWidth="1"/>
    <col min="7" max="36" width="8.5703125" style="17" customWidth="1"/>
    <col min="37" max="37" width="10.7109375" style="17" hidden="1" customWidth="1"/>
    <col min="38" max="16384" width="9" style="17"/>
  </cols>
  <sheetData>
    <row r="2" spans="2:37" ht="64.5" customHeight="1">
      <c r="B2" s="136"/>
      <c r="C2" s="137"/>
      <c r="D2" s="138" t="s">
        <v>0</v>
      </c>
      <c r="E2" s="285" t="s">
        <v>7</v>
      </c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</row>
    <row r="3" spans="2:37" ht="40.15" customHeight="1">
      <c r="B3" s="139"/>
      <c r="C3" s="16"/>
      <c r="D3" s="11" t="s">
        <v>546</v>
      </c>
      <c r="E3" s="15" t="e">
        <f>#REF!</f>
        <v>#REF!</v>
      </c>
      <c r="F3" s="12"/>
      <c r="G3" s="11" t="s">
        <v>49</v>
      </c>
      <c r="H3" s="6"/>
      <c r="I3" s="13"/>
      <c r="J3" s="13"/>
      <c r="K3" s="13"/>
      <c r="L3" s="13"/>
      <c r="M3" s="13"/>
      <c r="N3" s="13"/>
      <c r="O3" s="13"/>
      <c r="P3" s="13"/>
      <c r="Q3" s="13"/>
      <c r="R3" s="1"/>
      <c r="S3" s="1"/>
      <c r="T3" s="1"/>
      <c r="U3" s="1"/>
    </row>
    <row r="4" spans="2:37" ht="40.15" customHeight="1">
      <c r="B4" s="139"/>
      <c r="C4" s="16"/>
      <c r="D4" s="11" t="s">
        <v>394</v>
      </c>
      <c r="E4" s="140" t="e">
        <f>#REF!</f>
        <v>#REF!</v>
      </c>
      <c r="F4" s="15"/>
      <c r="G4" s="13" t="s">
        <v>1531</v>
      </c>
      <c r="H4" s="13"/>
      <c r="I4" s="6"/>
      <c r="J4" s="13"/>
      <c r="K4" s="6"/>
      <c r="L4" s="13"/>
      <c r="M4" s="13"/>
      <c r="N4" s="13"/>
      <c r="O4" s="13"/>
      <c r="P4" s="13"/>
      <c r="Q4" s="13"/>
      <c r="R4" s="15"/>
      <c r="S4" s="15"/>
      <c r="T4" s="15"/>
      <c r="U4" s="15"/>
    </row>
    <row r="5" spans="2:37" ht="40.15" customHeight="1">
      <c r="B5" s="139"/>
      <c r="C5" s="16"/>
      <c r="D5" s="13" t="s">
        <v>547</v>
      </c>
      <c r="E5" s="11" t="e">
        <f>#REF!</f>
        <v>#REF!</v>
      </c>
      <c r="F5" s="27"/>
      <c r="G5" s="27"/>
      <c r="H5" s="6"/>
      <c r="I5" s="6"/>
      <c r="J5" s="272"/>
      <c r="K5" s="272"/>
      <c r="L5" s="28"/>
      <c r="M5" s="272"/>
      <c r="N5" s="272"/>
      <c r="O5" s="16"/>
      <c r="P5" s="29"/>
      <c r="Q5" s="29"/>
      <c r="R5" s="15"/>
      <c r="S5" s="15"/>
      <c r="T5" s="15"/>
      <c r="U5" s="15"/>
    </row>
    <row r="6" spans="2:37" ht="19.5" thickBot="1">
      <c r="B6" s="141"/>
      <c r="C6" s="73"/>
      <c r="D6" s="74"/>
      <c r="E6" s="74"/>
      <c r="F6" s="73"/>
      <c r="G6" s="73"/>
      <c r="H6" s="75"/>
      <c r="I6" s="75"/>
      <c r="J6" s="75"/>
      <c r="K6" s="75"/>
      <c r="L6" s="75"/>
      <c r="M6" s="75"/>
      <c r="N6" s="75"/>
      <c r="O6" s="75"/>
      <c r="P6" s="75"/>
      <c r="Q6" s="76"/>
      <c r="R6" s="76"/>
      <c r="S6" s="76"/>
      <c r="T6" s="76"/>
      <c r="U6" s="76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</row>
    <row r="7" spans="2:37" ht="24" thickBot="1">
      <c r="B7" s="286" t="e">
        <f>"ITEM - MAPA DE APONTAMENTO DOS SERVIÇOS DE VARRIÇÃO MECANIZADA DE VIAS - SARJETAS - "&amp;#REF!</f>
        <v>#REF!</v>
      </c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</row>
    <row r="8" spans="2:37" ht="8.4499999999999993" customHeight="1" thickBot="1">
      <c r="B8" s="142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</row>
    <row r="9" spans="2:37" s="80" customFormat="1" ht="15" customHeight="1" thickBot="1">
      <c r="G9" s="79">
        <f t="shared" ref="G9:AJ9" si="0">WEEKDAY(G10)</f>
        <v>6</v>
      </c>
      <c r="H9" s="79">
        <f t="shared" si="0"/>
        <v>7</v>
      </c>
      <c r="I9" s="79">
        <f t="shared" si="0"/>
        <v>1</v>
      </c>
      <c r="J9" s="79">
        <f t="shared" si="0"/>
        <v>2</v>
      </c>
      <c r="K9" s="79">
        <f t="shared" si="0"/>
        <v>3</v>
      </c>
      <c r="L9" s="79">
        <f t="shared" si="0"/>
        <v>4</v>
      </c>
      <c r="M9" s="79">
        <f t="shared" si="0"/>
        <v>5</v>
      </c>
      <c r="N9" s="79">
        <f t="shared" si="0"/>
        <v>6</v>
      </c>
      <c r="O9" s="79">
        <f t="shared" si="0"/>
        <v>7</v>
      </c>
      <c r="P9" s="79">
        <f t="shared" si="0"/>
        <v>1</v>
      </c>
      <c r="Q9" s="79">
        <f t="shared" si="0"/>
        <v>2</v>
      </c>
      <c r="R9" s="79">
        <f t="shared" si="0"/>
        <v>3</v>
      </c>
      <c r="S9" s="79">
        <f t="shared" si="0"/>
        <v>4</v>
      </c>
      <c r="T9" s="79">
        <f t="shared" si="0"/>
        <v>5</v>
      </c>
      <c r="U9" s="79">
        <f t="shared" si="0"/>
        <v>6</v>
      </c>
      <c r="V9" s="79">
        <f t="shared" si="0"/>
        <v>7</v>
      </c>
      <c r="W9" s="79">
        <f t="shared" si="0"/>
        <v>1</v>
      </c>
      <c r="X9" s="79">
        <f t="shared" si="0"/>
        <v>2</v>
      </c>
      <c r="Y9" s="79">
        <f t="shared" si="0"/>
        <v>3</v>
      </c>
      <c r="Z9" s="79">
        <f t="shared" si="0"/>
        <v>4</v>
      </c>
      <c r="AA9" s="79">
        <f t="shared" si="0"/>
        <v>5</v>
      </c>
      <c r="AB9" s="79">
        <f t="shared" si="0"/>
        <v>6</v>
      </c>
      <c r="AC9" s="79">
        <f t="shared" si="0"/>
        <v>7</v>
      </c>
      <c r="AD9" s="79">
        <f t="shared" si="0"/>
        <v>1</v>
      </c>
      <c r="AE9" s="79">
        <f t="shared" si="0"/>
        <v>2</v>
      </c>
      <c r="AF9" s="79">
        <f t="shared" si="0"/>
        <v>3</v>
      </c>
      <c r="AG9" s="79">
        <f t="shared" si="0"/>
        <v>4</v>
      </c>
      <c r="AH9" s="79">
        <f t="shared" si="0"/>
        <v>5</v>
      </c>
      <c r="AI9" s="79">
        <f t="shared" si="0"/>
        <v>6</v>
      </c>
      <c r="AJ9" s="79">
        <f t="shared" si="0"/>
        <v>7</v>
      </c>
      <c r="AK9" s="79">
        <f>WEEKDAY(AK10)</f>
        <v>5</v>
      </c>
    </row>
    <row r="10" spans="2:37" s="81" customFormat="1" ht="81.75" customHeight="1">
      <c r="B10" s="185" t="s">
        <v>4</v>
      </c>
      <c r="C10" s="180" t="s">
        <v>5</v>
      </c>
      <c r="D10" s="180" t="s">
        <v>46</v>
      </c>
      <c r="E10" s="180" t="s">
        <v>6</v>
      </c>
      <c r="F10" s="180" t="s">
        <v>2882</v>
      </c>
      <c r="G10" s="243" t="s">
        <v>6888</v>
      </c>
      <c r="H10" s="243" t="s">
        <v>6889</v>
      </c>
      <c r="I10" s="243" t="s">
        <v>6890</v>
      </c>
      <c r="J10" s="243" t="s">
        <v>6891</v>
      </c>
      <c r="K10" s="243" t="s">
        <v>6892</v>
      </c>
      <c r="L10" s="243" t="s">
        <v>6893</v>
      </c>
      <c r="M10" s="243" t="s">
        <v>6894</v>
      </c>
      <c r="N10" s="243" t="s">
        <v>6895</v>
      </c>
      <c r="O10" s="243" t="s">
        <v>6896</v>
      </c>
      <c r="P10" s="243" t="s">
        <v>6897</v>
      </c>
      <c r="Q10" s="243" t="s">
        <v>6898</v>
      </c>
      <c r="R10" s="243" t="s">
        <v>6899</v>
      </c>
      <c r="S10" s="243" t="s">
        <v>6900</v>
      </c>
      <c r="T10" s="243" t="s">
        <v>6901</v>
      </c>
      <c r="U10" s="243" t="s">
        <v>6902</v>
      </c>
      <c r="V10" s="243" t="s">
        <v>6903</v>
      </c>
      <c r="W10" s="243" t="s">
        <v>6904</v>
      </c>
      <c r="X10" s="243" t="s">
        <v>6905</v>
      </c>
      <c r="Y10" s="243" t="s">
        <v>6906</v>
      </c>
      <c r="Z10" s="243" t="s">
        <v>6907</v>
      </c>
      <c r="AA10" s="243" t="s">
        <v>6908</v>
      </c>
      <c r="AB10" s="243" t="s">
        <v>6909</v>
      </c>
      <c r="AC10" s="243" t="s">
        <v>6910</v>
      </c>
      <c r="AD10" s="243" t="s">
        <v>6911</v>
      </c>
      <c r="AE10" s="243" t="s">
        <v>6912</v>
      </c>
      <c r="AF10" s="243" t="s">
        <v>6913</v>
      </c>
      <c r="AG10" s="243" t="s">
        <v>6914</v>
      </c>
      <c r="AH10" s="243" t="s">
        <v>6915</v>
      </c>
      <c r="AI10" s="243" t="s">
        <v>6916</v>
      </c>
      <c r="AJ10" s="243" t="s">
        <v>6917</v>
      </c>
      <c r="AK10" s="244" t="s">
        <v>2910</v>
      </c>
    </row>
    <row r="11" spans="2:37" s="82" customFormat="1" ht="31.9" customHeight="1">
      <c r="B11" s="186" t="s">
        <v>51</v>
      </c>
      <c r="C11" s="85" t="s">
        <v>47</v>
      </c>
      <c r="D11" s="83">
        <f>VLOOKUP(B11,'Vias p Setor'!B:F,2,FALSE)</f>
        <v>41.061999999999998</v>
      </c>
      <c r="E11" s="77">
        <f>F11*D11</f>
        <v>0</v>
      </c>
      <c r="F11" s="184">
        <f t="shared" ref="F11:F24" si="1">SUM(G11:AJ11)</f>
        <v>0</v>
      </c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  <c r="AA11" s="217"/>
      <c r="AB11" s="217"/>
      <c r="AC11" s="217"/>
      <c r="AD11" s="217"/>
      <c r="AE11" s="217"/>
      <c r="AF11" s="217"/>
      <c r="AG11" s="217"/>
      <c r="AH11" s="217"/>
      <c r="AI11" s="217"/>
      <c r="AJ11" s="217"/>
      <c r="AK11" s="217"/>
    </row>
    <row r="12" spans="2:37" s="82" customFormat="1" ht="31.9" customHeight="1">
      <c r="B12" s="186" t="s">
        <v>52</v>
      </c>
      <c r="C12" s="85" t="s">
        <v>47</v>
      </c>
      <c r="D12" s="83">
        <f>VLOOKUP(B12,'Vias p Setor'!B:F,2,FALSE)</f>
        <v>50.742999999999995</v>
      </c>
      <c r="E12" s="77">
        <f t="shared" ref="E12" si="2">F12*D12</f>
        <v>0</v>
      </c>
      <c r="F12" s="184">
        <f t="shared" si="1"/>
        <v>0</v>
      </c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</row>
    <row r="13" spans="2:37" s="82" customFormat="1" ht="31.9" customHeight="1">
      <c r="B13" s="186" t="s">
        <v>53</v>
      </c>
      <c r="C13" s="85" t="s">
        <v>47</v>
      </c>
      <c r="D13" s="83">
        <f>VLOOKUP(B13,'Vias p Setor'!B:F,2,FALSE)</f>
        <v>52.869</v>
      </c>
      <c r="E13" s="77">
        <f t="shared" ref="E13" si="3">F13*D13</f>
        <v>634.428</v>
      </c>
      <c r="F13" s="184">
        <f t="shared" si="1"/>
        <v>12</v>
      </c>
      <c r="G13" s="209">
        <f>IF(OR(G$9=2,G$9=4,G$9=6),1,0)</f>
        <v>1</v>
      </c>
      <c r="H13" s="209">
        <f t="shared" ref="H13:J13" si="4">IF(OR(H$9=2,H$9=4,H$9=6),1,0)</f>
        <v>0</v>
      </c>
      <c r="I13" s="209">
        <f t="shared" si="4"/>
        <v>0</v>
      </c>
      <c r="J13" s="209">
        <f t="shared" si="4"/>
        <v>1</v>
      </c>
      <c r="K13" s="209">
        <f>IF(OR(K$9=2,K$9=4,K$9=6),1,0)</f>
        <v>0</v>
      </c>
      <c r="L13" s="209">
        <f>IF(OR(L$9=2,L$9=4,L$9=6),1,0)</f>
        <v>1</v>
      </c>
      <c r="M13" s="209">
        <f>IF(OR(M$9=2,M$9=4,M$9=6),1,0)</f>
        <v>0</v>
      </c>
      <c r="N13" s="209">
        <f>IF(OR(N$9=2,N$9=4,N$9=6),1,0)</f>
        <v>1</v>
      </c>
      <c r="O13" s="209">
        <f>IF(OR(O$9=2,O$9=4,O$9=6),1,0)</f>
        <v>0</v>
      </c>
      <c r="P13" s="209">
        <f t="shared" ref="P13:Q13" si="5">IF(OR(P$9=2,P$9=4,P$9=6),1,0)</f>
        <v>0</v>
      </c>
      <c r="Q13" s="209">
        <f t="shared" si="5"/>
        <v>1</v>
      </c>
      <c r="R13" s="209">
        <f>IF(OR(R$9=2,R$9=4,R$9=6),1,0)</f>
        <v>0</v>
      </c>
      <c r="S13" s="209">
        <f>IF(OR(S$9=2,S$9=4,S$9=6),1,0)</f>
        <v>1</v>
      </c>
      <c r="T13" s="209">
        <f>IF(OR(T$9=2,T$9=4,T$9=6),1,0)</f>
        <v>0</v>
      </c>
      <c r="U13" s="209">
        <f>IF(OR(U$9=2,U$9=4,U$9=6),1,0)</f>
        <v>1</v>
      </c>
      <c r="V13" s="209">
        <f>IF(OR(V$9=2,V$9=4,V$9=6),1,0)</f>
        <v>0</v>
      </c>
      <c r="W13" s="209">
        <f t="shared" ref="W13:Y13" si="6">IF(OR(W$9=2,W$9=4,W$9=6),1,0)</f>
        <v>0</v>
      </c>
      <c r="X13" s="209"/>
      <c r="Y13" s="209">
        <f t="shared" si="6"/>
        <v>0</v>
      </c>
      <c r="Z13" s="209">
        <f>IF(OR(Z$9=2,Z$9=4,Z$9=6),1,0)</f>
        <v>1</v>
      </c>
      <c r="AA13" s="209">
        <f>IF(OR(AA$9=2,AA$9=4,AA$9=6),1,0)</f>
        <v>0</v>
      </c>
      <c r="AB13" s="209">
        <f>IF(OR(AB$9=2,AB$9=4,AB$9=6),1,0)</f>
        <v>1</v>
      </c>
      <c r="AC13" s="209">
        <f>IF(OR(AC$9=2,AC$9=4,AC$9=6),1,0)</f>
        <v>0</v>
      </c>
      <c r="AD13" s="209">
        <f t="shared" ref="AD13:AE13" si="7">IF(OR(AD$9=2,AD$9=4,AD$9=6),1,0)</f>
        <v>0</v>
      </c>
      <c r="AE13" s="209">
        <f t="shared" si="7"/>
        <v>1</v>
      </c>
      <c r="AF13" s="209">
        <f>IF(OR(AF$9=2,AF$9=4,AF$9=6),1,0)</f>
        <v>0</v>
      </c>
      <c r="AG13" s="209">
        <f>IF(OR(AG$9=2,AG$9=4,AG$9=6),1,0)</f>
        <v>1</v>
      </c>
      <c r="AH13" s="209">
        <f>IF(OR(AH$9=2,AH$9=4,AH$9=6),1,0)</f>
        <v>0</v>
      </c>
      <c r="AI13" s="209">
        <f>IF(OR(AI$9=2,AI$9=4,AI$9=6),1,0)</f>
        <v>1</v>
      </c>
      <c r="AJ13" s="209"/>
      <c r="AK13" s="209"/>
    </row>
    <row r="14" spans="2:37" s="82" customFormat="1" ht="31.9" customHeight="1">
      <c r="B14" s="186" t="s">
        <v>54</v>
      </c>
      <c r="C14" s="85" t="s">
        <v>47</v>
      </c>
      <c r="D14" s="83">
        <f>VLOOKUP(B14,'Vias p Setor'!B:F,2,FALSE)</f>
        <v>51.475999999999999</v>
      </c>
      <c r="E14" s="77">
        <f t="shared" ref="E14" si="8">F14*D14</f>
        <v>0</v>
      </c>
      <c r="F14" s="184">
        <f t="shared" si="1"/>
        <v>0</v>
      </c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</row>
    <row r="15" spans="2:37" s="82" customFormat="1" ht="31.9" customHeight="1">
      <c r="B15" s="186" t="s">
        <v>55</v>
      </c>
      <c r="C15" s="85" t="s">
        <v>47</v>
      </c>
      <c r="D15" s="83">
        <f>VLOOKUP(B15,'Vias p Setor'!B:F,2,FALSE)</f>
        <v>52.810999999999993</v>
      </c>
      <c r="E15" s="77">
        <f t="shared" ref="E15" si="9">F15*D15</f>
        <v>633.73199999999997</v>
      </c>
      <c r="F15" s="184">
        <f t="shared" si="1"/>
        <v>12</v>
      </c>
      <c r="G15" s="209">
        <f>IF(OR(G$9=2,G$9=4,G$9=6),1,0)</f>
        <v>1</v>
      </c>
      <c r="H15" s="209">
        <f t="shared" ref="H15:J15" si="10">IF(OR(H$9=2,H$9=4,H$9=6),1,0)</f>
        <v>0</v>
      </c>
      <c r="I15" s="209">
        <f t="shared" si="10"/>
        <v>0</v>
      </c>
      <c r="J15" s="209">
        <f t="shared" si="10"/>
        <v>1</v>
      </c>
      <c r="K15" s="209">
        <f>IF(OR(K$9=2,K$9=4,K$9=6),1,0)</f>
        <v>0</v>
      </c>
      <c r="L15" s="209">
        <f>IF(OR(L$9=2,L$9=4,L$9=6),1,0)</f>
        <v>1</v>
      </c>
      <c r="M15" s="209">
        <f>IF(OR(M$9=2,M$9=4,M$9=6),1,0)</f>
        <v>0</v>
      </c>
      <c r="N15" s="209">
        <f>IF(OR(N$9=2,N$9=4,N$9=6),1,0)</f>
        <v>1</v>
      </c>
      <c r="O15" s="209">
        <f>IF(OR(O$9=2,O$9=4,O$9=6),1,0)</f>
        <v>0</v>
      </c>
      <c r="P15" s="209">
        <f t="shared" ref="P15:Q15" si="11">IF(OR(P$9=2,P$9=4,P$9=6),1,0)</f>
        <v>0</v>
      </c>
      <c r="Q15" s="209">
        <f t="shared" si="11"/>
        <v>1</v>
      </c>
      <c r="R15" s="209">
        <f>IF(OR(R$9=2,R$9=4,R$9=6),1,0)</f>
        <v>0</v>
      </c>
      <c r="S15" s="209">
        <f>IF(OR(S$9=2,S$9=4,S$9=6),1,0)</f>
        <v>1</v>
      </c>
      <c r="T15" s="209">
        <f>IF(OR(T$9=2,T$9=4,T$9=6),1,0)</f>
        <v>0</v>
      </c>
      <c r="U15" s="209">
        <f>IF(OR(U$9=2,U$9=4,U$9=6),1,0)</f>
        <v>1</v>
      </c>
      <c r="V15" s="209">
        <f>IF(OR(V$9=2,V$9=4,V$9=6),1,0)</f>
        <v>0</v>
      </c>
      <c r="W15" s="209">
        <f t="shared" ref="W15:Y15" si="12">IF(OR(W$9=2,W$9=4,W$9=6),1,0)</f>
        <v>0</v>
      </c>
      <c r="X15" s="209"/>
      <c r="Y15" s="209">
        <f t="shared" si="12"/>
        <v>0</v>
      </c>
      <c r="Z15" s="209">
        <f>IF(OR(Z$9=2,Z$9=4,Z$9=6),1,0)</f>
        <v>1</v>
      </c>
      <c r="AA15" s="209">
        <f>IF(OR(AA$9=2,AA$9=4,AA$9=6),1,0)</f>
        <v>0</v>
      </c>
      <c r="AB15" s="209">
        <f>IF(OR(AB$9=2,AB$9=4,AB$9=6),1,0)</f>
        <v>1</v>
      </c>
      <c r="AC15" s="209">
        <f>IF(OR(AC$9=2,AC$9=4,AC$9=6),1,0)</f>
        <v>0</v>
      </c>
      <c r="AD15" s="209">
        <f t="shared" ref="AD15:AE15" si="13">IF(OR(AD$9=2,AD$9=4,AD$9=6),1,0)</f>
        <v>0</v>
      </c>
      <c r="AE15" s="209">
        <f t="shared" si="13"/>
        <v>1</v>
      </c>
      <c r="AF15" s="209">
        <f>IF(OR(AF$9=2,AF$9=4,AF$9=6),1,0)</f>
        <v>0</v>
      </c>
      <c r="AG15" s="209">
        <f>IF(OR(AG$9=2,AG$9=4,AG$9=6),1,0)</f>
        <v>1</v>
      </c>
      <c r="AH15" s="209">
        <f>IF(OR(AH$9=2,AH$9=4,AH$9=6),1,0)</f>
        <v>0</v>
      </c>
      <c r="AI15" s="209">
        <f>IF(OR(AI$9=2,AI$9=4,AI$9=6),1,0)</f>
        <v>1</v>
      </c>
      <c r="AJ15" s="209"/>
      <c r="AK15" s="209"/>
    </row>
    <row r="16" spans="2:37" s="82" customFormat="1" ht="31.9" customHeight="1">
      <c r="B16" s="186" t="s">
        <v>56</v>
      </c>
      <c r="C16" s="85" t="s">
        <v>47</v>
      </c>
      <c r="D16" s="83">
        <f>VLOOKUP(B16,'Vias p Setor'!B:F,2,FALSE)</f>
        <v>43.774000000000008</v>
      </c>
      <c r="E16" s="77">
        <f t="shared" ref="E16" si="14">F16*D16</f>
        <v>0</v>
      </c>
      <c r="F16" s="184">
        <f t="shared" si="1"/>
        <v>0</v>
      </c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</row>
    <row r="17" spans="2:37" s="82" customFormat="1" ht="31.9" customHeight="1">
      <c r="B17" s="186" t="s">
        <v>57</v>
      </c>
      <c r="C17" s="85" t="s">
        <v>47</v>
      </c>
      <c r="D17" s="83">
        <f>VLOOKUP(B17,'Vias p Setor'!B:F,2,FALSE)</f>
        <v>53.756000000000007</v>
      </c>
      <c r="E17" s="77">
        <f t="shared" ref="E17" si="15">F17*D17</f>
        <v>645.07200000000012</v>
      </c>
      <c r="F17" s="184">
        <f t="shared" si="1"/>
        <v>12</v>
      </c>
      <c r="G17" s="209">
        <f>IF(OR(G$9=2,G$9=4,G$9=6),1,0)</f>
        <v>1</v>
      </c>
      <c r="H17" s="209">
        <f t="shared" ref="H17:J17" si="16">IF(OR(H$9=2,H$9=4,H$9=6),1,0)</f>
        <v>0</v>
      </c>
      <c r="I17" s="209">
        <f t="shared" si="16"/>
        <v>0</v>
      </c>
      <c r="J17" s="209">
        <f t="shared" si="16"/>
        <v>1</v>
      </c>
      <c r="K17" s="209">
        <f>IF(OR(K$9=2,K$9=4,K$9=6),1,0)</f>
        <v>0</v>
      </c>
      <c r="L17" s="209">
        <f>IF(OR(L$9=2,L$9=4,L$9=6),1,0)</f>
        <v>1</v>
      </c>
      <c r="M17" s="209">
        <f>IF(OR(M$9=2,M$9=4,M$9=6),1,0)</f>
        <v>0</v>
      </c>
      <c r="N17" s="209">
        <f>IF(OR(N$9=2,N$9=4,N$9=6),1,0)</f>
        <v>1</v>
      </c>
      <c r="O17" s="209">
        <f>IF(OR(O$9=2,O$9=4,O$9=6),1,0)</f>
        <v>0</v>
      </c>
      <c r="P17" s="209">
        <f t="shared" ref="P17:Q17" si="17">IF(OR(P$9=2,P$9=4,P$9=6),1,0)</f>
        <v>0</v>
      </c>
      <c r="Q17" s="209">
        <f t="shared" si="17"/>
        <v>1</v>
      </c>
      <c r="R17" s="209">
        <f>IF(OR(R$9=2,R$9=4,R$9=6),1,0)</f>
        <v>0</v>
      </c>
      <c r="S17" s="209">
        <f>IF(OR(S$9=2,S$9=4,S$9=6),1,0)</f>
        <v>1</v>
      </c>
      <c r="T17" s="209">
        <f>IF(OR(T$9=2,T$9=4,T$9=6),1,0)</f>
        <v>0</v>
      </c>
      <c r="U17" s="209">
        <f>IF(OR(U$9=2,U$9=4,U$9=6),1,0)</f>
        <v>1</v>
      </c>
      <c r="V17" s="209">
        <f>IF(OR(V$9=2,V$9=4,V$9=6),1,0)</f>
        <v>0</v>
      </c>
      <c r="W17" s="209">
        <f t="shared" ref="W17:Y17" si="18">IF(OR(W$9=2,W$9=4,W$9=6),1,0)</f>
        <v>0</v>
      </c>
      <c r="X17" s="209"/>
      <c r="Y17" s="209">
        <f t="shared" si="18"/>
        <v>0</v>
      </c>
      <c r="Z17" s="209">
        <f>IF(OR(Z$9=2,Z$9=4,Z$9=6),1,0)</f>
        <v>1</v>
      </c>
      <c r="AA17" s="209">
        <f>IF(OR(AA$9=2,AA$9=4,AA$9=6),1,0)</f>
        <v>0</v>
      </c>
      <c r="AB17" s="209">
        <f>IF(OR(AB$9=2,AB$9=4,AB$9=6),1,0)</f>
        <v>1</v>
      </c>
      <c r="AC17" s="209">
        <f>IF(OR(AC$9=2,AC$9=4,AC$9=6),1,0)</f>
        <v>0</v>
      </c>
      <c r="AD17" s="209">
        <f t="shared" ref="AD17:AE17" si="19">IF(OR(AD$9=2,AD$9=4,AD$9=6),1,0)</f>
        <v>0</v>
      </c>
      <c r="AE17" s="209">
        <f t="shared" si="19"/>
        <v>1</v>
      </c>
      <c r="AF17" s="209">
        <f>IF(OR(AF$9=2,AF$9=4,AF$9=6),1,0)</f>
        <v>0</v>
      </c>
      <c r="AG17" s="209">
        <f>IF(OR(AG$9=2,AG$9=4,AG$9=6),1,0)</f>
        <v>1</v>
      </c>
      <c r="AH17" s="209">
        <f>IF(OR(AH$9=2,AH$9=4,AH$9=6),1,0)</f>
        <v>0</v>
      </c>
      <c r="AI17" s="209">
        <f>IF(OR(AI$9=2,AI$9=4,AI$9=6),1,0)</f>
        <v>1</v>
      </c>
      <c r="AJ17" s="209"/>
      <c r="AK17" s="209"/>
    </row>
    <row r="18" spans="2:37" s="82" customFormat="1" ht="31.9" customHeight="1">
      <c r="B18" s="186" t="s">
        <v>58</v>
      </c>
      <c r="C18" s="85" t="s">
        <v>48</v>
      </c>
      <c r="D18" s="83">
        <f>VLOOKUP(B18,'Vias p Setor'!B:F,2,FALSE)</f>
        <v>52.217000000000006</v>
      </c>
      <c r="E18" s="77">
        <f t="shared" ref="E18" si="20">F18*D18</f>
        <v>626.60400000000004</v>
      </c>
      <c r="F18" s="184">
        <f t="shared" si="1"/>
        <v>12</v>
      </c>
      <c r="G18" s="209">
        <f>IF(OR(G$9=3,G$9=5,G$9=7),1,0)</f>
        <v>0</v>
      </c>
      <c r="H18" s="209">
        <f t="shared" ref="H18:J18" si="21">IF(OR(H$9=3,H$9=5,H$9=7),1,0)</f>
        <v>1</v>
      </c>
      <c r="I18" s="209">
        <f t="shared" si="21"/>
        <v>0</v>
      </c>
      <c r="J18" s="209">
        <f t="shared" si="21"/>
        <v>0</v>
      </c>
      <c r="K18" s="209">
        <f>IF(OR(K$9=3,K$9=5,K$9=7),1,0)</f>
        <v>1</v>
      </c>
      <c r="L18" s="209">
        <f>IF(OR(L$9=3,L$9=5,L$9=7),1,0)</f>
        <v>0</v>
      </c>
      <c r="M18" s="209">
        <f>IF(OR(M$9=3,M$9=5,M$9=7),1,0)</f>
        <v>1</v>
      </c>
      <c r="N18" s="209">
        <f>IF(OR(N$9=3,N$9=5,N$9=7),1,0)</f>
        <v>0</v>
      </c>
      <c r="O18" s="209">
        <f>IF(OR(O$9=3,O$9=5,O$9=7),1,0)</f>
        <v>1</v>
      </c>
      <c r="P18" s="209">
        <f t="shared" ref="P18:Q18" si="22">IF(OR(P$9=3,P$9=5,P$9=7),1,0)</f>
        <v>0</v>
      </c>
      <c r="Q18" s="209">
        <f t="shared" si="22"/>
        <v>0</v>
      </c>
      <c r="R18" s="209">
        <f>IF(OR(R$9=3,R$9=5,R$9=7),1,0)</f>
        <v>1</v>
      </c>
      <c r="S18" s="209">
        <f>IF(OR(S$9=3,S$9=5,S$9=7),1,0)</f>
        <v>0</v>
      </c>
      <c r="T18" s="209">
        <f>IF(OR(T$9=3,T$9=5,T$9=7),1,0)</f>
        <v>1</v>
      </c>
      <c r="U18" s="209">
        <f>IF(OR(U$9=3,U$9=5,U$9=7),1,0)</f>
        <v>0</v>
      </c>
      <c r="V18" s="209">
        <f>IF(OR(V$9=3,V$9=5,V$9=7),1,0)</f>
        <v>1</v>
      </c>
      <c r="W18" s="209">
        <f t="shared" ref="W18:Y18" si="23">IF(OR(W$9=3,W$9=5,W$9=7),1,0)</f>
        <v>0</v>
      </c>
      <c r="X18" s="209"/>
      <c r="Y18" s="209">
        <f t="shared" si="23"/>
        <v>1</v>
      </c>
      <c r="Z18" s="209">
        <f>IF(OR(Z$9=3,Z$9=5,Z$9=7),1,0)</f>
        <v>0</v>
      </c>
      <c r="AA18" s="209">
        <f>IF(OR(AA$9=3,AA$9=5,AA$9=7),1,0)</f>
        <v>1</v>
      </c>
      <c r="AB18" s="209">
        <f>IF(OR(AB$9=3,AB$9=5,AB$9=7),1,0)</f>
        <v>0</v>
      </c>
      <c r="AC18" s="209">
        <f>IF(OR(AC$9=3,AC$9=5,AC$9=7),1,0)</f>
        <v>1</v>
      </c>
      <c r="AD18" s="209">
        <f t="shared" ref="AD18:AE18" si="24">IF(OR(AD$9=3,AD$9=5,AD$9=7),1,0)</f>
        <v>0</v>
      </c>
      <c r="AE18" s="209">
        <f t="shared" si="24"/>
        <v>0</v>
      </c>
      <c r="AF18" s="209">
        <f>IF(OR(AF$9=3,AF$9=5,AF$9=7),1,0)</f>
        <v>1</v>
      </c>
      <c r="AG18" s="209">
        <f>IF(OR(AG$9=3,AG$9=5,AG$9=7),1,0)</f>
        <v>0</v>
      </c>
      <c r="AH18" s="209">
        <f>IF(OR(AH$9=3,AH$9=5,AH$9=7),1,0)</f>
        <v>1</v>
      </c>
      <c r="AI18" s="209">
        <f>IF(OR(AI$9=3,AI$9=5,AI$9=7),1,0)</f>
        <v>0</v>
      </c>
      <c r="AJ18" s="209"/>
      <c r="AK18" s="209"/>
    </row>
    <row r="19" spans="2:37" s="82" customFormat="1" ht="31.9" customHeight="1">
      <c r="B19" s="186" t="s">
        <v>59</v>
      </c>
      <c r="C19" s="85" t="s">
        <v>48</v>
      </c>
      <c r="D19" s="83">
        <f>VLOOKUP(B19,'Vias p Setor'!B:F,2,FALSE)</f>
        <v>43.512999999999998</v>
      </c>
      <c r="E19" s="77">
        <f t="shared" ref="E19" si="25">F19*D19</f>
        <v>0</v>
      </c>
      <c r="F19" s="184">
        <f t="shared" si="1"/>
        <v>0</v>
      </c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7"/>
      <c r="AK19" s="217"/>
    </row>
    <row r="20" spans="2:37" s="82" customFormat="1" ht="31.9" customHeight="1">
      <c r="B20" s="186" t="s">
        <v>60</v>
      </c>
      <c r="C20" s="85" t="s">
        <v>48</v>
      </c>
      <c r="D20" s="83">
        <f>VLOOKUP(B20,'Vias p Setor'!B:F,2,FALSE)</f>
        <v>49.760999999999996</v>
      </c>
      <c r="E20" s="77">
        <f t="shared" ref="E20" si="26">F20*D20</f>
        <v>597.13199999999995</v>
      </c>
      <c r="F20" s="184">
        <f t="shared" si="1"/>
        <v>12</v>
      </c>
      <c r="G20" s="209">
        <f>IF(OR(G$9=3,G$9=5,G$9=7),1,0)</f>
        <v>0</v>
      </c>
      <c r="H20" s="209">
        <f t="shared" ref="H20:J20" si="27">IF(OR(H$9=3,H$9=5,H$9=7),1,0)</f>
        <v>1</v>
      </c>
      <c r="I20" s="209">
        <f t="shared" si="27"/>
        <v>0</v>
      </c>
      <c r="J20" s="209">
        <f t="shared" si="27"/>
        <v>0</v>
      </c>
      <c r="K20" s="209">
        <f>IF(OR(K$9=3,K$9=5,K$9=7),1,0)</f>
        <v>1</v>
      </c>
      <c r="L20" s="209">
        <f>IF(OR(L$9=3,L$9=5,L$9=7),1,0)</f>
        <v>0</v>
      </c>
      <c r="M20" s="209">
        <f>IF(OR(M$9=3,M$9=5,M$9=7),1,0)</f>
        <v>1</v>
      </c>
      <c r="N20" s="209">
        <f>IF(OR(N$9=3,N$9=5,N$9=7),1,0)</f>
        <v>0</v>
      </c>
      <c r="O20" s="209">
        <f>IF(OR(O$9=3,O$9=5,O$9=7),1,0)</f>
        <v>1</v>
      </c>
      <c r="P20" s="209">
        <f t="shared" ref="P20:Q20" si="28">IF(OR(P$9=3,P$9=5,P$9=7),1,0)</f>
        <v>0</v>
      </c>
      <c r="Q20" s="209">
        <f t="shared" si="28"/>
        <v>0</v>
      </c>
      <c r="R20" s="209">
        <f>IF(OR(R$9=3,R$9=5,R$9=7),1,0)</f>
        <v>1</v>
      </c>
      <c r="S20" s="209">
        <f>IF(OR(S$9=3,S$9=5,S$9=7),1,0)</f>
        <v>0</v>
      </c>
      <c r="T20" s="209">
        <f>IF(OR(T$9=3,T$9=5,T$9=7),1,0)</f>
        <v>1</v>
      </c>
      <c r="U20" s="209">
        <f>IF(OR(U$9=3,U$9=5,U$9=7),1,0)</f>
        <v>0</v>
      </c>
      <c r="V20" s="209">
        <f>IF(OR(V$9=3,V$9=5,V$9=7),1,0)</f>
        <v>1</v>
      </c>
      <c r="W20" s="209">
        <f t="shared" ref="W20:Y20" si="29">IF(OR(W$9=3,W$9=5,W$9=7),1,0)</f>
        <v>0</v>
      </c>
      <c r="X20" s="209"/>
      <c r="Y20" s="209">
        <f t="shared" si="29"/>
        <v>1</v>
      </c>
      <c r="Z20" s="209">
        <f>IF(OR(Z$9=3,Z$9=5,Z$9=7),1,0)</f>
        <v>0</v>
      </c>
      <c r="AA20" s="209">
        <f>IF(OR(AA$9=3,AA$9=5,AA$9=7),1,0)</f>
        <v>1</v>
      </c>
      <c r="AB20" s="209">
        <f>IF(OR(AB$9=3,AB$9=5,AB$9=7),1,0)</f>
        <v>0</v>
      </c>
      <c r="AC20" s="209">
        <f>IF(OR(AC$9=3,AC$9=5,AC$9=7),1,0)</f>
        <v>1</v>
      </c>
      <c r="AD20" s="209">
        <f t="shared" ref="AD20:AE20" si="30">IF(OR(AD$9=3,AD$9=5,AD$9=7),1,0)</f>
        <v>0</v>
      </c>
      <c r="AE20" s="209">
        <f t="shared" si="30"/>
        <v>0</v>
      </c>
      <c r="AF20" s="209">
        <f>IF(OR(AF$9=3,AF$9=5,AF$9=7),1,0)</f>
        <v>1</v>
      </c>
      <c r="AG20" s="209">
        <f>IF(OR(AG$9=3,AG$9=5,AG$9=7),1,0)</f>
        <v>0</v>
      </c>
      <c r="AH20" s="209">
        <f>IF(OR(AH$9=3,AH$9=5,AH$9=7),1,0)</f>
        <v>1</v>
      </c>
      <c r="AI20" s="209">
        <f>IF(OR(AI$9=3,AI$9=5,AI$9=7),1,0)</f>
        <v>0</v>
      </c>
      <c r="AJ20" s="209"/>
      <c r="AK20" s="209"/>
    </row>
    <row r="21" spans="2:37" s="82" customFormat="1" ht="31.9" customHeight="1">
      <c r="B21" s="186" t="s">
        <v>61</v>
      </c>
      <c r="C21" s="85" t="s">
        <v>48</v>
      </c>
      <c r="D21" s="83">
        <f>VLOOKUP(B21,'Vias p Setor'!B:F,2,FALSE)</f>
        <v>47.03799999999999</v>
      </c>
      <c r="E21" s="77">
        <f t="shared" ref="E21" si="31">F21*D21</f>
        <v>0</v>
      </c>
      <c r="F21" s="184">
        <f t="shared" si="1"/>
        <v>0</v>
      </c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</row>
    <row r="22" spans="2:37" s="82" customFormat="1" ht="31.9" customHeight="1">
      <c r="B22" s="186" t="s">
        <v>62</v>
      </c>
      <c r="C22" s="85" t="s">
        <v>48</v>
      </c>
      <c r="D22" s="83">
        <f>VLOOKUP(B22,'Vias p Setor'!B:F,2,FALSE)</f>
        <v>43.515000000000008</v>
      </c>
      <c r="E22" s="77">
        <f t="shared" ref="E22" si="32">F22*D22</f>
        <v>0</v>
      </c>
      <c r="F22" s="184">
        <f t="shared" si="1"/>
        <v>0</v>
      </c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7"/>
      <c r="AK22" s="217"/>
    </row>
    <row r="23" spans="2:37" s="82" customFormat="1" ht="31.9" customHeight="1">
      <c r="B23" s="186" t="s">
        <v>63</v>
      </c>
      <c r="C23" s="85" t="s">
        <v>48</v>
      </c>
      <c r="D23" s="83">
        <f>VLOOKUP(B23,'Vias p Setor'!B:F,2,FALSE)</f>
        <v>48.881</v>
      </c>
      <c r="E23" s="77">
        <f t="shared" ref="E23" si="33">F23*D23</f>
        <v>0</v>
      </c>
      <c r="F23" s="184">
        <f t="shared" si="1"/>
        <v>0</v>
      </c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</row>
    <row r="24" spans="2:37" s="82" customFormat="1" ht="31.9" customHeight="1" thickBot="1">
      <c r="B24" s="187" t="s">
        <v>64</v>
      </c>
      <c r="C24" s="86" t="s">
        <v>48</v>
      </c>
      <c r="D24" s="84">
        <f>VLOOKUP(B24,'Vias p Setor'!B:F,2,FALSE)</f>
        <v>45.635999999999989</v>
      </c>
      <c r="E24" s="78">
        <f t="shared" ref="E24" si="34">F24*D24</f>
        <v>0</v>
      </c>
      <c r="F24" s="184">
        <f t="shared" si="1"/>
        <v>0</v>
      </c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</row>
    <row r="25" spans="2:37" s="19" customFormat="1">
      <c r="B25" s="143"/>
      <c r="V25" s="110"/>
    </row>
    <row r="26" spans="2:37" s="19" customFormat="1">
      <c r="B26" s="143"/>
    </row>
    <row r="27" spans="2:37" ht="41.25" customHeight="1">
      <c r="B27" s="282" t="s">
        <v>65</v>
      </c>
      <c r="C27" s="282"/>
      <c r="D27" s="283">
        <f>ROUND(SUM(E11:E24),2)</f>
        <v>3136.97</v>
      </c>
      <c r="E27" s="283"/>
      <c r="F27" s="284"/>
      <c r="G27" s="144"/>
      <c r="H27" s="144"/>
      <c r="I27" s="145"/>
      <c r="J27" s="144"/>
      <c r="K27" s="144"/>
      <c r="L27" s="146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</row>
    <row r="28" spans="2:37">
      <c r="B28" s="150"/>
    </row>
    <row r="29" spans="2:37">
      <c r="X29" s="19" t="s">
        <v>9965</v>
      </c>
    </row>
  </sheetData>
  <mergeCells count="6">
    <mergeCell ref="B27:C27"/>
    <mergeCell ref="D27:F27"/>
    <mergeCell ref="E2:AJ2"/>
    <mergeCell ref="B7:AJ7"/>
    <mergeCell ref="J5:K5"/>
    <mergeCell ref="M5:N5"/>
  </mergeCells>
  <conditionalFormatting sqref="AK14">
    <cfRule type="expression" dxfId="20" priority="7" stopIfTrue="1">
      <formula>#REF!&gt;0.001</formula>
    </cfRule>
  </conditionalFormatting>
  <conditionalFormatting sqref="AK11:AK12 AK24 AK21:AK22 AK19 AK16">
    <cfRule type="expression" dxfId="19" priority="8" stopIfTrue="1">
      <formula>#REF!&gt;0.001</formula>
    </cfRule>
  </conditionalFormatting>
  <conditionalFormatting sqref="AK11:AK24">
    <cfRule type="cellIs" dxfId="18" priority="5" operator="equal">
      <formula>0</formula>
    </cfRule>
    <cfRule type="cellIs" dxfId="17" priority="6" operator="equal">
      <formula>1</formula>
    </cfRule>
  </conditionalFormatting>
  <conditionalFormatting sqref="G14:AJ14">
    <cfRule type="expression" dxfId="16" priority="3" stopIfTrue="1">
      <formula>#REF!&gt;0.001</formula>
    </cfRule>
  </conditionalFormatting>
  <conditionalFormatting sqref="G11:AJ12 G24:AJ24 G21:AJ22 G19:AJ19 G16:AJ16">
    <cfRule type="expression" dxfId="15" priority="4" stopIfTrue="1">
      <formula>#REF!&gt;0.001</formula>
    </cfRule>
  </conditionalFormatting>
  <conditionalFormatting sqref="G11:AJ24">
    <cfRule type="cellIs" dxfId="14" priority="1" operator="equal">
      <formula>0</formula>
    </cfRule>
    <cfRule type="cellIs" dxfId="13" priority="2" operator="equal">
      <formula>1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31" fitToHeight="4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799A-6EFA-4AA5-B772-54B821085951}">
  <sheetPr>
    <tabColor theme="5" tint="-0.249977111117893"/>
  </sheetPr>
  <dimension ref="A1:G1988"/>
  <sheetViews>
    <sheetView workbookViewId="0">
      <selection activeCell="D2" sqref="D2:H6"/>
    </sheetView>
  </sheetViews>
  <sheetFormatPr defaultRowHeight="15"/>
  <cols>
    <col min="1" max="1" width="17.28515625" bestFit="1" customWidth="1"/>
    <col min="2" max="2" width="9.28515625" bestFit="1" customWidth="1"/>
    <col min="3" max="3" width="8.7109375" bestFit="1" customWidth="1"/>
    <col min="4" max="4" width="22.5703125" bestFit="1" customWidth="1"/>
    <col min="5" max="5" width="10.85546875" bestFit="1" customWidth="1"/>
    <col min="6" max="6" width="14.28515625" bestFit="1" customWidth="1"/>
    <col min="7" max="7" width="16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A2" t="s">
        <v>2883</v>
      </c>
      <c r="B2" t="s">
        <v>2890</v>
      </c>
      <c r="C2">
        <v>1</v>
      </c>
      <c r="D2" t="s">
        <v>2880</v>
      </c>
      <c r="E2" t="s">
        <v>2879</v>
      </c>
      <c r="F2">
        <v>6.0518999999999998</v>
      </c>
      <c r="G2" t="s">
        <v>1799</v>
      </c>
    </row>
    <row r="3" spans="1:7">
      <c r="A3" t="s">
        <v>2883</v>
      </c>
      <c r="B3" t="s">
        <v>2890</v>
      </c>
      <c r="C3">
        <v>2</v>
      </c>
      <c r="D3" t="s">
        <v>2880</v>
      </c>
      <c r="E3" t="s">
        <v>2879</v>
      </c>
      <c r="F3">
        <v>5.6815200000000008</v>
      </c>
      <c r="G3" t="s">
        <v>1799</v>
      </c>
    </row>
    <row r="4" spans="1:7">
      <c r="A4" t="s">
        <v>2883</v>
      </c>
      <c r="B4" t="s">
        <v>2890</v>
      </c>
      <c r="C4">
        <v>3</v>
      </c>
      <c r="D4" t="s">
        <v>2880</v>
      </c>
      <c r="E4" t="s">
        <v>2879</v>
      </c>
      <c r="F4">
        <v>6.3766400000000001</v>
      </c>
      <c r="G4" t="s">
        <v>1799</v>
      </c>
    </row>
    <row r="5" spans="1:7">
      <c r="A5" t="s">
        <v>2883</v>
      </c>
      <c r="B5" t="s">
        <v>2890</v>
      </c>
      <c r="C5">
        <v>4</v>
      </c>
      <c r="D5" t="s">
        <v>2880</v>
      </c>
      <c r="E5" t="s">
        <v>2879</v>
      </c>
      <c r="F5">
        <v>6.5454999999999997</v>
      </c>
      <c r="G5" t="s">
        <v>1799</v>
      </c>
    </row>
    <row r="6" spans="1:7">
      <c r="A6" t="s">
        <v>2883</v>
      </c>
      <c r="B6" t="s">
        <v>2890</v>
      </c>
      <c r="C6">
        <v>5</v>
      </c>
      <c r="D6" t="s">
        <v>2880</v>
      </c>
      <c r="E6" t="s">
        <v>2879</v>
      </c>
      <c r="F6">
        <v>5.80924</v>
      </c>
      <c r="G6" t="s">
        <v>1799</v>
      </c>
    </row>
    <row r="7" spans="1:7">
      <c r="A7" t="s">
        <v>2883</v>
      </c>
      <c r="B7" t="s">
        <v>2890</v>
      </c>
      <c r="C7">
        <v>6</v>
      </c>
      <c r="D7" t="s">
        <v>2880</v>
      </c>
      <c r="E7" t="s">
        <v>2879</v>
      </c>
      <c r="F7">
        <v>6.0586000000000011</v>
      </c>
      <c r="G7" t="s">
        <v>1799</v>
      </c>
    </row>
    <row r="8" spans="1:7">
      <c r="A8" t="s">
        <v>2883</v>
      </c>
      <c r="B8" t="s">
        <v>2890</v>
      </c>
      <c r="C8">
        <v>7</v>
      </c>
      <c r="D8" t="s">
        <v>2880</v>
      </c>
      <c r="E8" t="s">
        <v>2879</v>
      </c>
      <c r="F8">
        <v>6.00108</v>
      </c>
      <c r="G8" t="s">
        <v>1799</v>
      </c>
    </row>
    <row r="9" spans="1:7">
      <c r="A9" t="s">
        <v>2883</v>
      </c>
      <c r="B9" t="s">
        <v>2890</v>
      </c>
      <c r="C9">
        <v>8</v>
      </c>
      <c r="D9" t="s">
        <v>2880</v>
      </c>
      <c r="E9" t="s">
        <v>2879</v>
      </c>
      <c r="F9">
        <v>5.8183999999999996</v>
      </c>
      <c r="G9" t="s">
        <v>1799</v>
      </c>
    </row>
    <row r="10" spans="1:7">
      <c r="A10" t="s">
        <v>2883</v>
      </c>
      <c r="B10" t="s">
        <v>2890</v>
      </c>
      <c r="C10">
        <v>9</v>
      </c>
      <c r="D10" t="s">
        <v>2880</v>
      </c>
      <c r="E10" t="s">
        <v>2879</v>
      </c>
      <c r="F10">
        <v>6.2989800000000002</v>
      </c>
      <c r="G10" t="s">
        <v>1799</v>
      </c>
    </row>
    <row r="11" spans="1:7">
      <c r="A11" t="s">
        <v>2883</v>
      </c>
      <c r="B11" t="s">
        <v>2890</v>
      </c>
      <c r="C11">
        <v>10</v>
      </c>
      <c r="D11" t="s">
        <v>2880</v>
      </c>
      <c r="E11" t="s">
        <v>2879</v>
      </c>
      <c r="F11">
        <v>6.06128</v>
      </c>
      <c r="G11" t="s">
        <v>1799</v>
      </c>
    </row>
    <row r="12" spans="1:7">
      <c r="A12" t="s">
        <v>2883</v>
      </c>
      <c r="B12" t="s">
        <v>2890</v>
      </c>
      <c r="C12">
        <v>11</v>
      </c>
      <c r="D12" t="s">
        <v>2880</v>
      </c>
      <c r="E12" t="s">
        <v>2879</v>
      </c>
      <c r="F12">
        <v>6.19618</v>
      </c>
      <c r="G12" t="s">
        <v>1799</v>
      </c>
    </row>
    <row r="13" spans="1:7">
      <c r="A13" t="s">
        <v>2883</v>
      </c>
      <c r="B13" t="s">
        <v>2890</v>
      </c>
      <c r="C13">
        <v>12</v>
      </c>
      <c r="D13" t="s">
        <v>2880</v>
      </c>
      <c r="E13" t="s">
        <v>2879</v>
      </c>
      <c r="F13">
        <v>6.0098599999999998</v>
      </c>
      <c r="G13" t="s">
        <v>1799</v>
      </c>
    </row>
    <row r="14" spans="1:7">
      <c r="A14" t="s">
        <v>2883</v>
      </c>
      <c r="B14" t="s">
        <v>2890</v>
      </c>
      <c r="C14">
        <v>13</v>
      </c>
      <c r="D14" t="s">
        <v>2880</v>
      </c>
      <c r="E14" t="s">
        <v>2879</v>
      </c>
      <c r="F14">
        <v>6.3552999999999988</v>
      </c>
      <c r="G14" t="s">
        <v>1799</v>
      </c>
    </row>
    <row r="15" spans="1:7">
      <c r="A15" t="s">
        <v>2883</v>
      </c>
      <c r="B15" t="s">
        <v>2890</v>
      </c>
      <c r="C15">
        <v>14</v>
      </c>
      <c r="D15" t="s">
        <v>2880</v>
      </c>
      <c r="E15" t="s">
        <v>2879</v>
      </c>
      <c r="F15">
        <v>6.2276399999999992</v>
      </c>
      <c r="G15" t="s">
        <v>1799</v>
      </c>
    </row>
    <row r="16" spans="1:7">
      <c r="A16" t="s">
        <v>2883</v>
      </c>
      <c r="B16" t="s">
        <v>2890</v>
      </c>
      <c r="C16">
        <v>15</v>
      </c>
      <c r="D16" t="s">
        <v>2880</v>
      </c>
      <c r="E16" t="s">
        <v>2879</v>
      </c>
      <c r="F16">
        <v>6.5231199999999996</v>
      </c>
      <c r="G16" t="s">
        <v>1799</v>
      </c>
    </row>
    <row r="17" spans="1:7">
      <c r="A17" t="s">
        <v>2883</v>
      </c>
      <c r="B17" t="s">
        <v>2890</v>
      </c>
      <c r="C17">
        <v>16</v>
      </c>
      <c r="D17" t="s">
        <v>2880</v>
      </c>
      <c r="E17" t="s">
        <v>2879</v>
      </c>
      <c r="F17">
        <v>6.5239999999999991</v>
      </c>
      <c r="G17" t="s">
        <v>1799</v>
      </c>
    </row>
    <row r="18" spans="1:7">
      <c r="A18" t="s">
        <v>2883</v>
      </c>
      <c r="B18" t="s">
        <v>2890</v>
      </c>
      <c r="C18">
        <v>17</v>
      </c>
      <c r="D18" t="s">
        <v>2880</v>
      </c>
      <c r="E18" t="s">
        <v>2879</v>
      </c>
      <c r="F18">
        <v>6.0025200000000005</v>
      </c>
      <c r="G18" t="s">
        <v>1799</v>
      </c>
    </row>
    <row r="19" spans="1:7">
      <c r="A19" t="s">
        <v>2883</v>
      </c>
      <c r="B19" t="s">
        <v>2890</v>
      </c>
      <c r="C19">
        <v>18</v>
      </c>
      <c r="D19" t="s">
        <v>2880</v>
      </c>
      <c r="E19" t="s">
        <v>2879</v>
      </c>
      <c r="F19">
        <v>6.0190999999999999</v>
      </c>
      <c r="G19" t="s">
        <v>1799</v>
      </c>
    </row>
    <row r="20" spans="1:7">
      <c r="A20" t="s">
        <v>2883</v>
      </c>
      <c r="B20" t="s">
        <v>2890</v>
      </c>
      <c r="C20">
        <v>19</v>
      </c>
      <c r="D20" t="s">
        <v>2880</v>
      </c>
      <c r="E20" t="s">
        <v>2879</v>
      </c>
      <c r="F20">
        <v>6.3929000000000009</v>
      </c>
      <c r="G20" t="s">
        <v>1799</v>
      </c>
    </row>
    <row r="21" spans="1:7">
      <c r="A21" t="s">
        <v>2883</v>
      </c>
      <c r="B21" t="s">
        <v>2890</v>
      </c>
      <c r="C21">
        <v>20</v>
      </c>
      <c r="D21" t="s">
        <v>2880</v>
      </c>
      <c r="E21" t="s">
        <v>2879</v>
      </c>
      <c r="F21">
        <v>6.3612199999999994</v>
      </c>
      <c r="G21" t="s">
        <v>1799</v>
      </c>
    </row>
    <row r="22" spans="1:7">
      <c r="A22" t="s">
        <v>2883</v>
      </c>
      <c r="B22" t="s">
        <v>2890</v>
      </c>
      <c r="C22">
        <v>95</v>
      </c>
      <c r="D22" t="s">
        <v>2880</v>
      </c>
      <c r="E22" t="s">
        <v>2879</v>
      </c>
      <c r="F22">
        <v>5.8767199999999988</v>
      </c>
      <c r="G22" t="s">
        <v>1800</v>
      </c>
    </row>
    <row r="23" spans="1:7">
      <c r="A23" t="s">
        <v>2883</v>
      </c>
      <c r="B23" t="s">
        <v>2890</v>
      </c>
      <c r="C23">
        <v>96</v>
      </c>
      <c r="D23" t="s">
        <v>2880</v>
      </c>
      <c r="E23" t="s">
        <v>2879</v>
      </c>
      <c r="F23">
        <v>6.1278400000000008</v>
      </c>
      <c r="G23" t="s">
        <v>1800</v>
      </c>
    </row>
    <row r="24" spans="1:7">
      <c r="A24" t="s">
        <v>2883</v>
      </c>
      <c r="B24" t="s">
        <v>2890</v>
      </c>
      <c r="C24">
        <v>97</v>
      </c>
      <c r="D24" t="s">
        <v>2880</v>
      </c>
      <c r="E24" t="s">
        <v>2879</v>
      </c>
      <c r="F24">
        <v>6.0513199999999987</v>
      </c>
      <c r="G24" t="s">
        <v>1800</v>
      </c>
    </row>
    <row r="25" spans="1:7">
      <c r="A25" t="s">
        <v>2883</v>
      </c>
      <c r="B25" t="s">
        <v>2890</v>
      </c>
      <c r="C25">
        <v>98</v>
      </c>
      <c r="D25" t="s">
        <v>2880</v>
      </c>
      <c r="E25" t="s">
        <v>2879</v>
      </c>
      <c r="F25">
        <v>5.95418</v>
      </c>
      <c r="G25" t="s">
        <v>1800</v>
      </c>
    </row>
    <row r="26" spans="1:7">
      <c r="A26" t="s">
        <v>2883</v>
      </c>
      <c r="B26" t="s">
        <v>2890</v>
      </c>
      <c r="C26">
        <v>99</v>
      </c>
      <c r="D26" t="s">
        <v>2880</v>
      </c>
      <c r="E26" t="s">
        <v>2879</v>
      </c>
      <c r="F26">
        <v>6.0615199999999998</v>
      </c>
      <c r="G26" t="s">
        <v>1800</v>
      </c>
    </row>
    <row r="27" spans="1:7">
      <c r="A27" t="s">
        <v>2883</v>
      </c>
      <c r="B27" t="s">
        <v>2890</v>
      </c>
      <c r="C27">
        <v>100</v>
      </c>
      <c r="D27" t="s">
        <v>2880</v>
      </c>
      <c r="E27" t="s">
        <v>2879</v>
      </c>
      <c r="F27">
        <v>6.1841200000000009</v>
      </c>
      <c r="G27" t="s">
        <v>1800</v>
      </c>
    </row>
    <row r="28" spans="1:7">
      <c r="A28" t="s">
        <v>2883</v>
      </c>
      <c r="B28" t="s">
        <v>2890</v>
      </c>
      <c r="C28">
        <v>101</v>
      </c>
      <c r="D28" t="s">
        <v>2880</v>
      </c>
      <c r="E28" t="s">
        <v>2879</v>
      </c>
      <c r="F28">
        <v>6.0508399999999991</v>
      </c>
      <c r="G28" t="s">
        <v>1800</v>
      </c>
    </row>
    <row r="29" spans="1:7">
      <c r="A29" t="s">
        <v>2883</v>
      </c>
      <c r="B29" t="s">
        <v>2890</v>
      </c>
      <c r="C29">
        <v>102</v>
      </c>
      <c r="D29" t="s">
        <v>2880</v>
      </c>
      <c r="E29" t="s">
        <v>2879</v>
      </c>
      <c r="F29">
        <v>5.8476000000000008</v>
      </c>
      <c r="G29" t="s">
        <v>1800</v>
      </c>
    </row>
    <row r="30" spans="1:7">
      <c r="A30" t="s">
        <v>2883</v>
      </c>
      <c r="B30" t="s">
        <v>2890</v>
      </c>
      <c r="C30">
        <v>103</v>
      </c>
      <c r="D30" t="s">
        <v>2880</v>
      </c>
      <c r="E30" t="s">
        <v>2879</v>
      </c>
      <c r="F30">
        <v>5.8427600000000011</v>
      </c>
      <c r="G30" t="s">
        <v>1800</v>
      </c>
    </row>
    <row r="31" spans="1:7">
      <c r="A31" t="s">
        <v>2883</v>
      </c>
      <c r="B31" t="s">
        <v>2890</v>
      </c>
      <c r="C31">
        <v>104</v>
      </c>
      <c r="D31" t="s">
        <v>2880</v>
      </c>
      <c r="E31" t="s">
        <v>2879</v>
      </c>
      <c r="F31">
        <v>5.8216199999999994</v>
      </c>
      <c r="G31" t="s">
        <v>1800</v>
      </c>
    </row>
    <row r="32" spans="1:7">
      <c r="A32" t="s">
        <v>2883</v>
      </c>
      <c r="B32" t="s">
        <v>2890</v>
      </c>
      <c r="C32">
        <v>105</v>
      </c>
      <c r="D32" t="s">
        <v>2880</v>
      </c>
      <c r="E32" t="s">
        <v>2879</v>
      </c>
      <c r="F32">
        <v>6.14412</v>
      </c>
      <c r="G32" t="s">
        <v>1800</v>
      </c>
    </row>
    <row r="33" spans="1:7">
      <c r="A33" t="s">
        <v>2883</v>
      </c>
      <c r="B33" t="s">
        <v>2890</v>
      </c>
      <c r="C33">
        <v>106</v>
      </c>
      <c r="D33" t="s">
        <v>2880</v>
      </c>
      <c r="E33" t="s">
        <v>2879</v>
      </c>
      <c r="F33">
        <v>5.86334</v>
      </c>
      <c r="G33" t="s">
        <v>1800</v>
      </c>
    </row>
    <row r="34" spans="1:7">
      <c r="A34" t="s">
        <v>2883</v>
      </c>
      <c r="B34" t="s">
        <v>2890</v>
      </c>
      <c r="C34">
        <v>107</v>
      </c>
      <c r="D34" t="s">
        <v>2880</v>
      </c>
      <c r="E34" t="s">
        <v>2879</v>
      </c>
      <c r="F34">
        <v>5.9025600000000003</v>
      </c>
      <c r="G34" t="s">
        <v>1800</v>
      </c>
    </row>
    <row r="35" spans="1:7">
      <c r="A35" t="s">
        <v>2883</v>
      </c>
      <c r="B35" t="s">
        <v>2890</v>
      </c>
      <c r="C35">
        <v>108</v>
      </c>
      <c r="D35" t="s">
        <v>2880</v>
      </c>
      <c r="E35" t="s">
        <v>2879</v>
      </c>
      <c r="F35">
        <v>5.8843800000000002</v>
      </c>
      <c r="G35" t="s">
        <v>1800</v>
      </c>
    </row>
    <row r="36" spans="1:7">
      <c r="A36" t="s">
        <v>2883</v>
      </c>
      <c r="B36" t="s">
        <v>2890</v>
      </c>
      <c r="C36">
        <v>109</v>
      </c>
      <c r="D36" t="s">
        <v>2880</v>
      </c>
      <c r="E36" t="s">
        <v>2879</v>
      </c>
      <c r="F36">
        <v>6.1482999999999999</v>
      </c>
      <c r="G36" t="s">
        <v>1800</v>
      </c>
    </row>
    <row r="37" spans="1:7">
      <c r="A37" t="s">
        <v>2883</v>
      </c>
      <c r="B37" t="s">
        <v>2890</v>
      </c>
      <c r="C37">
        <v>110</v>
      </c>
      <c r="D37" t="s">
        <v>2880</v>
      </c>
      <c r="E37" t="s">
        <v>2879</v>
      </c>
      <c r="F37">
        <v>5.7484400000000004</v>
      </c>
      <c r="G37" t="s">
        <v>1800</v>
      </c>
    </row>
    <row r="38" spans="1:7">
      <c r="A38" t="s">
        <v>2883</v>
      </c>
      <c r="B38" t="s">
        <v>2890</v>
      </c>
      <c r="C38">
        <v>111</v>
      </c>
      <c r="D38" t="s">
        <v>2880</v>
      </c>
      <c r="E38" t="s">
        <v>2879</v>
      </c>
      <c r="F38">
        <v>5.7988799999999996</v>
      </c>
      <c r="G38" t="s">
        <v>1800</v>
      </c>
    </row>
    <row r="39" spans="1:7">
      <c r="A39" t="s">
        <v>2883</v>
      </c>
      <c r="B39" t="s">
        <v>2890</v>
      </c>
      <c r="C39">
        <v>112</v>
      </c>
      <c r="D39" t="s">
        <v>2880</v>
      </c>
      <c r="E39" t="s">
        <v>2879</v>
      </c>
      <c r="F39">
        <v>6.0709600000000004</v>
      </c>
      <c r="G39" t="s">
        <v>1800</v>
      </c>
    </row>
    <row r="40" spans="1:7">
      <c r="A40" t="s">
        <v>2883</v>
      </c>
      <c r="B40" t="s">
        <v>2890</v>
      </c>
      <c r="C40">
        <v>113</v>
      </c>
      <c r="D40" t="s">
        <v>2880</v>
      </c>
      <c r="E40" t="s">
        <v>2879</v>
      </c>
      <c r="F40">
        <v>5.9888200000000005</v>
      </c>
      <c r="G40" t="s">
        <v>1800</v>
      </c>
    </row>
    <row r="41" spans="1:7">
      <c r="A41" t="s">
        <v>2883</v>
      </c>
      <c r="B41" t="s">
        <v>2890</v>
      </c>
      <c r="C41">
        <v>114</v>
      </c>
      <c r="D41" t="s">
        <v>2880</v>
      </c>
      <c r="E41" t="s">
        <v>2879</v>
      </c>
      <c r="F41">
        <v>6.0011799999999997</v>
      </c>
      <c r="G41" t="s">
        <v>1800</v>
      </c>
    </row>
    <row r="42" spans="1:7">
      <c r="A42" t="s">
        <v>2883</v>
      </c>
      <c r="B42" t="s">
        <v>2890</v>
      </c>
      <c r="C42">
        <v>115</v>
      </c>
      <c r="D42" t="s">
        <v>2880</v>
      </c>
      <c r="E42" t="s">
        <v>2879</v>
      </c>
      <c r="F42">
        <v>5.9420000000000002</v>
      </c>
      <c r="G42" t="s">
        <v>1800</v>
      </c>
    </row>
    <row r="43" spans="1:7">
      <c r="A43" t="s">
        <v>2883</v>
      </c>
      <c r="B43" t="s">
        <v>2890</v>
      </c>
      <c r="C43">
        <v>116</v>
      </c>
      <c r="D43" t="s">
        <v>2880</v>
      </c>
      <c r="E43" t="s">
        <v>2879</v>
      </c>
      <c r="F43">
        <v>5.68574</v>
      </c>
      <c r="G43" t="s">
        <v>1800</v>
      </c>
    </row>
    <row r="44" spans="1:7">
      <c r="A44" t="s">
        <v>2883</v>
      </c>
      <c r="B44" t="s">
        <v>2890</v>
      </c>
      <c r="C44">
        <v>117</v>
      </c>
      <c r="D44" t="s">
        <v>2880</v>
      </c>
      <c r="E44" t="s">
        <v>2879</v>
      </c>
      <c r="F44">
        <v>5.8121</v>
      </c>
      <c r="G44" t="s">
        <v>1800</v>
      </c>
    </row>
    <row r="45" spans="1:7">
      <c r="A45" t="s">
        <v>2883</v>
      </c>
      <c r="B45" t="s">
        <v>2890</v>
      </c>
      <c r="C45">
        <v>118</v>
      </c>
      <c r="D45" t="s">
        <v>2880</v>
      </c>
      <c r="E45" t="s">
        <v>2879</v>
      </c>
      <c r="F45">
        <v>5.7493599999999994</v>
      </c>
      <c r="G45" t="s">
        <v>1800</v>
      </c>
    </row>
    <row r="46" spans="1:7">
      <c r="A46" t="s">
        <v>2883</v>
      </c>
      <c r="B46" t="s">
        <v>2890</v>
      </c>
      <c r="C46">
        <v>119</v>
      </c>
      <c r="D46" t="s">
        <v>2880</v>
      </c>
      <c r="E46" t="s">
        <v>2879</v>
      </c>
      <c r="F46">
        <v>5.807599999999999</v>
      </c>
      <c r="G46" t="s">
        <v>1800</v>
      </c>
    </row>
    <row r="47" spans="1:7">
      <c r="A47" t="s">
        <v>2883</v>
      </c>
      <c r="B47" t="s">
        <v>2890</v>
      </c>
      <c r="C47">
        <v>120</v>
      </c>
      <c r="D47" t="s">
        <v>2880</v>
      </c>
      <c r="E47" t="s">
        <v>2879</v>
      </c>
      <c r="F47">
        <v>6.1074200000000003</v>
      </c>
      <c r="G47" t="s">
        <v>1800</v>
      </c>
    </row>
    <row r="48" spans="1:7">
      <c r="A48" t="s">
        <v>2883</v>
      </c>
      <c r="B48" t="s">
        <v>2890</v>
      </c>
      <c r="C48">
        <v>121</v>
      </c>
      <c r="D48" t="s">
        <v>2880</v>
      </c>
      <c r="E48" t="s">
        <v>2879</v>
      </c>
      <c r="F48">
        <v>6.0334000000000003</v>
      </c>
      <c r="G48" t="s">
        <v>1800</v>
      </c>
    </row>
    <row r="49" spans="1:7">
      <c r="A49" t="s">
        <v>2883</v>
      </c>
      <c r="B49" t="s">
        <v>2890</v>
      </c>
      <c r="C49">
        <v>122</v>
      </c>
      <c r="D49" t="s">
        <v>2880</v>
      </c>
      <c r="E49" t="s">
        <v>2879</v>
      </c>
      <c r="F49">
        <v>5.7736400000000003</v>
      </c>
      <c r="G49" t="s">
        <v>1800</v>
      </c>
    </row>
    <row r="50" spans="1:7">
      <c r="A50" t="s">
        <v>2883</v>
      </c>
      <c r="B50" t="s">
        <v>2890</v>
      </c>
      <c r="C50">
        <v>123</v>
      </c>
      <c r="D50" t="s">
        <v>2880</v>
      </c>
      <c r="E50" t="s">
        <v>2879</v>
      </c>
      <c r="F50">
        <v>5.9502400000000009</v>
      </c>
      <c r="G50" t="s">
        <v>1800</v>
      </c>
    </row>
    <row r="51" spans="1:7">
      <c r="A51" t="s">
        <v>2883</v>
      </c>
      <c r="B51" t="s">
        <v>2890</v>
      </c>
      <c r="C51">
        <v>124</v>
      </c>
      <c r="D51" t="s">
        <v>2880</v>
      </c>
      <c r="E51" t="s">
        <v>2879</v>
      </c>
      <c r="F51">
        <v>5.8056600000000005</v>
      </c>
      <c r="G51" t="s">
        <v>1800</v>
      </c>
    </row>
    <row r="52" spans="1:7">
      <c r="A52" t="s">
        <v>2883</v>
      </c>
      <c r="B52" t="s">
        <v>2890</v>
      </c>
      <c r="C52">
        <v>125</v>
      </c>
      <c r="D52" t="s">
        <v>2880</v>
      </c>
      <c r="E52" t="s">
        <v>2879</v>
      </c>
      <c r="F52">
        <v>5.9883399999999991</v>
      </c>
      <c r="G52" t="s">
        <v>1800</v>
      </c>
    </row>
    <row r="53" spans="1:7">
      <c r="A53" t="s">
        <v>2883</v>
      </c>
      <c r="B53" t="s">
        <v>2890</v>
      </c>
      <c r="C53">
        <v>126</v>
      </c>
      <c r="D53" t="s">
        <v>2880</v>
      </c>
      <c r="E53" t="s">
        <v>2879</v>
      </c>
      <c r="F53">
        <v>6.19984</v>
      </c>
      <c r="G53" t="s">
        <v>1800</v>
      </c>
    </row>
    <row r="54" spans="1:7">
      <c r="A54" t="s">
        <v>2883</v>
      </c>
      <c r="B54" t="s">
        <v>2890</v>
      </c>
      <c r="C54">
        <v>127</v>
      </c>
      <c r="D54" t="s">
        <v>2880</v>
      </c>
      <c r="E54" t="s">
        <v>2879</v>
      </c>
      <c r="F54">
        <v>5.7938399999999994</v>
      </c>
      <c r="G54" t="s">
        <v>1799</v>
      </c>
    </row>
    <row r="55" spans="1:7">
      <c r="A55" t="s">
        <v>2883</v>
      </c>
      <c r="B55" t="s">
        <v>2890</v>
      </c>
      <c r="C55">
        <v>128</v>
      </c>
      <c r="D55" t="s">
        <v>2880</v>
      </c>
      <c r="E55" t="s">
        <v>2879</v>
      </c>
      <c r="F55">
        <v>5.806140000000001</v>
      </c>
      <c r="G55" t="s">
        <v>1799</v>
      </c>
    </row>
    <row r="56" spans="1:7">
      <c r="A56" t="s">
        <v>2883</v>
      </c>
      <c r="B56" t="s">
        <v>2890</v>
      </c>
      <c r="C56">
        <v>129</v>
      </c>
      <c r="D56" t="s">
        <v>2880</v>
      </c>
      <c r="E56" t="s">
        <v>2879</v>
      </c>
      <c r="F56">
        <v>5.9155600000000002</v>
      </c>
      <c r="G56" t="s">
        <v>1799</v>
      </c>
    </row>
    <row r="57" spans="1:7">
      <c r="A57" t="s">
        <v>2883</v>
      </c>
      <c r="B57" t="s">
        <v>2890</v>
      </c>
      <c r="C57">
        <v>130</v>
      </c>
      <c r="D57" t="s">
        <v>2880</v>
      </c>
      <c r="E57" t="s">
        <v>2879</v>
      </c>
      <c r="F57">
        <v>5.7617599999999998</v>
      </c>
      <c r="G57" t="s">
        <v>1799</v>
      </c>
    </row>
    <row r="58" spans="1:7">
      <c r="A58" t="s">
        <v>2883</v>
      </c>
      <c r="B58" t="s">
        <v>2890</v>
      </c>
      <c r="C58">
        <v>131</v>
      </c>
      <c r="D58" t="s">
        <v>2880</v>
      </c>
      <c r="E58" t="s">
        <v>2879</v>
      </c>
      <c r="F58">
        <v>5.90158</v>
      </c>
      <c r="G58" t="s">
        <v>1799</v>
      </c>
    </row>
    <row r="59" spans="1:7">
      <c r="A59" t="s">
        <v>2883</v>
      </c>
      <c r="B59" t="s">
        <v>2890</v>
      </c>
      <c r="C59">
        <v>132</v>
      </c>
      <c r="D59" t="s">
        <v>2880</v>
      </c>
      <c r="E59" t="s">
        <v>2879</v>
      </c>
      <c r="F59">
        <v>5.8735800000000005</v>
      </c>
      <c r="G59" t="s">
        <v>1799</v>
      </c>
    </row>
    <row r="60" spans="1:7">
      <c r="A60" t="s">
        <v>2883</v>
      </c>
      <c r="B60" t="s">
        <v>2890</v>
      </c>
      <c r="C60">
        <v>133</v>
      </c>
      <c r="D60" t="s">
        <v>2880</v>
      </c>
      <c r="E60" t="s">
        <v>2879</v>
      </c>
      <c r="F60">
        <v>6.0164000000000009</v>
      </c>
      <c r="G60" t="s">
        <v>1799</v>
      </c>
    </row>
    <row r="61" spans="1:7">
      <c r="A61" t="s">
        <v>2883</v>
      </c>
      <c r="B61" t="s">
        <v>2890</v>
      </c>
      <c r="C61">
        <v>134</v>
      </c>
      <c r="D61" t="s">
        <v>2880</v>
      </c>
      <c r="E61" t="s">
        <v>2879</v>
      </c>
      <c r="F61">
        <v>5.9740800000000007</v>
      </c>
      <c r="G61" t="s">
        <v>1799</v>
      </c>
    </row>
    <row r="62" spans="1:7">
      <c r="A62" t="s">
        <v>2883</v>
      </c>
      <c r="B62" t="s">
        <v>2890</v>
      </c>
      <c r="C62">
        <v>135</v>
      </c>
      <c r="D62" t="s">
        <v>2880</v>
      </c>
      <c r="E62" t="s">
        <v>2879</v>
      </c>
      <c r="F62">
        <v>5.8420799999999993</v>
      </c>
      <c r="G62" t="s">
        <v>1799</v>
      </c>
    </row>
    <row r="63" spans="1:7">
      <c r="A63" t="s">
        <v>2883</v>
      </c>
      <c r="B63" t="s">
        <v>2890</v>
      </c>
      <c r="C63">
        <v>136</v>
      </c>
      <c r="D63" t="s">
        <v>2880</v>
      </c>
      <c r="E63" t="s">
        <v>2879</v>
      </c>
      <c r="F63">
        <v>5.9189399999999992</v>
      </c>
      <c r="G63" t="s">
        <v>1799</v>
      </c>
    </row>
    <row r="64" spans="1:7">
      <c r="A64" t="s">
        <v>2883</v>
      </c>
      <c r="B64" t="s">
        <v>2890</v>
      </c>
      <c r="C64">
        <v>137</v>
      </c>
      <c r="D64" t="s">
        <v>2880</v>
      </c>
      <c r="E64" t="s">
        <v>2879</v>
      </c>
      <c r="F64">
        <v>5.8979599999999994</v>
      </c>
      <c r="G64" t="s">
        <v>1799</v>
      </c>
    </row>
    <row r="65" spans="1:7">
      <c r="A65" t="s">
        <v>2883</v>
      </c>
      <c r="B65" t="s">
        <v>2890</v>
      </c>
      <c r="C65">
        <v>138</v>
      </c>
      <c r="D65" t="s">
        <v>2880</v>
      </c>
      <c r="E65" t="s">
        <v>2879</v>
      </c>
      <c r="F65">
        <v>6.1557000000000013</v>
      </c>
      <c r="G65" t="s">
        <v>1799</v>
      </c>
    </row>
    <row r="66" spans="1:7">
      <c r="A66" t="s">
        <v>2883</v>
      </c>
      <c r="B66" t="s">
        <v>2890</v>
      </c>
      <c r="C66">
        <v>139</v>
      </c>
      <c r="D66" t="s">
        <v>2880</v>
      </c>
      <c r="E66" t="s">
        <v>2879</v>
      </c>
      <c r="F66">
        <v>5.6874000000000002</v>
      </c>
      <c r="G66" t="s">
        <v>1799</v>
      </c>
    </row>
    <row r="67" spans="1:7">
      <c r="A67" t="s">
        <v>2883</v>
      </c>
      <c r="B67" t="s">
        <v>2890</v>
      </c>
      <c r="C67">
        <v>140</v>
      </c>
      <c r="D67" t="s">
        <v>2880</v>
      </c>
      <c r="E67" t="s">
        <v>2879</v>
      </c>
      <c r="F67">
        <v>5.7909199999999998</v>
      </c>
      <c r="G67" t="s">
        <v>1799</v>
      </c>
    </row>
    <row r="68" spans="1:7">
      <c r="A68" t="s">
        <v>2883</v>
      </c>
      <c r="B68" t="s">
        <v>2890</v>
      </c>
      <c r="C68">
        <v>181</v>
      </c>
      <c r="D68" t="s">
        <v>2880</v>
      </c>
      <c r="E68" t="s">
        <v>2879</v>
      </c>
      <c r="F68">
        <v>6.24404</v>
      </c>
      <c r="G68" t="s">
        <v>1962</v>
      </c>
    </row>
    <row r="69" spans="1:7">
      <c r="A69" t="s">
        <v>2883</v>
      </c>
      <c r="B69" t="s">
        <v>2890</v>
      </c>
      <c r="C69">
        <v>182</v>
      </c>
      <c r="D69" t="s">
        <v>2880</v>
      </c>
      <c r="E69" t="s">
        <v>2879</v>
      </c>
      <c r="F69">
        <v>5.759780000000001</v>
      </c>
      <c r="G69" t="s">
        <v>1962</v>
      </c>
    </row>
    <row r="70" spans="1:7">
      <c r="A70" t="s">
        <v>2883</v>
      </c>
      <c r="B70" t="s">
        <v>2890</v>
      </c>
      <c r="C70">
        <v>184</v>
      </c>
      <c r="D70" t="s">
        <v>2880</v>
      </c>
      <c r="E70" t="s">
        <v>2879</v>
      </c>
      <c r="F70">
        <v>5.6192200000000003</v>
      </c>
      <c r="G70" t="s">
        <v>1962</v>
      </c>
    </row>
    <row r="71" spans="1:7">
      <c r="A71" t="s">
        <v>2883</v>
      </c>
      <c r="B71" t="s">
        <v>2890</v>
      </c>
      <c r="C71">
        <v>185</v>
      </c>
      <c r="D71" t="s">
        <v>2880</v>
      </c>
      <c r="E71" t="s">
        <v>2879</v>
      </c>
      <c r="F71">
        <v>5.8819599999999994</v>
      </c>
      <c r="G71" t="s">
        <v>1962</v>
      </c>
    </row>
    <row r="72" spans="1:7">
      <c r="A72" t="s">
        <v>2883</v>
      </c>
      <c r="B72" t="s">
        <v>2890</v>
      </c>
      <c r="C72">
        <v>186</v>
      </c>
      <c r="D72" t="s">
        <v>2880</v>
      </c>
      <c r="E72" t="s">
        <v>2879</v>
      </c>
      <c r="F72">
        <v>5.9617599999999999</v>
      </c>
      <c r="G72" t="s">
        <v>1962</v>
      </c>
    </row>
    <row r="73" spans="1:7">
      <c r="A73" t="s">
        <v>2883</v>
      </c>
      <c r="B73" t="s">
        <v>2890</v>
      </c>
      <c r="C73">
        <v>255</v>
      </c>
      <c r="D73" t="s">
        <v>2880</v>
      </c>
      <c r="E73" t="s">
        <v>2879</v>
      </c>
      <c r="F73">
        <v>6.4511400000000014</v>
      </c>
      <c r="G73" t="s">
        <v>1801</v>
      </c>
    </row>
    <row r="74" spans="1:7">
      <c r="A74" t="s">
        <v>2883</v>
      </c>
      <c r="B74" t="s">
        <v>2890</v>
      </c>
      <c r="C74">
        <v>256</v>
      </c>
      <c r="D74" t="s">
        <v>2880</v>
      </c>
      <c r="E74" t="s">
        <v>2879</v>
      </c>
      <c r="F74">
        <v>6.4881200000000021</v>
      </c>
      <c r="G74" t="s">
        <v>1801</v>
      </c>
    </row>
    <row r="75" spans="1:7">
      <c r="A75" t="s">
        <v>2883</v>
      </c>
      <c r="B75" t="s">
        <v>2890</v>
      </c>
      <c r="C75">
        <v>257</v>
      </c>
      <c r="D75" t="s">
        <v>2880</v>
      </c>
      <c r="E75" t="s">
        <v>2879</v>
      </c>
      <c r="F75">
        <v>6.1504200000000004</v>
      </c>
      <c r="G75" t="s">
        <v>1801</v>
      </c>
    </row>
    <row r="76" spans="1:7">
      <c r="A76" t="s">
        <v>2883</v>
      </c>
      <c r="B76" t="s">
        <v>2890</v>
      </c>
      <c r="C76">
        <v>258</v>
      </c>
      <c r="D76" t="s">
        <v>2880</v>
      </c>
      <c r="E76" t="s">
        <v>2879</v>
      </c>
      <c r="F76">
        <v>6.6654999999999998</v>
      </c>
      <c r="G76" t="s">
        <v>1801</v>
      </c>
    </row>
    <row r="77" spans="1:7">
      <c r="A77" t="s">
        <v>2883</v>
      </c>
      <c r="B77" t="s">
        <v>2890</v>
      </c>
      <c r="C77">
        <v>259</v>
      </c>
      <c r="D77" t="s">
        <v>2880</v>
      </c>
      <c r="E77" t="s">
        <v>2879</v>
      </c>
      <c r="F77">
        <v>6.2053800000000017</v>
      </c>
      <c r="G77" t="s">
        <v>1801</v>
      </c>
    </row>
    <row r="78" spans="1:7">
      <c r="A78" t="s">
        <v>2883</v>
      </c>
      <c r="B78" t="s">
        <v>2898</v>
      </c>
      <c r="C78">
        <v>27</v>
      </c>
      <c r="D78" t="s">
        <v>2880</v>
      </c>
      <c r="E78" t="s">
        <v>2879</v>
      </c>
      <c r="F78">
        <v>6.0504999999999995</v>
      </c>
      <c r="G78" t="s">
        <v>1801</v>
      </c>
    </row>
    <row r="79" spans="1:7">
      <c r="A79" t="s">
        <v>2883</v>
      </c>
      <c r="B79" t="s">
        <v>2898</v>
      </c>
      <c r="C79">
        <v>28</v>
      </c>
      <c r="D79" t="s">
        <v>2880</v>
      </c>
      <c r="E79" t="s">
        <v>2879</v>
      </c>
      <c r="F79">
        <v>5.8354400000000002</v>
      </c>
      <c r="G79" t="s">
        <v>1801</v>
      </c>
    </row>
    <row r="80" spans="1:7">
      <c r="A80" t="s">
        <v>2883</v>
      </c>
      <c r="B80" t="s">
        <v>2898</v>
      </c>
      <c r="C80">
        <v>158</v>
      </c>
      <c r="D80" t="s">
        <v>2880</v>
      </c>
      <c r="E80" t="s">
        <v>2879</v>
      </c>
      <c r="F80">
        <v>6.4538199999999994</v>
      </c>
      <c r="G80" t="s">
        <v>1801</v>
      </c>
    </row>
    <row r="81" spans="1:7">
      <c r="A81" t="s">
        <v>2883</v>
      </c>
      <c r="B81" t="s">
        <v>2898</v>
      </c>
      <c r="C81">
        <v>159</v>
      </c>
      <c r="D81" t="s">
        <v>2880</v>
      </c>
      <c r="E81" t="s">
        <v>2879</v>
      </c>
      <c r="F81">
        <v>7.4908200000000011</v>
      </c>
      <c r="G81" t="s">
        <v>1801</v>
      </c>
    </row>
    <row r="82" spans="1:7">
      <c r="A82" t="s">
        <v>2883</v>
      </c>
      <c r="B82" t="s">
        <v>2898</v>
      </c>
      <c r="C82">
        <v>160</v>
      </c>
      <c r="D82" t="s">
        <v>2880</v>
      </c>
      <c r="E82" t="s">
        <v>2879</v>
      </c>
      <c r="F82">
        <v>6.2073</v>
      </c>
      <c r="G82" t="s">
        <v>1801</v>
      </c>
    </row>
    <row r="83" spans="1:7">
      <c r="A83" t="s">
        <v>2883</v>
      </c>
      <c r="B83" t="s">
        <v>2898</v>
      </c>
      <c r="C83">
        <v>161</v>
      </c>
      <c r="D83" t="s">
        <v>2880</v>
      </c>
      <c r="E83" t="s">
        <v>2879</v>
      </c>
      <c r="F83">
        <v>6.8056200000000002</v>
      </c>
      <c r="G83" t="s">
        <v>1801</v>
      </c>
    </row>
    <row r="84" spans="1:7">
      <c r="A84" t="s">
        <v>2883</v>
      </c>
      <c r="B84" t="s">
        <v>2898</v>
      </c>
      <c r="C84">
        <v>181</v>
      </c>
      <c r="D84" t="s">
        <v>2880</v>
      </c>
      <c r="E84" t="s">
        <v>2879</v>
      </c>
      <c r="F84">
        <v>6.24404</v>
      </c>
      <c r="G84" t="s">
        <v>1962</v>
      </c>
    </row>
    <row r="85" spans="1:7">
      <c r="A85" t="s">
        <v>2883</v>
      </c>
      <c r="B85" t="s">
        <v>2898</v>
      </c>
      <c r="C85">
        <v>182</v>
      </c>
      <c r="D85" t="s">
        <v>2880</v>
      </c>
      <c r="E85" t="s">
        <v>2879</v>
      </c>
      <c r="F85">
        <v>5.759780000000001</v>
      </c>
      <c r="G85" t="s">
        <v>1962</v>
      </c>
    </row>
    <row r="86" spans="1:7">
      <c r="A86" t="s">
        <v>2883</v>
      </c>
      <c r="B86" t="s">
        <v>2898</v>
      </c>
      <c r="C86">
        <v>184</v>
      </c>
      <c r="D86" t="s">
        <v>2880</v>
      </c>
      <c r="E86" t="s">
        <v>2879</v>
      </c>
      <c r="F86">
        <v>5.6192200000000003</v>
      </c>
      <c r="G86" t="s">
        <v>1962</v>
      </c>
    </row>
    <row r="87" spans="1:7">
      <c r="A87" t="s">
        <v>2883</v>
      </c>
      <c r="B87" t="s">
        <v>2898</v>
      </c>
      <c r="C87">
        <v>185</v>
      </c>
      <c r="D87" t="s">
        <v>2880</v>
      </c>
      <c r="E87" t="s">
        <v>2879</v>
      </c>
      <c r="F87">
        <v>5.8819599999999994</v>
      </c>
      <c r="G87" t="s">
        <v>1962</v>
      </c>
    </row>
    <row r="88" spans="1:7">
      <c r="A88" t="s">
        <v>2883</v>
      </c>
      <c r="B88" t="s">
        <v>2898</v>
      </c>
      <c r="C88">
        <v>186</v>
      </c>
      <c r="D88" t="s">
        <v>2880</v>
      </c>
      <c r="E88" t="s">
        <v>2879</v>
      </c>
      <c r="F88">
        <v>5.9617599999999999</v>
      </c>
      <c r="G88" t="s">
        <v>1962</v>
      </c>
    </row>
    <row r="89" spans="1:7">
      <c r="A89" t="s">
        <v>2883</v>
      </c>
      <c r="B89" t="s">
        <v>2898</v>
      </c>
      <c r="C89">
        <v>201</v>
      </c>
      <c r="D89" t="s">
        <v>2880</v>
      </c>
      <c r="E89" t="s">
        <v>2879</v>
      </c>
      <c r="F89">
        <v>6.1955199999999992</v>
      </c>
      <c r="G89" t="s">
        <v>1800</v>
      </c>
    </row>
    <row r="90" spans="1:7">
      <c r="A90" t="s">
        <v>2883</v>
      </c>
      <c r="B90" t="s">
        <v>2898</v>
      </c>
      <c r="C90">
        <v>202</v>
      </c>
      <c r="D90" t="s">
        <v>2880</v>
      </c>
      <c r="E90" t="s">
        <v>2879</v>
      </c>
      <c r="F90">
        <v>6.3041999999999998</v>
      </c>
      <c r="G90" t="s">
        <v>1800</v>
      </c>
    </row>
    <row r="91" spans="1:7">
      <c r="A91" t="s">
        <v>2883</v>
      </c>
      <c r="B91" t="s">
        <v>2898</v>
      </c>
      <c r="C91">
        <v>203</v>
      </c>
      <c r="D91" t="s">
        <v>2880</v>
      </c>
      <c r="E91" t="s">
        <v>2879</v>
      </c>
      <c r="F91">
        <v>6.183419999999999</v>
      </c>
      <c r="G91" t="s">
        <v>1800</v>
      </c>
    </row>
    <row r="92" spans="1:7">
      <c r="A92" t="s">
        <v>2883</v>
      </c>
      <c r="B92" t="s">
        <v>2898</v>
      </c>
      <c r="C92">
        <v>204</v>
      </c>
      <c r="D92" t="s">
        <v>2880</v>
      </c>
      <c r="E92" t="s">
        <v>2879</v>
      </c>
      <c r="F92">
        <v>6.0532400000000006</v>
      </c>
      <c r="G92" t="s">
        <v>1800</v>
      </c>
    </row>
    <row r="93" spans="1:7">
      <c r="A93" t="s">
        <v>2883</v>
      </c>
      <c r="B93" t="s">
        <v>2898</v>
      </c>
      <c r="C93">
        <v>205</v>
      </c>
      <c r="D93" t="s">
        <v>2880</v>
      </c>
      <c r="E93" t="s">
        <v>2879</v>
      </c>
      <c r="F93">
        <v>6.0057600000000004</v>
      </c>
      <c r="G93" t="s">
        <v>1800</v>
      </c>
    </row>
    <row r="94" spans="1:7">
      <c r="A94" t="s">
        <v>2883</v>
      </c>
      <c r="B94" t="s">
        <v>2898</v>
      </c>
      <c r="C94">
        <v>206</v>
      </c>
      <c r="D94" t="s">
        <v>2880</v>
      </c>
      <c r="E94" t="s">
        <v>2879</v>
      </c>
      <c r="F94">
        <v>5.8277800000000006</v>
      </c>
      <c r="G94" t="s">
        <v>1800</v>
      </c>
    </row>
    <row r="95" spans="1:7">
      <c r="A95" t="s">
        <v>2883</v>
      </c>
      <c r="B95" t="s">
        <v>2898</v>
      </c>
      <c r="C95">
        <v>212</v>
      </c>
      <c r="D95" t="s">
        <v>2880</v>
      </c>
      <c r="E95" t="s">
        <v>2879</v>
      </c>
      <c r="F95">
        <v>6.2816799999999997</v>
      </c>
      <c r="G95" t="s">
        <v>1800</v>
      </c>
    </row>
    <row r="96" spans="1:7">
      <c r="A96" t="s">
        <v>2883</v>
      </c>
      <c r="B96" t="s">
        <v>2898</v>
      </c>
      <c r="C96">
        <v>213</v>
      </c>
      <c r="D96" t="s">
        <v>2880</v>
      </c>
      <c r="E96" t="s">
        <v>2879</v>
      </c>
      <c r="F96">
        <v>6.5484000000000009</v>
      </c>
      <c r="G96" t="s">
        <v>1800</v>
      </c>
    </row>
    <row r="97" spans="1:7">
      <c r="A97" t="s">
        <v>2883</v>
      </c>
      <c r="B97" t="s">
        <v>2898</v>
      </c>
      <c r="C97">
        <v>214</v>
      </c>
      <c r="D97" t="s">
        <v>2880</v>
      </c>
      <c r="E97" t="s">
        <v>2879</v>
      </c>
      <c r="F97">
        <v>6.5359599999999993</v>
      </c>
      <c r="G97" t="s">
        <v>1800</v>
      </c>
    </row>
    <row r="98" spans="1:7">
      <c r="A98" t="s">
        <v>2883</v>
      </c>
      <c r="B98" t="s">
        <v>2898</v>
      </c>
      <c r="C98">
        <v>215</v>
      </c>
      <c r="D98" t="s">
        <v>2880</v>
      </c>
      <c r="E98" t="s">
        <v>2879</v>
      </c>
      <c r="F98">
        <v>6.4645600000000005</v>
      </c>
      <c r="G98" t="s">
        <v>1800</v>
      </c>
    </row>
    <row r="99" spans="1:7">
      <c r="A99" t="s">
        <v>2883</v>
      </c>
      <c r="B99" t="s">
        <v>2898</v>
      </c>
      <c r="C99">
        <v>216</v>
      </c>
      <c r="D99" t="s">
        <v>2880</v>
      </c>
      <c r="E99" t="s">
        <v>2879</v>
      </c>
      <c r="F99">
        <v>6.2717000000000001</v>
      </c>
      <c r="G99" t="s">
        <v>1800</v>
      </c>
    </row>
    <row r="100" spans="1:7">
      <c r="A100" t="s">
        <v>2883</v>
      </c>
      <c r="B100" t="s">
        <v>2898</v>
      </c>
      <c r="C100">
        <v>217</v>
      </c>
      <c r="D100" t="s">
        <v>2880</v>
      </c>
      <c r="E100" t="s">
        <v>2879</v>
      </c>
      <c r="F100">
        <v>6.5536599999999989</v>
      </c>
      <c r="G100" t="s">
        <v>1800</v>
      </c>
    </row>
    <row r="101" spans="1:7">
      <c r="A101" t="s">
        <v>2883</v>
      </c>
      <c r="B101" t="s">
        <v>2898</v>
      </c>
      <c r="C101">
        <v>218</v>
      </c>
      <c r="D101" t="s">
        <v>2880</v>
      </c>
      <c r="E101" t="s">
        <v>2879</v>
      </c>
      <c r="F101">
        <v>6.4180000000000001</v>
      </c>
      <c r="G101" t="s">
        <v>1800</v>
      </c>
    </row>
    <row r="102" spans="1:7">
      <c r="A102" t="s">
        <v>2883</v>
      </c>
      <c r="B102" t="s">
        <v>2898</v>
      </c>
      <c r="C102">
        <v>219</v>
      </c>
      <c r="D102" t="s">
        <v>2880</v>
      </c>
      <c r="E102" t="s">
        <v>2879</v>
      </c>
      <c r="F102">
        <v>6.2191800000000006</v>
      </c>
      <c r="G102" t="s">
        <v>1800</v>
      </c>
    </row>
    <row r="103" spans="1:7">
      <c r="A103" t="s">
        <v>2883</v>
      </c>
      <c r="B103" t="s">
        <v>2898</v>
      </c>
      <c r="C103">
        <v>220</v>
      </c>
      <c r="D103" t="s">
        <v>2880</v>
      </c>
      <c r="E103" t="s">
        <v>2879</v>
      </c>
      <c r="F103">
        <v>6.5592000000000006</v>
      </c>
      <c r="G103" t="s">
        <v>1800</v>
      </c>
    </row>
    <row r="104" spans="1:7">
      <c r="A104" t="s">
        <v>2883</v>
      </c>
      <c r="B104" t="s">
        <v>2898</v>
      </c>
      <c r="C104">
        <v>221</v>
      </c>
      <c r="D104" t="s">
        <v>2880</v>
      </c>
      <c r="E104" t="s">
        <v>2879</v>
      </c>
      <c r="F104">
        <v>6.443579999999999</v>
      </c>
      <c r="G104" t="s">
        <v>1800</v>
      </c>
    </row>
    <row r="105" spans="1:7">
      <c r="A105" t="s">
        <v>2883</v>
      </c>
      <c r="B105" t="s">
        <v>2898</v>
      </c>
      <c r="C105">
        <v>222</v>
      </c>
      <c r="D105" t="s">
        <v>2880</v>
      </c>
      <c r="E105" t="s">
        <v>2879</v>
      </c>
      <c r="F105">
        <v>5.9040799999999987</v>
      </c>
      <c r="G105" t="s">
        <v>1800</v>
      </c>
    </row>
    <row r="106" spans="1:7">
      <c r="A106" t="s">
        <v>2883</v>
      </c>
      <c r="B106" t="s">
        <v>2898</v>
      </c>
      <c r="C106">
        <v>223</v>
      </c>
      <c r="D106" t="s">
        <v>2880</v>
      </c>
      <c r="E106" t="s">
        <v>2879</v>
      </c>
      <c r="F106">
        <v>5.9109400000000001</v>
      </c>
      <c r="G106" t="s">
        <v>1800</v>
      </c>
    </row>
    <row r="107" spans="1:7">
      <c r="A107" t="s">
        <v>2883</v>
      </c>
      <c r="B107" t="s">
        <v>2898</v>
      </c>
      <c r="C107">
        <v>224</v>
      </c>
      <c r="D107" t="s">
        <v>2880</v>
      </c>
      <c r="E107" t="s">
        <v>2879</v>
      </c>
      <c r="F107">
        <v>6.1283200000000004</v>
      </c>
      <c r="G107" t="s">
        <v>1800</v>
      </c>
    </row>
    <row r="108" spans="1:7">
      <c r="A108" t="s">
        <v>2883</v>
      </c>
      <c r="B108" t="s">
        <v>2898</v>
      </c>
      <c r="C108">
        <v>236</v>
      </c>
      <c r="D108" t="s">
        <v>2880</v>
      </c>
      <c r="E108" t="s">
        <v>2879</v>
      </c>
      <c r="F108">
        <v>5.9936199999999999</v>
      </c>
      <c r="G108" t="s">
        <v>1800</v>
      </c>
    </row>
    <row r="109" spans="1:7">
      <c r="A109" t="s">
        <v>2883</v>
      </c>
      <c r="B109" t="s">
        <v>2898</v>
      </c>
      <c r="C109">
        <v>237</v>
      </c>
      <c r="D109" t="s">
        <v>2880</v>
      </c>
      <c r="E109" t="s">
        <v>2879</v>
      </c>
      <c r="F109">
        <v>5.979379999999999</v>
      </c>
      <c r="G109" t="s">
        <v>1800</v>
      </c>
    </row>
    <row r="110" spans="1:7">
      <c r="A110" t="s">
        <v>2883</v>
      </c>
      <c r="B110" t="s">
        <v>2898</v>
      </c>
      <c r="C110">
        <v>240</v>
      </c>
      <c r="D110" t="s">
        <v>2880</v>
      </c>
      <c r="E110" t="s">
        <v>2879</v>
      </c>
      <c r="F110">
        <v>6.1382200000000005</v>
      </c>
      <c r="G110" t="s">
        <v>1800</v>
      </c>
    </row>
    <row r="111" spans="1:7">
      <c r="A111" t="s">
        <v>2883</v>
      </c>
      <c r="B111" t="s">
        <v>2898</v>
      </c>
      <c r="C111">
        <v>241</v>
      </c>
      <c r="D111" t="s">
        <v>2880</v>
      </c>
      <c r="E111" t="s">
        <v>2879</v>
      </c>
      <c r="F111">
        <v>6.0428999999999995</v>
      </c>
      <c r="G111" t="s">
        <v>1800</v>
      </c>
    </row>
    <row r="112" spans="1:7">
      <c r="A112" t="s">
        <v>2883</v>
      </c>
      <c r="B112" t="s">
        <v>2898</v>
      </c>
      <c r="C112">
        <v>242</v>
      </c>
      <c r="D112" t="s">
        <v>2880</v>
      </c>
      <c r="E112" t="s">
        <v>2879</v>
      </c>
      <c r="F112">
        <v>5.8791199999999986</v>
      </c>
      <c r="G112" t="s">
        <v>1800</v>
      </c>
    </row>
    <row r="113" spans="1:7">
      <c r="A113" t="s">
        <v>2883</v>
      </c>
      <c r="B113" t="s">
        <v>2898</v>
      </c>
      <c r="C113">
        <v>243</v>
      </c>
      <c r="D113" t="s">
        <v>2880</v>
      </c>
      <c r="E113" t="s">
        <v>2879</v>
      </c>
      <c r="F113">
        <v>5.8498199999999994</v>
      </c>
      <c r="G113" t="s">
        <v>1800</v>
      </c>
    </row>
    <row r="114" spans="1:7">
      <c r="A114" t="s">
        <v>2883</v>
      </c>
      <c r="B114" t="s">
        <v>2898</v>
      </c>
      <c r="C114">
        <v>244</v>
      </c>
      <c r="D114" t="s">
        <v>2880</v>
      </c>
      <c r="E114" t="s">
        <v>2879</v>
      </c>
      <c r="F114">
        <v>5.7572000000000001</v>
      </c>
      <c r="G114" t="s">
        <v>1800</v>
      </c>
    </row>
    <row r="115" spans="1:7">
      <c r="A115" t="s">
        <v>2883</v>
      </c>
      <c r="B115" t="s">
        <v>2898</v>
      </c>
      <c r="C115">
        <v>245</v>
      </c>
      <c r="D115" t="s">
        <v>2880</v>
      </c>
      <c r="E115" t="s">
        <v>2879</v>
      </c>
      <c r="F115">
        <v>6.0851999999999995</v>
      </c>
      <c r="G115" t="s">
        <v>1800</v>
      </c>
    </row>
    <row r="116" spans="1:7">
      <c r="A116" t="s">
        <v>2883</v>
      </c>
      <c r="B116" t="s">
        <v>2898</v>
      </c>
      <c r="C116">
        <v>246</v>
      </c>
      <c r="D116" t="s">
        <v>2880</v>
      </c>
      <c r="E116" t="s">
        <v>2879</v>
      </c>
      <c r="F116">
        <v>5.8045200000000001</v>
      </c>
      <c r="G116" t="s">
        <v>1800</v>
      </c>
    </row>
    <row r="117" spans="1:7">
      <c r="A117" t="s">
        <v>2883</v>
      </c>
      <c r="B117" t="s">
        <v>2898</v>
      </c>
      <c r="C117">
        <v>247</v>
      </c>
      <c r="D117" t="s">
        <v>2880</v>
      </c>
      <c r="E117" t="s">
        <v>2879</v>
      </c>
      <c r="F117">
        <v>5.7714800000000004</v>
      </c>
      <c r="G117" t="s">
        <v>1800</v>
      </c>
    </row>
    <row r="118" spans="1:7">
      <c r="A118" t="s">
        <v>2883</v>
      </c>
      <c r="B118" t="s">
        <v>2898</v>
      </c>
      <c r="C118">
        <v>264</v>
      </c>
      <c r="D118" t="s">
        <v>2880</v>
      </c>
      <c r="E118" t="s">
        <v>2879</v>
      </c>
      <c r="F118">
        <v>6.1636799999999994</v>
      </c>
      <c r="G118" t="s">
        <v>1800</v>
      </c>
    </row>
    <row r="119" spans="1:7">
      <c r="A119" t="s">
        <v>2883</v>
      </c>
      <c r="B119" t="s">
        <v>2898</v>
      </c>
      <c r="C119">
        <v>265</v>
      </c>
      <c r="D119" t="s">
        <v>2880</v>
      </c>
      <c r="E119" t="s">
        <v>2879</v>
      </c>
      <c r="F119">
        <v>6.1477199999999996</v>
      </c>
      <c r="G119" t="s">
        <v>1800</v>
      </c>
    </row>
    <row r="120" spans="1:7">
      <c r="A120" t="s">
        <v>2883</v>
      </c>
      <c r="B120" t="s">
        <v>2898</v>
      </c>
      <c r="C120">
        <v>266</v>
      </c>
      <c r="D120" t="s">
        <v>2880</v>
      </c>
      <c r="E120" t="s">
        <v>2879</v>
      </c>
      <c r="F120">
        <v>6.0738199999999996</v>
      </c>
      <c r="G120" t="s">
        <v>1800</v>
      </c>
    </row>
    <row r="121" spans="1:7">
      <c r="A121" t="s">
        <v>2883</v>
      </c>
      <c r="B121" t="s">
        <v>2898</v>
      </c>
      <c r="C121">
        <v>267</v>
      </c>
      <c r="D121" t="s">
        <v>2880</v>
      </c>
      <c r="E121" t="s">
        <v>2879</v>
      </c>
      <c r="F121">
        <v>5.9037200000000007</v>
      </c>
      <c r="G121" t="s">
        <v>1800</v>
      </c>
    </row>
    <row r="122" spans="1:7">
      <c r="A122" t="s">
        <v>2883</v>
      </c>
      <c r="B122" t="s">
        <v>2898</v>
      </c>
      <c r="C122">
        <v>268</v>
      </c>
      <c r="D122" t="s">
        <v>2880</v>
      </c>
      <c r="E122" t="s">
        <v>2879</v>
      </c>
      <c r="F122">
        <v>6.2044599999999992</v>
      </c>
      <c r="G122" t="s">
        <v>1800</v>
      </c>
    </row>
    <row r="123" spans="1:7">
      <c r="A123" t="s">
        <v>2883</v>
      </c>
      <c r="B123" t="s">
        <v>2898</v>
      </c>
      <c r="C123">
        <v>269</v>
      </c>
      <c r="D123" t="s">
        <v>2880</v>
      </c>
      <c r="E123" t="s">
        <v>2879</v>
      </c>
      <c r="F123">
        <v>6.0460599999999998</v>
      </c>
      <c r="G123" t="s">
        <v>1800</v>
      </c>
    </row>
    <row r="124" spans="1:7">
      <c r="A124" t="s">
        <v>2883</v>
      </c>
      <c r="B124" t="s">
        <v>2898</v>
      </c>
      <c r="C124">
        <v>270</v>
      </c>
      <c r="D124" t="s">
        <v>2880</v>
      </c>
      <c r="E124" t="s">
        <v>2879</v>
      </c>
      <c r="F124">
        <v>6.5340199999999991</v>
      </c>
      <c r="G124" t="s">
        <v>1800</v>
      </c>
    </row>
    <row r="125" spans="1:7">
      <c r="A125" t="s">
        <v>2883</v>
      </c>
      <c r="B125" t="s">
        <v>2898</v>
      </c>
      <c r="C125">
        <v>271</v>
      </c>
      <c r="D125" t="s">
        <v>2880</v>
      </c>
      <c r="E125" t="s">
        <v>2879</v>
      </c>
      <c r="F125">
        <v>5.8942000000000005</v>
      </c>
      <c r="G125" t="s">
        <v>1800</v>
      </c>
    </row>
    <row r="126" spans="1:7">
      <c r="A126" t="s">
        <v>2883</v>
      </c>
      <c r="B126" t="s">
        <v>2898</v>
      </c>
      <c r="C126">
        <v>272</v>
      </c>
      <c r="D126" t="s">
        <v>2880</v>
      </c>
      <c r="E126" t="s">
        <v>2879</v>
      </c>
      <c r="F126">
        <v>5.9397199999999994</v>
      </c>
      <c r="G126" t="s">
        <v>1800</v>
      </c>
    </row>
    <row r="127" spans="1:7">
      <c r="A127" t="s">
        <v>2883</v>
      </c>
      <c r="B127" t="s">
        <v>2898</v>
      </c>
      <c r="C127">
        <v>273</v>
      </c>
      <c r="D127" t="s">
        <v>2880</v>
      </c>
      <c r="E127" t="s">
        <v>2879</v>
      </c>
      <c r="F127">
        <v>6.3522000000000007</v>
      </c>
      <c r="G127" t="s">
        <v>1800</v>
      </c>
    </row>
    <row r="128" spans="1:7">
      <c r="A128" t="s">
        <v>2883</v>
      </c>
      <c r="B128" t="s">
        <v>2898</v>
      </c>
      <c r="C128">
        <v>274</v>
      </c>
      <c r="D128" t="s">
        <v>2880</v>
      </c>
      <c r="E128" t="s">
        <v>2879</v>
      </c>
      <c r="F128">
        <v>6.4299800000000005</v>
      </c>
      <c r="G128" t="s">
        <v>1800</v>
      </c>
    </row>
    <row r="129" spans="1:7">
      <c r="A129" t="s">
        <v>2883</v>
      </c>
      <c r="B129" t="s">
        <v>2898</v>
      </c>
      <c r="C129">
        <v>275</v>
      </c>
      <c r="D129" t="s">
        <v>2880</v>
      </c>
      <c r="E129" t="s">
        <v>2879</v>
      </c>
      <c r="F129">
        <v>6.3790400000000007</v>
      </c>
      <c r="G129" t="s">
        <v>1800</v>
      </c>
    </row>
    <row r="130" spans="1:7">
      <c r="A130" t="s">
        <v>2883</v>
      </c>
      <c r="B130" t="s">
        <v>2898</v>
      </c>
      <c r="C130">
        <v>276</v>
      </c>
      <c r="D130" t="s">
        <v>2880</v>
      </c>
      <c r="E130" t="s">
        <v>2879</v>
      </c>
      <c r="F130">
        <v>6.2938999999999981</v>
      </c>
      <c r="G130" t="s">
        <v>1800</v>
      </c>
    </row>
    <row r="131" spans="1:7">
      <c r="A131" t="s">
        <v>2883</v>
      </c>
      <c r="B131" t="s">
        <v>2898</v>
      </c>
      <c r="C131">
        <v>277</v>
      </c>
      <c r="D131" t="s">
        <v>2880</v>
      </c>
      <c r="E131" t="s">
        <v>2879</v>
      </c>
      <c r="F131">
        <v>6.1280199999999985</v>
      </c>
      <c r="G131" t="s">
        <v>1800</v>
      </c>
    </row>
    <row r="132" spans="1:7">
      <c r="A132" t="s">
        <v>2883</v>
      </c>
      <c r="B132" t="s">
        <v>2898</v>
      </c>
      <c r="C132">
        <v>278</v>
      </c>
      <c r="D132" t="s">
        <v>2880</v>
      </c>
      <c r="E132" t="s">
        <v>2879</v>
      </c>
      <c r="F132">
        <v>6.1529400000000001</v>
      </c>
      <c r="G132" t="s">
        <v>1800</v>
      </c>
    </row>
    <row r="133" spans="1:7">
      <c r="A133" t="s">
        <v>2883</v>
      </c>
      <c r="B133" t="s">
        <v>2898</v>
      </c>
      <c r="C133">
        <v>279</v>
      </c>
      <c r="D133" t="s">
        <v>2880</v>
      </c>
      <c r="E133" t="s">
        <v>2879</v>
      </c>
      <c r="F133">
        <v>6.2157600000000013</v>
      </c>
      <c r="G133" t="s">
        <v>1800</v>
      </c>
    </row>
    <row r="134" spans="1:7">
      <c r="A134" t="s">
        <v>2883</v>
      </c>
      <c r="B134" t="s">
        <v>2898</v>
      </c>
      <c r="C134">
        <v>280</v>
      </c>
      <c r="D134" t="s">
        <v>2880</v>
      </c>
      <c r="E134" t="s">
        <v>2879</v>
      </c>
      <c r="F134">
        <v>6.2191599999999996</v>
      </c>
      <c r="G134" t="s">
        <v>1800</v>
      </c>
    </row>
    <row r="135" spans="1:7">
      <c r="A135" t="s">
        <v>2883</v>
      </c>
      <c r="B135" t="s">
        <v>2898</v>
      </c>
      <c r="C135">
        <v>281</v>
      </c>
      <c r="D135" t="s">
        <v>2880</v>
      </c>
      <c r="E135" t="s">
        <v>2879</v>
      </c>
      <c r="F135">
        <v>5.6397400000000006</v>
      </c>
      <c r="G135" t="s">
        <v>1800</v>
      </c>
    </row>
    <row r="136" spans="1:7">
      <c r="A136" t="s">
        <v>2883</v>
      </c>
      <c r="B136" t="s">
        <v>2898</v>
      </c>
      <c r="C136">
        <v>282</v>
      </c>
      <c r="D136" t="s">
        <v>2880</v>
      </c>
      <c r="E136" t="s">
        <v>2879</v>
      </c>
      <c r="F136">
        <v>6.3304999999999989</v>
      </c>
      <c r="G136" t="s">
        <v>1800</v>
      </c>
    </row>
    <row r="137" spans="1:7">
      <c r="A137" t="s">
        <v>2883</v>
      </c>
      <c r="B137" t="s">
        <v>2898</v>
      </c>
      <c r="C137">
        <v>283</v>
      </c>
      <c r="D137" t="s">
        <v>2880</v>
      </c>
      <c r="E137" t="s">
        <v>2879</v>
      </c>
      <c r="F137">
        <v>5.416339999999999</v>
      </c>
      <c r="G137" t="s">
        <v>1800</v>
      </c>
    </row>
    <row r="138" spans="1:7">
      <c r="A138" t="s">
        <v>2883</v>
      </c>
      <c r="B138" t="s">
        <v>2898</v>
      </c>
      <c r="C138">
        <v>284</v>
      </c>
      <c r="D138" t="s">
        <v>2880</v>
      </c>
      <c r="E138" t="s">
        <v>2879</v>
      </c>
      <c r="F138">
        <v>6.1601599999999985</v>
      </c>
      <c r="G138" t="s">
        <v>1800</v>
      </c>
    </row>
    <row r="139" spans="1:7">
      <c r="A139" t="s">
        <v>2883</v>
      </c>
      <c r="B139" t="s">
        <v>2898</v>
      </c>
      <c r="C139">
        <v>285</v>
      </c>
      <c r="D139" t="s">
        <v>2880</v>
      </c>
      <c r="E139" t="s">
        <v>2879</v>
      </c>
      <c r="F139">
        <v>6.0916399999999999</v>
      </c>
      <c r="G139" t="s">
        <v>1800</v>
      </c>
    </row>
    <row r="140" spans="1:7">
      <c r="A140" t="s">
        <v>2883</v>
      </c>
      <c r="B140" t="s">
        <v>2898</v>
      </c>
      <c r="C140">
        <v>286</v>
      </c>
      <c r="D140" t="s">
        <v>2880</v>
      </c>
      <c r="E140" t="s">
        <v>2879</v>
      </c>
      <c r="F140">
        <v>5.4358599999999999</v>
      </c>
      <c r="G140" t="s">
        <v>1800</v>
      </c>
    </row>
    <row r="141" spans="1:7">
      <c r="A141" t="s">
        <v>2883</v>
      </c>
      <c r="B141" t="s">
        <v>2898</v>
      </c>
      <c r="C141">
        <v>287</v>
      </c>
      <c r="D141" t="s">
        <v>2880</v>
      </c>
      <c r="E141" t="s">
        <v>2879</v>
      </c>
      <c r="F141">
        <v>5.6495600000000001</v>
      </c>
      <c r="G141" t="s">
        <v>1800</v>
      </c>
    </row>
    <row r="142" spans="1:7">
      <c r="A142" t="s">
        <v>2883</v>
      </c>
      <c r="B142" t="s">
        <v>2898</v>
      </c>
      <c r="C142">
        <v>288</v>
      </c>
      <c r="D142" t="s">
        <v>2880</v>
      </c>
      <c r="E142" t="s">
        <v>2879</v>
      </c>
      <c r="F142">
        <v>6.1834800000000003</v>
      </c>
      <c r="G142" t="s">
        <v>1800</v>
      </c>
    </row>
    <row r="143" spans="1:7">
      <c r="A143" t="s">
        <v>2883</v>
      </c>
      <c r="B143" t="s">
        <v>2898</v>
      </c>
      <c r="C143">
        <v>289</v>
      </c>
      <c r="D143" t="s">
        <v>2880</v>
      </c>
      <c r="E143" t="s">
        <v>2879</v>
      </c>
      <c r="F143">
        <v>6.2045199999999996</v>
      </c>
      <c r="G143" t="s">
        <v>1800</v>
      </c>
    </row>
    <row r="144" spans="1:7">
      <c r="A144" t="s">
        <v>2883</v>
      </c>
      <c r="B144" t="s">
        <v>2898</v>
      </c>
      <c r="C144">
        <v>290</v>
      </c>
      <c r="D144" t="s">
        <v>2880</v>
      </c>
      <c r="E144" t="s">
        <v>2879</v>
      </c>
      <c r="F144">
        <v>6.0801800000000004</v>
      </c>
      <c r="G144" t="s">
        <v>1800</v>
      </c>
    </row>
    <row r="145" spans="1:7">
      <c r="A145" t="s">
        <v>2883</v>
      </c>
      <c r="B145" t="s">
        <v>2898</v>
      </c>
      <c r="C145">
        <v>291</v>
      </c>
      <c r="D145" t="s">
        <v>2880</v>
      </c>
      <c r="E145" t="s">
        <v>2879</v>
      </c>
      <c r="F145">
        <v>6.2073400000000003</v>
      </c>
      <c r="G145" t="s">
        <v>1800</v>
      </c>
    </row>
    <row r="146" spans="1:7">
      <c r="A146" t="s">
        <v>2883</v>
      </c>
      <c r="B146" t="s">
        <v>2898</v>
      </c>
      <c r="C146">
        <v>292</v>
      </c>
      <c r="D146" t="s">
        <v>2880</v>
      </c>
      <c r="E146" t="s">
        <v>2879</v>
      </c>
      <c r="F146">
        <v>6.07958</v>
      </c>
      <c r="G146" t="s">
        <v>1800</v>
      </c>
    </row>
    <row r="147" spans="1:7">
      <c r="A147" t="s">
        <v>2883</v>
      </c>
      <c r="B147" t="s">
        <v>2898</v>
      </c>
      <c r="C147">
        <v>293</v>
      </c>
      <c r="D147" t="s">
        <v>2880</v>
      </c>
      <c r="E147" t="s">
        <v>2879</v>
      </c>
      <c r="F147">
        <v>6.0430599999999997</v>
      </c>
      <c r="G147" t="s">
        <v>1800</v>
      </c>
    </row>
    <row r="148" spans="1:7">
      <c r="A148" t="s">
        <v>2883</v>
      </c>
      <c r="B148" t="s">
        <v>2898</v>
      </c>
      <c r="C148">
        <v>294</v>
      </c>
      <c r="D148" t="s">
        <v>2880</v>
      </c>
      <c r="E148" t="s">
        <v>2879</v>
      </c>
      <c r="F148">
        <v>6.0283600000000011</v>
      </c>
      <c r="G148" t="s">
        <v>1800</v>
      </c>
    </row>
    <row r="149" spans="1:7">
      <c r="A149" t="s">
        <v>2883</v>
      </c>
      <c r="B149" t="s">
        <v>2898</v>
      </c>
      <c r="C149">
        <v>295</v>
      </c>
      <c r="D149" t="s">
        <v>2880</v>
      </c>
      <c r="E149" t="s">
        <v>2879</v>
      </c>
      <c r="F149">
        <v>6.1706799999999999</v>
      </c>
      <c r="G149" t="s">
        <v>1800</v>
      </c>
    </row>
    <row r="150" spans="1:7">
      <c r="A150" t="s">
        <v>2883</v>
      </c>
      <c r="B150" t="s">
        <v>2899</v>
      </c>
      <c r="C150">
        <v>1</v>
      </c>
      <c r="D150" t="s">
        <v>2880</v>
      </c>
      <c r="E150" t="s">
        <v>2879</v>
      </c>
      <c r="F150">
        <v>6.0518999999999998</v>
      </c>
      <c r="G150" t="s">
        <v>1799</v>
      </c>
    </row>
    <row r="151" spans="1:7">
      <c r="A151" t="s">
        <v>2883</v>
      </c>
      <c r="B151" t="s">
        <v>2899</v>
      </c>
      <c r="C151">
        <v>2</v>
      </c>
      <c r="D151" t="s">
        <v>2880</v>
      </c>
      <c r="E151" t="s">
        <v>2879</v>
      </c>
      <c r="F151">
        <v>5.6815200000000008</v>
      </c>
      <c r="G151" t="s">
        <v>1799</v>
      </c>
    </row>
    <row r="152" spans="1:7">
      <c r="A152" t="s">
        <v>2883</v>
      </c>
      <c r="B152" t="s">
        <v>2899</v>
      </c>
      <c r="C152">
        <v>3</v>
      </c>
      <c r="D152" t="s">
        <v>2880</v>
      </c>
      <c r="E152" t="s">
        <v>2879</v>
      </c>
      <c r="F152">
        <v>6.3766400000000001</v>
      </c>
      <c r="G152" t="s">
        <v>1799</v>
      </c>
    </row>
    <row r="153" spans="1:7">
      <c r="A153" t="s">
        <v>2883</v>
      </c>
      <c r="B153" t="s">
        <v>2899</v>
      </c>
      <c r="C153">
        <v>4</v>
      </c>
      <c r="D153" t="s">
        <v>2880</v>
      </c>
      <c r="E153" t="s">
        <v>2879</v>
      </c>
      <c r="F153">
        <v>6.5454999999999997</v>
      </c>
      <c r="G153" t="s">
        <v>1799</v>
      </c>
    </row>
    <row r="154" spans="1:7">
      <c r="A154" t="s">
        <v>2883</v>
      </c>
      <c r="B154" t="s">
        <v>2899</v>
      </c>
      <c r="C154">
        <v>5</v>
      </c>
      <c r="D154" t="s">
        <v>2880</v>
      </c>
      <c r="E154" t="s">
        <v>2879</v>
      </c>
      <c r="F154">
        <v>5.80924</v>
      </c>
      <c r="G154" t="s">
        <v>1799</v>
      </c>
    </row>
    <row r="155" spans="1:7">
      <c r="A155" t="s">
        <v>2883</v>
      </c>
      <c r="B155" t="s">
        <v>2899</v>
      </c>
      <c r="C155">
        <v>6</v>
      </c>
      <c r="D155" t="s">
        <v>2880</v>
      </c>
      <c r="E155" t="s">
        <v>2879</v>
      </c>
      <c r="F155">
        <v>6.0586000000000011</v>
      </c>
      <c r="G155" t="s">
        <v>1799</v>
      </c>
    </row>
    <row r="156" spans="1:7">
      <c r="A156" t="s">
        <v>2883</v>
      </c>
      <c r="B156" t="s">
        <v>2899</v>
      </c>
      <c r="C156">
        <v>7</v>
      </c>
      <c r="D156" t="s">
        <v>2880</v>
      </c>
      <c r="E156" t="s">
        <v>2879</v>
      </c>
      <c r="F156">
        <v>6.00108</v>
      </c>
      <c r="G156" t="s">
        <v>1799</v>
      </c>
    </row>
    <row r="157" spans="1:7">
      <c r="A157" t="s">
        <v>2883</v>
      </c>
      <c r="B157" t="s">
        <v>2899</v>
      </c>
      <c r="C157">
        <v>8</v>
      </c>
      <c r="D157" t="s">
        <v>2880</v>
      </c>
      <c r="E157" t="s">
        <v>2879</v>
      </c>
      <c r="F157">
        <v>5.8183999999999996</v>
      </c>
      <c r="G157" t="s">
        <v>1799</v>
      </c>
    </row>
    <row r="158" spans="1:7">
      <c r="A158" t="s">
        <v>2883</v>
      </c>
      <c r="B158" t="s">
        <v>2899</v>
      </c>
      <c r="C158">
        <v>9</v>
      </c>
      <c r="D158" t="s">
        <v>2880</v>
      </c>
      <c r="E158" t="s">
        <v>2879</v>
      </c>
      <c r="F158">
        <v>6.2989800000000002</v>
      </c>
      <c r="G158" t="s">
        <v>1799</v>
      </c>
    </row>
    <row r="159" spans="1:7">
      <c r="A159" t="s">
        <v>2883</v>
      </c>
      <c r="B159" t="s">
        <v>2899</v>
      </c>
      <c r="C159">
        <v>10</v>
      </c>
      <c r="D159" t="s">
        <v>2880</v>
      </c>
      <c r="E159" t="s">
        <v>2879</v>
      </c>
      <c r="F159">
        <v>6.06128</v>
      </c>
      <c r="G159" t="s">
        <v>1799</v>
      </c>
    </row>
    <row r="160" spans="1:7">
      <c r="A160" t="s">
        <v>2883</v>
      </c>
      <c r="B160" t="s">
        <v>2899</v>
      </c>
      <c r="C160">
        <v>11</v>
      </c>
      <c r="D160" t="s">
        <v>2880</v>
      </c>
      <c r="E160" t="s">
        <v>2879</v>
      </c>
      <c r="F160">
        <v>6.19618</v>
      </c>
      <c r="G160" t="s">
        <v>1799</v>
      </c>
    </row>
    <row r="161" spans="1:7">
      <c r="A161" t="s">
        <v>2883</v>
      </c>
      <c r="B161" t="s">
        <v>2899</v>
      </c>
      <c r="C161">
        <v>12</v>
      </c>
      <c r="D161" t="s">
        <v>2880</v>
      </c>
      <c r="E161" t="s">
        <v>2879</v>
      </c>
      <c r="F161">
        <v>6.0098599999999998</v>
      </c>
      <c r="G161" t="s">
        <v>1799</v>
      </c>
    </row>
    <row r="162" spans="1:7">
      <c r="A162" t="s">
        <v>2883</v>
      </c>
      <c r="B162" t="s">
        <v>2899</v>
      </c>
      <c r="C162">
        <v>13</v>
      </c>
      <c r="D162" t="s">
        <v>2880</v>
      </c>
      <c r="E162" t="s">
        <v>2879</v>
      </c>
      <c r="F162">
        <v>6.3552999999999988</v>
      </c>
      <c r="G162" t="s">
        <v>1799</v>
      </c>
    </row>
    <row r="163" spans="1:7">
      <c r="A163" t="s">
        <v>2883</v>
      </c>
      <c r="B163" t="s">
        <v>2899</v>
      </c>
      <c r="C163">
        <v>14</v>
      </c>
      <c r="D163" t="s">
        <v>2880</v>
      </c>
      <c r="E163" t="s">
        <v>2879</v>
      </c>
      <c r="F163">
        <v>6.2276399999999992</v>
      </c>
      <c r="G163" t="s">
        <v>1799</v>
      </c>
    </row>
    <row r="164" spans="1:7">
      <c r="A164" t="s">
        <v>2883</v>
      </c>
      <c r="B164" t="s">
        <v>2899</v>
      </c>
      <c r="C164">
        <v>15</v>
      </c>
      <c r="D164" t="s">
        <v>2880</v>
      </c>
      <c r="E164" t="s">
        <v>2879</v>
      </c>
      <c r="F164">
        <v>6.5231199999999996</v>
      </c>
      <c r="G164" t="s">
        <v>1799</v>
      </c>
    </row>
    <row r="165" spans="1:7">
      <c r="A165" t="s">
        <v>2883</v>
      </c>
      <c r="B165" t="s">
        <v>2899</v>
      </c>
      <c r="C165">
        <v>16</v>
      </c>
      <c r="D165" t="s">
        <v>2880</v>
      </c>
      <c r="E165" t="s">
        <v>2879</v>
      </c>
      <c r="F165">
        <v>6.5239999999999991</v>
      </c>
      <c r="G165" t="s">
        <v>1799</v>
      </c>
    </row>
    <row r="166" spans="1:7">
      <c r="A166" t="s">
        <v>2883</v>
      </c>
      <c r="B166" t="s">
        <v>2899</v>
      </c>
      <c r="C166">
        <v>17</v>
      </c>
      <c r="D166" t="s">
        <v>2880</v>
      </c>
      <c r="E166" t="s">
        <v>2879</v>
      </c>
      <c r="F166">
        <v>6.0025200000000005</v>
      </c>
      <c r="G166" t="s">
        <v>1799</v>
      </c>
    </row>
    <row r="167" spans="1:7">
      <c r="A167" t="s">
        <v>2883</v>
      </c>
      <c r="B167" t="s">
        <v>2899</v>
      </c>
      <c r="C167">
        <v>18</v>
      </c>
      <c r="D167" t="s">
        <v>2880</v>
      </c>
      <c r="E167" t="s">
        <v>2879</v>
      </c>
      <c r="F167">
        <v>6.0190999999999999</v>
      </c>
      <c r="G167" t="s">
        <v>1799</v>
      </c>
    </row>
    <row r="168" spans="1:7">
      <c r="A168" t="s">
        <v>2883</v>
      </c>
      <c r="B168" t="s">
        <v>2899</v>
      </c>
      <c r="C168">
        <v>19</v>
      </c>
      <c r="D168" t="s">
        <v>2880</v>
      </c>
      <c r="E168" t="s">
        <v>2879</v>
      </c>
      <c r="F168">
        <v>6.3929000000000009</v>
      </c>
      <c r="G168" t="s">
        <v>1799</v>
      </c>
    </row>
    <row r="169" spans="1:7">
      <c r="A169" t="s">
        <v>2883</v>
      </c>
      <c r="B169" t="s">
        <v>2899</v>
      </c>
      <c r="C169">
        <v>20</v>
      </c>
      <c r="D169" t="s">
        <v>2880</v>
      </c>
      <c r="E169" t="s">
        <v>2879</v>
      </c>
      <c r="F169">
        <v>6.3612199999999994</v>
      </c>
      <c r="G169" t="s">
        <v>1799</v>
      </c>
    </row>
    <row r="170" spans="1:7">
      <c r="A170" t="s">
        <v>2883</v>
      </c>
      <c r="B170" t="s">
        <v>2899</v>
      </c>
      <c r="C170">
        <v>127</v>
      </c>
      <c r="D170" t="s">
        <v>2880</v>
      </c>
      <c r="E170" t="s">
        <v>2879</v>
      </c>
      <c r="F170">
        <v>5.7938399999999994</v>
      </c>
      <c r="G170" t="s">
        <v>1799</v>
      </c>
    </row>
    <row r="171" spans="1:7">
      <c r="A171" t="s">
        <v>2883</v>
      </c>
      <c r="B171" t="s">
        <v>2899</v>
      </c>
      <c r="C171">
        <v>128</v>
      </c>
      <c r="D171" t="s">
        <v>2880</v>
      </c>
      <c r="E171" t="s">
        <v>2879</v>
      </c>
      <c r="F171">
        <v>5.806140000000001</v>
      </c>
      <c r="G171" t="s">
        <v>1799</v>
      </c>
    </row>
    <row r="172" spans="1:7">
      <c r="A172" t="s">
        <v>2883</v>
      </c>
      <c r="B172" t="s">
        <v>2899</v>
      </c>
      <c r="C172">
        <v>129</v>
      </c>
      <c r="D172" t="s">
        <v>2880</v>
      </c>
      <c r="E172" t="s">
        <v>2879</v>
      </c>
      <c r="F172">
        <v>5.9155600000000002</v>
      </c>
      <c r="G172" t="s">
        <v>1799</v>
      </c>
    </row>
    <row r="173" spans="1:7">
      <c r="A173" t="s">
        <v>2883</v>
      </c>
      <c r="B173" t="s">
        <v>2899</v>
      </c>
      <c r="C173">
        <v>130</v>
      </c>
      <c r="D173" t="s">
        <v>2880</v>
      </c>
      <c r="E173" t="s">
        <v>2879</v>
      </c>
      <c r="F173">
        <v>5.7617599999999998</v>
      </c>
      <c r="G173" t="s">
        <v>1799</v>
      </c>
    </row>
    <row r="174" spans="1:7">
      <c r="A174" t="s">
        <v>2883</v>
      </c>
      <c r="B174" t="s">
        <v>2899</v>
      </c>
      <c r="C174">
        <v>131</v>
      </c>
      <c r="D174" t="s">
        <v>2880</v>
      </c>
      <c r="E174" t="s">
        <v>2879</v>
      </c>
      <c r="F174">
        <v>5.90158</v>
      </c>
      <c r="G174" t="s">
        <v>1799</v>
      </c>
    </row>
    <row r="175" spans="1:7">
      <c r="A175" t="s">
        <v>2883</v>
      </c>
      <c r="B175" t="s">
        <v>2899</v>
      </c>
      <c r="C175">
        <v>132</v>
      </c>
      <c r="D175" t="s">
        <v>2880</v>
      </c>
      <c r="E175" t="s">
        <v>2879</v>
      </c>
      <c r="F175">
        <v>5.8735800000000005</v>
      </c>
      <c r="G175" t="s">
        <v>1799</v>
      </c>
    </row>
    <row r="176" spans="1:7">
      <c r="A176" t="s">
        <v>2883</v>
      </c>
      <c r="B176" t="s">
        <v>2899</v>
      </c>
      <c r="C176">
        <v>133</v>
      </c>
      <c r="D176" t="s">
        <v>2880</v>
      </c>
      <c r="E176" t="s">
        <v>2879</v>
      </c>
      <c r="F176">
        <v>6.0164000000000009</v>
      </c>
      <c r="G176" t="s">
        <v>1799</v>
      </c>
    </row>
    <row r="177" spans="1:7">
      <c r="A177" t="s">
        <v>2883</v>
      </c>
      <c r="B177" t="s">
        <v>2899</v>
      </c>
      <c r="C177">
        <v>134</v>
      </c>
      <c r="D177" t="s">
        <v>2880</v>
      </c>
      <c r="E177" t="s">
        <v>2879</v>
      </c>
      <c r="F177">
        <v>5.9740800000000007</v>
      </c>
      <c r="G177" t="s">
        <v>1799</v>
      </c>
    </row>
    <row r="178" spans="1:7">
      <c r="A178" t="s">
        <v>2883</v>
      </c>
      <c r="B178" t="s">
        <v>2899</v>
      </c>
      <c r="C178">
        <v>135</v>
      </c>
      <c r="D178" t="s">
        <v>2880</v>
      </c>
      <c r="E178" t="s">
        <v>2879</v>
      </c>
      <c r="F178">
        <v>5.8420799999999993</v>
      </c>
      <c r="G178" t="s">
        <v>1799</v>
      </c>
    </row>
    <row r="179" spans="1:7">
      <c r="A179" t="s">
        <v>2883</v>
      </c>
      <c r="B179" t="s">
        <v>2899</v>
      </c>
      <c r="C179">
        <v>136</v>
      </c>
      <c r="D179" t="s">
        <v>2880</v>
      </c>
      <c r="E179" t="s">
        <v>2879</v>
      </c>
      <c r="F179">
        <v>5.9189399999999992</v>
      </c>
      <c r="G179" t="s">
        <v>1799</v>
      </c>
    </row>
    <row r="180" spans="1:7">
      <c r="A180" t="s">
        <v>2883</v>
      </c>
      <c r="B180" t="s">
        <v>2899</v>
      </c>
      <c r="C180">
        <v>137</v>
      </c>
      <c r="D180" t="s">
        <v>2880</v>
      </c>
      <c r="E180" t="s">
        <v>2879</v>
      </c>
      <c r="F180">
        <v>5.8979599999999994</v>
      </c>
      <c r="G180" t="s">
        <v>1799</v>
      </c>
    </row>
    <row r="181" spans="1:7">
      <c r="A181" t="s">
        <v>2883</v>
      </c>
      <c r="B181" t="s">
        <v>2899</v>
      </c>
      <c r="C181">
        <v>138</v>
      </c>
      <c r="D181" t="s">
        <v>2880</v>
      </c>
      <c r="E181" t="s">
        <v>2879</v>
      </c>
      <c r="F181">
        <v>6.1557000000000013</v>
      </c>
      <c r="G181" t="s">
        <v>1799</v>
      </c>
    </row>
    <row r="182" spans="1:7">
      <c r="A182" t="s">
        <v>2883</v>
      </c>
      <c r="B182" t="s">
        <v>2899</v>
      </c>
      <c r="C182">
        <v>139</v>
      </c>
      <c r="D182" t="s">
        <v>2880</v>
      </c>
      <c r="E182" t="s">
        <v>2879</v>
      </c>
      <c r="F182">
        <v>5.6874000000000002</v>
      </c>
      <c r="G182" t="s">
        <v>1799</v>
      </c>
    </row>
    <row r="183" spans="1:7">
      <c r="A183" t="s">
        <v>2883</v>
      </c>
      <c r="B183" t="s">
        <v>2899</v>
      </c>
      <c r="C183">
        <v>140</v>
      </c>
      <c r="D183" t="s">
        <v>2880</v>
      </c>
      <c r="E183" t="s">
        <v>2879</v>
      </c>
      <c r="F183">
        <v>5.7909199999999998</v>
      </c>
      <c r="G183" t="s">
        <v>1799</v>
      </c>
    </row>
    <row r="184" spans="1:7">
      <c r="A184" t="s">
        <v>2883</v>
      </c>
      <c r="B184" t="s">
        <v>2899</v>
      </c>
      <c r="C184">
        <v>181</v>
      </c>
      <c r="D184" t="s">
        <v>2880</v>
      </c>
      <c r="E184" t="s">
        <v>2879</v>
      </c>
      <c r="F184">
        <v>6.24404</v>
      </c>
      <c r="G184" t="s">
        <v>1962</v>
      </c>
    </row>
    <row r="185" spans="1:7">
      <c r="A185" t="s">
        <v>2883</v>
      </c>
      <c r="B185" t="s">
        <v>2899</v>
      </c>
      <c r="C185">
        <v>182</v>
      </c>
      <c r="D185" t="s">
        <v>2880</v>
      </c>
      <c r="E185" t="s">
        <v>2879</v>
      </c>
      <c r="F185">
        <v>5.759780000000001</v>
      </c>
      <c r="G185" t="s">
        <v>1962</v>
      </c>
    </row>
    <row r="186" spans="1:7">
      <c r="A186" t="s">
        <v>2883</v>
      </c>
      <c r="B186" t="s">
        <v>2899</v>
      </c>
      <c r="C186">
        <v>184</v>
      </c>
      <c r="D186" t="s">
        <v>2880</v>
      </c>
      <c r="E186" t="s">
        <v>2879</v>
      </c>
      <c r="F186">
        <v>5.6192200000000003</v>
      </c>
      <c r="G186" t="s">
        <v>1962</v>
      </c>
    </row>
    <row r="187" spans="1:7">
      <c r="A187" t="s">
        <v>2883</v>
      </c>
      <c r="B187" t="s">
        <v>2899</v>
      </c>
      <c r="C187">
        <v>185</v>
      </c>
      <c r="D187" t="s">
        <v>2880</v>
      </c>
      <c r="E187" t="s">
        <v>2879</v>
      </c>
      <c r="F187">
        <v>5.8819599999999994</v>
      </c>
      <c r="G187" t="s">
        <v>1962</v>
      </c>
    </row>
    <row r="188" spans="1:7">
      <c r="A188" t="s">
        <v>2883</v>
      </c>
      <c r="B188" t="s">
        <v>2899</v>
      </c>
      <c r="C188">
        <v>186</v>
      </c>
      <c r="D188" t="s">
        <v>2880</v>
      </c>
      <c r="E188" t="s">
        <v>2879</v>
      </c>
      <c r="F188">
        <v>5.9617599999999999</v>
      </c>
      <c r="G188" t="s">
        <v>1962</v>
      </c>
    </row>
    <row r="189" spans="1:7">
      <c r="A189" t="s">
        <v>2883</v>
      </c>
      <c r="B189" t="s">
        <v>2899</v>
      </c>
      <c r="C189">
        <v>235</v>
      </c>
      <c r="D189" t="s">
        <v>2880</v>
      </c>
      <c r="E189" t="s">
        <v>2879</v>
      </c>
      <c r="F189">
        <v>5.91472</v>
      </c>
      <c r="G189" t="s">
        <v>1801</v>
      </c>
    </row>
    <row r="190" spans="1:7">
      <c r="A190" t="s">
        <v>2883</v>
      </c>
      <c r="B190" t="s">
        <v>2899</v>
      </c>
      <c r="C190">
        <v>238</v>
      </c>
      <c r="D190" t="s">
        <v>2880</v>
      </c>
      <c r="E190" t="s">
        <v>2879</v>
      </c>
      <c r="F190">
        <v>5.8868999999999998</v>
      </c>
      <c r="G190" t="s">
        <v>1801</v>
      </c>
    </row>
    <row r="191" spans="1:7">
      <c r="A191" t="s">
        <v>2883</v>
      </c>
      <c r="B191" t="s">
        <v>2899</v>
      </c>
      <c r="C191">
        <v>239</v>
      </c>
      <c r="D191" t="s">
        <v>2880</v>
      </c>
      <c r="E191" t="s">
        <v>2879</v>
      </c>
      <c r="F191">
        <v>5.9373399999999998</v>
      </c>
      <c r="G191" t="s">
        <v>1801</v>
      </c>
    </row>
    <row r="192" spans="1:7">
      <c r="A192" t="s">
        <v>2883</v>
      </c>
      <c r="B192" t="s">
        <v>2899</v>
      </c>
      <c r="C192">
        <v>248</v>
      </c>
      <c r="D192" t="s">
        <v>2880</v>
      </c>
      <c r="E192" t="s">
        <v>2879</v>
      </c>
      <c r="F192">
        <v>6.2387200000000007</v>
      </c>
      <c r="G192" t="s">
        <v>1801</v>
      </c>
    </row>
    <row r="193" spans="1:7">
      <c r="A193" t="s">
        <v>2883</v>
      </c>
      <c r="B193" t="s">
        <v>2899</v>
      </c>
      <c r="C193">
        <v>249</v>
      </c>
      <c r="D193" t="s">
        <v>2880</v>
      </c>
      <c r="E193" t="s">
        <v>2879</v>
      </c>
      <c r="F193">
        <v>5.9871199999999991</v>
      </c>
      <c r="G193" t="s">
        <v>1801</v>
      </c>
    </row>
    <row r="194" spans="1:7">
      <c r="A194" t="s">
        <v>2883</v>
      </c>
      <c r="B194" t="s">
        <v>2899</v>
      </c>
      <c r="C194">
        <v>296</v>
      </c>
      <c r="D194" t="s">
        <v>2880</v>
      </c>
      <c r="E194" t="s">
        <v>2879</v>
      </c>
      <c r="F194">
        <v>6.1155799999999996</v>
      </c>
      <c r="G194" t="s">
        <v>1800</v>
      </c>
    </row>
    <row r="195" spans="1:7">
      <c r="A195" t="s">
        <v>2883</v>
      </c>
      <c r="B195" t="s">
        <v>2899</v>
      </c>
      <c r="C195">
        <v>297</v>
      </c>
      <c r="D195" t="s">
        <v>2880</v>
      </c>
      <c r="E195" t="s">
        <v>2879</v>
      </c>
      <c r="F195">
        <v>6.2039800000000014</v>
      </c>
      <c r="G195" t="s">
        <v>1800</v>
      </c>
    </row>
    <row r="196" spans="1:7">
      <c r="A196" t="s">
        <v>2883</v>
      </c>
      <c r="B196" t="s">
        <v>2899</v>
      </c>
      <c r="C196">
        <v>298</v>
      </c>
      <c r="D196" t="s">
        <v>2880</v>
      </c>
      <c r="E196" t="s">
        <v>2879</v>
      </c>
      <c r="F196">
        <v>6.2502600000000008</v>
      </c>
      <c r="G196" t="s">
        <v>1800</v>
      </c>
    </row>
    <row r="197" spans="1:7">
      <c r="A197" t="s">
        <v>2883</v>
      </c>
      <c r="B197" t="s">
        <v>2899</v>
      </c>
      <c r="C197">
        <v>299</v>
      </c>
      <c r="D197" t="s">
        <v>2880</v>
      </c>
      <c r="E197" t="s">
        <v>2879</v>
      </c>
      <c r="F197">
        <v>5.9796800000000001</v>
      </c>
      <c r="G197" t="s">
        <v>1800</v>
      </c>
    </row>
    <row r="198" spans="1:7">
      <c r="A198" t="s">
        <v>2883</v>
      </c>
      <c r="B198" t="s">
        <v>2899</v>
      </c>
      <c r="C198">
        <v>300</v>
      </c>
      <c r="D198" t="s">
        <v>2880</v>
      </c>
      <c r="E198" t="s">
        <v>2879</v>
      </c>
      <c r="F198">
        <v>5.8307599999999997</v>
      </c>
      <c r="G198" t="s">
        <v>1800</v>
      </c>
    </row>
    <row r="199" spans="1:7">
      <c r="A199" t="s">
        <v>2883</v>
      </c>
      <c r="B199" t="s">
        <v>2899</v>
      </c>
      <c r="C199">
        <v>301</v>
      </c>
      <c r="D199" t="s">
        <v>2880</v>
      </c>
      <c r="E199" t="s">
        <v>2879</v>
      </c>
      <c r="F199">
        <v>5.8638400000000006</v>
      </c>
      <c r="G199" t="s">
        <v>1800</v>
      </c>
    </row>
    <row r="200" spans="1:7">
      <c r="A200" t="s">
        <v>2883</v>
      </c>
      <c r="B200" t="s">
        <v>2899</v>
      </c>
      <c r="C200">
        <v>302</v>
      </c>
      <c r="D200" t="s">
        <v>2880</v>
      </c>
      <c r="E200" t="s">
        <v>2879</v>
      </c>
      <c r="F200">
        <v>5.8773399999999993</v>
      </c>
      <c r="G200" t="s">
        <v>1800</v>
      </c>
    </row>
    <row r="201" spans="1:7">
      <c r="A201" t="s">
        <v>2883</v>
      </c>
      <c r="B201" t="s">
        <v>2899</v>
      </c>
      <c r="C201">
        <v>303</v>
      </c>
      <c r="D201" t="s">
        <v>2880</v>
      </c>
      <c r="E201" t="s">
        <v>2879</v>
      </c>
      <c r="F201">
        <v>5.9095999999999993</v>
      </c>
      <c r="G201" t="s">
        <v>1800</v>
      </c>
    </row>
    <row r="202" spans="1:7">
      <c r="A202" t="s">
        <v>2883</v>
      </c>
      <c r="B202" t="s">
        <v>2899</v>
      </c>
      <c r="C202">
        <v>304</v>
      </c>
      <c r="D202" t="s">
        <v>2880</v>
      </c>
      <c r="E202" t="s">
        <v>2879</v>
      </c>
      <c r="F202">
        <v>5.9901399999999994</v>
      </c>
      <c r="G202" t="s">
        <v>1800</v>
      </c>
    </row>
    <row r="203" spans="1:7">
      <c r="A203" t="s">
        <v>2883</v>
      </c>
      <c r="B203" t="s">
        <v>2899</v>
      </c>
      <c r="C203">
        <v>305</v>
      </c>
      <c r="D203" t="s">
        <v>2880</v>
      </c>
      <c r="E203" t="s">
        <v>2879</v>
      </c>
      <c r="F203">
        <v>5.5959800000000008</v>
      </c>
      <c r="G203" t="s">
        <v>1800</v>
      </c>
    </row>
    <row r="204" spans="1:7">
      <c r="A204" t="s">
        <v>2883</v>
      </c>
      <c r="B204" t="s">
        <v>2899</v>
      </c>
      <c r="C204">
        <v>306</v>
      </c>
      <c r="D204" t="s">
        <v>2880</v>
      </c>
      <c r="E204" t="s">
        <v>2879</v>
      </c>
      <c r="F204">
        <v>5.7968999999999991</v>
      </c>
      <c r="G204" t="s">
        <v>1800</v>
      </c>
    </row>
    <row r="205" spans="1:7">
      <c r="A205" t="s">
        <v>2883</v>
      </c>
      <c r="B205" t="s">
        <v>2899</v>
      </c>
      <c r="C205">
        <v>307</v>
      </c>
      <c r="D205" t="s">
        <v>2880</v>
      </c>
      <c r="E205" t="s">
        <v>2879</v>
      </c>
      <c r="F205">
        <v>5.7298599999999986</v>
      </c>
      <c r="G205" t="s">
        <v>1800</v>
      </c>
    </row>
    <row r="206" spans="1:7">
      <c r="A206" t="s">
        <v>2883</v>
      </c>
      <c r="B206" t="s">
        <v>2899</v>
      </c>
      <c r="C206">
        <v>308</v>
      </c>
      <c r="D206" t="s">
        <v>2880</v>
      </c>
      <c r="E206" t="s">
        <v>2879</v>
      </c>
      <c r="F206">
        <v>5.6547199999999993</v>
      </c>
      <c r="G206" t="s">
        <v>1800</v>
      </c>
    </row>
    <row r="207" spans="1:7">
      <c r="A207" t="s">
        <v>2883</v>
      </c>
      <c r="B207" t="s">
        <v>2899</v>
      </c>
      <c r="C207">
        <v>309</v>
      </c>
      <c r="D207" t="s">
        <v>2880</v>
      </c>
      <c r="E207" t="s">
        <v>2879</v>
      </c>
      <c r="F207">
        <v>6.1320999999999986</v>
      </c>
      <c r="G207" t="s">
        <v>1800</v>
      </c>
    </row>
    <row r="208" spans="1:7">
      <c r="A208" t="s">
        <v>2883</v>
      </c>
      <c r="B208" t="s">
        <v>2899</v>
      </c>
      <c r="C208">
        <v>310</v>
      </c>
      <c r="D208" t="s">
        <v>2880</v>
      </c>
      <c r="E208" t="s">
        <v>2879</v>
      </c>
      <c r="F208">
        <v>5.641</v>
      </c>
      <c r="G208" t="s">
        <v>1800</v>
      </c>
    </row>
    <row r="209" spans="1:7">
      <c r="A209" t="s">
        <v>2883</v>
      </c>
      <c r="B209" t="s">
        <v>2899</v>
      </c>
      <c r="C209">
        <v>311</v>
      </c>
      <c r="D209" t="s">
        <v>2880</v>
      </c>
      <c r="E209" t="s">
        <v>2879</v>
      </c>
      <c r="F209">
        <v>6.1151200000000001</v>
      </c>
      <c r="G209" t="s">
        <v>1800</v>
      </c>
    </row>
    <row r="210" spans="1:7">
      <c r="A210" t="s">
        <v>2883</v>
      </c>
      <c r="B210" t="s">
        <v>2899</v>
      </c>
      <c r="C210">
        <v>312</v>
      </c>
      <c r="D210" t="s">
        <v>2880</v>
      </c>
      <c r="E210" t="s">
        <v>2879</v>
      </c>
      <c r="F210">
        <v>6.2149400000000004</v>
      </c>
      <c r="G210" t="s">
        <v>1800</v>
      </c>
    </row>
    <row r="211" spans="1:7">
      <c r="A211" t="s">
        <v>2883</v>
      </c>
      <c r="B211" t="s">
        <v>2899</v>
      </c>
      <c r="C211">
        <v>313</v>
      </c>
      <c r="D211" t="s">
        <v>2880</v>
      </c>
      <c r="E211" t="s">
        <v>2879</v>
      </c>
      <c r="F211">
        <v>5.8244600000000002</v>
      </c>
      <c r="G211" t="s">
        <v>1800</v>
      </c>
    </row>
    <row r="212" spans="1:7">
      <c r="A212" t="s">
        <v>2883</v>
      </c>
      <c r="B212" t="s">
        <v>2899</v>
      </c>
      <c r="C212">
        <v>314</v>
      </c>
      <c r="D212" t="s">
        <v>2880</v>
      </c>
      <c r="E212" t="s">
        <v>2879</v>
      </c>
      <c r="F212">
        <v>6.1519200000000005</v>
      </c>
      <c r="G212" t="s">
        <v>1800</v>
      </c>
    </row>
    <row r="213" spans="1:7">
      <c r="A213" t="s">
        <v>2883</v>
      </c>
      <c r="B213" t="s">
        <v>2899</v>
      </c>
      <c r="C213">
        <v>315</v>
      </c>
      <c r="D213" t="s">
        <v>2880</v>
      </c>
      <c r="E213" t="s">
        <v>2879</v>
      </c>
      <c r="F213">
        <v>6.035779999999999</v>
      </c>
      <c r="G213" t="s">
        <v>1800</v>
      </c>
    </row>
    <row r="214" spans="1:7">
      <c r="A214" t="s">
        <v>2883</v>
      </c>
      <c r="B214" t="s">
        <v>2899</v>
      </c>
      <c r="C214">
        <v>316</v>
      </c>
      <c r="D214" t="s">
        <v>2880</v>
      </c>
      <c r="E214" t="s">
        <v>2879</v>
      </c>
      <c r="F214">
        <v>6.0548599999999988</v>
      </c>
      <c r="G214" t="s">
        <v>1800</v>
      </c>
    </row>
    <row r="215" spans="1:7">
      <c r="A215" t="s">
        <v>2883</v>
      </c>
      <c r="B215" t="s">
        <v>2899</v>
      </c>
      <c r="C215">
        <v>317</v>
      </c>
      <c r="D215" t="s">
        <v>2880</v>
      </c>
      <c r="E215" t="s">
        <v>2879</v>
      </c>
      <c r="F215">
        <v>6.1399600000000003</v>
      </c>
      <c r="G215" t="s">
        <v>1800</v>
      </c>
    </row>
    <row r="216" spans="1:7">
      <c r="A216" t="s">
        <v>2883</v>
      </c>
      <c r="B216" t="s">
        <v>2899</v>
      </c>
      <c r="C216">
        <v>318</v>
      </c>
      <c r="D216" t="s">
        <v>2880</v>
      </c>
      <c r="E216" t="s">
        <v>2879</v>
      </c>
      <c r="F216">
        <v>6.0987600000000004</v>
      </c>
      <c r="G216" t="s">
        <v>1800</v>
      </c>
    </row>
    <row r="217" spans="1:7">
      <c r="A217" t="s">
        <v>2883</v>
      </c>
      <c r="B217" t="s">
        <v>2899</v>
      </c>
      <c r="C217">
        <v>319</v>
      </c>
      <c r="D217" t="s">
        <v>2880</v>
      </c>
      <c r="E217" t="s">
        <v>2879</v>
      </c>
      <c r="F217">
        <v>6.0677000000000003</v>
      </c>
      <c r="G217" t="s">
        <v>1800</v>
      </c>
    </row>
    <row r="218" spans="1:7">
      <c r="A218" t="s">
        <v>2883</v>
      </c>
      <c r="B218" t="s">
        <v>2899</v>
      </c>
      <c r="C218">
        <v>320</v>
      </c>
      <c r="D218" t="s">
        <v>2880</v>
      </c>
      <c r="E218" t="s">
        <v>2879</v>
      </c>
      <c r="F218">
        <v>6.1639199999999992</v>
      </c>
      <c r="G218" t="s">
        <v>1800</v>
      </c>
    </row>
    <row r="219" spans="1:7">
      <c r="A219" t="s">
        <v>2883</v>
      </c>
      <c r="B219" t="s">
        <v>2899</v>
      </c>
      <c r="C219">
        <v>321</v>
      </c>
      <c r="D219" t="s">
        <v>2880</v>
      </c>
      <c r="E219" t="s">
        <v>2879</v>
      </c>
      <c r="F219">
        <v>6.2355200000000011</v>
      </c>
      <c r="G219" t="s">
        <v>1800</v>
      </c>
    </row>
    <row r="220" spans="1:7">
      <c r="A220" t="s">
        <v>2883</v>
      </c>
      <c r="B220" t="s">
        <v>2899</v>
      </c>
      <c r="C220">
        <v>322</v>
      </c>
      <c r="D220" t="s">
        <v>2880</v>
      </c>
      <c r="E220" t="s">
        <v>2879</v>
      </c>
      <c r="F220">
        <v>6.0901399999999999</v>
      </c>
      <c r="G220" t="s">
        <v>1800</v>
      </c>
    </row>
    <row r="221" spans="1:7">
      <c r="A221" t="s">
        <v>2883</v>
      </c>
      <c r="B221" t="s">
        <v>2899</v>
      </c>
      <c r="C221">
        <v>327</v>
      </c>
      <c r="D221" t="s">
        <v>2880</v>
      </c>
      <c r="E221" t="s">
        <v>2879</v>
      </c>
      <c r="F221">
        <v>6.1901600000000006</v>
      </c>
      <c r="G221" t="s">
        <v>1800</v>
      </c>
    </row>
    <row r="222" spans="1:7">
      <c r="A222" t="s">
        <v>2883</v>
      </c>
      <c r="B222" t="s">
        <v>2899</v>
      </c>
      <c r="C222">
        <v>329</v>
      </c>
      <c r="D222" t="s">
        <v>2880</v>
      </c>
      <c r="E222" t="s">
        <v>2879</v>
      </c>
      <c r="F222">
        <v>6.11144</v>
      </c>
      <c r="G222" t="s">
        <v>1800</v>
      </c>
    </row>
    <row r="223" spans="1:7">
      <c r="A223" t="s">
        <v>2883</v>
      </c>
      <c r="B223" t="s">
        <v>2899</v>
      </c>
      <c r="C223">
        <v>330</v>
      </c>
      <c r="D223" t="s">
        <v>2880</v>
      </c>
      <c r="E223" t="s">
        <v>2879</v>
      </c>
      <c r="F223">
        <v>6.1942799999999991</v>
      </c>
      <c r="G223" t="s">
        <v>1800</v>
      </c>
    </row>
    <row r="224" spans="1:7">
      <c r="A224" t="s">
        <v>2883</v>
      </c>
      <c r="B224" t="s">
        <v>2899</v>
      </c>
      <c r="C224">
        <v>331</v>
      </c>
      <c r="D224" t="s">
        <v>2880</v>
      </c>
      <c r="E224" t="s">
        <v>2879</v>
      </c>
      <c r="F224">
        <v>6.1447000000000003</v>
      </c>
      <c r="G224" t="s">
        <v>1800</v>
      </c>
    </row>
    <row r="225" spans="1:7">
      <c r="A225" t="s">
        <v>2883</v>
      </c>
      <c r="B225" t="s">
        <v>2899</v>
      </c>
      <c r="C225">
        <v>332</v>
      </c>
      <c r="D225" t="s">
        <v>2880</v>
      </c>
      <c r="E225" t="s">
        <v>2879</v>
      </c>
      <c r="F225">
        <v>6.1996000000000002</v>
      </c>
      <c r="G225" t="s">
        <v>1800</v>
      </c>
    </row>
    <row r="226" spans="1:7">
      <c r="A226" t="s">
        <v>2883</v>
      </c>
      <c r="B226" t="s">
        <v>2900</v>
      </c>
      <c r="C226">
        <v>141</v>
      </c>
      <c r="D226" t="s">
        <v>2880</v>
      </c>
      <c r="E226" t="s">
        <v>2879</v>
      </c>
      <c r="F226">
        <v>6.1662800000000004</v>
      </c>
      <c r="G226" t="s">
        <v>1799</v>
      </c>
    </row>
    <row r="227" spans="1:7">
      <c r="A227" t="s">
        <v>2883</v>
      </c>
      <c r="B227" t="s">
        <v>2900</v>
      </c>
      <c r="C227">
        <v>142</v>
      </c>
      <c r="D227" t="s">
        <v>2880</v>
      </c>
      <c r="E227" t="s">
        <v>2879</v>
      </c>
      <c r="F227">
        <v>5.9926199999999987</v>
      </c>
      <c r="G227" t="s">
        <v>1799</v>
      </c>
    </row>
    <row r="228" spans="1:7">
      <c r="A228" t="s">
        <v>2883</v>
      </c>
      <c r="B228" t="s">
        <v>2900</v>
      </c>
      <c r="C228">
        <v>143</v>
      </c>
      <c r="D228" t="s">
        <v>2880</v>
      </c>
      <c r="E228" t="s">
        <v>2879</v>
      </c>
      <c r="F228">
        <v>5.6783200000000003</v>
      </c>
      <c r="G228" t="s">
        <v>1799</v>
      </c>
    </row>
    <row r="229" spans="1:7">
      <c r="A229" t="s">
        <v>2883</v>
      </c>
      <c r="B229" t="s">
        <v>2900</v>
      </c>
      <c r="C229">
        <v>170</v>
      </c>
      <c r="D229" t="s">
        <v>2880</v>
      </c>
      <c r="E229" t="s">
        <v>2879</v>
      </c>
      <c r="F229">
        <v>5.8747800000000003</v>
      </c>
      <c r="G229" t="s">
        <v>1799</v>
      </c>
    </row>
    <row r="230" spans="1:7">
      <c r="A230" t="s">
        <v>2883</v>
      </c>
      <c r="B230" t="s">
        <v>2900</v>
      </c>
      <c r="C230">
        <v>171</v>
      </c>
      <c r="D230" t="s">
        <v>2880</v>
      </c>
      <c r="E230" t="s">
        <v>2879</v>
      </c>
      <c r="F230">
        <v>5.8706800000000001</v>
      </c>
      <c r="G230" t="s">
        <v>1799</v>
      </c>
    </row>
    <row r="231" spans="1:7">
      <c r="A231" t="s">
        <v>2883</v>
      </c>
      <c r="B231" t="s">
        <v>2900</v>
      </c>
      <c r="C231">
        <v>172</v>
      </c>
      <c r="D231" t="s">
        <v>2880</v>
      </c>
      <c r="E231" t="s">
        <v>2879</v>
      </c>
      <c r="F231">
        <v>5.8832199999999997</v>
      </c>
      <c r="G231" t="s">
        <v>1799</v>
      </c>
    </row>
    <row r="232" spans="1:7">
      <c r="A232" t="s">
        <v>2883</v>
      </c>
      <c r="B232" t="s">
        <v>2900</v>
      </c>
      <c r="C232">
        <v>175</v>
      </c>
      <c r="D232" t="s">
        <v>2880</v>
      </c>
      <c r="E232" t="s">
        <v>2879</v>
      </c>
      <c r="F232">
        <v>6.0923800000000012</v>
      </c>
      <c r="G232" t="s">
        <v>1799</v>
      </c>
    </row>
    <row r="233" spans="1:7">
      <c r="A233" t="s">
        <v>2883</v>
      </c>
      <c r="B233" t="s">
        <v>2900</v>
      </c>
      <c r="C233">
        <v>176</v>
      </c>
      <c r="D233" t="s">
        <v>2880</v>
      </c>
      <c r="E233" t="s">
        <v>2879</v>
      </c>
      <c r="F233">
        <v>5.8331200000000001</v>
      </c>
      <c r="G233" t="s">
        <v>1799</v>
      </c>
    </row>
    <row r="234" spans="1:7">
      <c r="A234" t="s">
        <v>2883</v>
      </c>
      <c r="B234" t="s">
        <v>2900</v>
      </c>
      <c r="C234">
        <v>177</v>
      </c>
      <c r="D234" t="s">
        <v>2880</v>
      </c>
      <c r="E234" t="s">
        <v>2879</v>
      </c>
      <c r="F234">
        <v>6.3930999999999987</v>
      </c>
      <c r="G234" t="s">
        <v>1799</v>
      </c>
    </row>
    <row r="235" spans="1:7">
      <c r="A235" t="s">
        <v>2883</v>
      </c>
      <c r="B235" t="s">
        <v>2900</v>
      </c>
      <c r="C235">
        <v>181</v>
      </c>
      <c r="D235" t="s">
        <v>2880</v>
      </c>
      <c r="E235" t="s">
        <v>2879</v>
      </c>
      <c r="F235">
        <v>6.24404</v>
      </c>
      <c r="G235" t="s">
        <v>1962</v>
      </c>
    </row>
    <row r="236" spans="1:7">
      <c r="A236" t="s">
        <v>2883</v>
      </c>
      <c r="B236" t="s">
        <v>2900</v>
      </c>
      <c r="C236">
        <v>182</v>
      </c>
      <c r="D236" t="s">
        <v>2880</v>
      </c>
      <c r="E236" t="s">
        <v>2879</v>
      </c>
      <c r="F236">
        <v>5.759780000000001</v>
      </c>
      <c r="G236" t="s">
        <v>1962</v>
      </c>
    </row>
    <row r="237" spans="1:7">
      <c r="A237" t="s">
        <v>2883</v>
      </c>
      <c r="B237" t="s">
        <v>2900</v>
      </c>
      <c r="C237">
        <v>183</v>
      </c>
      <c r="D237" t="s">
        <v>2880</v>
      </c>
      <c r="E237" t="s">
        <v>2879</v>
      </c>
      <c r="F237">
        <v>6.1702399999999997</v>
      </c>
      <c r="G237" t="s">
        <v>1799</v>
      </c>
    </row>
    <row r="238" spans="1:7">
      <c r="A238" t="s">
        <v>2883</v>
      </c>
      <c r="B238" t="s">
        <v>2900</v>
      </c>
      <c r="C238">
        <v>184</v>
      </c>
      <c r="D238" t="s">
        <v>2880</v>
      </c>
      <c r="E238" t="s">
        <v>2879</v>
      </c>
      <c r="F238">
        <v>5.6192200000000003</v>
      </c>
      <c r="G238" t="s">
        <v>1962</v>
      </c>
    </row>
    <row r="239" spans="1:7">
      <c r="A239" t="s">
        <v>2883</v>
      </c>
      <c r="B239" t="s">
        <v>2900</v>
      </c>
      <c r="C239">
        <v>185</v>
      </c>
      <c r="D239" t="s">
        <v>2880</v>
      </c>
      <c r="E239" t="s">
        <v>2879</v>
      </c>
      <c r="F239">
        <v>5.8819599999999994</v>
      </c>
      <c r="G239" t="s">
        <v>1962</v>
      </c>
    </row>
    <row r="240" spans="1:7">
      <c r="A240" t="s">
        <v>2883</v>
      </c>
      <c r="B240" t="s">
        <v>2900</v>
      </c>
      <c r="C240">
        <v>186</v>
      </c>
      <c r="D240" t="s">
        <v>2880</v>
      </c>
      <c r="E240" t="s">
        <v>2879</v>
      </c>
      <c r="F240">
        <v>5.9617599999999999</v>
      </c>
      <c r="G240" t="s">
        <v>1962</v>
      </c>
    </row>
    <row r="241" spans="1:7">
      <c r="A241" t="s">
        <v>2883</v>
      </c>
      <c r="B241" t="s">
        <v>2900</v>
      </c>
      <c r="C241">
        <v>197</v>
      </c>
      <c r="D241" t="s">
        <v>2880</v>
      </c>
      <c r="E241" t="s">
        <v>2879</v>
      </c>
      <c r="F241">
        <v>6.1951400000000003</v>
      </c>
      <c r="G241" t="s">
        <v>1799</v>
      </c>
    </row>
    <row r="242" spans="1:7">
      <c r="A242" t="s">
        <v>2883</v>
      </c>
      <c r="B242" t="s">
        <v>2900</v>
      </c>
      <c r="C242">
        <v>198</v>
      </c>
      <c r="D242" t="s">
        <v>2880</v>
      </c>
      <c r="E242" t="s">
        <v>2879</v>
      </c>
      <c r="F242">
        <v>6.1231399999999994</v>
      </c>
      <c r="G242" t="s">
        <v>1799</v>
      </c>
    </row>
    <row r="243" spans="1:7">
      <c r="A243" t="s">
        <v>2883</v>
      </c>
      <c r="B243" t="s">
        <v>2900</v>
      </c>
      <c r="C243">
        <v>199</v>
      </c>
      <c r="D243" t="s">
        <v>2880</v>
      </c>
      <c r="E243" t="s">
        <v>2879</v>
      </c>
      <c r="F243">
        <v>6.0067399999999997</v>
      </c>
      <c r="G243" t="s">
        <v>1799</v>
      </c>
    </row>
    <row r="244" spans="1:7">
      <c r="A244" t="s">
        <v>2883</v>
      </c>
      <c r="B244" t="s">
        <v>2900</v>
      </c>
      <c r="C244">
        <v>200</v>
      </c>
      <c r="D244" t="s">
        <v>2880</v>
      </c>
      <c r="E244" t="s">
        <v>2879</v>
      </c>
      <c r="F244">
        <v>6.1671800000000001</v>
      </c>
      <c r="G244" t="s">
        <v>1799</v>
      </c>
    </row>
    <row r="245" spans="1:7">
      <c r="A245" t="s">
        <v>2883</v>
      </c>
      <c r="B245" t="s">
        <v>2900</v>
      </c>
      <c r="C245">
        <v>207</v>
      </c>
      <c r="D245" t="s">
        <v>2880</v>
      </c>
      <c r="E245" t="s">
        <v>2879</v>
      </c>
      <c r="F245">
        <v>5.9721199999999994</v>
      </c>
      <c r="G245" t="s">
        <v>1799</v>
      </c>
    </row>
    <row r="246" spans="1:7">
      <c r="A246" t="s">
        <v>2883</v>
      </c>
      <c r="B246" t="s">
        <v>2900</v>
      </c>
      <c r="C246">
        <v>208</v>
      </c>
      <c r="D246" t="s">
        <v>2880</v>
      </c>
      <c r="E246" t="s">
        <v>2879</v>
      </c>
      <c r="F246">
        <v>5.9894400000000001</v>
      </c>
      <c r="G246" t="s">
        <v>1799</v>
      </c>
    </row>
    <row r="247" spans="1:7">
      <c r="A247" t="s">
        <v>2883</v>
      </c>
      <c r="B247" t="s">
        <v>2900</v>
      </c>
      <c r="C247">
        <v>209</v>
      </c>
      <c r="D247" t="s">
        <v>2880</v>
      </c>
      <c r="E247" t="s">
        <v>2879</v>
      </c>
      <c r="F247">
        <v>6.437079999999999</v>
      </c>
      <c r="G247" t="s">
        <v>1799</v>
      </c>
    </row>
    <row r="248" spans="1:7">
      <c r="A248" t="s">
        <v>2883</v>
      </c>
      <c r="B248" t="s">
        <v>2900</v>
      </c>
      <c r="C248">
        <v>210</v>
      </c>
      <c r="D248" t="s">
        <v>2880</v>
      </c>
      <c r="E248" t="s">
        <v>2879</v>
      </c>
      <c r="F248">
        <v>7.5839599999999994</v>
      </c>
      <c r="G248" t="s">
        <v>1799</v>
      </c>
    </row>
    <row r="249" spans="1:7">
      <c r="A249" t="s">
        <v>2883</v>
      </c>
      <c r="B249" t="s">
        <v>2900</v>
      </c>
      <c r="C249">
        <v>211</v>
      </c>
      <c r="D249" t="s">
        <v>2880</v>
      </c>
      <c r="E249" t="s">
        <v>2879</v>
      </c>
      <c r="F249">
        <v>5.5587999999999989</v>
      </c>
      <c r="G249" t="s">
        <v>1799</v>
      </c>
    </row>
    <row r="250" spans="1:7">
      <c r="A250" t="s">
        <v>2883</v>
      </c>
      <c r="B250" t="s">
        <v>2900</v>
      </c>
      <c r="C250">
        <v>250</v>
      </c>
      <c r="D250" t="s">
        <v>2880</v>
      </c>
      <c r="E250" t="s">
        <v>2879</v>
      </c>
      <c r="F250">
        <v>6.1869199999999998</v>
      </c>
      <c r="G250" t="s">
        <v>1801</v>
      </c>
    </row>
    <row r="251" spans="1:7">
      <c r="A251" t="s">
        <v>2883</v>
      </c>
      <c r="B251" t="s">
        <v>2900</v>
      </c>
      <c r="C251">
        <v>251</v>
      </c>
      <c r="D251" t="s">
        <v>2880</v>
      </c>
      <c r="E251" t="s">
        <v>2879</v>
      </c>
      <c r="F251">
        <v>6.2128000000000005</v>
      </c>
      <c r="G251" t="s">
        <v>1801</v>
      </c>
    </row>
    <row r="252" spans="1:7">
      <c r="A252" t="s">
        <v>2883</v>
      </c>
      <c r="B252" t="s">
        <v>2900</v>
      </c>
      <c r="C252">
        <v>252</v>
      </c>
      <c r="D252" t="s">
        <v>2880</v>
      </c>
      <c r="E252" t="s">
        <v>2879</v>
      </c>
      <c r="F252">
        <v>6.2228599999999989</v>
      </c>
      <c r="G252" t="s">
        <v>1801</v>
      </c>
    </row>
    <row r="253" spans="1:7">
      <c r="A253" t="s">
        <v>2883</v>
      </c>
      <c r="B253" t="s">
        <v>2900</v>
      </c>
      <c r="C253">
        <v>253</v>
      </c>
      <c r="D253" t="s">
        <v>2880</v>
      </c>
      <c r="E253" t="s">
        <v>2879</v>
      </c>
      <c r="F253">
        <v>6.1050000000000004</v>
      </c>
      <c r="G253" t="s">
        <v>1801</v>
      </c>
    </row>
    <row r="254" spans="1:7">
      <c r="A254" t="s">
        <v>2883</v>
      </c>
      <c r="B254" t="s">
        <v>2900</v>
      </c>
      <c r="C254">
        <v>254</v>
      </c>
      <c r="D254" t="s">
        <v>2880</v>
      </c>
      <c r="E254" t="s">
        <v>2879</v>
      </c>
      <c r="F254">
        <v>6.4027599999999998</v>
      </c>
      <c r="G254" t="s">
        <v>1801</v>
      </c>
    </row>
    <row r="255" spans="1:7">
      <c r="A255" t="s">
        <v>2883</v>
      </c>
      <c r="B255" t="s">
        <v>2900</v>
      </c>
      <c r="C255">
        <v>323</v>
      </c>
      <c r="D255" t="s">
        <v>2880</v>
      </c>
      <c r="E255" t="s">
        <v>2879</v>
      </c>
      <c r="F255">
        <v>6.1919399999999998</v>
      </c>
      <c r="G255" t="s">
        <v>1799</v>
      </c>
    </row>
    <row r="256" spans="1:7">
      <c r="A256" t="s">
        <v>2883</v>
      </c>
      <c r="B256" t="s">
        <v>2900</v>
      </c>
      <c r="C256">
        <v>324</v>
      </c>
      <c r="D256" t="s">
        <v>2880</v>
      </c>
      <c r="E256" t="s">
        <v>2879</v>
      </c>
      <c r="F256">
        <v>6.2806599999999992</v>
      </c>
      <c r="G256" t="s">
        <v>1799</v>
      </c>
    </row>
    <row r="257" spans="1:7">
      <c r="A257" t="s">
        <v>2883</v>
      </c>
      <c r="B257" t="s">
        <v>2900</v>
      </c>
      <c r="C257">
        <v>325</v>
      </c>
      <c r="D257" t="s">
        <v>2880</v>
      </c>
      <c r="E257" t="s">
        <v>2879</v>
      </c>
      <c r="F257">
        <v>5.9243200000000007</v>
      </c>
      <c r="G257" t="s">
        <v>1799</v>
      </c>
    </row>
    <row r="258" spans="1:7">
      <c r="A258" t="s">
        <v>2883</v>
      </c>
      <c r="B258" t="s">
        <v>2900</v>
      </c>
      <c r="C258">
        <v>326</v>
      </c>
      <c r="D258" t="s">
        <v>2880</v>
      </c>
      <c r="E258" t="s">
        <v>2879</v>
      </c>
      <c r="F258">
        <v>6.1931000000000012</v>
      </c>
      <c r="G258" t="s">
        <v>1799</v>
      </c>
    </row>
    <row r="259" spans="1:7">
      <c r="A259" t="s">
        <v>2883</v>
      </c>
      <c r="B259" t="s">
        <v>2900</v>
      </c>
      <c r="C259">
        <v>328</v>
      </c>
      <c r="D259" t="s">
        <v>2880</v>
      </c>
      <c r="E259" t="s">
        <v>2879</v>
      </c>
      <c r="F259">
        <v>6.0438400000000012</v>
      </c>
      <c r="G259" t="s">
        <v>1799</v>
      </c>
    </row>
    <row r="260" spans="1:7">
      <c r="A260" t="s">
        <v>2883</v>
      </c>
      <c r="B260" t="s">
        <v>2900</v>
      </c>
      <c r="C260">
        <v>333</v>
      </c>
      <c r="D260" t="s">
        <v>2880</v>
      </c>
      <c r="E260" t="s">
        <v>2879</v>
      </c>
      <c r="F260">
        <v>6.137859999999999</v>
      </c>
      <c r="G260" t="s">
        <v>1800</v>
      </c>
    </row>
    <row r="261" spans="1:7">
      <c r="A261" t="s">
        <v>2883</v>
      </c>
      <c r="B261" t="s">
        <v>2900</v>
      </c>
      <c r="C261">
        <v>334</v>
      </c>
      <c r="D261" t="s">
        <v>2880</v>
      </c>
      <c r="E261" t="s">
        <v>2879</v>
      </c>
      <c r="F261">
        <v>5.84612</v>
      </c>
      <c r="G261" t="s">
        <v>1800</v>
      </c>
    </row>
    <row r="262" spans="1:7">
      <c r="A262" t="s">
        <v>2883</v>
      </c>
      <c r="B262" t="s">
        <v>2900</v>
      </c>
      <c r="C262">
        <v>335</v>
      </c>
      <c r="D262" t="s">
        <v>2880</v>
      </c>
      <c r="E262" t="s">
        <v>2879</v>
      </c>
      <c r="F262">
        <v>6.1274000000000006</v>
      </c>
      <c r="G262" t="s">
        <v>1800</v>
      </c>
    </row>
    <row r="263" spans="1:7">
      <c r="A263" t="s">
        <v>2883</v>
      </c>
      <c r="B263" t="s">
        <v>2900</v>
      </c>
      <c r="C263">
        <v>336</v>
      </c>
      <c r="D263" t="s">
        <v>2880</v>
      </c>
      <c r="E263" t="s">
        <v>2879</v>
      </c>
      <c r="F263">
        <v>6.1830000000000007</v>
      </c>
      <c r="G263" t="s">
        <v>1800</v>
      </c>
    </row>
    <row r="264" spans="1:7">
      <c r="A264" t="s">
        <v>2883</v>
      </c>
      <c r="B264" t="s">
        <v>2900</v>
      </c>
      <c r="C264">
        <v>337</v>
      </c>
      <c r="D264" t="s">
        <v>2880</v>
      </c>
      <c r="E264" t="s">
        <v>2879</v>
      </c>
      <c r="F264">
        <v>5.8535199999999996</v>
      </c>
      <c r="G264" t="s">
        <v>1800</v>
      </c>
    </row>
    <row r="265" spans="1:7">
      <c r="A265" t="s">
        <v>2883</v>
      </c>
      <c r="B265" t="s">
        <v>2900</v>
      </c>
      <c r="C265">
        <v>338</v>
      </c>
      <c r="D265" t="s">
        <v>2880</v>
      </c>
      <c r="E265" t="s">
        <v>2879</v>
      </c>
      <c r="F265">
        <v>5.9250200000000008</v>
      </c>
      <c r="G265" t="s">
        <v>1800</v>
      </c>
    </row>
    <row r="266" spans="1:7">
      <c r="A266" t="s">
        <v>2883</v>
      </c>
      <c r="B266" t="s">
        <v>2900</v>
      </c>
      <c r="C266">
        <v>339</v>
      </c>
      <c r="D266" t="s">
        <v>2880</v>
      </c>
      <c r="E266" t="s">
        <v>2879</v>
      </c>
      <c r="F266">
        <v>6.1938600000000008</v>
      </c>
      <c r="G266" t="s">
        <v>1800</v>
      </c>
    </row>
    <row r="267" spans="1:7">
      <c r="A267" t="s">
        <v>2883</v>
      </c>
      <c r="B267" t="s">
        <v>2900</v>
      </c>
      <c r="C267">
        <v>340</v>
      </c>
      <c r="D267" t="s">
        <v>2880</v>
      </c>
      <c r="E267" t="s">
        <v>2879</v>
      </c>
      <c r="F267">
        <v>6.2815199999999995</v>
      </c>
      <c r="G267" t="s">
        <v>1800</v>
      </c>
    </row>
    <row r="268" spans="1:7">
      <c r="A268" t="s">
        <v>2883</v>
      </c>
      <c r="B268" t="s">
        <v>2900</v>
      </c>
      <c r="C268">
        <v>352</v>
      </c>
      <c r="D268" t="s">
        <v>2880</v>
      </c>
      <c r="E268" t="s">
        <v>2879</v>
      </c>
      <c r="F268">
        <v>5.7191600000000005</v>
      </c>
      <c r="G268" t="s">
        <v>1799</v>
      </c>
    </row>
    <row r="269" spans="1:7">
      <c r="A269" t="s">
        <v>2883</v>
      </c>
      <c r="B269" t="s">
        <v>2900</v>
      </c>
      <c r="C269">
        <v>353</v>
      </c>
      <c r="D269" t="s">
        <v>2880</v>
      </c>
      <c r="E269" t="s">
        <v>2879</v>
      </c>
      <c r="F269">
        <v>5.7793199999999993</v>
      </c>
      <c r="G269" t="s">
        <v>1799</v>
      </c>
    </row>
    <row r="270" spans="1:7">
      <c r="A270" t="s">
        <v>2883</v>
      </c>
      <c r="B270" t="s">
        <v>2900</v>
      </c>
      <c r="C270">
        <v>354</v>
      </c>
      <c r="D270" t="s">
        <v>2880</v>
      </c>
      <c r="E270" t="s">
        <v>2879</v>
      </c>
      <c r="F270">
        <v>5.7768400000000009</v>
      </c>
      <c r="G270" t="s">
        <v>1799</v>
      </c>
    </row>
    <row r="271" spans="1:7">
      <c r="A271" t="s">
        <v>2883</v>
      </c>
      <c r="B271" t="s">
        <v>2900</v>
      </c>
      <c r="C271">
        <v>355</v>
      </c>
      <c r="D271" t="s">
        <v>2880</v>
      </c>
      <c r="E271" t="s">
        <v>2879</v>
      </c>
      <c r="F271">
        <v>5.61564</v>
      </c>
      <c r="G271" t="s">
        <v>1799</v>
      </c>
    </row>
    <row r="272" spans="1:7">
      <c r="A272" t="s">
        <v>2883</v>
      </c>
      <c r="B272" t="s">
        <v>2900</v>
      </c>
      <c r="C272">
        <v>356</v>
      </c>
      <c r="D272" t="s">
        <v>2880</v>
      </c>
      <c r="E272" t="s">
        <v>2879</v>
      </c>
      <c r="F272">
        <v>5.7027800000000006</v>
      </c>
      <c r="G272" t="s">
        <v>1799</v>
      </c>
    </row>
    <row r="273" spans="1:7">
      <c r="A273" t="s">
        <v>2883</v>
      </c>
      <c r="B273" t="s">
        <v>2900</v>
      </c>
      <c r="C273">
        <v>357</v>
      </c>
      <c r="D273" t="s">
        <v>2880</v>
      </c>
      <c r="E273" t="s">
        <v>2879</v>
      </c>
      <c r="F273">
        <v>5.85792</v>
      </c>
      <c r="G273" t="s">
        <v>1799</v>
      </c>
    </row>
    <row r="274" spans="1:7">
      <c r="A274" t="s">
        <v>2883</v>
      </c>
      <c r="B274" t="s">
        <v>2900</v>
      </c>
      <c r="C274">
        <v>358</v>
      </c>
      <c r="D274" t="s">
        <v>2880</v>
      </c>
      <c r="E274" t="s">
        <v>2879</v>
      </c>
      <c r="F274">
        <v>5.5129399999999995</v>
      </c>
      <c r="G274" t="s">
        <v>1799</v>
      </c>
    </row>
    <row r="275" spans="1:7">
      <c r="A275" t="s">
        <v>2883</v>
      </c>
      <c r="B275" t="s">
        <v>2900</v>
      </c>
      <c r="C275">
        <v>359</v>
      </c>
      <c r="D275" t="s">
        <v>2880</v>
      </c>
      <c r="E275" t="s">
        <v>2879</v>
      </c>
      <c r="F275">
        <v>5.6017600000000005</v>
      </c>
      <c r="G275" t="s">
        <v>1799</v>
      </c>
    </row>
    <row r="276" spans="1:7">
      <c r="A276" t="s">
        <v>2883</v>
      </c>
      <c r="B276" t="s">
        <v>2900</v>
      </c>
      <c r="C276">
        <v>360</v>
      </c>
      <c r="D276" t="s">
        <v>2880</v>
      </c>
      <c r="E276" t="s">
        <v>2879</v>
      </c>
      <c r="F276">
        <v>5.8472799999999996</v>
      </c>
      <c r="G276" t="s">
        <v>1799</v>
      </c>
    </row>
    <row r="277" spans="1:7">
      <c r="A277" t="s">
        <v>2883</v>
      </c>
      <c r="B277" t="s">
        <v>2900</v>
      </c>
      <c r="C277">
        <v>361</v>
      </c>
      <c r="D277" t="s">
        <v>2880</v>
      </c>
      <c r="E277" t="s">
        <v>2879</v>
      </c>
      <c r="F277">
        <v>5.8149600000000001</v>
      </c>
      <c r="G277" t="s">
        <v>1799</v>
      </c>
    </row>
    <row r="278" spans="1:7">
      <c r="A278" t="s">
        <v>2883</v>
      </c>
      <c r="B278" t="s">
        <v>2900</v>
      </c>
      <c r="C278">
        <v>362</v>
      </c>
      <c r="D278" t="s">
        <v>2880</v>
      </c>
      <c r="E278" t="s">
        <v>2879</v>
      </c>
      <c r="F278">
        <v>6.147660000000001</v>
      </c>
      <c r="G278" t="s">
        <v>1800</v>
      </c>
    </row>
    <row r="279" spans="1:7">
      <c r="A279" t="s">
        <v>2883</v>
      </c>
      <c r="B279" t="s">
        <v>2900</v>
      </c>
      <c r="C279">
        <v>363</v>
      </c>
      <c r="D279" t="s">
        <v>2880</v>
      </c>
      <c r="E279" t="s">
        <v>2879</v>
      </c>
      <c r="F279">
        <v>5.9609199999999998</v>
      </c>
      <c r="G279" t="s">
        <v>1800</v>
      </c>
    </row>
    <row r="280" spans="1:7">
      <c r="A280" t="s">
        <v>2883</v>
      </c>
      <c r="B280" t="s">
        <v>2900</v>
      </c>
      <c r="C280">
        <v>364</v>
      </c>
      <c r="D280" t="s">
        <v>2880</v>
      </c>
      <c r="E280" t="s">
        <v>2879</v>
      </c>
      <c r="F280">
        <v>5.9761999999999995</v>
      </c>
      <c r="G280" t="s">
        <v>1800</v>
      </c>
    </row>
    <row r="281" spans="1:7">
      <c r="A281" t="s">
        <v>2883</v>
      </c>
      <c r="B281" t="s">
        <v>2900</v>
      </c>
      <c r="C281">
        <v>365</v>
      </c>
      <c r="D281" t="s">
        <v>2880</v>
      </c>
      <c r="E281" t="s">
        <v>2879</v>
      </c>
      <c r="F281">
        <v>6.0740600000000002</v>
      </c>
      <c r="G281" t="s">
        <v>1800</v>
      </c>
    </row>
    <row r="282" spans="1:7">
      <c r="A282" t="s">
        <v>2883</v>
      </c>
      <c r="B282" t="s">
        <v>2900</v>
      </c>
      <c r="C282">
        <v>366</v>
      </c>
      <c r="D282" t="s">
        <v>2880</v>
      </c>
      <c r="E282" t="s">
        <v>2879</v>
      </c>
      <c r="F282">
        <v>6.2197000000000005</v>
      </c>
      <c r="G282" t="s">
        <v>1800</v>
      </c>
    </row>
    <row r="283" spans="1:7">
      <c r="A283" t="s">
        <v>2883</v>
      </c>
      <c r="B283" t="s">
        <v>2900</v>
      </c>
      <c r="C283">
        <v>367</v>
      </c>
      <c r="D283" t="s">
        <v>2880</v>
      </c>
      <c r="E283" t="s">
        <v>2879</v>
      </c>
      <c r="F283">
        <v>6.1463000000000001</v>
      </c>
      <c r="G283" t="s">
        <v>1800</v>
      </c>
    </row>
    <row r="284" spans="1:7">
      <c r="A284" t="s">
        <v>2883</v>
      </c>
      <c r="B284" t="s">
        <v>2900</v>
      </c>
      <c r="C284">
        <v>368</v>
      </c>
      <c r="D284" t="s">
        <v>2880</v>
      </c>
      <c r="E284" t="s">
        <v>2879</v>
      </c>
      <c r="F284">
        <v>6.0507200000000001</v>
      </c>
      <c r="G284" t="s">
        <v>1800</v>
      </c>
    </row>
    <row r="285" spans="1:7">
      <c r="A285" t="s">
        <v>2883</v>
      </c>
      <c r="B285" t="s">
        <v>2900</v>
      </c>
      <c r="C285">
        <v>369</v>
      </c>
      <c r="D285" t="s">
        <v>2880</v>
      </c>
      <c r="E285" t="s">
        <v>2879</v>
      </c>
      <c r="F285">
        <v>6.1664999999999992</v>
      </c>
      <c r="G285" t="s">
        <v>1800</v>
      </c>
    </row>
    <row r="286" spans="1:7">
      <c r="A286" t="s">
        <v>2883</v>
      </c>
      <c r="B286" t="s">
        <v>2900</v>
      </c>
      <c r="C286">
        <v>370</v>
      </c>
      <c r="D286" t="s">
        <v>2880</v>
      </c>
      <c r="E286" t="s">
        <v>2879</v>
      </c>
      <c r="F286">
        <v>6.2066400000000002</v>
      </c>
      <c r="G286" t="s">
        <v>1800</v>
      </c>
    </row>
    <row r="287" spans="1:7">
      <c r="A287" t="s">
        <v>2883</v>
      </c>
      <c r="B287" t="s">
        <v>2900</v>
      </c>
      <c r="C287">
        <v>371</v>
      </c>
      <c r="D287" t="s">
        <v>2880</v>
      </c>
      <c r="E287" t="s">
        <v>2879</v>
      </c>
      <c r="F287">
        <v>6.25298</v>
      </c>
      <c r="G287" t="s">
        <v>1800</v>
      </c>
    </row>
    <row r="288" spans="1:7">
      <c r="A288" t="s">
        <v>2883</v>
      </c>
      <c r="B288" t="s">
        <v>2900</v>
      </c>
      <c r="C288">
        <v>372</v>
      </c>
      <c r="D288" t="s">
        <v>2880</v>
      </c>
      <c r="E288" t="s">
        <v>2879</v>
      </c>
      <c r="F288">
        <v>6.09694</v>
      </c>
      <c r="G288" t="s">
        <v>1800</v>
      </c>
    </row>
    <row r="289" spans="1:7">
      <c r="A289" t="s">
        <v>2883</v>
      </c>
      <c r="B289" t="s">
        <v>2900</v>
      </c>
      <c r="C289">
        <v>373</v>
      </c>
      <c r="D289" t="s">
        <v>2880</v>
      </c>
      <c r="E289" t="s">
        <v>2879</v>
      </c>
      <c r="F289">
        <v>5.9866399999999995</v>
      </c>
      <c r="G289" t="s">
        <v>1800</v>
      </c>
    </row>
    <row r="290" spans="1:7">
      <c r="A290" t="s">
        <v>2883</v>
      </c>
      <c r="B290" t="s">
        <v>2900</v>
      </c>
      <c r="C290">
        <v>374</v>
      </c>
      <c r="D290" t="s">
        <v>2880</v>
      </c>
      <c r="E290" t="s">
        <v>2879</v>
      </c>
      <c r="F290">
        <v>6.0897600000000001</v>
      </c>
      <c r="G290" t="s">
        <v>1800</v>
      </c>
    </row>
    <row r="291" spans="1:7">
      <c r="A291" t="s">
        <v>2883</v>
      </c>
      <c r="B291" t="s">
        <v>2900</v>
      </c>
      <c r="C291">
        <v>375</v>
      </c>
      <c r="D291" t="s">
        <v>2880</v>
      </c>
      <c r="E291" t="s">
        <v>2879</v>
      </c>
      <c r="F291">
        <v>6.0291399999999999</v>
      </c>
      <c r="G291" t="s">
        <v>1800</v>
      </c>
    </row>
    <row r="292" spans="1:7">
      <c r="A292" t="s">
        <v>2883</v>
      </c>
      <c r="B292" t="s">
        <v>2900</v>
      </c>
      <c r="C292">
        <v>376</v>
      </c>
      <c r="D292" t="s">
        <v>2880</v>
      </c>
      <c r="E292" t="s">
        <v>2879</v>
      </c>
      <c r="F292">
        <v>6.2059399999999991</v>
      </c>
      <c r="G292" t="s">
        <v>1800</v>
      </c>
    </row>
    <row r="293" spans="1:7">
      <c r="A293" t="s">
        <v>2883</v>
      </c>
      <c r="B293" t="s">
        <v>2900</v>
      </c>
      <c r="C293">
        <v>377</v>
      </c>
      <c r="D293" t="s">
        <v>2880</v>
      </c>
      <c r="E293" t="s">
        <v>2879</v>
      </c>
      <c r="F293">
        <v>5.8179599999999994</v>
      </c>
      <c r="G293" t="s">
        <v>1800</v>
      </c>
    </row>
    <row r="294" spans="1:7">
      <c r="A294" t="s">
        <v>2883</v>
      </c>
      <c r="B294" t="s">
        <v>2900</v>
      </c>
      <c r="C294">
        <v>378</v>
      </c>
      <c r="D294" t="s">
        <v>2880</v>
      </c>
      <c r="E294" t="s">
        <v>2879</v>
      </c>
      <c r="F294">
        <v>5.8324399999999992</v>
      </c>
      <c r="G294" t="s">
        <v>1800</v>
      </c>
    </row>
    <row r="295" spans="1:7">
      <c r="A295" t="s">
        <v>2883</v>
      </c>
      <c r="B295" t="s">
        <v>2900</v>
      </c>
      <c r="C295">
        <v>379</v>
      </c>
      <c r="D295" t="s">
        <v>2880</v>
      </c>
      <c r="E295" t="s">
        <v>2879</v>
      </c>
      <c r="F295">
        <v>5.7435400000000003</v>
      </c>
      <c r="G295" t="s">
        <v>1800</v>
      </c>
    </row>
    <row r="296" spans="1:7">
      <c r="A296" t="s">
        <v>2883</v>
      </c>
      <c r="B296" t="s">
        <v>2900</v>
      </c>
      <c r="C296">
        <v>391</v>
      </c>
      <c r="D296" t="s">
        <v>2880</v>
      </c>
      <c r="E296" t="s">
        <v>2879</v>
      </c>
      <c r="F296">
        <v>6.1889799999999999</v>
      </c>
      <c r="G296" t="s">
        <v>1800</v>
      </c>
    </row>
    <row r="297" spans="1:7">
      <c r="A297" t="s">
        <v>2883</v>
      </c>
      <c r="B297" t="s">
        <v>2900</v>
      </c>
      <c r="C297">
        <v>392</v>
      </c>
      <c r="D297" t="s">
        <v>2880</v>
      </c>
      <c r="E297" t="s">
        <v>2879</v>
      </c>
      <c r="F297">
        <v>6.1075999999999997</v>
      </c>
      <c r="G297" t="s">
        <v>1800</v>
      </c>
    </row>
    <row r="298" spans="1:7">
      <c r="A298" t="s">
        <v>2883</v>
      </c>
      <c r="B298" t="s">
        <v>2900</v>
      </c>
      <c r="C298">
        <v>393</v>
      </c>
      <c r="D298" t="s">
        <v>2880</v>
      </c>
      <c r="E298" t="s">
        <v>2879</v>
      </c>
      <c r="F298">
        <v>6.2309799999999997</v>
      </c>
      <c r="G298" t="s">
        <v>1800</v>
      </c>
    </row>
    <row r="299" spans="1:7">
      <c r="A299" t="s">
        <v>2883</v>
      </c>
      <c r="B299" t="s">
        <v>2900</v>
      </c>
      <c r="C299">
        <v>394</v>
      </c>
      <c r="D299" t="s">
        <v>2880</v>
      </c>
      <c r="E299" t="s">
        <v>2879</v>
      </c>
      <c r="F299">
        <v>6.1276800000000007</v>
      </c>
      <c r="G299" t="s">
        <v>1800</v>
      </c>
    </row>
    <row r="300" spans="1:7">
      <c r="A300" t="s">
        <v>2883</v>
      </c>
      <c r="B300" t="s">
        <v>2900</v>
      </c>
      <c r="C300">
        <v>395</v>
      </c>
      <c r="D300" t="s">
        <v>2880</v>
      </c>
      <c r="E300" t="s">
        <v>2879</v>
      </c>
      <c r="F300">
        <v>6.0978000000000003</v>
      </c>
      <c r="G300" t="s">
        <v>1800</v>
      </c>
    </row>
    <row r="301" spans="1:7">
      <c r="A301" t="s">
        <v>2883</v>
      </c>
      <c r="B301" t="s">
        <v>2900</v>
      </c>
      <c r="C301">
        <v>396</v>
      </c>
      <c r="D301" t="s">
        <v>2880</v>
      </c>
      <c r="E301" t="s">
        <v>2879</v>
      </c>
      <c r="F301">
        <v>6.0238599999999991</v>
      </c>
      <c r="G301" t="s">
        <v>1800</v>
      </c>
    </row>
    <row r="302" spans="1:7">
      <c r="A302" t="s">
        <v>2883</v>
      </c>
      <c r="B302" t="s">
        <v>2901</v>
      </c>
      <c r="C302">
        <v>29</v>
      </c>
      <c r="D302" t="s">
        <v>2880</v>
      </c>
      <c r="E302" t="s">
        <v>2879</v>
      </c>
      <c r="F302">
        <v>6.0071600000000007</v>
      </c>
      <c r="G302" t="s">
        <v>1800</v>
      </c>
    </row>
    <row r="303" spans="1:7">
      <c r="A303" t="s">
        <v>2883</v>
      </c>
      <c r="B303" t="s">
        <v>2901</v>
      </c>
      <c r="C303">
        <v>30</v>
      </c>
      <c r="D303" t="s">
        <v>2880</v>
      </c>
      <c r="E303" t="s">
        <v>2879</v>
      </c>
      <c r="F303">
        <v>6.3293400000000011</v>
      </c>
      <c r="G303" t="s">
        <v>1800</v>
      </c>
    </row>
    <row r="304" spans="1:7">
      <c r="A304" t="s">
        <v>2883</v>
      </c>
      <c r="B304" t="s">
        <v>2901</v>
      </c>
      <c r="C304">
        <v>31</v>
      </c>
      <c r="D304" t="s">
        <v>2880</v>
      </c>
      <c r="E304" t="s">
        <v>2879</v>
      </c>
      <c r="F304">
        <v>6.4509400000000001</v>
      </c>
      <c r="G304" t="s">
        <v>1800</v>
      </c>
    </row>
    <row r="305" spans="1:7">
      <c r="A305" t="s">
        <v>2883</v>
      </c>
      <c r="B305" t="s">
        <v>2901</v>
      </c>
      <c r="C305">
        <v>32</v>
      </c>
      <c r="D305" t="s">
        <v>2880</v>
      </c>
      <c r="E305" t="s">
        <v>2879</v>
      </c>
      <c r="F305">
        <v>6.3093999999999992</v>
      </c>
      <c r="G305" t="s">
        <v>1800</v>
      </c>
    </row>
    <row r="306" spans="1:7">
      <c r="A306" t="s">
        <v>2883</v>
      </c>
      <c r="B306" t="s">
        <v>2901</v>
      </c>
      <c r="C306">
        <v>33</v>
      </c>
      <c r="D306" t="s">
        <v>2880</v>
      </c>
      <c r="E306" t="s">
        <v>2879</v>
      </c>
      <c r="F306">
        <v>6.2542399999999994</v>
      </c>
      <c r="G306" t="s">
        <v>1800</v>
      </c>
    </row>
    <row r="307" spans="1:7">
      <c r="A307" t="s">
        <v>2883</v>
      </c>
      <c r="B307" t="s">
        <v>2901</v>
      </c>
      <c r="C307">
        <v>34</v>
      </c>
      <c r="D307" t="s">
        <v>2880</v>
      </c>
      <c r="E307" t="s">
        <v>2879</v>
      </c>
      <c r="F307">
        <v>6.0498799999999999</v>
      </c>
      <c r="G307" t="s">
        <v>1800</v>
      </c>
    </row>
    <row r="308" spans="1:7">
      <c r="A308" t="s">
        <v>2883</v>
      </c>
      <c r="B308" t="s">
        <v>2901</v>
      </c>
      <c r="C308">
        <v>35</v>
      </c>
      <c r="D308" t="s">
        <v>2880</v>
      </c>
      <c r="E308" t="s">
        <v>2879</v>
      </c>
      <c r="F308">
        <v>6.2931999999999997</v>
      </c>
      <c r="G308" t="s">
        <v>1800</v>
      </c>
    </row>
    <row r="309" spans="1:7">
      <c r="A309" t="s">
        <v>2883</v>
      </c>
      <c r="B309" t="s">
        <v>2901</v>
      </c>
      <c r="C309">
        <v>36</v>
      </c>
      <c r="D309" t="s">
        <v>2880</v>
      </c>
      <c r="E309" t="s">
        <v>2879</v>
      </c>
      <c r="F309">
        <v>5.9593600000000002</v>
      </c>
      <c r="G309" t="s">
        <v>1800</v>
      </c>
    </row>
    <row r="310" spans="1:7">
      <c r="A310" t="s">
        <v>2883</v>
      </c>
      <c r="B310" t="s">
        <v>2901</v>
      </c>
      <c r="C310">
        <v>37</v>
      </c>
      <c r="D310" t="s">
        <v>2880</v>
      </c>
      <c r="E310" t="s">
        <v>2879</v>
      </c>
      <c r="F310">
        <v>5.9422000000000006</v>
      </c>
      <c r="G310" t="s">
        <v>1800</v>
      </c>
    </row>
    <row r="311" spans="1:7">
      <c r="A311" t="s">
        <v>2883</v>
      </c>
      <c r="B311" t="s">
        <v>2901</v>
      </c>
      <c r="C311">
        <v>38</v>
      </c>
      <c r="D311" t="s">
        <v>2880</v>
      </c>
      <c r="E311" t="s">
        <v>2879</v>
      </c>
      <c r="F311">
        <v>6.0210400000000002</v>
      </c>
      <c r="G311" t="s">
        <v>1800</v>
      </c>
    </row>
    <row r="312" spans="1:7">
      <c r="A312" t="s">
        <v>2883</v>
      </c>
      <c r="B312" t="s">
        <v>2901</v>
      </c>
      <c r="C312">
        <v>39</v>
      </c>
      <c r="D312" t="s">
        <v>2880</v>
      </c>
      <c r="E312" t="s">
        <v>2879</v>
      </c>
      <c r="F312">
        <v>6.1459600000000005</v>
      </c>
      <c r="G312" t="s">
        <v>1800</v>
      </c>
    </row>
    <row r="313" spans="1:7">
      <c r="A313" t="s">
        <v>2883</v>
      </c>
      <c r="B313" t="s">
        <v>2901</v>
      </c>
      <c r="C313">
        <v>40</v>
      </c>
      <c r="D313" t="s">
        <v>2880</v>
      </c>
      <c r="E313" t="s">
        <v>2879</v>
      </c>
      <c r="F313">
        <v>6.2144000000000004</v>
      </c>
      <c r="G313" t="s">
        <v>1800</v>
      </c>
    </row>
    <row r="314" spans="1:7">
      <c r="A314" t="s">
        <v>2883</v>
      </c>
      <c r="B314" t="s">
        <v>2901</v>
      </c>
      <c r="C314">
        <v>41</v>
      </c>
      <c r="D314" t="s">
        <v>2880</v>
      </c>
      <c r="E314" t="s">
        <v>2879</v>
      </c>
      <c r="F314">
        <v>6.1307999999999998</v>
      </c>
      <c r="G314" t="s">
        <v>1800</v>
      </c>
    </row>
    <row r="315" spans="1:7">
      <c r="A315" t="s">
        <v>2883</v>
      </c>
      <c r="B315" t="s">
        <v>2901</v>
      </c>
      <c r="C315">
        <v>42</v>
      </c>
      <c r="D315" t="s">
        <v>2880</v>
      </c>
      <c r="E315" t="s">
        <v>2879</v>
      </c>
      <c r="F315">
        <v>6.1675000000000013</v>
      </c>
      <c r="G315" t="s">
        <v>1800</v>
      </c>
    </row>
    <row r="316" spans="1:7">
      <c r="A316" t="s">
        <v>2883</v>
      </c>
      <c r="B316" t="s">
        <v>2901</v>
      </c>
      <c r="C316">
        <v>43</v>
      </c>
      <c r="D316" t="s">
        <v>2880</v>
      </c>
      <c r="E316" t="s">
        <v>2879</v>
      </c>
      <c r="F316">
        <v>5.9072600000000008</v>
      </c>
      <c r="G316" t="s">
        <v>1800</v>
      </c>
    </row>
    <row r="317" spans="1:7">
      <c r="A317" t="s">
        <v>2883</v>
      </c>
      <c r="B317" t="s">
        <v>2901</v>
      </c>
      <c r="C317">
        <v>44</v>
      </c>
      <c r="D317" t="s">
        <v>2880</v>
      </c>
      <c r="E317" t="s">
        <v>2879</v>
      </c>
      <c r="F317">
        <v>5.9475999999999996</v>
      </c>
      <c r="G317" t="s">
        <v>1800</v>
      </c>
    </row>
    <row r="318" spans="1:7">
      <c r="A318" t="s">
        <v>2883</v>
      </c>
      <c r="B318" t="s">
        <v>2901</v>
      </c>
      <c r="C318">
        <v>45</v>
      </c>
      <c r="D318" t="s">
        <v>2880</v>
      </c>
      <c r="E318" t="s">
        <v>2879</v>
      </c>
      <c r="F318">
        <v>6.0198399999999994</v>
      </c>
      <c r="G318" t="s">
        <v>1800</v>
      </c>
    </row>
    <row r="319" spans="1:7">
      <c r="A319" t="s">
        <v>2883</v>
      </c>
      <c r="B319" t="s">
        <v>2901</v>
      </c>
      <c r="C319">
        <v>46</v>
      </c>
      <c r="D319" t="s">
        <v>2880</v>
      </c>
      <c r="E319" t="s">
        <v>2879</v>
      </c>
      <c r="F319">
        <v>6.3634399999999998</v>
      </c>
      <c r="G319" t="s">
        <v>1800</v>
      </c>
    </row>
    <row r="320" spans="1:7">
      <c r="A320" t="s">
        <v>2883</v>
      </c>
      <c r="B320" t="s">
        <v>2901</v>
      </c>
      <c r="C320">
        <v>47</v>
      </c>
      <c r="D320" t="s">
        <v>2880</v>
      </c>
      <c r="E320" t="s">
        <v>2879</v>
      </c>
      <c r="F320">
        <v>6.4646999999999997</v>
      </c>
      <c r="G320" t="s">
        <v>1800</v>
      </c>
    </row>
    <row r="321" spans="1:7">
      <c r="A321" t="s">
        <v>2883</v>
      </c>
      <c r="B321" t="s">
        <v>2901</v>
      </c>
      <c r="C321">
        <v>48</v>
      </c>
      <c r="D321" t="s">
        <v>2880</v>
      </c>
      <c r="E321" t="s">
        <v>2879</v>
      </c>
      <c r="F321">
        <v>6.1051400000000005</v>
      </c>
      <c r="G321" t="s">
        <v>1800</v>
      </c>
    </row>
    <row r="322" spans="1:7">
      <c r="A322" t="s">
        <v>2883</v>
      </c>
      <c r="B322" t="s">
        <v>2901</v>
      </c>
      <c r="C322">
        <v>49</v>
      </c>
      <c r="D322" t="s">
        <v>2880</v>
      </c>
      <c r="E322" t="s">
        <v>2879</v>
      </c>
      <c r="F322">
        <v>6.3005199999999997</v>
      </c>
      <c r="G322" t="s">
        <v>1800</v>
      </c>
    </row>
    <row r="323" spans="1:7">
      <c r="A323" t="s">
        <v>2883</v>
      </c>
      <c r="B323" t="s">
        <v>2901</v>
      </c>
      <c r="C323">
        <v>50</v>
      </c>
      <c r="D323" t="s">
        <v>2880</v>
      </c>
      <c r="E323" t="s">
        <v>2879</v>
      </c>
      <c r="F323">
        <v>6.1124399999999994</v>
      </c>
      <c r="G323" t="s">
        <v>1800</v>
      </c>
    </row>
    <row r="324" spans="1:7">
      <c r="A324" t="s">
        <v>2883</v>
      </c>
      <c r="B324" t="s">
        <v>2901</v>
      </c>
      <c r="C324">
        <v>51</v>
      </c>
      <c r="D324" t="s">
        <v>2880</v>
      </c>
      <c r="E324" t="s">
        <v>2879</v>
      </c>
      <c r="F324">
        <v>6.2830399999999997</v>
      </c>
      <c r="G324" t="s">
        <v>1800</v>
      </c>
    </row>
    <row r="325" spans="1:7">
      <c r="A325" t="s">
        <v>2883</v>
      </c>
      <c r="B325" t="s">
        <v>2901</v>
      </c>
      <c r="C325">
        <v>52</v>
      </c>
      <c r="D325" t="s">
        <v>2880</v>
      </c>
      <c r="E325" t="s">
        <v>2879</v>
      </c>
      <c r="F325">
        <v>6.3278599999999994</v>
      </c>
      <c r="G325" t="s">
        <v>1800</v>
      </c>
    </row>
    <row r="326" spans="1:7">
      <c r="A326" t="s">
        <v>2883</v>
      </c>
      <c r="B326" t="s">
        <v>2901</v>
      </c>
      <c r="C326">
        <v>53</v>
      </c>
      <c r="D326" t="s">
        <v>2880</v>
      </c>
      <c r="E326" t="s">
        <v>2879</v>
      </c>
      <c r="F326">
        <v>5.9572000000000003</v>
      </c>
      <c r="G326" t="s">
        <v>1800</v>
      </c>
    </row>
    <row r="327" spans="1:7">
      <c r="A327" t="s">
        <v>2883</v>
      </c>
      <c r="B327" t="s">
        <v>2901</v>
      </c>
      <c r="C327">
        <v>54</v>
      </c>
      <c r="D327" t="s">
        <v>2880</v>
      </c>
      <c r="E327" t="s">
        <v>2879</v>
      </c>
      <c r="F327">
        <v>5.6306600000000007</v>
      </c>
      <c r="G327" t="s">
        <v>1800</v>
      </c>
    </row>
    <row r="328" spans="1:7">
      <c r="A328" t="s">
        <v>2883</v>
      </c>
      <c r="B328" t="s">
        <v>2901</v>
      </c>
      <c r="C328">
        <v>55</v>
      </c>
      <c r="D328" t="s">
        <v>2880</v>
      </c>
      <c r="E328" t="s">
        <v>2879</v>
      </c>
      <c r="F328">
        <v>5.4446200000000005</v>
      </c>
      <c r="G328" t="s">
        <v>1800</v>
      </c>
    </row>
    <row r="329" spans="1:7">
      <c r="A329" t="s">
        <v>2883</v>
      </c>
      <c r="B329" t="s">
        <v>2901</v>
      </c>
      <c r="C329">
        <v>56</v>
      </c>
      <c r="D329" t="s">
        <v>2880</v>
      </c>
      <c r="E329" t="s">
        <v>2879</v>
      </c>
      <c r="F329">
        <v>5.7904400000000003</v>
      </c>
      <c r="G329" t="s">
        <v>1800</v>
      </c>
    </row>
    <row r="330" spans="1:7">
      <c r="A330" t="s">
        <v>2883</v>
      </c>
      <c r="B330" t="s">
        <v>2901</v>
      </c>
      <c r="C330">
        <v>57</v>
      </c>
      <c r="D330" t="s">
        <v>2880</v>
      </c>
      <c r="E330" t="s">
        <v>2879</v>
      </c>
      <c r="F330">
        <v>5.6307800000000006</v>
      </c>
      <c r="G330" t="s">
        <v>1800</v>
      </c>
    </row>
    <row r="331" spans="1:7">
      <c r="A331" t="s">
        <v>2883</v>
      </c>
      <c r="B331" t="s">
        <v>2901</v>
      </c>
      <c r="C331">
        <v>58</v>
      </c>
      <c r="D331" t="s">
        <v>2880</v>
      </c>
      <c r="E331" t="s">
        <v>2879</v>
      </c>
      <c r="F331">
        <v>5.7210800000000006</v>
      </c>
      <c r="G331" t="s">
        <v>1800</v>
      </c>
    </row>
    <row r="332" spans="1:7">
      <c r="A332" t="s">
        <v>2883</v>
      </c>
      <c r="B332" t="s">
        <v>2901</v>
      </c>
      <c r="C332">
        <v>59</v>
      </c>
      <c r="D332" t="s">
        <v>2880</v>
      </c>
      <c r="E332" t="s">
        <v>2879</v>
      </c>
      <c r="F332">
        <v>5.96204</v>
      </c>
      <c r="G332" t="s">
        <v>1800</v>
      </c>
    </row>
    <row r="333" spans="1:7">
      <c r="A333" t="s">
        <v>2883</v>
      </c>
      <c r="B333" t="s">
        <v>2901</v>
      </c>
      <c r="C333">
        <v>60</v>
      </c>
      <c r="D333" t="s">
        <v>2880</v>
      </c>
      <c r="E333" t="s">
        <v>2879</v>
      </c>
      <c r="F333">
        <v>6.1969399999999997</v>
      </c>
      <c r="G333" t="s">
        <v>1800</v>
      </c>
    </row>
    <row r="334" spans="1:7">
      <c r="A334" t="s">
        <v>2883</v>
      </c>
      <c r="B334" t="s">
        <v>2901</v>
      </c>
      <c r="C334">
        <v>61</v>
      </c>
      <c r="D334" t="s">
        <v>2880</v>
      </c>
      <c r="E334" t="s">
        <v>2879</v>
      </c>
      <c r="F334">
        <v>5.7401</v>
      </c>
      <c r="G334" t="s">
        <v>1800</v>
      </c>
    </row>
    <row r="335" spans="1:7">
      <c r="A335" t="s">
        <v>2883</v>
      </c>
      <c r="B335" t="s">
        <v>2901</v>
      </c>
      <c r="C335">
        <v>62</v>
      </c>
      <c r="D335" t="s">
        <v>2880</v>
      </c>
      <c r="E335" t="s">
        <v>2879</v>
      </c>
      <c r="F335">
        <v>5.9405400000000004</v>
      </c>
      <c r="G335" t="s">
        <v>1800</v>
      </c>
    </row>
    <row r="336" spans="1:7">
      <c r="A336" t="s">
        <v>2883</v>
      </c>
      <c r="B336" t="s">
        <v>2901</v>
      </c>
      <c r="C336">
        <v>63</v>
      </c>
      <c r="D336" t="s">
        <v>2880</v>
      </c>
      <c r="E336" t="s">
        <v>2879</v>
      </c>
      <c r="F336">
        <v>5.58568</v>
      </c>
      <c r="G336" t="s">
        <v>1800</v>
      </c>
    </row>
    <row r="337" spans="1:7">
      <c r="A337" t="s">
        <v>2883</v>
      </c>
      <c r="B337" t="s">
        <v>2901</v>
      </c>
      <c r="C337">
        <v>64</v>
      </c>
      <c r="D337" t="s">
        <v>2880</v>
      </c>
      <c r="E337" t="s">
        <v>2879</v>
      </c>
      <c r="F337">
        <v>5.3725399999999999</v>
      </c>
      <c r="G337" t="s">
        <v>1800</v>
      </c>
    </row>
    <row r="338" spans="1:7">
      <c r="A338" t="s">
        <v>2883</v>
      </c>
      <c r="B338" t="s">
        <v>2901</v>
      </c>
      <c r="C338">
        <v>65</v>
      </c>
      <c r="D338" t="s">
        <v>2880</v>
      </c>
      <c r="E338" t="s">
        <v>2879</v>
      </c>
      <c r="F338">
        <v>6.1878800000000007</v>
      </c>
      <c r="G338" t="s">
        <v>1800</v>
      </c>
    </row>
    <row r="339" spans="1:7">
      <c r="A339" t="s">
        <v>2883</v>
      </c>
      <c r="B339" t="s">
        <v>2901</v>
      </c>
      <c r="C339">
        <v>66</v>
      </c>
      <c r="D339" t="s">
        <v>2880</v>
      </c>
      <c r="E339" t="s">
        <v>2879</v>
      </c>
      <c r="F339">
        <v>5.7177999999999987</v>
      </c>
      <c r="G339" t="s">
        <v>1800</v>
      </c>
    </row>
    <row r="340" spans="1:7">
      <c r="A340" t="s">
        <v>2883</v>
      </c>
      <c r="B340" t="s">
        <v>2901</v>
      </c>
      <c r="C340">
        <v>67</v>
      </c>
      <c r="D340" t="s">
        <v>2880</v>
      </c>
      <c r="E340" t="s">
        <v>2879</v>
      </c>
      <c r="F340">
        <v>5.7297200000000004</v>
      </c>
      <c r="G340" t="s">
        <v>1800</v>
      </c>
    </row>
    <row r="341" spans="1:7">
      <c r="A341" t="s">
        <v>2883</v>
      </c>
      <c r="B341" t="s">
        <v>2901</v>
      </c>
      <c r="C341">
        <v>68</v>
      </c>
      <c r="D341" t="s">
        <v>2880</v>
      </c>
      <c r="E341" t="s">
        <v>2879</v>
      </c>
      <c r="F341">
        <v>5.8198800000000004</v>
      </c>
      <c r="G341" t="s">
        <v>1800</v>
      </c>
    </row>
    <row r="342" spans="1:7">
      <c r="A342" t="s">
        <v>2883</v>
      </c>
      <c r="B342" t="s">
        <v>2901</v>
      </c>
      <c r="C342">
        <v>69</v>
      </c>
      <c r="D342" t="s">
        <v>2880</v>
      </c>
      <c r="E342" t="s">
        <v>2879</v>
      </c>
      <c r="F342">
        <v>5.8909399999999996</v>
      </c>
      <c r="G342" t="s">
        <v>1800</v>
      </c>
    </row>
    <row r="343" spans="1:7">
      <c r="A343" t="s">
        <v>2883</v>
      </c>
      <c r="B343" t="s">
        <v>2901</v>
      </c>
      <c r="C343">
        <v>70</v>
      </c>
      <c r="D343" t="s">
        <v>2880</v>
      </c>
      <c r="E343" t="s">
        <v>2879</v>
      </c>
      <c r="F343">
        <v>5.6786999999999992</v>
      </c>
      <c r="G343" t="s">
        <v>1800</v>
      </c>
    </row>
    <row r="344" spans="1:7">
      <c r="A344" t="s">
        <v>2883</v>
      </c>
      <c r="B344" t="s">
        <v>2901</v>
      </c>
      <c r="C344">
        <v>71</v>
      </c>
      <c r="D344" t="s">
        <v>2880</v>
      </c>
      <c r="E344" t="s">
        <v>2879</v>
      </c>
      <c r="F344">
        <v>5.8592399999999998</v>
      </c>
      <c r="G344" t="s">
        <v>1800</v>
      </c>
    </row>
    <row r="345" spans="1:7">
      <c r="A345" t="s">
        <v>2883</v>
      </c>
      <c r="B345" t="s">
        <v>2901</v>
      </c>
      <c r="C345">
        <v>72</v>
      </c>
      <c r="D345" t="s">
        <v>2880</v>
      </c>
      <c r="E345" t="s">
        <v>2879</v>
      </c>
      <c r="F345">
        <v>5.8757799999999998</v>
      </c>
      <c r="G345" t="s">
        <v>1800</v>
      </c>
    </row>
    <row r="346" spans="1:7">
      <c r="A346" t="s">
        <v>2883</v>
      </c>
      <c r="B346" t="s">
        <v>2901</v>
      </c>
      <c r="C346">
        <v>73</v>
      </c>
      <c r="D346" t="s">
        <v>2880</v>
      </c>
      <c r="E346" t="s">
        <v>2879</v>
      </c>
      <c r="F346">
        <v>6.0413399999999999</v>
      </c>
      <c r="G346" t="s">
        <v>1800</v>
      </c>
    </row>
    <row r="347" spans="1:7">
      <c r="A347" t="s">
        <v>2883</v>
      </c>
      <c r="B347" t="s">
        <v>2901</v>
      </c>
      <c r="C347">
        <v>74</v>
      </c>
      <c r="D347" t="s">
        <v>2880</v>
      </c>
      <c r="E347" t="s">
        <v>2879</v>
      </c>
      <c r="F347">
        <v>5.8308999999999997</v>
      </c>
      <c r="G347" t="s">
        <v>1800</v>
      </c>
    </row>
    <row r="348" spans="1:7">
      <c r="A348" t="s">
        <v>2883</v>
      </c>
      <c r="B348" t="s">
        <v>2901</v>
      </c>
      <c r="C348">
        <v>75</v>
      </c>
      <c r="D348" t="s">
        <v>2880</v>
      </c>
      <c r="E348" t="s">
        <v>2879</v>
      </c>
      <c r="F348">
        <v>6.0825200000000006</v>
      </c>
      <c r="G348" t="s">
        <v>1800</v>
      </c>
    </row>
    <row r="349" spans="1:7">
      <c r="A349" t="s">
        <v>2883</v>
      </c>
      <c r="B349" t="s">
        <v>2901</v>
      </c>
      <c r="C349">
        <v>76</v>
      </c>
      <c r="D349" t="s">
        <v>2880</v>
      </c>
      <c r="E349" t="s">
        <v>2879</v>
      </c>
      <c r="F349">
        <v>5.8968000000000007</v>
      </c>
      <c r="G349" t="s">
        <v>1800</v>
      </c>
    </row>
    <row r="350" spans="1:7">
      <c r="A350" t="s">
        <v>2883</v>
      </c>
      <c r="B350" t="s">
        <v>2901</v>
      </c>
      <c r="C350">
        <v>77</v>
      </c>
      <c r="D350" t="s">
        <v>2880</v>
      </c>
      <c r="E350" t="s">
        <v>2879</v>
      </c>
      <c r="F350">
        <v>5.83948</v>
      </c>
      <c r="G350" t="s">
        <v>1800</v>
      </c>
    </row>
    <row r="351" spans="1:7">
      <c r="A351" t="s">
        <v>2883</v>
      </c>
      <c r="B351" t="s">
        <v>2901</v>
      </c>
      <c r="C351">
        <v>78</v>
      </c>
      <c r="D351" t="s">
        <v>2880</v>
      </c>
      <c r="E351" t="s">
        <v>2879</v>
      </c>
      <c r="F351">
        <v>5.7556200000000004</v>
      </c>
      <c r="G351" t="s">
        <v>1800</v>
      </c>
    </row>
    <row r="352" spans="1:7">
      <c r="A352" t="s">
        <v>2883</v>
      </c>
      <c r="B352" t="s">
        <v>2901</v>
      </c>
      <c r="C352">
        <v>79</v>
      </c>
      <c r="D352" t="s">
        <v>2880</v>
      </c>
      <c r="E352" t="s">
        <v>2879</v>
      </c>
      <c r="F352">
        <v>5.8118400000000001</v>
      </c>
      <c r="G352" t="s">
        <v>1800</v>
      </c>
    </row>
    <row r="353" spans="1:7">
      <c r="A353" t="s">
        <v>2883</v>
      </c>
      <c r="B353" t="s">
        <v>2901</v>
      </c>
      <c r="C353">
        <v>80</v>
      </c>
      <c r="D353" t="s">
        <v>2880</v>
      </c>
      <c r="E353" t="s">
        <v>2879</v>
      </c>
      <c r="F353">
        <v>5.6193</v>
      </c>
      <c r="G353" t="s">
        <v>1800</v>
      </c>
    </row>
    <row r="354" spans="1:7">
      <c r="A354" t="s">
        <v>2883</v>
      </c>
      <c r="B354" t="s">
        <v>2901</v>
      </c>
      <c r="C354">
        <v>81</v>
      </c>
      <c r="D354" t="s">
        <v>2880</v>
      </c>
      <c r="E354" t="s">
        <v>2879</v>
      </c>
      <c r="F354">
        <v>6.2579799999999999</v>
      </c>
      <c r="G354" t="s">
        <v>1800</v>
      </c>
    </row>
    <row r="355" spans="1:7">
      <c r="A355" t="s">
        <v>2883</v>
      </c>
      <c r="B355" t="s">
        <v>2901</v>
      </c>
      <c r="C355">
        <v>82</v>
      </c>
      <c r="D355" t="s">
        <v>2880</v>
      </c>
      <c r="E355" t="s">
        <v>2879</v>
      </c>
      <c r="F355">
        <v>5.9558</v>
      </c>
      <c r="G355" t="s">
        <v>1800</v>
      </c>
    </row>
    <row r="356" spans="1:7">
      <c r="A356" t="s">
        <v>2883</v>
      </c>
      <c r="B356" t="s">
        <v>2901</v>
      </c>
      <c r="C356">
        <v>83</v>
      </c>
      <c r="D356" t="s">
        <v>2880</v>
      </c>
      <c r="E356" t="s">
        <v>2879</v>
      </c>
      <c r="F356">
        <v>5.71652</v>
      </c>
      <c r="G356" t="s">
        <v>1800</v>
      </c>
    </row>
    <row r="357" spans="1:7">
      <c r="A357" t="s">
        <v>2883</v>
      </c>
      <c r="B357" t="s">
        <v>2901</v>
      </c>
      <c r="C357">
        <v>84</v>
      </c>
      <c r="D357" t="s">
        <v>2880</v>
      </c>
      <c r="E357" t="s">
        <v>2879</v>
      </c>
      <c r="F357">
        <v>6.1619999999999999</v>
      </c>
      <c r="G357" t="s">
        <v>1800</v>
      </c>
    </row>
    <row r="358" spans="1:7">
      <c r="A358" t="s">
        <v>2883</v>
      </c>
      <c r="B358" t="s">
        <v>2901</v>
      </c>
      <c r="C358">
        <v>85</v>
      </c>
      <c r="D358" t="s">
        <v>2880</v>
      </c>
      <c r="E358" t="s">
        <v>2879</v>
      </c>
      <c r="F358">
        <v>5.76234</v>
      </c>
      <c r="G358" t="s">
        <v>1800</v>
      </c>
    </row>
    <row r="359" spans="1:7">
      <c r="A359" t="s">
        <v>2883</v>
      </c>
      <c r="B359" t="s">
        <v>2901</v>
      </c>
      <c r="C359">
        <v>86</v>
      </c>
      <c r="D359" t="s">
        <v>2880</v>
      </c>
      <c r="E359" t="s">
        <v>2879</v>
      </c>
      <c r="F359">
        <v>5.743640000000001</v>
      </c>
      <c r="G359" t="s">
        <v>1800</v>
      </c>
    </row>
    <row r="360" spans="1:7">
      <c r="A360" t="s">
        <v>2883</v>
      </c>
      <c r="B360" t="s">
        <v>2901</v>
      </c>
      <c r="C360">
        <v>87</v>
      </c>
      <c r="D360" t="s">
        <v>2880</v>
      </c>
      <c r="E360" t="s">
        <v>2879</v>
      </c>
      <c r="F360">
        <v>6.0704000000000002</v>
      </c>
      <c r="G360" t="s">
        <v>1800</v>
      </c>
    </row>
    <row r="361" spans="1:7">
      <c r="A361" t="s">
        <v>2883</v>
      </c>
      <c r="B361" t="s">
        <v>2901</v>
      </c>
      <c r="C361">
        <v>88</v>
      </c>
      <c r="D361" t="s">
        <v>2880</v>
      </c>
      <c r="E361" t="s">
        <v>2879</v>
      </c>
      <c r="F361">
        <v>6.2150400000000001</v>
      </c>
      <c r="G361" t="s">
        <v>1800</v>
      </c>
    </row>
    <row r="362" spans="1:7">
      <c r="A362" t="s">
        <v>2883</v>
      </c>
      <c r="B362" t="s">
        <v>2901</v>
      </c>
      <c r="C362">
        <v>89</v>
      </c>
      <c r="D362" t="s">
        <v>2880</v>
      </c>
      <c r="E362" t="s">
        <v>2879</v>
      </c>
      <c r="F362">
        <v>5.8716999999999997</v>
      </c>
      <c r="G362" t="s">
        <v>1800</v>
      </c>
    </row>
    <row r="363" spans="1:7">
      <c r="A363" t="s">
        <v>2883</v>
      </c>
      <c r="B363" t="s">
        <v>2901</v>
      </c>
      <c r="C363">
        <v>90</v>
      </c>
      <c r="D363" t="s">
        <v>2880</v>
      </c>
      <c r="E363" t="s">
        <v>2879</v>
      </c>
      <c r="F363">
        <v>5.8823800000000004</v>
      </c>
      <c r="G363" t="s">
        <v>1800</v>
      </c>
    </row>
    <row r="364" spans="1:7">
      <c r="A364" t="s">
        <v>2883</v>
      </c>
      <c r="B364" t="s">
        <v>2901</v>
      </c>
      <c r="C364">
        <v>91</v>
      </c>
      <c r="D364" t="s">
        <v>2880</v>
      </c>
      <c r="E364" t="s">
        <v>2879</v>
      </c>
      <c r="F364">
        <v>5.6752000000000002</v>
      </c>
      <c r="G364" t="s">
        <v>1800</v>
      </c>
    </row>
    <row r="365" spans="1:7">
      <c r="A365" t="s">
        <v>2883</v>
      </c>
      <c r="B365" t="s">
        <v>2901</v>
      </c>
      <c r="C365">
        <v>92</v>
      </c>
      <c r="D365" t="s">
        <v>2880</v>
      </c>
      <c r="E365" t="s">
        <v>2879</v>
      </c>
      <c r="F365">
        <v>5.9811399999999999</v>
      </c>
      <c r="G365" t="s">
        <v>1800</v>
      </c>
    </row>
    <row r="366" spans="1:7">
      <c r="A366" t="s">
        <v>2883</v>
      </c>
      <c r="B366" t="s">
        <v>2901</v>
      </c>
      <c r="C366">
        <v>93</v>
      </c>
      <c r="D366" t="s">
        <v>2880</v>
      </c>
      <c r="E366" t="s">
        <v>2879</v>
      </c>
      <c r="F366">
        <v>6.3576000000000006</v>
      </c>
      <c r="G366" t="s">
        <v>1800</v>
      </c>
    </row>
    <row r="367" spans="1:7">
      <c r="A367" t="s">
        <v>2883</v>
      </c>
      <c r="B367" t="s">
        <v>2901</v>
      </c>
      <c r="C367">
        <v>94</v>
      </c>
      <c r="D367" t="s">
        <v>2880</v>
      </c>
      <c r="E367" t="s">
        <v>2879</v>
      </c>
      <c r="F367">
        <v>6.1603399999999997</v>
      </c>
      <c r="G367" t="s">
        <v>1800</v>
      </c>
    </row>
    <row r="368" spans="1:7">
      <c r="A368" t="s">
        <v>2883</v>
      </c>
      <c r="B368" t="s">
        <v>2901</v>
      </c>
      <c r="C368">
        <v>181</v>
      </c>
      <c r="D368" t="s">
        <v>2880</v>
      </c>
      <c r="E368" t="s">
        <v>2879</v>
      </c>
      <c r="F368">
        <v>6.24404</v>
      </c>
      <c r="G368" t="s">
        <v>1962</v>
      </c>
    </row>
    <row r="369" spans="1:7">
      <c r="A369" t="s">
        <v>2883</v>
      </c>
      <c r="B369" t="s">
        <v>2901</v>
      </c>
      <c r="C369">
        <v>182</v>
      </c>
      <c r="D369" t="s">
        <v>2880</v>
      </c>
      <c r="E369" t="s">
        <v>2879</v>
      </c>
      <c r="F369">
        <v>5.759780000000001</v>
      </c>
      <c r="G369" t="s">
        <v>1962</v>
      </c>
    </row>
    <row r="370" spans="1:7">
      <c r="A370" t="s">
        <v>2883</v>
      </c>
      <c r="B370" t="s">
        <v>2901</v>
      </c>
      <c r="C370">
        <v>184</v>
      </c>
      <c r="D370" t="s">
        <v>2880</v>
      </c>
      <c r="E370" t="s">
        <v>2879</v>
      </c>
      <c r="F370">
        <v>5.6192200000000003</v>
      </c>
      <c r="G370" t="s">
        <v>1962</v>
      </c>
    </row>
    <row r="371" spans="1:7">
      <c r="A371" t="s">
        <v>2883</v>
      </c>
      <c r="B371" t="s">
        <v>2901</v>
      </c>
      <c r="C371">
        <v>185</v>
      </c>
      <c r="D371" t="s">
        <v>2880</v>
      </c>
      <c r="E371" t="s">
        <v>2879</v>
      </c>
      <c r="F371">
        <v>5.8819599999999994</v>
      </c>
      <c r="G371" t="s">
        <v>1962</v>
      </c>
    </row>
    <row r="372" spans="1:7">
      <c r="A372" t="s">
        <v>2883</v>
      </c>
      <c r="B372" t="s">
        <v>2901</v>
      </c>
      <c r="C372">
        <v>186</v>
      </c>
      <c r="D372" t="s">
        <v>2880</v>
      </c>
      <c r="E372" t="s">
        <v>2879</v>
      </c>
      <c r="F372">
        <v>5.9617599999999999</v>
      </c>
      <c r="G372" t="s">
        <v>1962</v>
      </c>
    </row>
    <row r="373" spans="1:7">
      <c r="A373" t="s">
        <v>2883</v>
      </c>
      <c r="B373" t="s">
        <v>2901</v>
      </c>
      <c r="C373">
        <v>380</v>
      </c>
      <c r="D373" t="s">
        <v>2880</v>
      </c>
      <c r="E373" t="s">
        <v>2879</v>
      </c>
      <c r="F373">
        <v>5.9821200000000001</v>
      </c>
      <c r="G373" t="s">
        <v>1801</v>
      </c>
    </row>
    <row r="374" spans="1:7">
      <c r="A374" t="s">
        <v>2883</v>
      </c>
      <c r="B374" t="s">
        <v>2901</v>
      </c>
      <c r="C374">
        <v>381</v>
      </c>
      <c r="D374" t="s">
        <v>2880</v>
      </c>
      <c r="E374" t="s">
        <v>2879</v>
      </c>
      <c r="F374">
        <v>6.20364</v>
      </c>
      <c r="G374" t="s">
        <v>1801</v>
      </c>
    </row>
    <row r="375" spans="1:7">
      <c r="A375" t="s">
        <v>2883</v>
      </c>
      <c r="B375" t="s">
        <v>2901</v>
      </c>
      <c r="C375">
        <v>382</v>
      </c>
      <c r="D375" t="s">
        <v>2880</v>
      </c>
      <c r="E375" t="s">
        <v>2879</v>
      </c>
      <c r="F375">
        <v>6.1885600000000007</v>
      </c>
      <c r="G375" t="s">
        <v>1801</v>
      </c>
    </row>
    <row r="376" spans="1:7">
      <c r="A376" t="s">
        <v>2883</v>
      </c>
      <c r="B376" t="s">
        <v>2901</v>
      </c>
      <c r="C376">
        <v>383</v>
      </c>
      <c r="D376" t="s">
        <v>2880</v>
      </c>
      <c r="E376" t="s">
        <v>2879</v>
      </c>
      <c r="F376">
        <v>6.6121800000000004</v>
      </c>
      <c r="G376" t="s">
        <v>1801</v>
      </c>
    </row>
    <row r="377" spans="1:7">
      <c r="A377" t="s">
        <v>2883</v>
      </c>
      <c r="B377" t="s">
        <v>2901</v>
      </c>
      <c r="C377">
        <v>384</v>
      </c>
      <c r="D377" t="s">
        <v>2880</v>
      </c>
      <c r="E377" t="s">
        <v>2879</v>
      </c>
      <c r="F377">
        <v>6.2347800000000007</v>
      </c>
      <c r="G377" t="s">
        <v>1801</v>
      </c>
    </row>
    <row r="378" spans="1:7">
      <c r="A378" t="s">
        <v>2883</v>
      </c>
      <c r="B378" t="s">
        <v>2901</v>
      </c>
      <c r="C378">
        <v>385</v>
      </c>
      <c r="D378" t="s">
        <v>2880</v>
      </c>
      <c r="E378" t="s">
        <v>2879</v>
      </c>
      <c r="F378">
        <v>6.1000800000000002</v>
      </c>
      <c r="G378" t="s">
        <v>1801</v>
      </c>
    </row>
    <row r="379" spans="1:7">
      <c r="A379" t="s">
        <v>2883</v>
      </c>
      <c r="B379" t="s">
        <v>2902</v>
      </c>
      <c r="C379">
        <v>1</v>
      </c>
      <c r="D379" t="s">
        <v>2880</v>
      </c>
      <c r="E379" t="s">
        <v>2879</v>
      </c>
      <c r="F379">
        <v>6.0518999999999998</v>
      </c>
      <c r="G379" t="s">
        <v>1799</v>
      </c>
    </row>
    <row r="380" spans="1:7">
      <c r="A380" t="s">
        <v>2883</v>
      </c>
      <c r="B380" t="s">
        <v>2902</v>
      </c>
      <c r="C380">
        <v>2</v>
      </c>
      <c r="D380" t="s">
        <v>2880</v>
      </c>
      <c r="E380" t="s">
        <v>2879</v>
      </c>
      <c r="F380">
        <v>5.6815200000000008</v>
      </c>
      <c r="G380" t="s">
        <v>1799</v>
      </c>
    </row>
    <row r="381" spans="1:7">
      <c r="A381" t="s">
        <v>2883</v>
      </c>
      <c r="B381" t="s">
        <v>2902</v>
      </c>
      <c r="C381">
        <v>3</v>
      </c>
      <c r="D381" t="s">
        <v>2880</v>
      </c>
      <c r="E381" t="s">
        <v>2879</v>
      </c>
      <c r="F381">
        <v>6.3766400000000001</v>
      </c>
      <c r="G381" t="s">
        <v>1799</v>
      </c>
    </row>
    <row r="382" spans="1:7">
      <c r="A382" t="s">
        <v>2883</v>
      </c>
      <c r="B382" t="s">
        <v>2902</v>
      </c>
      <c r="C382">
        <v>4</v>
      </c>
      <c r="D382" t="s">
        <v>2880</v>
      </c>
      <c r="E382" t="s">
        <v>2879</v>
      </c>
      <c r="F382">
        <v>6.5454999999999997</v>
      </c>
      <c r="G382" t="s">
        <v>1799</v>
      </c>
    </row>
    <row r="383" spans="1:7">
      <c r="A383" t="s">
        <v>2883</v>
      </c>
      <c r="B383" t="s">
        <v>2902</v>
      </c>
      <c r="C383">
        <v>5</v>
      </c>
      <c r="D383" t="s">
        <v>2880</v>
      </c>
      <c r="E383" t="s">
        <v>2879</v>
      </c>
      <c r="F383">
        <v>5.80924</v>
      </c>
      <c r="G383" t="s">
        <v>1799</v>
      </c>
    </row>
    <row r="384" spans="1:7">
      <c r="A384" t="s">
        <v>2883</v>
      </c>
      <c r="B384" t="s">
        <v>2902</v>
      </c>
      <c r="C384">
        <v>6</v>
      </c>
      <c r="D384" t="s">
        <v>2880</v>
      </c>
      <c r="E384" t="s">
        <v>2879</v>
      </c>
      <c r="F384">
        <v>6.0586000000000011</v>
      </c>
      <c r="G384" t="s">
        <v>1799</v>
      </c>
    </row>
    <row r="385" spans="1:7">
      <c r="A385" t="s">
        <v>2883</v>
      </c>
      <c r="B385" t="s">
        <v>2902</v>
      </c>
      <c r="C385">
        <v>7</v>
      </c>
      <c r="D385" t="s">
        <v>2880</v>
      </c>
      <c r="E385" t="s">
        <v>2879</v>
      </c>
      <c r="F385">
        <v>6.00108</v>
      </c>
      <c r="G385" t="s">
        <v>1799</v>
      </c>
    </row>
    <row r="386" spans="1:7">
      <c r="A386" t="s">
        <v>2883</v>
      </c>
      <c r="B386" t="s">
        <v>2902</v>
      </c>
      <c r="C386">
        <v>8</v>
      </c>
      <c r="D386" t="s">
        <v>2880</v>
      </c>
      <c r="E386" t="s">
        <v>2879</v>
      </c>
      <c r="F386">
        <v>5.8183999999999996</v>
      </c>
      <c r="G386" t="s">
        <v>1799</v>
      </c>
    </row>
    <row r="387" spans="1:7">
      <c r="A387" t="s">
        <v>2883</v>
      </c>
      <c r="B387" t="s">
        <v>2902</v>
      </c>
      <c r="C387">
        <v>9</v>
      </c>
      <c r="D387" t="s">
        <v>2880</v>
      </c>
      <c r="E387" t="s">
        <v>2879</v>
      </c>
      <c r="F387">
        <v>6.2989800000000002</v>
      </c>
      <c r="G387" t="s">
        <v>1799</v>
      </c>
    </row>
    <row r="388" spans="1:7">
      <c r="A388" t="s">
        <v>2883</v>
      </c>
      <c r="B388" t="s">
        <v>2902</v>
      </c>
      <c r="C388">
        <v>10</v>
      </c>
      <c r="D388" t="s">
        <v>2880</v>
      </c>
      <c r="E388" t="s">
        <v>2879</v>
      </c>
      <c r="F388">
        <v>6.06128</v>
      </c>
      <c r="G388" t="s">
        <v>1799</v>
      </c>
    </row>
    <row r="389" spans="1:7">
      <c r="A389" t="s">
        <v>2883</v>
      </c>
      <c r="B389" t="s">
        <v>2902</v>
      </c>
      <c r="C389">
        <v>11</v>
      </c>
      <c r="D389" t="s">
        <v>2880</v>
      </c>
      <c r="E389" t="s">
        <v>2879</v>
      </c>
      <c r="F389">
        <v>6.19618</v>
      </c>
      <c r="G389" t="s">
        <v>1799</v>
      </c>
    </row>
    <row r="390" spans="1:7">
      <c r="A390" t="s">
        <v>2883</v>
      </c>
      <c r="B390" t="s">
        <v>2902</v>
      </c>
      <c r="C390">
        <v>12</v>
      </c>
      <c r="D390" t="s">
        <v>2880</v>
      </c>
      <c r="E390" t="s">
        <v>2879</v>
      </c>
      <c r="F390">
        <v>6.0098599999999998</v>
      </c>
      <c r="G390" t="s">
        <v>1799</v>
      </c>
    </row>
    <row r="391" spans="1:7">
      <c r="A391" t="s">
        <v>2883</v>
      </c>
      <c r="B391" t="s">
        <v>2902</v>
      </c>
      <c r="C391">
        <v>13</v>
      </c>
      <c r="D391" t="s">
        <v>2880</v>
      </c>
      <c r="E391" t="s">
        <v>2879</v>
      </c>
      <c r="F391">
        <v>6.3552999999999988</v>
      </c>
      <c r="G391" t="s">
        <v>1799</v>
      </c>
    </row>
    <row r="392" spans="1:7">
      <c r="A392" t="s">
        <v>2883</v>
      </c>
      <c r="B392" t="s">
        <v>2902</v>
      </c>
      <c r="C392">
        <v>14</v>
      </c>
      <c r="D392" t="s">
        <v>2880</v>
      </c>
      <c r="E392" t="s">
        <v>2879</v>
      </c>
      <c r="F392">
        <v>6.2276399999999992</v>
      </c>
      <c r="G392" t="s">
        <v>1799</v>
      </c>
    </row>
    <row r="393" spans="1:7">
      <c r="A393" t="s">
        <v>2883</v>
      </c>
      <c r="B393" t="s">
        <v>2902</v>
      </c>
      <c r="C393">
        <v>15</v>
      </c>
      <c r="D393" t="s">
        <v>2880</v>
      </c>
      <c r="E393" t="s">
        <v>2879</v>
      </c>
      <c r="F393">
        <v>6.5231199999999996</v>
      </c>
      <c r="G393" t="s">
        <v>1799</v>
      </c>
    </row>
    <row r="394" spans="1:7">
      <c r="A394" t="s">
        <v>2883</v>
      </c>
      <c r="B394" t="s">
        <v>2902</v>
      </c>
      <c r="C394">
        <v>16</v>
      </c>
      <c r="D394" t="s">
        <v>2880</v>
      </c>
      <c r="E394" t="s">
        <v>2879</v>
      </c>
      <c r="F394">
        <v>6.5239999999999991</v>
      </c>
      <c r="G394" t="s">
        <v>1799</v>
      </c>
    </row>
    <row r="395" spans="1:7">
      <c r="A395" t="s">
        <v>2883</v>
      </c>
      <c r="B395" t="s">
        <v>2902</v>
      </c>
      <c r="C395">
        <v>17</v>
      </c>
      <c r="D395" t="s">
        <v>2880</v>
      </c>
      <c r="E395" t="s">
        <v>2879</v>
      </c>
      <c r="F395">
        <v>6.0025200000000005</v>
      </c>
      <c r="G395" t="s">
        <v>1799</v>
      </c>
    </row>
    <row r="396" spans="1:7">
      <c r="A396" t="s">
        <v>2883</v>
      </c>
      <c r="B396" t="s">
        <v>2902</v>
      </c>
      <c r="C396">
        <v>18</v>
      </c>
      <c r="D396" t="s">
        <v>2880</v>
      </c>
      <c r="E396" t="s">
        <v>2879</v>
      </c>
      <c r="F396">
        <v>6.0190999999999999</v>
      </c>
      <c r="G396" t="s">
        <v>1799</v>
      </c>
    </row>
    <row r="397" spans="1:7">
      <c r="A397" t="s">
        <v>2883</v>
      </c>
      <c r="B397" t="s">
        <v>2902</v>
      </c>
      <c r="C397">
        <v>19</v>
      </c>
      <c r="D397" t="s">
        <v>2880</v>
      </c>
      <c r="E397" t="s">
        <v>2879</v>
      </c>
      <c r="F397">
        <v>6.3929000000000009</v>
      </c>
      <c r="G397" t="s">
        <v>1799</v>
      </c>
    </row>
    <row r="398" spans="1:7">
      <c r="A398" t="s">
        <v>2883</v>
      </c>
      <c r="B398" t="s">
        <v>2902</v>
      </c>
      <c r="C398">
        <v>20</v>
      </c>
      <c r="D398" t="s">
        <v>2880</v>
      </c>
      <c r="E398" t="s">
        <v>2879</v>
      </c>
      <c r="F398">
        <v>6.3612199999999994</v>
      </c>
      <c r="G398" t="s">
        <v>1799</v>
      </c>
    </row>
    <row r="399" spans="1:7">
      <c r="A399" t="s">
        <v>2883</v>
      </c>
      <c r="B399" t="s">
        <v>2902</v>
      </c>
      <c r="C399">
        <v>95</v>
      </c>
      <c r="D399" t="s">
        <v>2880</v>
      </c>
      <c r="E399" t="s">
        <v>2879</v>
      </c>
      <c r="F399">
        <v>5.8767199999999988</v>
      </c>
      <c r="G399" t="s">
        <v>1800</v>
      </c>
    </row>
    <row r="400" spans="1:7">
      <c r="A400" t="s">
        <v>2883</v>
      </c>
      <c r="B400" t="s">
        <v>2902</v>
      </c>
      <c r="C400">
        <v>96</v>
      </c>
      <c r="D400" t="s">
        <v>2880</v>
      </c>
      <c r="E400" t="s">
        <v>2879</v>
      </c>
      <c r="F400">
        <v>6.1278400000000008</v>
      </c>
      <c r="G400" t="s">
        <v>1800</v>
      </c>
    </row>
    <row r="401" spans="1:7">
      <c r="A401" t="s">
        <v>2883</v>
      </c>
      <c r="B401" t="s">
        <v>2902</v>
      </c>
      <c r="C401">
        <v>97</v>
      </c>
      <c r="D401" t="s">
        <v>2880</v>
      </c>
      <c r="E401" t="s">
        <v>2879</v>
      </c>
      <c r="F401">
        <v>6.0513199999999987</v>
      </c>
      <c r="G401" t="s">
        <v>1800</v>
      </c>
    </row>
    <row r="402" spans="1:7">
      <c r="A402" t="s">
        <v>2883</v>
      </c>
      <c r="B402" t="s">
        <v>2902</v>
      </c>
      <c r="C402">
        <v>98</v>
      </c>
      <c r="D402" t="s">
        <v>2880</v>
      </c>
      <c r="E402" t="s">
        <v>2879</v>
      </c>
      <c r="F402">
        <v>5.95418</v>
      </c>
      <c r="G402" t="s">
        <v>1800</v>
      </c>
    </row>
    <row r="403" spans="1:7">
      <c r="A403" t="s">
        <v>2883</v>
      </c>
      <c r="B403" t="s">
        <v>2902</v>
      </c>
      <c r="C403">
        <v>99</v>
      </c>
      <c r="D403" t="s">
        <v>2880</v>
      </c>
      <c r="E403" t="s">
        <v>2879</v>
      </c>
      <c r="F403">
        <v>6.0615199999999998</v>
      </c>
      <c r="G403" t="s">
        <v>1800</v>
      </c>
    </row>
    <row r="404" spans="1:7">
      <c r="A404" t="s">
        <v>2883</v>
      </c>
      <c r="B404" t="s">
        <v>2902</v>
      </c>
      <c r="C404">
        <v>100</v>
      </c>
      <c r="D404" t="s">
        <v>2880</v>
      </c>
      <c r="E404" t="s">
        <v>2879</v>
      </c>
      <c r="F404">
        <v>6.1841200000000009</v>
      </c>
      <c r="G404" t="s">
        <v>1800</v>
      </c>
    </row>
    <row r="405" spans="1:7">
      <c r="A405" t="s">
        <v>2883</v>
      </c>
      <c r="B405" t="s">
        <v>2902</v>
      </c>
      <c r="C405">
        <v>101</v>
      </c>
      <c r="D405" t="s">
        <v>2880</v>
      </c>
      <c r="E405" t="s">
        <v>2879</v>
      </c>
      <c r="F405">
        <v>6.0508399999999991</v>
      </c>
      <c r="G405" t="s">
        <v>1800</v>
      </c>
    </row>
    <row r="406" spans="1:7">
      <c r="A406" t="s">
        <v>2883</v>
      </c>
      <c r="B406" t="s">
        <v>2902</v>
      </c>
      <c r="C406">
        <v>102</v>
      </c>
      <c r="D406" t="s">
        <v>2880</v>
      </c>
      <c r="E406" t="s">
        <v>2879</v>
      </c>
      <c r="F406">
        <v>5.8476000000000008</v>
      </c>
      <c r="G406" t="s">
        <v>1800</v>
      </c>
    </row>
    <row r="407" spans="1:7">
      <c r="A407" t="s">
        <v>2883</v>
      </c>
      <c r="B407" t="s">
        <v>2902</v>
      </c>
      <c r="C407">
        <v>103</v>
      </c>
      <c r="D407" t="s">
        <v>2880</v>
      </c>
      <c r="E407" t="s">
        <v>2879</v>
      </c>
      <c r="F407">
        <v>5.8427600000000011</v>
      </c>
      <c r="G407" t="s">
        <v>1800</v>
      </c>
    </row>
    <row r="408" spans="1:7">
      <c r="A408" t="s">
        <v>2883</v>
      </c>
      <c r="B408" t="s">
        <v>2902</v>
      </c>
      <c r="C408">
        <v>104</v>
      </c>
      <c r="D408" t="s">
        <v>2880</v>
      </c>
      <c r="E408" t="s">
        <v>2879</v>
      </c>
      <c r="F408">
        <v>5.8216199999999994</v>
      </c>
      <c r="G408" t="s">
        <v>1800</v>
      </c>
    </row>
    <row r="409" spans="1:7">
      <c r="A409" t="s">
        <v>2883</v>
      </c>
      <c r="B409" t="s">
        <v>2902</v>
      </c>
      <c r="C409">
        <v>105</v>
      </c>
      <c r="D409" t="s">
        <v>2880</v>
      </c>
      <c r="E409" t="s">
        <v>2879</v>
      </c>
      <c r="F409">
        <v>6.14412</v>
      </c>
      <c r="G409" t="s">
        <v>1800</v>
      </c>
    </row>
    <row r="410" spans="1:7">
      <c r="A410" t="s">
        <v>2883</v>
      </c>
      <c r="B410" t="s">
        <v>2902</v>
      </c>
      <c r="C410">
        <v>106</v>
      </c>
      <c r="D410" t="s">
        <v>2880</v>
      </c>
      <c r="E410" t="s">
        <v>2879</v>
      </c>
      <c r="F410">
        <v>5.86334</v>
      </c>
      <c r="G410" t="s">
        <v>1800</v>
      </c>
    </row>
    <row r="411" spans="1:7">
      <c r="A411" t="s">
        <v>2883</v>
      </c>
      <c r="B411" t="s">
        <v>2902</v>
      </c>
      <c r="C411">
        <v>107</v>
      </c>
      <c r="D411" t="s">
        <v>2880</v>
      </c>
      <c r="E411" t="s">
        <v>2879</v>
      </c>
      <c r="F411">
        <v>5.9025600000000003</v>
      </c>
      <c r="G411" t="s">
        <v>1800</v>
      </c>
    </row>
    <row r="412" spans="1:7">
      <c r="A412" t="s">
        <v>2883</v>
      </c>
      <c r="B412" t="s">
        <v>2902</v>
      </c>
      <c r="C412">
        <v>108</v>
      </c>
      <c r="D412" t="s">
        <v>2880</v>
      </c>
      <c r="E412" t="s">
        <v>2879</v>
      </c>
      <c r="F412">
        <v>5.8843800000000002</v>
      </c>
      <c r="G412" t="s">
        <v>1800</v>
      </c>
    </row>
    <row r="413" spans="1:7">
      <c r="A413" t="s">
        <v>2883</v>
      </c>
      <c r="B413" t="s">
        <v>2902</v>
      </c>
      <c r="C413">
        <v>109</v>
      </c>
      <c r="D413" t="s">
        <v>2880</v>
      </c>
      <c r="E413" t="s">
        <v>2879</v>
      </c>
      <c r="F413">
        <v>6.1482999999999999</v>
      </c>
      <c r="G413" t="s">
        <v>1800</v>
      </c>
    </row>
    <row r="414" spans="1:7">
      <c r="A414" t="s">
        <v>2883</v>
      </c>
      <c r="B414" t="s">
        <v>2902</v>
      </c>
      <c r="C414">
        <v>110</v>
      </c>
      <c r="D414" t="s">
        <v>2880</v>
      </c>
      <c r="E414" t="s">
        <v>2879</v>
      </c>
      <c r="F414">
        <v>5.7484400000000004</v>
      </c>
      <c r="G414" t="s">
        <v>1800</v>
      </c>
    </row>
    <row r="415" spans="1:7">
      <c r="A415" t="s">
        <v>2883</v>
      </c>
      <c r="B415" t="s">
        <v>2902</v>
      </c>
      <c r="C415">
        <v>111</v>
      </c>
      <c r="D415" t="s">
        <v>2880</v>
      </c>
      <c r="E415" t="s">
        <v>2879</v>
      </c>
      <c r="F415">
        <v>5.7988799999999996</v>
      </c>
      <c r="G415" t="s">
        <v>1800</v>
      </c>
    </row>
    <row r="416" spans="1:7">
      <c r="A416" t="s">
        <v>2883</v>
      </c>
      <c r="B416" t="s">
        <v>2902</v>
      </c>
      <c r="C416">
        <v>112</v>
      </c>
      <c r="D416" t="s">
        <v>2880</v>
      </c>
      <c r="E416" t="s">
        <v>2879</v>
      </c>
      <c r="F416">
        <v>6.0709600000000004</v>
      </c>
      <c r="G416" t="s">
        <v>1800</v>
      </c>
    </row>
    <row r="417" spans="1:7">
      <c r="A417" t="s">
        <v>2883</v>
      </c>
      <c r="B417" t="s">
        <v>2902</v>
      </c>
      <c r="C417">
        <v>113</v>
      </c>
      <c r="D417" t="s">
        <v>2880</v>
      </c>
      <c r="E417" t="s">
        <v>2879</v>
      </c>
      <c r="F417">
        <v>5.9888200000000005</v>
      </c>
      <c r="G417" t="s">
        <v>1800</v>
      </c>
    </row>
    <row r="418" spans="1:7">
      <c r="A418" t="s">
        <v>2883</v>
      </c>
      <c r="B418" t="s">
        <v>2902</v>
      </c>
      <c r="C418">
        <v>114</v>
      </c>
      <c r="D418" t="s">
        <v>2880</v>
      </c>
      <c r="E418" t="s">
        <v>2879</v>
      </c>
      <c r="F418">
        <v>6.0011799999999997</v>
      </c>
      <c r="G418" t="s">
        <v>1800</v>
      </c>
    </row>
    <row r="419" spans="1:7">
      <c r="A419" t="s">
        <v>2883</v>
      </c>
      <c r="B419" t="s">
        <v>2902</v>
      </c>
      <c r="C419">
        <v>115</v>
      </c>
      <c r="D419" t="s">
        <v>2880</v>
      </c>
      <c r="E419" t="s">
        <v>2879</v>
      </c>
      <c r="F419">
        <v>5.9420000000000002</v>
      </c>
      <c r="G419" t="s">
        <v>1800</v>
      </c>
    </row>
    <row r="420" spans="1:7">
      <c r="A420" t="s">
        <v>2883</v>
      </c>
      <c r="B420" t="s">
        <v>2902</v>
      </c>
      <c r="C420">
        <v>116</v>
      </c>
      <c r="D420" t="s">
        <v>2880</v>
      </c>
      <c r="E420" t="s">
        <v>2879</v>
      </c>
      <c r="F420">
        <v>5.68574</v>
      </c>
      <c r="G420" t="s">
        <v>1800</v>
      </c>
    </row>
    <row r="421" spans="1:7">
      <c r="A421" t="s">
        <v>2883</v>
      </c>
      <c r="B421" t="s">
        <v>2902</v>
      </c>
      <c r="C421">
        <v>117</v>
      </c>
      <c r="D421" t="s">
        <v>2880</v>
      </c>
      <c r="E421" t="s">
        <v>2879</v>
      </c>
      <c r="F421">
        <v>5.8121</v>
      </c>
      <c r="G421" t="s">
        <v>1800</v>
      </c>
    </row>
    <row r="422" spans="1:7">
      <c r="A422" t="s">
        <v>2883</v>
      </c>
      <c r="B422" t="s">
        <v>2902</v>
      </c>
      <c r="C422">
        <v>118</v>
      </c>
      <c r="D422" t="s">
        <v>2880</v>
      </c>
      <c r="E422" t="s">
        <v>2879</v>
      </c>
      <c r="F422">
        <v>5.7493599999999994</v>
      </c>
      <c r="G422" t="s">
        <v>1800</v>
      </c>
    </row>
    <row r="423" spans="1:7">
      <c r="A423" t="s">
        <v>2883</v>
      </c>
      <c r="B423" t="s">
        <v>2902</v>
      </c>
      <c r="C423">
        <v>119</v>
      </c>
      <c r="D423" t="s">
        <v>2880</v>
      </c>
      <c r="E423" t="s">
        <v>2879</v>
      </c>
      <c r="F423">
        <v>5.807599999999999</v>
      </c>
      <c r="G423" t="s">
        <v>1800</v>
      </c>
    </row>
    <row r="424" spans="1:7">
      <c r="A424" t="s">
        <v>2883</v>
      </c>
      <c r="B424" t="s">
        <v>2902</v>
      </c>
      <c r="C424">
        <v>120</v>
      </c>
      <c r="D424" t="s">
        <v>2880</v>
      </c>
      <c r="E424" t="s">
        <v>2879</v>
      </c>
      <c r="F424">
        <v>6.1074200000000003</v>
      </c>
      <c r="G424" t="s">
        <v>1800</v>
      </c>
    </row>
    <row r="425" spans="1:7">
      <c r="A425" t="s">
        <v>2883</v>
      </c>
      <c r="B425" t="s">
        <v>2902</v>
      </c>
      <c r="C425">
        <v>121</v>
      </c>
      <c r="D425" t="s">
        <v>2880</v>
      </c>
      <c r="E425" t="s">
        <v>2879</v>
      </c>
      <c r="F425">
        <v>6.0334000000000003</v>
      </c>
      <c r="G425" t="s">
        <v>1800</v>
      </c>
    </row>
    <row r="426" spans="1:7">
      <c r="A426" t="s">
        <v>2883</v>
      </c>
      <c r="B426" t="s">
        <v>2902</v>
      </c>
      <c r="C426">
        <v>122</v>
      </c>
      <c r="D426" t="s">
        <v>2880</v>
      </c>
      <c r="E426" t="s">
        <v>2879</v>
      </c>
      <c r="F426">
        <v>5.7736400000000003</v>
      </c>
      <c r="G426" t="s">
        <v>1800</v>
      </c>
    </row>
    <row r="427" spans="1:7">
      <c r="A427" t="s">
        <v>2883</v>
      </c>
      <c r="B427" t="s">
        <v>2902</v>
      </c>
      <c r="C427">
        <v>123</v>
      </c>
      <c r="D427" t="s">
        <v>2880</v>
      </c>
      <c r="E427" t="s">
        <v>2879</v>
      </c>
      <c r="F427">
        <v>5.9502400000000009</v>
      </c>
      <c r="G427" t="s">
        <v>1800</v>
      </c>
    </row>
    <row r="428" spans="1:7">
      <c r="A428" t="s">
        <v>2883</v>
      </c>
      <c r="B428" t="s">
        <v>2902</v>
      </c>
      <c r="C428">
        <v>124</v>
      </c>
      <c r="D428" t="s">
        <v>2880</v>
      </c>
      <c r="E428" t="s">
        <v>2879</v>
      </c>
      <c r="F428">
        <v>5.8056600000000005</v>
      </c>
      <c r="G428" t="s">
        <v>1800</v>
      </c>
    </row>
    <row r="429" spans="1:7">
      <c r="A429" t="s">
        <v>2883</v>
      </c>
      <c r="B429" t="s">
        <v>2902</v>
      </c>
      <c r="C429">
        <v>125</v>
      </c>
      <c r="D429" t="s">
        <v>2880</v>
      </c>
      <c r="E429" t="s">
        <v>2879</v>
      </c>
      <c r="F429">
        <v>5.9883399999999991</v>
      </c>
      <c r="G429" t="s">
        <v>1800</v>
      </c>
    </row>
    <row r="430" spans="1:7">
      <c r="A430" t="s">
        <v>2883</v>
      </c>
      <c r="B430" t="s">
        <v>2902</v>
      </c>
      <c r="C430">
        <v>126</v>
      </c>
      <c r="D430" t="s">
        <v>2880</v>
      </c>
      <c r="E430" t="s">
        <v>2879</v>
      </c>
      <c r="F430">
        <v>6.19984</v>
      </c>
      <c r="G430" t="s">
        <v>1800</v>
      </c>
    </row>
    <row r="431" spans="1:7">
      <c r="A431" t="s">
        <v>2883</v>
      </c>
      <c r="B431" t="s">
        <v>2902</v>
      </c>
      <c r="C431">
        <v>127</v>
      </c>
      <c r="D431" t="s">
        <v>2880</v>
      </c>
      <c r="E431" t="s">
        <v>2879</v>
      </c>
      <c r="F431">
        <v>5.7938399999999994</v>
      </c>
      <c r="G431" t="s">
        <v>1799</v>
      </c>
    </row>
    <row r="432" spans="1:7">
      <c r="A432" t="s">
        <v>2883</v>
      </c>
      <c r="B432" t="s">
        <v>2902</v>
      </c>
      <c r="C432">
        <v>128</v>
      </c>
      <c r="D432" t="s">
        <v>2880</v>
      </c>
      <c r="E432" t="s">
        <v>2879</v>
      </c>
      <c r="F432">
        <v>5.806140000000001</v>
      </c>
      <c r="G432" t="s">
        <v>1799</v>
      </c>
    </row>
    <row r="433" spans="1:7">
      <c r="A433" t="s">
        <v>2883</v>
      </c>
      <c r="B433" t="s">
        <v>2902</v>
      </c>
      <c r="C433">
        <v>129</v>
      </c>
      <c r="D433" t="s">
        <v>2880</v>
      </c>
      <c r="E433" t="s">
        <v>2879</v>
      </c>
      <c r="F433">
        <v>5.9155600000000002</v>
      </c>
      <c r="G433" t="s">
        <v>1799</v>
      </c>
    </row>
    <row r="434" spans="1:7">
      <c r="A434" t="s">
        <v>2883</v>
      </c>
      <c r="B434" t="s">
        <v>2902</v>
      </c>
      <c r="C434">
        <v>130</v>
      </c>
      <c r="D434" t="s">
        <v>2880</v>
      </c>
      <c r="E434" t="s">
        <v>2879</v>
      </c>
      <c r="F434">
        <v>5.7617599999999998</v>
      </c>
      <c r="G434" t="s">
        <v>1799</v>
      </c>
    </row>
    <row r="435" spans="1:7">
      <c r="A435" t="s">
        <v>2883</v>
      </c>
      <c r="B435" t="s">
        <v>2902</v>
      </c>
      <c r="C435">
        <v>131</v>
      </c>
      <c r="D435" t="s">
        <v>2880</v>
      </c>
      <c r="E435" t="s">
        <v>2879</v>
      </c>
      <c r="F435">
        <v>5.90158</v>
      </c>
      <c r="G435" t="s">
        <v>1799</v>
      </c>
    </row>
    <row r="436" spans="1:7">
      <c r="A436" t="s">
        <v>2883</v>
      </c>
      <c r="B436" t="s">
        <v>2902</v>
      </c>
      <c r="C436">
        <v>132</v>
      </c>
      <c r="D436" t="s">
        <v>2880</v>
      </c>
      <c r="E436" t="s">
        <v>2879</v>
      </c>
      <c r="F436">
        <v>5.8735800000000005</v>
      </c>
      <c r="G436" t="s">
        <v>1799</v>
      </c>
    </row>
    <row r="437" spans="1:7">
      <c r="A437" t="s">
        <v>2883</v>
      </c>
      <c r="B437" t="s">
        <v>2902</v>
      </c>
      <c r="C437">
        <v>133</v>
      </c>
      <c r="D437" t="s">
        <v>2880</v>
      </c>
      <c r="E437" t="s">
        <v>2879</v>
      </c>
      <c r="F437">
        <v>6.0164000000000009</v>
      </c>
      <c r="G437" t="s">
        <v>1799</v>
      </c>
    </row>
    <row r="438" spans="1:7">
      <c r="A438" t="s">
        <v>2883</v>
      </c>
      <c r="B438" t="s">
        <v>2902</v>
      </c>
      <c r="C438">
        <v>134</v>
      </c>
      <c r="D438" t="s">
        <v>2880</v>
      </c>
      <c r="E438" t="s">
        <v>2879</v>
      </c>
      <c r="F438">
        <v>5.9740800000000007</v>
      </c>
      <c r="G438" t="s">
        <v>1799</v>
      </c>
    </row>
    <row r="439" spans="1:7">
      <c r="A439" t="s">
        <v>2883</v>
      </c>
      <c r="B439" t="s">
        <v>2902</v>
      </c>
      <c r="C439">
        <v>135</v>
      </c>
      <c r="D439" t="s">
        <v>2880</v>
      </c>
      <c r="E439" t="s">
        <v>2879</v>
      </c>
      <c r="F439">
        <v>5.8420799999999993</v>
      </c>
      <c r="G439" t="s">
        <v>1799</v>
      </c>
    </row>
    <row r="440" spans="1:7">
      <c r="A440" t="s">
        <v>2883</v>
      </c>
      <c r="B440" t="s">
        <v>2902</v>
      </c>
      <c r="C440">
        <v>136</v>
      </c>
      <c r="D440" t="s">
        <v>2880</v>
      </c>
      <c r="E440" t="s">
        <v>2879</v>
      </c>
      <c r="F440">
        <v>5.9189399999999992</v>
      </c>
      <c r="G440" t="s">
        <v>1799</v>
      </c>
    </row>
    <row r="441" spans="1:7">
      <c r="A441" t="s">
        <v>2883</v>
      </c>
      <c r="B441" t="s">
        <v>2902</v>
      </c>
      <c r="C441">
        <v>137</v>
      </c>
      <c r="D441" t="s">
        <v>2880</v>
      </c>
      <c r="E441" t="s">
        <v>2879</v>
      </c>
      <c r="F441">
        <v>5.8979599999999994</v>
      </c>
      <c r="G441" t="s">
        <v>1799</v>
      </c>
    </row>
    <row r="442" spans="1:7">
      <c r="A442" t="s">
        <v>2883</v>
      </c>
      <c r="B442" t="s">
        <v>2902</v>
      </c>
      <c r="C442">
        <v>138</v>
      </c>
      <c r="D442" t="s">
        <v>2880</v>
      </c>
      <c r="E442" t="s">
        <v>2879</v>
      </c>
      <c r="F442">
        <v>6.1557000000000013</v>
      </c>
      <c r="G442" t="s">
        <v>1799</v>
      </c>
    </row>
    <row r="443" spans="1:7">
      <c r="A443" t="s">
        <v>2883</v>
      </c>
      <c r="B443" t="s">
        <v>2902</v>
      </c>
      <c r="C443">
        <v>139</v>
      </c>
      <c r="D443" t="s">
        <v>2880</v>
      </c>
      <c r="E443" t="s">
        <v>2879</v>
      </c>
      <c r="F443">
        <v>5.6874000000000002</v>
      </c>
      <c r="G443" t="s">
        <v>1799</v>
      </c>
    </row>
    <row r="444" spans="1:7">
      <c r="A444" t="s">
        <v>2883</v>
      </c>
      <c r="B444" t="s">
        <v>2902</v>
      </c>
      <c r="C444">
        <v>140</v>
      </c>
      <c r="D444" t="s">
        <v>2880</v>
      </c>
      <c r="E444" t="s">
        <v>2879</v>
      </c>
      <c r="F444">
        <v>5.7909199999999998</v>
      </c>
      <c r="G444" t="s">
        <v>1799</v>
      </c>
    </row>
    <row r="445" spans="1:7">
      <c r="A445" t="s">
        <v>2883</v>
      </c>
      <c r="B445" t="s">
        <v>2902</v>
      </c>
      <c r="C445">
        <v>181</v>
      </c>
      <c r="D445" t="s">
        <v>2880</v>
      </c>
      <c r="E445" t="s">
        <v>2879</v>
      </c>
      <c r="F445">
        <v>6.24404</v>
      </c>
      <c r="G445" t="s">
        <v>1962</v>
      </c>
    </row>
    <row r="446" spans="1:7">
      <c r="A446" t="s">
        <v>2883</v>
      </c>
      <c r="B446" t="s">
        <v>2902</v>
      </c>
      <c r="C446">
        <v>182</v>
      </c>
      <c r="D446" t="s">
        <v>2880</v>
      </c>
      <c r="E446" t="s">
        <v>2879</v>
      </c>
      <c r="F446">
        <v>5.759780000000001</v>
      </c>
      <c r="G446" t="s">
        <v>1962</v>
      </c>
    </row>
    <row r="447" spans="1:7">
      <c r="A447" t="s">
        <v>2883</v>
      </c>
      <c r="B447" t="s">
        <v>2902</v>
      </c>
      <c r="C447">
        <v>184</v>
      </c>
      <c r="D447" t="s">
        <v>2880</v>
      </c>
      <c r="E447" t="s">
        <v>2879</v>
      </c>
      <c r="F447">
        <v>5.6192200000000003</v>
      </c>
      <c r="G447" t="s">
        <v>1962</v>
      </c>
    </row>
    <row r="448" spans="1:7">
      <c r="A448" t="s">
        <v>2883</v>
      </c>
      <c r="B448" t="s">
        <v>2902</v>
      </c>
      <c r="C448">
        <v>185</v>
      </c>
      <c r="D448" t="s">
        <v>2880</v>
      </c>
      <c r="E448" t="s">
        <v>2879</v>
      </c>
      <c r="F448">
        <v>5.8819599999999994</v>
      </c>
      <c r="G448" t="s">
        <v>1962</v>
      </c>
    </row>
    <row r="449" spans="1:7">
      <c r="A449" t="s">
        <v>2883</v>
      </c>
      <c r="B449" t="s">
        <v>2902</v>
      </c>
      <c r="C449">
        <v>186</v>
      </c>
      <c r="D449" t="s">
        <v>2880</v>
      </c>
      <c r="E449" t="s">
        <v>2879</v>
      </c>
      <c r="F449">
        <v>5.9617599999999999</v>
      </c>
      <c r="G449" t="s">
        <v>1962</v>
      </c>
    </row>
    <row r="450" spans="1:7">
      <c r="A450" t="s">
        <v>2883</v>
      </c>
      <c r="B450" t="s">
        <v>2902</v>
      </c>
      <c r="C450">
        <v>255</v>
      </c>
      <c r="D450" t="s">
        <v>2880</v>
      </c>
      <c r="E450" t="s">
        <v>2879</v>
      </c>
      <c r="F450">
        <v>6.4511400000000014</v>
      </c>
      <c r="G450" t="s">
        <v>1801</v>
      </c>
    </row>
    <row r="451" spans="1:7">
      <c r="A451" t="s">
        <v>2883</v>
      </c>
      <c r="B451" t="s">
        <v>2902</v>
      </c>
      <c r="C451">
        <v>256</v>
      </c>
      <c r="D451" t="s">
        <v>2880</v>
      </c>
      <c r="E451" t="s">
        <v>2879</v>
      </c>
      <c r="F451">
        <v>6.4881200000000021</v>
      </c>
      <c r="G451" t="s">
        <v>1801</v>
      </c>
    </row>
    <row r="452" spans="1:7">
      <c r="A452" t="s">
        <v>2883</v>
      </c>
      <c r="B452" t="s">
        <v>2902</v>
      </c>
      <c r="C452">
        <v>257</v>
      </c>
      <c r="D452" t="s">
        <v>2880</v>
      </c>
      <c r="E452" t="s">
        <v>2879</v>
      </c>
      <c r="F452">
        <v>6.1504200000000004</v>
      </c>
      <c r="G452" t="s">
        <v>1801</v>
      </c>
    </row>
    <row r="453" spans="1:7">
      <c r="A453" t="s">
        <v>2883</v>
      </c>
      <c r="B453" t="s">
        <v>2902</v>
      </c>
      <c r="C453">
        <v>258</v>
      </c>
      <c r="D453" t="s">
        <v>2880</v>
      </c>
      <c r="E453" t="s">
        <v>2879</v>
      </c>
      <c r="F453">
        <v>6.6654999999999998</v>
      </c>
      <c r="G453" t="s">
        <v>1801</v>
      </c>
    </row>
    <row r="454" spans="1:7">
      <c r="A454" t="s">
        <v>2883</v>
      </c>
      <c r="B454" t="s">
        <v>2902</v>
      </c>
      <c r="C454">
        <v>259</v>
      </c>
      <c r="D454" t="s">
        <v>2880</v>
      </c>
      <c r="E454" t="s">
        <v>2879</v>
      </c>
      <c r="F454">
        <v>6.2053800000000017</v>
      </c>
      <c r="G454" t="s">
        <v>1801</v>
      </c>
    </row>
    <row r="455" spans="1:7">
      <c r="A455" t="s">
        <v>2883</v>
      </c>
      <c r="B455" t="s">
        <v>2903</v>
      </c>
      <c r="C455">
        <v>141</v>
      </c>
      <c r="D455" t="s">
        <v>2880</v>
      </c>
      <c r="E455" t="s">
        <v>2879</v>
      </c>
      <c r="F455">
        <v>6.1662800000000004</v>
      </c>
      <c r="G455" t="s">
        <v>1799</v>
      </c>
    </row>
    <row r="456" spans="1:7">
      <c r="A456" t="s">
        <v>2883</v>
      </c>
      <c r="B456" t="s">
        <v>2903</v>
      </c>
      <c r="C456">
        <v>142</v>
      </c>
      <c r="D456" t="s">
        <v>2880</v>
      </c>
      <c r="E456" t="s">
        <v>2879</v>
      </c>
      <c r="F456">
        <v>5.9926199999999987</v>
      </c>
      <c r="G456" t="s">
        <v>1799</v>
      </c>
    </row>
    <row r="457" spans="1:7">
      <c r="A457" t="s">
        <v>2883</v>
      </c>
      <c r="B457" t="s">
        <v>2903</v>
      </c>
      <c r="C457">
        <v>143</v>
      </c>
      <c r="D457" t="s">
        <v>2880</v>
      </c>
      <c r="E457" t="s">
        <v>2879</v>
      </c>
      <c r="F457">
        <v>5.6783200000000003</v>
      </c>
      <c r="G457" t="s">
        <v>1799</v>
      </c>
    </row>
    <row r="458" spans="1:7">
      <c r="A458" t="s">
        <v>2883</v>
      </c>
      <c r="B458" t="s">
        <v>2903</v>
      </c>
      <c r="C458">
        <v>144</v>
      </c>
      <c r="D458" t="s">
        <v>2880</v>
      </c>
      <c r="E458" t="s">
        <v>2879</v>
      </c>
      <c r="F458">
        <v>6.0003199999999994</v>
      </c>
      <c r="G458" t="s">
        <v>1800</v>
      </c>
    </row>
    <row r="459" spans="1:7">
      <c r="A459" t="s">
        <v>2883</v>
      </c>
      <c r="B459" t="s">
        <v>2903</v>
      </c>
      <c r="C459">
        <v>145</v>
      </c>
      <c r="D459" t="s">
        <v>2880</v>
      </c>
      <c r="E459" t="s">
        <v>2879</v>
      </c>
      <c r="F459">
        <v>5.9276800000000005</v>
      </c>
      <c r="G459" t="s">
        <v>1800</v>
      </c>
    </row>
    <row r="460" spans="1:7">
      <c r="A460" t="s">
        <v>2883</v>
      </c>
      <c r="B460" t="s">
        <v>2903</v>
      </c>
      <c r="C460">
        <v>146</v>
      </c>
      <c r="D460" t="s">
        <v>2880</v>
      </c>
      <c r="E460" t="s">
        <v>2879</v>
      </c>
      <c r="F460">
        <v>6.22994</v>
      </c>
      <c r="G460" t="s">
        <v>1800</v>
      </c>
    </row>
    <row r="461" spans="1:7">
      <c r="A461" t="s">
        <v>2883</v>
      </c>
      <c r="B461" t="s">
        <v>2903</v>
      </c>
      <c r="C461">
        <v>147</v>
      </c>
      <c r="D461" t="s">
        <v>2880</v>
      </c>
      <c r="E461" t="s">
        <v>2879</v>
      </c>
      <c r="F461">
        <v>6.1575600000000001</v>
      </c>
      <c r="G461" t="s">
        <v>1800</v>
      </c>
    </row>
    <row r="462" spans="1:7">
      <c r="A462" t="s">
        <v>2883</v>
      </c>
      <c r="B462" t="s">
        <v>2903</v>
      </c>
      <c r="C462">
        <v>148</v>
      </c>
      <c r="D462" t="s">
        <v>2880</v>
      </c>
      <c r="E462" t="s">
        <v>2879</v>
      </c>
      <c r="F462">
        <v>6.2435799999999997</v>
      </c>
      <c r="G462" t="s">
        <v>1800</v>
      </c>
    </row>
    <row r="463" spans="1:7">
      <c r="A463" t="s">
        <v>2883</v>
      </c>
      <c r="B463" t="s">
        <v>2903</v>
      </c>
      <c r="C463">
        <v>149</v>
      </c>
      <c r="D463" t="s">
        <v>2880</v>
      </c>
      <c r="E463" t="s">
        <v>2879</v>
      </c>
      <c r="F463">
        <v>5.9400199999999996</v>
      </c>
      <c r="G463" t="s">
        <v>1800</v>
      </c>
    </row>
    <row r="464" spans="1:7">
      <c r="A464" t="s">
        <v>2883</v>
      </c>
      <c r="B464" t="s">
        <v>2903</v>
      </c>
      <c r="C464">
        <v>150</v>
      </c>
      <c r="D464" t="s">
        <v>2880</v>
      </c>
      <c r="E464" t="s">
        <v>2879</v>
      </c>
      <c r="F464">
        <v>6.0049599999999996</v>
      </c>
      <c r="G464" t="s">
        <v>1800</v>
      </c>
    </row>
    <row r="465" spans="1:7">
      <c r="A465" t="s">
        <v>2883</v>
      </c>
      <c r="B465" t="s">
        <v>2903</v>
      </c>
      <c r="C465">
        <v>151</v>
      </c>
      <c r="D465" t="s">
        <v>2880</v>
      </c>
      <c r="E465" t="s">
        <v>2879</v>
      </c>
      <c r="F465">
        <v>6.0747400000000003</v>
      </c>
      <c r="G465" t="s">
        <v>1800</v>
      </c>
    </row>
    <row r="466" spans="1:7">
      <c r="A466" t="s">
        <v>2883</v>
      </c>
      <c r="B466" t="s">
        <v>2903</v>
      </c>
      <c r="C466">
        <v>152</v>
      </c>
      <c r="D466" t="s">
        <v>2880</v>
      </c>
      <c r="E466" t="s">
        <v>2879</v>
      </c>
      <c r="F466">
        <v>5.9535999999999998</v>
      </c>
      <c r="G466" t="s">
        <v>1800</v>
      </c>
    </row>
    <row r="467" spans="1:7">
      <c r="A467" t="s">
        <v>2883</v>
      </c>
      <c r="B467" t="s">
        <v>2903</v>
      </c>
      <c r="C467">
        <v>153</v>
      </c>
      <c r="D467" t="s">
        <v>2880</v>
      </c>
      <c r="E467" t="s">
        <v>2879</v>
      </c>
      <c r="F467">
        <v>6.1504200000000004</v>
      </c>
      <c r="G467" t="s">
        <v>1800</v>
      </c>
    </row>
    <row r="468" spans="1:7">
      <c r="A468" t="s">
        <v>2883</v>
      </c>
      <c r="B468" t="s">
        <v>2903</v>
      </c>
      <c r="C468">
        <v>154</v>
      </c>
      <c r="D468" t="s">
        <v>2880</v>
      </c>
      <c r="E468" t="s">
        <v>2879</v>
      </c>
      <c r="F468">
        <v>5.8208600000000006</v>
      </c>
      <c r="G468" t="s">
        <v>1800</v>
      </c>
    </row>
    <row r="469" spans="1:7">
      <c r="A469" t="s">
        <v>2883</v>
      </c>
      <c r="B469" t="s">
        <v>2903</v>
      </c>
      <c r="C469">
        <v>155</v>
      </c>
      <c r="D469" t="s">
        <v>2880</v>
      </c>
      <c r="E469" t="s">
        <v>2879</v>
      </c>
      <c r="F469">
        <v>5.4385000000000003</v>
      </c>
      <c r="G469" t="s">
        <v>1800</v>
      </c>
    </row>
    <row r="470" spans="1:7">
      <c r="A470" t="s">
        <v>2883</v>
      </c>
      <c r="B470" t="s">
        <v>2903</v>
      </c>
      <c r="C470">
        <v>156</v>
      </c>
      <c r="D470" t="s">
        <v>2880</v>
      </c>
      <c r="E470" t="s">
        <v>2879</v>
      </c>
      <c r="F470">
        <v>5.862820000000001</v>
      </c>
      <c r="G470" t="s">
        <v>1800</v>
      </c>
    </row>
    <row r="471" spans="1:7">
      <c r="A471" t="s">
        <v>2883</v>
      </c>
      <c r="B471" t="s">
        <v>2903</v>
      </c>
      <c r="C471">
        <v>157</v>
      </c>
      <c r="D471" t="s">
        <v>2880</v>
      </c>
      <c r="E471" t="s">
        <v>2879</v>
      </c>
      <c r="F471">
        <v>5.9649599999999996</v>
      </c>
      <c r="G471" t="s">
        <v>1800</v>
      </c>
    </row>
    <row r="472" spans="1:7">
      <c r="A472" t="s">
        <v>2883</v>
      </c>
      <c r="B472" t="s">
        <v>2903</v>
      </c>
      <c r="C472">
        <v>162</v>
      </c>
      <c r="D472" t="s">
        <v>2880</v>
      </c>
      <c r="E472" t="s">
        <v>2879</v>
      </c>
      <c r="F472">
        <v>6.3292999999999999</v>
      </c>
      <c r="G472" t="s">
        <v>1800</v>
      </c>
    </row>
    <row r="473" spans="1:7">
      <c r="A473" t="s">
        <v>2883</v>
      </c>
      <c r="B473" t="s">
        <v>2903</v>
      </c>
      <c r="C473">
        <v>163</v>
      </c>
      <c r="D473" t="s">
        <v>2880</v>
      </c>
      <c r="E473" t="s">
        <v>2879</v>
      </c>
      <c r="F473">
        <v>7.0873599999999994</v>
      </c>
      <c r="G473" t="s">
        <v>1800</v>
      </c>
    </row>
    <row r="474" spans="1:7">
      <c r="A474" t="s">
        <v>2883</v>
      </c>
      <c r="B474" t="s">
        <v>2903</v>
      </c>
      <c r="C474">
        <v>164</v>
      </c>
      <c r="D474" t="s">
        <v>2880</v>
      </c>
      <c r="E474" t="s">
        <v>2879</v>
      </c>
      <c r="F474">
        <v>5.6964199999999998</v>
      </c>
      <c r="G474" t="s">
        <v>1800</v>
      </c>
    </row>
    <row r="475" spans="1:7">
      <c r="A475" t="s">
        <v>2883</v>
      </c>
      <c r="B475" t="s">
        <v>2903</v>
      </c>
      <c r="C475">
        <v>165</v>
      </c>
      <c r="D475" t="s">
        <v>2880</v>
      </c>
      <c r="E475" t="s">
        <v>2879</v>
      </c>
      <c r="F475">
        <v>5.6751200000000006</v>
      </c>
      <c r="G475" t="s">
        <v>1800</v>
      </c>
    </row>
    <row r="476" spans="1:7">
      <c r="A476" t="s">
        <v>2883</v>
      </c>
      <c r="B476" t="s">
        <v>2903</v>
      </c>
      <c r="C476">
        <v>166</v>
      </c>
      <c r="D476" t="s">
        <v>2880</v>
      </c>
      <c r="E476" t="s">
        <v>2879</v>
      </c>
      <c r="F476">
        <v>5.7667799999999989</v>
      </c>
      <c r="G476" t="s">
        <v>1800</v>
      </c>
    </row>
    <row r="477" spans="1:7">
      <c r="A477" t="s">
        <v>2883</v>
      </c>
      <c r="B477" t="s">
        <v>2903</v>
      </c>
      <c r="C477">
        <v>167</v>
      </c>
      <c r="D477" t="s">
        <v>2880</v>
      </c>
      <c r="E477" t="s">
        <v>2879</v>
      </c>
      <c r="F477">
        <v>5.71244</v>
      </c>
      <c r="G477" t="s">
        <v>1800</v>
      </c>
    </row>
    <row r="478" spans="1:7">
      <c r="A478" t="s">
        <v>2883</v>
      </c>
      <c r="B478" t="s">
        <v>2903</v>
      </c>
      <c r="C478">
        <v>168</v>
      </c>
      <c r="D478" t="s">
        <v>2880</v>
      </c>
      <c r="E478" t="s">
        <v>2879</v>
      </c>
      <c r="F478">
        <v>5.66012</v>
      </c>
      <c r="G478" t="s">
        <v>1800</v>
      </c>
    </row>
    <row r="479" spans="1:7">
      <c r="A479" t="s">
        <v>2883</v>
      </c>
      <c r="B479" t="s">
        <v>2903</v>
      </c>
      <c r="C479">
        <v>169</v>
      </c>
      <c r="D479" t="s">
        <v>2880</v>
      </c>
      <c r="E479" t="s">
        <v>2879</v>
      </c>
      <c r="F479">
        <v>6.0796999999999999</v>
      </c>
      <c r="G479" t="s">
        <v>1800</v>
      </c>
    </row>
    <row r="480" spans="1:7">
      <c r="A480" t="s">
        <v>2883</v>
      </c>
      <c r="B480" t="s">
        <v>2903</v>
      </c>
      <c r="C480">
        <v>170</v>
      </c>
      <c r="D480" t="s">
        <v>2880</v>
      </c>
      <c r="E480" t="s">
        <v>2879</v>
      </c>
      <c r="F480">
        <v>5.8747800000000003</v>
      </c>
      <c r="G480" t="s">
        <v>1799</v>
      </c>
    </row>
    <row r="481" spans="1:7">
      <c r="A481" t="s">
        <v>2883</v>
      </c>
      <c r="B481" t="s">
        <v>2903</v>
      </c>
      <c r="C481">
        <v>171</v>
      </c>
      <c r="D481" t="s">
        <v>2880</v>
      </c>
      <c r="E481" t="s">
        <v>2879</v>
      </c>
      <c r="F481">
        <v>5.8706800000000001</v>
      </c>
      <c r="G481" t="s">
        <v>1799</v>
      </c>
    </row>
    <row r="482" spans="1:7">
      <c r="A482" t="s">
        <v>2883</v>
      </c>
      <c r="B482" t="s">
        <v>2903</v>
      </c>
      <c r="C482">
        <v>172</v>
      </c>
      <c r="D482" t="s">
        <v>2880</v>
      </c>
      <c r="E482" t="s">
        <v>2879</v>
      </c>
      <c r="F482">
        <v>5.8832199999999997</v>
      </c>
      <c r="G482" t="s">
        <v>1799</v>
      </c>
    </row>
    <row r="483" spans="1:7">
      <c r="A483" t="s">
        <v>2883</v>
      </c>
      <c r="B483" t="s">
        <v>2903</v>
      </c>
      <c r="C483">
        <v>173</v>
      </c>
      <c r="D483" t="s">
        <v>2880</v>
      </c>
      <c r="E483" t="s">
        <v>2879</v>
      </c>
      <c r="F483">
        <v>5.9841600000000001</v>
      </c>
      <c r="G483" t="s">
        <v>1800</v>
      </c>
    </row>
    <row r="484" spans="1:7">
      <c r="A484" t="s">
        <v>2883</v>
      </c>
      <c r="B484" t="s">
        <v>2903</v>
      </c>
      <c r="C484">
        <v>174</v>
      </c>
      <c r="D484" t="s">
        <v>2880</v>
      </c>
      <c r="E484" t="s">
        <v>2879</v>
      </c>
      <c r="F484">
        <v>6.20906</v>
      </c>
      <c r="G484" t="s">
        <v>1800</v>
      </c>
    </row>
    <row r="485" spans="1:7">
      <c r="A485" t="s">
        <v>2883</v>
      </c>
      <c r="B485" t="s">
        <v>2903</v>
      </c>
      <c r="C485">
        <v>175</v>
      </c>
      <c r="D485" t="s">
        <v>2880</v>
      </c>
      <c r="E485" t="s">
        <v>2879</v>
      </c>
      <c r="F485">
        <v>6.0923800000000012</v>
      </c>
      <c r="G485" t="s">
        <v>1799</v>
      </c>
    </row>
    <row r="486" spans="1:7">
      <c r="A486" t="s">
        <v>2883</v>
      </c>
      <c r="B486" t="s">
        <v>2903</v>
      </c>
      <c r="C486">
        <v>176</v>
      </c>
      <c r="D486" t="s">
        <v>2880</v>
      </c>
      <c r="E486" t="s">
        <v>2879</v>
      </c>
      <c r="F486">
        <v>5.8331200000000001</v>
      </c>
      <c r="G486" t="s">
        <v>1799</v>
      </c>
    </row>
    <row r="487" spans="1:7">
      <c r="A487" t="s">
        <v>2883</v>
      </c>
      <c r="B487" t="s">
        <v>2903</v>
      </c>
      <c r="C487">
        <v>177</v>
      </c>
      <c r="D487" t="s">
        <v>2880</v>
      </c>
      <c r="E487" t="s">
        <v>2879</v>
      </c>
      <c r="F487">
        <v>6.3930999999999987</v>
      </c>
      <c r="G487" t="s">
        <v>1799</v>
      </c>
    </row>
    <row r="488" spans="1:7">
      <c r="A488" t="s">
        <v>2883</v>
      </c>
      <c r="B488" t="s">
        <v>2903</v>
      </c>
      <c r="C488">
        <v>178</v>
      </c>
      <c r="D488" t="s">
        <v>2880</v>
      </c>
      <c r="E488" t="s">
        <v>2879</v>
      </c>
      <c r="F488">
        <v>6.7889999999999997</v>
      </c>
      <c r="G488" t="s">
        <v>1800</v>
      </c>
    </row>
    <row r="489" spans="1:7">
      <c r="A489" t="s">
        <v>2883</v>
      </c>
      <c r="B489" t="s">
        <v>2903</v>
      </c>
      <c r="C489">
        <v>179</v>
      </c>
      <c r="D489" t="s">
        <v>2880</v>
      </c>
      <c r="E489" t="s">
        <v>2879</v>
      </c>
      <c r="F489">
        <v>6.9312200000000006</v>
      </c>
      <c r="G489" t="s">
        <v>1800</v>
      </c>
    </row>
    <row r="490" spans="1:7">
      <c r="A490" t="s">
        <v>2883</v>
      </c>
      <c r="B490" t="s">
        <v>2903</v>
      </c>
      <c r="C490">
        <v>180</v>
      </c>
      <c r="D490" t="s">
        <v>2880</v>
      </c>
      <c r="E490" t="s">
        <v>2879</v>
      </c>
      <c r="F490">
        <v>6.9815600000000009</v>
      </c>
      <c r="G490" t="s">
        <v>1800</v>
      </c>
    </row>
    <row r="491" spans="1:7">
      <c r="A491" t="s">
        <v>2883</v>
      </c>
      <c r="B491" t="s">
        <v>2903</v>
      </c>
      <c r="C491">
        <v>181</v>
      </c>
      <c r="D491" t="s">
        <v>2880</v>
      </c>
      <c r="E491" t="s">
        <v>2879</v>
      </c>
      <c r="F491">
        <v>6.24404</v>
      </c>
      <c r="G491" t="s">
        <v>1962</v>
      </c>
    </row>
    <row r="492" spans="1:7">
      <c r="A492" t="s">
        <v>2883</v>
      </c>
      <c r="B492" t="s">
        <v>2903</v>
      </c>
      <c r="C492">
        <v>182</v>
      </c>
      <c r="D492" t="s">
        <v>2880</v>
      </c>
      <c r="E492" t="s">
        <v>2879</v>
      </c>
      <c r="F492">
        <v>5.759780000000001</v>
      </c>
      <c r="G492" t="s">
        <v>1962</v>
      </c>
    </row>
    <row r="493" spans="1:7">
      <c r="A493" t="s">
        <v>2883</v>
      </c>
      <c r="B493" t="s">
        <v>2903</v>
      </c>
      <c r="C493">
        <v>183</v>
      </c>
      <c r="D493" t="s">
        <v>2880</v>
      </c>
      <c r="E493" t="s">
        <v>2879</v>
      </c>
      <c r="F493">
        <v>6.1702399999999997</v>
      </c>
      <c r="G493" t="s">
        <v>1799</v>
      </c>
    </row>
    <row r="494" spans="1:7">
      <c r="A494" t="s">
        <v>2883</v>
      </c>
      <c r="B494" t="s">
        <v>2903</v>
      </c>
      <c r="C494">
        <v>184</v>
      </c>
      <c r="D494" t="s">
        <v>2880</v>
      </c>
      <c r="E494" t="s">
        <v>2879</v>
      </c>
      <c r="F494">
        <v>5.6192200000000003</v>
      </c>
      <c r="G494" t="s">
        <v>1962</v>
      </c>
    </row>
    <row r="495" spans="1:7">
      <c r="A495" t="s">
        <v>2883</v>
      </c>
      <c r="B495" t="s">
        <v>2903</v>
      </c>
      <c r="C495">
        <v>185</v>
      </c>
      <c r="D495" t="s">
        <v>2880</v>
      </c>
      <c r="E495" t="s">
        <v>2879</v>
      </c>
      <c r="F495">
        <v>5.8819599999999994</v>
      </c>
      <c r="G495" t="s">
        <v>1962</v>
      </c>
    </row>
    <row r="496" spans="1:7">
      <c r="A496" t="s">
        <v>2883</v>
      </c>
      <c r="B496" t="s">
        <v>2903</v>
      </c>
      <c r="C496">
        <v>186</v>
      </c>
      <c r="D496" t="s">
        <v>2880</v>
      </c>
      <c r="E496" t="s">
        <v>2879</v>
      </c>
      <c r="F496">
        <v>5.9617599999999999</v>
      </c>
      <c r="G496" t="s">
        <v>1962</v>
      </c>
    </row>
    <row r="497" spans="1:7">
      <c r="A497" t="s">
        <v>2883</v>
      </c>
      <c r="B497" t="s">
        <v>2903</v>
      </c>
      <c r="C497">
        <v>187</v>
      </c>
      <c r="D497" t="s">
        <v>2880</v>
      </c>
      <c r="E497" t="s">
        <v>2879</v>
      </c>
      <c r="F497">
        <v>5.80898</v>
      </c>
      <c r="G497" t="s">
        <v>1800</v>
      </c>
    </row>
    <row r="498" spans="1:7">
      <c r="A498" t="s">
        <v>2883</v>
      </c>
      <c r="B498" t="s">
        <v>2903</v>
      </c>
      <c r="C498">
        <v>188</v>
      </c>
      <c r="D498" t="s">
        <v>2880</v>
      </c>
      <c r="E498" t="s">
        <v>2879</v>
      </c>
      <c r="F498">
        <v>5.7061000000000002</v>
      </c>
      <c r="G498" t="s">
        <v>1800</v>
      </c>
    </row>
    <row r="499" spans="1:7">
      <c r="A499" t="s">
        <v>2883</v>
      </c>
      <c r="B499" t="s">
        <v>2903</v>
      </c>
      <c r="C499">
        <v>189</v>
      </c>
      <c r="D499" t="s">
        <v>2880</v>
      </c>
      <c r="E499" t="s">
        <v>2879</v>
      </c>
      <c r="F499">
        <v>6.2374400000000003</v>
      </c>
      <c r="G499" t="s">
        <v>1800</v>
      </c>
    </row>
    <row r="500" spans="1:7">
      <c r="A500" t="s">
        <v>2883</v>
      </c>
      <c r="B500" t="s">
        <v>2903</v>
      </c>
      <c r="C500">
        <v>190</v>
      </c>
      <c r="D500" t="s">
        <v>2880</v>
      </c>
      <c r="E500" t="s">
        <v>2879</v>
      </c>
      <c r="F500">
        <v>6.27712</v>
      </c>
      <c r="G500" t="s">
        <v>1800</v>
      </c>
    </row>
    <row r="501" spans="1:7">
      <c r="A501" t="s">
        <v>2883</v>
      </c>
      <c r="B501" t="s">
        <v>2903</v>
      </c>
      <c r="C501">
        <v>191</v>
      </c>
      <c r="D501" t="s">
        <v>2880</v>
      </c>
      <c r="E501" t="s">
        <v>2879</v>
      </c>
      <c r="F501">
        <v>6.1630400000000005</v>
      </c>
      <c r="G501" t="s">
        <v>1800</v>
      </c>
    </row>
    <row r="502" spans="1:7">
      <c r="A502" t="s">
        <v>2883</v>
      </c>
      <c r="B502" t="s">
        <v>2903</v>
      </c>
      <c r="C502">
        <v>192</v>
      </c>
      <c r="D502" t="s">
        <v>2880</v>
      </c>
      <c r="E502" t="s">
        <v>2879</v>
      </c>
      <c r="F502">
        <v>5.9836000000000009</v>
      </c>
      <c r="G502" t="s">
        <v>1800</v>
      </c>
    </row>
    <row r="503" spans="1:7">
      <c r="A503" t="s">
        <v>2883</v>
      </c>
      <c r="B503" t="s">
        <v>2903</v>
      </c>
      <c r="C503">
        <v>193</v>
      </c>
      <c r="D503" t="s">
        <v>2880</v>
      </c>
      <c r="E503" t="s">
        <v>2879</v>
      </c>
      <c r="F503">
        <v>7.3003800000000005</v>
      </c>
      <c r="G503" t="s">
        <v>1800</v>
      </c>
    </row>
    <row r="504" spans="1:7">
      <c r="A504" t="s">
        <v>2883</v>
      </c>
      <c r="B504" t="s">
        <v>2903</v>
      </c>
      <c r="C504">
        <v>194</v>
      </c>
      <c r="D504" t="s">
        <v>2880</v>
      </c>
      <c r="E504" t="s">
        <v>2879</v>
      </c>
      <c r="F504">
        <v>6.1950000000000003</v>
      </c>
      <c r="G504" t="s">
        <v>1800</v>
      </c>
    </row>
    <row r="505" spans="1:7">
      <c r="A505" t="s">
        <v>2883</v>
      </c>
      <c r="B505" t="s">
        <v>2903</v>
      </c>
      <c r="C505">
        <v>195</v>
      </c>
      <c r="D505" t="s">
        <v>2880</v>
      </c>
      <c r="E505" t="s">
        <v>2879</v>
      </c>
      <c r="F505">
        <v>6.2641800000000005</v>
      </c>
      <c r="G505" t="s">
        <v>1800</v>
      </c>
    </row>
    <row r="506" spans="1:7">
      <c r="A506" t="s">
        <v>2883</v>
      </c>
      <c r="B506" t="s">
        <v>2903</v>
      </c>
      <c r="C506">
        <v>196</v>
      </c>
      <c r="D506" t="s">
        <v>2880</v>
      </c>
      <c r="E506" t="s">
        <v>2879</v>
      </c>
      <c r="F506">
        <v>6.2561799999999996</v>
      </c>
      <c r="G506" t="s">
        <v>1800</v>
      </c>
    </row>
    <row r="507" spans="1:7">
      <c r="A507" t="s">
        <v>2883</v>
      </c>
      <c r="B507" t="s">
        <v>2903</v>
      </c>
      <c r="C507">
        <v>197</v>
      </c>
      <c r="D507" t="s">
        <v>2880</v>
      </c>
      <c r="E507" t="s">
        <v>2879</v>
      </c>
      <c r="F507">
        <v>6.1951400000000003</v>
      </c>
      <c r="G507" t="s">
        <v>1799</v>
      </c>
    </row>
    <row r="508" spans="1:7">
      <c r="A508" t="s">
        <v>2883</v>
      </c>
      <c r="B508" t="s">
        <v>2903</v>
      </c>
      <c r="C508">
        <v>198</v>
      </c>
      <c r="D508" t="s">
        <v>2880</v>
      </c>
      <c r="E508" t="s">
        <v>2879</v>
      </c>
      <c r="F508">
        <v>6.1231399999999994</v>
      </c>
      <c r="G508" t="s">
        <v>1799</v>
      </c>
    </row>
    <row r="509" spans="1:7">
      <c r="A509" t="s">
        <v>2883</v>
      </c>
      <c r="B509" t="s">
        <v>2903</v>
      </c>
      <c r="C509">
        <v>199</v>
      </c>
      <c r="D509" t="s">
        <v>2880</v>
      </c>
      <c r="E509" t="s">
        <v>2879</v>
      </c>
      <c r="F509">
        <v>6.0067399999999997</v>
      </c>
      <c r="G509" t="s">
        <v>1799</v>
      </c>
    </row>
    <row r="510" spans="1:7">
      <c r="A510" t="s">
        <v>2883</v>
      </c>
      <c r="B510" t="s">
        <v>2903</v>
      </c>
      <c r="C510">
        <v>200</v>
      </c>
      <c r="D510" t="s">
        <v>2880</v>
      </c>
      <c r="E510" t="s">
        <v>2879</v>
      </c>
      <c r="F510">
        <v>6.1671800000000001</v>
      </c>
      <c r="G510" t="s">
        <v>1799</v>
      </c>
    </row>
    <row r="511" spans="1:7">
      <c r="A511" t="s">
        <v>2883</v>
      </c>
      <c r="B511" t="s">
        <v>2903</v>
      </c>
      <c r="C511">
        <v>207</v>
      </c>
      <c r="D511" t="s">
        <v>2880</v>
      </c>
      <c r="E511" t="s">
        <v>2879</v>
      </c>
      <c r="F511">
        <v>5.9721199999999994</v>
      </c>
      <c r="G511" t="s">
        <v>1799</v>
      </c>
    </row>
    <row r="512" spans="1:7">
      <c r="A512" t="s">
        <v>2883</v>
      </c>
      <c r="B512" t="s">
        <v>2903</v>
      </c>
      <c r="C512">
        <v>208</v>
      </c>
      <c r="D512" t="s">
        <v>2880</v>
      </c>
      <c r="E512" t="s">
        <v>2879</v>
      </c>
      <c r="F512">
        <v>5.9894400000000001</v>
      </c>
      <c r="G512" t="s">
        <v>1799</v>
      </c>
    </row>
    <row r="513" spans="1:7">
      <c r="A513" t="s">
        <v>2883</v>
      </c>
      <c r="B513" t="s">
        <v>2903</v>
      </c>
      <c r="C513">
        <v>209</v>
      </c>
      <c r="D513" t="s">
        <v>2880</v>
      </c>
      <c r="E513" t="s">
        <v>2879</v>
      </c>
      <c r="F513">
        <v>6.437079999999999</v>
      </c>
      <c r="G513" t="s">
        <v>1799</v>
      </c>
    </row>
    <row r="514" spans="1:7">
      <c r="A514" t="s">
        <v>2883</v>
      </c>
      <c r="B514" t="s">
        <v>2903</v>
      </c>
      <c r="C514">
        <v>210</v>
      </c>
      <c r="D514" t="s">
        <v>2880</v>
      </c>
      <c r="E514" t="s">
        <v>2879</v>
      </c>
      <c r="F514">
        <v>7.5839599999999994</v>
      </c>
      <c r="G514" t="s">
        <v>1799</v>
      </c>
    </row>
    <row r="515" spans="1:7">
      <c r="A515" t="s">
        <v>2883</v>
      </c>
      <c r="B515" t="s">
        <v>2903</v>
      </c>
      <c r="C515">
        <v>211</v>
      </c>
      <c r="D515" t="s">
        <v>2880</v>
      </c>
      <c r="E515" t="s">
        <v>2879</v>
      </c>
      <c r="F515">
        <v>5.5587999999999989</v>
      </c>
      <c r="G515" t="s">
        <v>1799</v>
      </c>
    </row>
    <row r="516" spans="1:7">
      <c r="A516" t="s">
        <v>2883</v>
      </c>
      <c r="B516" t="s">
        <v>2903</v>
      </c>
      <c r="C516">
        <v>323</v>
      </c>
      <c r="D516" t="s">
        <v>2880</v>
      </c>
      <c r="E516" t="s">
        <v>2879</v>
      </c>
      <c r="F516">
        <v>6.1919399999999998</v>
      </c>
      <c r="G516" t="s">
        <v>1799</v>
      </c>
    </row>
    <row r="517" spans="1:7">
      <c r="A517" t="s">
        <v>2883</v>
      </c>
      <c r="B517" t="s">
        <v>2903</v>
      </c>
      <c r="C517">
        <v>324</v>
      </c>
      <c r="D517" t="s">
        <v>2880</v>
      </c>
      <c r="E517" t="s">
        <v>2879</v>
      </c>
      <c r="F517">
        <v>6.2806599999999992</v>
      </c>
      <c r="G517" t="s">
        <v>1799</v>
      </c>
    </row>
    <row r="518" spans="1:7">
      <c r="A518" t="s">
        <v>2883</v>
      </c>
      <c r="B518" t="s">
        <v>2903</v>
      </c>
      <c r="C518">
        <v>325</v>
      </c>
      <c r="D518" t="s">
        <v>2880</v>
      </c>
      <c r="E518" t="s">
        <v>2879</v>
      </c>
      <c r="F518">
        <v>5.9243200000000007</v>
      </c>
      <c r="G518" t="s">
        <v>1799</v>
      </c>
    </row>
    <row r="519" spans="1:7">
      <c r="A519" t="s">
        <v>2883</v>
      </c>
      <c r="B519" t="s">
        <v>2903</v>
      </c>
      <c r="C519">
        <v>326</v>
      </c>
      <c r="D519" t="s">
        <v>2880</v>
      </c>
      <c r="E519" t="s">
        <v>2879</v>
      </c>
      <c r="F519">
        <v>6.1931000000000012</v>
      </c>
      <c r="G519" t="s">
        <v>1799</v>
      </c>
    </row>
    <row r="520" spans="1:7">
      <c r="A520" t="s">
        <v>2883</v>
      </c>
      <c r="B520" t="s">
        <v>2903</v>
      </c>
      <c r="C520">
        <v>328</v>
      </c>
      <c r="D520" t="s">
        <v>2880</v>
      </c>
      <c r="E520" t="s">
        <v>2879</v>
      </c>
      <c r="F520">
        <v>6.0438400000000012</v>
      </c>
      <c r="G520" t="s">
        <v>1799</v>
      </c>
    </row>
    <row r="521" spans="1:7">
      <c r="A521" t="s">
        <v>2883</v>
      </c>
      <c r="B521" t="s">
        <v>2903</v>
      </c>
      <c r="C521">
        <v>352</v>
      </c>
      <c r="D521" t="s">
        <v>2880</v>
      </c>
      <c r="E521" t="s">
        <v>2879</v>
      </c>
      <c r="F521">
        <v>5.7191600000000005</v>
      </c>
      <c r="G521" t="s">
        <v>1799</v>
      </c>
    </row>
    <row r="522" spans="1:7">
      <c r="A522" t="s">
        <v>2883</v>
      </c>
      <c r="B522" t="s">
        <v>2903</v>
      </c>
      <c r="C522">
        <v>353</v>
      </c>
      <c r="D522" t="s">
        <v>2880</v>
      </c>
      <c r="E522" t="s">
        <v>2879</v>
      </c>
      <c r="F522">
        <v>5.7793199999999993</v>
      </c>
      <c r="G522" t="s">
        <v>1799</v>
      </c>
    </row>
    <row r="523" spans="1:7">
      <c r="A523" t="s">
        <v>2883</v>
      </c>
      <c r="B523" t="s">
        <v>2903</v>
      </c>
      <c r="C523">
        <v>354</v>
      </c>
      <c r="D523" t="s">
        <v>2880</v>
      </c>
      <c r="E523" t="s">
        <v>2879</v>
      </c>
      <c r="F523">
        <v>5.7768400000000009</v>
      </c>
      <c r="G523" t="s">
        <v>1799</v>
      </c>
    </row>
    <row r="524" spans="1:7">
      <c r="A524" t="s">
        <v>2883</v>
      </c>
      <c r="B524" t="s">
        <v>2903</v>
      </c>
      <c r="C524">
        <v>355</v>
      </c>
      <c r="D524" t="s">
        <v>2880</v>
      </c>
      <c r="E524" t="s">
        <v>2879</v>
      </c>
      <c r="F524">
        <v>5.61564</v>
      </c>
      <c r="G524" t="s">
        <v>1799</v>
      </c>
    </row>
    <row r="525" spans="1:7">
      <c r="A525" t="s">
        <v>2883</v>
      </c>
      <c r="B525" t="s">
        <v>2903</v>
      </c>
      <c r="C525">
        <v>356</v>
      </c>
      <c r="D525" t="s">
        <v>2880</v>
      </c>
      <c r="E525" t="s">
        <v>2879</v>
      </c>
      <c r="F525">
        <v>5.7027800000000006</v>
      </c>
      <c r="G525" t="s">
        <v>1799</v>
      </c>
    </row>
    <row r="526" spans="1:7">
      <c r="A526" t="s">
        <v>2883</v>
      </c>
      <c r="B526" t="s">
        <v>2903</v>
      </c>
      <c r="C526">
        <v>357</v>
      </c>
      <c r="D526" t="s">
        <v>2880</v>
      </c>
      <c r="E526" t="s">
        <v>2879</v>
      </c>
      <c r="F526">
        <v>5.85792</v>
      </c>
      <c r="G526" t="s">
        <v>1799</v>
      </c>
    </row>
    <row r="527" spans="1:7">
      <c r="A527" t="s">
        <v>2883</v>
      </c>
      <c r="B527" t="s">
        <v>2903</v>
      </c>
      <c r="C527">
        <v>358</v>
      </c>
      <c r="D527" t="s">
        <v>2880</v>
      </c>
      <c r="E527" t="s">
        <v>2879</v>
      </c>
      <c r="F527">
        <v>5.5129399999999995</v>
      </c>
      <c r="G527" t="s">
        <v>1799</v>
      </c>
    </row>
    <row r="528" spans="1:7">
      <c r="A528" t="s">
        <v>2883</v>
      </c>
      <c r="B528" t="s">
        <v>2903</v>
      </c>
      <c r="C528">
        <v>359</v>
      </c>
      <c r="D528" t="s">
        <v>2880</v>
      </c>
      <c r="E528" t="s">
        <v>2879</v>
      </c>
      <c r="F528">
        <v>5.6017600000000005</v>
      </c>
      <c r="G528" t="s">
        <v>1799</v>
      </c>
    </row>
    <row r="529" spans="1:7">
      <c r="A529" t="s">
        <v>2883</v>
      </c>
      <c r="B529" t="s">
        <v>2903</v>
      </c>
      <c r="C529">
        <v>360</v>
      </c>
      <c r="D529" t="s">
        <v>2880</v>
      </c>
      <c r="E529" t="s">
        <v>2879</v>
      </c>
      <c r="F529">
        <v>5.8472799999999996</v>
      </c>
      <c r="G529" t="s">
        <v>1799</v>
      </c>
    </row>
    <row r="530" spans="1:7">
      <c r="A530" t="s">
        <v>2883</v>
      </c>
      <c r="B530" t="s">
        <v>2903</v>
      </c>
      <c r="C530">
        <v>361</v>
      </c>
      <c r="D530" t="s">
        <v>2880</v>
      </c>
      <c r="E530" t="s">
        <v>2879</v>
      </c>
      <c r="F530">
        <v>5.8149600000000001</v>
      </c>
      <c r="G530" t="s">
        <v>1799</v>
      </c>
    </row>
    <row r="531" spans="1:7">
      <c r="A531" t="s">
        <v>2883</v>
      </c>
      <c r="B531" t="s">
        <v>2903</v>
      </c>
      <c r="C531">
        <v>386</v>
      </c>
      <c r="D531" t="s">
        <v>2880</v>
      </c>
      <c r="E531" t="s">
        <v>2879</v>
      </c>
      <c r="F531">
        <v>6.2687799999999996</v>
      </c>
      <c r="G531" t="s">
        <v>1801</v>
      </c>
    </row>
    <row r="532" spans="1:7">
      <c r="A532" t="s">
        <v>2883</v>
      </c>
      <c r="B532" t="s">
        <v>2903</v>
      </c>
      <c r="C532">
        <v>387</v>
      </c>
      <c r="D532" t="s">
        <v>2880</v>
      </c>
      <c r="E532" t="s">
        <v>2879</v>
      </c>
      <c r="F532">
        <v>5.9828800000000015</v>
      </c>
      <c r="G532" t="s">
        <v>1801</v>
      </c>
    </row>
    <row r="533" spans="1:7">
      <c r="A533" t="s">
        <v>2883</v>
      </c>
      <c r="B533" t="s">
        <v>2903</v>
      </c>
      <c r="C533">
        <v>388</v>
      </c>
      <c r="D533" t="s">
        <v>2880</v>
      </c>
      <c r="E533" t="s">
        <v>2879</v>
      </c>
      <c r="F533">
        <v>6.03538</v>
      </c>
      <c r="G533" t="s">
        <v>1801</v>
      </c>
    </row>
    <row r="534" spans="1:7">
      <c r="A534" t="s">
        <v>2883</v>
      </c>
      <c r="B534" t="s">
        <v>2903</v>
      </c>
      <c r="C534">
        <v>389</v>
      </c>
      <c r="D534" t="s">
        <v>2880</v>
      </c>
      <c r="E534" t="s">
        <v>2879</v>
      </c>
      <c r="F534">
        <v>6.2047799999999995</v>
      </c>
      <c r="G534" t="s">
        <v>1801</v>
      </c>
    </row>
    <row r="535" spans="1:7">
      <c r="A535" t="s">
        <v>2883</v>
      </c>
      <c r="B535" t="s">
        <v>2903</v>
      </c>
      <c r="C535">
        <v>390</v>
      </c>
      <c r="D535" t="s">
        <v>2880</v>
      </c>
      <c r="E535" t="s">
        <v>2879</v>
      </c>
      <c r="F535">
        <v>6.1900799999999991</v>
      </c>
      <c r="G535" t="s">
        <v>1801</v>
      </c>
    </row>
    <row r="536" spans="1:7">
      <c r="A536" t="s">
        <v>2883</v>
      </c>
      <c r="B536" t="s">
        <v>2904</v>
      </c>
      <c r="C536">
        <v>181</v>
      </c>
      <c r="D536" t="s">
        <v>2880</v>
      </c>
      <c r="E536" t="s">
        <v>2879</v>
      </c>
      <c r="F536">
        <v>6.24404</v>
      </c>
      <c r="G536" t="s">
        <v>1962</v>
      </c>
    </row>
    <row r="537" spans="1:7">
      <c r="A537" t="s">
        <v>2883</v>
      </c>
      <c r="B537" t="s">
        <v>2904</v>
      </c>
      <c r="C537">
        <v>182</v>
      </c>
      <c r="D537" t="s">
        <v>2880</v>
      </c>
      <c r="E537" t="s">
        <v>2879</v>
      </c>
      <c r="F537">
        <v>5.759780000000001</v>
      </c>
      <c r="G537" t="s">
        <v>1962</v>
      </c>
    </row>
    <row r="538" spans="1:7">
      <c r="A538" t="s">
        <v>2883</v>
      </c>
      <c r="B538" t="s">
        <v>2904</v>
      </c>
      <c r="C538">
        <v>184</v>
      </c>
      <c r="D538" t="s">
        <v>2880</v>
      </c>
      <c r="E538" t="s">
        <v>2879</v>
      </c>
      <c r="F538">
        <v>5.6192200000000003</v>
      </c>
      <c r="G538" t="s">
        <v>1962</v>
      </c>
    </row>
    <row r="539" spans="1:7">
      <c r="A539" t="s">
        <v>2883</v>
      </c>
      <c r="B539" t="s">
        <v>2904</v>
      </c>
      <c r="C539">
        <v>185</v>
      </c>
      <c r="D539" t="s">
        <v>2880</v>
      </c>
      <c r="E539" t="s">
        <v>2879</v>
      </c>
      <c r="F539">
        <v>5.8819599999999994</v>
      </c>
      <c r="G539" t="s">
        <v>1962</v>
      </c>
    </row>
    <row r="540" spans="1:7">
      <c r="A540" t="s">
        <v>2883</v>
      </c>
      <c r="B540" t="s">
        <v>2904</v>
      </c>
      <c r="C540">
        <v>186</v>
      </c>
      <c r="D540" t="s">
        <v>2880</v>
      </c>
      <c r="E540" t="s">
        <v>2879</v>
      </c>
      <c r="F540">
        <v>5.9617599999999999</v>
      </c>
      <c r="G540" t="s">
        <v>1962</v>
      </c>
    </row>
    <row r="541" spans="1:7">
      <c r="A541" t="s">
        <v>2883</v>
      </c>
      <c r="B541" t="s">
        <v>2904</v>
      </c>
      <c r="C541">
        <v>201</v>
      </c>
      <c r="D541" t="s">
        <v>2880</v>
      </c>
      <c r="E541" t="s">
        <v>2879</v>
      </c>
      <c r="F541">
        <v>6.1955199999999992</v>
      </c>
      <c r="G541" t="s">
        <v>1800</v>
      </c>
    </row>
    <row r="542" spans="1:7">
      <c r="A542" t="s">
        <v>2883</v>
      </c>
      <c r="B542" t="s">
        <v>2904</v>
      </c>
      <c r="C542">
        <v>202</v>
      </c>
      <c r="D542" t="s">
        <v>2880</v>
      </c>
      <c r="E542" t="s">
        <v>2879</v>
      </c>
      <c r="F542">
        <v>6.3041999999999998</v>
      </c>
      <c r="G542" t="s">
        <v>1800</v>
      </c>
    </row>
    <row r="543" spans="1:7">
      <c r="A543" t="s">
        <v>2883</v>
      </c>
      <c r="B543" t="s">
        <v>2904</v>
      </c>
      <c r="C543">
        <v>203</v>
      </c>
      <c r="D543" t="s">
        <v>2880</v>
      </c>
      <c r="E543" t="s">
        <v>2879</v>
      </c>
      <c r="F543">
        <v>6.183419999999999</v>
      </c>
      <c r="G543" t="s">
        <v>1800</v>
      </c>
    </row>
    <row r="544" spans="1:7">
      <c r="A544" t="s">
        <v>2883</v>
      </c>
      <c r="B544" t="s">
        <v>2904</v>
      </c>
      <c r="C544">
        <v>204</v>
      </c>
      <c r="D544" t="s">
        <v>2880</v>
      </c>
      <c r="E544" t="s">
        <v>2879</v>
      </c>
      <c r="F544">
        <v>6.0532400000000006</v>
      </c>
      <c r="G544" t="s">
        <v>1800</v>
      </c>
    </row>
    <row r="545" spans="1:7">
      <c r="A545" t="s">
        <v>2883</v>
      </c>
      <c r="B545" t="s">
        <v>2904</v>
      </c>
      <c r="C545">
        <v>205</v>
      </c>
      <c r="D545" t="s">
        <v>2880</v>
      </c>
      <c r="E545" t="s">
        <v>2879</v>
      </c>
      <c r="F545">
        <v>6.0057600000000004</v>
      </c>
      <c r="G545" t="s">
        <v>1800</v>
      </c>
    </row>
    <row r="546" spans="1:7">
      <c r="A546" t="s">
        <v>2883</v>
      </c>
      <c r="B546" t="s">
        <v>2904</v>
      </c>
      <c r="C546">
        <v>206</v>
      </c>
      <c r="D546" t="s">
        <v>2880</v>
      </c>
      <c r="E546" t="s">
        <v>2879</v>
      </c>
      <c r="F546">
        <v>5.8277800000000006</v>
      </c>
      <c r="G546" t="s">
        <v>1800</v>
      </c>
    </row>
    <row r="547" spans="1:7">
      <c r="A547" t="s">
        <v>2883</v>
      </c>
      <c r="B547" t="s">
        <v>2904</v>
      </c>
      <c r="C547">
        <v>212</v>
      </c>
      <c r="D547" t="s">
        <v>2880</v>
      </c>
      <c r="E547" t="s">
        <v>2879</v>
      </c>
      <c r="F547">
        <v>6.2816799999999997</v>
      </c>
      <c r="G547" t="s">
        <v>1800</v>
      </c>
    </row>
    <row r="548" spans="1:7">
      <c r="A548" t="s">
        <v>2883</v>
      </c>
      <c r="B548" t="s">
        <v>2904</v>
      </c>
      <c r="C548">
        <v>213</v>
      </c>
      <c r="D548" t="s">
        <v>2880</v>
      </c>
      <c r="E548" t="s">
        <v>2879</v>
      </c>
      <c r="F548">
        <v>6.5484000000000009</v>
      </c>
      <c r="G548" t="s">
        <v>1800</v>
      </c>
    </row>
    <row r="549" spans="1:7">
      <c r="A549" t="s">
        <v>2883</v>
      </c>
      <c r="B549" t="s">
        <v>2904</v>
      </c>
      <c r="C549">
        <v>214</v>
      </c>
      <c r="D549" t="s">
        <v>2880</v>
      </c>
      <c r="E549" t="s">
        <v>2879</v>
      </c>
      <c r="F549">
        <v>6.5359599999999993</v>
      </c>
      <c r="G549" t="s">
        <v>1800</v>
      </c>
    </row>
    <row r="550" spans="1:7">
      <c r="A550" t="s">
        <v>2883</v>
      </c>
      <c r="B550" t="s">
        <v>2904</v>
      </c>
      <c r="C550">
        <v>215</v>
      </c>
      <c r="D550" t="s">
        <v>2880</v>
      </c>
      <c r="E550" t="s">
        <v>2879</v>
      </c>
      <c r="F550">
        <v>6.4645600000000005</v>
      </c>
      <c r="G550" t="s">
        <v>1800</v>
      </c>
    </row>
    <row r="551" spans="1:7">
      <c r="A551" t="s">
        <v>2883</v>
      </c>
      <c r="B551" t="s">
        <v>2904</v>
      </c>
      <c r="C551">
        <v>216</v>
      </c>
      <c r="D551" t="s">
        <v>2880</v>
      </c>
      <c r="E551" t="s">
        <v>2879</v>
      </c>
      <c r="F551">
        <v>6.2717000000000001</v>
      </c>
      <c r="G551" t="s">
        <v>1800</v>
      </c>
    </row>
    <row r="552" spans="1:7">
      <c r="A552" t="s">
        <v>2883</v>
      </c>
      <c r="B552" t="s">
        <v>2904</v>
      </c>
      <c r="C552">
        <v>217</v>
      </c>
      <c r="D552" t="s">
        <v>2880</v>
      </c>
      <c r="E552" t="s">
        <v>2879</v>
      </c>
      <c r="F552">
        <v>6.5536599999999989</v>
      </c>
      <c r="G552" t="s">
        <v>1800</v>
      </c>
    </row>
    <row r="553" spans="1:7">
      <c r="A553" t="s">
        <v>2883</v>
      </c>
      <c r="B553" t="s">
        <v>2904</v>
      </c>
      <c r="C553">
        <v>218</v>
      </c>
      <c r="D553" t="s">
        <v>2880</v>
      </c>
      <c r="E553" t="s">
        <v>2879</v>
      </c>
      <c r="F553">
        <v>6.4180000000000001</v>
      </c>
      <c r="G553" t="s">
        <v>1800</v>
      </c>
    </row>
    <row r="554" spans="1:7">
      <c r="A554" t="s">
        <v>2883</v>
      </c>
      <c r="B554" t="s">
        <v>2904</v>
      </c>
      <c r="C554">
        <v>219</v>
      </c>
      <c r="D554" t="s">
        <v>2880</v>
      </c>
      <c r="E554" t="s">
        <v>2879</v>
      </c>
      <c r="F554">
        <v>6.2191800000000006</v>
      </c>
      <c r="G554" t="s">
        <v>1800</v>
      </c>
    </row>
    <row r="555" spans="1:7">
      <c r="A555" t="s">
        <v>2883</v>
      </c>
      <c r="B555" t="s">
        <v>2904</v>
      </c>
      <c r="C555">
        <v>220</v>
      </c>
      <c r="D555" t="s">
        <v>2880</v>
      </c>
      <c r="E555" t="s">
        <v>2879</v>
      </c>
      <c r="F555">
        <v>6.5592000000000006</v>
      </c>
      <c r="G555" t="s">
        <v>1800</v>
      </c>
    </row>
    <row r="556" spans="1:7">
      <c r="A556" t="s">
        <v>2883</v>
      </c>
      <c r="B556" t="s">
        <v>2904</v>
      </c>
      <c r="C556">
        <v>221</v>
      </c>
      <c r="D556" t="s">
        <v>2880</v>
      </c>
      <c r="E556" t="s">
        <v>2879</v>
      </c>
      <c r="F556">
        <v>6.443579999999999</v>
      </c>
      <c r="G556" t="s">
        <v>1800</v>
      </c>
    </row>
    <row r="557" spans="1:7">
      <c r="A557" t="s">
        <v>2883</v>
      </c>
      <c r="B557" t="s">
        <v>2904</v>
      </c>
      <c r="C557">
        <v>222</v>
      </c>
      <c r="D557" t="s">
        <v>2880</v>
      </c>
      <c r="E557" t="s">
        <v>2879</v>
      </c>
      <c r="F557">
        <v>5.9040799999999987</v>
      </c>
      <c r="G557" t="s">
        <v>1800</v>
      </c>
    </row>
    <row r="558" spans="1:7">
      <c r="A558" t="s">
        <v>2883</v>
      </c>
      <c r="B558" t="s">
        <v>2904</v>
      </c>
      <c r="C558">
        <v>223</v>
      </c>
      <c r="D558" t="s">
        <v>2880</v>
      </c>
      <c r="E558" t="s">
        <v>2879</v>
      </c>
      <c r="F558">
        <v>5.9109400000000001</v>
      </c>
      <c r="G558" t="s">
        <v>1800</v>
      </c>
    </row>
    <row r="559" spans="1:7">
      <c r="A559" t="s">
        <v>2883</v>
      </c>
      <c r="B559" t="s">
        <v>2904</v>
      </c>
      <c r="C559">
        <v>224</v>
      </c>
      <c r="D559" t="s">
        <v>2880</v>
      </c>
      <c r="E559" t="s">
        <v>2879</v>
      </c>
      <c r="F559">
        <v>6.1283200000000004</v>
      </c>
      <c r="G559" t="s">
        <v>1800</v>
      </c>
    </row>
    <row r="560" spans="1:7">
      <c r="A560" t="s">
        <v>2883</v>
      </c>
      <c r="B560" t="s">
        <v>2904</v>
      </c>
      <c r="C560">
        <v>236</v>
      </c>
      <c r="D560" t="s">
        <v>2880</v>
      </c>
      <c r="E560" t="s">
        <v>2879</v>
      </c>
      <c r="F560">
        <v>5.9936199999999999</v>
      </c>
      <c r="G560" t="s">
        <v>1800</v>
      </c>
    </row>
    <row r="561" spans="1:7">
      <c r="A561" t="s">
        <v>2883</v>
      </c>
      <c r="B561" t="s">
        <v>2904</v>
      </c>
      <c r="C561">
        <v>237</v>
      </c>
      <c r="D561" t="s">
        <v>2880</v>
      </c>
      <c r="E561" t="s">
        <v>2879</v>
      </c>
      <c r="F561">
        <v>5.979379999999999</v>
      </c>
      <c r="G561" t="s">
        <v>1800</v>
      </c>
    </row>
    <row r="562" spans="1:7">
      <c r="A562" t="s">
        <v>2883</v>
      </c>
      <c r="B562" t="s">
        <v>2904</v>
      </c>
      <c r="C562">
        <v>240</v>
      </c>
      <c r="D562" t="s">
        <v>2880</v>
      </c>
      <c r="E562" t="s">
        <v>2879</v>
      </c>
      <c r="F562">
        <v>6.1382200000000005</v>
      </c>
      <c r="G562" t="s">
        <v>1800</v>
      </c>
    </row>
    <row r="563" spans="1:7">
      <c r="A563" t="s">
        <v>2883</v>
      </c>
      <c r="B563" t="s">
        <v>2904</v>
      </c>
      <c r="C563">
        <v>241</v>
      </c>
      <c r="D563" t="s">
        <v>2880</v>
      </c>
      <c r="E563" t="s">
        <v>2879</v>
      </c>
      <c r="F563">
        <v>6.0428999999999995</v>
      </c>
      <c r="G563" t="s">
        <v>1800</v>
      </c>
    </row>
    <row r="564" spans="1:7">
      <c r="A564" t="s">
        <v>2883</v>
      </c>
      <c r="B564" t="s">
        <v>2904</v>
      </c>
      <c r="C564">
        <v>242</v>
      </c>
      <c r="D564" t="s">
        <v>2880</v>
      </c>
      <c r="E564" t="s">
        <v>2879</v>
      </c>
      <c r="F564">
        <v>5.8791199999999986</v>
      </c>
      <c r="G564" t="s">
        <v>1800</v>
      </c>
    </row>
    <row r="565" spans="1:7">
      <c r="A565" t="s">
        <v>2883</v>
      </c>
      <c r="B565" t="s">
        <v>2904</v>
      </c>
      <c r="C565">
        <v>243</v>
      </c>
      <c r="D565" t="s">
        <v>2880</v>
      </c>
      <c r="E565" t="s">
        <v>2879</v>
      </c>
      <c r="F565">
        <v>5.8498199999999994</v>
      </c>
      <c r="G565" t="s">
        <v>1800</v>
      </c>
    </row>
    <row r="566" spans="1:7">
      <c r="A566" t="s">
        <v>2883</v>
      </c>
      <c r="B566" t="s">
        <v>2904</v>
      </c>
      <c r="C566">
        <v>244</v>
      </c>
      <c r="D566" t="s">
        <v>2880</v>
      </c>
      <c r="E566" t="s">
        <v>2879</v>
      </c>
      <c r="F566">
        <v>5.7572000000000001</v>
      </c>
      <c r="G566" t="s">
        <v>1800</v>
      </c>
    </row>
    <row r="567" spans="1:7">
      <c r="A567" t="s">
        <v>2883</v>
      </c>
      <c r="B567" t="s">
        <v>2904</v>
      </c>
      <c r="C567">
        <v>245</v>
      </c>
      <c r="D567" t="s">
        <v>2880</v>
      </c>
      <c r="E567" t="s">
        <v>2879</v>
      </c>
      <c r="F567">
        <v>6.0851999999999995</v>
      </c>
      <c r="G567" t="s">
        <v>1800</v>
      </c>
    </row>
    <row r="568" spans="1:7">
      <c r="A568" t="s">
        <v>2883</v>
      </c>
      <c r="B568" t="s">
        <v>2904</v>
      </c>
      <c r="C568">
        <v>246</v>
      </c>
      <c r="D568" t="s">
        <v>2880</v>
      </c>
      <c r="E568" t="s">
        <v>2879</v>
      </c>
      <c r="F568">
        <v>5.8045200000000001</v>
      </c>
      <c r="G568" t="s">
        <v>1800</v>
      </c>
    </row>
    <row r="569" spans="1:7">
      <c r="A569" t="s">
        <v>2883</v>
      </c>
      <c r="B569" t="s">
        <v>2904</v>
      </c>
      <c r="C569">
        <v>247</v>
      </c>
      <c r="D569" t="s">
        <v>2880</v>
      </c>
      <c r="E569" t="s">
        <v>2879</v>
      </c>
      <c r="F569">
        <v>5.7714800000000004</v>
      </c>
      <c r="G569" t="s">
        <v>1800</v>
      </c>
    </row>
    <row r="570" spans="1:7">
      <c r="A570" t="s">
        <v>2883</v>
      </c>
      <c r="B570" t="s">
        <v>2904</v>
      </c>
      <c r="C570">
        <v>260</v>
      </c>
      <c r="D570" t="s">
        <v>2880</v>
      </c>
      <c r="E570" t="s">
        <v>2879</v>
      </c>
      <c r="F570">
        <v>6.3185800000000008</v>
      </c>
      <c r="G570" t="s">
        <v>1801</v>
      </c>
    </row>
    <row r="571" spans="1:7">
      <c r="A571" t="s">
        <v>2883</v>
      </c>
      <c r="B571" t="s">
        <v>2904</v>
      </c>
      <c r="C571">
        <v>261</v>
      </c>
      <c r="D571" t="s">
        <v>2880</v>
      </c>
      <c r="E571" t="s">
        <v>2879</v>
      </c>
      <c r="F571">
        <v>6.3632200000000001</v>
      </c>
      <c r="G571" t="s">
        <v>1801</v>
      </c>
    </row>
    <row r="572" spans="1:7">
      <c r="A572" t="s">
        <v>2883</v>
      </c>
      <c r="B572" t="s">
        <v>2904</v>
      </c>
      <c r="C572">
        <v>262</v>
      </c>
      <c r="D572" t="s">
        <v>2880</v>
      </c>
      <c r="E572" t="s">
        <v>2879</v>
      </c>
      <c r="F572">
        <v>6.1074000000000002</v>
      </c>
      <c r="G572" t="s">
        <v>1801</v>
      </c>
    </row>
    <row r="573" spans="1:7">
      <c r="A573" t="s">
        <v>2883</v>
      </c>
      <c r="B573" t="s">
        <v>2904</v>
      </c>
      <c r="C573">
        <v>263</v>
      </c>
      <c r="D573" t="s">
        <v>2880</v>
      </c>
      <c r="E573" t="s">
        <v>2879</v>
      </c>
      <c r="F573">
        <v>6.0312999999999999</v>
      </c>
      <c r="G573" t="s">
        <v>1801</v>
      </c>
    </row>
    <row r="574" spans="1:7">
      <c r="A574" t="s">
        <v>2883</v>
      </c>
      <c r="B574" t="s">
        <v>2904</v>
      </c>
      <c r="C574">
        <v>264</v>
      </c>
      <c r="D574" t="s">
        <v>2880</v>
      </c>
      <c r="E574" t="s">
        <v>2879</v>
      </c>
      <c r="F574">
        <v>6.1636799999999994</v>
      </c>
      <c r="G574" t="s">
        <v>1800</v>
      </c>
    </row>
    <row r="575" spans="1:7">
      <c r="A575" t="s">
        <v>2883</v>
      </c>
      <c r="B575" t="s">
        <v>2904</v>
      </c>
      <c r="C575">
        <v>265</v>
      </c>
      <c r="D575" t="s">
        <v>2880</v>
      </c>
      <c r="E575" t="s">
        <v>2879</v>
      </c>
      <c r="F575">
        <v>6.1477199999999996</v>
      </c>
      <c r="G575" t="s">
        <v>1800</v>
      </c>
    </row>
    <row r="576" spans="1:7">
      <c r="A576" t="s">
        <v>2883</v>
      </c>
      <c r="B576" t="s">
        <v>2904</v>
      </c>
      <c r="C576">
        <v>266</v>
      </c>
      <c r="D576" t="s">
        <v>2880</v>
      </c>
      <c r="E576" t="s">
        <v>2879</v>
      </c>
      <c r="F576">
        <v>6.0738199999999996</v>
      </c>
      <c r="G576" t="s">
        <v>1800</v>
      </c>
    </row>
    <row r="577" spans="1:7">
      <c r="A577" t="s">
        <v>2883</v>
      </c>
      <c r="B577" t="s">
        <v>2904</v>
      </c>
      <c r="C577">
        <v>267</v>
      </c>
      <c r="D577" t="s">
        <v>2880</v>
      </c>
      <c r="E577" t="s">
        <v>2879</v>
      </c>
      <c r="F577">
        <v>5.9037200000000007</v>
      </c>
      <c r="G577" t="s">
        <v>1800</v>
      </c>
    </row>
    <row r="578" spans="1:7">
      <c r="A578" t="s">
        <v>2883</v>
      </c>
      <c r="B578" t="s">
        <v>2904</v>
      </c>
      <c r="C578">
        <v>268</v>
      </c>
      <c r="D578" t="s">
        <v>2880</v>
      </c>
      <c r="E578" t="s">
        <v>2879</v>
      </c>
      <c r="F578">
        <v>6.2044599999999992</v>
      </c>
      <c r="G578" t="s">
        <v>1800</v>
      </c>
    </row>
    <row r="579" spans="1:7">
      <c r="A579" t="s">
        <v>2883</v>
      </c>
      <c r="B579" t="s">
        <v>2904</v>
      </c>
      <c r="C579">
        <v>269</v>
      </c>
      <c r="D579" t="s">
        <v>2880</v>
      </c>
      <c r="E579" t="s">
        <v>2879</v>
      </c>
      <c r="F579">
        <v>6.0460599999999998</v>
      </c>
      <c r="G579" t="s">
        <v>1800</v>
      </c>
    </row>
    <row r="580" spans="1:7">
      <c r="A580" t="s">
        <v>2883</v>
      </c>
      <c r="B580" t="s">
        <v>2904</v>
      </c>
      <c r="C580">
        <v>270</v>
      </c>
      <c r="D580" t="s">
        <v>2880</v>
      </c>
      <c r="E580" t="s">
        <v>2879</v>
      </c>
      <c r="F580">
        <v>6.5340199999999991</v>
      </c>
      <c r="G580" t="s">
        <v>1800</v>
      </c>
    </row>
    <row r="581" spans="1:7">
      <c r="A581" t="s">
        <v>2883</v>
      </c>
      <c r="B581" t="s">
        <v>2904</v>
      </c>
      <c r="C581">
        <v>271</v>
      </c>
      <c r="D581" t="s">
        <v>2880</v>
      </c>
      <c r="E581" t="s">
        <v>2879</v>
      </c>
      <c r="F581">
        <v>5.8942000000000005</v>
      </c>
      <c r="G581" t="s">
        <v>1800</v>
      </c>
    </row>
    <row r="582" spans="1:7">
      <c r="A582" t="s">
        <v>2883</v>
      </c>
      <c r="B582" t="s">
        <v>2904</v>
      </c>
      <c r="C582">
        <v>272</v>
      </c>
      <c r="D582" t="s">
        <v>2880</v>
      </c>
      <c r="E582" t="s">
        <v>2879</v>
      </c>
      <c r="F582">
        <v>5.9397199999999994</v>
      </c>
      <c r="G582" t="s">
        <v>1800</v>
      </c>
    </row>
    <row r="583" spans="1:7">
      <c r="A583" t="s">
        <v>2883</v>
      </c>
      <c r="B583" t="s">
        <v>2904</v>
      </c>
      <c r="C583">
        <v>273</v>
      </c>
      <c r="D583" t="s">
        <v>2880</v>
      </c>
      <c r="E583" t="s">
        <v>2879</v>
      </c>
      <c r="F583">
        <v>6.3522000000000007</v>
      </c>
      <c r="G583" t="s">
        <v>1800</v>
      </c>
    </row>
    <row r="584" spans="1:7">
      <c r="A584" t="s">
        <v>2883</v>
      </c>
      <c r="B584" t="s">
        <v>2904</v>
      </c>
      <c r="C584">
        <v>274</v>
      </c>
      <c r="D584" t="s">
        <v>2880</v>
      </c>
      <c r="E584" t="s">
        <v>2879</v>
      </c>
      <c r="F584">
        <v>6.4299800000000005</v>
      </c>
      <c r="G584" t="s">
        <v>1800</v>
      </c>
    </row>
    <row r="585" spans="1:7">
      <c r="A585" t="s">
        <v>2883</v>
      </c>
      <c r="B585" t="s">
        <v>2904</v>
      </c>
      <c r="C585">
        <v>275</v>
      </c>
      <c r="D585" t="s">
        <v>2880</v>
      </c>
      <c r="E585" t="s">
        <v>2879</v>
      </c>
      <c r="F585">
        <v>6.3790400000000007</v>
      </c>
      <c r="G585" t="s">
        <v>1800</v>
      </c>
    </row>
    <row r="586" spans="1:7">
      <c r="A586" t="s">
        <v>2883</v>
      </c>
      <c r="B586" t="s">
        <v>2904</v>
      </c>
      <c r="C586">
        <v>276</v>
      </c>
      <c r="D586" t="s">
        <v>2880</v>
      </c>
      <c r="E586" t="s">
        <v>2879</v>
      </c>
      <c r="F586">
        <v>6.2938999999999981</v>
      </c>
      <c r="G586" t="s">
        <v>1800</v>
      </c>
    </row>
    <row r="587" spans="1:7">
      <c r="A587" t="s">
        <v>2883</v>
      </c>
      <c r="B587" t="s">
        <v>2904</v>
      </c>
      <c r="C587">
        <v>277</v>
      </c>
      <c r="D587" t="s">
        <v>2880</v>
      </c>
      <c r="E587" t="s">
        <v>2879</v>
      </c>
      <c r="F587">
        <v>6.1280199999999985</v>
      </c>
      <c r="G587" t="s">
        <v>1800</v>
      </c>
    </row>
    <row r="588" spans="1:7">
      <c r="A588" t="s">
        <v>2883</v>
      </c>
      <c r="B588" t="s">
        <v>2904</v>
      </c>
      <c r="C588">
        <v>278</v>
      </c>
      <c r="D588" t="s">
        <v>2880</v>
      </c>
      <c r="E588" t="s">
        <v>2879</v>
      </c>
      <c r="F588">
        <v>6.1529400000000001</v>
      </c>
      <c r="G588" t="s">
        <v>1800</v>
      </c>
    </row>
    <row r="589" spans="1:7">
      <c r="A589" t="s">
        <v>2883</v>
      </c>
      <c r="B589" t="s">
        <v>2904</v>
      </c>
      <c r="C589">
        <v>279</v>
      </c>
      <c r="D589" t="s">
        <v>2880</v>
      </c>
      <c r="E589" t="s">
        <v>2879</v>
      </c>
      <c r="F589">
        <v>6.2157600000000013</v>
      </c>
      <c r="G589" t="s">
        <v>1800</v>
      </c>
    </row>
    <row r="590" spans="1:7">
      <c r="A590" t="s">
        <v>2883</v>
      </c>
      <c r="B590" t="s">
        <v>2904</v>
      </c>
      <c r="C590">
        <v>280</v>
      </c>
      <c r="D590" t="s">
        <v>2880</v>
      </c>
      <c r="E590" t="s">
        <v>2879</v>
      </c>
      <c r="F590">
        <v>6.2191599999999996</v>
      </c>
      <c r="G590" t="s">
        <v>1800</v>
      </c>
    </row>
    <row r="591" spans="1:7">
      <c r="A591" t="s">
        <v>2883</v>
      </c>
      <c r="B591" t="s">
        <v>2904</v>
      </c>
      <c r="C591">
        <v>281</v>
      </c>
      <c r="D591" t="s">
        <v>2880</v>
      </c>
      <c r="E591" t="s">
        <v>2879</v>
      </c>
      <c r="F591">
        <v>5.6397400000000006</v>
      </c>
      <c r="G591" t="s">
        <v>1800</v>
      </c>
    </row>
    <row r="592" spans="1:7">
      <c r="A592" t="s">
        <v>2883</v>
      </c>
      <c r="B592" t="s">
        <v>2904</v>
      </c>
      <c r="C592">
        <v>282</v>
      </c>
      <c r="D592" t="s">
        <v>2880</v>
      </c>
      <c r="E592" t="s">
        <v>2879</v>
      </c>
      <c r="F592">
        <v>6.3304999999999989</v>
      </c>
      <c r="G592" t="s">
        <v>1800</v>
      </c>
    </row>
    <row r="593" spans="1:7">
      <c r="A593" t="s">
        <v>2883</v>
      </c>
      <c r="B593" t="s">
        <v>2904</v>
      </c>
      <c r="C593">
        <v>283</v>
      </c>
      <c r="D593" t="s">
        <v>2880</v>
      </c>
      <c r="E593" t="s">
        <v>2879</v>
      </c>
      <c r="F593">
        <v>5.416339999999999</v>
      </c>
      <c r="G593" t="s">
        <v>1800</v>
      </c>
    </row>
    <row r="594" spans="1:7">
      <c r="A594" t="s">
        <v>2883</v>
      </c>
      <c r="B594" t="s">
        <v>2904</v>
      </c>
      <c r="C594">
        <v>284</v>
      </c>
      <c r="D594" t="s">
        <v>2880</v>
      </c>
      <c r="E594" t="s">
        <v>2879</v>
      </c>
      <c r="F594">
        <v>6.1601599999999985</v>
      </c>
      <c r="G594" t="s">
        <v>1800</v>
      </c>
    </row>
    <row r="595" spans="1:7">
      <c r="A595" t="s">
        <v>2883</v>
      </c>
      <c r="B595" t="s">
        <v>2904</v>
      </c>
      <c r="C595">
        <v>285</v>
      </c>
      <c r="D595" t="s">
        <v>2880</v>
      </c>
      <c r="E595" t="s">
        <v>2879</v>
      </c>
      <c r="F595">
        <v>6.0916399999999999</v>
      </c>
      <c r="G595" t="s">
        <v>1800</v>
      </c>
    </row>
    <row r="596" spans="1:7">
      <c r="A596" t="s">
        <v>2883</v>
      </c>
      <c r="B596" t="s">
        <v>2904</v>
      </c>
      <c r="C596">
        <v>286</v>
      </c>
      <c r="D596" t="s">
        <v>2880</v>
      </c>
      <c r="E596" t="s">
        <v>2879</v>
      </c>
      <c r="F596">
        <v>5.4358599999999999</v>
      </c>
      <c r="G596" t="s">
        <v>1800</v>
      </c>
    </row>
    <row r="597" spans="1:7">
      <c r="A597" t="s">
        <v>2883</v>
      </c>
      <c r="B597" t="s">
        <v>2904</v>
      </c>
      <c r="C597">
        <v>287</v>
      </c>
      <c r="D597" t="s">
        <v>2880</v>
      </c>
      <c r="E597" t="s">
        <v>2879</v>
      </c>
      <c r="F597">
        <v>5.6495600000000001</v>
      </c>
      <c r="G597" t="s">
        <v>1800</v>
      </c>
    </row>
    <row r="598" spans="1:7">
      <c r="A598" t="s">
        <v>2883</v>
      </c>
      <c r="B598" t="s">
        <v>2904</v>
      </c>
      <c r="C598">
        <v>288</v>
      </c>
      <c r="D598" t="s">
        <v>2880</v>
      </c>
      <c r="E598" t="s">
        <v>2879</v>
      </c>
      <c r="F598">
        <v>6.1834800000000003</v>
      </c>
      <c r="G598" t="s">
        <v>1800</v>
      </c>
    </row>
    <row r="599" spans="1:7">
      <c r="A599" t="s">
        <v>2883</v>
      </c>
      <c r="B599" t="s">
        <v>2904</v>
      </c>
      <c r="C599">
        <v>289</v>
      </c>
      <c r="D599" t="s">
        <v>2880</v>
      </c>
      <c r="E599" t="s">
        <v>2879</v>
      </c>
      <c r="F599">
        <v>6.2045199999999996</v>
      </c>
      <c r="G599" t="s">
        <v>1800</v>
      </c>
    </row>
    <row r="600" spans="1:7">
      <c r="A600" t="s">
        <v>2883</v>
      </c>
      <c r="B600" t="s">
        <v>2904</v>
      </c>
      <c r="C600">
        <v>290</v>
      </c>
      <c r="D600" t="s">
        <v>2880</v>
      </c>
      <c r="E600" t="s">
        <v>2879</v>
      </c>
      <c r="F600">
        <v>6.0801800000000004</v>
      </c>
      <c r="G600" t="s">
        <v>1800</v>
      </c>
    </row>
    <row r="601" spans="1:7">
      <c r="A601" t="s">
        <v>2883</v>
      </c>
      <c r="B601" t="s">
        <v>2904</v>
      </c>
      <c r="C601">
        <v>291</v>
      </c>
      <c r="D601" t="s">
        <v>2880</v>
      </c>
      <c r="E601" t="s">
        <v>2879</v>
      </c>
      <c r="F601">
        <v>6.2073400000000003</v>
      </c>
      <c r="G601" t="s">
        <v>1800</v>
      </c>
    </row>
    <row r="602" spans="1:7">
      <c r="A602" t="s">
        <v>2883</v>
      </c>
      <c r="B602" t="s">
        <v>2904</v>
      </c>
      <c r="C602">
        <v>292</v>
      </c>
      <c r="D602" t="s">
        <v>2880</v>
      </c>
      <c r="E602" t="s">
        <v>2879</v>
      </c>
      <c r="F602">
        <v>6.07958</v>
      </c>
      <c r="G602" t="s">
        <v>1800</v>
      </c>
    </row>
    <row r="603" spans="1:7">
      <c r="A603" t="s">
        <v>2883</v>
      </c>
      <c r="B603" t="s">
        <v>2904</v>
      </c>
      <c r="C603">
        <v>293</v>
      </c>
      <c r="D603" t="s">
        <v>2880</v>
      </c>
      <c r="E603" t="s">
        <v>2879</v>
      </c>
      <c r="F603">
        <v>6.0430599999999997</v>
      </c>
      <c r="G603" t="s">
        <v>1800</v>
      </c>
    </row>
    <row r="604" spans="1:7">
      <c r="A604" t="s">
        <v>2883</v>
      </c>
      <c r="B604" t="s">
        <v>2904</v>
      </c>
      <c r="C604">
        <v>294</v>
      </c>
      <c r="D604" t="s">
        <v>2880</v>
      </c>
      <c r="E604" t="s">
        <v>2879</v>
      </c>
      <c r="F604">
        <v>6.0283600000000011</v>
      </c>
      <c r="G604" t="s">
        <v>1800</v>
      </c>
    </row>
    <row r="605" spans="1:7">
      <c r="A605" t="s">
        <v>2883</v>
      </c>
      <c r="B605" t="s">
        <v>2904</v>
      </c>
      <c r="C605">
        <v>295</v>
      </c>
      <c r="D605" t="s">
        <v>2880</v>
      </c>
      <c r="E605" t="s">
        <v>2879</v>
      </c>
      <c r="F605">
        <v>6.1706799999999999</v>
      </c>
      <c r="G605" t="s">
        <v>1800</v>
      </c>
    </row>
    <row r="606" spans="1:7">
      <c r="A606" t="s">
        <v>2883</v>
      </c>
      <c r="B606" t="s">
        <v>2904</v>
      </c>
      <c r="C606">
        <v>341</v>
      </c>
      <c r="D606" t="s">
        <v>2880</v>
      </c>
      <c r="E606" t="s">
        <v>2879</v>
      </c>
      <c r="F606">
        <v>6.30138</v>
      </c>
      <c r="G606" t="s">
        <v>1801</v>
      </c>
    </row>
    <row r="607" spans="1:7">
      <c r="A607" t="s">
        <v>2883</v>
      </c>
      <c r="B607" t="s">
        <v>2905</v>
      </c>
      <c r="C607">
        <v>1</v>
      </c>
      <c r="D607" t="s">
        <v>2880</v>
      </c>
      <c r="E607" t="s">
        <v>2879</v>
      </c>
      <c r="F607">
        <v>6.0518999999999998</v>
      </c>
      <c r="G607" t="s">
        <v>1799</v>
      </c>
    </row>
    <row r="608" spans="1:7">
      <c r="A608" t="s">
        <v>2883</v>
      </c>
      <c r="B608" t="s">
        <v>2905</v>
      </c>
      <c r="C608">
        <v>2</v>
      </c>
      <c r="D608" t="s">
        <v>2880</v>
      </c>
      <c r="E608" t="s">
        <v>2879</v>
      </c>
      <c r="F608">
        <v>5.6815200000000008</v>
      </c>
      <c r="G608" t="s">
        <v>1799</v>
      </c>
    </row>
    <row r="609" spans="1:7">
      <c r="A609" t="s">
        <v>2883</v>
      </c>
      <c r="B609" t="s">
        <v>2905</v>
      </c>
      <c r="C609">
        <v>3</v>
      </c>
      <c r="D609" t="s">
        <v>2880</v>
      </c>
      <c r="E609" t="s">
        <v>2879</v>
      </c>
      <c r="F609">
        <v>6.3766400000000001</v>
      </c>
      <c r="G609" t="s">
        <v>1799</v>
      </c>
    </row>
    <row r="610" spans="1:7">
      <c r="A610" t="s">
        <v>2883</v>
      </c>
      <c r="B610" t="s">
        <v>2905</v>
      </c>
      <c r="C610">
        <v>4</v>
      </c>
      <c r="D610" t="s">
        <v>2880</v>
      </c>
      <c r="E610" t="s">
        <v>2879</v>
      </c>
      <c r="F610">
        <v>6.5454999999999997</v>
      </c>
      <c r="G610" t="s">
        <v>1799</v>
      </c>
    </row>
    <row r="611" spans="1:7">
      <c r="A611" t="s">
        <v>2883</v>
      </c>
      <c r="B611" t="s">
        <v>2905</v>
      </c>
      <c r="C611">
        <v>5</v>
      </c>
      <c r="D611" t="s">
        <v>2880</v>
      </c>
      <c r="E611" t="s">
        <v>2879</v>
      </c>
      <c r="F611">
        <v>5.80924</v>
      </c>
      <c r="G611" t="s">
        <v>1799</v>
      </c>
    </row>
    <row r="612" spans="1:7">
      <c r="A612" t="s">
        <v>2883</v>
      </c>
      <c r="B612" t="s">
        <v>2905</v>
      </c>
      <c r="C612">
        <v>6</v>
      </c>
      <c r="D612" t="s">
        <v>2880</v>
      </c>
      <c r="E612" t="s">
        <v>2879</v>
      </c>
      <c r="F612">
        <v>6.0586000000000011</v>
      </c>
      <c r="G612" t="s">
        <v>1799</v>
      </c>
    </row>
    <row r="613" spans="1:7">
      <c r="A613" t="s">
        <v>2883</v>
      </c>
      <c r="B613" t="s">
        <v>2905</v>
      </c>
      <c r="C613">
        <v>7</v>
      </c>
      <c r="D613" t="s">
        <v>2880</v>
      </c>
      <c r="E613" t="s">
        <v>2879</v>
      </c>
      <c r="F613">
        <v>6.00108</v>
      </c>
      <c r="G613" t="s">
        <v>1799</v>
      </c>
    </row>
    <row r="614" spans="1:7">
      <c r="A614" t="s">
        <v>2883</v>
      </c>
      <c r="B614" t="s">
        <v>2905</v>
      </c>
      <c r="C614">
        <v>8</v>
      </c>
      <c r="D614" t="s">
        <v>2880</v>
      </c>
      <c r="E614" t="s">
        <v>2879</v>
      </c>
      <c r="F614">
        <v>5.8183999999999996</v>
      </c>
      <c r="G614" t="s">
        <v>1799</v>
      </c>
    </row>
    <row r="615" spans="1:7">
      <c r="A615" t="s">
        <v>2883</v>
      </c>
      <c r="B615" t="s">
        <v>2905</v>
      </c>
      <c r="C615">
        <v>9</v>
      </c>
      <c r="D615" t="s">
        <v>2880</v>
      </c>
      <c r="E615" t="s">
        <v>2879</v>
      </c>
      <c r="F615">
        <v>6.2989800000000002</v>
      </c>
      <c r="G615" t="s">
        <v>1799</v>
      </c>
    </row>
    <row r="616" spans="1:7">
      <c r="A616" t="s">
        <v>2883</v>
      </c>
      <c r="B616" t="s">
        <v>2905</v>
      </c>
      <c r="C616">
        <v>10</v>
      </c>
      <c r="D616" t="s">
        <v>2880</v>
      </c>
      <c r="E616" t="s">
        <v>2879</v>
      </c>
      <c r="F616">
        <v>6.06128</v>
      </c>
      <c r="G616" t="s">
        <v>1799</v>
      </c>
    </row>
    <row r="617" spans="1:7">
      <c r="A617" t="s">
        <v>2883</v>
      </c>
      <c r="B617" t="s">
        <v>2905</v>
      </c>
      <c r="C617">
        <v>11</v>
      </c>
      <c r="D617" t="s">
        <v>2880</v>
      </c>
      <c r="E617" t="s">
        <v>2879</v>
      </c>
      <c r="F617">
        <v>6.19618</v>
      </c>
      <c r="G617" t="s">
        <v>1799</v>
      </c>
    </row>
    <row r="618" spans="1:7">
      <c r="A618" t="s">
        <v>2883</v>
      </c>
      <c r="B618" t="s">
        <v>2905</v>
      </c>
      <c r="C618">
        <v>12</v>
      </c>
      <c r="D618" t="s">
        <v>2880</v>
      </c>
      <c r="E618" t="s">
        <v>2879</v>
      </c>
      <c r="F618">
        <v>6.0098599999999998</v>
      </c>
      <c r="G618" t="s">
        <v>1799</v>
      </c>
    </row>
    <row r="619" spans="1:7">
      <c r="A619" t="s">
        <v>2883</v>
      </c>
      <c r="B619" t="s">
        <v>2905</v>
      </c>
      <c r="C619">
        <v>13</v>
      </c>
      <c r="D619" t="s">
        <v>2880</v>
      </c>
      <c r="E619" t="s">
        <v>2879</v>
      </c>
      <c r="F619">
        <v>6.3552999999999988</v>
      </c>
      <c r="G619" t="s">
        <v>1799</v>
      </c>
    </row>
    <row r="620" spans="1:7">
      <c r="A620" t="s">
        <v>2883</v>
      </c>
      <c r="B620" t="s">
        <v>2905</v>
      </c>
      <c r="C620">
        <v>14</v>
      </c>
      <c r="D620" t="s">
        <v>2880</v>
      </c>
      <c r="E620" t="s">
        <v>2879</v>
      </c>
      <c r="F620">
        <v>6.2276399999999992</v>
      </c>
      <c r="G620" t="s">
        <v>1799</v>
      </c>
    </row>
    <row r="621" spans="1:7">
      <c r="A621" t="s">
        <v>2883</v>
      </c>
      <c r="B621" t="s">
        <v>2905</v>
      </c>
      <c r="C621">
        <v>15</v>
      </c>
      <c r="D621" t="s">
        <v>2880</v>
      </c>
      <c r="E621" t="s">
        <v>2879</v>
      </c>
      <c r="F621">
        <v>6.5231199999999996</v>
      </c>
      <c r="G621" t="s">
        <v>1799</v>
      </c>
    </row>
    <row r="622" spans="1:7">
      <c r="A622" t="s">
        <v>2883</v>
      </c>
      <c r="B622" t="s">
        <v>2905</v>
      </c>
      <c r="C622">
        <v>16</v>
      </c>
      <c r="D622" t="s">
        <v>2880</v>
      </c>
      <c r="E622" t="s">
        <v>2879</v>
      </c>
      <c r="F622">
        <v>6.5239999999999991</v>
      </c>
      <c r="G622" t="s">
        <v>1799</v>
      </c>
    </row>
    <row r="623" spans="1:7">
      <c r="A623" t="s">
        <v>2883</v>
      </c>
      <c r="B623" t="s">
        <v>2905</v>
      </c>
      <c r="C623">
        <v>17</v>
      </c>
      <c r="D623" t="s">
        <v>2880</v>
      </c>
      <c r="E623" t="s">
        <v>2879</v>
      </c>
      <c r="F623">
        <v>6.0025200000000005</v>
      </c>
      <c r="G623" t="s">
        <v>1799</v>
      </c>
    </row>
    <row r="624" spans="1:7">
      <c r="A624" t="s">
        <v>2883</v>
      </c>
      <c r="B624" t="s">
        <v>2905</v>
      </c>
      <c r="C624">
        <v>18</v>
      </c>
      <c r="D624" t="s">
        <v>2880</v>
      </c>
      <c r="E624" t="s">
        <v>2879</v>
      </c>
      <c r="F624">
        <v>6.0190999999999999</v>
      </c>
      <c r="G624" t="s">
        <v>1799</v>
      </c>
    </row>
    <row r="625" spans="1:7">
      <c r="A625" t="s">
        <v>2883</v>
      </c>
      <c r="B625" t="s">
        <v>2905</v>
      </c>
      <c r="C625">
        <v>19</v>
      </c>
      <c r="D625" t="s">
        <v>2880</v>
      </c>
      <c r="E625" t="s">
        <v>2879</v>
      </c>
      <c r="F625">
        <v>6.3929000000000009</v>
      </c>
      <c r="G625" t="s">
        <v>1799</v>
      </c>
    </row>
    <row r="626" spans="1:7">
      <c r="A626" t="s">
        <v>2883</v>
      </c>
      <c r="B626" t="s">
        <v>2905</v>
      </c>
      <c r="C626">
        <v>20</v>
      </c>
      <c r="D626" t="s">
        <v>2880</v>
      </c>
      <c r="E626" t="s">
        <v>2879</v>
      </c>
      <c r="F626">
        <v>6.3612199999999994</v>
      </c>
      <c r="G626" t="s">
        <v>1799</v>
      </c>
    </row>
    <row r="627" spans="1:7">
      <c r="A627" t="s">
        <v>2883</v>
      </c>
      <c r="B627" t="s">
        <v>2905</v>
      </c>
      <c r="C627">
        <v>127</v>
      </c>
      <c r="D627" t="s">
        <v>2880</v>
      </c>
      <c r="E627" t="s">
        <v>2879</v>
      </c>
      <c r="F627">
        <v>5.7938399999999994</v>
      </c>
      <c r="G627" t="s">
        <v>1799</v>
      </c>
    </row>
    <row r="628" spans="1:7">
      <c r="A628" t="s">
        <v>2883</v>
      </c>
      <c r="B628" t="s">
        <v>2905</v>
      </c>
      <c r="C628">
        <v>128</v>
      </c>
      <c r="D628" t="s">
        <v>2880</v>
      </c>
      <c r="E628" t="s">
        <v>2879</v>
      </c>
      <c r="F628">
        <v>5.806140000000001</v>
      </c>
      <c r="G628" t="s">
        <v>1799</v>
      </c>
    </row>
    <row r="629" spans="1:7">
      <c r="A629" t="s">
        <v>2883</v>
      </c>
      <c r="B629" t="s">
        <v>2905</v>
      </c>
      <c r="C629">
        <v>129</v>
      </c>
      <c r="D629" t="s">
        <v>2880</v>
      </c>
      <c r="E629" t="s">
        <v>2879</v>
      </c>
      <c r="F629">
        <v>5.9155600000000002</v>
      </c>
      <c r="G629" t="s">
        <v>1799</v>
      </c>
    </row>
    <row r="630" spans="1:7">
      <c r="A630" t="s">
        <v>2883</v>
      </c>
      <c r="B630" t="s">
        <v>2905</v>
      </c>
      <c r="C630">
        <v>130</v>
      </c>
      <c r="D630" t="s">
        <v>2880</v>
      </c>
      <c r="E630" t="s">
        <v>2879</v>
      </c>
      <c r="F630">
        <v>5.7617599999999998</v>
      </c>
      <c r="G630" t="s">
        <v>1799</v>
      </c>
    </row>
    <row r="631" spans="1:7">
      <c r="A631" t="s">
        <v>2883</v>
      </c>
      <c r="B631" t="s">
        <v>2905</v>
      </c>
      <c r="C631">
        <v>131</v>
      </c>
      <c r="D631" t="s">
        <v>2880</v>
      </c>
      <c r="E631" t="s">
        <v>2879</v>
      </c>
      <c r="F631">
        <v>5.90158</v>
      </c>
      <c r="G631" t="s">
        <v>1799</v>
      </c>
    </row>
    <row r="632" spans="1:7">
      <c r="A632" t="s">
        <v>2883</v>
      </c>
      <c r="B632" t="s">
        <v>2905</v>
      </c>
      <c r="C632">
        <v>132</v>
      </c>
      <c r="D632" t="s">
        <v>2880</v>
      </c>
      <c r="E632" t="s">
        <v>2879</v>
      </c>
      <c r="F632">
        <v>5.8735800000000005</v>
      </c>
      <c r="G632" t="s">
        <v>1799</v>
      </c>
    </row>
    <row r="633" spans="1:7">
      <c r="A633" t="s">
        <v>2883</v>
      </c>
      <c r="B633" t="s">
        <v>2905</v>
      </c>
      <c r="C633">
        <v>133</v>
      </c>
      <c r="D633" t="s">
        <v>2880</v>
      </c>
      <c r="E633" t="s">
        <v>2879</v>
      </c>
      <c r="F633">
        <v>6.0164000000000009</v>
      </c>
      <c r="G633" t="s">
        <v>1799</v>
      </c>
    </row>
    <row r="634" spans="1:7">
      <c r="A634" t="s">
        <v>2883</v>
      </c>
      <c r="B634" t="s">
        <v>2905</v>
      </c>
      <c r="C634">
        <v>134</v>
      </c>
      <c r="D634" t="s">
        <v>2880</v>
      </c>
      <c r="E634" t="s">
        <v>2879</v>
      </c>
      <c r="F634">
        <v>5.9740800000000007</v>
      </c>
      <c r="G634" t="s">
        <v>1799</v>
      </c>
    </row>
    <row r="635" spans="1:7">
      <c r="A635" t="s">
        <v>2883</v>
      </c>
      <c r="B635" t="s">
        <v>2905</v>
      </c>
      <c r="C635">
        <v>135</v>
      </c>
      <c r="D635" t="s">
        <v>2880</v>
      </c>
      <c r="E635" t="s">
        <v>2879</v>
      </c>
      <c r="F635">
        <v>5.8420799999999993</v>
      </c>
      <c r="G635" t="s">
        <v>1799</v>
      </c>
    </row>
    <row r="636" spans="1:7">
      <c r="A636" t="s">
        <v>2883</v>
      </c>
      <c r="B636" t="s">
        <v>2905</v>
      </c>
      <c r="C636">
        <v>136</v>
      </c>
      <c r="D636" t="s">
        <v>2880</v>
      </c>
      <c r="E636" t="s">
        <v>2879</v>
      </c>
      <c r="F636">
        <v>5.9189399999999992</v>
      </c>
      <c r="G636" t="s">
        <v>1799</v>
      </c>
    </row>
    <row r="637" spans="1:7">
      <c r="A637" t="s">
        <v>2883</v>
      </c>
      <c r="B637" t="s">
        <v>2905</v>
      </c>
      <c r="C637">
        <v>137</v>
      </c>
      <c r="D637" t="s">
        <v>2880</v>
      </c>
      <c r="E637" t="s">
        <v>2879</v>
      </c>
      <c r="F637">
        <v>5.8979599999999994</v>
      </c>
      <c r="G637" t="s">
        <v>1799</v>
      </c>
    </row>
    <row r="638" spans="1:7">
      <c r="A638" t="s">
        <v>2883</v>
      </c>
      <c r="B638" t="s">
        <v>2905</v>
      </c>
      <c r="C638">
        <v>138</v>
      </c>
      <c r="D638" t="s">
        <v>2880</v>
      </c>
      <c r="E638" t="s">
        <v>2879</v>
      </c>
      <c r="F638">
        <v>6.1557000000000013</v>
      </c>
      <c r="G638" t="s">
        <v>1799</v>
      </c>
    </row>
    <row r="639" spans="1:7">
      <c r="A639" t="s">
        <v>2883</v>
      </c>
      <c r="B639" t="s">
        <v>2905</v>
      </c>
      <c r="C639">
        <v>139</v>
      </c>
      <c r="D639" t="s">
        <v>2880</v>
      </c>
      <c r="E639" t="s">
        <v>2879</v>
      </c>
      <c r="F639">
        <v>5.6874000000000002</v>
      </c>
      <c r="G639" t="s">
        <v>1799</v>
      </c>
    </row>
    <row r="640" spans="1:7">
      <c r="A640" t="s">
        <v>2883</v>
      </c>
      <c r="B640" t="s">
        <v>2905</v>
      </c>
      <c r="C640">
        <v>140</v>
      </c>
      <c r="D640" t="s">
        <v>2880</v>
      </c>
      <c r="E640" t="s">
        <v>2879</v>
      </c>
      <c r="F640">
        <v>5.7909199999999998</v>
      </c>
      <c r="G640" t="s">
        <v>1799</v>
      </c>
    </row>
    <row r="641" spans="1:7">
      <c r="A641" t="s">
        <v>2883</v>
      </c>
      <c r="B641" t="s">
        <v>2905</v>
      </c>
      <c r="C641">
        <v>181</v>
      </c>
      <c r="D641" t="s">
        <v>2880</v>
      </c>
      <c r="E641" t="s">
        <v>2879</v>
      </c>
      <c r="F641">
        <v>6.24404</v>
      </c>
      <c r="G641" t="s">
        <v>1962</v>
      </c>
    </row>
    <row r="642" spans="1:7">
      <c r="A642" t="s">
        <v>2883</v>
      </c>
      <c r="B642" t="s">
        <v>2905</v>
      </c>
      <c r="C642">
        <v>182</v>
      </c>
      <c r="D642" t="s">
        <v>2880</v>
      </c>
      <c r="E642" t="s">
        <v>2879</v>
      </c>
      <c r="F642">
        <v>5.759780000000001</v>
      </c>
      <c r="G642" t="s">
        <v>1962</v>
      </c>
    </row>
    <row r="643" spans="1:7">
      <c r="A643" t="s">
        <v>2883</v>
      </c>
      <c r="B643" t="s">
        <v>2905</v>
      </c>
      <c r="C643">
        <v>184</v>
      </c>
      <c r="D643" t="s">
        <v>2880</v>
      </c>
      <c r="E643" t="s">
        <v>2879</v>
      </c>
      <c r="F643">
        <v>5.6192200000000003</v>
      </c>
      <c r="G643" t="s">
        <v>1962</v>
      </c>
    </row>
    <row r="644" spans="1:7">
      <c r="A644" t="s">
        <v>2883</v>
      </c>
      <c r="B644" t="s">
        <v>2905</v>
      </c>
      <c r="C644">
        <v>185</v>
      </c>
      <c r="D644" t="s">
        <v>2880</v>
      </c>
      <c r="E644" t="s">
        <v>2879</v>
      </c>
      <c r="F644">
        <v>5.8819599999999994</v>
      </c>
      <c r="G644" t="s">
        <v>1962</v>
      </c>
    </row>
    <row r="645" spans="1:7">
      <c r="A645" t="s">
        <v>2883</v>
      </c>
      <c r="B645" t="s">
        <v>2905</v>
      </c>
      <c r="C645">
        <v>186</v>
      </c>
      <c r="D645" t="s">
        <v>2880</v>
      </c>
      <c r="E645" t="s">
        <v>2879</v>
      </c>
      <c r="F645">
        <v>5.9617599999999999</v>
      </c>
      <c r="G645" t="s">
        <v>1962</v>
      </c>
    </row>
    <row r="646" spans="1:7">
      <c r="A646" t="s">
        <v>2883</v>
      </c>
      <c r="B646" t="s">
        <v>2905</v>
      </c>
      <c r="C646">
        <v>296</v>
      </c>
      <c r="D646" t="s">
        <v>2880</v>
      </c>
      <c r="E646" t="s">
        <v>2879</v>
      </c>
      <c r="F646">
        <v>6.1155799999999996</v>
      </c>
      <c r="G646" t="s">
        <v>1800</v>
      </c>
    </row>
    <row r="647" spans="1:7">
      <c r="A647" t="s">
        <v>2883</v>
      </c>
      <c r="B647" t="s">
        <v>2905</v>
      </c>
      <c r="C647">
        <v>297</v>
      </c>
      <c r="D647" t="s">
        <v>2880</v>
      </c>
      <c r="E647" t="s">
        <v>2879</v>
      </c>
      <c r="F647">
        <v>6.2039800000000014</v>
      </c>
      <c r="G647" t="s">
        <v>1800</v>
      </c>
    </row>
    <row r="648" spans="1:7">
      <c r="A648" t="s">
        <v>2883</v>
      </c>
      <c r="B648" t="s">
        <v>2905</v>
      </c>
      <c r="C648">
        <v>298</v>
      </c>
      <c r="D648" t="s">
        <v>2880</v>
      </c>
      <c r="E648" t="s">
        <v>2879</v>
      </c>
      <c r="F648">
        <v>6.2502600000000008</v>
      </c>
      <c r="G648" t="s">
        <v>1800</v>
      </c>
    </row>
    <row r="649" spans="1:7">
      <c r="A649" t="s">
        <v>2883</v>
      </c>
      <c r="B649" t="s">
        <v>2905</v>
      </c>
      <c r="C649">
        <v>299</v>
      </c>
      <c r="D649" t="s">
        <v>2880</v>
      </c>
      <c r="E649" t="s">
        <v>2879</v>
      </c>
      <c r="F649">
        <v>5.9796800000000001</v>
      </c>
      <c r="G649" t="s">
        <v>1800</v>
      </c>
    </row>
    <row r="650" spans="1:7">
      <c r="A650" t="s">
        <v>2883</v>
      </c>
      <c r="B650" t="s">
        <v>2905</v>
      </c>
      <c r="C650">
        <v>300</v>
      </c>
      <c r="D650" t="s">
        <v>2880</v>
      </c>
      <c r="E650" t="s">
        <v>2879</v>
      </c>
      <c r="F650">
        <v>5.8307599999999997</v>
      </c>
      <c r="G650" t="s">
        <v>1800</v>
      </c>
    </row>
    <row r="651" spans="1:7">
      <c r="A651" t="s">
        <v>2883</v>
      </c>
      <c r="B651" t="s">
        <v>2905</v>
      </c>
      <c r="C651">
        <v>301</v>
      </c>
      <c r="D651" t="s">
        <v>2880</v>
      </c>
      <c r="E651" t="s">
        <v>2879</v>
      </c>
      <c r="F651">
        <v>5.8638400000000006</v>
      </c>
      <c r="G651" t="s">
        <v>1800</v>
      </c>
    </row>
    <row r="652" spans="1:7">
      <c r="A652" t="s">
        <v>2883</v>
      </c>
      <c r="B652" t="s">
        <v>2905</v>
      </c>
      <c r="C652">
        <v>302</v>
      </c>
      <c r="D652" t="s">
        <v>2880</v>
      </c>
      <c r="E652" t="s">
        <v>2879</v>
      </c>
      <c r="F652">
        <v>5.8773399999999993</v>
      </c>
      <c r="G652" t="s">
        <v>1800</v>
      </c>
    </row>
    <row r="653" spans="1:7">
      <c r="A653" t="s">
        <v>2883</v>
      </c>
      <c r="B653" t="s">
        <v>2905</v>
      </c>
      <c r="C653">
        <v>303</v>
      </c>
      <c r="D653" t="s">
        <v>2880</v>
      </c>
      <c r="E653" t="s">
        <v>2879</v>
      </c>
      <c r="F653">
        <v>5.9095999999999993</v>
      </c>
      <c r="G653" t="s">
        <v>1800</v>
      </c>
    </row>
    <row r="654" spans="1:7">
      <c r="A654" t="s">
        <v>2883</v>
      </c>
      <c r="B654" t="s">
        <v>2905</v>
      </c>
      <c r="C654">
        <v>304</v>
      </c>
      <c r="D654" t="s">
        <v>2880</v>
      </c>
      <c r="E654" t="s">
        <v>2879</v>
      </c>
      <c r="F654">
        <v>5.9901399999999994</v>
      </c>
      <c r="G654" t="s">
        <v>1800</v>
      </c>
    </row>
    <row r="655" spans="1:7">
      <c r="A655" t="s">
        <v>2883</v>
      </c>
      <c r="B655" t="s">
        <v>2905</v>
      </c>
      <c r="C655">
        <v>305</v>
      </c>
      <c r="D655" t="s">
        <v>2880</v>
      </c>
      <c r="E655" t="s">
        <v>2879</v>
      </c>
      <c r="F655">
        <v>5.5959800000000008</v>
      </c>
      <c r="G655" t="s">
        <v>1800</v>
      </c>
    </row>
    <row r="656" spans="1:7">
      <c r="A656" t="s">
        <v>2883</v>
      </c>
      <c r="B656" t="s">
        <v>2905</v>
      </c>
      <c r="C656">
        <v>306</v>
      </c>
      <c r="D656" t="s">
        <v>2880</v>
      </c>
      <c r="E656" t="s">
        <v>2879</v>
      </c>
      <c r="F656">
        <v>5.7968999999999991</v>
      </c>
      <c r="G656" t="s">
        <v>1800</v>
      </c>
    </row>
    <row r="657" spans="1:7">
      <c r="A657" t="s">
        <v>2883</v>
      </c>
      <c r="B657" t="s">
        <v>2905</v>
      </c>
      <c r="C657">
        <v>307</v>
      </c>
      <c r="D657" t="s">
        <v>2880</v>
      </c>
      <c r="E657" t="s">
        <v>2879</v>
      </c>
      <c r="F657">
        <v>5.7298599999999986</v>
      </c>
      <c r="G657" t="s">
        <v>1800</v>
      </c>
    </row>
    <row r="658" spans="1:7">
      <c r="A658" t="s">
        <v>2883</v>
      </c>
      <c r="B658" t="s">
        <v>2905</v>
      </c>
      <c r="C658">
        <v>308</v>
      </c>
      <c r="D658" t="s">
        <v>2880</v>
      </c>
      <c r="E658" t="s">
        <v>2879</v>
      </c>
      <c r="F658">
        <v>5.6547199999999993</v>
      </c>
      <c r="G658" t="s">
        <v>1800</v>
      </c>
    </row>
    <row r="659" spans="1:7">
      <c r="A659" t="s">
        <v>2883</v>
      </c>
      <c r="B659" t="s">
        <v>2905</v>
      </c>
      <c r="C659">
        <v>309</v>
      </c>
      <c r="D659" t="s">
        <v>2880</v>
      </c>
      <c r="E659" t="s">
        <v>2879</v>
      </c>
      <c r="F659">
        <v>6.1320999999999986</v>
      </c>
      <c r="G659" t="s">
        <v>1800</v>
      </c>
    </row>
    <row r="660" spans="1:7">
      <c r="A660" t="s">
        <v>2883</v>
      </c>
      <c r="B660" t="s">
        <v>2905</v>
      </c>
      <c r="C660">
        <v>310</v>
      </c>
      <c r="D660" t="s">
        <v>2880</v>
      </c>
      <c r="E660" t="s">
        <v>2879</v>
      </c>
      <c r="F660">
        <v>5.641</v>
      </c>
      <c r="G660" t="s">
        <v>1800</v>
      </c>
    </row>
    <row r="661" spans="1:7">
      <c r="A661" t="s">
        <v>2883</v>
      </c>
      <c r="B661" t="s">
        <v>2905</v>
      </c>
      <c r="C661">
        <v>311</v>
      </c>
      <c r="D661" t="s">
        <v>2880</v>
      </c>
      <c r="E661" t="s">
        <v>2879</v>
      </c>
      <c r="F661">
        <v>6.1151200000000001</v>
      </c>
      <c r="G661" t="s">
        <v>1800</v>
      </c>
    </row>
    <row r="662" spans="1:7">
      <c r="A662" t="s">
        <v>2883</v>
      </c>
      <c r="B662" t="s">
        <v>2905</v>
      </c>
      <c r="C662">
        <v>312</v>
      </c>
      <c r="D662" t="s">
        <v>2880</v>
      </c>
      <c r="E662" t="s">
        <v>2879</v>
      </c>
      <c r="F662">
        <v>6.2149400000000004</v>
      </c>
      <c r="G662" t="s">
        <v>1800</v>
      </c>
    </row>
    <row r="663" spans="1:7">
      <c r="A663" t="s">
        <v>2883</v>
      </c>
      <c r="B663" t="s">
        <v>2905</v>
      </c>
      <c r="C663">
        <v>313</v>
      </c>
      <c r="D663" t="s">
        <v>2880</v>
      </c>
      <c r="E663" t="s">
        <v>2879</v>
      </c>
      <c r="F663">
        <v>5.8244600000000002</v>
      </c>
      <c r="G663" t="s">
        <v>1800</v>
      </c>
    </row>
    <row r="664" spans="1:7">
      <c r="A664" t="s">
        <v>2883</v>
      </c>
      <c r="B664" t="s">
        <v>2905</v>
      </c>
      <c r="C664">
        <v>314</v>
      </c>
      <c r="D664" t="s">
        <v>2880</v>
      </c>
      <c r="E664" t="s">
        <v>2879</v>
      </c>
      <c r="F664">
        <v>6.1519200000000005</v>
      </c>
      <c r="G664" t="s">
        <v>1800</v>
      </c>
    </row>
    <row r="665" spans="1:7">
      <c r="A665" t="s">
        <v>2883</v>
      </c>
      <c r="B665" t="s">
        <v>2905</v>
      </c>
      <c r="C665">
        <v>315</v>
      </c>
      <c r="D665" t="s">
        <v>2880</v>
      </c>
      <c r="E665" t="s">
        <v>2879</v>
      </c>
      <c r="F665">
        <v>6.035779999999999</v>
      </c>
      <c r="G665" t="s">
        <v>1800</v>
      </c>
    </row>
    <row r="666" spans="1:7">
      <c r="A666" t="s">
        <v>2883</v>
      </c>
      <c r="B666" t="s">
        <v>2905</v>
      </c>
      <c r="C666">
        <v>316</v>
      </c>
      <c r="D666" t="s">
        <v>2880</v>
      </c>
      <c r="E666" t="s">
        <v>2879</v>
      </c>
      <c r="F666">
        <v>6.0548599999999988</v>
      </c>
      <c r="G666" t="s">
        <v>1800</v>
      </c>
    </row>
    <row r="667" spans="1:7">
      <c r="A667" t="s">
        <v>2883</v>
      </c>
      <c r="B667" t="s">
        <v>2905</v>
      </c>
      <c r="C667">
        <v>317</v>
      </c>
      <c r="D667" t="s">
        <v>2880</v>
      </c>
      <c r="E667" t="s">
        <v>2879</v>
      </c>
      <c r="F667">
        <v>6.1399600000000003</v>
      </c>
      <c r="G667" t="s">
        <v>1800</v>
      </c>
    </row>
    <row r="668" spans="1:7">
      <c r="A668" t="s">
        <v>2883</v>
      </c>
      <c r="B668" t="s">
        <v>2905</v>
      </c>
      <c r="C668">
        <v>318</v>
      </c>
      <c r="D668" t="s">
        <v>2880</v>
      </c>
      <c r="E668" t="s">
        <v>2879</v>
      </c>
      <c r="F668">
        <v>6.0987600000000004</v>
      </c>
      <c r="G668" t="s">
        <v>1800</v>
      </c>
    </row>
    <row r="669" spans="1:7">
      <c r="A669" t="s">
        <v>2883</v>
      </c>
      <c r="B669" t="s">
        <v>2905</v>
      </c>
      <c r="C669">
        <v>319</v>
      </c>
      <c r="D669" t="s">
        <v>2880</v>
      </c>
      <c r="E669" t="s">
        <v>2879</v>
      </c>
      <c r="F669">
        <v>6.0677000000000003</v>
      </c>
      <c r="G669" t="s">
        <v>1800</v>
      </c>
    </row>
    <row r="670" spans="1:7">
      <c r="A670" t="s">
        <v>2883</v>
      </c>
      <c r="B670" t="s">
        <v>2905</v>
      </c>
      <c r="C670">
        <v>320</v>
      </c>
      <c r="D670" t="s">
        <v>2880</v>
      </c>
      <c r="E670" t="s">
        <v>2879</v>
      </c>
      <c r="F670">
        <v>6.1639199999999992</v>
      </c>
      <c r="G670" t="s">
        <v>1800</v>
      </c>
    </row>
    <row r="671" spans="1:7">
      <c r="A671" t="s">
        <v>2883</v>
      </c>
      <c r="B671" t="s">
        <v>2905</v>
      </c>
      <c r="C671">
        <v>321</v>
      </c>
      <c r="D671" t="s">
        <v>2880</v>
      </c>
      <c r="E671" t="s">
        <v>2879</v>
      </c>
      <c r="F671">
        <v>6.2355200000000011</v>
      </c>
      <c r="G671" t="s">
        <v>1800</v>
      </c>
    </row>
    <row r="672" spans="1:7">
      <c r="A672" t="s">
        <v>2883</v>
      </c>
      <c r="B672" t="s">
        <v>2905</v>
      </c>
      <c r="C672">
        <v>322</v>
      </c>
      <c r="D672" t="s">
        <v>2880</v>
      </c>
      <c r="E672" t="s">
        <v>2879</v>
      </c>
      <c r="F672">
        <v>6.0901399999999999</v>
      </c>
      <c r="G672" t="s">
        <v>1800</v>
      </c>
    </row>
    <row r="673" spans="1:7">
      <c r="A673" t="s">
        <v>2883</v>
      </c>
      <c r="B673" t="s">
        <v>2905</v>
      </c>
      <c r="C673">
        <v>327</v>
      </c>
      <c r="D673" t="s">
        <v>2880</v>
      </c>
      <c r="E673" t="s">
        <v>2879</v>
      </c>
      <c r="F673">
        <v>6.1901600000000006</v>
      </c>
      <c r="G673" t="s">
        <v>1800</v>
      </c>
    </row>
    <row r="674" spans="1:7">
      <c r="A674" t="s">
        <v>2883</v>
      </c>
      <c r="B674" t="s">
        <v>2905</v>
      </c>
      <c r="C674">
        <v>329</v>
      </c>
      <c r="D674" t="s">
        <v>2880</v>
      </c>
      <c r="E674" t="s">
        <v>2879</v>
      </c>
      <c r="F674">
        <v>6.11144</v>
      </c>
      <c r="G674" t="s">
        <v>1800</v>
      </c>
    </row>
    <row r="675" spans="1:7">
      <c r="A675" t="s">
        <v>2883</v>
      </c>
      <c r="B675" t="s">
        <v>2905</v>
      </c>
      <c r="C675">
        <v>330</v>
      </c>
      <c r="D675" t="s">
        <v>2880</v>
      </c>
      <c r="E675" t="s">
        <v>2879</v>
      </c>
      <c r="F675">
        <v>6.1942799999999991</v>
      </c>
      <c r="G675" t="s">
        <v>1800</v>
      </c>
    </row>
    <row r="676" spans="1:7">
      <c r="A676" t="s">
        <v>2883</v>
      </c>
      <c r="B676" t="s">
        <v>2905</v>
      </c>
      <c r="C676">
        <v>331</v>
      </c>
      <c r="D676" t="s">
        <v>2880</v>
      </c>
      <c r="E676" t="s">
        <v>2879</v>
      </c>
      <c r="F676">
        <v>6.1447000000000003</v>
      </c>
      <c r="G676" t="s">
        <v>1800</v>
      </c>
    </row>
    <row r="677" spans="1:7">
      <c r="A677" t="s">
        <v>2883</v>
      </c>
      <c r="B677" t="s">
        <v>2905</v>
      </c>
      <c r="C677">
        <v>332</v>
      </c>
      <c r="D677" t="s">
        <v>2880</v>
      </c>
      <c r="E677" t="s">
        <v>2879</v>
      </c>
      <c r="F677">
        <v>6.1996000000000002</v>
      </c>
      <c r="G677" t="s">
        <v>1800</v>
      </c>
    </row>
    <row r="678" spans="1:7">
      <c r="A678" t="s">
        <v>2883</v>
      </c>
      <c r="B678" t="s">
        <v>2905</v>
      </c>
      <c r="C678">
        <v>342</v>
      </c>
      <c r="D678" t="s">
        <v>2880</v>
      </c>
      <c r="E678" t="s">
        <v>2879</v>
      </c>
      <c r="F678">
        <v>6.1963399999999993</v>
      </c>
      <c r="G678" t="s">
        <v>1801</v>
      </c>
    </row>
    <row r="679" spans="1:7">
      <c r="A679" t="s">
        <v>2883</v>
      </c>
      <c r="B679" t="s">
        <v>2905</v>
      </c>
      <c r="C679">
        <v>343</v>
      </c>
      <c r="D679" t="s">
        <v>2880</v>
      </c>
      <c r="E679" t="s">
        <v>2879</v>
      </c>
      <c r="F679">
        <v>5.9755600000000006</v>
      </c>
      <c r="G679" t="s">
        <v>1801</v>
      </c>
    </row>
    <row r="680" spans="1:7">
      <c r="A680" t="s">
        <v>2883</v>
      </c>
      <c r="B680" t="s">
        <v>2905</v>
      </c>
      <c r="C680">
        <v>344</v>
      </c>
      <c r="D680" t="s">
        <v>2880</v>
      </c>
      <c r="E680" t="s">
        <v>2879</v>
      </c>
      <c r="F680">
        <v>5.9349399999999992</v>
      </c>
      <c r="G680" t="s">
        <v>1801</v>
      </c>
    </row>
    <row r="681" spans="1:7">
      <c r="A681" t="s">
        <v>2883</v>
      </c>
      <c r="B681" t="s">
        <v>2905</v>
      </c>
      <c r="C681">
        <v>345</v>
      </c>
      <c r="D681" t="s">
        <v>2880</v>
      </c>
      <c r="E681" t="s">
        <v>2879</v>
      </c>
      <c r="F681">
        <v>6.3498799999999997</v>
      </c>
      <c r="G681" t="s">
        <v>1801</v>
      </c>
    </row>
    <row r="682" spans="1:7">
      <c r="A682" t="s">
        <v>2883</v>
      </c>
      <c r="B682" t="s">
        <v>2905</v>
      </c>
      <c r="C682">
        <v>346</v>
      </c>
      <c r="D682" t="s">
        <v>2880</v>
      </c>
      <c r="E682" t="s">
        <v>2879</v>
      </c>
      <c r="F682">
        <v>6.1467000000000009</v>
      </c>
      <c r="G682" t="s">
        <v>1801</v>
      </c>
    </row>
    <row r="683" spans="1:7">
      <c r="A683" t="s">
        <v>2883</v>
      </c>
      <c r="B683" t="s">
        <v>2906</v>
      </c>
      <c r="C683">
        <v>141</v>
      </c>
      <c r="D683" t="s">
        <v>2880</v>
      </c>
      <c r="E683" t="s">
        <v>2879</v>
      </c>
      <c r="F683">
        <v>6.1662800000000004</v>
      </c>
      <c r="G683" t="s">
        <v>1799</v>
      </c>
    </row>
    <row r="684" spans="1:7">
      <c r="A684" t="s">
        <v>2883</v>
      </c>
      <c r="B684" t="s">
        <v>2906</v>
      </c>
      <c r="C684">
        <v>142</v>
      </c>
      <c r="D684" t="s">
        <v>2880</v>
      </c>
      <c r="E684" t="s">
        <v>2879</v>
      </c>
      <c r="F684">
        <v>5.9926199999999987</v>
      </c>
      <c r="G684" t="s">
        <v>1799</v>
      </c>
    </row>
    <row r="685" spans="1:7">
      <c r="A685" t="s">
        <v>2883</v>
      </c>
      <c r="B685" t="s">
        <v>2906</v>
      </c>
      <c r="C685">
        <v>143</v>
      </c>
      <c r="D685" t="s">
        <v>2880</v>
      </c>
      <c r="E685" t="s">
        <v>2879</v>
      </c>
      <c r="F685">
        <v>5.6783200000000003</v>
      </c>
      <c r="G685" t="s">
        <v>1799</v>
      </c>
    </row>
    <row r="686" spans="1:7">
      <c r="A686" t="s">
        <v>2883</v>
      </c>
      <c r="B686" t="s">
        <v>2906</v>
      </c>
      <c r="C686">
        <v>170</v>
      </c>
      <c r="D686" t="s">
        <v>2880</v>
      </c>
      <c r="E686" t="s">
        <v>2879</v>
      </c>
      <c r="F686">
        <v>5.8747800000000003</v>
      </c>
      <c r="G686" t="s">
        <v>1799</v>
      </c>
    </row>
    <row r="687" spans="1:7">
      <c r="A687" t="s">
        <v>2883</v>
      </c>
      <c r="B687" t="s">
        <v>2906</v>
      </c>
      <c r="C687">
        <v>171</v>
      </c>
      <c r="D687" t="s">
        <v>2880</v>
      </c>
      <c r="E687" t="s">
        <v>2879</v>
      </c>
      <c r="F687">
        <v>5.8706800000000001</v>
      </c>
      <c r="G687" t="s">
        <v>1799</v>
      </c>
    </row>
    <row r="688" spans="1:7">
      <c r="A688" t="s">
        <v>2883</v>
      </c>
      <c r="B688" t="s">
        <v>2906</v>
      </c>
      <c r="C688">
        <v>172</v>
      </c>
      <c r="D688" t="s">
        <v>2880</v>
      </c>
      <c r="E688" t="s">
        <v>2879</v>
      </c>
      <c r="F688">
        <v>5.8832199999999997</v>
      </c>
      <c r="G688" t="s">
        <v>1799</v>
      </c>
    </row>
    <row r="689" spans="1:7">
      <c r="A689" t="s">
        <v>2883</v>
      </c>
      <c r="B689" t="s">
        <v>2906</v>
      </c>
      <c r="C689">
        <v>175</v>
      </c>
      <c r="D689" t="s">
        <v>2880</v>
      </c>
      <c r="E689" t="s">
        <v>2879</v>
      </c>
      <c r="F689">
        <v>6.0923800000000012</v>
      </c>
      <c r="G689" t="s">
        <v>1799</v>
      </c>
    </row>
    <row r="690" spans="1:7">
      <c r="A690" t="s">
        <v>2883</v>
      </c>
      <c r="B690" t="s">
        <v>2906</v>
      </c>
      <c r="C690">
        <v>176</v>
      </c>
      <c r="D690" t="s">
        <v>2880</v>
      </c>
      <c r="E690" t="s">
        <v>2879</v>
      </c>
      <c r="F690">
        <v>5.8331200000000001</v>
      </c>
      <c r="G690" t="s">
        <v>1799</v>
      </c>
    </row>
    <row r="691" spans="1:7">
      <c r="A691" t="s">
        <v>2883</v>
      </c>
      <c r="B691" t="s">
        <v>2906</v>
      </c>
      <c r="C691">
        <v>177</v>
      </c>
      <c r="D691" t="s">
        <v>2880</v>
      </c>
      <c r="E691" t="s">
        <v>2879</v>
      </c>
      <c r="F691">
        <v>6.3930999999999987</v>
      </c>
      <c r="G691" t="s">
        <v>1799</v>
      </c>
    </row>
    <row r="692" spans="1:7">
      <c r="A692" t="s">
        <v>2883</v>
      </c>
      <c r="B692" t="s">
        <v>2906</v>
      </c>
      <c r="C692">
        <v>181</v>
      </c>
      <c r="D692" t="s">
        <v>2880</v>
      </c>
      <c r="E692" t="s">
        <v>2879</v>
      </c>
      <c r="F692">
        <v>6.24404</v>
      </c>
      <c r="G692" t="s">
        <v>1962</v>
      </c>
    </row>
    <row r="693" spans="1:7">
      <c r="A693" t="s">
        <v>2883</v>
      </c>
      <c r="B693" t="s">
        <v>2906</v>
      </c>
      <c r="C693">
        <v>182</v>
      </c>
      <c r="D693" t="s">
        <v>2880</v>
      </c>
      <c r="E693" t="s">
        <v>2879</v>
      </c>
      <c r="F693">
        <v>5.759780000000001</v>
      </c>
      <c r="G693" t="s">
        <v>1962</v>
      </c>
    </row>
    <row r="694" spans="1:7">
      <c r="A694" t="s">
        <v>2883</v>
      </c>
      <c r="B694" t="s">
        <v>2906</v>
      </c>
      <c r="C694">
        <v>183</v>
      </c>
      <c r="D694" t="s">
        <v>2880</v>
      </c>
      <c r="E694" t="s">
        <v>2879</v>
      </c>
      <c r="F694">
        <v>6.1702399999999997</v>
      </c>
      <c r="G694" t="s">
        <v>1799</v>
      </c>
    </row>
    <row r="695" spans="1:7">
      <c r="A695" t="s">
        <v>2883</v>
      </c>
      <c r="B695" t="s">
        <v>2906</v>
      </c>
      <c r="C695">
        <v>184</v>
      </c>
      <c r="D695" t="s">
        <v>2880</v>
      </c>
      <c r="E695" t="s">
        <v>2879</v>
      </c>
      <c r="F695">
        <v>5.6192200000000003</v>
      </c>
      <c r="G695" t="s">
        <v>1962</v>
      </c>
    </row>
    <row r="696" spans="1:7">
      <c r="A696" t="s">
        <v>2883</v>
      </c>
      <c r="B696" t="s">
        <v>2906</v>
      </c>
      <c r="C696">
        <v>185</v>
      </c>
      <c r="D696" t="s">
        <v>2880</v>
      </c>
      <c r="E696" t="s">
        <v>2879</v>
      </c>
      <c r="F696">
        <v>5.8819599999999994</v>
      </c>
      <c r="G696" t="s">
        <v>1962</v>
      </c>
    </row>
    <row r="697" spans="1:7">
      <c r="A697" t="s">
        <v>2883</v>
      </c>
      <c r="B697" t="s">
        <v>2906</v>
      </c>
      <c r="C697">
        <v>186</v>
      </c>
      <c r="D697" t="s">
        <v>2880</v>
      </c>
      <c r="E697" t="s">
        <v>2879</v>
      </c>
      <c r="F697">
        <v>5.9617599999999999</v>
      </c>
      <c r="G697" t="s">
        <v>1962</v>
      </c>
    </row>
    <row r="698" spans="1:7">
      <c r="A698" t="s">
        <v>2883</v>
      </c>
      <c r="B698" t="s">
        <v>2906</v>
      </c>
      <c r="C698">
        <v>197</v>
      </c>
      <c r="D698" t="s">
        <v>2880</v>
      </c>
      <c r="E698" t="s">
        <v>2879</v>
      </c>
      <c r="F698">
        <v>6.1951400000000003</v>
      </c>
      <c r="G698" t="s">
        <v>1799</v>
      </c>
    </row>
    <row r="699" spans="1:7">
      <c r="A699" t="s">
        <v>2883</v>
      </c>
      <c r="B699" t="s">
        <v>2906</v>
      </c>
      <c r="C699">
        <v>198</v>
      </c>
      <c r="D699" t="s">
        <v>2880</v>
      </c>
      <c r="E699" t="s">
        <v>2879</v>
      </c>
      <c r="F699">
        <v>6.1231399999999994</v>
      </c>
      <c r="G699" t="s">
        <v>1799</v>
      </c>
    </row>
    <row r="700" spans="1:7">
      <c r="A700" t="s">
        <v>2883</v>
      </c>
      <c r="B700" t="s">
        <v>2906</v>
      </c>
      <c r="C700">
        <v>199</v>
      </c>
      <c r="D700" t="s">
        <v>2880</v>
      </c>
      <c r="E700" t="s">
        <v>2879</v>
      </c>
      <c r="F700">
        <v>6.0067399999999997</v>
      </c>
      <c r="G700" t="s">
        <v>1799</v>
      </c>
    </row>
    <row r="701" spans="1:7">
      <c r="A701" t="s">
        <v>2883</v>
      </c>
      <c r="B701" t="s">
        <v>2906</v>
      </c>
      <c r="C701">
        <v>200</v>
      </c>
      <c r="D701" t="s">
        <v>2880</v>
      </c>
      <c r="E701" t="s">
        <v>2879</v>
      </c>
      <c r="F701">
        <v>6.1671800000000001</v>
      </c>
      <c r="G701" t="s">
        <v>1799</v>
      </c>
    </row>
    <row r="702" spans="1:7">
      <c r="A702" t="s">
        <v>2883</v>
      </c>
      <c r="B702" t="s">
        <v>2906</v>
      </c>
      <c r="C702">
        <v>207</v>
      </c>
      <c r="D702" t="s">
        <v>2880</v>
      </c>
      <c r="E702" t="s">
        <v>2879</v>
      </c>
      <c r="F702">
        <v>5.9721199999999994</v>
      </c>
      <c r="G702" t="s">
        <v>1799</v>
      </c>
    </row>
    <row r="703" spans="1:7">
      <c r="A703" t="s">
        <v>2883</v>
      </c>
      <c r="B703" t="s">
        <v>2906</v>
      </c>
      <c r="C703">
        <v>208</v>
      </c>
      <c r="D703" t="s">
        <v>2880</v>
      </c>
      <c r="E703" t="s">
        <v>2879</v>
      </c>
      <c r="F703">
        <v>5.9894400000000001</v>
      </c>
      <c r="G703" t="s">
        <v>1799</v>
      </c>
    </row>
    <row r="704" spans="1:7">
      <c r="A704" t="s">
        <v>2883</v>
      </c>
      <c r="B704" t="s">
        <v>2906</v>
      </c>
      <c r="C704">
        <v>209</v>
      </c>
      <c r="D704" t="s">
        <v>2880</v>
      </c>
      <c r="E704" t="s">
        <v>2879</v>
      </c>
      <c r="F704">
        <v>6.437079999999999</v>
      </c>
      <c r="G704" t="s">
        <v>1799</v>
      </c>
    </row>
    <row r="705" spans="1:7">
      <c r="A705" t="s">
        <v>2883</v>
      </c>
      <c r="B705" t="s">
        <v>2906</v>
      </c>
      <c r="C705">
        <v>210</v>
      </c>
      <c r="D705" t="s">
        <v>2880</v>
      </c>
      <c r="E705" t="s">
        <v>2879</v>
      </c>
      <c r="F705">
        <v>7.5839599999999994</v>
      </c>
      <c r="G705" t="s">
        <v>1799</v>
      </c>
    </row>
    <row r="706" spans="1:7">
      <c r="A706" t="s">
        <v>2883</v>
      </c>
      <c r="B706" t="s">
        <v>2906</v>
      </c>
      <c r="C706">
        <v>211</v>
      </c>
      <c r="D706" t="s">
        <v>2880</v>
      </c>
      <c r="E706" t="s">
        <v>2879</v>
      </c>
      <c r="F706">
        <v>5.5587999999999989</v>
      </c>
      <c r="G706" t="s">
        <v>1799</v>
      </c>
    </row>
    <row r="707" spans="1:7">
      <c r="A707" t="s">
        <v>2883</v>
      </c>
      <c r="B707" t="s">
        <v>2906</v>
      </c>
      <c r="C707">
        <v>323</v>
      </c>
      <c r="D707" t="s">
        <v>2880</v>
      </c>
      <c r="E707" t="s">
        <v>2879</v>
      </c>
      <c r="F707">
        <v>6.1919399999999998</v>
      </c>
      <c r="G707" t="s">
        <v>1799</v>
      </c>
    </row>
    <row r="708" spans="1:7">
      <c r="A708" t="s">
        <v>2883</v>
      </c>
      <c r="B708" t="s">
        <v>2906</v>
      </c>
      <c r="C708">
        <v>324</v>
      </c>
      <c r="D708" t="s">
        <v>2880</v>
      </c>
      <c r="E708" t="s">
        <v>2879</v>
      </c>
      <c r="F708">
        <v>6.2806599999999992</v>
      </c>
      <c r="G708" t="s">
        <v>1799</v>
      </c>
    </row>
    <row r="709" spans="1:7">
      <c r="A709" t="s">
        <v>2883</v>
      </c>
      <c r="B709" t="s">
        <v>2906</v>
      </c>
      <c r="C709">
        <v>325</v>
      </c>
      <c r="D709" t="s">
        <v>2880</v>
      </c>
      <c r="E709" t="s">
        <v>2879</v>
      </c>
      <c r="F709">
        <v>5.9243200000000007</v>
      </c>
      <c r="G709" t="s">
        <v>1799</v>
      </c>
    </row>
    <row r="710" spans="1:7">
      <c r="A710" t="s">
        <v>2883</v>
      </c>
      <c r="B710" t="s">
        <v>2906</v>
      </c>
      <c r="C710">
        <v>326</v>
      </c>
      <c r="D710" t="s">
        <v>2880</v>
      </c>
      <c r="E710" t="s">
        <v>2879</v>
      </c>
      <c r="F710">
        <v>6.1931000000000012</v>
      </c>
      <c r="G710" t="s">
        <v>1799</v>
      </c>
    </row>
    <row r="711" spans="1:7">
      <c r="A711" t="s">
        <v>2883</v>
      </c>
      <c r="B711" t="s">
        <v>2906</v>
      </c>
      <c r="C711">
        <v>328</v>
      </c>
      <c r="D711" t="s">
        <v>2880</v>
      </c>
      <c r="E711" t="s">
        <v>2879</v>
      </c>
      <c r="F711">
        <v>6.0438400000000012</v>
      </c>
      <c r="G711" t="s">
        <v>1799</v>
      </c>
    </row>
    <row r="712" spans="1:7">
      <c r="A712" t="s">
        <v>2883</v>
      </c>
      <c r="B712" t="s">
        <v>2906</v>
      </c>
      <c r="C712">
        <v>333</v>
      </c>
      <c r="D712" t="s">
        <v>2880</v>
      </c>
      <c r="E712" t="s">
        <v>2879</v>
      </c>
      <c r="F712">
        <v>6.137859999999999</v>
      </c>
      <c r="G712" t="s">
        <v>1800</v>
      </c>
    </row>
    <row r="713" spans="1:7">
      <c r="A713" t="s">
        <v>2883</v>
      </c>
      <c r="B713" t="s">
        <v>2906</v>
      </c>
      <c r="C713">
        <v>334</v>
      </c>
      <c r="D713" t="s">
        <v>2880</v>
      </c>
      <c r="E713" t="s">
        <v>2879</v>
      </c>
      <c r="F713">
        <v>5.84612</v>
      </c>
      <c r="G713" t="s">
        <v>1800</v>
      </c>
    </row>
    <row r="714" spans="1:7">
      <c r="A714" t="s">
        <v>2883</v>
      </c>
      <c r="B714" t="s">
        <v>2906</v>
      </c>
      <c r="C714">
        <v>335</v>
      </c>
      <c r="D714" t="s">
        <v>2880</v>
      </c>
      <c r="E714" t="s">
        <v>2879</v>
      </c>
      <c r="F714">
        <v>6.1274000000000006</v>
      </c>
      <c r="G714" t="s">
        <v>1800</v>
      </c>
    </row>
    <row r="715" spans="1:7">
      <c r="A715" t="s">
        <v>2883</v>
      </c>
      <c r="B715" t="s">
        <v>2906</v>
      </c>
      <c r="C715">
        <v>336</v>
      </c>
      <c r="D715" t="s">
        <v>2880</v>
      </c>
      <c r="E715" t="s">
        <v>2879</v>
      </c>
      <c r="F715">
        <v>6.1830000000000007</v>
      </c>
      <c r="G715" t="s">
        <v>1800</v>
      </c>
    </row>
    <row r="716" spans="1:7">
      <c r="A716" t="s">
        <v>2883</v>
      </c>
      <c r="B716" t="s">
        <v>2906</v>
      </c>
      <c r="C716">
        <v>337</v>
      </c>
      <c r="D716" t="s">
        <v>2880</v>
      </c>
      <c r="E716" t="s">
        <v>2879</v>
      </c>
      <c r="F716">
        <v>5.8535199999999996</v>
      </c>
      <c r="G716" t="s">
        <v>1800</v>
      </c>
    </row>
    <row r="717" spans="1:7">
      <c r="A717" t="s">
        <v>2883</v>
      </c>
      <c r="B717" t="s">
        <v>2906</v>
      </c>
      <c r="C717">
        <v>338</v>
      </c>
      <c r="D717" t="s">
        <v>2880</v>
      </c>
      <c r="E717" t="s">
        <v>2879</v>
      </c>
      <c r="F717">
        <v>5.9250200000000008</v>
      </c>
      <c r="G717" t="s">
        <v>1800</v>
      </c>
    </row>
    <row r="718" spans="1:7">
      <c r="A718" t="s">
        <v>2883</v>
      </c>
      <c r="B718" t="s">
        <v>2906</v>
      </c>
      <c r="C718">
        <v>339</v>
      </c>
      <c r="D718" t="s">
        <v>2880</v>
      </c>
      <c r="E718" t="s">
        <v>2879</v>
      </c>
      <c r="F718">
        <v>6.1938600000000008</v>
      </c>
      <c r="G718" t="s">
        <v>1800</v>
      </c>
    </row>
    <row r="719" spans="1:7">
      <c r="A719" t="s">
        <v>2883</v>
      </c>
      <c r="B719" t="s">
        <v>2906</v>
      </c>
      <c r="C719">
        <v>340</v>
      </c>
      <c r="D719" t="s">
        <v>2880</v>
      </c>
      <c r="E719" t="s">
        <v>2879</v>
      </c>
      <c r="F719">
        <v>6.2815199999999995</v>
      </c>
      <c r="G719" t="s">
        <v>1800</v>
      </c>
    </row>
    <row r="720" spans="1:7">
      <c r="A720" t="s">
        <v>2883</v>
      </c>
      <c r="B720" t="s">
        <v>2906</v>
      </c>
      <c r="C720">
        <v>347</v>
      </c>
      <c r="D720" t="s">
        <v>2880</v>
      </c>
      <c r="E720" t="s">
        <v>2879</v>
      </c>
      <c r="F720">
        <v>5.9798799999999996</v>
      </c>
      <c r="G720" t="s">
        <v>1801</v>
      </c>
    </row>
    <row r="721" spans="1:7">
      <c r="A721" t="s">
        <v>2883</v>
      </c>
      <c r="B721" t="s">
        <v>2906</v>
      </c>
      <c r="C721">
        <v>348</v>
      </c>
      <c r="D721" t="s">
        <v>2880</v>
      </c>
      <c r="E721" t="s">
        <v>2879</v>
      </c>
      <c r="F721">
        <v>5.9900200000000003</v>
      </c>
      <c r="G721" t="s">
        <v>1801</v>
      </c>
    </row>
    <row r="722" spans="1:7">
      <c r="A722" t="s">
        <v>2883</v>
      </c>
      <c r="B722" t="s">
        <v>2906</v>
      </c>
      <c r="C722">
        <v>349</v>
      </c>
      <c r="D722" t="s">
        <v>2880</v>
      </c>
      <c r="E722" t="s">
        <v>2879</v>
      </c>
      <c r="F722">
        <v>5.8631799999999998</v>
      </c>
      <c r="G722" t="s">
        <v>1801</v>
      </c>
    </row>
    <row r="723" spans="1:7">
      <c r="A723" t="s">
        <v>2883</v>
      </c>
      <c r="B723" t="s">
        <v>2906</v>
      </c>
      <c r="C723">
        <v>350</v>
      </c>
      <c r="D723" t="s">
        <v>2880</v>
      </c>
      <c r="E723" t="s">
        <v>2879</v>
      </c>
      <c r="F723">
        <v>6.4710000000000001</v>
      </c>
      <c r="G723" t="s">
        <v>1801</v>
      </c>
    </row>
    <row r="724" spans="1:7">
      <c r="A724" t="s">
        <v>2883</v>
      </c>
      <c r="B724" t="s">
        <v>2906</v>
      </c>
      <c r="C724">
        <v>351</v>
      </c>
      <c r="D724" t="s">
        <v>2880</v>
      </c>
      <c r="E724" t="s">
        <v>2879</v>
      </c>
      <c r="F724">
        <v>5.4267599999999998</v>
      </c>
      <c r="G724" t="s">
        <v>1801</v>
      </c>
    </row>
    <row r="725" spans="1:7">
      <c r="A725" t="s">
        <v>2883</v>
      </c>
      <c r="B725" t="s">
        <v>2906</v>
      </c>
      <c r="C725">
        <v>352</v>
      </c>
      <c r="D725" t="s">
        <v>2880</v>
      </c>
      <c r="E725" t="s">
        <v>2879</v>
      </c>
      <c r="F725">
        <v>5.7191600000000005</v>
      </c>
      <c r="G725" t="s">
        <v>1799</v>
      </c>
    </row>
    <row r="726" spans="1:7">
      <c r="A726" t="s">
        <v>2883</v>
      </c>
      <c r="B726" t="s">
        <v>2906</v>
      </c>
      <c r="C726">
        <v>353</v>
      </c>
      <c r="D726" t="s">
        <v>2880</v>
      </c>
      <c r="E726" t="s">
        <v>2879</v>
      </c>
      <c r="F726">
        <v>5.7793199999999993</v>
      </c>
      <c r="G726" t="s">
        <v>1799</v>
      </c>
    </row>
    <row r="727" spans="1:7">
      <c r="A727" t="s">
        <v>2883</v>
      </c>
      <c r="B727" t="s">
        <v>2906</v>
      </c>
      <c r="C727">
        <v>354</v>
      </c>
      <c r="D727" t="s">
        <v>2880</v>
      </c>
      <c r="E727" t="s">
        <v>2879</v>
      </c>
      <c r="F727">
        <v>5.7768400000000009</v>
      </c>
      <c r="G727" t="s">
        <v>1799</v>
      </c>
    </row>
    <row r="728" spans="1:7">
      <c r="A728" t="s">
        <v>2883</v>
      </c>
      <c r="B728" t="s">
        <v>2906</v>
      </c>
      <c r="C728">
        <v>355</v>
      </c>
      <c r="D728" t="s">
        <v>2880</v>
      </c>
      <c r="E728" t="s">
        <v>2879</v>
      </c>
      <c r="F728">
        <v>5.61564</v>
      </c>
      <c r="G728" t="s">
        <v>1799</v>
      </c>
    </row>
    <row r="729" spans="1:7">
      <c r="A729" t="s">
        <v>2883</v>
      </c>
      <c r="B729" t="s">
        <v>2906</v>
      </c>
      <c r="C729">
        <v>356</v>
      </c>
      <c r="D729" t="s">
        <v>2880</v>
      </c>
      <c r="E729" t="s">
        <v>2879</v>
      </c>
      <c r="F729">
        <v>5.7027800000000006</v>
      </c>
      <c r="G729" t="s">
        <v>1799</v>
      </c>
    </row>
    <row r="730" spans="1:7">
      <c r="A730" t="s">
        <v>2883</v>
      </c>
      <c r="B730" t="s">
        <v>2906</v>
      </c>
      <c r="C730">
        <v>357</v>
      </c>
      <c r="D730" t="s">
        <v>2880</v>
      </c>
      <c r="E730" t="s">
        <v>2879</v>
      </c>
      <c r="F730">
        <v>5.85792</v>
      </c>
      <c r="G730" t="s">
        <v>1799</v>
      </c>
    </row>
    <row r="731" spans="1:7">
      <c r="A731" t="s">
        <v>2883</v>
      </c>
      <c r="B731" t="s">
        <v>2906</v>
      </c>
      <c r="C731">
        <v>358</v>
      </c>
      <c r="D731" t="s">
        <v>2880</v>
      </c>
      <c r="E731" t="s">
        <v>2879</v>
      </c>
      <c r="F731">
        <v>5.5129399999999995</v>
      </c>
      <c r="G731" t="s">
        <v>1799</v>
      </c>
    </row>
    <row r="732" spans="1:7">
      <c r="A732" t="s">
        <v>2883</v>
      </c>
      <c r="B732" t="s">
        <v>2906</v>
      </c>
      <c r="C732">
        <v>359</v>
      </c>
      <c r="D732" t="s">
        <v>2880</v>
      </c>
      <c r="E732" t="s">
        <v>2879</v>
      </c>
      <c r="F732">
        <v>5.6017600000000005</v>
      </c>
      <c r="G732" t="s">
        <v>1799</v>
      </c>
    </row>
    <row r="733" spans="1:7">
      <c r="A733" t="s">
        <v>2883</v>
      </c>
      <c r="B733" t="s">
        <v>2906</v>
      </c>
      <c r="C733">
        <v>360</v>
      </c>
      <c r="D733" t="s">
        <v>2880</v>
      </c>
      <c r="E733" t="s">
        <v>2879</v>
      </c>
      <c r="F733">
        <v>5.8472799999999996</v>
      </c>
      <c r="G733" t="s">
        <v>1799</v>
      </c>
    </row>
    <row r="734" spans="1:7">
      <c r="A734" t="s">
        <v>2883</v>
      </c>
      <c r="B734" t="s">
        <v>2906</v>
      </c>
      <c r="C734">
        <v>361</v>
      </c>
      <c r="D734" t="s">
        <v>2880</v>
      </c>
      <c r="E734" t="s">
        <v>2879</v>
      </c>
      <c r="F734">
        <v>5.8149600000000001</v>
      </c>
      <c r="G734" t="s">
        <v>1799</v>
      </c>
    </row>
    <row r="735" spans="1:7">
      <c r="A735" t="s">
        <v>2883</v>
      </c>
      <c r="B735" t="s">
        <v>2906</v>
      </c>
      <c r="C735">
        <v>362</v>
      </c>
      <c r="D735" t="s">
        <v>2880</v>
      </c>
      <c r="E735" t="s">
        <v>2879</v>
      </c>
      <c r="F735">
        <v>6.147660000000001</v>
      </c>
      <c r="G735" t="s">
        <v>1800</v>
      </c>
    </row>
    <row r="736" spans="1:7">
      <c r="A736" t="s">
        <v>2883</v>
      </c>
      <c r="B736" t="s">
        <v>2906</v>
      </c>
      <c r="C736">
        <v>363</v>
      </c>
      <c r="D736" t="s">
        <v>2880</v>
      </c>
      <c r="E736" t="s">
        <v>2879</v>
      </c>
      <c r="F736">
        <v>5.9609199999999998</v>
      </c>
      <c r="G736" t="s">
        <v>1800</v>
      </c>
    </row>
    <row r="737" spans="1:7">
      <c r="A737" t="s">
        <v>2883</v>
      </c>
      <c r="B737" t="s">
        <v>2906</v>
      </c>
      <c r="C737">
        <v>364</v>
      </c>
      <c r="D737" t="s">
        <v>2880</v>
      </c>
      <c r="E737" t="s">
        <v>2879</v>
      </c>
      <c r="F737">
        <v>5.9761999999999995</v>
      </c>
      <c r="G737" t="s">
        <v>1800</v>
      </c>
    </row>
    <row r="738" spans="1:7">
      <c r="A738" t="s">
        <v>2883</v>
      </c>
      <c r="B738" t="s">
        <v>2906</v>
      </c>
      <c r="C738">
        <v>365</v>
      </c>
      <c r="D738" t="s">
        <v>2880</v>
      </c>
      <c r="E738" t="s">
        <v>2879</v>
      </c>
      <c r="F738">
        <v>6.0740600000000002</v>
      </c>
      <c r="G738" t="s">
        <v>1800</v>
      </c>
    </row>
    <row r="739" spans="1:7">
      <c r="A739" t="s">
        <v>2883</v>
      </c>
      <c r="B739" t="s">
        <v>2906</v>
      </c>
      <c r="C739">
        <v>366</v>
      </c>
      <c r="D739" t="s">
        <v>2880</v>
      </c>
      <c r="E739" t="s">
        <v>2879</v>
      </c>
      <c r="F739">
        <v>6.2197000000000005</v>
      </c>
      <c r="G739" t="s">
        <v>1800</v>
      </c>
    </row>
    <row r="740" spans="1:7">
      <c r="A740" t="s">
        <v>2883</v>
      </c>
      <c r="B740" t="s">
        <v>2906</v>
      </c>
      <c r="C740">
        <v>367</v>
      </c>
      <c r="D740" t="s">
        <v>2880</v>
      </c>
      <c r="E740" t="s">
        <v>2879</v>
      </c>
      <c r="F740">
        <v>6.1463000000000001</v>
      </c>
      <c r="G740" t="s">
        <v>1800</v>
      </c>
    </row>
    <row r="741" spans="1:7">
      <c r="A741" t="s">
        <v>2883</v>
      </c>
      <c r="B741" t="s">
        <v>2906</v>
      </c>
      <c r="C741">
        <v>368</v>
      </c>
      <c r="D741" t="s">
        <v>2880</v>
      </c>
      <c r="E741" t="s">
        <v>2879</v>
      </c>
      <c r="F741">
        <v>6.0507200000000001</v>
      </c>
      <c r="G741" t="s">
        <v>1800</v>
      </c>
    </row>
    <row r="742" spans="1:7">
      <c r="A742" t="s">
        <v>2883</v>
      </c>
      <c r="B742" t="s">
        <v>2906</v>
      </c>
      <c r="C742">
        <v>369</v>
      </c>
      <c r="D742" t="s">
        <v>2880</v>
      </c>
      <c r="E742" t="s">
        <v>2879</v>
      </c>
      <c r="F742">
        <v>6.1664999999999992</v>
      </c>
      <c r="G742" t="s">
        <v>1800</v>
      </c>
    </row>
    <row r="743" spans="1:7">
      <c r="A743" t="s">
        <v>2883</v>
      </c>
      <c r="B743" t="s">
        <v>2906</v>
      </c>
      <c r="C743">
        <v>370</v>
      </c>
      <c r="D743" t="s">
        <v>2880</v>
      </c>
      <c r="E743" t="s">
        <v>2879</v>
      </c>
      <c r="F743">
        <v>6.2066400000000002</v>
      </c>
      <c r="G743" t="s">
        <v>1800</v>
      </c>
    </row>
    <row r="744" spans="1:7">
      <c r="A744" t="s">
        <v>2883</v>
      </c>
      <c r="B744" t="s">
        <v>2906</v>
      </c>
      <c r="C744">
        <v>371</v>
      </c>
      <c r="D744" t="s">
        <v>2880</v>
      </c>
      <c r="E744" t="s">
        <v>2879</v>
      </c>
      <c r="F744">
        <v>6.25298</v>
      </c>
      <c r="G744" t="s">
        <v>1800</v>
      </c>
    </row>
    <row r="745" spans="1:7">
      <c r="A745" t="s">
        <v>2883</v>
      </c>
      <c r="B745" t="s">
        <v>2906</v>
      </c>
      <c r="C745">
        <v>372</v>
      </c>
      <c r="D745" t="s">
        <v>2880</v>
      </c>
      <c r="E745" t="s">
        <v>2879</v>
      </c>
      <c r="F745">
        <v>6.09694</v>
      </c>
      <c r="G745" t="s">
        <v>1800</v>
      </c>
    </row>
    <row r="746" spans="1:7">
      <c r="A746" t="s">
        <v>2883</v>
      </c>
      <c r="B746" t="s">
        <v>2906</v>
      </c>
      <c r="C746">
        <v>373</v>
      </c>
      <c r="D746" t="s">
        <v>2880</v>
      </c>
      <c r="E746" t="s">
        <v>2879</v>
      </c>
      <c r="F746">
        <v>5.9866399999999995</v>
      </c>
      <c r="G746" t="s">
        <v>1800</v>
      </c>
    </row>
    <row r="747" spans="1:7">
      <c r="A747" t="s">
        <v>2883</v>
      </c>
      <c r="B747" t="s">
        <v>2906</v>
      </c>
      <c r="C747">
        <v>374</v>
      </c>
      <c r="D747" t="s">
        <v>2880</v>
      </c>
      <c r="E747" t="s">
        <v>2879</v>
      </c>
      <c r="F747">
        <v>6.0897600000000001</v>
      </c>
      <c r="G747" t="s">
        <v>1800</v>
      </c>
    </row>
    <row r="748" spans="1:7">
      <c r="A748" t="s">
        <v>2883</v>
      </c>
      <c r="B748" t="s">
        <v>2906</v>
      </c>
      <c r="C748">
        <v>375</v>
      </c>
      <c r="D748" t="s">
        <v>2880</v>
      </c>
      <c r="E748" t="s">
        <v>2879</v>
      </c>
      <c r="F748">
        <v>6.0291399999999999</v>
      </c>
      <c r="G748" t="s">
        <v>1800</v>
      </c>
    </row>
    <row r="749" spans="1:7">
      <c r="A749" t="s">
        <v>2883</v>
      </c>
      <c r="B749" t="s">
        <v>2906</v>
      </c>
      <c r="C749">
        <v>376</v>
      </c>
      <c r="D749" t="s">
        <v>2880</v>
      </c>
      <c r="E749" t="s">
        <v>2879</v>
      </c>
      <c r="F749">
        <v>6.2059399999999991</v>
      </c>
      <c r="G749" t="s">
        <v>1800</v>
      </c>
    </row>
    <row r="750" spans="1:7">
      <c r="A750" t="s">
        <v>2883</v>
      </c>
      <c r="B750" t="s">
        <v>2906</v>
      </c>
      <c r="C750">
        <v>377</v>
      </c>
      <c r="D750" t="s">
        <v>2880</v>
      </c>
      <c r="E750" t="s">
        <v>2879</v>
      </c>
      <c r="F750">
        <v>5.8179599999999994</v>
      </c>
      <c r="G750" t="s">
        <v>1800</v>
      </c>
    </row>
    <row r="751" spans="1:7">
      <c r="A751" t="s">
        <v>2883</v>
      </c>
      <c r="B751" t="s">
        <v>2906</v>
      </c>
      <c r="C751">
        <v>378</v>
      </c>
      <c r="D751" t="s">
        <v>2880</v>
      </c>
      <c r="E751" t="s">
        <v>2879</v>
      </c>
      <c r="F751">
        <v>5.8324399999999992</v>
      </c>
      <c r="G751" t="s">
        <v>1800</v>
      </c>
    </row>
    <row r="752" spans="1:7">
      <c r="A752" t="s">
        <v>2883</v>
      </c>
      <c r="B752" t="s">
        <v>2906</v>
      </c>
      <c r="C752">
        <v>379</v>
      </c>
      <c r="D752" t="s">
        <v>2880</v>
      </c>
      <c r="E752" t="s">
        <v>2879</v>
      </c>
      <c r="F752">
        <v>5.7435400000000003</v>
      </c>
      <c r="G752" t="s">
        <v>1800</v>
      </c>
    </row>
    <row r="753" spans="1:7">
      <c r="A753" t="s">
        <v>2883</v>
      </c>
      <c r="B753" t="s">
        <v>2906</v>
      </c>
      <c r="C753">
        <v>391</v>
      </c>
      <c r="D753" t="s">
        <v>2880</v>
      </c>
      <c r="E753" t="s">
        <v>2879</v>
      </c>
      <c r="F753">
        <v>6.1889799999999999</v>
      </c>
      <c r="G753" t="s">
        <v>1800</v>
      </c>
    </row>
    <row r="754" spans="1:7">
      <c r="A754" t="s">
        <v>2883</v>
      </c>
      <c r="B754" t="s">
        <v>2906</v>
      </c>
      <c r="C754">
        <v>392</v>
      </c>
      <c r="D754" t="s">
        <v>2880</v>
      </c>
      <c r="E754" t="s">
        <v>2879</v>
      </c>
      <c r="F754">
        <v>6.1075999999999997</v>
      </c>
      <c r="G754" t="s">
        <v>1800</v>
      </c>
    </row>
    <row r="755" spans="1:7">
      <c r="A755" t="s">
        <v>2883</v>
      </c>
      <c r="B755" t="s">
        <v>2906</v>
      </c>
      <c r="C755">
        <v>393</v>
      </c>
      <c r="D755" t="s">
        <v>2880</v>
      </c>
      <c r="E755" t="s">
        <v>2879</v>
      </c>
      <c r="F755">
        <v>6.2309799999999997</v>
      </c>
      <c r="G755" t="s">
        <v>1800</v>
      </c>
    </row>
    <row r="756" spans="1:7">
      <c r="A756" t="s">
        <v>2883</v>
      </c>
      <c r="B756" t="s">
        <v>2906</v>
      </c>
      <c r="C756">
        <v>394</v>
      </c>
      <c r="D756" t="s">
        <v>2880</v>
      </c>
      <c r="E756" t="s">
        <v>2879</v>
      </c>
      <c r="F756">
        <v>6.1276800000000007</v>
      </c>
      <c r="G756" t="s">
        <v>1800</v>
      </c>
    </row>
    <row r="757" spans="1:7">
      <c r="A757" t="s">
        <v>2883</v>
      </c>
      <c r="B757" t="s">
        <v>2906</v>
      </c>
      <c r="C757">
        <v>395</v>
      </c>
      <c r="D757" t="s">
        <v>2880</v>
      </c>
      <c r="E757" t="s">
        <v>2879</v>
      </c>
      <c r="F757">
        <v>6.0978000000000003</v>
      </c>
      <c r="G757" t="s">
        <v>1800</v>
      </c>
    </row>
    <row r="758" spans="1:7">
      <c r="A758" t="s">
        <v>2883</v>
      </c>
      <c r="B758" t="s">
        <v>2906</v>
      </c>
      <c r="C758">
        <v>396</v>
      </c>
      <c r="D758" t="s">
        <v>2880</v>
      </c>
      <c r="E758" t="s">
        <v>2879</v>
      </c>
      <c r="F758">
        <v>6.0238599999999991</v>
      </c>
      <c r="G758" t="s">
        <v>1800</v>
      </c>
    </row>
    <row r="759" spans="1:7">
      <c r="A759" t="s">
        <v>2883</v>
      </c>
      <c r="B759" t="s">
        <v>2891</v>
      </c>
      <c r="C759">
        <v>141</v>
      </c>
      <c r="D759" t="s">
        <v>2880</v>
      </c>
      <c r="E759" t="s">
        <v>2879</v>
      </c>
      <c r="F759">
        <v>6.1662800000000004</v>
      </c>
      <c r="G759" t="s">
        <v>1799</v>
      </c>
    </row>
    <row r="760" spans="1:7">
      <c r="A760" t="s">
        <v>2883</v>
      </c>
      <c r="B760" t="s">
        <v>2891</v>
      </c>
      <c r="C760">
        <v>142</v>
      </c>
      <c r="D760" t="s">
        <v>2880</v>
      </c>
      <c r="E760" t="s">
        <v>2879</v>
      </c>
      <c r="F760">
        <v>5.9926199999999987</v>
      </c>
      <c r="G760" t="s">
        <v>1799</v>
      </c>
    </row>
    <row r="761" spans="1:7">
      <c r="A761" t="s">
        <v>2883</v>
      </c>
      <c r="B761" t="s">
        <v>2891</v>
      </c>
      <c r="C761">
        <v>143</v>
      </c>
      <c r="D761" t="s">
        <v>2880</v>
      </c>
      <c r="E761" t="s">
        <v>2879</v>
      </c>
      <c r="F761">
        <v>5.6783200000000003</v>
      </c>
      <c r="G761" t="s">
        <v>1799</v>
      </c>
    </row>
    <row r="762" spans="1:7">
      <c r="A762" t="s">
        <v>2883</v>
      </c>
      <c r="B762" t="s">
        <v>2891</v>
      </c>
      <c r="C762">
        <v>144</v>
      </c>
      <c r="D762" t="s">
        <v>2880</v>
      </c>
      <c r="E762" t="s">
        <v>2879</v>
      </c>
      <c r="F762">
        <v>6.0003199999999994</v>
      </c>
      <c r="G762" t="s">
        <v>1800</v>
      </c>
    </row>
    <row r="763" spans="1:7">
      <c r="A763" t="s">
        <v>2883</v>
      </c>
      <c r="B763" t="s">
        <v>2891</v>
      </c>
      <c r="C763">
        <v>145</v>
      </c>
      <c r="D763" t="s">
        <v>2880</v>
      </c>
      <c r="E763" t="s">
        <v>2879</v>
      </c>
      <c r="F763">
        <v>5.9276800000000005</v>
      </c>
      <c r="G763" t="s">
        <v>1800</v>
      </c>
    </row>
    <row r="764" spans="1:7">
      <c r="A764" t="s">
        <v>2883</v>
      </c>
      <c r="B764" t="s">
        <v>2891</v>
      </c>
      <c r="C764">
        <v>146</v>
      </c>
      <c r="D764" t="s">
        <v>2880</v>
      </c>
      <c r="E764" t="s">
        <v>2879</v>
      </c>
      <c r="F764">
        <v>6.22994</v>
      </c>
      <c r="G764" t="s">
        <v>1800</v>
      </c>
    </row>
    <row r="765" spans="1:7">
      <c r="A765" t="s">
        <v>2883</v>
      </c>
      <c r="B765" t="s">
        <v>2891</v>
      </c>
      <c r="C765">
        <v>147</v>
      </c>
      <c r="D765" t="s">
        <v>2880</v>
      </c>
      <c r="E765" t="s">
        <v>2879</v>
      </c>
      <c r="F765">
        <v>6.1575600000000001</v>
      </c>
      <c r="G765" t="s">
        <v>1800</v>
      </c>
    </row>
    <row r="766" spans="1:7">
      <c r="A766" t="s">
        <v>2883</v>
      </c>
      <c r="B766" t="s">
        <v>2891</v>
      </c>
      <c r="C766">
        <v>148</v>
      </c>
      <c r="D766" t="s">
        <v>2880</v>
      </c>
      <c r="E766" t="s">
        <v>2879</v>
      </c>
      <c r="F766">
        <v>6.2435799999999997</v>
      </c>
      <c r="G766" t="s">
        <v>1800</v>
      </c>
    </row>
    <row r="767" spans="1:7">
      <c r="A767" t="s">
        <v>2883</v>
      </c>
      <c r="B767" t="s">
        <v>2891</v>
      </c>
      <c r="C767">
        <v>149</v>
      </c>
      <c r="D767" t="s">
        <v>2880</v>
      </c>
      <c r="E767" t="s">
        <v>2879</v>
      </c>
      <c r="F767">
        <v>5.9400199999999996</v>
      </c>
      <c r="G767" t="s">
        <v>1800</v>
      </c>
    </row>
    <row r="768" spans="1:7">
      <c r="A768" t="s">
        <v>2883</v>
      </c>
      <c r="B768" t="s">
        <v>2891</v>
      </c>
      <c r="C768">
        <v>150</v>
      </c>
      <c r="D768" t="s">
        <v>2880</v>
      </c>
      <c r="E768" t="s">
        <v>2879</v>
      </c>
      <c r="F768">
        <v>6.0049599999999996</v>
      </c>
      <c r="G768" t="s">
        <v>1800</v>
      </c>
    </row>
    <row r="769" spans="1:7">
      <c r="A769" t="s">
        <v>2883</v>
      </c>
      <c r="B769" t="s">
        <v>2891</v>
      </c>
      <c r="C769">
        <v>151</v>
      </c>
      <c r="D769" t="s">
        <v>2880</v>
      </c>
      <c r="E769" t="s">
        <v>2879</v>
      </c>
      <c r="F769">
        <v>6.0747400000000003</v>
      </c>
      <c r="G769" t="s">
        <v>1800</v>
      </c>
    </row>
    <row r="770" spans="1:7">
      <c r="A770" t="s">
        <v>2883</v>
      </c>
      <c r="B770" t="s">
        <v>2891</v>
      </c>
      <c r="C770">
        <v>152</v>
      </c>
      <c r="D770" t="s">
        <v>2880</v>
      </c>
      <c r="E770" t="s">
        <v>2879</v>
      </c>
      <c r="F770">
        <v>5.9535999999999998</v>
      </c>
      <c r="G770" t="s">
        <v>1800</v>
      </c>
    </row>
    <row r="771" spans="1:7">
      <c r="A771" t="s">
        <v>2883</v>
      </c>
      <c r="B771" t="s">
        <v>2891</v>
      </c>
      <c r="C771">
        <v>153</v>
      </c>
      <c r="D771" t="s">
        <v>2880</v>
      </c>
      <c r="E771" t="s">
        <v>2879</v>
      </c>
      <c r="F771">
        <v>6.1504200000000004</v>
      </c>
      <c r="G771" t="s">
        <v>1800</v>
      </c>
    </row>
    <row r="772" spans="1:7">
      <c r="A772" t="s">
        <v>2883</v>
      </c>
      <c r="B772" t="s">
        <v>2891</v>
      </c>
      <c r="C772">
        <v>154</v>
      </c>
      <c r="D772" t="s">
        <v>2880</v>
      </c>
      <c r="E772" t="s">
        <v>2879</v>
      </c>
      <c r="F772">
        <v>5.8208600000000006</v>
      </c>
      <c r="G772" t="s">
        <v>1800</v>
      </c>
    </row>
    <row r="773" spans="1:7">
      <c r="A773" t="s">
        <v>2883</v>
      </c>
      <c r="B773" t="s">
        <v>2891</v>
      </c>
      <c r="C773">
        <v>155</v>
      </c>
      <c r="D773" t="s">
        <v>2880</v>
      </c>
      <c r="E773" t="s">
        <v>2879</v>
      </c>
      <c r="F773">
        <v>5.4385000000000003</v>
      </c>
      <c r="G773" t="s">
        <v>1800</v>
      </c>
    </row>
    <row r="774" spans="1:7">
      <c r="A774" t="s">
        <v>2883</v>
      </c>
      <c r="B774" t="s">
        <v>2891</v>
      </c>
      <c r="C774">
        <v>156</v>
      </c>
      <c r="D774" t="s">
        <v>2880</v>
      </c>
      <c r="E774" t="s">
        <v>2879</v>
      </c>
      <c r="F774">
        <v>5.862820000000001</v>
      </c>
      <c r="G774" t="s">
        <v>1800</v>
      </c>
    </row>
    <row r="775" spans="1:7">
      <c r="A775" t="s">
        <v>2883</v>
      </c>
      <c r="B775" t="s">
        <v>2891</v>
      </c>
      <c r="C775">
        <v>157</v>
      </c>
      <c r="D775" t="s">
        <v>2880</v>
      </c>
      <c r="E775" t="s">
        <v>2879</v>
      </c>
      <c r="F775">
        <v>5.9649599999999996</v>
      </c>
      <c r="G775" t="s">
        <v>1800</v>
      </c>
    </row>
    <row r="776" spans="1:7">
      <c r="A776" t="s">
        <v>2883</v>
      </c>
      <c r="B776" t="s">
        <v>2891</v>
      </c>
      <c r="C776">
        <v>162</v>
      </c>
      <c r="D776" t="s">
        <v>2880</v>
      </c>
      <c r="E776" t="s">
        <v>2879</v>
      </c>
      <c r="F776">
        <v>6.3292999999999999</v>
      </c>
      <c r="G776" t="s">
        <v>1800</v>
      </c>
    </row>
    <row r="777" spans="1:7">
      <c r="A777" t="s">
        <v>2883</v>
      </c>
      <c r="B777" t="s">
        <v>2891</v>
      </c>
      <c r="C777">
        <v>163</v>
      </c>
      <c r="D777" t="s">
        <v>2880</v>
      </c>
      <c r="E777" t="s">
        <v>2879</v>
      </c>
      <c r="F777">
        <v>7.0873599999999994</v>
      </c>
      <c r="G777" t="s">
        <v>1800</v>
      </c>
    </row>
    <row r="778" spans="1:7">
      <c r="A778" t="s">
        <v>2883</v>
      </c>
      <c r="B778" t="s">
        <v>2891</v>
      </c>
      <c r="C778">
        <v>164</v>
      </c>
      <c r="D778" t="s">
        <v>2880</v>
      </c>
      <c r="E778" t="s">
        <v>2879</v>
      </c>
      <c r="F778">
        <v>5.6964199999999998</v>
      </c>
      <c r="G778" t="s">
        <v>1800</v>
      </c>
    </row>
    <row r="779" spans="1:7">
      <c r="A779" t="s">
        <v>2883</v>
      </c>
      <c r="B779" t="s">
        <v>2891</v>
      </c>
      <c r="C779">
        <v>165</v>
      </c>
      <c r="D779" t="s">
        <v>2880</v>
      </c>
      <c r="E779" t="s">
        <v>2879</v>
      </c>
      <c r="F779">
        <v>5.6751200000000006</v>
      </c>
      <c r="G779" t="s">
        <v>1800</v>
      </c>
    </row>
    <row r="780" spans="1:7">
      <c r="A780" t="s">
        <v>2883</v>
      </c>
      <c r="B780" t="s">
        <v>2891</v>
      </c>
      <c r="C780">
        <v>166</v>
      </c>
      <c r="D780" t="s">
        <v>2880</v>
      </c>
      <c r="E780" t="s">
        <v>2879</v>
      </c>
      <c r="F780">
        <v>5.7667799999999989</v>
      </c>
      <c r="G780" t="s">
        <v>1800</v>
      </c>
    </row>
    <row r="781" spans="1:7">
      <c r="A781" t="s">
        <v>2883</v>
      </c>
      <c r="B781" t="s">
        <v>2891</v>
      </c>
      <c r="C781">
        <v>167</v>
      </c>
      <c r="D781" t="s">
        <v>2880</v>
      </c>
      <c r="E781" t="s">
        <v>2879</v>
      </c>
      <c r="F781">
        <v>5.71244</v>
      </c>
      <c r="G781" t="s">
        <v>1800</v>
      </c>
    </row>
    <row r="782" spans="1:7">
      <c r="A782" t="s">
        <v>2883</v>
      </c>
      <c r="B782" t="s">
        <v>2891</v>
      </c>
      <c r="C782">
        <v>168</v>
      </c>
      <c r="D782" t="s">
        <v>2880</v>
      </c>
      <c r="E782" t="s">
        <v>2879</v>
      </c>
      <c r="F782">
        <v>5.66012</v>
      </c>
      <c r="G782" t="s">
        <v>1800</v>
      </c>
    </row>
    <row r="783" spans="1:7">
      <c r="A783" t="s">
        <v>2883</v>
      </c>
      <c r="B783" t="s">
        <v>2891</v>
      </c>
      <c r="C783">
        <v>169</v>
      </c>
      <c r="D783" t="s">
        <v>2880</v>
      </c>
      <c r="E783" t="s">
        <v>2879</v>
      </c>
      <c r="F783">
        <v>6.0796999999999999</v>
      </c>
      <c r="G783" t="s">
        <v>1800</v>
      </c>
    </row>
    <row r="784" spans="1:7">
      <c r="A784" t="s">
        <v>2883</v>
      </c>
      <c r="B784" t="s">
        <v>2891</v>
      </c>
      <c r="C784">
        <v>170</v>
      </c>
      <c r="D784" t="s">
        <v>2880</v>
      </c>
      <c r="E784" t="s">
        <v>2879</v>
      </c>
      <c r="F784">
        <v>5.8747800000000003</v>
      </c>
      <c r="G784" t="s">
        <v>1799</v>
      </c>
    </row>
    <row r="785" spans="1:7">
      <c r="A785" t="s">
        <v>2883</v>
      </c>
      <c r="B785" t="s">
        <v>2891</v>
      </c>
      <c r="C785">
        <v>171</v>
      </c>
      <c r="D785" t="s">
        <v>2880</v>
      </c>
      <c r="E785" t="s">
        <v>2879</v>
      </c>
      <c r="F785">
        <v>5.8706800000000001</v>
      </c>
      <c r="G785" t="s">
        <v>1799</v>
      </c>
    </row>
    <row r="786" spans="1:7">
      <c r="A786" t="s">
        <v>2883</v>
      </c>
      <c r="B786" t="s">
        <v>2891</v>
      </c>
      <c r="C786">
        <v>172</v>
      </c>
      <c r="D786" t="s">
        <v>2880</v>
      </c>
      <c r="E786" t="s">
        <v>2879</v>
      </c>
      <c r="F786">
        <v>5.8832199999999997</v>
      </c>
      <c r="G786" t="s">
        <v>1799</v>
      </c>
    </row>
    <row r="787" spans="1:7">
      <c r="A787" t="s">
        <v>2883</v>
      </c>
      <c r="B787" t="s">
        <v>2891</v>
      </c>
      <c r="C787">
        <v>173</v>
      </c>
      <c r="D787" t="s">
        <v>2880</v>
      </c>
      <c r="E787" t="s">
        <v>2879</v>
      </c>
      <c r="F787">
        <v>5.9841600000000001</v>
      </c>
      <c r="G787" t="s">
        <v>1800</v>
      </c>
    </row>
    <row r="788" spans="1:7">
      <c r="A788" t="s">
        <v>2883</v>
      </c>
      <c r="B788" t="s">
        <v>2891</v>
      </c>
      <c r="C788">
        <v>174</v>
      </c>
      <c r="D788" t="s">
        <v>2880</v>
      </c>
      <c r="E788" t="s">
        <v>2879</v>
      </c>
      <c r="F788">
        <v>6.20906</v>
      </c>
      <c r="G788" t="s">
        <v>1800</v>
      </c>
    </row>
    <row r="789" spans="1:7">
      <c r="A789" t="s">
        <v>2883</v>
      </c>
      <c r="B789" t="s">
        <v>2891</v>
      </c>
      <c r="C789">
        <v>175</v>
      </c>
      <c r="D789" t="s">
        <v>2880</v>
      </c>
      <c r="E789" t="s">
        <v>2879</v>
      </c>
      <c r="F789">
        <v>6.0923800000000012</v>
      </c>
      <c r="G789" t="s">
        <v>1799</v>
      </c>
    </row>
    <row r="790" spans="1:7">
      <c r="A790" t="s">
        <v>2883</v>
      </c>
      <c r="B790" t="s">
        <v>2891</v>
      </c>
      <c r="C790">
        <v>176</v>
      </c>
      <c r="D790" t="s">
        <v>2880</v>
      </c>
      <c r="E790" t="s">
        <v>2879</v>
      </c>
      <c r="F790">
        <v>5.8331200000000001</v>
      </c>
      <c r="G790" t="s">
        <v>1799</v>
      </c>
    </row>
    <row r="791" spans="1:7">
      <c r="A791" t="s">
        <v>2883</v>
      </c>
      <c r="B791" t="s">
        <v>2891</v>
      </c>
      <c r="C791">
        <v>177</v>
      </c>
      <c r="D791" t="s">
        <v>2880</v>
      </c>
      <c r="E791" t="s">
        <v>2879</v>
      </c>
      <c r="F791">
        <v>6.3930999999999987</v>
      </c>
      <c r="G791" t="s">
        <v>1799</v>
      </c>
    </row>
    <row r="792" spans="1:7">
      <c r="A792" t="s">
        <v>2883</v>
      </c>
      <c r="B792" t="s">
        <v>2891</v>
      </c>
      <c r="C792">
        <v>178</v>
      </c>
      <c r="D792" t="s">
        <v>2880</v>
      </c>
      <c r="E792" t="s">
        <v>2879</v>
      </c>
      <c r="F792">
        <v>6.7889999999999997</v>
      </c>
      <c r="G792" t="s">
        <v>1800</v>
      </c>
    </row>
    <row r="793" spans="1:7">
      <c r="A793" t="s">
        <v>2883</v>
      </c>
      <c r="B793" t="s">
        <v>2891</v>
      </c>
      <c r="C793">
        <v>179</v>
      </c>
      <c r="D793" t="s">
        <v>2880</v>
      </c>
      <c r="E793" t="s">
        <v>2879</v>
      </c>
      <c r="F793">
        <v>6.9312200000000006</v>
      </c>
      <c r="G793" t="s">
        <v>1800</v>
      </c>
    </row>
    <row r="794" spans="1:7">
      <c r="A794" t="s">
        <v>2883</v>
      </c>
      <c r="B794" t="s">
        <v>2891</v>
      </c>
      <c r="C794">
        <v>180</v>
      </c>
      <c r="D794" t="s">
        <v>2880</v>
      </c>
      <c r="E794" t="s">
        <v>2879</v>
      </c>
      <c r="F794">
        <v>6.9815600000000009</v>
      </c>
      <c r="G794" t="s">
        <v>1800</v>
      </c>
    </row>
    <row r="795" spans="1:7">
      <c r="A795" t="s">
        <v>2883</v>
      </c>
      <c r="B795" t="s">
        <v>2891</v>
      </c>
      <c r="C795">
        <v>181</v>
      </c>
      <c r="D795" t="s">
        <v>2880</v>
      </c>
      <c r="E795" t="s">
        <v>2879</v>
      </c>
      <c r="F795">
        <v>6.24404</v>
      </c>
      <c r="G795" t="s">
        <v>1962</v>
      </c>
    </row>
    <row r="796" spans="1:7">
      <c r="A796" t="s">
        <v>2883</v>
      </c>
      <c r="B796" t="s">
        <v>2891</v>
      </c>
      <c r="C796">
        <v>182</v>
      </c>
      <c r="D796" t="s">
        <v>2880</v>
      </c>
      <c r="E796" t="s">
        <v>2879</v>
      </c>
      <c r="F796">
        <v>5.759780000000001</v>
      </c>
      <c r="G796" t="s">
        <v>1962</v>
      </c>
    </row>
    <row r="797" spans="1:7">
      <c r="A797" t="s">
        <v>2883</v>
      </c>
      <c r="B797" t="s">
        <v>2891</v>
      </c>
      <c r="C797">
        <v>183</v>
      </c>
      <c r="D797" t="s">
        <v>2880</v>
      </c>
      <c r="E797" t="s">
        <v>2879</v>
      </c>
      <c r="F797">
        <v>6.1702399999999997</v>
      </c>
      <c r="G797" t="s">
        <v>1799</v>
      </c>
    </row>
    <row r="798" spans="1:7">
      <c r="A798" t="s">
        <v>2883</v>
      </c>
      <c r="B798" t="s">
        <v>2891</v>
      </c>
      <c r="C798">
        <v>184</v>
      </c>
      <c r="D798" t="s">
        <v>2880</v>
      </c>
      <c r="E798" t="s">
        <v>2879</v>
      </c>
      <c r="F798">
        <v>5.6192200000000003</v>
      </c>
      <c r="G798" t="s">
        <v>1962</v>
      </c>
    </row>
    <row r="799" spans="1:7">
      <c r="A799" t="s">
        <v>2883</v>
      </c>
      <c r="B799" t="s">
        <v>2891</v>
      </c>
      <c r="C799">
        <v>185</v>
      </c>
      <c r="D799" t="s">
        <v>2880</v>
      </c>
      <c r="E799" t="s">
        <v>2879</v>
      </c>
      <c r="F799">
        <v>5.8819599999999994</v>
      </c>
      <c r="G799" t="s">
        <v>1962</v>
      </c>
    </row>
    <row r="800" spans="1:7">
      <c r="A800" t="s">
        <v>2883</v>
      </c>
      <c r="B800" t="s">
        <v>2891</v>
      </c>
      <c r="C800">
        <v>186</v>
      </c>
      <c r="D800" t="s">
        <v>2880</v>
      </c>
      <c r="E800" t="s">
        <v>2879</v>
      </c>
      <c r="F800">
        <v>5.9617599999999999</v>
      </c>
      <c r="G800" t="s">
        <v>1962</v>
      </c>
    </row>
    <row r="801" spans="1:7">
      <c r="A801" t="s">
        <v>2883</v>
      </c>
      <c r="B801" t="s">
        <v>2891</v>
      </c>
      <c r="C801">
        <v>187</v>
      </c>
      <c r="D801" t="s">
        <v>2880</v>
      </c>
      <c r="E801" t="s">
        <v>2879</v>
      </c>
      <c r="F801">
        <v>5.80898</v>
      </c>
      <c r="G801" t="s">
        <v>1800</v>
      </c>
    </row>
    <row r="802" spans="1:7">
      <c r="A802" t="s">
        <v>2883</v>
      </c>
      <c r="B802" t="s">
        <v>2891</v>
      </c>
      <c r="C802">
        <v>188</v>
      </c>
      <c r="D802" t="s">
        <v>2880</v>
      </c>
      <c r="E802" t="s">
        <v>2879</v>
      </c>
      <c r="F802">
        <v>5.7061000000000002</v>
      </c>
      <c r="G802" t="s">
        <v>1800</v>
      </c>
    </row>
    <row r="803" spans="1:7">
      <c r="A803" t="s">
        <v>2883</v>
      </c>
      <c r="B803" t="s">
        <v>2891</v>
      </c>
      <c r="C803">
        <v>189</v>
      </c>
      <c r="D803" t="s">
        <v>2880</v>
      </c>
      <c r="E803" t="s">
        <v>2879</v>
      </c>
      <c r="F803">
        <v>6.2374400000000003</v>
      </c>
      <c r="G803" t="s">
        <v>1800</v>
      </c>
    </row>
    <row r="804" spans="1:7">
      <c r="A804" t="s">
        <v>2883</v>
      </c>
      <c r="B804" t="s">
        <v>2891</v>
      </c>
      <c r="C804">
        <v>190</v>
      </c>
      <c r="D804" t="s">
        <v>2880</v>
      </c>
      <c r="E804" t="s">
        <v>2879</v>
      </c>
      <c r="F804">
        <v>6.27712</v>
      </c>
      <c r="G804" t="s">
        <v>1800</v>
      </c>
    </row>
    <row r="805" spans="1:7">
      <c r="A805" t="s">
        <v>2883</v>
      </c>
      <c r="B805" t="s">
        <v>2891</v>
      </c>
      <c r="C805">
        <v>191</v>
      </c>
      <c r="D805" t="s">
        <v>2880</v>
      </c>
      <c r="E805" t="s">
        <v>2879</v>
      </c>
      <c r="F805">
        <v>6.1630400000000005</v>
      </c>
      <c r="G805" t="s">
        <v>1800</v>
      </c>
    </row>
    <row r="806" spans="1:7">
      <c r="A806" t="s">
        <v>2883</v>
      </c>
      <c r="B806" t="s">
        <v>2891</v>
      </c>
      <c r="C806">
        <v>192</v>
      </c>
      <c r="D806" t="s">
        <v>2880</v>
      </c>
      <c r="E806" t="s">
        <v>2879</v>
      </c>
      <c r="F806">
        <v>5.9836000000000009</v>
      </c>
      <c r="G806" t="s">
        <v>1800</v>
      </c>
    </row>
    <row r="807" spans="1:7">
      <c r="A807" t="s">
        <v>2883</v>
      </c>
      <c r="B807" t="s">
        <v>2891</v>
      </c>
      <c r="C807">
        <v>193</v>
      </c>
      <c r="D807" t="s">
        <v>2880</v>
      </c>
      <c r="E807" t="s">
        <v>2879</v>
      </c>
      <c r="F807">
        <v>7.3003800000000005</v>
      </c>
      <c r="G807" t="s">
        <v>1800</v>
      </c>
    </row>
    <row r="808" spans="1:7">
      <c r="A808" t="s">
        <v>2883</v>
      </c>
      <c r="B808" t="s">
        <v>2891</v>
      </c>
      <c r="C808">
        <v>194</v>
      </c>
      <c r="D808" t="s">
        <v>2880</v>
      </c>
      <c r="E808" t="s">
        <v>2879</v>
      </c>
      <c r="F808">
        <v>6.1950000000000003</v>
      </c>
      <c r="G808" t="s">
        <v>1800</v>
      </c>
    </row>
    <row r="809" spans="1:7">
      <c r="A809" t="s">
        <v>2883</v>
      </c>
      <c r="B809" t="s">
        <v>2891</v>
      </c>
      <c r="C809">
        <v>195</v>
      </c>
      <c r="D809" t="s">
        <v>2880</v>
      </c>
      <c r="E809" t="s">
        <v>2879</v>
      </c>
      <c r="F809">
        <v>6.2641800000000005</v>
      </c>
      <c r="G809" t="s">
        <v>1800</v>
      </c>
    </row>
    <row r="810" spans="1:7">
      <c r="A810" t="s">
        <v>2883</v>
      </c>
      <c r="B810" t="s">
        <v>2891</v>
      </c>
      <c r="C810">
        <v>196</v>
      </c>
      <c r="D810" t="s">
        <v>2880</v>
      </c>
      <c r="E810" t="s">
        <v>2879</v>
      </c>
      <c r="F810">
        <v>6.2561799999999996</v>
      </c>
      <c r="G810" t="s">
        <v>1800</v>
      </c>
    </row>
    <row r="811" spans="1:7">
      <c r="A811" t="s">
        <v>2883</v>
      </c>
      <c r="B811" t="s">
        <v>2891</v>
      </c>
      <c r="C811">
        <v>197</v>
      </c>
      <c r="D811" t="s">
        <v>2880</v>
      </c>
      <c r="E811" t="s">
        <v>2879</v>
      </c>
      <c r="F811">
        <v>6.1951400000000003</v>
      </c>
      <c r="G811" t="s">
        <v>1799</v>
      </c>
    </row>
    <row r="812" spans="1:7">
      <c r="A812" t="s">
        <v>2883</v>
      </c>
      <c r="B812" t="s">
        <v>2891</v>
      </c>
      <c r="C812">
        <v>198</v>
      </c>
      <c r="D812" t="s">
        <v>2880</v>
      </c>
      <c r="E812" t="s">
        <v>2879</v>
      </c>
      <c r="F812">
        <v>6.1231399999999994</v>
      </c>
      <c r="G812" t="s">
        <v>1799</v>
      </c>
    </row>
    <row r="813" spans="1:7">
      <c r="A813" t="s">
        <v>2883</v>
      </c>
      <c r="B813" t="s">
        <v>2891</v>
      </c>
      <c r="C813">
        <v>199</v>
      </c>
      <c r="D813" t="s">
        <v>2880</v>
      </c>
      <c r="E813" t="s">
        <v>2879</v>
      </c>
      <c r="F813">
        <v>6.0067399999999997</v>
      </c>
      <c r="G813" t="s">
        <v>1799</v>
      </c>
    </row>
    <row r="814" spans="1:7">
      <c r="A814" t="s">
        <v>2883</v>
      </c>
      <c r="B814" t="s">
        <v>2891</v>
      </c>
      <c r="C814">
        <v>200</v>
      </c>
      <c r="D814" t="s">
        <v>2880</v>
      </c>
      <c r="E814" t="s">
        <v>2879</v>
      </c>
      <c r="F814">
        <v>6.1671800000000001</v>
      </c>
      <c r="G814" t="s">
        <v>1799</v>
      </c>
    </row>
    <row r="815" spans="1:7">
      <c r="A815" t="s">
        <v>2883</v>
      </c>
      <c r="B815" t="s">
        <v>2891</v>
      </c>
      <c r="C815">
        <v>207</v>
      </c>
      <c r="D815" t="s">
        <v>2880</v>
      </c>
      <c r="E815" t="s">
        <v>2879</v>
      </c>
      <c r="F815">
        <v>5.9721199999999994</v>
      </c>
      <c r="G815" t="s">
        <v>1799</v>
      </c>
    </row>
    <row r="816" spans="1:7">
      <c r="A816" t="s">
        <v>2883</v>
      </c>
      <c r="B816" t="s">
        <v>2891</v>
      </c>
      <c r="C816">
        <v>208</v>
      </c>
      <c r="D816" t="s">
        <v>2880</v>
      </c>
      <c r="E816" t="s">
        <v>2879</v>
      </c>
      <c r="F816">
        <v>5.9894400000000001</v>
      </c>
      <c r="G816" t="s">
        <v>1799</v>
      </c>
    </row>
    <row r="817" spans="1:7">
      <c r="A817" t="s">
        <v>2883</v>
      </c>
      <c r="B817" t="s">
        <v>2891</v>
      </c>
      <c r="C817">
        <v>209</v>
      </c>
      <c r="D817" t="s">
        <v>2880</v>
      </c>
      <c r="E817" t="s">
        <v>2879</v>
      </c>
      <c r="F817">
        <v>6.437079999999999</v>
      </c>
      <c r="G817" t="s">
        <v>1799</v>
      </c>
    </row>
    <row r="818" spans="1:7">
      <c r="A818" t="s">
        <v>2883</v>
      </c>
      <c r="B818" t="s">
        <v>2891</v>
      </c>
      <c r="C818">
        <v>210</v>
      </c>
      <c r="D818" t="s">
        <v>2880</v>
      </c>
      <c r="E818" t="s">
        <v>2879</v>
      </c>
      <c r="F818">
        <v>7.5839599999999994</v>
      </c>
      <c r="G818" t="s">
        <v>1799</v>
      </c>
    </row>
    <row r="819" spans="1:7">
      <c r="A819" t="s">
        <v>2883</v>
      </c>
      <c r="B819" t="s">
        <v>2891</v>
      </c>
      <c r="C819">
        <v>211</v>
      </c>
      <c r="D819" t="s">
        <v>2880</v>
      </c>
      <c r="E819" t="s">
        <v>2879</v>
      </c>
      <c r="F819">
        <v>5.5587999999999989</v>
      </c>
      <c r="G819" t="s">
        <v>1799</v>
      </c>
    </row>
    <row r="820" spans="1:7">
      <c r="A820" t="s">
        <v>2883</v>
      </c>
      <c r="B820" t="s">
        <v>2891</v>
      </c>
      <c r="C820">
        <v>323</v>
      </c>
      <c r="D820" t="s">
        <v>2880</v>
      </c>
      <c r="E820" t="s">
        <v>2879</v>
      </c>
      <c r="F820">
        <v>6.1919399999999998</v>
      </c>
      <c r="G820" t="s">
        <v>1799</v>
      </c>
    </row>
    <row r="821" spans="1:7">
      <c r="A821" t="s">
        <v>2883</v>
      </c>
      <c r="B821" t="s">
        <v>2891</v>
      </c>
      <c r="C821">
        <v>324</v>
      </c>
      <c r="D821" t="s">
        <v>2880</v>
      </c>
      <c r="E821" t="s">
        <v>2879</v>
      </c>
      <c r="F821">
        <v>6.2806599999999992</v>
      </c>
      <c r="G821" t="s">
        <v>1799</v>
      </c>
    </row>
    <row r="822" spans="1:7">
      <c r="A822" t="s">
        <v>2883</v>
      </c>
      <c r="B822" t="s">
        <v>2891</v>
      </c>
      <c r="C822">
        <v>325</v>
      </c>
      <c r="D822" t="s">
        <v>2880</v>
      </c>
      <c r="E822" t="s">
        <v>2879</v>
      </c>
      <c r="F822">
        <v>5.9243200000000007</v>
      </c>
      <c r="G822" t="s">
        <v>1799</v>
      </c>
    </row>
    <row r="823" spans="1:7">
      <c r="A823" t="s">
        <v>2883</v>
      </c>
      <c r="B823" t="s">
        <v>2891</v>
      </c>
      <c r="C823">
        <v>326</v>
      </c>
      <c r="D823" t="s">
        <v>2880</v>
      </c>
      <c r="E823" t="s">
        <v>2879</v>
      </c>
      <c r="F823">
        <v>6.1931000000000012</v>
      </c>
      <c r="G823" t="s">
        <v>1799</v>
      </c>
    </row>
    <row r="824" spans="1:7">
      <c r="A824" t="s">
        <v>2883</v>
      </c>
      <c r="B824" t="s">
        <v>2891</v>
      </c>
      <c r="C824">
        <v>328</v>
      </c>
      <c r="D824" t="s">
        <v>2880</v>
      </c>
      <c r="E824" t="s">
        <v>2879</v>
      </c>
      <c r="F824">
        <v>6.0438400000000012</v>
      </c>
      <c r="G824" t="s">
        <v>1799</v>
      </c>
    </row>
    <row r="825" spans="1:7">
      <c r="A825" t="s">
        <v>2883</v>
      </c>
      <c r="B825" t="s">
        <v>2891</v>
      </c>
      <c r="C825">
        <v>352</v>
      </c>
      <c r="D825" t="s">
        <v>2880</v>
      </c>
      <c r="E825" t="s">
        <v>2879</v>
      </c>
      <c r="F825">
        <v>5.7191600000000005</v>
      </c>
      <c r="G825" t="s">
        <v>1799</v>
      </c>
    </row>
    <row r="826" spans="1:7">
      <c r="A826" t="s">
        <v>2883</v>
      </c>
      <c r="B826" t="s">
        <v>2891</v>
      </c>
      <c r="C826">
        <v>353</v>
      </c>
      <c r="D826" t="s">
        <v>2880</v>
      </c>
      <c r="E826" t="s">
        <v>2879</v>
      </c>
      <c r="F826">
        <v>5.7793199999999993</v>
      </c>
      <c r="G826" t="s">
        <v>1799</v>
      </c>
    </row>
    <row r="827" spans="1:7">
      <c r="A827" t="s">
        <v>2883</v>
      </c>
      <c r="B827" t="s">
        <v>2891</v>
      </c>
      <c r="C827">
        <v>354</v>
      </c>
      <c r="D827" t="s">
        <v>2880</v>
      </c>
      <c r="E827" t="s">
        <v>2879</v>
      </c>
      <c r="F827">
        <v>5.7768400000000009</v>
      </c>
      <c r="G827" t="s">
        <v>1799</v>
      </c>
    </row>
    <row r="828" spans="1:7">
      <c r="A828" t="s">
        <v>2883</v>
      </c>
      <c r="B828" t="s">
        <v>2891</v>
      </c>
      <c r="C828">
        <v>355</v>
      </c>
      <c r="D828" t="s">
        <v>2880</v>
      </c>
      <c r="E828" t="s">
        <v>2879</v>
      </c>
      <c r="F828">
        <v>5.61564</v>
      </c>
      <c r="G828" t="s">
        <v>1799</v>
      </c>
    </row>
    <row r="829" spans="1:7">
      <c r="A829" t="s">
        <v>2883</v>
      </c>
      <c r="B829" t="s">
        <v>2891</v>
      </c>
      <c r="C829">
        <v>356</v>
      </c>
      <c r="D829" t="s">
        <v>2880</v>
      </c>
      <c r="E829" t="s">
        <v>2879</v>
      </c>
      <c r="F829">
        <v>5.7027800000000006</v>
      </c>
      <c r="G829" t="s">
        <v>1799</v>
      </c>
    </row>
    <row r="830" spans="1:7">
      <c r="A830" t="s">
        <v>2883</v>
      </c>
      <c r="B830" t="s">
        <v>2891</v>
      </c>
      <c r="C830">
        <v>357</v>
      </c>
      <c r="D830" t="s">
        <v>2880</v>
      </c>
      <c r="E830" t="s">
        <v>2879</v>
      </c>
      <c r="F830">
        <v>5.85792</v>
      </c>
      <c r="G830" t="s">
        <v>1799</v>
      </c>
    </row>
    <row r="831" spans="1:7">
      <c r="A831" t="s">
        <v>2883</v>
      </c>
      <c r="B831" t="s">
        <v>2891</v>
      </c>
      <c r="C831">
        <v>358</v>
      </c>
      <c r="D831" t="s">
        <v>2880</v>
      </c>
      <c r="E831" t="s">
        <v>2879</v>
      </c>
      <c r="F831">
        <v>5.5129399999999995</v>
      </c>
      <c r="G831" t="s">
        <v>1799</v>
      </c>
    </row>
    <row r="832" spans="1:7">
      <c r="A832" t="s">
        <v>2883</v>
      </c>
      <c r="B832" t="s">
        <v>2891</v>
      </c>
      <c r="C832">
        <v>359</v>
      </c>
      <c r="D832" t="s">
        <v>2880</v>
      </c>
      <c r="E832" t="s">
        <v>2879</v>
      </c>
      <c r="F832">
        <v>5.6017600000000005</v>
      </c>
      <c r="G832" t="s">
        <v>1799</v>
      </c>
    </row>
    <row r="833" spans="1:7">
      <c r="A833" t="s">
        <v>2883</v>
      </c>
      <c r="B833" t="s">
        <v>2891</v>
      </c>
      <c r="C833">
        <v>360</v>
      </c>
      <c r="D833" t="s">
        <v>2880</v>
      </c>
      <c r="E833" t="s">
        <v>2879</v>
      </c>
      <c r="F833">
        <v>5.8472799999999996</v>
      </c>
      <c r="G833" t="s">
        <v>1799</v>
      </c>
    </row>
    <row r="834" spans="1:7">
      <c r="A834" t="s">
        <v>2883</v>
      </c>
      <c r="B834" t="s">
        <v>2891</v>
      </c>
      <c r="C834">
        <v>361</v>
      </c>
      <c r="D834" t="s">
        <v>2880</v>
      </c>
      <c r="E834" t="s">
        <v>2879</v>
      </c>
      <c r="F834">
        <v>5.8149600000000001</v>
      </c>
      <c r="G834" t="s">
        <v>1799</v>
      </c>
    </row>
    <row r="835" spans="1:7">
      <c r="A835" t="s">
        <v>2883</v>
      </c>
      <c r="B835" t="s">
        <v>2891</v>
      </c>
      <c r="C835">
        <v>386</v>
      </c>
      <c r="D835" t="s">
        <v>2880</v>
      </c>
      <c r="E835" t="s">
        <v>2879</v>
      </c>
      <c r="F835">
        <v>6.2687799999999996</v>
      </c>
      <c r="G835" t="s">
        <v>1801</v>
      </c>
    </row>
    <row r="836" spans="1:7">
      <c r="A836" t="s">
        <v>2883</v>
      </c>
      <c r="B836" t="s">
        <v>2891</v>
      </c>
      <c r="C836">
        <v>387</v>
      </c>
      <c r="D836" t="s">
        <v>2880</v>
      </c>
      <c r="E836" t="s">
        <v>2879</v>
      </c>
      <c r="F836">
        <v>5.9828800000000015</v>
      </c>
      <c r="G836" t="s">
        <v>1801</v>
      </c>
    </row>
    <row r="837" spans="1:7">
      <c r="A837" t="s">
        <v>2883</v>
      </c>
      <c r="B837" t="s">
        <v>2891</v>
      </c>
      <c r="C837">
        <v>388</v>
      </c>
      <c r="D837" t="s">
        <v>2880</v>
      </c>
      <c r="E837" t="s">
        <v>2879</v>
      </c>
      <c r="F837">
        <v>6.03538</v>
      </c>
      <c r="G837" t="s">
        <v>1801</v>
      </c>
    </row>
    <row r="838" spans="1:7">
      <c r="A838" t="s">
        <v>2883</v>
      </c>
      <c r="B838" t="s">
        <v>2891</v>
      </c>
      <c r="C838">
        <v>389</v>
      </c>
      <c r="D838" t="s">
        <v>2880</v>
      </c>
      <c r="E838" t="s">
        <v>2879</v>
      </c>
      <c r="F838">
        <v>6.2047799999999995</v>
      </c>
      <c r="G838" t="s">
        <v>1801</v>
      </c>
    </row>
    <row r="839" spans="1:7">
      <c r="A839" t="s">
        <v>2883</v>
      </c>
      <c r="B839" t="s">
        <v>2891</v>
      </c>
      <c r="C839">
        <v>390</v>
      </c>
      <c r="D839" t="s">
        <v>2880</v>
      </c>
      <c r="E839" t="s">
        <v>2879</v>
      </c>
      <c r="F839">
        <v>6.1900799999999991</v>
      </c>
      <c r="G839" t="s">
        <v>1801</v>
      </c>
    </row>
    <row r="840" spans="1:7">
      <c r="A840" t="s">
        <v>2883</v>
      </c>
      <c r="B840" t="s">
        <v>2907</v>
      </c>
      <c r="C840">
        <v>21</v>
      </c>
      <c r="D840" t="s">
        <v>2880</v>
      </c>
      <c r="E840" t="s">
        <v>2879</v>
      </c>
      <c r="F840">
        <v>6.0863199999999997</v>
      </c>
      <c r="G840" t="s">
        <v>1801</v>
      </c>
    </row>
    <row r="841" spans="1:7">
      <c r="A841" t="s">
        <v>2883</v>
      </c>
      <c r="B841" t="s">
        <v>2907</v>
      </c>
      <c r="C841">
        <v>22</v>
      </c>
      <c r="D841" t="s">
        <v>2880</v>
      </c>
      <c r="E841" t="s">
        <v>2879</v>
      </c>
      <c r="F841">
        <v>5.8782199999999998</v>
      </c>
      <c r="G841" t="s">
        <v>1801</v>
      </c>
    </row>
    <row r="842" spans="1:7">
      <c r="A842" t="s">
        <v>2883</v>
      </c>
      <c r="B842" t="s">
        <v>2907</v>
      </c>
      <c r="C842">
        <v>23</v>
      </c>
      <c r="D842" t="s">
        <v>2880</v>
      </c>
      <c r="E842" t="s">
        <v>2879</v>
      </c>
      <c r="F842">
        <v>6.0611799999999993</v>
      </c>
      <c r="G842" t="s">
        <v>1801</v>
      </c>
    </row>
    <row r="843" spans="1:7">
      <c r="A843" t="s">
        <v>2883</v>
      </c>
      <c r="B843" t="s">
        <v>2907</v>
      </c>
      <c r="C843">
        <v>24</v>
      </c>
      <c r="D843" t="s">
        <v>2880</v>
      </c>
      <c r="E843" t="s">
        <v>2879</v>
      </c>
      <c r="F843">
        <v>6.21326</v>
      </c>
      <c r="G843" t="s">
        <v>1801</v>
      </c>
    </row>
    <row r="844" spans="1:7">
      <c r="A844" t="s">
        <v>2883</v>
      </c>
      <c r="B844" t="s">
        <v>2907</v>
      </c>
      <c r="C844">
        <v>25</v>
      </c>
      <c r="D844" t="s">
        <v>2880</v>
      </c>
      <c r="E844" t="s">
        <v>2879</v>
      </c>
      <c r="F844">
        <v>6.05748</v>
      </c>
      <c r="G844" t="s">
        <v>1801</v>
      </c>
    </row>
    <row r="845" spans="1:7">
      <c r="A845" t="s">
        <v>2883</v>
      </c>
      <c r="B845" t="s">
        <v>2907</v>
      </c>
      <c r="C845">
        <v>26</v>
      </c>
      <c r="D845" t="s">
        <v>2880</v>
      </c>
      <c r="E845" t="s">
        <v>2879</v>
      </c>
      <c r="F845">
        <v>5.9928999999999997</v>
      </c>
      <c r="G845" t="s">
        <v>1801</v>
      </c>
    </row>
    <row r="846" spans="1:7">
      <c r="A846" t="s">
        <v>2883</v>
      </c>
      <c r="B846" t="s">
        <v>2907</v>
      </c>
      <c r="C846">
        <v>29</v>
      </c>
      <c r="D846" t="s">
        <v>2880</v>
      </c>
      <c r="E846" t="s">
        <v>2879</v>
      </c>
      <c r="F846">
        <v>6.0071600000000007</v>
      </c>
      <c r="G846" t="s">
        <v>1800</v>
      </c>
    </row>
    <row r="847" spans="1:7">
      <c r="A847" t="s">
        <v>2883</v>
      </c>
      <c r="B847" t="s">
        <v>2907</v>
      </c>
      <c r="C847">
        <v>30</v>
      </c>
      <c r="D847" t="s">
        <v>2880</v>
      </c>
      <c r="E847" t="s">
        <v>2879</v>
      </c>
      <c r="F847">
        <v>6.3293400000000011</v>
      </c>
      <c r="G847" t="s">
        <v>1800</v>
      </c>
    </row>
    <row r="848" spans="1:7">
      <c r="A848" t="s">
        <v>2883</v>
      </c>
      <c r="B848" t="s">
        <v>2907</v>
      </c>
      <c r="C848">
        <v>31</v>
      </c>
      <c r="D848" t="s">
        <v>2880</v>
      </c>
      <c r="E848" t="s">
        <v>2879</v>
      </c>
      <c r="F848">
        <v>6.4509400000000001</v>
      </c>
      <c r="G848" t="s">
        <v>1800</v>
      </c>
    </row>
    <row r="849" spans="1:7">
      <c r="A849" t="s">
        <v>2883</v>
      </c>
      <c r="B849" t="s">
        <v>2907</v>
      </c>
      <c r="C849">
        <v>32</v>
      </c>
      <c r="D849" t="s">
        <v>2880</v>
      </c>
      <c r="E849" t="s">
        <v>2879</v>
      </c>
      <c r="F849">
        <v>6.3093999999999992</v>
      </c>
      <c r="G849" t="s">
        <v>1800</v>
      </c>
    </row>
    <row r="850" spans="1:7">
      <c r="A850" t="s">
        <v>2883</v>
      </c>
      <c r="B850" t="s">
        <v>2907</v>
      </c>
      <c r="C850">
        <v>33</v>
      </c>
      <c r="D850" t="s">
        <v>2880</v>
      </c>
      <c r="E850" t="s">
        <v>2879</v>
      </c>
      <c r="F850">
        <v>6.2542399999999994</v>
      </c>
      <c r="G850" t="s">
        <v>1800</v>
      </c>
    </row>
    <row r="851" spans="1:7">
      <c r="A851" t="s">
        <v>2883</v>
      </c>
      <c r="B851" t="s">
        <v>2907</v>
      </c>
      <c r="C851">
        <v>34</v>
      </c>
      <c r="D851" t="s">
        <v>2880</v>
      </c>
      <c r="E851" t="s">
        <v>2879</v>
      </c>
      <c r="F851">
        <v>6.0498799999999999</v>
      </c>
      <c r="G851" t="s">
        <v>1800</v>
      </c>
    </row>
    <row r="852" spans="1:7">
      <c r="A852" t="s">
        <v>2883</v>
      </c>
      <c r="B852" t="s">
        <v>2907</v>
      </c>
      <c r="C852">
        <v>35</v>
      </c>
      <c r="D852" t="s">
        <v>2880</v>
      </c>
      <c r="E852" t="s">
        <v>2879</v>
      </c>
      <c r="F852">
        <v>6.2931999999999997</v>
      </c>
      <c r="G852" t="s">
        <v>1800</v>
      </c>
    </row>
    <row r="853" spans="1:7">
      <c r="A853" t="s">
        <v>2883</v>
      </c>
      <c r="B853" t="s">
        <v>2907</v>
      </c>
      <c r="C853">
        <v>36</v>
      </c>
      <c r="D853" t="s">
        <v>2880</v>
      </c>
      <c r="E853" t="s">
        <v>2879</v>
      </c>
      <c r="F853">
        <v>5.9593600000000002</v>
      </c>
      <c r="G853" t="s">
        <v>1800</v>
      </c>
    </row>
    <row r="854" spans="1:7">
      <c r="A854" t="s">
        <v>2883</v>
      </c>
      <c r="B854" t="s">
        <v>2907</v>
      </c>
      <c r="C854">
        <v>37</v>
      </c>
      <c r="D854" t="s">
        <v>2880</v>
      </c>
      <c r="E854" t="s">
        <v>2879</v>
      </c>
      <c r="F854">
        <v>5.9422000000000006</v>
      </c>
      <c r="G854" t="s">
        <v>1800</v>
      </c>
    </row>
    <row r="855" spans="1:7">
      <c r="A855" t="s">
        <v>2883</v>
      </c>
      <c r="B855" t="s">
        <v>2907</v>
      </c>
      <c r="C855">
        <v>38</v>
      </c>
      <c r="D855" t="s">
        <v>2880</v>
      </c>
      <c r="E855" t="s">
        <v>2879</v>
      </c>
      <c r="F855">
        <v>6.0210400000000002</v>
      </c>
      <c r="G855" t="s">
        <v>1800</v>
      </c>
    </row>
    <row r="856" spans="1:7">
      <c r="A856" t="s">
        <v>2883</v>
      </c>
      <c r="B856" t="s">
        <v>2907</v>
      </c>
      <c r="C856">
        <v>39</v>
      </c>
      <c r="D856" t="s">
        <v>2880</v>
      </c>
      <c r="E856" t="s">
        <v>2879</v>
      </c>
      <c r="F856">
        <v>6.1459600000000005</v>
      </c>
      <c r="G856" t="s">
        <v>1800</v>
      </c>
    </row>
    <row r="857" spans="1:7">
      <c r="A857" t="s">
        <v>2883</v>
      </c>
      <c r="B857" t="s">
        <v>2907</v>
      </c>
      <c r="C857">
        <v>40</v>
      </c>
      <c r="D857" t="s">
        <v>2880</v>
      </c>
      <c r="E857" t="s">
        <v>2879</v>
      </c>
      <c r="F857">
        <v>6.2144000000000004</v>
      </c>
      <c r="G857" t="s">
        <v>1800</v>
      </c>
    </row>
    <row r="858" spans="1:7">
      <c r="A858" t="s">
        <v>2883</v>
      </c>
      <c r="B858" t="s">
        <v>2907</v>
      </c>
      <c r="C858">
        <v>41</v>
      </c>
      <c r="D858" t="s">
        <v>2880</v>
      </c>
      <c r="E858" t="s">
        <v>2879</v>
      </c>
      <c r="F858">
        <v>6.1307999999999998</v>
      </c>
      <c r="G858" t="s">
        <v>1800</v>
      </c>
    </row>
    <row r="859" spans="1:7">
      <c r="A859" t="s">
        <v>2883</v>
      </c>
      <c r="B859" t="s">
        <v>2907</v>
      </c>
      <c r="C859">
        <v>42</v>
      </c>
      <c r="D859" t="s">
        <v>2880</v>
      </c>
      <c r="E859" t="s">
        <v>2879</v>
      </c>
      <c r="F859">
        <v>6.1675000000000013</v>
      </c>
      <c r="G859" t="s">
        <v>1800</v>
      </c>
    </row>
    <row r="860" spans="1:7">
      <c r="A860" t="s">
        <v>2883</v>
      </c>
      <c r="B860" t="s">
        <v>2907</v>
      </c>
      <c r="C860">
        <v>43</v>
      </c>
      <c r="D860" t="s">
        <v>2880</v>
      </c>
      <c r="E860" t="s">
        <v>2879</v>
      </c>
      <c r="F860">
        <v>5.9072600000000008</v>
      </c>
      <c r="G860" t="s">
        <v>1800</v>
      </c>
    </row>
    <row r="861" spans="1:7">
      <c r="A861" t="s">
        <v>2883</v>
      </c>
      <c r="B861" t="s">
        <v>2907</v>
      </c>
      <c r="C861">
        <v>44</v>
      </c>
      <c r="D861" t="s">
        <v>2880</v>
      </c>
      <c r="E861" t="s">
        <v>2879</v>
      </c>
      <c r="F861">
        <v>5.9475999999999996</v>
      </c>
      <c r="G861" t="s">
        <v>1800</v>
      </c>
    </row>
    <row r="862" spans="1:7">
      <c r="A862" t="s">
        <v>2883</v>
      </c>
      <c r="B862" t="s">
        <v>2907</v>
      </c>
      <c r="C862">
        <v>45</v>
      </c>
      <c r="D862" t="s">
        <v>2880</v>
      </c>
      <c r="E862" t="s">
        <v>2879</v>
      </c>
      <c r="F862">
        <v>6.0198399999999994</v>
      </c>
      <c r="G862" t="s">
        <v>1800</v>
      </c>
    </row>
    <row r="863" spans="1:7">
      <c r="A863" t="s">
        <v>2883</v>
      </c>
      <c r="B863" t="s">
        <v>2907</v>
      </c>
      <c r="C863">
        <v>46</v>
      </c>
      <c r="D863" t="s">
        <v>2880</v>
      </c>
      <c r="E863" t="s">
        <v>2879</v>
      </c>
      <c r="F863">
        <v>6.3634399999999998</v>
      </c>
      <c r="G863" t="s">
        <v>1800</v>
      </c>
    </row>
    <row r="864" spans="1:7">
      <c r="A864" t="s">
        <v>2883</v>
      </c>
      <c r="B864" t="s">
        <v>2907</v>
      </c>
      <c r="C864">
        <v>47</v>
      </c>
      <c r="D864" t="s">
        <v>2880</v>
      </c>
      <c r="E864" t="s">
        <v>2879</v>
      </c>
      <c r="F864">
        <v>6.4646999999999997</v>
      </c>
      <c r="G864" t="s">
        <v>1800</v>
      </c>
    </row>
    <row r="865" spans="1:7">
      <c r="A865" t="s">
        <v>2883</v>
      </c>
      <c r="B865" t="s">
        <v>2907</v>
      </c>
      <c r="C865">
        <v>48</v>
      </c>
      <c r="D865" t="s">
        <v>2880</v>
      </c>
      <c r="E865" t="s">
        <v>2879</v>
      </c>
      <c r="F865">
        <v>6.1051400000000005</v>
      </c>
      <c r="G865" t="s">
        <v>1800</v>
      </c>
    </row>
    <row r="866" spans="1:7">
      <c r="A866" t="s">
        <v>2883</v>
      </c>
      <c r="B866" t="s">
        <v>2907</v>
      </c>
      <c r="C866">
        <v>49</v>
      </c>
      <c r="D866" t="s">
        <v>2880</v>
      </c>
      <c r="E866" t="s">
        <v>2879</v>
      </c>
      <c r="F866">
        <v>6.3005199999999997</v>
      </c>
      <c r="G866" t="s">
        <v>1800</v>
      </c>
    </row>
    <row r="867" spans="1:7">
      <c r="A867" t="s">
        <v>2883</v>
      </c>
      <c r="B867" t="s">
        <v>2907</v>
      </c>
      <c r="C867">
        <v>50</v>
      </c>
      <c r="D867" t="s">
        <v>2880</v>
      </c>
      <c r="E867" t="s">
        <v>2879</v>
      </c>
      <c r="F867">
        <v>6.1124399999999994</v>
      </c>
      <c r="G867" t="s">
        <v>1800</v>
      </c>
    </row>
    <row r="868" spans="1:7">
      <c r="A868" t="s">
        <v>2883</v>
      </c>
      <c r="B868" t="s">
        <v>2907</v>
      </c>
      <c r="C868">
        <v>51</v>
      </c>
      <c r="D868" t="s">
        <v>2880</v>
      </c>
      <c r="E868" t="s">
        <v>2879</v>
      </c>
      <c r="F868">
        <v>6.2830399999999997</v>
      </c>
      <c r="G868" t="s">
        <v>1800</v>
      </c>
    </row>
    <row r="869" spans="1:7">
      <c r="A869" t="s">
        <v>2883</v>
      </c>
      <c r="B869" t="s">
        <v>2907</v>
      </c>
      <c r="C869">
        <v>52</v>
      </c>
      <c r="D869" t="s">
        <v>2880</v>
      </c>
      <c r="E869" t="s">
        <v>2879</v>
      </c>
      <c r="F869">
        <v>6.3278599999999994</v>
      </c>
      <c r="G869" t="s">
        <v>1800</v>
      </c>
    </row>
    <row r="870" spans="1:7">
      <c r="A870" t="s">
        <v>2883</v>
      </c>
      <c r="B870" t="s">
        <v>2907</v>
      </c>
      <c r="C870">
        <v>53</v>
      </c>
      <c r="D870" t="s">
        <v>2880</v>
      </c>
      <c r="E870" t="s">
        <v>2879</v>
      </c>
      <c r="F870">
        <v>5.9572000000000003</v>
      </c>
      <c r="G870" t="s">
        <v>1800</v>
      </c>
    </row>
    <row r="871" spans="1:7">
      <c r="A871" t="s">
        <v>2883</v>
      </c>
      <c r="B871" t="s">
        <v>2907</v>
      </c>
      <c r="C871">
        <v>54</v>
      </c>
      <c r="D871" t="s">
        <v>2880</v>
      </c>
      <c r="E871" t="s">
        <v>2879</v>
      </c>
      <c r="F871">
        <v>5.6306600000000007</v>
      </c>
      <c r="G871" t="s">
        <v>1800</v>
      </c>
    </row>
    <row r="872" spans="1:7">
      <c r="A872" t="s">
        <v>2883</v>
      </c>
      <c r="B872" t="s">
        <v>2907</v>
      </c>
      <c r="C872">
        <v>55</v>
      </c>
      <c r="D872" t="s">
        <v>2880</v>
      </c>
      <c r="E872" t="s">
        <v>2879</v>
      </c>
      <c r="F872">
        <v>5.4446200000000005</v>
      </c>
      <c r="G872" t="s">
        <v>1800</v>
      </c>
    </row>
    <row r="873" spans="1:7">
      <c r="A873" t="s">
        <v>2883</v>
      </c>
      <c r="B873" t="s">
        <v>2907</v>
      </c>
      <c r="C873">
        <v>56</v>
      </c>
      <c r="D873" t="s">
        <v>2880</v>
      </c>
      <c r="E873" t="s">
        <v>2879</v>
      </c>
      <c r="F873">
        <v>5.7904400000000003</v>
      </c>
      <c r="G873" t="s">
        <v>1800</v>
      </c>
    </row>
    <row r="874" spans="1:7">
      <c r="A874" t="s">
        <v>2883</v>
      </c>
      <c r="B874" t="s">
        <v>2907</v>
      </c>
      <c r="C874">
        <v>57</v>
      </c>
      <c r="D874" t="s">
        <v>2880</v>
      </c>
      <c r="E874" t="s">
        <v>2879</v>
      </c>
      <c r="F874">
        <v>5.6307800000000006</v>
      </c>
      <c r="G874" t="s">
        <v>1800</v>
      </c>
    </row>
    <row r="875" spans="1:7">
      <c r="A875" t="s">
        <v>2883</v>
      </c>
      <c r="B875" t="s">
        <v>2907</v>
      </c>
      <c r="C875">
        <v>58</v>
      </c>
      <c r="D875" t="s">
        <v>2880</v>
      </c>
      <c r="E875" t="s">
        <v>2879</v>
      </c>
      <c r="F875">
        <v>5.7210800000000006</v>
      </c>
      <c r="G875" t="s">
        <v>1800</v>
      </c>
    </row>
    <row r="876" spans="1:7">
      <c r="A876" t="s">
        <v>2883</v>
      </c>
      <c r="B876" t="s">
        <v>2907</v>
      </c>
      <c r="C876">
        <v>59</v>
      </c>
      <c r="D876" t="s">
        <v>2880</v>
      </c>
      <c r="E876" t="s">
        <v>2879</v>
      </c>
      <c r="F876">
        <v>5.96204</v>
      </c>
      <c r="G876" t="s">
        <v>1800</v>
      </c>
    </row>
    <row r="877" spans="1:7">
      <c r="A877" t="s">
        <v>2883</v>
      </c>
      <c r="B877" t="s">
        <v>2907</v>
      </c>
      <c r="C877">
        <v>60</v>
      </c>
      <c r="D877" t="s">
        <v>2880</v>
      </c>
      <c r="E877" t="s">
        <v>2879</v>
      </c>
      <c r="F877">
        <v>6.1969399999999997</v>
      </c>
      <c r="G877" t="s">
        <v>1800</v>
      </c>
    </row>
    <row r="878" spans="1:7">
      <c r="A878" t="s">
        <v>2883</v>
      </c>
      <c r="B878" t="s">
        <v>2907</v>
      </c>
      <c r="C878">
        <v>61</v>
      </c>
      <c r="D878" t="s">
        <v>2880</v>
      </c>
      <c r="E878" t="s">
        <v>2879</v>
      </c>
      <c r="F878">
        <v>5.7401</v>
      </c>
      <c r="G878" t="s">
        <v>1800</v>
      </c>
    </row>
    <row r="879" spans="1:7">
      <c r="A879" t="s">
        <v>2883</v>
      </c>
      <c r="B879" t="s">
        <v>2907</v>
      </c>
      <c r="C879">
        <v>62</v>
      </c>
      <c r="D879" t="s">
        <v>2880</v>
      </c>
      <c r="E879" t="s">
        <v>2879</v>
      </c>
      <c r="F879">
        <v>5.9405400000000004</v>
      </c>
      <c r="G879" t="s">
        <v>1800</v>
      </c>
    </row>
    <row r="880" spans="1:7">
      <c r="A880" t="s">
        <v>2883</v>
      </c>
      <c r="B880" t="s">
        <v>2907</v>
      </c>
      <c r="C880">
        <v>63</v>
      </c>
      <c r="D880" t="s">
        <v>2880</v>
      </c>
      <c r="E880" t="s">
        <v>2879</v>
      </c>
      <c r="F880">
        <v>5.58568</v>
      </c>
      <c r="G880" t="s">
        <v>1800</v>
      </c>
    </row>
    <row r="881" spans="1:7">
      <c r="A881" t="s">
        <v>2883</v>
      </c>
      <c r="B881" t="s">
        <v>2907</v>
      </c>
      <c r="C881">
        <v>64</v>
      </c>
      <c r="D881" t="s">
        <v>2880</v>
      </c>
      <c r="E881" t="s">
        <v>2879</v>
      </c>
      <c r="F881">
        <v>5.3725399999999999</v>
      </c>
      <c r="G881" t="s">
        <v>1800</v>
      </c>
    </row>
    <row r="882" spans="1:7">
      <c r="A882" t="s">
        <v>2883</v>
      </c>
      <c r="B882" t="s">
        <v>2907</v>
      </c>
      <c r="C882">
        <v>65</v>
      </c>
      <c r="D882" t="s">
        <v>2880</v>
      </c>
      <c r="E882" t="s">
        <v>2879</v>
      </c>
      <c r="F882">
        <v>6.1878800000000007</v>
      </c>
      <c r="G882" t="s">
        <v>1800</v>
      </c>
    </row>
    <row r="883" spans="1:7">
      <c r="A883" t="s">
        <v>2883</v>
      </c>
      <c r="B883" t="s">
        <v>2907</v>
      </c>
      <c r="C883">
        <v>66</v>
      </c>
      <c r="D883" t="s">
        <v>2880</v>
      </c>
      <c r="E883" t="s">
        <v>2879</v>
      </c>
      <c r="F883">
        <v>5.7177999999999987</v>
      </c>
      <c r="G883" t="s">
        <v>1800</v>
      </c>
    </row>
    <row r="884" spans="1:7">
      <c r="A884" t="s">
        <v>2883</v>
      </c>
      <c r="B884" t="s">
        <v>2907</v>
      </c>
      <c r="C884">
        <v>67</v>
      </c>
      <c r="D884" t="s">
        <v>2880</v>
      </c>
      <c r="E884" t="s">
        <v>2879</v>
      </c>
      <c r="F884">
        <v>5.7297200000000004</v>
      </c>
      <c r="G884" t="s">
        <v>1800</v>
      </c>
    </row>
    <row r="885" spans="1:7">
      <c r="A885" t="s">
        <v>2883</v>
      </c>
      <c r="B885" t="s">
        <v>2907</v>
      </c>
      <c r="C885">
        <v>68</v>
      </c>
      <c r="D885" t="s">
        <v>2880</v>
      </c>
      <c r="E885" t="s">
        <v>2879</v>
      </c>
      <c r="F885">
        <v>5.8198800000000004</v>
      </c>
      <c r="G885" t="s">
        <v>1800</v>
      </c>
    </row>
    <row r="886" spans="1:7">
      <c r="A886" t="s">
        <v>2883</v>
      </c>
      <c r="B886" t="s">
        <v>2907</v>
      </c>
      <c r="C886">
        <v>69</v>
      </c>
      <c r="D886" t="s">
        <v>2880</v>
      </c>
      <c r="E886" t="s">
        <v>2879</v>
      </c>
      <c r="F886">
        <v>5.8909399999999996</v>
      </c>
      <c r="G886" t="s">
        <v>1800</v>
      </c>
    </row>
    <row r="887" spans="1:7">
      <c r="A887" t="s">
        <v>2883</v>
      </c>
      <c r="B887" t="s">
        <v>2907</v>
      </c>
      <c r="C887">
        <v>70</v>
      </c>
      <c r="D887" t="s">
        <v>2880</v>
      </c>
      <c r="E887" t="s">
        <v>2879</v>
      </c>
      <c r="F887">
        <v>5.6786999999999992</v>
      </c>
      <c r="G887" t="s">
        <v>1800</v>
      </c>
    </row>
    <row r="888" spans="1:7">
      <c r="A888" t="s">
        <v>2883</v>
      </c>
      <c r="B888" t="s">
        <v>2907</v>
      </c>
      <c r="C888">
        <v>71</v>
      </c>
      <c r="D888" t="s">
        <v>2880</v>
      </c>
      <c r="E888" t="s">
        <v>2879</v>
      </c>
      <c r="F888">
        <v>5.8592399999999998</v>
      </c>
      <c r="G888" t="s">
        <v>1800</v>
      </c>
    </row>
    <row r="889" spans="1:7">
      <c r="A889" t="s">
        <v>2883</v>
      </c>
      <c r="B889" t="s">
        <v>2907</v>
      </c>
      <c r="C889">
        <v>72</v>
      </c>
      <c r="D889" t="s">
        <v>2880</v>
      </c>
      <c r="E889" t="s">
        <v>2879</v>
      </c>
      <c r="F889">
        <v>5.8757799999999998</v>
      </c>
      <c r="G889" t="s">
        <v>1800</v>
      </c>
    </row>
    <row r="890" spans="1:7">
      <c r="A890" t="s">
        <v>2883</v>
      </c>
      <c r="B890" t="s">
        <v>2907</v>
      </c>
      <c r="C890">
        <v>73</v>
      </c>
      <c r="D890" t="s">
        <v>2880</v>
      </c>
      <c r="E890" t="s">
        <v>2879</v>
      </c>
      <c r="F890">
        <v>6.0413399999999999</v>
      </c>
      <c r="G890" t="s">
        <v>1800</v>
      </c>
    </row>
    <row r="891" spans="1:7">
      <c r="A891" t="s">
        <v>2883</v>
      </c>
      <c r="B891" t="s">
        <v>2907</v>
      </c>
      <c r="C891">
        <v>74</v>
      </c>
      <c r="D891" t="s">
        <v>2880</v>
      </c>
      <c r="E891" t="s">
        <v>2879</v>
      </c>
      <c r="F891">
        <v>5.8308999999999997</v>
      </c>
      <c r="G891" t="s">
        <v>1800</v>
      </c>
    </row>
    <row r="892" spans="1:7">
      <c r="A892" t="s">
        <v>2883</v>
      </c>
      <c r="B892" t="s">
        <v>2907</v>
      </c>
      <c r="C892">
        <v>75</v>
      </c>
      <c r="D892" t="s">
        <v>2880</v>
      </c>
      <c r="E892" t="s">
        <v>2879</v>
      </c>
      <c r="F892">
        <v>6.0825200000000006</v>
      </c>
      <c r="G892" t="s">
        <v>1800</v>
      </c>
    </row>
    <row r="893" spans="1:7">
      <c r="A893" t="s">
        <v>2883</v>
      </c>
      <c r="B893" t="s">
        <v>2907</v>
      </c>
      <c r="C893">
        <v>76</v>
      </c>
      <c r="D893" t="s">
        <v>2880</v>
      </c>
      <c r="E893" t="s">
        <v>2879</v>
      </c>
      <c r="F893">
        <v>5.8968000000000007</v>
      </c>
      <c r="G893" t="s">
        <v>1800</v>
      </c>
    </row>
    <row r="894" spans="1:7">
      <c r="A894" t="s">
        <v>2883</v>
      </c>
      <c r="B894" t="s">
        <v>2907</v>
      </c>
      <c r="C894">
        <v>77</v>
      </c>
      <c r="D894" t="s">
        <v>2880</v>
      </c>
      <c r="E894" t="s">
        <v>2879</v>
      </c>
      <c r="F894">
        <v>5.83948</v>
      </c>
      <c r="G894" t="s">
        <v>1800</v>
      </c>
    </row>
    <row r="895" spans="1:7">
      <c r="A895" t="s">
        <v>2883</v>
      </c>
      <c r="B895" t="s">
        <v>2907</v>
      </c>
      <c r="C895">
        <v>78</v>
      </c>
      <c r="D895" t="s">
        <v>2880</v>
      </c>
      <c r="E895" t="s">
        <v>2879</v>
      </c>
      <c r="F895">
        <v>5.7556200000000004</v>
      </c>
      <c r="G895" t="s">
        <v>1800</v>
      </c>
    </row>
    <row r="896" spans="1:7">
      <c r="A896" t="s">
        <v>2883</v>
      </c>
      <c r="B896" t="s">
        <v>2907</v>
      </c>
      <c r="C896">
        <v>79</v>
      </c>
      <c r="D896" t="s">
        <v>2880</v>
      </c>
      <c r="E896" t="s">
        <v>2879</v>
      </c>
      <c r="F896">
        <v>5.8118400000000001</v>
      </c>
      <c r="G896" t="s">
        <v>1800</v>
      </c>
    </row>
    <row r="897" spans="1:7">
      <c r="A897" t="s">
        <v>2883</v>
      </c>
      <c r="B897" t="s">
        <v>2907</v>
      </c>
      <c r="C897">
        <v>80</v>
      </c>
      <c r="D897" t="s">
        <v>2880</v>
      </c>
      <c r="E897" t="s">
        <v>2879</v>
      </c>
      <c r="F897">
        <v>5.6193</v>
      </c>
      <c r="G897" t="s">
        <v>1800</v>
      </c>
    </row>
    <row r="898" spans="1:7">
      <c r="A898" t="s">
        <v>2883</v>
      </c>
      <c r="B898" t="s">
        <v>2907</v>
      </c>
      <c r="C898">
        <v>81</v>
      </c>
      <c r="D898" t="s">
        <v>2880</v>
      </c>
      <c r="E898" t="s">
        <v>2879</v>
      </c>
      <c r="F898">
        <v>6.2579799999999999</v>
      </c>
      <c r="G898" t="s">
        <v>1800</v>
      </c>
    </row>
    <row r="899" spans="1:7">
      <c r="A899" t="s">
        <v>2883</v>
      </c>
      <c r="B899" t="s">
        <v>2907</v>
      </c>
      <c r="C899">
        <v>82</v>
      </c>
      <c r="D899" t="s">
        <v>2880</v>
      </c>
      <c r="E899" t="s">
        <v>2879</v>
      </c>
      <c r="F899">
        <v>5.9558</v>
      </c>
      <c r="G899" t="s">
        <v>1800</v>
      </c>
    </row>
    <row r="900" spans="1:7">
      <c r="A900" t="s">
        <v>2883</v>
      </c>
      <c r="B900" t="s">
        <v>2907</v>
      </c>
      <c r="C900">
        <v>83</v>
      </c>
      <c r="D900" t="s">
        <v>2880</v>
      </c>
      <c r="E900" t="s">
        <v>2879</v>
      </c>
      <c r="F900">
        <v>5.71652</v>
      </c>
      <c r="G900" t="s">
        <v>1800</v>
      </c>
    </row>
    <row r="901" spans="1:7">
      <c r="A901" t="s">
        <v>2883</v>
      </c>
      <c r="B901" t="s">
        <v>2907</v>
      </c>
      <c r="C901">
        <v>84</v>
      </c>
      <c r="D901" t="s">
        <v>2880</v>
      </c>
      <c r="E901" t="s">
        <v>2879</v>
      </c>
      <c r="F901">
        <v>6.1619999999999999</v>
      </c>
      <c r="G901" t="s">
        <v>1800</v>
      </c>
    </row>
    <row r="902" spans="1:7">
      <c r="A902" t="s">
        <v>2883</v>
      </c>
      <c r="B902" t="s">
        <v>2907</v>
      </c>
      <c r="C902">
        <v>85</v>
      </c>
      <c r="D902" t="s">
        <v>2880</v>
      </c>
      <c r="E902" t="s">
        <v>2879</v>
      </c>
      <c r="F902">
        <v>5.76234</v>
      </c>
      <c r="G902" t="s">
        <v>1800</v>
      </c>
    </row>
    <row r="903" spans="1:7">
      <c r="A903" t="s">
        <v>2883</v>
      </c>
      <c r="B903" t="s">
        <v>2907</v>
      </c>
      <c r="C903">
        <v>86</v>
      </c>
      <c r="D903" t="s">
        <v>2880</v>
      </c>
      <c r="E903" t="s">
        <v>2879</v>
      </c>
      <c r="F903">
        <v>5.743640000000001</v>
      </c>
      <c r="G903" t="s">
        <v>1800</v>
      </c>
    </row>
    <row r="904" spans="1:7">
      <c r="A904" t="s">
        <v>2883</v>
      </c>
      <c r="B904" t="s">
        <v>2907</v>
      </c>
      <c r="C904">
        <v>87</v>
      </c>
      <c r="D904" t="s">
        <v>2880</v>
      </c>
      <c r="E904" t="s">
        <v>2879</v>
      </c>
      <c r="F904">
        <v>6.0704000000000002</v>
      </c>
      <c r="G904" t="s">
        <v>1800</v>
      </c>
    </row>
    <row r="905" spans="1:7">
      <c r="A905" t="s">
        <v>2883</v>
      </c>
      <c r="B905" t="s">
        <v>2907</v>
      </c>
      <c r="C905">
        <v>88</v>
      </c>
      <c r="D905" t="s">
        <v>2880</v>
      </c>
      <c r="E905" t="s">
        <v>2879</v>
      </c>
      <c r="F905">
        <v>6.2150400000000001</v>
      </c>
      <c r="G905" t="s">
        <v>1800</v>
      </c>
    </row>
    <row r="906" spans="1:7">
      <c r="A906" t="s">
        <v>2883</v>
      </c>
      <c r="B906" t="s">
        <v>2907</v>
      </c>
      <c r="C906">
        <v>89</v>
      </c>
      <c r="D906" t="s">
        <v>2880</v>
      </c>
      <c r="E906" t="s">
        <v>2879</v>
      </c>
      <c r="F906">
        <v>5.8716999999999997</v>
      </c>
      <c r="G906" t="s">
        <v>1800</v>
      </c>
    </row>
    <row r="907" spans="1:7">
      <c r="A907" t="s">
        <v>2883</v>
      </c>
      <c r="B907" t="s">
        <v>2907</v>
      </c>
      <c r="C907">
        <v>90</v>
      </c>
      <c r="D907" t="s">
        <v>2880</v>
      </c>
      <c r="E907" t="s">
        <v>2879</v>
      </c>
      <c r="F907">
        <v>5.8823800000000004</v>
      </c>
      <c r="G907" t="s">
        <v>1800</v>
      </c>
    </row>
    <row r="908" spans="1:7">
      <c r="A908" t="s">
        <v>2883</v>
      </c>
      <c r="B908" t="s">
        <v>2907</v>
      </c>
      <c r="C908">
        <v>91</v>
      </c>
      <c r="D908" t="s">
        <v>2880</v>
      </c>
      <c r="E908" t="s">
        <v>2879</v>
      </c>
      <c r="F908">
        <v>5.6752000000000002</v>
      </c>
      <c r="G908" t="s">
        <v>1800</v>
      </c>
    </row>
    <row r="909" spans="1:7">
      <c r="A909" t="s">
        <v>2883</v>
      </c>
      <c r="B909" t="s">
        <v>2907</v>
      </c>
      <c r="C909">
        <v>92</v>
      </c>
      <c r="D909" t="s">
        <v>2880</v>
      </c>
      <c r="E909" t="s">
        <v>2879</v>
      </c>
      <c r="F909">
        <v>5.9811399999999999</v>
      </c>
      <c r="G909" t="s">
        <v>1800</v>
      </c>
    </row>
    <row r="910" spans="1:7">
      <c r="A910" t="s">
        <v>2883</v>
      </c>
      <c r="B910" t="s">
        <v>2907</v>
      </c>
      <c r="C910">
        <v>93</v>
      </c>
      <c r="D910" t="s">
        <v>2880</v>
      </c>
      <c r="E910" t="s">
        <v>2879</v>
      </c>
      <c r="F910">
        <v>6.3576000000000006</v>
      </c>
      <c r="G910" t="s">
        <v>1800</v>
      </c>
    </row>
    <row r="911" spans="1:7">
      <c r="A911" t="s">
        <v>2883</v>
      </c>
      <c r="B911" t="s">
        <v>2907</v>
      </c>
      <c r="C911">
        <v>94</v>
      </c>
      <c r="D911" t="s">
        <v>2880</v>
      </c>
      <c r="E911" t="s">
        <v>2879</v>
      </c>
      <c r="F911">
        <v>6.1603399999999997</v>
      </c>
      <c r="G911" t="s">
        <v>1800</v>
      </c>
    </row>
    <row r="912" spans="1:7">
      <c r="A912" t="s">
        <v>2883</v>
      </c>
      <c r="B912" t="s">
        <v>2907</v>
      </c>
      <c r="C912">
        <v>181</v>
      </c>
      <c r="D912" t="s">
        <v>2880</v>
      </c>
      <c r="E912" t="s">
        <v>2879</v>
      </c>
      <c r="F912">
        <v>6.24404</v>
      </c>
      <c r="G912" t="s">
        <v>1962</v>
      </c>
    </row>
    <row r="913" spans="1:7">
      <c r="A913" t="s">
        <v>2883</v>
      </c>
      <c r="B913" t="s">
        <v>2907</v>
      </c>
      <c r="C913">
        <v>182</v>
      </c>
      <c r="D913" t="s">
        <v>2880</v>
      </c>
      <c r="E913" t="s">
        <v>2879</v>
      </c>
      <c r="F913">
        <v>5.759780000000001</v>
      </c>
      <c r="G913" t="s">
        <v>1962</v>
      </c>
    </row>
    <row r="914" spans="1:7">
      <c r="A914" t="s">
        <v>2883</v>
      </c>
      <c r="B914" t="s">
        <v>2907</v>
      </c>
      <c r="C914">
        <v>184</v>
      </c>
      <c r="D914" t="s">
        <v>2880</v>
      </c>
      <c r="E914" t="s">
        <v>2879</v>
      </c>
      <c r="F914">
        <v>5.6192200000000003</v>
      </c>
      <c r="G914" t="s">
        <v>1962</v>
      </c>
    </row>
    <row r="915" spans="1:7">
      <c r="A915" t="s">
        <v>2883</v>
      </c>
      <c r="B915" t="s">
        <v>2907</v>
      </c>
      <c r="C915">
        <v>185</v>
      </c>
      <c r="D915" t="s">
        <v>2880</v>
      </c>
      <c r="E915" t="s">
        <v>2879</v>
      </c>
      <c r="F915">
        <v>5.8819599999999994</v>
      </c>
      <c r="G915" t="s">
        <v>1962</v>
      </c>
    </row>
    <row r="916" spans="1:7">
      <c r="A916" t="s">
        <v>2883</v>
      </c>
      <c r="B916" t="s">
        <v>2907</v>
      </c>
      <c r="C916">
        <v>186</v>
      </c>
      <c r="D916" t="s">
        <v>2880</v>
      </c>
      <c r="E916" t="s">
        <v>2879</v>
      </c>
      <c r="F916">
        <v>5.9617599999999999</v>
      </c>
      <c r="G916" t="s">
        <v>1962</v>
      </c>
    </row>
    <row r="917" spans="1:7">
      <c r="A917" t="s">
        <v>2883</v>
      </c>
      <c r="B917" t="s">
        <v>2908</v>
      </c>
      <c r="C917">
        <v>1</v>
      </c>
      <c r="D917" t="s">
        <v>2880</v>
      </c>
      <c r="E917" t="s">
        <v>2879</v>
      </c>
      <c r="F917">
        <v>6.0518999999999998</v>
      </c>
      <c r="G917" t="s">
        <v>1799</v>
      </c>
    </row>
    <row r="918" spans="1:7">
      <c r="A918" t="s">
        <v>2883</v>
      </c>
      <c r="B918" t="s">
        <v>2908</v>
      </c>
      <c r="C918">
        <v>2</v>
      </c>
      <c r="D918" t="s">
        <v>2880</v>
      </c>
      <c r="E918" t="s">
        <v>2879</v>
      </c>
      <c r="F918">
        <v>5.6815200000000008</v>
      </c>
      <c r="G918" t="s">
        <v>1799</v>
      </c>
    </row>
    <row r="919" spans="1:7">
      <c r="A919" t="s">
        <v>2883</v>
      </c>
      <c r="B919" t="s">
        <v>2908</v>
      </c>
      <c r="C919">
        <v>3</v>
      </c>
      <c r="D919" t="s">
        <v>2880</v>
      </c>
      <c r="E919" t="s">
        <v>2879</v>
      </c>
      <c r="F919">
        <v>6.3766400000000001</v>
      </c>
      <c r="G919" t="s">
        <v>1799</v>
      </c>
    </row>
    <row r="920" spans="1:7">
      <c r="A920" t="s">
        <v>2883</v>
      </c>
      <c r="B920" t="s">
        <v>2908</v>
      </c>
      <c r="C920">
        <v>4</v>
      </c>
      <c r="D920" t="s">
        <v>2880</v>
      </c>
      <c r="E920" t="s">
        <v>2879</v>
      </c>
      <c r="F920">
        <v>6.5454999999999997</v>
      </c>
      <c r="G920" t="s">
        <v>1799</v>
      </c>
    </row>
    <row r="921" spans="1:7">
      <c r="A921" t="s">
        <v>2883</v>
      </c>
      <c r="B921" t="s">
        <v>2908</v>
      </c>
      <c r="C921">
        <v>5</v>
      </c>
      <c r="D921" t="s">
        <v>2880</v>
      </c>
      <c r="E921" t="s">
        <v>2879</v>
      </c>
      <c r="F921">
        <v>5.80924</v>
      </c>
      <c r="G921" t="s">
        <v>1799</v>
      </c>
    </row>
    <row r="922" spans="1:7">
      <c r="A922" t="s">
        <v>2883</v>
      </c>
      <c r="B922" t="s">
        <v>2908</v>
      </c>
      <c r="C922">
        <v>6</v>
      </c>
      <c r="D922" t="s">
        <v>2880</v>
      </c>
      <c r="E922" t="s">
        <v>2879</v>
      </c>
      <c r="F922">
        <v>6.0586000000000011</v>
      </c>
      <c r="G922" t="s">
        <v>1799</v>
      </c>
    </row>
    <row r="923" spans="1:7">
      <c r="A923" t="s">
        <v>2883</v>
      </c>
      <c r="B923" t="s">
        <v>2908</v>
      </c>
      <c r="C923">
        <v>7</v>
      </c>
      <c r="D923" t="s">
        <v>2880</v>
      </c>
      <c r="E923" t="s">
        <v>2879</v>
      </c>
      <c r="F923">
        <v>6.00108</v>
      </c>
      <c r="G923" t="s">
        <v>1799</v>
      </c>
    </row>
    <row r="924" spans="1:7">
      <c r="A924" t="s">
        <v>2883</v>
      </c>
      <c r="B924" t="s">
        <v>2908</v>
      </c>
      <c r="C924">
        <v>8</v>
      </c>
      <c r="D924" t="s">
        <v>2880</v>
      </c>
      <c r="E924" t="s">
        <v>2879</v>
      </c>
      <c r="F924">
        <v>5.8183999999999996</v>
      </c>
      <c r="G924" t="s">
        <v>1799</v>
      </c>
    </row>
    <row r="925" spans="1:7">
      <c r="A925" t="s">
        <v>2883</v>
      </c>
      <c r="B925" t="s">
        <v>2908</v>
      </c>
      <c r="C925">
        <v>9</v>
      </c>
      <c r="D925" t="s">
        <v>2880</v>
      </c>
      <c r="E925" t="s">
        <v>2879</v>
      </c>
      <c r="F925">
        <v>6.2989800000000002</v>
      </c>
      <c r="G925" t="s">
        <v>1799</v>
      </c>
    </row>
    <row r="926" spans="1:7">
      <c r="A926" t="s">
        <v>2883</v>
      </c>
      <c r="B926" t="s">
        <v>2908</v>
      </c>
      <c r="C926">
        <v>10</v>
      </c>
      <c r="D926" t="s">
        <v>2880</v>
      </c>
      <c r="E926" t="s">
        <v>2879</v>
      </c>
      <c r="F926">
        <v>6.06128</v>
      </c>
      <c r="G926" t="s">
        <v>1799</v>
      </c>
    </row>
    <row r="927" spans="1:7">
      <c r="A927" t="s">
        <v>2883</v>
      </c>
      <c r="B927" t="s">
        <v>2908</v>
      </c>
      <c r="C927">
        <v>11</v>
      </c>
      <c r="D927" t="s">
        <v>2880</v>
      </c>
      <c r="E927" t="s">
        <v>2879</v>
      </c>
      <c r="F927">
        <v>6.19618</v>
      </c>
      <c r="G927" t="s">
        <v>1799</v>
      </c>
    </row>
    <row r="928" spans="1:7">
      <c r="A928" t="s">
        <v>2883</v>
      </c>
      <c r="B928" t="s">
        <v>2908</v>
      </c>
      <c r="C928">
        <v>12</v>
      </c>
      <c r="D928" t="s">
        <v>2880</v>
      </c>
      <c r="E928" t="s">
        <v>2879</v>
      </c>
      <c r="F928">
        <v>6.0098599999999998</v>
      </c>
      <c r="G928" t="s">
        <v>1799</v>
      </c>
    </row>
    <row r="929" spans="1:7">
      <c r="A929" t="s">
        <v>2883</v>
      </c>
      <c r="B929" t="s">
        <v>2908</v>
      </c>
      <c r="C929">
        <v>13</v>
      </c>
      <c r="D929" t="s">
        <v>2880</v>
      </c>
      <c r="E929" t="s">
        <v>2879</v>
      </c>
      <c r="F929">
        <v>6.3552999999999988</v>
      </c>
      <c r="G929" t="s">
        <v>1799</v>
      </c>
    </row>
    <row r="930" spans="1:7">
      <c r="A930" t="s">
        <v>2883</v>
      </c>
      <c r="B930" t="s">
        <v>2908</v>
      </c>
      <c r="C930">
        <v>14</v>
      </c>
      <c r="D930" t="s">
        <v>2880</v>
      </c>
      <c r="E930" t="s">
        <v>2879</v>
      </c>
      <c r="F930">
        <v>6.2276399999999992</v>
      </c>
      <c r="G930" t="s">
        <v>1799</v>
      </c>
    </row>
    <row r="931" spans="1:7">
      <c r="A931" t="s">
        <v>2883</v>
      </c>
      <c r="B931" t="s">
        <v>2908</v>
      </c>
      <c r="C931">
        <v>15</v>
      </c>
      <c r="D931" t="s">
        <v>2880</v>
      </c>
      <c r="E931" t="s">
        <v>2879</v>
      </c>
      <c r="F931">
        <v>6.5231199999999996</v>
      </c>
      <c r="G931" t="s">
        <v>1799</v>
      </c>
    </row>
    <row r="932" spans="1:7">
      <c r="A932" t="s">
        <v>2883</v>
      </c>
      <c r="B932" t="s">
        <v>2908</v>
      </c>
      <c r="C932">
        <v>16</v>
      </c>
      <c r="D932" t="s">
        <v>2880</v>
      </c>
      <c r="E932" t="s">
        <v>2879</v>
      </c>
      <c r="F932">
        <v>6.5239999999999991</v>
      </c>
      <c r="G932" t="s">
        <v>1799</v>
      </c>
    </row>
    <row r="933" spans="1:7">
      <c r="A933" t="s">
        <v>2883</v>
      </c>
      <c r="B933" t="s">
        <v>2908</v>
      </c>
      <c r="C933">
        <v>17</v>
      </c>
      <c r="D933" t="s">
        <v>2880</v>
      </c>
      <c r="E933" t="s">
        <v>2879</v>
      </c>
      <c r="F933">
        <v>6.0025200000000005</v>
      </c>
      <c r="G933" t="s">
        <v>1799</v>
      </c>
    </row>
    <row r="934" spans="1:7">
      <c r="A934" t="s">
        <v>2883</v>
      </c>
      <c r="B934" t="s">
        <v>2908</v>
      </c>
      <c r="C934">
        <v>18</v>
      </c>
      <c r="D934" t="s">
        <v>2880</v>
      </c>
      <c r="E934" t="s">
        <v>2879</v>
      </c>
      <c r="F934">
        <v>6.0190999999999999</v>
      </c>
      <c r="G934" t="s">
        <v>1799</v>
      </c>
    </row>
    <row r="935" spans="1:7">
      <c r="A935" t="s">
        <v>2883</v>
      </c>
      <c r="B935" t="s">
        <v>2908</v>
      </c>
      <c r="C935">
        <v>19</v>
      </c>
      <c r="D935" t="s">
        <v>2880</v>
      </c>
      <c r="E935" t="s">
        <v>2879</v>
      </c>
      <c r="F935">
        <v>6.3929000000000009</v>
      </c>
      <c r="G935" t="s">
        <v>1799</v>
      </c>
    </row>
    <row r="936" spans="1:7">
      <c r="A936" t="s">
        <v>2883</v>
      </c>
      <c r="B936" t="s">
        <v>2908</v>
      </c>
      <c r="C936">
        <v>20</v>
      </c>
      <c r="D936" t="s">
        <v>2880</v>
      </c>
      <c r="E936" t="s">
        <v>2879</v>
      </c>
      <c r="F936">
        <v>6.3612199999999994</v>
      </c>
      <c r="G936" t="s">
        <v>1799</v>
      </c>
    </row>
    <row r="937" spans="1:7">
      <c r="A937" t="s">
        <v>2883</v>
      </c>
      <c r="B937" t="s">
        <v>2908</v>
      </c>
      <c r="C937">
        <v>95</v>
      </c>
      <c r="D937" t="s">
        <v>2880</v>
      </c>
      <c r="E937" t="s">
        <v>2879</v>
      </c>
      <c r="F937">
        <v>5.8767199999999988</v>
      </c>
      <c r="G937" t="s">
        <v>1800</v>
      </c>
    </row>
    <row r="938" spans="1:7">
      <c r="A938" t="s">
        <v>2883</v>
      </c>
      <c r="B938" t="s">
        <v>2908</v>
      </c>
      <c r="C938">
        <v>96</v>
      </c>
      <c r="D938" t="s">
        <v>2880</v>
      </c>
      <c r="E938" t="s">
        <v>2879</v>
      </c>
      <c r="F938">
        <v>6.1278400000000008</v>
      </c>
      <c r="G938" t="s">
        <v>1800</v>
      </c>
    </row>
    <row r="939" spans="1:7">
      <c r="A939" t="s">
        <v>2883</v>
      </c>
      <c r="B939" t="s">
        <v>2908</v>
      </c>
      <c r="C939">
        <v>97</v>
      </c>
      <c r="D939" t="s">
        <v>2880</v>
      </c>
      <c r="E939" t="s">
        <v>2879</v>
      </c>
      <c r="F939">
        <v>6.0513199999999987</v>
      </c>
      <c r="G939" t="s">
        <v>1800</v>
      </c>
    </row>
    <row r="940" spans="1:7">
      <c r="A940" t="s">
        <v>2883</v>
      </c>
      <c r="B940" t="s">
        <v>2908</v>
      </c>
      <c r="C940">
        <v>98</v>
      </c>
      <c r="D940" t="s">
        <v>2880</v>
      </c>
      <c r="E940" t="s">
        <v>2879</v>
      </c>
      <c r="F940">
        <v>5.95418</v>
      </c>
      <c r="G940" t="s">
        <v>1800</v>
      </c>
    </row>
    <row r="941" spans="1:7">
      <c r="A941" t="s">
        <v>2883</v>
      </c>
      <c r="B941" t="s">
        <v>2908</v>
      </c>
      <c r="C941">
        <v>99</v>
      </c>
      <c r="D941" t="s">
        <v>2880</v>
      </c>
      <c r="E941" t="s">
        <v>2879</v>
      </c>
      <c r="F941">
        <v>6.0615199999999998</v>
      </c>
      <c r="G941" t="s">
        <v>1800</v>
      </c>
    </row>
    <row r="942" spans="1:7">
      <c r="A942" t="s">
        <v>2883</v>
      </c>
      <c r="B942" t="s">
        <v>2908</v>
      </c>
      <c r="C942">
        <v>100</v>
      </c>
      <c r="D942" t="s">
        <v>2880</v>
      </c>
      <c r="E942" t="s">
        <v>2879</v>
      </c>
      <c r="F942">
        <v>6.1841200000000009</v>
      </c>
      <c r="G942" t="s">
        <v>1800</v>
      </c>
    </row>
    <row r="943" spans="1:7">
      <c r="A943" t="s">
        <v>2883</v>
      </c>
      <c r="B943" t="s">
        <v>2908</v>
      </c>
      <c r="C943">
        <v>101</v>
      </c>
      <c r="D943" t="s">
        <v>2880</v>
      </c>
      <c r="E943" t="s">
        <v>2879</v>
      </c>
      <c r="F943">
        <v>6.0508399999999991</v>
      </c>
      <c r="G943" t="s">
        <v>1800</v>
      </c>
    </row>
    <row r="944" spans="1:7">
      <c r="A944" t="s">
        <v>2883</v>
      </c>
      <c r="B944" t="s">
        <v>2908</v>
      </c>
      <c r="C944">
        <v>102</v>
      </c>
      <c r="D944" t="s">
        <v>2880</v>
      </c>
      <c r="E944" t="s">
        <v>2879</v>
      </c>
      <c r="F944">
        <v>5.8476000000000008</v>
      </c>
      <c r="G944" t="s">
        <v>1800</v>
      </c>
    </row>
    <row r="945" spans="1:7">
      <c r="A945" t="s">
        <v>2883</v>
      </c>
      <c r="B945" t="s">
        <v>2908</v>
      </c>
      <c r="C945">
        <v>103</v>
      </c>
      <c r="D945" t="s">
        <v>2880</v>
      </c>
      <c r="E945" t="s">
        <v>2879</v>
      </c>
      <c r="F945">
        <v>5.8427600000000011</v>
      </c>
      <c r="G945" t="s">
        <v>1800</v>
      </c>
    </row>
    <row r="946" spans="1:7">
      <c r="A946" t="s">
        <v>2883</v>
      </c>
      <c r="B946" t="s">
        <v>2908</v>
      </c>
      <c r="C946">
        <v>104</v>
      </c>
      <c r="D946" t="s">
        <v>2880</v>
      </c>
      <c r="E946" t="s">
        <v>2879</v>
      </c>
      <c r="F946">
        <v>5.8216199999999994</v>
      </c>
      <c r="G946" t="s">
        <v>1800</v>
      </c>
    </row>
    <row r="947" spans="1:7">
      <c r="A947" t="s">
        <v>2883</v>
      </c>
      <c r="B947" t="s">
        <v>2908</v>
      </c>
      <c r="C947">
        <v>105</v>
      </c>
      <c r="D947" t="s">
        <v>2880</v>
      </c>
      <c r="E947" t="s">
        <v>2879</v>
      </c>
      <c r="F947">
        <v>6.14412</v>
      </c>
      <c r="G947" t="s">
        <v>1800</v>
      </c>
    </row>
    <row r="948" spans="1:7">
      <c r="A948" t="s">
        <v>2883</v>
      </c>
      <c r="B948" t="s">
        <v>2908</v>
      </c>
      <c r="C948">
        <v>106</v>
      </c>
      <c r="D948" t="s">
        <v>2880</v>
      </c>
      <c r="E948" t="s">
        <v>2879</v>
      </c>
      <c r="F948">
        <v>5.86334</v>
      </c>
      <c r="G948" t="s">
        <v>1800</v>
      </c>
    </row>
    <row r="949" spans="1:7">
      <c r="A949" t="s">
        <v>2883</v>
      </c>
      <c r="B949" t="s">
        <v>2908</v>
      </c>
      <c r="C949">
        <v>107</v>
      </c>
      <c r="D949" t="s">
        <v>2880</v>
      </c>
      <c r="E949" t="s">
        <v>2879</v>
      </c>
      <c r="F949">
        <v>5.9025600000000003</v>
      </c>
      <c r="G949" t="s">
        <v>1800</v>
      </c>
    </row>
    <row r="950" spans="1:7">
      <c r="A950" t="s">
        <v>2883</v>
      </c>
      <c r="B950" t="s">
        <v>2908</v>
      </c>
      <c r="C950">
        <v>108</v>
      </c>
      <c r="D950" t="s">
        <v>2880</v>
      </c>
      <c r="E950" t="s">
        <v>2879</v>
      </c>
      <c r="F950">
        <v>5.8843800000000002</v>
      </c>
      <c r="G950" t="s">
        <v>1800</v>
      </c>
    </row>
    <row r="951" spans="1:7">
      <c r="A951" t="s">
        <v>2883</v>
      </c>
      <c r="B951" t="s">
        <v>2908</v>
      </c>
      <c r="C951">
        <v>109</v>
      </c>
      <c r="D951" t="s">
        <v>2880</v>
      </c>
      <c r="E951" t="s">
        <v>2879</v>
      </c>
      <c r="F951">
        <v>6.1482999999999999</v>
      </c>
      <c r="G951" t="s">
        <v>1800</v>
      </c>
    </row>
    <row r="952" spans="1:7">
      <c r="A952" t="s">
        <v>2883</v>
      </c>
      <c r="B952" t="s">
        <v>2908</v>
      </c>
      <c r="C952">
        <v>110</v>
      </c>
      <c r="D952" t="s">
        <v>2880</v>
      </c>
      <c r="E952" t="s">
        <v>2879</v>
      </c>
      <c r="F952">
        <v>5.7484400000000004</v>
      </c>
      <c r="G952" t="s">
        <v>1800</v>
      </c>
    </row>
    <row r="953" spans="1:7">
      <c r="A953" t="s">
        <v>2883</v>
      </c>
      <c r="B953" t="s">
        <v>2908</v>
      </c>
      <c r="C953">
        <v>111</v>
      </c>
      <c r="D953" t="s">
        <v>2880</v>
      </c>
      <c r="E953" t="s">
        <v>2879</v>
      </c>
      <c r="F953">
        <v>5.7988799999999996</v>
      </c>
      <c r="G953" t="s">
        <v>1800</v>
      </c>
    </row>
    <row r="954" spans="1:7">
      <c r="A954" t="s">
        <v>2883</v>
      </c>
      <c r="B954" t="s">
        <v>2908</v>
      </c>
      <c r="C954">
        <v>112</v>
      </c>
      <c r="D954" t="s">
        <v>2880</v>
      </c>
      <c r="E954" t="s">
        <v>2879</v>
      </c>
      <c r="F954">
        <v>6.0709600000000004</v>
      </c>
      <c r="G954" t="s">
        <v>1800</v>
      </c>
    </row>
    <row r="955" spans="1:7">
      <c r="A955" t="s">
        <v>2883</v>
      </c>
      <c r="B955" t="s">
        <v>2908</v>
      </c>
      <c r="C955">
        <v>113</v>
      </c>
      <c r="D955" t="s">
        <v>2880</v>
      </c>
      <c r="E955" t="s">
        <v>2879</v>
      </c>
      <c r="F955">
        <v>5.9888200000000005</v>
      </c>
      <c r="G955" t="s">
        <v>1800</v>
      </c>
    </row>
    <row r="956" spans="1:7">
      <c r="A956" t="s">
        <v>2883</v>
      </c>
      <c r="B956" t="s">
        <v>2908</v>
      </c>
      <c r="C956">
        <v>114</v>
      </c>
      <c r="D956" t="s">
        <v>2880</v>
      </c>
      <c r="E956" t="s">
        <v>2879</v>
      </c>
      <c r="F956">
        <v>6.0011799999999997</v>
      </c>
      <c r="G956" t="s">
        <v>1800</v>
      </c>
    </row>
    <row r="957" spans="1:7">
      <c r="A957" t="s">
        <v>2883</v>
      </c>
      <c r="B957" t="s">
        <v>2908</v>
      </c>
      <c r="C957">
        <v>115</v>
      </c>
      <c r="D957" t="s">
        <v>2880</v>
      </c>
      <c r="E957" t="s">
        <v>2879</v>
      </c>
      <c r="F957">
        <v>5.9420000000000002</v>
      </c>
      <c r="G957" t="s">
        <v>1800</v>
      </c>
    </row>
    <row r="958" spans="1:7">
      <c r="A958" t="s">
        <v>2883</v>
      </c>
      <c r="B958" t="s">
        <v>2908</v>
      </c>
      <c r="C958">
        <v>116</v>
      </c>
      <c r="D958" t="s">
        <v>2880</v>
      </c>
      <c r="E958" t="s">
        <v>2879</v>
      </c>
      <c r="F958">
        <v>5.68574</v>
      </c>
      <c r="G958" t="s">
        <v>1800</v>
      </c>
    </row>
    <row r="959" spans="1:7">
      <c r="A959" t="s">
        <v>2883</v>
      </c>
      <c r="B959" t="s">
        <v>2908</v>
      </c>
      <c r="C959">
        <v>117</v>
      </c>
      <c r="D959" t="s">
        <v>2880</v>
      </c>
      <c r="E959" t="s">
        <v>2879</v>
      </c>
      <c r="F959">
        <v>5.8121</v>
      </c>
      <c r="G959" t="s">
        <v>1800</v>
      </c>
    </row>
    <row r="960" spans="1:7">
      <c r="A960" t="s">
        <v>2883</v>
      </c>
      <c r="B960" t="s">
        <v>2908</v>
      </c>
      <c r="C960">
        <v>118</v>
      </c>
      <c r="D960" t="s">
        <v>2880</v>
      </c>
      <c r="E960" t="s">
        <v>2879</v>
      </c>
      <c r="F960">
        <v>5.7493599999999994</v>
      </c>
      <c r="G960" t="s">
        <v>1800</v>
      </c>
    </row>
    <row r="961" spans="1:7">
      <c r="A961" t="s">
        <v>2883</v>
      </c>
      <c r="B961" t="s">
        <v>2908</v>
      </c>
      <c r="C961">
        <v>119</v>
      </c>
      <c r="D961" t="s">
        <v>2880</v>
      </c>
      <c r="E961" t="s">
        <v>2879</v>
      </c>
      <c r="F961">
        <v>5.807599999999999</v>
      </c>
      <c r="G961" t="s">
        <v>1800</v>
      </c>
    </row>
    <row r="962" spans="1:7">
      <c r="A962" t="s">
        <v>2883</v>
      </c>
      <c r="B962" t="s">
        <v>2908</v>
      </c>
      <c r="C962">
        <v>120</v>
      </c>
      <c r="D962" t="s">
        <v>2880</v>
      </c>
      <c r="E962" t="s">
        <v>2879</v>
      </c>
      <c r="F962">
        <v>6.1074200000000003</v>
      </c>
      <c r="G962" t="s">
        <v>1800</v>
      </c>
    </row>
    <row r="963" spans="1:7">
      <c r="A963" t="s">
        <v>2883</v>
      </c>
      <c r="B963" t="s">
        <v>2908</v>
      </c>
      <c r="C963">
        <v>121</v>
      </c>
      <c r="D963" t="s">
        <v>2880</v>
      </c>
      <c r="E963" t="s">
        <v>2879</v>
      </c>
      <c r="F963">
        <v>6.0334000000000003</v>
      </c>
      <c r="G963" t="s">
        <v>1800</v>
      </c>
    </row>
    <row r="964" spans="1:7">
      <c r="A964" t="s">
        <v>2883</v>
      </c>
      <c r="B964" t="s">
        <v>2908</v>
      </c>
      <c r="C964">
        <v>122</v>
      </c>
      <c r="D964" t="s">
        <v>2880</v>
      </c>
      <c r="E964" t="s">
        <v>2879</v>
      </c>
      <c r="F964">
        <v>5.7736400000000003</v>
      </c>
      <c r="G964" t="s">
        <v>1800</v>
      </c>
    </row>
    <row r="965" spans="1:7">
      <c r="A965" t="s">
        <v>2883</v>
      </c>
      <c r="B965" t="s">
        <v>2908</v>
      </c>
      <c r="C965">
        <v>123</v>
      </c>
      <c r="D965" t="s">
        <v>2880</v>
      </c>
      <c r="E965" t="s">
        <v>2879</v>
      </c>
      <c r="F965">
        <v>5.9502400000000009</v>
      </c>
      <c r="G965" t="s">
        <v>1800</v>
      </c>
    </row>
    <row r="966" spans="1:7">
      <c r="A966" t="s">
        <v>2883</v>
      </c>
      <c r="B966" t="s">
        <v>2908</v>
      </c>
      <c r="C966">
        <v>124</v>
      </c>
      <c r="D966" t="s">
        <v>2880</v>
      </c>
      <c r="E966" t="s">
        <v>2879</v>
      </c>
      <c r="F966">
        <v>5.8056600000000005</v>
      </c>
      <c r="G966" t="s">
        <v>1800</v>
      </c>
    </row>
    <row r="967" spans="1:7">
      <c r="A967" t="s">
        <v>2883</v>
      </c>
      <c r="B967" t="s">
        <v>2908</v>
      </c>
      <c r="C967">
        <v>125</v>
      </c>
      <c r="D967" t="s">
        <v>2880</v>
      </c>
      <c r="E967" t="s">
        <v>2879</v>
      </c>
      <c r="F967">
        <v>5.9883399999999991</v>
      </c>
      <c r="G967" t="s">
        <v>1800</v>
      </c>
    </row>
    <row r="968" spans="1:7">
      <c r="A968" t="s">
        <v>2883</v>
      </c>
      <c r="B968" t="s">
        <v>2908</v>
      </c>
      <c r="C968">
        <v>126</v>
      </c>
      <c r="D968" t="s">
        <v>2880</v>
      </c>
      <c r="E968" t="s">
        <v>2879</v>
      </c>
      <c r="F968">
        <v>6.19984</v>
      </c>
      <c r="G968" t="s">
        <v>1800</v>
      </c>
    </row>
    <row r="969" spans="1:7">
      <c r="A969" t="s">
        <v>2883</v>
      </c>
      <c r="B969" t="s">
        <v>2908</v>
      </c>
      <c r="C969">
        <v>127</v>
      </c>
      <c r="D969" t="s">
        <v>2880</v>
      </c>
      <c r="E969" t="s">
        <v>2879</v>
      </c>
      <c r="F969">
        <v>5.7938399999999994</v>
      </c>
      <c r="G969" t="s">
        <v>1799</v>
      </c>
    </row>
    <row r="970" spans="1:7">
      <c r="A970" t="s">
        <v>2883</v>
      </c>
      <c r="B970" t="s">
        <v>2908</v>
      </c>
      <c r="C970">
        <v>128</v>
      </c>
      <c r="D970" t="s">
        <v>2880</v>
      </c>
      <c r="E970" t="s">
        <v>2879</v>
      </c>
      <c r="F970">
        <v>5.806140000000001</v>
      </c>
      <c r="G970" t="s">
        <v>1799</v>
      </c>
    </row>
    <row r="971" spans="1:7">
      <c r="A971" t="s">
        <v>2883</v>
      </c>
      <c r="B971" t="s">
        <v>2908</v>
      </c>
      <c r="C971">
        <v>129</v>
      </c>
      <c r="D971" t="s">
        <v>2880</v>
      </c>
      <c r="E971" t="s">
        <v>2879</v>
      </c>
      <c r="F971">
        <v>5.9155600000000002</v>
      </c>
      <c r="G971" t="s">
        <v>1799</v>
      </c>
    </row>
    <row r="972" spans="1:7">
      <c r="A972" t="s">
        <v>2883</v>
      </c>
      <c r="B972" t="s">
        <v>2908</v>
      </c>
      <c r="C972">
        <v>130</v>
      </c>
      <c r="D972" t="s">
        <v>2880</v>
      </c>
      <c r="E972" t="s">
        <v>2879</v>
      </c>
      <c r="F972">
        <v>5.7617599999999998</v>
      </c>
      <c r="G972" t="s">
        <v>1799</v>
      </c>
    </row>
    <row r="973" spans="1:7">
      <c r="A973" t="s">
        <v>2883</v>
      </c>
      <c r="B973" t="s">
        <v>2908</v>
      </c>
      <c r="C973">
        <v>131</v>
      </c>
      <c r="D973" t="s">
        <v>2880</v>
      </c>
      <c r="E973" t="s">
        <v>2879</v>
      </c>
      <c r="F973">
        <v>5.90158</v>
      </c>
      <c r="G973" t="s">
        <v>1799</v>
      </c>
    </row>
    <row r="974" spans="1:7">
      <c r="A974" t="s">
        <v>2883</v>
      </c>
      <c r="B974" t="s">
        <v>2908</v>
      </c>
      <c r="C974">
        <v>132</v>
      </c>
      <c r="D974" t="s">
        <v>2880</v>
      </c>
      <c r="E974" t="s">
        <v>2879</v>
      </c>
      <c r="F974">
        <v>5.8735800000000005</v>
      </c>
      <c r="G974" t="s">
        <v>1799</v>
      </c>
    </row>
    <row r="975" spans="1:7">
      <c r="A975" t="s">
        <v>2883</v>
      </c>
      <c r="B975" t="s">
        <v>2908</v>
      </c>
      <c r="C975">
        <v>133</v>
      </c>
      <c r="D975" t="s">
        <v>2880</v>
      </c>
      <c r="E975" t="s">
        <v>2879</v>
      </c>
      <c r="F975">
        <v>6.0164000000000009</v>
      </c>
      <c r="G975" t="s">
        <v>1799</v>
      </c>
    </row>
    <row r="976" spans="1:7">
      <c r="A976" t="s">
        <v>2883</v>
      </c>
      <c r="B976" t="s">
        <v>2908</v>
      </c>
      <c r="C976">
        <v>134</v>
      </c>
      <c r="D976" t="s">
        <v>2880</v>
      </c>
      <c r="E976" t="s">
        <v>2879</v>
      </c>
      <c r="F976">
        <v>5.9740800000000007</v>
      </c>
      <c r="G976" t="s">
        <v>1799</v>
      </c>
    </row>
    <row r="977" spans="1:7">
      <c r="A977" t="s">
        <v>2883</v>
      </c>
      <c r="B977" t="s">
        <v>2908</v>
      </c>
      <c r="C977">
        <v>135</v>
      </c>
      <c r="D977" t="s">
        <v>2880</v>
      </c>
      <c r="E977" t="s">
        <v>2879</v>
      </c>
      <c r="F977">
        <v>5.8420799999999993</v>
      </c>
      <c r="G977" t="s">
        <v>1799</v>
      </c>
    </row>
    <row r="978" spans="1:7">
      <c r="A978" t="s">
        <v>2883</v>
      </c>
      <c r="B978" t="s">
        <v>2908</v>
      </c>
      <c r="C978">
        <v>136</v>
      </c>
      <c r="D978" t="s">
        <v>2880</v>
      </c>
      <c r="E978" t="s">
        <v>2879</v>
      </c>
      <c r="F978">
        <v>5.9189399999999992</v>
      </c>
      <c r="G978" t="s">
        <v>1799</v>
      </c>
    </row>
    <row r="979" spans="1:7">
      <c r="A979" t="s">
        <v>2883</v>
      </c>
      <c r="B979" t="s">
        <v>2908</v>
      </c>
      <c r="C979">
        <v>137</v>
      </c>
      <c r="D979" t="s">
        <v>2880</v>
      </c>
      <c r="E979" t="s">
        <v>2879</v>
      </c>
      <c r="F979">
        <v>5.8979599999999994</v>
      </c>
      <c r="G979" t="s">
        <v>1799</v>
      </c>
    </row>
    <row r="980" spans="1:7">
      <c r="A980" t="s">
        <v>2883</v>
      </c>
      <c r="B980" t="s">
        <v>2908</v>
      </c>
      <c r="C980">
        <v>138</v>
      </c>
      <c r="D980" t="s">
        <v>2880</v>
      </c>
      <c r="E980" t="s">
        <v>2879</v>
      </c>
      <c r="F980">
        <v>6.1557000000000013</v>
      </c>
      <c r="G980" t="s">
        <v>1799</v>
      </c>
    </row>
    <row r="981" spans="1:7">
      <c r="A981" t="s">
        <v>2883</v>
      </c>
      <c r="B981" t="s">
        <v>2908</v>
      </c>
      <c r="C981">
        <v>139</v>
      </c>
      <c r="D981" t="s">
        <v>2880</v>
      </c>
      <c r="E981" t="s">
        <v>2879</v>
      </c>
      <c r="F981">
        <v>5.6874000000000002</v>
      </c>
      <c r="G981" t="s">
        <v>1799</v>
      </c>
    </row>
    <row r="982" spans="1:7">
      <c r="A982" t="s">
        <v>2883</v>
      </c>
      <c r="B982" t="s">
        <v>2908</v>
      </c>
      <c r="C982">
        <v>140</v>
      </c>
      <c r="D982" t="s">
        <v>2880</v>
      </c>
      <c r="E982" t="s">
        <v>2879</v>
      </c>
      <c r="F982">
        <v>5.7909199999999998</v>
      </c>
      <c r="G982" t="s">
        <v>1799</v>
      </c>
    </row>
    <row r="983" spans="1:7">
      <c r="A983" t="s">
        <v>2883</v>
      </c>
      <c r="B983" t="s">
        <v>2908</v>
      </c>
      <c r="C983">
        <v>181</v>
      </c>
      <c r="D983" t="s">
        <v>2880</v>
      </c>
      <c r="E983" t="s">
        <v>2879</v>
      </c>
      <c r="F983">
        <v>6.24404</v>
      </c>
      <c r="G983" t="s">
        <v>1962</v>
      </c>
    </row>
    <row r="984" spans="1:7">
      <c r="A984" t="s">
        <v>2883</v>
      </c>
      <c r="B984" t="s">
        <v>2908</v>
      </c>
      <c r="C984">
        <v>182</v>
      </c>
      <c r="D984" t="s">
        <v>2880</v>
      </c>
      <c r="E984" t="s">
        <v>2879</v>
      </c>
      <c r="F984">
        <v>5.759780000000001</v>
      </c>
      <c r="G984" t="s">
        <v>1962</v>
      </c>
    </row>
    <row r="985" spans="1:7">
      <c r="A985" t="s">
        <v>2883</v>
      </c>
      <c r="B985" t="s">
        <v>2908</v>
      </c>
      <c r="C985">
        <v>184</v>
      </c>
      <c r="D985" t="s">
        <v>2880</v>
      </c>
      <c r="E985" t="s">
        <v>2879</v>
      </c>
      <c r="F985">
        <v>5.6192200000000003</v>
      </c>
      <c r="G985" t="s">
        <v>1962</v>
      </c>
    </row>
    <row r="986" spans="1:7">
      <c r="A986" t="s">
        <v>2883</v>
      </c>
      <c r="B986" t="s">
        <v>2908</v>
      </c>
      <c r="C986">
        <v>185</v>
      </c>
      <c r="D986" t="s">
        <v>2880</v>
      </c>
      <c r="E986" t="s">
        <v>2879</v>
      </c>
      <c r="F986">
        <v>5.8819599999999994</v>
      </c>
      <c r="G986" t="s">
        <v>1962</v>
      </c>
    </row>
    <row r="987" spans="1:7">
      <c r="A987" t="s">
        <v>2883</v>
      </c>
      <c r="B987" t="s">
        <v>2908</v>
      </c>
      <c r="C987">
        <v>186</v>
      </c>
      <c r="D987" t="s">
        <v>2880</v>
      </c>
      <c r="E987" t="s">
        <v>2879</v>
      </c>
      <c r="F987">
        <v>5.9617599999999999</v>
      </c>
      <c r="G987" t="s">
        <v>1962</v>
      </c>
    </row>
    <row r="988" spans="1:7">
      <c r="A988" t="s">
        <v>2883</v>
      </c>
      <c r="B988" t="s">
        <v>2908</v>
      </c>
      <c r="C988">
        <v>225</v>
      </c>
      <c r="D988" t="s">
        <v>2880</v>
      </c>
      <c r="E988" t="s">
        <v>2879</v>
      </c>
      <c r="F988">
        <v>6.3576599999999992</v>
      </c>
      <c r="G988" t="s">
        <v>1801</v>
      </c>
    </row>
    <row r="989" spans="1:7">
      <c r="A989" t="s">
        <v>2883</v>
      </c>
      <c r="B989" t="s">
        <v>2908</v>
      </c>
      <c r="C989">
        <v>226</v>
      </c>
      <c r="D989" t="s">
        <v>2880</v>
      </c>
      <c r="E989" t="s">
        <v>2879</v>
      </c>
      <c r="F989">
        <v>6.1891400000000001</v>
      </c>
      <c r="G989" t="s">
        <v>1801</v>
      </c>
    </row>
    <row r="990" spans="1:7">
      <c r="A990" t="s">
        <v>2883</v>
      </c>
      <c r="B990" t="s">
        <v>2908</v>
      </c>
      <c r="C990">
        <v>227</v>
      </c>
      <c r="D990" t="s">
        <v>2880</v>
      </c>
      <c r="E990" t="s">
        <v>2879</v>
      </c>
      <c r="F990">
        <v>6.2881400000000003</v>
      </c>
      <c r="G990" t="s">
        <v>1801</v>
      </c>
    </row>
    <row r="991" spans="1:7">
      <c r="A991" t="s">
        <v>2883</v>
      </c>
      <c r="B991" t="s">
        <v>2908</v>
      </c>
      <c r="C991">
        <v>228</v>
      </c>
      <c r="D991" t="s">
        <v>2880</v>
      </c>
      <c r="E991" t="s">
        <v>2879</v>
      </c>
      <c r="F991">
        <v>5.9062400000000004</v>
      </c>
      <c r="G991" t="s">
        <v>1801</v>
      </c>
    </row>
    <row r="992" spans="1:7">
      <c r="A992" t="s">
        <v>2883</v>
      </c>
      <c r="B992" t="s">
        <v>2908</v>
      </c>
      <c r="C992">
        <v>229</v>
      </c>
      <c r="D992" t="s">
        <v>2880</v>
      </c>
      <c r="E992" t="s">
        <v>2879</v>
      </c>
      <c r="F992">
        <v>5.9691400000000003</v>
      </c>
      <c r="G992" t="s">
        <v>1801</v>
      </c>
    </row>
    <row r="993" spans="1:7">
      <c r="A993" t="s">
        <v>2883</v>
      </c>
      <c r="B993" t="s">
        <v>2909</v>
      </c>
      <c r="C993">
        <v>141</v>
      </c>
      <c r="D993" t="s">
        <v>2880</v>
      </c>
      <c r="E993" t="s">
        <v>2879</v>
      </c>
      <c r="F993">
        <v>6.1662800000000004</v>
      </c>
      <c r="G993" t="s">
        <v>1799</v>
      </c>
    </row>
    <row r="994" spans="1:7">
      <c r="A994" t="s">
        <v>2883</v>
      </c>
      <c r="B994" t="s">
        <v>2909</v>
      </c>
      <c r="C994">
        <v>142</v>
      </c>
      <c r="D994" t="s">
        <v>2880</v>
      </c>
      <c r="E994" t="s">
        <v>2879</v>
      </c>
      <c r="F994">
        <v>5.9926199999999987</v>
      </c>
      <c r="G994" t="s">
        <v>1799</v>
      </c>
    </row>
    <row r="995" spans="1:7">
      <c r="A995" t="s">
        <v>2883</v>
      </c>
      <c r="B995" t="s">
        <v>2909</v>
      </c>
      <c r="C995">
        <v>143</v>
      </c>
      <c r="D995" t="s">
        <v>2880</v>
      </c>
      <c r="E995" t="s">
        <v>2879</v>
      </c>
      <c r="F995">
        <v>5.6783200000000003</v>
      </c>
      <c r="G995" t="s">
        <v>1799</v>
      </c>
    </row>
    <row r="996" spans="1:7">
      <c r="A996" t="s">
        <v>2883</v>
      </c>
      <c r="B996" t="s">
        <v>2909</v>
      </c>
      <c r="C996">
        <v>144</v>
      </c>
      <c r="D996" t="s">
        <v>2880</v>
      </c>
      <c r="E996" t="s">
        <v>2879</v>
      </c>
      <c r="F996">
        <v>6.0003199999999994</v>
      </c>
      <c r="G996" t="s">
        <v>1800</v>
      </c>
    </row>
    <row r="997" spans="1:7">
      <c r="A997" t="s">
        <v>2883</v>
      </c>
      <c r="B997" t="s">
        <v>2909</v>
      </c>
      <c r="C997">
        <v>145</v>
      </c>
      <c r="D997" t="s">
        <v>2880</v>
      </c>
      <c r="E997" t="s">
        <v>2879</v>
      </c>
      <c r="F997">
        <v>5.9276800000000005</v>
      </c>
      <c r="G997" t="s">
        <v>1800</v>
      </c>
    </row>
    <row r="998" spans="1:7">
      <c r="A998" t="s">
        <v>2883</v>
      </c>
      <c r="B998" t="s">
        <v>2909</v>
      </c>
      <c r="C998">
        <v>146</v>
      </c>
      <c r="D998" t="s">
        <v>2880</v>
      </c>
      <c r="E998" t="s">
        <v>2879</v>
      </c>
      <c r="F998">
        <v>6.22994</v>
      </c>
      <c r="G998" t="s">
        <v>1800</v>
      </c>
    </row>
    <row r="999" spans="1:7">
      <c r="A999" t="s">
        <v>2883</v>
      </c>
      <c r="B999" t="s">
        <v>2909</v>
      </c>
      <c r="C999">
        <v>147</v>
      </c>
      <c r="D999" t="s">
        <v>2880</v>
      </c>
      <c r="E999" t="s">
        <v>2879</v>
      </c>
      <c r="F999">
        <v>6.1575600000000001</v>
      </c>
      <c r="G999" t="s">
        <v>1800</v>
      </c>
    </row>
    <row r="1000" spans="1:7">
      <c r="A1000" t="s">
        <v>2883</v>
      </c>
      <c r="B1000" t="s">
        <v>2909</v>
      </c>
      <c r="C1000">
        <v>148</v>
      </c>
      <c r="D1000" t="s">
        <v>2880</v>
      </c>
      <c r="E1000" t="s">
        <v>2879</v>
      </c>
      <c r="F1000">
        <v>6.2435799999999997</v>
      </c>
      <c r="G1000" t="s">
        <v>1800</v>
      </c>
    </row>
    <row r="1001" spans="1:7">
      <c r="A1001" t="s">
        <v>2883</v>
      </c>
      <c r="B1001" t="s">
        <v>2909</v>
      </c>
      <c r="C1001">
        <v>149</v>
      </c>
      <c r="D1001" t="s">
        <v>2880</v>
      </c>
      <c r="E1001" t="s">
        <v>2879</v>
      </c>
      <c r="F1001">
        <v>5.9400199999999996</v>
      </c>
      <c r="G1001" t="s">
        <v>1800</v>
      </c>
    </row>
    <row r="1002" spans="1:7">
      <c r="A1002" t="s">
        <v>2883</v>
      </c>
      <c r="B1002" t="s">
        <v>2909</v>
      </c>
      <c r="C1002">
        <v>150</v>
      </c>
      <c r="D1002" t="s">
        <v>2880</v>
      </c>
      <c r="E1002" t="s">
        <v>2879</v>
      </c>
      <c r="F1002">
        <v>6.0049599999999996</v>
      </c>
      <c r="G1002" t="s">
        <v>1800</v>
      </c>
    </row>
    <row r="1003" spans="1:7">
      <c r="A1003" t="s">
        <v>2883</v>
      </c>
      <c r="B1003" t="s">
        <v>2909</v>
      </c>
      <c r="C1003">
        <v>151</v>
      </c>
      <c r="D1003" t="s">
        <v>2880</v>
      </c>
      <c r="E1003" t="s">
        <v>2879</v>
      </c>
      <c r="F1003">
        <v>6.0747400000000003</v>
      </c>
      <c r="G1003" t="s">
        <v>1800</v>
      </c>
    </row>
    <row r="1004" spans="1:7">
      <c r="A1004" t="s">
        <v>2883</v>
      </c>
      <c r="B1004" t="s">
        <v>2909</v>
      </c>
      <c r="C1004">
        <v>152</v>
      </c>
      <c r="D1004" t="s">
        <v>2880</v>
      </c>
      <c r="E1004" t="s">
        <v>2879</v>
      </c>
      <c r="F1004">
        <v>5.9535999999999998</v>
      </c>
      <c r="G1004" t="s">
        <v>1800</v>
      </c>
    </row>
    <row r="1005" spans="1:7">
      <c r="A1005" t="s">
        <v>2883</v>
      </c>
      <c r="B1005" t="s">
        <v>2909</v>
      </c>
      <c r="C1005">
        <v>153</v>
      </c>
      <c r="D1005" t="s">
        <v>2880</v>
      </c>
      <c r="E1005" t="s">
        <v>2879</v>
      </c>
      <c r="F1005">
        <v>6.1504200000000004</v>
      </c>
      <c r="G1005" t="s">
        <v>1800</v>
      </c>
    </row>
    <row r="1006" spans="1:7">
      <c r="A1006" t="s">
        <v>2883</v>
      </c>
      <c r="B1006" t="s">
        <v>2909</v>
      </c>
      <c r="C1006">
        <v>154</v>
      </c>
      <c r="D1006" t="s">
        <v>2880</v>
      </c>
      <c r="E1006" t="s">
        <v>2879</v>
      </c>
      <c r="F1006">
        <v>5.8208600000000006</v>
      </c>
      <c r="G1006" t="s">
        <v>1800</v>
      </c>
    </row>
    <row r="1007" spans="1:7">
      <c r="A1007" t="s">
        <v>2883</v>
      </c>
      <c r="B1007" t="s">
        <v>2909</v>
      </c>
      <c r="C1007">
        <v>155</v>
      </c>
      <c r="D1007" t="s">
        <v>2880</v>
      </c>
      <c r="E1007" t="s">
        <v>2879</v>
      </c>
      <c r="F1007">
        <v>5.4385000000000003</v>
      </c>
      <c r="G1007" t="s">
        <v>1800</v>
      </c>
    </row>
    <row r="1008" spans="1:7">
      <c r="A1008" t="s">
        <v>2883</v>
      </c>
      <c r="B1008" t="s">
        <v>2909</v>
      </c>
      <c r="C1008">
        <v>156</v>
      </c>
      <c r="D1008" t="s">
        <v>2880</v>
      </c>
      <c r="E1008" t="s">
        <v>2879</v>
      </c>
      <c r="F1008">
        <v>5.862820000000001</v>
      </c>
      <c r="G1008" t="s">
        <v>1800</v>
      </c>
    </row>
    <row r="1009" spans="1:7">
      <c r="A1009" t="s">
        <v>2883</v>
      </c>
      <c r="B1009" t="s">
        <v>2909</v>
      </c>
      <c r="C1009">
        <v>157</v>
      </c>
      <c r="D1009" t="s">
        <v>2880</v>
      </c>
      <c r="E1009" t="s">
        <v>2879</v>
      </c>
      <c r="F1009">
        <v>5.9649599999999996</v>
      </c>
      <c r="G1009" t="s">
        <v>1800</v>
      </c>
    </row>
    <row r="1010" spans="1:7">
      <c r="A1010" t="s">
        <v>2883</v>
      </c>
      <c r="B1010" t="s">
        <v>2909</v>
      </c>
      <c r="C1010">
        <v>162</v>
      </c>
      <c r="D1010" t="s">
        <v>2880</v>
      </c>
      <c r="E1010" t="s">
        <v>2879</v>
      </c>
      <c r="F1010">
        <v>6.3292999999999999</v>
      </c>
      <c r="G1010" t="s">
        <v>1800</v>
      </c>
    </row>
    <row r="1011" spans="1:7">
      <c r="A1011" t="s">
        <v>2883</v>
      </c>
      <c r="B1011" t="s">
        <v>2909</v>
      </c>
      <c r="C1011">
        <v>163</v>
      </c>
      <c r="D1011" t="s">
        <v>2880</v>
      </c>
      <c r="E1011" t="s">
        <v>2879</v>
      </c>
      <c r="F1011">
        <v>7.0873599999999994</v>
      </c>
      <c r="G1011" t="s">
        <v>1800</v>
      </c>
    </row>
    <row r="1012" spans="1:7">
      <c r="A1012" t="s">
        <v>2883</v>
      </c>
      <c r="B1012" t="s">
        <v>2909</v>
      </c>
      <c r="C1012">
        <v>164</v>
      </c>
      <c r="D1012" t="s">
        <v>2880</v>
      </c>
      <c r="E1012" t="s">
        <v>2879</v>
      </c>
      <c r="F1012">
        <v>5.6964199999999998</v>
      </c>
      <c r="G1012" t="s">
        <v>1800</v>
      </c>
    </row>
    <row r="1013" spans="1:7">
      <c r="A1013" t="s">
        <v>2883</v>
      </c>
      <c r="B1013" t="s">
        <v>2909</v>
      </c>
      <c r="C1013">
        <v>165</v>
      </c>
      <c r="D1013" t="s">
        <v>2880</v>
      </c>
      <c r="E1013" t="s">
        <v>2879</v>
      </c>
      <c r="F1013">
        <v>5.6751200000000006</v>
      </c>
      <c r="G1013" t="s">
        <v>1800</v>
      </c>
    </row>
    <row r="1014" spans="1:7">
      <c r="A1014" t="s">
        <v>2883</v>
      </c>
      <c r="B1014" t="s">
        <v>2909</v>
      </c>
      <c r="C1014">
        <v>166</v>
      </c>
      <c r="D1014" t="s">
        <v>2880</v>
      </c>
      <c r="E1014" t="s">
        <v>2879</v>
      </c>
      <c r="F1014">
        <v>5.7667799999999989</v>
      </c>
      <c r="G1014" t="s">
        <v>1800</v>
      </c>
    </row>
    <row r="1015" spans="1:7">
      <c r="A1015" t="s">
        <v>2883</v>
      </c>
      <c r="B1015" t="s">
        <v>2909</v>
      </c>
      <c r="C1015">
        <v>167</v>
      </c>
      <c r="D1015" t="s">
        <v>2880</v>
      </c>
      <c r="E1015" t="s">
        <v>2879</v>
      </c>
      <c r="F1015">
        <v>5.71244</v>
      </c>
      <c r="G1015" t="s">
        <v>1800</v>
      </c>
    </row>
    <row r="1016" spans="1:7">
      <c r="A1016" t="s">
        <v>2883</v>
      </c>
      <c r="B1016" t="s">
        <v>2909</v>
      </c>
      <c r="C1016">
        <v>168</v>
      </c>
      <c r="D1016" t="s">
        <v>2880</v>
      </c>
      <c r="E1016" t="s">
        <v>2879</v>
      </c>
      <c r="F1016">
        <v>5.66012</v>
      </c>
      <c r="G1016" t="s">
        <v>1800</v>
      </c>
    </row>
    <row r="1017" spans="1:7">
      <c r="A1017" t="s">
        <v>2883</v>
      </c>
      <c r="B1017" t="s">
        <v>2909</v>
      </c>
      <c r="C1017">
        <v>169</v>
      </c>
      <c r="D1017" t="s">
        <v>2880</v>
      </c>
      <c r="E1017" t="s">
        <v>2879</v>
      </c>
      <c r="F1017">
        <v>6.0796999999999999</v>
      </c>
      <c r="G1017" t="s">
        <v>1800</v>
      </c>
    </row>
    <row r="1018" spans="1:7">
      <c r="A1018" t="s">
        <v>2883</v>
      </c>
      <c r="B1018" t="s">
        <v>2909</v>
      </c>
      <c r="C1018">
        <v>170</v>
      </c>
      <c r="D1018" t="s">
        <v>2880</v>
      </c>
      <c r="E1018" t="s">
        <v>2879</v>
      </c>
      <c r="F1018">
        <v>5.8747800000000003</v>
      </c>
      <c r="G1018" t="s">
        <v>1799</v>
      </c>
    </row>
    <row r="1019" spans="1:7">
      <c r="A1019" t="s">
        <v>2883</v>
      </c>
      <c r="B1019" t="s">
        <v>2909</v>
      </c>
      <c r="C1019">
        <v>171</v>
      </c>
      <c r="D1019" t="s">
        <v>2880</v>
      </c>
      <c r="E1019" t="s">
        <v>2879</v>
      </c>
      <c r="F1019">
        <v>5.8706800000000001</v>
      </c>
      <c r="G1019" t="s">
        <v>1799</v>
      </c>
    </row>
    <row r="1020" spans="1:7">
      <c r="A1020" t="s">
        <v>2883</v>
      </c>
      <c r="B1020" t="s">
        <v>2909</v>
      </c>
      <c r="C1020">
        <v>172</v>
      </c>
      <c r="D1020" t="s">
        <v>2880</v>
      </c>
      <c r="E1020" t="s">
        <v>2879</v>
      </c>
      <c r="F1020">
        <v>5.8832199999999997</v>
      </c>
      <c r="G1020" t="s">
        <v>1799</v>
      </c>
    </row>
    <row r="1021" spans="1:7">
      <c r="A1021" t="s">
        <v>2883</v>
      </c>
      <c r="B1021" t="s">
        <v>2909</v>
      </c>
      <c r="C1021">
        <v>173</v>
      </c>
      <c r="D1021" t="s">
        <v>2880</v>
      </c>
      <c r="E1021" t="s">
        <v>2879</v>
      </c>
      <c r="F1021">
        <v>5.9841600000000001</v>
      </c>
      <c r="G1021" t="s">
        <v>1800</v>
      </c>
    </row>
    <row r="1022" spans="1:7">
      <c r="A1022" t="s">
        <v>2883</v>
      </c>
      <c r="B1022" t="s">
        <v>2909</v>
      </c>
      <c r="C1022">
        <v>174</v>
      </c>
      <c r="D1022" t="s">
        <v>2880</v>
      </c>
      <c r="E1022" t="s">
        <v>2879</v>
      </c>
      <c r="F1022">
        <v>6.20906</v>
      </c>
      <c r="G1022" t="s">
        <v>1800</v>
      </c>
    </row>
    <row r="1023" spans="1:7">
      <c r="A1023" t="s">
        <v>2883</v>
      </c>
      <c r="B1023" t="s">
        <v>2909</v>
      </c>
      <c r="C1023">
        <v>175</v>
      </c>
      <c r="D1023" t="s">
        <v>2880</v>
      </c>
      <c r="E1023" t="s">
        <v>2879</v>
      </c>
      <c r="F1023">
        <v>6.0923800000000012</v>
      </c>
      <c r="G1023" t="s">
        <v>1799</v>
      </c>
    </row>
    <row r="1024" spans="1:7">
      <c r="A1024" t="s">
        <v>2883</v>
      </c>
      <c r="B1024" t="s">
        <v>2909</v>
      </c>
      <c r="C1024">
        <v>176</v>
      </c>
      <c r="D1024" t="s">
        <v>2880</v>
      </c>
      <c r="E1024" t="s">
        <v>2879</v>
      </c>
      <c r="F1024">
        <v>5.8331200000000001</v>
      </c>
      <c r="G1024" t="s">
        <v>1799</v>
      </c>
    </row>
    <row r="1025" spans="1:7">
      <c r="A1025" t="s">
        <v>2883</v>
      </c>
      <c r="B1025" t="s">
        <v>2909</v>
      </c>
      <c r="C1025">
        <v>177</v>
      </c>
      <c r="D1025" t="s">
        <v>2880</v>
      </c>
      <c r="E1025" t="s">
        <v>2879</v>
      </c>
      <c r="F1025">
        <v>6.3930999999999987</v>
      </c>
      <c r="G1025" t="s">
        <v>1799</v>
      </c>
    </row>
    <row r="1026" spans="1:7">
      <c r="A1026" t="s">
        <v>2883</v>
      </c>
      <c r="B1026" t="s">
        <v>2909</v>
      </c>
      <c r="C1026">
        <v>178</v>
      </c>
      <c r="D1026" t="s">
        <v>2880</v>
      </c>
      <c r="E1026" t="s">
        <v>2879</v>
      </c>
      <c r="F1026">
        <v>6.7889999999999997</v>
      </c>
      <c r="G1026" t="s">
        <v>1800</v>
      </c>
    </row>
    <row r="1027" spans="1:7">
      <c r="A1027" t="s">
        <v>2883</v>
      </c>
      <c r="B1027" t="s">
        <v>2909</v>
      </c>
      <c r="C1027">
        <v>179</v>
      </c>
      <c r="D1027" t="s">
        <v>2880</v>
      </c>
      <c r="E1027" t="s">
        <v>2879</v>
      </c>
      <c r="F1027">
        <v>6.9312200000000006</v>
      </c>
      <c r="G1027" t="s">
        <v>1800</v>
      </c>
    </row>
    <row r="1028" spans="1:7">
      <c r="A1028" t="s">
        <v>2883</v>
      </c>
      <c r="B1028" t="s">
        <v>2909</v>
      </c>
      <c r="C1028">
        <v>180</v>
      </c>
      <c r="D1028" t="s">
        <v>2880</v>
      </c>
      <c r="E1028" t="s">
        <v>2879</v>
      </c>
      <c r="F1028">
        <v>6.9815600000000009</v>
      </c>
      <c r="G1028" t="s">
        <v>1800</v>
      </c>
    </row>
    <row r="1029" spans="1:7">
      <c r="A1029" t="s">
        <v>2883</v>
      </c>
      <c r="B1029" t="s">
        <v>2909</v>
      </c>
      <c r="C1029">
        <v>181</v>
      </c>
      <c r="D1029" t="s">
        <v>2880</v>
      </c>
      <c r="E1029" t="s">
        <v>2879</v>
      </c>
      <c r="F1029">
        <v>6.24404</v>
      </c>
      <c r="G1029" t="s">
        <v>1962</v>
      </c>
    </row>
    <row r="1030" spans="1:7">
      <c r="A1030" t="s">
        <v>2883</v>
      </c>
      <c r="B1030" t="s">
        <v>2909</v>
      </c>
      <c r="C1030">
        <v>182</v>
      </c>
      <c r="D1030" t="s">
        <v>2880</v>
      </c>
      <c r="E1030" t="s">
        <v>2879</v>
      </c>
      <c r="F1030">
        <v>5.759780000000001</v>
      </c>
      <c r="G1030" t="s">
        <v>1962</v>
      </c>
    </row>
    <row r="1031" spans="1:7">
      <c r="A1031" t="s">
        <v>2883</v>
      </c>
      <c r="B1031" t="s">
        <v>2909</v>
      </c>
      <c r="C1031">
        <v>183</v>
      </c>
      <c r="D1031" t="s">
        <v>2880</v>
      </c>
      <c r="E1031" t="s">
        <v>2879</v>
      </c>
      <c r="F1031">
        <v>6.1702399999999997</v>
      </c>
      <c r="G1031" t="s">
        <v>1799</v>
      </c>
    </row>
    <row r="1032" spans="1:7">
      <c r="A1032" t="s">
        <v>2883</v>
      </c>
      <c r="B1032" t="s">
        <v>2909</v>
      </c>
      <c r="C1032">
        <v>184</v>
      </c>
      <c r="D1032" t="s">
        <v>2880</v>
      </c>
      <c r="E1032" t="s">
        <v>2879</v>
      </c>
      <c r="F1032">
        <v>5.6192200000000003</v>
      </c>
      <c r="G1032" t="s">
        <v>1962</v>
      </c>
    </row>
    <row r="1033" spans="1:7">
      <c r="A1033" t="s">
        <v>2883</v>
      </c>
      <c r="B1033" t="s">
        <v>2909</v>
      </c>
      <c r="C1033">
        <v>185</v>
      </c>
      <c r="D1033" t="s">
        <v>2880</v>
      </c>
      <c r="E1033" t="s">
        <v>2879</v>
      </c>
      <c r="F1033">
        <v>5.8819599999999994</v>
      </c>
      <c r="G1033" t="s">
        <v>1962</v>
      </c>
    </row>
    <row r="1034" spans="1:7">
      <c r="A1034" t="s">
        <v>2883</v>
      </c>
      <c r="B1034" t="s">
        <v>2909</v>
      </c>
      <c r="C1034">
        <v>186</v>
      </c>
      <c r="D1034" t="s">
        <v>2880</v>
      </c>
      <c r="E1034" t="s">
        <v>2879</v>
      </c>
      <c r="F1034">
        <v>5.9617599999999999</v>
      </c>
      <c r="G1034" t="s">
        <v>1962</v>
      </c>
    </row>
    <row r="1035" spans="1:7">
      <c r="A1035" t="s">
        <v>2883</v>
      </c>
      <c r="B1035" t="s">
        <v>2909</v>
      </c>
      <c r="C1035">
        <v>187</v>
      </c>
      <c r="D1035" t="s">
        <v>2880</v>
      </c>
      <c r="E1035" t="s">
        <v>2879</v>
      </c>
      <c r="F1035">
        <v>5.80898</v>
      </c>
      <c r="G1035" t="s">
        <v>1800</v>
      </c>
    </row>
    <row r="1036" spans="1:7">
      <c r="A1036" t="s">
        <v>2883</v>
      </c>
      <c r="B1036" t="s">
        <v>2909</v>
      </c>
      <c r="C1036">
        <v>188</v>
      </c>
      <c r="D1036" t="s">
        <v>2880</v>
      </c>
      <c r="E1036" t="s">
        <v>2879</v>
      </c>
      <c r="F1036">
        <v>5.7061000000000002</v>
      </c>
      <c r="G1036" t="s">
        <v>1800</v>
      </c>
    </row>
    <row r="1037" spans="1:7">
      <c r="A1037" t="s">
        <v>2883</v>
      </c>
      <c r="B1037" t="s">
        <v>2909</v>
      </c>
      <c r="C1037">
        <v>189</v>
      </c>
      <c r="D1037" t="s">
        <v>2880</v>
      </c>
      <c r="E1037" t="s">
        <v>2879</v>
      </c>
      <c r="F1037">
        <v>6.2374400000000003</v>
      </c>
      <c r="G1037" t="s">
        <v>1800</v>
      </c>
    </row>
    <row r="1038" spans="1:7">
      <c r="A1038" t="s">
        <v>2883</v>
      </c>
      <c r="B1038" t="s">
        <v>2909</v>
      </c>
      <c r="C1038">
        <v>190</v>
      </c>
      <c r="D1038" t="s">
        <v>2880</v>
      </c>
      <c r="E1038" t="s">
        <v>2879</v>
      </c>
      <c r="F1038">
        <v>6.27712</v>
      </c>
      <c r="G1038" t="s">
        <v>1800</v>
      </c>
    </row>
    <row r="1039" spans="1:7">
      <c r="A1039" t="s">
        <v>2883</v>
      </c>
      <c r="B1039" t="s">
        <v>2909</v>
      </c>
      <c r="C1039">
        <v>191</v>
      </c>
      <c r="D1039" t="s">
        <v>2880</v>
      </c>
      <c r="E1039" t="s">
        <v>2879</v>
      </c>
      <c r="F1039">
        <v>6.1630400000000005</v>
      </c>
      <c r="G1039" t="s">
        <v>1800</v>
      </c>
    </row>
    <row r="1040" spans="1:7">
      <c r="A1040" t="s">
        <v>2883</v>
      </c>
      <c r="B1040" t="s">
        <v>2909</v>
      </c>
      <c r="C1040">
        <v>192</v>
      </c>
      <c r="D1040" t="s">
        <v>2880</v>
      </c>
      <c r="E1040" t="s">
        <v>2879</v>
      </c>
      <c r="F1040">
        <v>5.9836000000000009</v>
      </c>
      <c r="G1040" t="s">
        <v>1800</v>
      </c>
    </row>
    <row r="1041" spans="1:7">
      <c r="A1041" t="s">
        <v>2883</v>
      </c>
      <c r="B1041" t="s">
        <v>2909</v>
      </c>
      <c r="C1041">
        <v>193</v>
      </c>
      <c r="D1041" t="s">
        <v>2880</v>
      </c>
      <c r="E1041" t="s">
        <v>2879</v>
      </c>
      <c r="F1041">
        <v>7.3003800000000005</v>
      </c>
      <c r="G1041" t="s">
        <v>1800</v>
      </c>
    </row>
    <row r="1042" spans="1:7">
      <c r="A1042" t="s">
        <v>2883</v>
      </c>
      <c r="B1042" t="s">
        <v>2909</v>
      </c>
      <c r="C1042">
        <v>194</v>
      </c>
      <c r="D1042" t="s">
        <v>2880</v>
      </c>
      <c r="E1042" t="s">
        <v>2879</v>
      </c>
      <c r="F1042">
        <v>6.1950000000000003</v>
      </c>
      <c r="G1042" t="s">
        <v>1800</v>
      </c>
    </row>
    <row r="1043" spans="1:7">
      <c r="A1043" t="s">
        <v>2883</v>
      </c>
      <c r="B1043" t="s">
        <v>2909</v>
      </c>
      <c r="C1043">
        <v>195</v>
      </c>
      <c r="D1043" t="s">
        <v>2880</v>
      </c>
      <c r="E1043" t="s">
        <v>2879</v>
      </c>
      <c r="F1043">
        <v>6.2641800000000005</v>
      </c>
      <c r="G1043" t="s">
        <v>1800</v>
      </c>
    </row>
    <row r="1044" spans="1:7">
      <c r="A1044" t="s">
        <v>2883</v>
      </c>
      <c r="B1044" t="s">
        <v>2909</v>
      </c>
      <c r="C1044">
        <v>196</v>
      </c>
      <c r="D1044" t="s">
        <v>2880</v>
      </c>
      <c r="E1044" t="s">
        <v>2879</v>
      </c>
      <c r="F1044">
        <v>6.2561799999999996</v>
      </c>
      <c r="G1044" t="s">
        <v>1800</v>
      </c>
    </row>
    <row r="1045" spans="1:7">
      <c r="A1045" t="s">
        <v>2883</v>
      </c>
      <c r="B1045" t="s">
        <v>2909</v>
      </c>
      <c r="C1045">
        <v>197</v>
      </c>
      <c r="D1045" t="s">
        <v>2880</v>
      </c>
      <c r="E1045" t="s">
        <v>2879</v>
      </c>
      <c r="F1045">
        <v>6.1951400000000003</v>
      </c>
      <c r="G1045" t="s">
        <v>1799</v>
      </c>
    </row>
    <row r="1046" spans="1:7">
      <c r="A1046" t="s">
        <v>2883</v>
      </c>
      <c r="B1046" t="s">
        <v>2909</v>
      </c>
      <c r="C1046">
        <v>198</v>
      </c>
      <c r="D1046" t="s">
        <v>2880</v>
      </c>
      <c r="E1046" t="s">
        <v>2879</v>
      </c>
      <c r="F1046">
        <v>6.1231399999999994</v>
      </c>
      <c r="G1046" t="s">
        <v>1799</v>
      </c>
    </row>
    <row r="1047" spans="1:7">
      <c r="A1047" t="s">
        <v>2883</v>
      </c>
      <c r="B1047" t="s">
        <v>2909</v>
      </c>
      <c r="C1047">
        <v>199</v>
      </c>
      <c r="D1047" t="s">
        <v>2880</v>
      </c>
      <c r="E1047" t="s">
        <v>2879</v>
      </c>
      <c r="F1047">
        <v>6.0067399999999997</v>
      </c>
      <c r="G1047" t="s">
        <v>1799</v>
      </c>
    </row>
    <row r="1048" spans="1:7">
      <c r="A1048" t="s">
        <v>2883</v>
      </c>
      <c r="B1048" t="s">
        <v>2909</v>
      </c>
      <c r="C1048">
        <v>200</v>
      </c>
      <c r="D1048" t="s">
        <v>2880</v>
      </c>
      <c r="E1048" t="s">
        <v>2879</v>
      </c>
      <c r="F1048">
        <v>6.1671800000000001</v>
      </c>
      <c r="G1048" t="s">
        <v>1799</v>
      </c>
    </row>
    <row r="1049" spans="1:7">
      <c r="A1049" t="s">
        <v>2883</v>
      </c>
      <c r="B1049" t="s">
        <v>2909</v>
      </c>
      <c r="C1049">
        <v>207</v>
      </c>
      <c r="D1049" t="s">
        <v>2880</v>
      </c>
      <c r="E1049" t="s">
        <v>2879</v>
      </c>
      <c r="F1049">
        <v>5.9721199999999994</v>
      </c>
      <c r="G1049" t="s">
        <v>1799</v>
      </c>
    </row>
    <row r="1050" spans="1:7">
      <c r="A1050" t="s">
        <v>2883</v>
      </c>
      <c r="B1050" t="s">
        <v>2909</v>
      </c>
      <c r="C1050">
        <v>208</v>
      </c>
      <c r="D1050" t="s">
        <v>2880</v>
      </c>
      <c r="E1050" t="s">
        <v>2879</v>
      </c>
      <c r="F1050">
        <v>5.9894400000000001</v>
      </c>
      <c r="G1050" t="s">
        <v>1799</v>
      </c>
    </row>
    <row r="1051" spans="1:7">
      <c r="A1051" t="s">
        <v>2883</v>
      </c>
      <c r="B1051" t="s">
        <v>2909</v>
      </c>
      <c r="C1051">
        <v>209</v>
      </c>
      <c r="D1051" t="s">
        <v>2880</v>
      </c>
      <c r="E1051" t="s">
        <v>2879</v>
      </c>
      <c r="F1051">
        <v>6.437079999999999</v>
      </c>
      <c r="G1051" t="s">
        <v>1799</v>
      </c>
    </row>
    <row r="1052" spans="1:7">
      <c r="A1052" t="s">
        <v>2883</v>
      </c>
      <c r="B1052" t="s">
        <v>2909</v>
      </c>
      <c r="C1052">
        <v>210</v>
      </c>
      <c r="D1052" t="s">
        <v>2880</v>
      </c>
      <c r="E1052" t="s">
        <v>2879</v>
      </c>
      <c r="F1052">
        <v>7.5839599999999994</v>
      </c>
      <c r="G1052" t="s">
        <v>1799</v>
      </c>
    </row>
    <row r="1053" spans="1:7">
      <c r="A1053" t="s">
        <v>2883</v>
      </c>
      <c r="B1053" t="s">
        <v>2909</v>
      </c>
      <c r="C1053">
        <v>211</v>
      </c>
      <c r="D1053" t="s">
        <v>2880</v>
      </c>
      <c r="E1053" t="s">
        <v>2879</v>
      </c>
      <c r="F1053">
        <v>5.5587999999999989</v>
      </c>
      <c r="G1053" t="s">
        <v>1799</v>
      </c>
    </row>
    <row r="1054" spans="1:7">
      <c r="A1054" t="s">
        <v>2883</v>
      </c>
      <c r="B1054" t="s">
        <v>2909</v>
      </c>
      <c r="C1054">
        <v>230</v>
      </c>
      <c r="D1054" t="s">
        <v>2880</v>
      </c>
      <c r="E1054" t="s">
        <v>2879</v>
      </c>
      <c r="F1054">
        <v>6.0424000000000007</v>
      </c>
      <c r="G1054" t="s">
        <v>1801</v>
      </c>
    </row>
    <row r="1055" spans="1:7">
      <c r="A1055" t="s">
        <v>2883</v>
      </c>
      <c r="B1055" t="s">
        <v>2909</v>
      </c>
      <c r="C1055">
        <v>231</v>
      </c>
      <c r="D1055" t="s">
        <v>2880</v>
      </c>
      <c r="E1055" t="s">
        <v>2879</v>
      </c>
      <c r="F1055">
        <v>6.0705400000000003</v>
      </c>
      <c r="G1055" t="s">
        <v>1801</v>
      </c>
    </row>
    <row r="1056" spans="1:7">
      <c r="A1056" t="s">
        <v>2883</v>
      </c>
      <c r="B1056" t="s">
        <v>2909</v>
      </c>
      <c r="C1056">
        <v>232</v>
      </c>
      <c r="D1056" t="s">
        <v>2880</v>
      </c>
      <c r="E1056" t="s">
        <v>2879</v>
      </c>
      <c r="F1056">
        <v>5.9762800000000009</v>
      </c>
      <c r="G1056" t="s">
        <v>1801</v>
      </c>
    </row>
    <row r="1057" spans="1:7">
      <c r="A1057" t="s">
        <v>2883</v>
      </c>
      <c r="B1057" t="s">
        <v>2909</v>
      </c>
      <c r="C1057">
        <v>233</v>
      </c>
      <c r="D1057" t="s">
        <v>2880</v>
      </c>
      <c r="E1057" t="s">
        <v>2879</v>
      </c>
      <c r="F1057">
        <v>5.9836000000000009</v>
      </c>
      <c r="G1057" t="s">
        <v>1801</v>
      </c>
    </row>
    <row r="1058" spans="1:7">
      <c r="A1058" t="s">
        <v>2883</v>
      </c>
      <c r="B1058" t="s">
        <v>2909</v>
      </c>
      <c r="C1058">
        <v>234</v>
      </c>
      <c r="D1058" t="s">
        <v>2880</v>
      </c>
      <c r="E1058" t="s">
        <v>2879</v>
      </c>
      <c r="F1058">
        <v>5.9195599999999997</v>
      </c>
      <c r="G1058" t="s">
        <v>1801</v>
      </c>
    </row>
    <row r="1059" spans="1:7">
      <c r="A1059" t="s">
        <v>2883</v>
      </c>
      <c r="B1059" t="s">
        <v>2909</v>
      </c>
      <c r="C1059">
        <v>323</v>
      </c>
      <c r="D1059" t="s">
        <v>2880</v>
      </c>
      <c r="E1059" t="s">
        <v>2879</v>
      </c>
      <c r="F1059">
        <v>6.1919399999999998</v>
      </c>
      <c r="G1059" t="s">
        <v>1799</v>
      </c>
    </row>
    <row r="1060" spans="1:7">
      <c r="A1060" t="s">
        <v>2883</v>
      </c>
      <c r="B1060" t="s">
        <v>2909</v>
      </c>
      <c r="C1060">
        <v>324</v>
      </c>
      <c r="D1060" t="s">
        <v>2880</v>
      </c>
      <c r="E1060" t="s">
        <v>2879</v>
      </c>
      <c r="F1060">
        <v>6.2806599999999992</v>
      </c>
      <c r="G1060" t="s">
        <v>1799</v>
      </c>
    </row>
    <row r="1061" spans="1:7">
      <c r="A1061" t="s">
        <v>2883</v>
      </c>
      <c r="B1061" t="s">
        <v>2909</v>
      </c>
      <c r="C1061">
        <v>325</v>
      </c>
      <c r="D1061" t="s">
        <v>2880</v>
      </c>
      <c r="E1061" t="s">
        <v>2879</v>
      </c>
      <c r="F1061">
        <v>5.9243200000000007</v>
      </c>
      <c r="G1061" t="s">
        <v>1799</v>
      </c>
    </row>
    <row r="1062" spans="1:7">
      <c r="A1062" t="s">
        <v>2883</v>
      </c>
      <c r="B1062" t="s">
        <v>2909</v>
      </c>
      <c r="C1062">
        <v>326</v>
      </c>
      <c r="D1062" t="s">
        <v>2880</v>
      </c>
      <c r="E1062" t="s">
        <v>2879</v>
      </c>
      <c r="F1062">
        <v>6.1931000000000012</v>
      </c>
      <c r="G1062" t="s">
        <v>1799</v>
      </c>
    </row>
    <row r="1063" spans="1:7">
      <c r="A1063" t="s">
        <v>2883</v>
      </c>
      <c r="B1063" t="s">
        <v>2909</v>
      </c>
      <c r="C1063">
        <v>328</v>
      </c>
      <c r="D1063" t="s">
        <v>2880</v>
      </c>
      <c r="E1063" t="s">
        <v>2879</v>
      </c>
      <c r="F1063">
        <v>6.0438400000000012</v>
      </c>
      <c r="G1063" t="s">
        <v>1799</v>
      </c>
    </row>
    <row r="1064" spans="1:7">
      <c r="A1064" t="s">
        <v>2883</v>
      </c>
      <c r="B1064" t="s">
        <v>2909</v>
      </c>
      <c r="C1064">
        <v>352</v>
      </c>
      <c r="D1064" t="s">
        <v>2880</v>
      </c>
      <c r="E1064" t="s">
        <v>2879</v>
      </c>
      <c r="F1064">
        <v>5.7191600000000005</v>
      </c>
      <c r="G1064" t="s">
        <v>1799</v>
      </c>
    </row>
    <row r="1065" spans="1:7">
      <c r="A1065" t="s">
        <v>2883</v>
      </c>
      <c r="B1065" t="s">
        <v>2909</v>
      </c>
      <c r="C1065">
        <v>353</v>
      </c>
      <c r="D1065" t="s">
        <v>2880</v>
      </c>
      <c r="E1065" t="s">
        <v>2879</v>
      </c>
      <c r="F1065">
        <v>5.7793199999999993</v>
      </c>
      <c r="G1065" t="s">
        <v>1799</v>
      </c>
    </row>
    <row r="1066" spans="1:7">
      <c r="A1066" t="s">
        <v>2883</v>
      </c>
      <c r="B1066" t="s">
        <v>2909</v>
      </c>
      <c r="C1066">
        <v>354</v>
      </c>
      <c r="D1066" t="s">
        <v>2880</v>
      </c>
      <c r="E1066" t="s">
        <v>2879</v>
      </c>
      <c r="F1066">
        <v>5.7768400000000009</v>
      </c>
      <c r="G1066" t="s">
        <v>1799</v>
      </c>
    </row>
    <row r="1067" spans="1:7">
      <c r="A1067" t="s">
        <v>2883</v>
      </c>
      <c r="B1067" t="s">
        <v>2909</v>
      </c>
      <c r="C1067">
        <v>355</v>
      </c>
      <c r="D1067" t="s">
        <v>2880</v>
      </c>
      <c r="E1067" t="s">
        <v>2879</v>
      </c>
      <c r="F1067">
        <v>5.61564</v>
      </c>
      <c r="G1067" t="s">
        <v>1799</v>
      </c>
    </row>
    <row r="1068" spans="1:7">
      <c r="A1068" t="s">
        <v>2883</v>
      </c>
      <c r="B1068" t="s">
        <v>2909</v>
      </c>
      <c r="C1068">
        <v>356</v>
      </c>
      <c r="D1068" t="s">
        <v>2880</v>
      </c>
      <c r="E1068" t="s">
        <v>2879</v>
      </c>
      <c r="F1068">
        <v>5.7027800000000006</v>
      </c>
      <c r="G1068" t="s">
        <v>1799</v>
      </c>
    </row>
    <row r="1069" spans="1:7">
      <c r="A1069" t="s">
        <v>2883</v>
      </c>
      <c r="B1069" t="s">
        <v>2909</v>
      </c>
      <c r="C1069">
        <v>357</v>
      </c>
      <c r="D1069" t="s">
        <v>2880</v>
      </c>
      <c r="E1069" t="s">
        <v>2879</v>
      </c>
      <c r="F1069">
        <v>5.85792</v>
      </c>
      <c r="G1069" t="s">
        <v>1799</v>
      </c>
    </row>
    <row r="1070" spans="1:7">
      <c r="A1070" t="s">
        <v>2883</v>
      </c>
      <c r="B1070" t="s">
        <v>2909</v>
      </c>
      <c r="C1070">
        <v>358</v>
      </c>
      <c r="D1070" t="s">
        <v>2880</v>
      </c>
      <c r="E1070" t="s">
        <v>2879</v>
      </c>
      <c r="F1070">
        <v>5.5129399999999995</v>
      </c>
      <c r="G1070" t="s">
        <v>1799</v>
      </c>
    </row>
    <row r="1071" spans="1:7">
      <c r="A1071" t="s">
        <v>2883</v>
      </c>
      <c r="B1071" t="s">
        <v>2909</v>
      </c>
      <c r="C1071">
        <v>359</v>
      </c>
      <c r="D1071" t="s">
        <v>2880</v>
      </c>
      <c r="E1071" t="s">
        <v>2879</v>
      </c>
      <c r="F1071">
        <v>5.6017600000000005</v>
      </c>
      <c r="G1071" t="s">
        <v>1799</v>
      </c>
    </row>
    <row r="1072" spans="1:7">
      <c r="A1072" t="s">
        <v>2883</v>
      </c>
      <c r="B1072" t="s">
        <v>2909</v>
      </c>
      <c r="C1072">
        <v>360</v>
      </c>
      <c r="D1072" t="s">
        <v>2880</v>
      </c>
      <c r="E1072" t="s">
        <v>2879</v>
      </c>
      <c r="F1072">
        <v>5.8472799999999996</v>
      </c>
      <c r="G1072" t="s">
        <v>1799</v>
      </c>
    </row>
    <row r="1073" spans="1:7">
      <c r="A1073" t="s">
        <v>2883</v>
      </c>
      <c r="B1073" t="s">
        <v>2909</v>
      </c>
      <c r="C1073">
        <v>361</v>
      </c>
      <c r="D1073" t="s">
        <v>2880</v>
      </c>
      <c r="E1073" t="s">
        <v>2879</v>
      </c>
      <c r="F1073">
        <v>5.8149600000000001</v>
      </c>
      <c r="G1073" t="s">
        <v>1799</v>
      </c>
    </row>
    <row r="1074" spans="1:7">
      <c r="A1074" t="s">
        <v>2883</v>
      </c>
      <c r="B1074" t="s">
        <v>2884</v>
      </c>
      <c r="C1074">
        <v>1</v>
      </c>
      <c r="D1074" t="s">
        <v>2880</v>
      </c>
      <c r="E1074" t="s">
        <v>2879</v>
      </c>
      <c r="F1074">
        <v>6.0518999999999998</v>
      </c>
      <c r="G1074" t="s">
        <v>1799</v>
      </c>
    </row>
    <row r="1075" spans="1:7">
      <c r="A1075" t="s">
        <v>2883</v>
      </c>
      <c r="B1075" t="s">
        <v>2884</v>
      </c>
      <c r="C1075">
        <v>2</v>
      </c>
      <c r="D1075" t="s">
        <v>2880</v>
      </c>
      <c r="E1075" t="s">
        <v>2879</v>
      </c>
      <c r="F1075">
        <v>5.6815200000000008</v>
      </c>
      <c r="G1075" t="s">
        <v>1799</v>
      </c>
    </row>
    <row r="1076" spans="1:7">
      <c r="A1076" t="s">
        <v>2883</v>
      </c>
      <c r="B1076" t="s">
        <v>2884</v>
      </c>
      <c r="C1076">
        <v>3</v>
      </c>
      <c r="D1076" t="s">
        <v>2880</v>
      </c>
      <c r="E1076" t="s">
        <v>2879</v>
      </c>
      <c r="F1076">
        <v>6.3766400000000001</v>
      </c>
      <c r="G1076" t="s">
        <v>1799</v>
      </c>
    </row>
    <row r="1077" spans="1:7">
      <c r="A1077" t="s">
        <v>2883</v>
      </c>
      <c r="B1077" t="s">
        <v>2884</v>
      </c>
      <c r="C1077">
        <v>4</v>
      </c>
      <c r="D1077" t="s">
        <v>2880</v>
      </c>
      <c r="E1077" t="s">
        <v>2879</v>
      </c>
      <c r="F1077">
        <v>6.5454999999999997</v>
      </c>
      <c r="G1077" t="s">
        <v>1799</v>
      </c>
    </row>
    <row r="1078" spans="1:7">
      <c r="A1078" t="s">
        <v>2883</v>
      </c>
      <c r="B1078" t="s">
        <v>2884</v>
      </c>
      <c r="C1078">
        <v>5</v>
      </c>
      <c r="D1078" t="s">
        <v>2880</v>
      </c>
      <c r="E1078" t="s">
        <v>2879</v>
      </c>
      <c r="F1078">
        <v>5.80924</v>
      </c>
      <c r="G1078" t="s">
        <v>1799</v>
      </c>
    </row>
    <row r="1079" spans="1:7">
      <c r="A1079" t="s">
        <v>2883</v>
      </c>
      <c r="B1079" t="s">
        <v>2884</v>
      </c>
      <c r="C1079">
        <v>6</v>
      </c>
      <c r="D1079" t="s">
        <v>2880</v>
      </c>
      <c r="E1079" t="s">
        <v>2879</v>
      </c>
      <c r="F1079">
        <v>6.0586000000000011</v>
      </c>
      <c r="G1079" t="s">
        <v>1799</v>
      </c>
    </row>
    <row r="1080" spans="1:7">
      <c r="A1080" t="s">
        <v>2883</v>
      </c>
      <c r="B1080" t="s">
        <v>2884</v>
      </c>
      <c r="C1080">
        <v>7</v>
      </c>
      <c r="D1080" t="s">
        <v>2880</v>
      </c>
      <c r="E1080" t="s">
        <v>2879</v>
      </c>
      <c r="F1080">
        <v>6.00108</v>
      </c>
      <c r="G1080" t="s">
        <v>1799</v>
      </c>
    </row>
    <row r="1081" spans="1:7">
      <c r="A1081" t="s">
        <v>2883</v>
      </c>
      <c r="B1081" t="s">
        <v>2884</v>
      </c>
      <c r="C1081">
        <v>8</v>
      </c>
      <c r="D1081" t="s">
        <v>2880</v>
      </c>
      <c r="E1081" t="s">
        <v>2879</v>
      </c>
      <c r="F1081">
        <v>5.8183999999999996</v>
      </c>
      <c r="G1081" t="s">
        <v>1799</v>
      </c>
    </row>
    <row r="1082" spans="1:7">
      <c r="A1082" t="s">
        <v>2883</v>
      </c>
      <c r="B1082" t="s">
        <v>2884</v>
      </c>
      <c r="C1082">
        <v>9</v>
      </c>
      <c r="D1082" t="s">
        <v>2880</v>
      </c>
      <c r="E1082" t="s">
        <v>2879</v>
      </c>
      <c r="F1082">
        <v>6.2989800000000002</v>
      </c>
      <c r="G1082" t="s">
        <v>1799</v>
      </c>
    </row>
    <row r="1083" spans="1:7">
      <c r="A1083" t="s">
        <v>2883</v>
      </c>
      <c r="B1083" t="s">
        <v>2884</v>
      </c>
      <c r="C1083">
        <v>10</v>
      </c>
      <c r="D1083" t="s">
        <v>2880</v>
      </c>
      <c r="E1083" t="s">
        <v>2879</v>
      </c>
      <c r="F1083">
        <v>6.06128</v>
      </c>
      <c r="G1083" t="s">
        <v>1799</v>
      </c>
    </row>
    <row r="1084" spans="1:7">
      <c r="A1084" t="s">
        <v>2883</v>
      </c>
      <c r="B1084" t="s">
        <v>2884</v>
      </c>
      <c r="C1084">
        <v>11</v>
      </c>
      <c r="D1084" t="s">
        <v>2880</v>
      </c>
      <c r="E1084" t="s">
        <v>2879</v>
      </c>
      <c r="F1084">
        <v>6.19618</v>
      </c>
      <c r="G1084" t="s">
        <v>1799</v>
      </c>
    </row>
    <row r="1085" spans="1:7">
      <c r="A1085" t="s">
        <v>2883</v>
      </c>
      <c r="B1085" t="s">
        <v>2884</v>
      </c>
      <c r="C1085">
        <v>12</v>
      </c>
      <c r="D1085" t="s">
        <v>2880</v>
      </c>
      <c r="E1085" t="s">
        <v>2879</v>
      </c>
      <c r="F1085">
        <v>6.0098599999999998</v>
      </c>
      <c r="G1085" t="s">
        <v>1799</v>
      </c>
    </row>
    <row r="1086" spans="1:7">
      <c r="A1086" t="s">
        <v>2883</v>
      </c>
      <c r="B1086" t="s">
        <v>2884</v>
      </c>
      <c r="C1086">
        <v>13</v>
      </c>
      <c r="D1086" t="s">
        <v>2880</v>
      </c>
      <c r="E1086" t="s">
        <v>2879</v>
      </c>
      <c r="F1086">
        <v>6.3552999999999988</v>
      </c>
      <c r="G1086" t="s">
        <v>1799</v>
      </c>
    </row>
    <row r="1087" spans="1:7">
      <c r="A1087" t="s">
        <v>2883</v>
      </c>
      <c r="B1087" t="s">
        <v>2884</v>
      </c>
      <c r="C1087">
        <v>14</v>
      </c>
      <c r="D1087" t="s">
        <v>2880</v>
      </c>
      <c r="E1087" t="s">
        <v>2879</v>
      </c>
      <c r="F1087">
        <v>6.2276399999999992</v>
      </c>
      <c r="G1087" t="s">
        <v>1799</v>
      </c>
    </row>
    <row r="1088" spans="1:7">
      <c r="A1088" t="s">
        <v>2883</v>
      </c>
      <c r="B1088" t="s">
        <v>2884</v>
      </c>
      <c r="C1088">
        <v>15</v>
      </c>
      <c r="D1088" t="s">
        <v>2880</v>
      </c>
      <c r="E1088" t="s">
        <v>2879</v>
      </c>
      <c r="F1088">
        <v>6.5231199999999996</v>
      </c>
      <c r="G1088" t="s">
        <v>1799</v>
      </c>
    </row>
    <row r="1089" spans="1:7">
      <c r="A1089" t="s">
        <v>2883</v>
      </c>
      <c r="B1089" t="s">
        <v>2884</v>
      </c>
      <c r="C1089">
        <v>16</v>
      </c>
      <c r="D1089" t="s">
        <v>2880</v>
      </c>
      <c r="E1089" t="s">
        <v>2879</v>
      </c>
      <c r="F1089">
        <v>6.5239999999999991</v>
      </c>
      <c r="G1089" t="s">
        <v>1799</v>
      </c>
    </row>
    <row r="1090" spans="1:7">
      <c r="A1090" t="s">
        <v>2883</v>
      </c>
      <c r="B1090" t="s">
        <v>2884</v>
      </c>
      <c r="C1090">
        <v>17</v>
      </c>
      <c r="D1090" t="s">
        <v>2880</v>
      </c>
      <c r="E1090" t="s">
        <v>2879</v>
      </c>
      <c r="F1090">
        <v>6.0025200000000005</v>
      </c>
      <c r="G1090" t="s">
        <v>1799</v>
      </c>
    </row>
    <row r="1091" spans="1:7">
      <c r="A1091" t="s">
        <v>2883</v>
      </c>
      <c r="B1091" t="s">
        <v>2884</v>
      </c>
      <c r="C1091">
        <v>18</v>
      </c>
      <c r="D1091" t="s">
        <v>2880</v>
      </c>
      <c r="E1091" t="s">
        <v>2879</v>
      </c>
      <c r="F1091">
        <v>6.0190999999999999</v>
      </c>
      <c r="G1091" t="s">
        <v>1799</v>
      </c>
    </row>
    <row r="1092" spans="1:7">
      <c r="A1092" t="s">
        <v>2883</v>
      </c>
      <c r="B1092" t="s">
        <v>2884</v>
      </c>
      <c r="C1092">
        <v>19</v>
      </c>
      <c r="D1092" t="s">
        <v>2880</v>
      </c>
      <c r="E1092" t="s">
        <v>2879</v>
      </c>
      <c r="F1092">
        <v>6.3929000000000009</v>
      </c>
      <c r="G1092" t="s">
        <v>1799</v>
      </c>
    </row>
    <row r="1093" spans="1:7">
      <c r="A1093" t="s">
        <v>2883</v>
      </c>
      <c r="B1093" t="s">
        <v>2884</v>
      </c>
      <c r="C1093">
        <v>20</v>
      </c>
      <c r="D1093" t="s">
        <v>2880</v>
      </c>
      <c r="E1093" t="s">
        <v>2879</v>
      </c>
      <c r="F1093">
        <v>6.3612199999999994</v>
      </c>
      <c r="G1093" t="s">
        <v>1799</v>
      </c>
    </row>
    <row r="1094" spans="1:7">
      <c r="A1094" t="s">
        <v>2883</v>
      </c>
      <c r="B1094" t="s">
        <v>2884</v>
      </c>
      <c r="C1094">
        <v>95</v>
      </c>
      <c r="D1094" t="s">
        <v>2880</v>
      </c>
      <c r="E1094" t="s">
        <v>2879</v>
      </c>
      <c r="F1094">
        <v>5.8767199999999988</v>
      </c>
      <c r="G1094" t="s">
        <v>1800</v>
      </c>
    </row>
    <row r="1095" spans="1:7">
      <c r="A1095" t="s">
        <v>2883</v>
      </c>
      <c r="B1095" t="s">
        <v>2884</v>
      </c>
      <c r="C1095">
        <v>96</v>
      </c>
      <c r="D1095" t="s">
        <v>2880</v>
      </c>
      <c r="E1095" t="s">
        <v>2879</v>
      </c>
      <c r="F1095">
        <v>6.1278400000000008</v>
      </c>
      <c r="G1095" t="s">
        <v>1800</v>
      </c>
    </row>
    <row r="1096" spans="1:7">
      <c r="A1096" t="s">
        <v>2883</v>
      </c>
      <c r="B1096" t="s">
        <v>2884</v>
      </c>
      <c r="C1096">
        <v>97</v>
      </c>
      <c r="D1096" t="s">
        <v>2880</v>
      </c>
      <c r="E1096" t="s">
        <v>2879</v>
      </c>
      <c r="F1096">
        <v>6.0513199999999987</v>
      </c>
      <c r="G1096" t="s">
        <v>1800</v>
      </c>
    </row>
    <row r="1097" spans="1:7">
      <c r="A1097" t="s">
        <v>2883</v>
      </c>
      <c r="B1097" t="s">
        <v>2884</v>
      </c>
      <c r="C1097">
        <v>98</v>
      </c>
      <c r="D1097" t="s">
        <v>2880</v>
      </c>
      <c r="E1097" t="s">
        <v>2879</v>
      </c>
      <c r="F1097">
        <v>5.95418</v>
      </c>
      <c r="G1097" t="s">
        <v>1800</v>
      </c>
    </row>
    <row r="1098" spans="1:7">
      <c r="A1098" t="s">
        <v>2883</v>
      </c>
      <c r="B1098" t="s">
        <v>2884</v>
      </c>
      <c r="C1098">
        <v>99</v>
      </c>
      <c r="D1098" t="s">
        <v>2880</v>
      </c>
      <c r="E1098" t="s">
        <v>2879</v>
      </c>
      <c r="F1098">
        <v>6.0615199999999998</v>
      </c>
      <c r="G1098" t="s">
        <v>1800</v>
      </c>
    </row>
    <row r="1099" spans="1:7">
      <c r="A1099" t="s">
        <v>2883</v>
      </c>
      <c r="B1099" t="s">
        <v>2884</v>
      </c>
      <c r="C1099">
        <v>100</v>
      </c>
      <c r="D1099" t="s">
        <v>2880</v>
      </c>
      <c r="E1099" t="s">
        <v>2879</v>
      </c>
      <c r="F1099">
        <v>6.1841200000000009</v>
      </c>
      <c r="G1099" t="s">
        <v>1800</v>
      </c>
    </row>
    <row r="1100" spans="1:7">
      <c r="A1100" t="s">
        <v>2883</v>
      </c>
      <c r="B1100" t="s">
        <v>2884</v>
      </c>
      <c r="C1100">
        <v>101</v>
      </c>
      <c r="D1100" t="s">
        <v>2880</v>
      </c>
      <c r="E1100" t="s">
        <v>2879</v>
      </c>
      <c r="F1100">
        <v>6.0508399999999991</v>
      </c>
      <c r="G1100" t="s">
        <v>1800</v>
      </c>
    </row>
    <row r="1101" spans="1:7">
      <c r="A1101" t="s">
        <v>2883</v>
      </c>
      <c r="B1101" t="s">
        <v>2884</v>
      </c>
      <c r="C1101">
        <v>102</v>
      </c>
      <c r="D1101" t="s">
        <v>2880</v>
      </c>
      <c r="E1101" t="s">
        <v>2879</v>
      </c>
      <c r="F1101">
        <v>5.8476000000000008</v>
      </c>
      <c r="G1101" t="s">
        <v>1800</v>
      </c>
    </row>
    <row r="1102" spans="1:7">
      <c r="A1102" t="s">
        <v>2883</v>
      </c>
      <c r="B1102" t="s">
        <v>2884</v>
      </c>
      <c r="C1102">
        <v>103</v>
      </c>
      <c r="D1102" t="s">
        <v>2880</v>
      </c>
      <c r="E1102" t="s">
        <v>2879</v>
      </c>
      <c r="F1102">
        <v>5.8427600000000011</v>
      </c>
      <c r="G1102" t="s">
        <v>1800</v>
      </c>
    </row>
    <row r="1103" spans="1:7">
      <c r="A1103" t="s">
        <v>2883</v>
      </c>
      <c r="B1103" t="s">
        <v>2884</v>
      </c>
      <c r="C1103">
        <v>104</v>
      </c>
      <c r="D1103" t="s">
        <v>2880</v>
      </c>
      <c r="E1103" t="s">
        <v>2879</v>
      </c>
      <c r="F1103">
        <v>5.8216199999999994</v>
      </c>
      <c r="G1103" t="s">
        <v>1800</v>
      </c>
    </row>
    <row r="1104" spans="1:7">
      <c r="A1104" t="s">
        <v>2883</v>
      </c>
      <c r="B1104" t="s">
        <v>2884</v>
      </c>
      <c r="C1104">
        <v>105</v>
      </c>
      <c r="D1104" t="s">
        <v>2880</v>
      </c>
      <c r="E1104" t="s">
        <v>2879</v>
      </c>
      <c r="F1104">
        <v>6.14412</v>
      </c>
      <c r="G1104" t="s">
        <v>1800</v>
      </c>
    </row>
    <row r="1105" spans="1:7">
      <c r="A1105" t="s">
        <v>2883</v>
      </c>
      <c r="B1105" t="s">
        <v>2884</v>
      </c>
      <c r="C1105">
        <v>106</v>
      </c>
      <c r="D1105" t="s">
        <v>2880</v>
      </c>
      <c r="E1105" t="s">
        <v>2879</v>
      </c>
      <c r="F1105">
        <v>5.86334</v>
      </c>
      <c r="G1105" t="s">
        <v>1800</v>
      </c>
    </row>
    <row r="1106" spans="1:7">
      <c r="A1106" t="s">
        <v>2883</v>
      </c>
      <c r="B1106" t="s">
        <v>2884</v>
      </c>
      <c r="C1106">
        <v>107</v>
      </c>
      <c r="D1106" t="s">
        <v>2880</v>
      </c>
      <c r="E1106" t="s">
        <v>2879</v>
      </c>
      <c r="F1106">
        <v>5.9025600000000003</v>
      </c>
      <c r="G1106" t="s">
        <v>1800</v>
      </c>
    </row>
    <row r="1107" spans="1:7">
      <c r="A1107" t="s">
        <v>2883</v>
      </c>
      <c r="B1107" t="s">
        <v>2884</v>
      </c>
      <c r="C1107">
        <v>108</v>
      </c>
      <c r="D1107" t="s">
        <v>2880</v>
      </c>
      <c r="E1107" t="s">
        <v>2879</v>
      </c>
      <c r="F1107">
        <v>5.8843800000000002</v>
      </c>
      <c r="G1107" t="s">
        <v>1800</v>
      </c>
    </row>
    <row r="1108" spans="1:7">
      <c r="A1108" t="s">
        <v>2883</v>
      </c>
      <c r="B1108" t="s">
        <v>2884</v>
      </c>
      <c r="C1108">
        <v>109</v>
      </c>
      <c r="D1108" t="s">
        <v>2880</v>
      </c>
      <c r="E1108" t="s">
        <v>2879</v>
      </c>
      <c r="F1108">
        <v>6.1482999999999999</v>
      </c>
      <c r="G1108" t="s">
        <v>1800</v>
      </c>
    </row>
    <row r="1109" spans="1:7">
      <c r="A1109" t="s">
        <v>2883</v>
      </c>
      <c r="B1109" t="s">
        <v>2884</v>
      </c>
      <c r="C1109">
        <v>110</v>
      </c>
      <c r="D1109" t="s">
        <v>2880</v>
      </c>
      <c r="E1109" t="s">
        <v>2879</v>
      </c>
      <c r="F1109">
        <v>5.7484400000000004</v>
      </c>
      <c r="G1109" t="s">
        <v>1800</v>
      </c>
    </row>
    <row r="1110" spans="1:7">
      <c r="A1110" t="s">
        <v>2883</v>
      </c>
      <c r="B1110" t="s">
        <v>2884</v>
      </c>
      <c r="C1110">
        <v>111</v>
      </c>
      <c r="D1110" t="s">
        <v>2880</v>
      </c>
      <c r="E1110" t="s">
        <v>2879</v>
      </c>
      <c r="F1110">
        <v>5.7988799999999996</v>
      </c>
      <c r="G1110" t="s">
        <v>1800</v>
      </c>
    </row>
    <row r="1111" spans="1:7">
      <c r="A1111" t="s">
        <v>2883</v>
      </c>
      <c r="B1111" t="s">
        <v>2884</v>
      </c>
      <c r="C1111">
        <v>112</v>
      </c>
      <c r="D1111" t="s">
        <v>2880</v>
      </c>
      <c r="E1111" t="s">
        <v>2879</v>
      </c>
      <c r="F1111">
        <v>6.0709600000000004</v>
      </c>
      <c r="G1111" t="s">
        <v>1800</v>
      </c>
    </row>
    <row r="1112" spans="1:7">
      <c r="A1112" t="s">
        <v>2883</v>
      </c>
      <c r="B1112" t="s">
        <v>2884</v>
      </c>
      <c r="C1112">
        <v>113</v>
      </c>
      <c r="D1112" t="s">
        <v>2880</v>
      </c>
      <c r="E1112" t="s">
        <v>2879</v>
      </c>
      <c r="F1112">
        <v>5.9888200000000005</v>
      </c>
      <c r="G1112" t="s">
        <v>1800</v>
      </c>
    </row>
    <row r="1113" spans="1:7">
      <c r="A1113" t="s">
        <v>2883</v>
      </c>
      <c r="B1113" t="s">
        <v>2884</v>
      </c>
      <c r="C1113">
        <v>114</v>
      </c>
      <c r="D1113" t="s">
        <v>2880</v>
      </c>
      <c r="E1113" t="s">
        <v>2879</v>
      </c>
      <c r="F1113">
        <v>6.0011799999999997</v>
      </c>
      <c r="G1113" t="s">
        <v>1800</v>
      </c>
    </row>
    <row r="1114" spans="1:7">
      <c r="A1114" t="s">
        <v>2883</v>
      </c>
      <c r="B1114" t="s">
        <v>2884</v>
      </c>
      <c r="C1114">
        <v>115</v>
      </c>
      <c r="D1114" t="s">
        <v>2880</v>
      </c>
      <c r="E1114" t="s">
        <v>2879</v>
      </c>
      <c r="F1114">
        <v>5.9420000000000002</v>
      </c>
      <c r="G1114" t="s">
        <v>1800</v>
      </c>
    </row>
    <row r="1115" spans="1:7">
      <c r="A1115" t="s">
        <v>2883</v>
      </c>
      <c r="B1115" t="s">
        <v>2884</v>
      </c>
      <c r="C1115">
        <v>116</v>
      </c>
      <c r="D1115" t="s">
        <v>2880</v>
      </c>
      <c r="E1115" t="s">
        <v>2879</v>
      </c>
      <c r="F1115">
        <v>5.68574</v>
      </c>
      <c r="G1115" t="s">
        <v>1800</v>
      </c>
    </row>
    <row r="1116" spans="1:7">
      <c r="A1116" t="s">
        <v>2883</v>
      </c>
      <c r="B1116" t="s">
        <v>2884</v>
      </c>
      <c r="C1116">
        <v>117</v>
      </c>
      <c r="D1116" t="s">
        <v>2880</v>
      </c>
      <c r="E1116" t="s">
        <v>2879</v>
      </c>
      <c r="F1116">
        <v>5.8121</v>
      </c>
      <c r="G1116" t="s">
        <v>1800</v>
      </c>
    </row>
    <row r="1117" spans="1:7">
      <c r="A1117" t="s">
        <v>2883</v>
      </c>
      <c r="B1117" t="s">
        <v>2884</v>
      </c>
      <c r="C1117">
        <v>118</v>
      </c>
      <c r="D1117" t="s">
        <v>2880</v>
      </c>
      <c r="E1117" t="s">
        <v>2879</v>
      </c>
      <c r="F1117">
        <v>5.7493599999999994</v>
      </c>
      <c r="G1117" t="s">
        <v>1800</v>
      </c>
    </row>
    <row r="1118" spans="1:7">
      <c r="A1118" t="s">
        <v>2883</v>
      </c>
      <c r="B1118" t="s">
        <v>2884</v>
      </c>
      <c r="C1118">
        <v>119</v>
      </c>
      <c r="D1118" t="s">
        <v>2880</v>
      </c>
      <c r="E1118" t="s">
        <v>2879</v>
      </c>
      <c r="F1118">
        <v>5.807599999999999</v>
      </c>
      <c r="G1118" t="s">
        <v>1800</v>
      </c>
    </row>
    <row r="1119" spans="1:7">
      <c r="A1119" t="s">
        <v>2883</v>
      </c>
      <c r="B1119" t="s">
        <v>2884</v>
      </c>
      <c r="C1119">
        <v>120</v>
      </c>
      <c r="D1119" t="s">
        <v>2880</v>
      </c>
      <c r="E1119" t="s">
        <v>2879</v>
      </c>
      <c r="F1119">
        <v>6.1074200000000003</v>
      </c>
      <c r="G1119" t="s">
        <v>1800</v>
      </c>
    </row>
    <row r="1120" spans="1:7">
      <c r="A1120" t="s">
        <v>2883</v>
      </c>
      <c r="B1120" t="s">
        <v>2884</v>
      </c>
      <c r="C1120">
        <v>121</v>
      </c>
      <c r="D1120" t="s">
        <v>2880</v>
      </c>
      <c r="E1120" t="s">
        <v>2879</v>
      </c>
      <c r="F1120">
        <v>6.0334000000000003</v>
      </c>
      <c r="G1120" t="s">
        <v>1800</v>
      </c>
    </row>
    <row r="1121" spans="1:7">
      <c r="A1121" t="s">
        <v>2883</v>
      </c>
      <c r="B1121" t="s">
        <v>2884</v>
      </c>
      <c r="C1121">
        <v>122</v>
      </c>
      <c r="D1121" t="s">
        <v>2880</v>
      </c>
      <c r="E1121" t="s">
        <v>2879</v>
      </c>
      <c r="F1121">
        <v>5.7736400000000003</v>
      </c>
      <c r="G1121" t="s">
        <v>1800</v>
      </c>
    </row>
    <row r="1122" spans="1:7">
      <c r="A1122" t="s">
        <v>2883</v>
      </c>
      <c r="B1122" t="s">
        <v>2884</v>
      </c>
      <c r="C1122">
        <v>123</v>
      </c>
      <c r="D1122" t="s">
        <v>2880</v>
      </c>
      <c r="E1122" t="s">
        <v>2879</v>
      </c>
      <c r="F1122">
        <v>5.9502400000000009</v>
      </c>
      <c r="G1122" t="s">
        <v>1800</v>
      </c>
    </row>
    <row r="1123" spans="1:7">
      <c r="A1123" t="s">
        <v>2883</v>
      </c>
      <c r="B1123" t="s">
        <v>2884</v>
      </c>
      <c r="C1123">
        <v>124</v>
      </c>
      <c r="D1123" t="s">
        <v>2880</v>
      </c>
      <c r="E1123" t="s">
        <v>2879</v>
      </c>
      <c r="F1123">
        <v>5.8056600000000005</v>
      </c>
      <c r="G1123" t="s">
        <v>1800</v>
      </c>
    </row>
    <row r="1124" spans="1:7">
      <c r="A1124" t="s">
        <v>2883</v>
      </c>
      <c r="B1124" t="s">
        <v>2884</v>
      </c>
      <c r="C1124">
        <v>125</v>
      </c>
      <c r="D1124" t="s">
        <v>2880</v>
      </c>
      <c r="E1124" t="s">
        <v>2879</v>
      </c>
      <c r="F1124">
        <v>5.9883399999999991</v>
      </c>
      <c r="G1124" t="s">
        <v>1800</v>
      </c>
    </row>
    <row r="1125" spans="1:7">
      <c r="A1125" t="s">
        <v>2883</v>
      </c>
      <c r="B1125" t="s">
        <v>2884</v>
      </c>
      <c r="C1125">
        <v>126</v>
      </c>
      <c r="D1125" t="s">
        <v>2880</v>
      </c>
      <c r="E1125" t="s">
        <v>2879</v>
      </c>
      <c r="F1125">
        <v>6.19984</v>
      </c>
      <c r="G1125" t="s">
        <v>1800</v>
      </c>
    </row>
    <row r="1126" spans="1:7">
      <c r="A1126" t="s">
        <v>2883</v>
      </c>
      <c r="B1126" t="s">
        <v>2884</v>
      </c>
      <c r="C1126">
        <v>127</v>
      </c>
      <c r="D1126" t="s">
        <v>2880</v>
      </c>
      <c r="E1126" t="s">
        <v>2879</v>
      </c>
      <c r="F1126">
        <v>5.7938399999999994</v>
      </c>
      <c r="G1126" t="s">
        <v>1799</v>
      </c>
    </row>
    <row r="1127" spans="1:7">
      <c r="A1127" t="s">
        <v>2883</v>
      </c>
      <c r="B1127" t="s">
        <v>2884</v>
      </c>
      <c r="C1127">
        <v>128</v>
      </c>
      <c r="D1127" t="s">
        <v>2880</v>
      </c>
      <c r="E1127" t="s">
        <v>2879</v>
      </c>
      <c r="F1127">
        <v>5.806140000000001</v>
      </c>
      <c r="G1127" t="s">
        <v>1799</v>
      </c>
    </row>
    <row r="1128" spans="1:7">
      <c r="A1128" t="s">
        <v>2883</v>
      </c>
      <c r="B1128" t="s">
        <v>2884</v>
      </c>
      <c r="C1128">
        <v>129</v>
      </c>
      <c r="D1128" t="s">
        <v>2880</v>
      </c>
      <c r="E1128" t="s">
        <v>2879</v>
      </c>
      <c r="F1128">
        <v>5.9155600000000002</v>
      </c>
      <c r="G1128" t="s">
        <v>1799</v>
      </c>
    </row>
    <row r="1129" spans="1:7">
      <c r="A1129" t="s">
        <v>2883</v>
      </c>
      <c r="B1129" t="s">
        <v>2884</v>
      </c>
      <c r="C1129">
        <v>130</v>
      </c>
      <c r="D1129" t="s">
        <v>2880</v>
      </c>
      <c r="E1129" t="s">
        <v>2879</v>
      </c>
      <c r="F1129">
        <v>5.7617599999999998</v>
      </c>
      <c r="G1129" t="s">
        <v>1799</v>
      </c>
    </row>
    <row r="1130" spans="1:7">
      <c r="A1130" t="s">
        <v>2883</v>
      </c>
      <c r="B1130" t="s">
        <v>2884</v>
      </c>
      <c r="C1130">
        <v>131</v>
      </c>
      <c r="D1130" t="s">
        <v>2880</v>
      </c>
      <c r="E1130" t="s">
        <v>2879</v>
      </c>
      <c r="F1130">
        <v>5.90158</v>
      </c>
      <c r="G1130" t="s">
        <v>1799</v>
      </c>
    </row>
    <row r="1131" spans="1:7">
      <c r="A1131" t="s">
        <v>2883</v>
      </c>
      <c r="B1131" t="s">
        <v>2884</v>
      </c>
      <c r="C1131">
        <v>132</v>
      </c>
      <c r="D1131" t="s">
        <v>2880</v>
      </c>
      <c r="E1131" t="s">
        <v>2879</v>
      </c>
      <c r="F1131">
        <v>5.8735800000000005</v>
      </c>
      <c r="G1131" t="s">
        <v>1799</v>
      </c>
    </row>
    <row r="1132" spans="1:7">
      <c r="A1132" t="s">
        <v>2883</v>
      </c>
      <c r="B1132" t="s">
        <v>2884</v>
      </c>
      <c r="C1132">
        <v>133</v>
      </c>
      <c r="D1132" t="s">
        <v>2880</v>
      </c>
      <c r="E1132" t="s">
        <v>2879</v>
      </c>
      <c r="F1132">
        <v>6.0164000000000009</v>
      </c>
      <c r="G1132" t="s">
        <v>1799</v>
      </c>
    </row>
    <row r="1133" spans="1:7">
      <c r="A1133" t="s">
        <v>2883</v>
      </c>
      <c r="B1133" t="s">
        <v>2884</v>
      </c>
      <c r="C1133">
        <v>134</v>
      </c>
      <c r="D1133" t="s">
        <v>2880</v>
      </c>
      <c r="E1133" t="s">
        <v>2879</v>
      </c>
      <c r="F1133">
        <v>5.9740800000000007</v>
      </c>
      <c r="G1133" t="s">
        <v>1799</v>
      </c>
    </row>
    <row r="1134" spans="1:7">
      <c r="A1134" t="s">
        <v>2883</v>
      </c>
      <c r="B1134" t="s">
        <v>2884</v>
      </c>
      <c r="C1134">
        <v>135</v>
      </c>
      <c r="D1134" t="s">
        <v>2880</v>
      </c>
      <c r="E1134" t="s">
        <v>2879</v>
      </c>
      <c r="F1134">
        <v>5.8420799999999993</v>
      </c>
      <c r="G1134" t="s">
        <v>1799</v>
      </c>
    </row>
    <row r="1135" spans="1:7">
      <c r="A1135" t="s">
        <v>2883</v>
      </c>
      <c r="B1135" t="s">
        <v>2884</v>
      </c>
      <c r="C1135">
        <v>136</v>
      </c>
      <c r="D1135" t="s">
        <v>2880</v>
      </c>
      <c r="E1135" t="s">
        <v>2879</v>
      </c>
      <c r="F1135">
        <v>5.9189399999999992</v>
      </c>
      <c r="G1135" t="s">
        <v>1799</v>
      </c>
    </row>
    <row r="1136" spans="1:7">
      <c r="A1136" t="s">
        <v>2883</v>
      </c>
      <c r="B1136" t="s">
        <v>2884</v>
      </c>
      <c r="C1136">
        <v>137</v>
      </c>
      <c r="D1136" t="s">
        <v>2880</v>
      </c>
      <c r="E1136" t="s">
        <v>2879</v>
      </c>
      <c r="F1136">
        <v>5.8979599999999994</v>
      </c>
      <c r="G1136" t="s">
        <v>1799</v>
      </c>
    </row>
    <row r="1137" spans="1:7">
      <c r="A1137" t="s">
        <v>2883</v>
      </c>
      <c r="B1137" t="s">
        <v>2884</v>
      </c>
      <c r="C1137">
        <v>138</v>
      </c>
      <c r="D1137" t="s">
        <v>2880</v>
      </c>
      <c r="E1137" t="s">
        <v>2879</v>
      </c>
      <c r="F1137">
        <v>6.1557000000000013</v>
      </c>
      <c r="G1137" t="s">
        <v>1799</v>
      </c>
    </row>
    <row r="1138" spans="1:7">
      <c r="A1138" t="s">
        <v>2883</v>
      </c>
      <c r="B1138" t="s">
        <v>2884</v>
      </c>
      <c r="C1138">
        <v>139</v>
      </c>
      <c r="D1138" t="s">
        <v>2880</v>
      </c>
      <c r="E1138" t="s">
        <v>2879</v>
      </c>
      <c r="F1138">
        <v>5.6874000000000002</v>
      </c>
      <c r="G1138" t="s">
        <v>1799</v>
      </c>
    </row>
    <row r="1139" spans="1:7">
      <c r="A1139" t="s">
        <v>2883</v>
      </c>
      <c r="B1139" t="s">
        <v>2884</v>
      </c>
      <c r="C1139">
        <v>140</v>
      </c>
      <c r="D1139" t="s">
        <v>2880</v>
      </c>
      <c r="E1139" t="s">
        <v>2879</v>
      </c>
      <c r="F1139">
        <v>5.7909199999999998</v>
      </c>
      <c r="G1139" t="s">
        <v>1799</v>
      </c>
    </row>
    <row r="1140" spans="1:7">
      <c r="A1140" t="s">
        <v>2883</v>
      </c>
      <c r="B1140" t="s">
        <v>2884</v>
      </c>
      <c r="C1140">
        <v>181</v>
      </c>
      <c r="D1140" t="s">
        <v>2880</v>
      </c>
      <c r="E1140" t="s">
        <v>2879</v>
      </c>
      <c r="F1140">
        <v>6.24404</v>
      </c>
      <c r="G1140" t="s">
        <v>1962</v>
      </c>
    </row>
    <row r="1141" spans="1:7">
      <c r="A1141" t="s">
        <v>2883</v>
      </c>
      <c r="B1141" t="s">
        <v>2884</v>
      </c>
      <c r="C1141">
        <v>182</v>
      </c>
      <c r="D1141" t="s">
        <v>2880</v>
      </c>
      <c r="E1141" t="s">
        <v>2879</v>
      </c>
      <c r="F1141">
        <v>5.759780000000001</v>
      </c>
      <c r="G1141" t="s">
        <v>1962</v>
      </c>
    </row>
    <row r="1142" spans="1:7">
      <c r="A1142" t="s">
        <v>2883</v>
      </c>
      <c r="B1142" t="s">
        <v>2884</v>
      </c>
      <c r="C1142">
        <v>184</v>
      </c>
      <c r="D1142" t="s">
        <v>2880</v>
      </c>
      <c r="E1142" t="s">
        <v>2879</v>
      </c>
      <c r="F1142">
        <v>5.6192200000000003</v>
      </c>
      <c r="G1142" t="s">
        <v>1962</v>
      </c>
    </row>
    <row r="1143" spans="1:7">
      <c r="A1143" t="s">
        <v>2883</v>
      </c>
      <c r="B1143" t="s">
        <v>2884</v>
      </c>
      <c r="C1143">
        <v>185</v>
      </c>
      <c r="D1143" t="s">
        <v>2880</v>
      </c>
      <c r="E1143" t="s">
        <v>2879</v>
      </c>
      <c r="F1143">
        <v>5.8819599999999994</v>
      </c>
      <c r="G1143" t="s">
        <v>1962</v>
      </c>
    </row>
    <row r="1144" spans="1:7">
      <c r="A1144" t="s">
        <v>2883</v>
      </c>
      <c r="B1144" t="s">
        <v>2884</v>
      </c>
      <c r="C1144">
        <v>186</v>
      </c>
      <c r="D1144" t="s">
        <v>2880</v>
      </c>
      <c r="E1144" t="s">
        <v>2879</v>
      </c>
      <c r="F1144">
        <v>5.9617599999999999</v>
      </c>
      <c r="G1144" t="s">
        <v>1962</v>
      </c>
    </row>
    <row r="1145" spans="1:7">
      <c r="A1145" t="s">
        <v>2883</v>
      </c>
      <c r="B1145" t="s">
        <v>2884</v>
      </c>
      <c r="C1145">
        <v>225</v>
      </c>
      <c r="D1145" t="s">
        <v>2880</v>
      </c>
      <c r="E1145" t="s">
        <v>2879</v>
      </c>
      <c r="F1145">
        <v>6.3576599999999992</v>
      </c>
      <c r="G1145" t="s">
        <v>1801</v>
      </c>
    </row>
    <row r="1146" spans="1:7">
      <c r="A1146" t="s">
        <v>2883</v>
      </c>
      <c r="B1146" t="s">
        <v>2884</v>
      </c>
      <c r="C1146">
        <v>226</v>
      </c>
      <c r="D1146" t="s">
        <v>2880</v>
      </c>
      <c r="E1146" t="s">
        <v>2879</v>
      </c>
      <c r="F1146">
        <v>6.1891400000000001</v>
      </c>
      <c r="G1146" t="s">
        <v>1801</v>
      </c>
    </row>
    <row r="1147" spans="1:7">
      <c r="A1147" t="s">
        <v>2883</v>
      </c>
      <c r="B1147" t="s">
        <v>2884</v>
      </c>
      <c r="C1147">
        <v>227</v>
      </c>
      <c r="D1147" t="s">
        <v>2880</v>
      </c>
      <c r="E1147" t="s">
        <v>2879</v>
      </c>
      <c r="F1147">
        <v>6.2881400000000003</v>
      </c>
      <c r="G1147" t="s">
        <v>1801</v>
      </c>
    </row>
    <row r="1148" spans="1:7">
      <c r="A1148" t="s">
        <v>2883</v>
      </c>
      <c r="B1148" t="s">
        <v>2884</v>
      </c>
      <c r="C1148">
        <v>228</v>
      </c>
      <c r="D1148" t="s">
        <v>2880</v>
      </c>
      <c r="E1148" t="s">
        <v>2879</v>
      </c>
      <c r="F1148">
        <v>5.9062400000000004</v>
      </c>
      <c r="G1148" t="s">
        <v>1801</v>
      </c>
    </row>
    <row r="1149" spans="1:7">
      <c r="A1149" t="s">
        <v>2883</v>
      </c>
      <c r="B1149" t="s">
        <v>2884</v>
      </c>
      <c r="C1149">
        <v>229</v>
      </c>
      <c r="D1149" t="s">
        <v>2880</v>
      </c>
      <c r="E1149" t="s">
        <v>2879</v>
      </c>
      <c r="F1149">
        <v>5.9691400000000003</v>
      </c>
      <c r="G1149" t="s">
        <v>1801</v>
      </c>
    </row>
    <row r="1150" spans="1:7">
      <c r="A1150" t="s">
        <v>2883</v>
      </c>
      <c r="B1150" t="s">
        <v>2885</v>
      </c>
      <c r="C1150">
        <v>141</v>
      </c>
      <c r="D1150" t="s">
        <v>2880</v>
      </c>
      <c r="E1150" t="s">
        <v>2879</v>
      </c>
      <c r="F1150">
        <v>6.1662800000000004</v>
      </c>
      <c r="G1150" t="s">
        <v>1799</v>
      </c>
    </row>
    <row r="1151" spans="1:7">
      <c r="A1151" t="s">
        <v>2883</v>
      </c>
      <c r="B1151" t="s">
        <v>2885</v>
      </c>
      <c r="C1151">
        <v>142</v>
      </c>
      <c r="D1151" t="s">
        <v>2880</v>
      </c>
      <c r="E1151" t="s">
        <v>2879</v>
      </c>
      <c r="F1151">
        <v>5.9926199999999987</v>
      </c>
      <c r="G1151" t="s">
        <v>1799</v>
      </c>
    </row>
    <row r="1152" spans="1:7">
      <c r="A1152" t="s">
        <v>2883</v>
      </c>
      <c r="B1152" t="s">
        <v>2885</v>
      </c>
      <c r="C1152">
        <v>143</v>
      </c>
      <c r="D1152" t="s">
        <v>2880</v>
      </c>
      <c r="E1152" t="s">
        <v>2879</v>
      </c>
      <c r="F1152">
        <v>5.6783200000000003</v>
      </c>
      <c r="G1152" t="s">
        <v>1799</v>
      </c>
    </row>
    <row r="1153" spans="1:7">
      <c r="A1153" t="s">
        <v>2883</v>
      </c>
      <c r="B1153" t="s">
        <v>2885</v>
      </c>
      <c r="C1153">
        <v>144</v>
      </c>
      <c r="D1153" t="s">
        <v>2880</v>
      </c>
      <c r="E1153" t="s">
        <v>2879</v>
      </c>
      <c r="F1153">
        <v>6.0003199999999994</v>
      </c>
      <c r="G1153" t="s">
        <v>1800</v>
      </c>
    </row>
    <row r="1154" spans="1:7">
      <c r="A1154" t="s">
        <v>2883</v>
      </c>
      <c r="B1154" t="s">
        <v>2885</v>
      </c>
      <c r="C1154">
        <v>145</v>
      </c>
      <c r="D1154" t="s">
        <v>2880</v>
      </c>
      <c r="E1154" t="s">
        <v>2879</v>
      </c>
      <c r="F1154">
        <v>5.9276800000000005</v>
      </c>
      <c r="G1154" t="s">
        <v>1800</v>
      </c>
    </row>
    <row r="1155" spans="1:7">
      <c r="A1155" t="s">
        <v>2883</v>
      </c>
      <c r="B1155" t="s">
        <v>2885</v>
      </c>
      <c r="C1155">
        <v>146</v>
      </c>
      <c r="D1155" t="s">
        <v>2880</v>
      </c>
      <c r="E1155" t="s">
        <v>2879</v>
      </c>
      <c r="F1155">
        <v>6.22994</v>
      </c>
      <c r="G1155" t="s">
        <v>1800</v>
      </c>
    </row>
    <row r="1156" spans="1:7">
      <c r="A1156" t="s">
        <v>2883</v>
      </c>
      <c r="B1156" t="s">
        <v>2885</v>
      </c>
      <c r="C1156">
        <v>147</v>
      </c>
      <c r="D1156" t="s">
        <v>2880</v>
      </c>
      <c r="E1156" t="s">
        <v>2879</v>
      </c>
      <c r="F1156">
        <v>6.1575600000000001</v>
      </c>
      <c r="G1156" t="s">
        <v>1800</v>
      </c>
    </row>
    <row r="1157" spans="1:7">
      <c r="A1157" t="s">
        <v>2883</v>
      </c>
      <c r="B1157" t="s">
        <v>2885</v>
      </c>
      <c r="C1157">
        <v>148</v>
      </c>
      <c r="D1157" t="s">
        <v>2880</v>
      </c>
      <c r="E1157" t="s">
        <v>2879</v>
      </c>
      <c r="F1157">
        <v>6.2435799999999997</v>
      </c>
      <c r="G1157" t="s">
        <v>1800</v>
      </c>
    </row>
    <row r="1158" spans="1:7">
      <c r="A1158" t="s">
        <v>2883</v>
      </c>
      <c r="B1158" t="s">
        <v>2885</v>
      </c>
      <c r="C1158">
        <v>149</v>
      </c>
      <c r="D1158" t="s">
        <v>2880</v>
      </c>
      <c r="E1158" t="s">
        <v>2879</v>
      </c>
      <c r="F1158">
        <v>5.9400199999999996</v>
      </c>
      <c r="G1158" t="s">
        <v>1800</v>
      </c>
    </row>
    <row r="1159" spans="1:7">
      <c r="A1159" t="s">
        <v>2883</v>
      </c>
      <c r="B1159" t="s">
        <v>2885</v>
      </c>
      <c r="C1159">
        <v>150</v>
      </c>
      <c r="D1159" t="s">
        <v>2880</v>
      </c>
      <c r="E1159" t="s">
        <v>2879</v>
      </c>
      <c r="F1159">
        <v>6.0049599999999996</v>
      </c>
      <c r="G1159" t="s">
        <v>1800</v>
      </c>
    </row>
    <row r="1160" spans="1:7">
      <c r="A1160" t="s">
        <v>2883</v>
      </c>
      <c r="B1160" t="s">
        <v>2885</v>
      </c>
      <c r="C1160">
        <v>151</v>
      </c>
      <c r="D1160" t="s">
        <v>2880</v>
      </c>
      <c r="E1160" t="s">
        <v>2879</v>
      </c>
      <c r="F1160">
        <v>6.0747400000000003</v>
      </c>
      <c r="G1160" t="s">
        <v>1800</v>
      </c>
    </row>
    <row r="1161" spans="1:7">
      <c r="A1161" t="s">
        <v>2883</v>
      </c>
      <c r="B1161" t="s">
        <v>2885</v>
      </c>
      <c r="C1161">
        <v>152</v>
      </c>
      <c r="D1161" t="s">
        <v>2880</v>
      </c>
      <c r="E1161" t="s">
        <v>2879</v>
      </c>
      <c r="F1161">
        <v>5.9535999999999998</v>
      </c>
      <c r="G1161" t="s">
        <v>1800</v>
      </c>
    </row>
    <row r="1162" spans="1:7">
      <c r="A1162" t="s">
        <v>2883</v>
      </c>
      <c r="B1162" t="s">
        <v>2885</v>
      </c>
      <c r="C1162">
        <v>153</v>
      </c>
      <c r="D1162" t="s">
        <v>2880</v>
      </c>
      <c r="E1162" t="s">
        <v>2879</v>
      </c>
      <c r="F1162">
        <v>6.1504200000000004</v>
      </c>
      <c r="G1162" t="s">
        <v>1800</v>
      </c>
    </row>
    <row r="1163" spans="1:7">
      <c r="A1163" t="s">
        <v>2883</v>
      </c>
      <c r="B1163" t="s">
        <v>2885</v>
      </c>
      <c r="C1163">
        <v>154</v>
      </c>
      <c r="D1163" t="s">
        <v>2880</v>
      </c>
      <c r="E1163" t="s">
        <v>2879</v>
      </c>
      <c r="F1163">
        <v>5.8208600000000006</v>
      </c>
      <c r="G1163" t="s">
        <v>1800</v>
      </c>
    </row>
    <row r="1164" spans="1:7">
      <c r="A1164" t="s">
        <v>2883</v>
      </c>
      <c r="B1164" t="s">
        <v>2885</v>
      </c>
      <c r="C1164">
        <v>155</v>
      </c>
      <c r="D1164" t="s">
        <v>2880</v>
      </c>
      <c r="E1164" t="s">
        <v>2879</v>
      </c>
      <c r="F1164">
        <v>5.4385000000000003</v>
      </c>
      <c r="G1164" t="s">
        <v>1800</v>
      </c>
    </row>
    <row r="1165" spans="1:7">
      <c r="A1165" t="s">
        <v>2883</v>
      </c>
      <c r="B1165" t="s">
        <v>2885</v>
      </c>
      <c r="C1165">
        <v>156</v>
      </c>
      <c r="D1165" t="s">
        <v>2880</v>
      </c>
      <c r="E1165" t="s">
        <v>2879</v>
      </c>
      <c r="F1165">
        <v>5.862820000000001</v>
      </c>
      <c r="G1165" t="s">
        <v>1800</v>
      </c>
    </row>
    <row r="1166" spans="1:7">
      <c r="A1166" t="s">
        <v>2883</v>
      </c>
      <c r="B1166" t="s">
        <v>2885</v>
      </c>
      <c r="C1166">
        <v>157</v>
      </c>
      <c r="D1166" t="s">
        <v>2880</v>
      </c>
      <c r="E1166" t="s">
        <v>2879</v>
      </c>
      <c r="F1166">
        <v>5.9649599999999996</v>
      </c>
      <c r="G1166" t="s">
        <v>1800</v>
      </c>
    </row>
    <row r="1167" spans="1:7">
      <c r="A1167" t="s">
        <v>2883</v>
      </c>
      <c r="B1167" t="s">
        <v>2885</v>
      </c>
      <c r="C1167">
        <v>162</v>
      </c>
      <c r="D1167" t="s">
        <v>2880</v>
      </c>
      <c r="E1167" t="s">
        <v>2879</v>
      </c>
      <c r="F1167">
        <v>6.3292999999999999</v>
      </c>
      <c r="G1167" t="s">
        <v>1800</v>
      </c>
    </row>
    <row r="1168" spans="1:7">
      <c r="A1168" t="s">
        <v>2883</v>
      </c>
      <c r="B1168" t="s">
        <v>2885</v>
      </c>
      <c r="C1168">
        <v>163</v>
      </c>
      <c r="D1168" t="s">
        <v>2880</v>
      </c>
      <c r="E1168" t="s">
        <v>2879</v>
      </c>
      <c r="F1168">
        <v>7.0873599999999994</v>
      </c>
      <c r="G1168" t="s">
        <v>1800</v>
      </c>
    </row>
    <row r="1169" spans="1:7">
      <c r="A1169" t="s">
        <v>2883</v>
      </c>
      <c r="B1169" t="s">
        <v>2885</v>
      </c>
      <c r="C1169">
        <v>164</v>
      </c>
      <c r="D1169" t="s">
        <v>2880</v>
      </c>
      <c r="E1169" t="s">
        <v>2879</v>
      </c>
      <c r="F1169">
        <v>5.6964199999999998</v>
      </c>
      <c r="G1169" t="s">
        <v>1800</v>
      </c>
    </row>
    <row r="1170" spans="1:7">
      <c r="A1170" t="s">
        <v>2883</v>
      </c>
      <c r="B1170" t="s">
        <v>2885</v>
      </c>
      <c r="C1170">
        <v>165</v>
      </c>
      <c r="D1170" t="s">
        <v>2880</v>
      </c>
      <c r="E1170" t="s">
        <v>2879</v>
      </c>
      <c r="F1170">
        <v>5.6751200000000006</v>
      </c>
      <c r="G1170" t="s">
        <v>1800</v>
      </c>
    </row>
    <row r="1171" spans="1:7">
      <c r="A1171" t="s">
        <v>2883</v>
      </c>
      <c r="B1171" t="s">
        <v>2885</v>
      </c>
      <c r="C1171">
        <v>166</v>
      </c>
      <c r="D1171" t="s">
        <v>2880</v>
      </c>
      <c r="E1171" t="s">
        <v>2879</v>
      </c>
      <c r="F1171">
        <v>5.7667799999999989</v>
      </c>
      <c r="G1171" t="s">
        <v>1800</v>
      </c>
    </row>
    <row r="1172" spans="1:7">
      <c r="A1172" t="s">
        <v>2883</v>
      </c>
      <c r="B1172" t="s">
        <v>2885</v>
      </c>
      <c r="C1172">
        <v>167</v>
      </c>
      <c r="D1172" t="s">
        <v>2880</v>
      </c>
      <c r="E1172" t="s">
        <v>2879</v>
      </c>
      <c r="F1172">
        <v>5.71244</v>
      </c>
      <c r="G1172" t="s">
        <v>1800</v>
      </c>
    </row>
    <row r="1173" spans="1:7">
      <c r="A1173" t="s">
        <v>2883</v>
      </c>
      <c r="B1173" t="s">
        <v>2885</v>
      </c>
      <c r="C1173">
        <v>168</v>
      </c>
      <c r="D1173" t="s">
        <v>2880</v>
      </c>
      <c r="E1173" t="s">
        <v>2879</v>
      </c>
      <c r="F1173">
        <v>5.66012</v>
      </c>
      <c r="G1173" t="s">
        <v>1800</v>
      </c>
    </row>
    <row r="1174" spans="1:7">
      <c r="A1174" t="s">
        <v>2883</v>
      </c>
      <c r="B1174" t="s">
        <v>2885</v>
      </c>
      <c r="C1174">
        <v>169</v>
      </c>
      <c r="D1174" t="s">
        <v>2880</v>
      </c>
      <c r="E1174" t="s">
        <v>2879</v>
      </c>
      <c r="F1174">
        <v>6.0796999999999999</v>
      </c>
      <c r="G1174" t="s">
        <v>1800</v>
      </c>
    </row>
    <row r="1175" spans="1:7">
      <c r="A1175" t="s">
        <v>2883</v>
      </c>
      <c r="B1175" t="s">
        <v>2885</v>
      </c>
      <c r="C1175">
        <v>170</v>
      </c>
      <c r="D1175" t="s">
        <v>2880</v>
      </c>
      <c r="E1175" t="s">
        <v>2879</v>
      </c>
      <c r="F1175">
        <v>5.8747800000000003</v>
      </c>
      <c r="G1175" t="s">
        <v>1799</v>
      </c>
    </row>
    <row r="1176" spans="1:7">
      <c r="A1176" t="s">
        <v>2883</v>
      </c>
      <c r="B1176" t="s">
        <v>2885</v>
      </c>
      <c r="C1176">
        <v>171</v>
      </c>
      <c r="D1176" t="s">
        <v>2880</v>
      </c>
      <c r="E1176" t="s">
        <v>2879</v>
      </c>
      <c r="F1176">
        <v>5.8706800000000001</v>
      </c>
      <c r="G1176" t="s">
        <v>1799</v>
      </c>
    </row>
    <row r="1177" spans="1:7">
      <c r="A1177" t="s">
        <v>2883</v>
      </c>
      <c r="B1177" t="s">
        <v>2885</v>
      </c>
      <c r="C1177">
        <v>172</v>
      </c>
      <c r="D1177" t="s">
        <v>2880</v>
      </c>
      <c r="E1177" t="s">
        <v>2879</v>
      </c>
      <c r="F1177">
        <v>5.8832199999999997</v>
      </c>
      <c r="G1177" t="s">
        <v>1799</v>
      </c>
    </row>
    <row r="1178" spans="1:7">
      <c r="A1178" t="s">
        <v>2883</v>
      </c>
      <c r="B1178" t="s">
        <v>2885</v>
      </c>
      <c r="C1178">
        <v>173</v>
      </c>
      <c r="D1178" t="s">
        <v>2880</v>
      </c>
      <c r="E1178" t="s">
        <v>2879</v>
      </c>
      <c r="F1178">
        <v>5.9841600000000001</v>
      </c>
      <c r="G1178" t="s">
        <v>1800</v>
      </c>
    </row>
    <row r="1179" spans="1:7">
      <c r="A1179" t="s">
        <v>2883</v>
      </c>
      <c r="B1179" t="s">
        <v>2885</v>
      </c>
      <c r="C1179">
        <v>174</v>
      </c>
      <c r="D1179" t="s">
        <v>2880</v>
      </c>
      <c r="E1179" t="s">
        <v>2879</v>
      </c>
      <c r="F1179">
        <v>6.20906</v>
      </c>
      <c r="G1179" t="s">
        <v>1800</v>
      </c>
    </row>
    <row r="1180" spans="1:7">
      <c r="A1180" t="s">
        <v>2883</v>
      </c>
      <c r="B1180" t="s">
        <v>2885</v>
      </c>
      <c r="C1180">
        <v>175</v>
      </c>
      <c r="D1180" t="s">
        <v>2880</v>
      </c>
      <c r="E1180" t="s">
        <v>2879</v>
      </c>
      <c r="F1180">
        <v>6.0923800000000012</v>
      </c>
      <c r="G1180" t="s">
        <v>1799</v>
      </c>
    </row>
    <row r="1181" spans="1:7">
      <c r="A1181" t="s">
        <v>2883</v>
      </c>
      <c r="B1181" t="s">
        <v>2885</v>
      </c>
      <c r="C1181">
        <v>176</v>
      </c>
      <c r="D1181" t="s">
        <v>2880</v>
      </c>
      <c r="E1181" t="s">
        <v>2879</v>
      </c>
      <c r="F1181">
        <v>5.8331200000000001</v>
      </c>
      <c r="G1181" t="s">
        <v>1799</v>
      </c>
    </row>
    <row r="1182" spans="1:7">
      <c r="A1182" t="s">
        <v>2883</v>
      </c>
      <c r="B1182" t="s">
        <v>2885</v>
      </c>
      <c r="C1182">
        <v>177</v>
      </c>
      <c r="D1182" t="s">
        <v>2880</v>
      </c>
      <c r="E1182" t="s">
        <v>2879</v>
      </c>
      <c r="F1182">
        <v>6.3930999999999987</v>
      </c>
      <c r="G1182" t="s">
        <v>1799</v>
      </c>
    </row>
    <row r="1183" spans="1:7">
      <c r="A1183" t="s">
        <v>2883</v>
      </c>
      <c r="B1183" t="s">
        <v>2885</v>
      </c>
      <c r="C1183">
        <v>178</v>
      </c>
      <c r="D1183" t="s">
        <v>2880</v>
      </c>
      <c r="E1183" t="s">
        <v>2879</v>
      </c>
      <c r="F1183">
        <v>6.7889999999999997</v>
      </c>
      <c r="G1183" t="s">
        <v>1800</v>
      </c>
    </row>
    <row r="1184" spans="1:7">
      <c r="A1184" t="s">
        <v>2883</v>
      </c>
      <c r="B1184" t="s">
        <v>2885</v>
      </c>
      <c r="C1184">
        <v>179</v>
      </c>
      <c r="D1184" t="s">
        <v>2880</v>
      </c>
      <c r="E1184" t="s">
        <v>2879</v>
      </c>
      <c r="F1184">
        <v>6.9312200000000006</v>
      </c>
      <c r="G1184" t="s">
        <v>1800</v>
      </c>
    </row>
    <row r="1185" spans="1:7">
      <c r="A1185" t="s">
        <v>2883</v>
      </c>
      <c r="B1185" t="s">
        <v>2885</v>
      </c>
      <c r="C1185">
        <v>180</v>
      </c>
      <c r="D1185" t="s">
        <v>2880</v>
      </c>
      <c r="E1185" t="s">
        <v>2879</v>
      </c>
      <c r="F1185">
        <v>6.9815600000000009</v>
      </c>
      <c r="G1185" t="s">
        <v>1800</v>
      </c>
    </row>
    <row r="1186" spans="1:7">
      <c r="A1186" t="s">
        <v>2883</v>
      </c>
      <c r="B1186" t="s">
        <v>2885</v>
      </c>
      <c r="C1186">
        <v>181</v>
      </c>
      <c r="D1186" t="s">
        <v>2880</v>
      </c>
      <c r="E1186" t="s">
        <v>2879</v>
      </c>
      <c r="F1186">
        <v>6.24404</v>
      </c>
      <c r="G1186" t="s">
        <v>1962</v>
      </c>
    </row>
    <row r="1187" spans="1:7">
      <c r="A1187" t="s">
        <v>2883</v>
      </c>
      <c r="B1187" t="s">
        <v>2885</v>
      </c>
      <c r="C1187">
        <v>182</v>
      </c>
      <c r="D1187" t="s">
        <v>2880</v>
      </c>
      <c r="E1187" t="s">
        <v>2879</v>
      </c>
      <c r="F1187">
        <v>5.759780000000001</v>
      </c>
      <c r="G1187" t="s">
        <v>1962</v>
      </c>
    </row>
    <row r="1188" spans="1:7">
      <c r="A1188" t="s">
        <v>2883</v>
      </c>
      <c r="B1188" t="s">
        <v>2885</v>
      </c>
      <c r="C1188">
        <v>183</v>
      </c>
      <c r="D1188" t="s">
        <v>2880</v>
      </c>
      <c r="E1188" t="s">
        <v>2879</v>
      </c>
      <c r="F1188">
        <v>6.1702399999999997</v>
      </c>
      <c r="G1188" t="s">
        <v>1799</v>
      </c>
    </row>
    <row r="1189" spans="1:7">
      <c r="A1189" t="s">
        <v>2883</v>
      </c>
      <c r="B1189" t="s">
        <v>2885</v>
      </c>
      <c r="C1189">
        <v>184</v>
      </c>
      <c r="D1189" t="s">
        <v>2880</v>
      </c>
      <c r="E1189" t="s">
        <v>2879</v>
      </c>
      <c r="F1189">
        <v>5.6192200000000003</v>
      </c>
      <c r="G1189" t="s">
        <v>1962</v>
      </c>
    </row>
    <row r="1190" spans="1:7">
      <c r="A1190" t="s">
        <v>2883</v>
      </c>
      <c r="B1190" t="s">
        <v>2885</v>
      </c>
      <c r="C1190">
        <v>185</v>
      </c>
      <c r="D1190" t="s">
        <v>2880</v>
      </c>
      <c r="E1190" t="s">
        <v>2879</v>
      </c>
      <c r="F1190">
        <v>5.8819599999999994</v>
      </c>
      <c r="G1190" t="s">
        <v>1962</v>
      </c>
    </row>
    <row r="1191" spans="1:7">
      <c r="A1191" t="s">
        <v>2883</v>
      </c>
      <c r="B1191" t="s">
        <v>2885</v>
      </c>
      <c r="C1191">
        <v>186</v>
      </c>
      <c r="D1191" t="s">
        <v>2880</v>
      </c>
      <c r="E1191" t="s">
        <v>2879</v>
      </c>
      <c r="F1191">
        <v>5.9617599999999999</v>
      </c>
      <c r="G1191" t="s">
        <v>1962</v>
      </c>
    </row>
    <row r="1192" spans="1:7">
      <c r="A1192" t="s">
        <v>2883</v>
      </c>
      <c r="B1192" t="s">
        <v>2885</v>
      </c>
      <c r="C1192">
        <v>187</v>
      </c>
      <c r="D1192" t="s">
        <v>2880</v>
      </c>
      <c r="E1192" t="s">
        <v>2879</v>
      </c>
      <c r="F1192">
        <v>5.80898</v>
      </c>
      <c r="G1192" t="s">
        <v>1800</v>
      </c>
    </row>
    <row r="1193" spans="1:7">
      <c r="A1193" t="s">
        <v>2883</v>
      </c>
      <c r="B1193" t="s">
        <v>2885</v>
      </c>
      <c r="C1193">
        <v>188</v>
      </c>
      <c r="D1193" t="s">
        <v>2880</v>
      </c>
      <c r="E1193" t="s">
        <v>2879</v>
      </c>
      <c r="F1193">
        <v>5.7061000000000002</v>
      </c>
      <c r="G1193" t="s">
        <v>1800</v>
      </c>
    </row>
    <row r="1194" spans="1:7">
      <c r="A1194" t="s">
        <v>2883</v>
      </c>
      <c r="B1194" t="s">
        <v>2885</v>
      </c>
      <c r="C1194">
        <v>189</v>
      </c>
      <c r="D1194" t="s">
        <v>2880</v>
      </c>
      <c r="E1194" t="s">
        <v>2879</v>
      </c>
      <c r="F1194">
        <v>6.2374400000000003</v>
      </c>
      <c r="G1194" t="s">
        <v>1800</v>
      </c>
    </row>
    <row r="1195" spans="1:7">
      <c r="A1195" t="s">
        <v>2883</v>
      </c>
      <c r="B1195" t="s">
        <v>2885</v>
      </c>
      <c r="C1195">
        <v>190</v>
      </c>
      <c r="D1195" t="s">
        <v>2880</v>
      </c>
      <c r="E1195" t="s">
        <v>2879</v>
      </c>
      <c r="F1195">
        <v>6.27712</v>
      </c>
      <c r="G1195" t="s">
        <v>1800</v>
      </c>
    </row>
    <row r="1196" spans="1:7">
      <c r="A1196" t="s">
        <v>2883</v>
      </c>
      <c r="B1196" t="s">
        <v>2885</v>
      </c>
      <c r="C1196">
        <v>191</v>
      </c>
      <c r="D1196" t="s">
        <v>2880</v>
      </c>
      <c r="E1196" t="s">
        <v>2879</v>
      </c>
      <c r="F1196">
        <v>6.1630400000000005</v>
      </c>
      <c r="G1196" t="s">
        <v>1800</v>
      </c>
    </row>
    <row r="1197" spans="1:7">
      <c r="A1197" t="s">
        <v>2883</v>
      </c>
      <c r="B1197" t="s">
        <v>2885</v>
      </c>
      <c r="C1197">
        <v>192</v>
      </c>
      <c r="D1197" t="s">
        <v>2880</v>
      </c>
      <c r="E1197" t="s">
        <v>2879</v>
      </c>
      <c r="F1197">
        <v>5.9836000000000009</v>
      </c>
      <c r="G1197" t="s">
        <v>1800</v>
      </c>
    </row>
    <row r="1198" spans="1:7">
      <c r="A1198" t="s">
        <v>2883</v>
      </c>
      <c r="B1198" t="s">
        <v>2885</v>
      </c>
      <c r="C1198">
        <v>193</v>
      </c>
      <c r="D1198" t="s">
        <v>2880</v>
      </c>
      <c r="E1198" t="s">
        <v>2879</v>
      </c>
      <c r="F1198">
        <v>7.3003800000000005</v>
      </c>
      <c r="G1198" t="s">
        <v>1800</v>
      </c>
    </row>
    <row r="1199" spans="1:7">
      <c r="A1199" t="s">
        <v>2883</v>
      </c>
      <c r="B1199" t="s">
        <v>2885</v>
      </c>
      <c r="C1199">
        <v>194</v>
      </c>
      <c r="D1199" t="s">
        <v>2880</v>
      </c>
      <c r="E1199" t="s">
        <v>2879</v>
      </c>
      <c r="F1199">
        <v>6.1950000000000003</v>
      </c>
      <c r="G1199" t="s">
        <v>1800</v>
      </c>
    </row>
    <row r="1200" spans="1:7">
      <c r="A1200" t="s">
        <v>2883</v>
      </c>
      <c r="B1200" t="s">
        <v>2885</v>
      </c>
      <c r="C1200">
        <v>195</v>
      </c>
      <c r="D1200" t="s">
        <v>2880</v>
      </c>
      <c r="E1200" t="s">
        <v>2879</v>
      </c>
      <c r="F1200">
        <v>6.2641800000000005</v>
      </c>
      <c r="G1200" t="s">
        <v>1800</v>
      </c>
    </row>
    <row r="1201" spans="1:7">
      <c r="A1201" t="s">
        <v>2883</v>
      </c>
      <c r="B1201" t="s">
        <v>2885</v>
      </c>
      <c r="C1201">
        <v>196</v>
      </c>
      <c r="D1201" t="s">
        <v>2880</v>
      </c>
      <c r="E1201" t="s">
        <v>2879</v>
      </c>
      <c r="F1201">
        <v>6.2561799999999996</v>
      </c>
      <c r="G1201" t="s">
        <v>1800</v>
      </c>
    </row>
    <row r="1202" spans="1:7">
      <c r="A1202" t="s">
        <v>2883</v>
      </c>
      <c r="B1202" t="s">
        <v>2885</v>
      </c>
      <c r="C1202">
        <v>197</v>
      </c>
      <c r="D1202" t="s">
        <v>2880</v>
      </c>
      <c r="E1202" t="s">
        <v>2879</v>
      </c>
      <c r="F1202">
        <v>6.1951400000000003</v>
      </c>
      <c r="G1202" t="s">
        <v>1799</v>
      </c>
    </row>
    <row r="1203" spans="1:7">
      <c r="A1203" t="s">
        <v>2883</v>
      </c>
      <c r="B1203" t="s">
        <v>2885</v>
      </c>
      <c r="C1203">
        <v>198</v>
      </c>
      <c r="D1203" t="s">
        <v>2880</v>
      </c>
      <c r="E1203" t="s">
        <v>2879</v>
      </c>
      <c r="F1203">
        <v>6.1231399999999994</v>
      </c>
      <c r="G1203" t="s">
        <v>1799</v>
      </c>
    </row>
    <row r="1204" spans="1:7">
      <c r="A1204" t="s">
        <v>2883</v>
      </c>
      <c r="B1204" t="s">
        <v>2885</v>
      </c>
      <c r="C1204">
        <v>199</v>
      </c>
      <c r="D1204" t="s">
        <v>2880</v>
      </c>
      <c r="E1204" t="s">
        <v>2879</v>
      </c>
      <c r="F1204">
        <v>6.0067399999999997</v>
      </c>
      <c r="G1204" t="s">
        <v>1799</v>
      </c>
    </row>
    <row r="1205" spans="1:7">
      <c r="A1205" t="s">
        <v>2883</v>
      </c>
      <c r="B1205" t="s">
        <v>2885</v>
      </c>
      <c r="C1205">
        <v>200</v>
      </c>
      <c r="D1205" t="s">
        <v>2880</v>
      </c>
      <c r="E1205" t="s">
        <v>2879</v>
      </c>
      <c r="F1205">
        <v>6.1671800000000001</v>
      </c>
      <c r="G1205" t="s">
        <v>1799</v>
      </c>
    </row>
    <row r="1206" spans="1:7">
      <c r="A1206" t="s">
        <v>2883</v>
      </c>
      <c r="B1206" t="s">
        <v>2885</v>
      </c>
      <c r="C1206">
        <v>207</v>
      </c>
      <c r="D1206" t="s">
        <v>2880</v>
      </c>
      <c r="E1206" t="s">
        <v>2879</v>
      </c>
      <c r="F1206">
        <v>5.9721199999999994</v>
      </c>
      <c r="G1206" t="s">
        <v>1799</v>
      </c>
    </row>
    <row r="1207" spans="1:7">
      <c r="A1207" t="s">
        <v>2883</v>
      </c>
      <c r="B1207" t="s">
        <v>2885</v>
      </c>
      <c r="C1207">
        <v>208</v>
      </c>
      <c r="D1207" t="s">
        <v>2880</v>
      </c>
      <c r="E1207" t="s">
        <v>2879</v>
      </c>
      <c r="F1207">
        <v>5.9894400000000001</v>
      </c>
      <c r="G1207" t="s">
        <v>1799</v>
      </c>
    </row>
    <row r="1208" spans="1:7">
      <c r="A1208" t="s">
        <v>2883</v>
      </c>
      <c r="B1208" t="s">
        <v>2885</v>
      </c>
      <c r="C1208">
        <v>209</v>
      </c>
      <c r="D1208" t="s">
        <v>2880</v>
      </c>
      <c r="E1208" t="s">
        <v>2879</v>
      </c>
      <c r="F1208">
        <v>6.437079999999999</v>
      </c>
      <c r="G1208" t="s">
        <v>1799</v>
      </c>
    </row>
    <row r="1209" spans="1:7">
      <c r="A1209" t="s">
        <v>2883</v>
      </c>
      <c r="B1209" t="s">
        <v>2885</v>
      </c>
      <c r="C1209">
        <v>210</v>
      </c>
      <c r="D1209" t="s">
        <v>2880</v>
      </c>
      <c r="E1209" t="s">
        <v>2879</v>
      </c>
      <c r="F1209">
        <v>7.5839599999999994</v>
      </c>
      <c r="G1209" t="s">
        <v>1799</v>
      </c>
    </row>
    <row r="1210" spans="1:7">
      <c r="A1210" t="s">
        <v>2883</v>
      </c>
      <c r="B1210" t="s">
        <v>2885</v>
      </c>
      <c r="C1210">
        <v>211</v>
      </c>
      <c r="D1210" t="s">
        <v>2880</v>
      </c>
      <c r="E1210" t="s">
        <v>2879</v>
      </c>
      <c r="F1210">
        <v>5.5587999999999989</v>
      </c>
      <c r="G1210" t="s">
        <v>1799</v>
      </c>
    </row>
    <row r="1211" spans="1:7">
      <c r="A1211" t="s">
        <v>2883</v>
      </c>
      <c r="B1211" t="s">
        <v>2885</v>
      </c>
      <c r="C1211">
        <v>230</v>
      </c>
      <c r="D1211" t="s">
        <v>2880</v>
      </c>
      <c r="E1211" t="s">
        <v>2879</v>
      </c>
      <c r="F1211">
        <v>6.0424000000000007</v>
      </c>
      <c r="G1211" t="s">
        <v>1801</v>
      </c>
    </row>
    <row r="1212" spans="1:7">
      <c r="A1212" t="s">
        <v>2883</v>
      </c>
      <c r="B1212" t="s">
        <v>2885</v>
      </c>
      <c r="C1212">
        <v>231</v>
      </c>
      <c r="D1212" t="s">
        <v>2880</v>
      </c>
      <c r="E1212" t="s">
        <v>2879</v>
      </c>
      <c r="F1212">
        <v>6.0705400000000003</v>
      </c>
      <c r="G1212" t="s">
        <v>1801</v>
      </c>
    </row>
    <row r="1213" spans="1:7">
      <c r="A1213" t="s">
        <v>2883</v>
      </c>
      <c r="B1213" t="s">
        <v>2885</v>
      </c>
      <c r="C1213">
        <v>232</v>
      </c>
      <c r="D1213" t="s">
        <v>2880</v>
      </c>
      <c r="E1213" t="s">
        <v>2879</v>
      </c>
      <c r="F1213">
        <v>5.9762800000000009</v>
      </c>
      <c r="G1213" t="s">
        <v>1801</v>
      </c>
    </row>
    <row r="1214" spans="1:7">
      <c r="A1214" t="s">
        <v>2883</v>
      </c>
      <c r="B1214" t="s">
        <v>2885</v>
      </c>
      <c r="C1214">
        <v>233</v>
      </c>
      <c r="D1214" t="s">
        <v>2880</v>
      </c>
      <c r="E1214" t="s">
        <v>2879</v>
      </c>
      <c r="F1214">
        <v>5.9836000000000009</v>
      </c>
      <c r="G1214" t="s">
        <v>1801</v>
      </c>
    </row>
    <row r="1215" spans="1:7">
      <c r="A1215" t="s">
        <v>2883</v>
      </c>
      <c r="B1215" t="s">
        <v>2885</v>
      </c>
      <c r="C1215">
        <v>234</v>
      </c>
      <c r="D1215" t="s">
        <v>2880</v>
      </c>
      <c r="E1215" t="s">
        <v>2879</v>
      </c>
      <c r="F1215">
        <v>5.9195599999999997</v>
      </c>
      <c r="G1215" t="s">
        <v>1801</v>
      </c>
    </row>
    <row r="1216" spans="1:7">
      <c r="A1216" t="s">
        <v>2883</v>
      </c>
      <c r="B1216" t="s">
        <v>2885</v>
      </c>
      <c r="C1216">
        <v>323</v>
      </c>
      <c r="D1216" t="s">
        <v>2880</v>
      </c>
      <c r="E1216" t="s">
        <v>2879</v>
      </c>
      <c r="F1216">
        <v>6.1919399999999998</v>
      </c>
      <c r="G1216" t="s">
        <v>1799</v>
      </c>
    </row>
    <row r="1217" spans="1:7">
      <c r="A1217" t="s">
        <v>2883</v>
      </c>
      <c r="B1217" t="s">
        <v>2885</v>
      </c>
      <c r="C1217">
        <v>324</v>
      </c>
      <c r="D1217" t="s">
        <v>2880</v>
      </c>
      <c r="E1217" t="s">
        <v>2879</v>
      </c>
      <c r="F1217">
        <v>6.2806599999999992</v>
      </c>
      <c r="G1217" t="s">
        <v>1799</v>
      </c>
    </row>
    <row r="1218" spans="1:7">
      <c r="A1218" t="s">
        <v>2883</v>
      </c>
      <c r="B1218" t="s">
        <v>2885</v>
      </c>
      <c r="C1218">
        <v>325</v>
      </c>
      <c r="D1218" t="s">
        <v>2880</v>
      </c>
      <c r="E1218" t="s">
        <v>2879</v>
      </c>
      <c r="F1218">
        <v>5.9243200000000007</v>
      </c>
      <c r="G1218" t="s">
        <v>1799</v>
      </c>
    </row>
    <row r="1219" spans="1:7">
      <c r="A1219" t="s">
        <v>2883</v>
      </c>
      <c r="B1219" t="s">
        <v>2885</v>
      </c>
      <c r="C1219">
        <v>326</v>
      </c>
      <c r="D1219" t="s">
        <v>2880</v>
      </c>
      <c r="E1219" t="s">
        <v>2879</v>
      </c>
      <c r="F1219">
        <v>6.1931000000000012</v>
      </c>
      <c r="G1219" t="s">
        <v>1799</v>
      </c>
    </row>
    <row r="1220" spans="1:7">
      <c r="A1220" t="s">
        <v>2883</v>
      </c>
      <c r="B1220" t="s">
        <v>2885</v>
      </c>
      <c r="C1220">
        <v>328</v>
      </c>
      <c r="D1220" t="s">
        <v>2880</v>
      </c>
      <c r="E1220" t="s">
        <v>2879</v>
      </c>
      <c r="F1220">
        <v>6.0438400000000012</v>
      </c>
      <c r="G1220" t="s">
        <v>1799</v>
      </c>
    </row>
    <row r="1221" spans="1:7">
      <c r="A1221" t="s">
        <v>2883</v>
      </c>
      <c r="B1221" t="s">
        <v>2885</v>
      </c>
      <c r="C1221">
        <v>352</v>
      </c>
      <c r="D1221" t="s">
        <v>2880</v>
      </c>
      <c r="E1221" t="s">
        <v>2879</v>
      </c>
      <c r="F1221">
        <v>5.7191600000000005</v>
      </c>
      <c r="G1221" t="s">
        <v>1799</v>
      </c>
    </row>
    <row r="1222" spans="1:7">
      <c r="A1222" t="s">
        <v>2883</v>
      </c>
      <c r="B1222" t="s">
        <v>2885</v>
      </c>
      <c r="C1222">
        <v>353</v>
      </c>
      <c r="D1222" t="s">
        <v>2880</v>
      </c>
      <c r="E1222" t="s">
        <v>2879</v>
      </c>
      <c r="F1222">
        <v>5.7793199999999993</v>
      </c>
      <c r="G1222" t="s">
        <v>1799</v>
      </c>
    </row>
    <row r="1223" spans="1:7">
      <c r="A1223" t="s">
        <v>2883</v>
      </c>
      <c r="B1223" t="s">
        <v>2885</v>
      </c>
      <c r="C1223">
        <v>354</v>
      </c>
      <c r="D1223" t="s">
        <v>2880</v>
      </c>
      <c r="E1223" t="s">
        <v>2879</v>
      </c>
      <c r="F1223">
        <v>5.7768400000000009</v>
      </c>
      <c r="G1223" t="s">
        <v>1799</v>
      </c>
    </row>
    <row r="1224" spans="1:7">
      <c r="A1224" t="s">
        <v>2883</v>
      </c>
      <c r="B1224" t="s">
        <v>2885</v>
      </c>
      <c r="C1224">
        <v>355</v>
      </c>
      <c r="D1224" t="s">
        <v>2880</v>
      </c>
      <c r="E1224" t="s">
        <v>2879</v>
      </c>
      <c r="F1224">
        <v>5.61564</v>
      </c>
      <c r="G1224" t="s">
        <v>1799</v>
      </c>
    </row>
    <row r="1225" spans="1:7">
      <c r="A1225" t="s">
        <v>2883</v>
      </c>
      <c r="B1225" t="s">
        <v>2885</v>
      </c>
      <c r="C1225">
        <v>356</v>
      </c>
      <c r="D1225" t="s">
        <v>2880</v>
      </c>
      <c r="E1225" t="s">
        <v>2879</v>
      </c>
      <c r="F1225">
        <v>5.7027800000000006</v>
      </c>
      <c r="G1225" t="s">
        <v>1799</v>
      </c>
    </row>
    <row r="1226" spans="1:7">
      <c r="A1226" t="s">
        <v>2883</v>
      </c>
      <c r="B1226" t="s">
        <v>2885</v>
      </c>
      <c r="C1226">
        <v>357</v>
      </c>
      <c r="D1226" t="s">
        <v>2880</v>
      </c>
      <c r="E1226" t="s">
        <v>2879</v>
      </c>
      <c r="F1226">
        <v>5.85792</v>
      </c>
      <c r="G1226" t="s">
        <v>1799</v>
      </c>
    </row>
    <row r="1227" spans="1:7">
      <c r="A1227" t="s">
        <v>2883</v>
      </c>
      <c r="B1227" t="s">
        <v>2885</v>
      </c>
      <c r="C1227">
        <v>358</v>
      </c>
      <c r="D1227" t="s">
        <v>2880</v>
      </c>
      <c r="E1227" t="s">
        <v>2879</v>
      </c>
      <c r="F1227">
        <v>5.5129399999999995</v>
      </c>
      <c r="G1227" t="s">
        <v>1799</v>
      </c>
    </row>
    <row r="1228" spans="1:7">
      <c r="A1228" t="s">
        <v>2883</v>
      </c>
      <c r="B1228" t="s">
        <v>2885</v>
      </c>
      <c r="C1228">
        <v>359</v>
      </c>
      <c r="D1228" t="s">
        <v>2880</v>
      </c>
      <c r="E1228" t="s">
        <v>2879</v>
      </c>
      <c r="F1228">
        <v>5.6017600000000005</v>
      </c>
      <c r="G1228" t="s">
        <v>1799</v>
      </c>
    </row>
    <row r="1229" spans="1:7">
      <c r="A1229" t="s">
        <v>2883</v>
      </c>
      <c r="B1229" t="s">
        <v>2885</v>
      </c>
      <c r="C1229">
        <v>360</v>
      </c>
      <c r="D1229" t="s">
        <v>2880</v>
      </c>
      <c r="E1229" t="s">
        <v>2879</v>
      </c>
      <c r="F1229">
        <v>5.8472799999999996</v>
      </c>
      <c r="G1229" t="s">
        <v>1799</v>
      </c>
    </row>
    <row r="1230" spans="1:7">
      <c r="A1230" t="s">
        <v>2883</v>
      </c>
      <c r="B1230" t="s">
        <v>2885</v>
      </c>
      <c r="C1230">
        <v>361</v>
      </c>
      <c r="D1230" t="s">
        <v>2880</v>
      </c>
      <c r="E1230" t="s">
        <v>2879</v>
      </c>
      <c r="F1230">
        <v>5.8149600000000001</v>
      </c>
      <c r="G1230" t="s">
        <v>1799</v>
      </c>
    </row>
    <row r="1231" spans="1:7">
      <c r="A1231" t="s">
        <v>2883</v>
      </c>
      <c r="B1231" t="s">
        <v>2886</v>
      </c>
      <c r="C1231">
        <v>27</v>
      </c>
      <c r="D1231" t="s">
        <v>2880</v>
      </c>
      <c r="E1231" t="s">
        <v>2879</v>
      </c>
      <c r="F1231">
        <v>6.0504999999999995</v>
      </c>
      <c r="G1231" t="s">
        <v>1801</v>
      </c>
    </row>
    <row r="1232" spans="1:7">
      <c r="A1232" t="s">
        <v>2883</v>
      </c>
      <c r="B1232" t="s">
        <v>2886</v>
      </c>
      <c r="C1232">
        <v>28</v>
      </c>
      <c r="D1232" t="s">
        <v>2880</v>
      </c>
      <c r="E1232" t="s">
        <v>2879</v>
      </c>
      <c r="F1232">
        <v>5.8354400000000002</v>
      </c>
      <c r="G1232" t="s">
        <v>1801</v>
      </c>
    </row>
    <row r="1233" spans="1:7">
      <c r="A1233" t="s">
        <v>2883</v>
      </c>
      <c r="B1233" t="s">
        <v>2886</v>
      </c>
      <c r="C1233">
        <v>158</v>
      </c>
      <c r="D1233" t="s">
        <v>2880</v>
      </c>
      <c r="E1233" t="s">
        <v>2879</v>
      </c>
      <c r="F1233">
        <v>6.4538199999999994</v>
      </c>
      <c r="G1233" t="s">
        <v>1801</v>
      </c>
    </row>
    <row r="1234" spans="1:7">
      <c r="A1234" t="s">
        <v>2883</v>
      </c>
      <c r="B1234" t="s">
        <v>2886</v>
      </c>
      <c r="C1234">
        <v>159</v>
      </c>
      <c r="D1234" t="s">
        <v>2880</v>
      </c>
      <c r="E1234" t="s">
        <v>2879</v>
      </c>
      <c r="F1234">
        <v>7.4908200000000011</v>
      </c>
      <c r="G1234" t="s">
        <v>1801</v>
      </c>
    </row>
    <row r="1235" spans="1:7">
      <c r="A1235" t="s">
        <v>2883</v>
      </c>
      <c r="B1235" t="s">
        <v>2886</v>
      </c>
      <c r="C1235">
        <v>160</v>
      </c>
      <c r="D1235" t="s">
        <v>2880</v>
      </c>
      <c r="E1235" t="s">
        <v>2879</v>
      </c>
      <c r="F1235">
        <v>6.2073</v>
      </c>
      <c r="G1235" t="s">
        <v>1801</v>
      </c>
    </row>
    <row r="1236" spans="1:7">
      <c r="A1236" t="s">
        <v>2883</v>
      </c>
      <c r="B1236" t="s">
        <v>2886</v>
      </c>
      <c r="C1236">
        <v>161</v>
      </c>
      <c r="D1236" t="s">
        <v>2880</v>
      </c>
      <c r="E1236" t="s">
        <v>2879</v>
      </c>
      <c r="F1236">
        <v>6.8056200000000002</v>
      </c>
      <c r="G1236" t="s">
        <v>1801</v>
      </c>
    </row>
    <row r="1237" spans="1:7">
      <c r="A1237" t="s">
        <v>2883</v>
      </c>
      <c r="B1237" t="s">
        <v>2886</v>
      </c>
      <c r="C1237">
        <v>181</v>
      </c>
      <c r="D1237" t="s">
        <v>2880</v>
      </c>
      <c r="E1237" t="s">
        <v>2879</v>
      </c>
      <c r="F1237">
        <v>6.24404</v>
      </c>
      <c r="G1237" t="s">
        <v>1962</v>
      </c>
    </row>
    <row r="1238" spans="1:7">
      <c r="A1238" t="s">
        <v>2883</v>
      </c>
      <c r="B1238" t="s">
        <v>2886</v>
      </c>
      <c r="C1238">
        <v>182</v>
      </c>
      <c r="D1238" t="s">
        <v>2880</v>
      </c>
      <c r="E1238" t="s">
        <v>2879</v>
      </c>
      <c r="F1238">
        <v>5.759780000000001</v>
      </c>
      <c r="G1238" t="s">
        <v>1962</v>
      </c>
    </row>
    <row r="1239" spans="1:7">
      <c r="A1239" t="s">
        <v>2883</v>
      </c>
      <c r="B1239" t="s">
        <v>2886</v>
      </c>
      <c r="C1239">
        <v>184</v>
      </c>
      <c r="D1239" t="s">
        <v>2880</v>
      </c>
      <c r="E1239" t="s">
        <v>2879</v>
      </c>
      <c r="F1239">
        <v>5.6192200000000003</v>
      </c>
      <c r="G1239" t="s">
        <v>1962</v>
      </c>
    </row>
    <row r="1240" spans="1:7">
      <c r="A1240" t="s">
        <v>2883</v>
      </c>
      <c r="B1240" t="s">
        <v>2886</v>
      </c>
      <c r="C1240">
        <v>185</v>
      </c>
      <c r="D1240" t="s">
        <v>2880</v>
      </c>
      <c r="E1240" t="s">
        <v>2879</v>
      </c>
      <c r="F1240">
        <v>5.8819599999999994</v>
      </c>
      <c r="G1240" t="s">
        <v>1962</v>
      </c>
    </row>
    <row r="1241" spans="1:7">
      <c r="A1241" t="s">
        <v>2883</v>
      </c>
      <c r="B1241" t="s">
        <v>2886</v>
      </c>
      <c r="C1241">
        <v>186</v>
      </c>
      <c r="D1241" t="s">
        <v>2880</v>
      </c>
      <c r="E1241" t="s">
        <v>2879</v>
      </c>
      <c r="F1241">
        <v>5.9617599999999999</v>
      </c>
      <c r="G1241" t="s">
        <v>1962</v>
      </c>
    </row>
    <row r="1242" spans="1:7">
      <c r="A1242" t="s">
        <v>2883</v>
      </c>
      <c r="B1242" t="s">
        <v>2886</v>
      </c>
      <c r="C1242">
        <v>201</v>
      </c>
      <c r="D1242" t="s">
        <v>2880</v>
      </c>
      <c r="E1242" t="s">
        <v>2879</v>
      </c>
      <c r="F1242">
        <v>6.1955199999999992</v>
      </c>
      <c r="G1242" t="s">
        <v>1800</v>
      </c>
    </row>
    <row r="1243" spans="1:7">
      <c r="A1243" t="s">
        <v>2883</v>
      </c>
      <c r="B1243" t="s">
        <v>2886</v>
      </c>
      <c r="C1243">
        <v>202</v>
      </c>
      <c r="D1243" t="s">
        <v>2880</v>
      </c>
      <c r="E1243" t="s">
        <v>2879</v>
      </c>
      <c r="F1243">
        <v>6.3041999999999998</v>
      </c>
      <c r="G1243" t="s">
        <v>1800</v>
      </c>
    </row>
    <row r="1244" spans="1:7">
      <c r="A1244" t="s">
        <v>2883</v>
      </c>
      <c r="B1244" t="s">
        <v>2886</v>
      </c>
      <c r="C1244">
        <v>203</v>
      </c>
      <c r="D1244" t="s">
        <v>2880</v>
      </c>
      <c r="E1244" t="s">
        <v>2879</v>
      </c>
      <c r="F1244">
        <v>6.183419999999999</v>
      </c>
      <c r="G1244" t="s">
        <v>1800</v>
      </c>
    </row>
    <row r="1245" spans="1:7">
      <c r="A1245" t="s">
        <v>2883</v>
      </c>
      <c r="B1245" t="s">
        <v>2886</v>
      </c>
      <c r="C1245">
        <v>204</v>
      </c>
      <c r="D1245" t="s">
        <v>2880</v>
      </c>
      <c r="E1245" t="s">
        <v>2879</v>
      </c>
      <c r="F1245">
        <v>6.0532400000000006</v>
      </c>
      <c r="G1245" t="s">
        <v>1800</v>
      </c>
    </row>
    <row r="1246" spans="1:7">
      <c r="A1246" t="s">
        <v>2883</v>
      </c>
      <c r="B1246" t="s">
        <v>2886</v>
      </c>
      <c r="C1246">
        <v>205</v>
      </c>
      <c r="D1246" t="s">
        <v>2880</v>
      </c>
      <c r="E1246" t="s">
        <v>2879</v>
      </c>
      <c r="F1246">
        <v>6.0057600000000004</v>
      </c>
      <c r="G1246" t="s">
        <v>1800</v>
      </c>
    </row>
    <row r="1247" spans="1:7">
      <c r="A1247" t="s">
        <v>2883</v>
      </c>
      <c r="B1247" t="s">
        <v>2886</v>
      </c>
      <c r="C1247">
        <v>206</v>
      </c>
      <c r="D1247" t="s">
        <v>2880</v>
      </c>
      <c r="E1247" t="s">
        <v>2879</v>
      </c>
      <c r="F1247">
        <v>5.8277800000000006</v>
      </c>
      <c r="G1247" t="s">
        <v>1800</v>
      </c>
    </row>
    <row r="1248" spans="1:7">
      <c r="A1248" t="s">
        <v>2883</v>
      </c>
      <c r="B1248" t="s">
        <v>2886</v>
      </c>
      <c r="C1248">
        <v>212</v>
      </c>
      <c r="D1248" t="s">
        <v>2880</v>
      </c>
      <c r="E1248" t="s">
        <v>2879</v>
      </c>
      <c r="F1248">
        <v>6.2816799999999997</v>
      </c>
      <c r="G1248" t="s">
        <v>1800</v>
      </c>
    </row>
    <row r="1249" spans="1:7">
      <c r="A1249" t="s">
        <v>2883</v>
      </c>
      <c r="B1249" t="s">
        <v>2886</v>
      </c>
      <c r="C1249">
        <v>213</v>
      </c>
      <c r="D1249" t="s">
        <v>2880</v>
      </c>
      <c r="E1249" t="s">
        <v>2879</v>
      </c>
      <c r="F1249">
        <v>6.5484000000000009</v>
      </c>
      <c r="G1249" t="s">
        <v>1800</v>
      </c>
    </row>
    <row r="1250" spans="1:7">
      <c r="A1250" t="s">
        <v>2883</v>
      </c>
      <c r="B1250" t="s">
        <v>2886</v>
      </c>
      <c r="C1250">
        <v>214</v>
      </c>
      <c r="D1250" t="s">
        <v>2880</v>
      </c>
      <c r="E1250" t="s">
        <v>2879</v>
      </c>
      <c r="F1250">
        <v>6.5359599999999993</v>
      </c>
      <c r="G1250" t="s">
        <v>1800</v>
      </c>
    </row>
    <row r="1251" spans="1:7">
      <c r="A1251" t="s">
        <v>2883</v>
      </c>
      <c r="B1251" t="s">
        <v>2886</v>
      </c>
      <c r="C1251">
        <v>215</v>
      </c>
      <c r="D1251" t="s">
        <v>2880</v>
      </c>
      <c r="E1251" t="s">
        <v>2879</v>
      </c>
      <c r="F1251">
        <v>6.4645600000000005</v>
      </c>
      <c r="G1251" t="s">
        <v>1800</v>
      </c>
    </row>
    <row r="1252" spans="1:7">
      <c r="A1252" t="s">
        <v>2883</v>
      </c>
      <c r="B1252" t="s">
        <v>2886</v>
      </c>
      <c r="C1252">
        <v>216</v>
      </c>
      <c r="D1252" t="s">
        <v>2880</v>
      </c>
      <c r="E1252" t="s">
        <v>2879</v>
      </c>
      <c r="F1252">
        <v>6.2717000000000001</v>
      </c>
      <c r="G1252" t="s">
        <v>1800</v>
      </c>
    </row>
    <row r="1253" spans="1:7">
      <c r="A1253" t="s">
        <v>2883</v>
      </c>
      <c r="B1253" t="s">
        <v>2886</v>
      </c>
      <c r="C1253">
        <v>217</v>
      </c>
      <c r="D1253" t="s">
        <v>2880</v>
      </c>
      <c r="E1253" t="s">
        <v>2879</v>
      </c>
      <c r="F1253">
        <v>6.5536599999999989</v>
      </c>
      <c r="G1253" t="s">
        <v>1800</v>
      </c>
    </row>
    <row r="1254" spans="1:7">
      <c r="A1254" t="s">
        <v>2883</v>
      </c>
      <c r="B1254" t="s">
        <v>2886</v>
      </c>
      <c r="C1254">
        <v>218</v>
      </c>
      <c r="D1254" t="s">
        <v>2880</v>
      </c>
      <c r="E1254" t="s">
        <v>2879</v>
      </c>
      <c r="F1254">
        <v>6.4180000000000001</v>
      </c>
      <c r="G1254" t="s">
        <v>1800</v>
      </c>
    </row>
    <row r="1255" spans="1:7">
      <c r="A1255" t="s">
        <v>2883</v>
      </c>
      <c r="B1255" t="s">
        <v>2886</v>
      </c>
      <c r="C1255">
        <v>219</v>
      </c>
      <c r="D1255" t="s">
        <v>2880</v>
      </c>
      <c r="E1255" t="s">
        <v>2879</v>
      </c>
      <c r="F1255">
        <v>6.2191800000000006</v>
      </c>
      <c r="G1255" t="s">
        <v>1800</v>
      </c>
    </row>
    <row r="1256" spans="1:7">
      <c r="A1256" t="s">
        <v>2883</v>
      </c>
      <c r="B1256" t="s">
        <v>2886</v>
      </c>
      <c r="C1256">
        <v>220</v>
      </c>
      <c r="D1256" t="s">
        <v>2880</v>
      </c>
      <c r="E1256" t="s">
        <v>2879</v>
      </c>
      <c r="F1256">
        <v>6.5592000000000006</v>
      </c>
      <c r="G1256" t="s">
        <v>1800</v>
      </c>
    </row>
    <row r="1257" spans="1:7">
      <c r="A1257" t="s">
        <v>2883</v>
      </c>
      <c r="B1257" t="s">
        <v>2886</v>
      </c>
      <c r="C1257">
        <v>221</v>
      </c>
      <c r="D1257" t="s">
        <v>2880</v>
      </c>
      <c r="E1257" t="s">
        <v>2879</v>
      </c>
      <c r="F1257">
        <v>6.443579999999999</v>
      </c>
      <c r="G1257" t="s">
        <v>1800</v>
      </c>
    </row>
    <row r="1258" spans="1:7">
      <c r="A1258" t="s">
        <v>2883</v>
      </c>
      <c r="B1258" t="s">
        <v>2886</v>
      </c>
      <c r="C1258">
        <v>222</v>
      </c>
      <c r="D1258" t="s">
        <v>2880</v>
      </c>
      <c r="E1258" t="s">
        <v>2879</v>
      </c>
      <c r="F1258">
        <v>5.9040799999999987</v>
      </c>
      <c r="G1258" t="s">
        <v>1800</v>
      </c>
    </row>
    <row r="1259" spans="1:7">
      <c r="A1259" t="s">
        <v>2883</v>
      </c>
      <c r="B1259" t="s">
        <v>2886</v>
      </c>
      <c r="C1259">
        <v>223</v>
      </c>
      <c r="D1259" t="s">
        <v>2880</v>
      </c>
      <c r="E1259" t="s">
        <v>2879</v>
      </c>
      <c r="F1259">
        <v>5.9109400000000001</v>
      </c>
      <c r="G1259" t="s">
        <v>1800</v>
      </c>
    </row>
    <row r="1260" spans="1:7">
      <c r="A1260" t="s">
        <v>2883</v>
      </c>
      <c r="B1260" t="s">
        <v>2886</v>
      </c>
      <c r="C1260">
        <v>224</v>
      </c>
      <c r="D1260" t="s">
        <v>2880</v>
      </c>
      <c r="E1260" t="s">
        <v>2879</v>
      </c>
      <c r="F1260">
        <v>6.1283200000000004</v>
      </c>
      <c r="G1260" t="s">
        <v>1800</v>
      </c>
    </row>
    <row r="1261" spans="1:7">
      <c r="A1261" t="s">
        <v>2883</v>
      </c>
      <c r="B1261" t="s">
        <v>2886</v>
      </c>
      <c r="C1261">
        <v>236</v>
      </c>
      <c r="D1261" t="s">
        <v>2880</v>
      </c>
      <c r="E1261" t="s">
        <v>2879</v>
      </c>
      <c r="F1261">
        <v>5.9936199999999999</v>
      </c>
      <c r="G1261" t="s">
        <v>1800</v>
      </c>
    </row>
    <row r="1262" spans="1:7">
      <c r="A1262" t="s">
        <v>2883</v>
      </c>
      <c r="B1262" t="s">
        <v>2886</v>
      </c>
      <c r="C1262">
        <v>237</v>
      </c>
      <c r="D1262" t="s">
        <v>2880</v>
      </c>
      <c r="E1262" t="s">
        <v>2879</v>
      </c>
      <c r="F1262">
        <v>5.979379999999999</v>
      </c>
      <c r="G1262" t="s">
        <v>1800</v>
      </c>
    </row>
    <row r="1263" spans="1:7">
      <c r="A1263" t="s">
        <v>2883</v>
      </c>
      <c r="B1263" t="s">
        <v>2886</v>
      </c>
      <c r="C1263">
        <v>240</v>
      </c>
      <c r="D1263" t="s">
        <v>2880</v>
      </c>
      <c r="E1263" t="s">
        <v>2879</v>
      </c>
      <c r="F1263">
        <v>6.1382200000000005</v>
      </c>
      <c r="G1263" t="s">
        <v>1800</v>
      </c>
    </row>
    <row r="1264" spans="1:7">
      <c r="A1264" t="s">
        <v>2883</v>
      </c>
      <c r="B1264" t="s">
        <v>2886</v>
      </c>
      <c r="C1264">
        <v>241</v>
      </c>
      <c r="D1264" t="s">
        <v>2880</v>
      </c>
      <c r="E1264" t="s">
        <v>2879</v>
      </c>
      <c r="F1264">
        <v>6.0428999999999995</v>
      </c>
      <c r="G1264" t="s">
        <v>1800</v>
      </c>
    </row>
    <row r="1265" spans="1:7">
      <c r="A1265" t="s">
        <v>2883</v>
      </c>
      <c r="B1265" t="s">
        <v>2886</v>
      </c>
      <c r="C1265">
        <v>242</v>
      </c>
      <c r="D1265" t="s">
        <v>2880</v>
      </c>
      <c r="E1265" t="s">
        <v>2879</v>
      </c>
      <c r="F1265">
        <v>5.8791199999999986</v>
      </c>
      <c r="G1265" t="s">
        <v>1800</v>
      </c>
    </row>
    <row r="1266" spans="1:7">
      <c r="A1266" t="s">
        <v>2883</v>
      </c>
      <c r="B1266" t="s">
        <v>2886</v>
      </c>
      <c r="C1266">
        <v>243</v>
      </c>
      <c r="D1266" t="s">
        <v>2880</v>
      </c>
      <c r="E1266" t="s">
        <v>2879</v>
      </c>
      <c r="F1266">
        <v>5.8498199999999994</v>
      </c>
      <c r="G1266" t="s">
        <v>1800</v>
      </c>
    </row>
    <row r="1267" spans="1:7">
      <c r="A1267" t="s">
        <v>2883</v>
      </c>
      <c r="B1267" t="s">
        <v>2886</v>
      </c>
      <c r="C1267">
        <v>244</v>
      </c>
      <c r="D1267" t="s">
        <v>2880</v>
      </c>
      <c r="E1267" t="s">
        <v>2879</v>
      </c>
      <c r="F1267">
        <v>5.7572000000000001</v>
      </c>
      <c r="G1267" t="s">
        <v>1800</v>
      </c>
    </row>
    <row r="1268" spans="1:7">
      <c r="A1268" t="s">
        <v>2883</v>
      </c>
      <c r="B1268" t="s">
        <v>2886</v>
      </c>
      <c r="C1268">
        <v>245</v>
      </c>
      <c r="D1268" t="s">
        <v>2880</v>
      </c>
      <c r="E1268" t="s">
        <v>2879</v>
      </c>
      <c r="F1268">
        <v>6.0851999999999995</v>
      </c>
      <c r="G1268" t="s">
        <v>1800</v>
      </c>
    </row>
    <row r="1269" spans="1:7">
      <c r="A1269" t="s">
        <v>2883</v>
      </c>
      <c r="B1269" t="s">
        <v>2886</v>
      </c>
      <c r="C1269">
        <v>246</v>
      </c>
      <c r="D1269" t="s">
        <v>2880</v>
      </c>
      <c r="E1269" t="s">
        <v>2879</v>
      </c>
      <c r="F1269">
        <v>5.8045200000000001</v>
      </c>
      <c r="G1269" t="s">
        <v>1800</v>
      </c>
    </row>
    <row r="1270" spans="1:7">
      <c r="A1270" t="s">
        <v>2883</v>
      </c>
      <c r="B1270" t="s">
        <v>2886</v>
      </c>
      <c r="C1270">
        <v>247</v>
      </c>
      <c r="D1270" t="s">
        <v>2880</v>
      </c>
      <c r="E1270" t="s">
        <v>2879</v>
      </c>
      <c r="F1270">
        <v>5.7714800000000004</v>
      </c>
      <c r="G1270" t="s">
        <v>1800</v>
      </c>
    </row>
    <row r="1271" spans="1:7">
      <c r="A1271" t="s">
        <v>2883</v>
      </c>
      <c r="B1271" t="s">
        <v>2886</v>
      </c>
      <c r="C1271">
        <v>264</v>
      </c>
      <c r="D1271" t="s">
        <v>2880</v>
      </c>
      <c r="E1271" t="s">
        <v>2879</v>
      </c>
      <c r="F1271">
        <v>6.1636799999999994</v>
      </c>
      <c r="G1271" t="s">
        <v>1800</v>
      </c>
    </row>
    <row r="1272" spans="1:7">
      <c r="A1272" t="s">
        <v>2883</v>
      </c>
      <c r="B1272" t="s">
        <v>2886</v>
      </c>
      <c r="C1272">
        <v>265</v>
      </c>
      <c r="D1272" t="s">
        <v>2880</v>
      </c>
      <c r="E1272" t="s">
        <v>2879</v>
      </c>
      <c r="F1272">
        <v>6.1477199999999996</v>
      </c>
      <c r="G1272" t="s">
        <v>1800</v>
      </c>
    </row>
    <row r="1273" spans="1:7">
      <c r="A1273" t="s">
        <v>2883</v>
      </c>
      <c r="B1273" t="s">
        <v>2886</v>
      </c>
      <c r="C1273">
        <v>266</v>
      </c>
      <c r="D1273" t="s">
        <v>2880</v>
      </c>
      <c r="E1273" t="s">
        <v>2879</v>
      </c>
      <c r="F1273">
        <v>6.0738199999999996</v>
      </c>
      <c r="G1273" t="s">
        <v>1800</v>
      </c>
    </row>
    <row r="1274" spans="1:7">
      <c r="A1274" t="s">
        <v>2883</v>
      </c>
      <c r="B1274" t="s">
        <v>2886</v>
      </c>
      <c r="C1274">
        <v>267</v>
      </c>
      <c r="D1274" t="s">
        <v>2880</v>
      </c>
      <c r="E1274" t="s">
        <v>2879</v>
      </c>
      <c r="F1274">
        <v>5.9037200000000007</v>
      </c>
      <c r="G1274" t="s">
        <v>1800</v>
      </c>
    </row>
    <row r="1275" spans="1:7">
      <c r="A1275" t="s">
        <v>2883</v>
      </c>
      <c r="B1275" t="s">
        <v>2886</v>
      </c>
      <c r="C1275">
        <v>268</v>
      </c>
      <c r="D1275" t="s">
        <v>2880</v>
      </c>
      <c r="E1275" t="s">
        <v>2879</v>
      </c>
      <c r="F1275">
        <v>6.2044599999999992</v>
      </c>
      <c r="G1275" t="s">
        <v>1800</v>
      </c>
    </row>
    <row r="1276" spans="1:7">
      <c r="A1276" t="s">
        <v>2883</v>
      </c>
      <c r="B1276" t="s">
        <v>2886</v>
      </c>
      <c r="C1276">
        <v>269</v>
      </c>
      <c r="D1276" t="s">
        <v>2880</v>
      </c>
      <c r="E1276" t="s">
        <v>2879</v>
      </c>
      <c r="F1276">
        <v>6.0460599999999998</v>
      </c>
      <c r="G1276" t="s">
        <v>1800</v>
      </c>
    </row>
    <row r="1277" spans="1:7">
      <c r="A1277" t="s">
        <v>2883</v>
      </c>
      <c r="B1277" t="s">
        <v>2886</v>
      </c>
      <c r="C1277">
        <v>270</v>
      </c>
      <c r="D1277" t="s">
        <v>2880</v>
      </c>
      <c r="E1277" t="s">
        <v>2879</v>
      </c>
      <c r="F1277">
        <v>6.5340199999999991</v>
      </c>
      <c r="G1277" t="s">
        <v>1800</v>
      </c>
    </row>
    <row r="1278" spans="1:7">
      <c r="A1278" t="s">
        <v>2883</v>
      </c>
      <c r="B1278" t="s">
        <v>2886</v>
      </c>
      <c r="C1278">
        <v>271</v>
      </c>
      <c r="D1278" t="s">
        <v>2880</v>
      </c>
      <c r="E1278" t="s">
        <v>2879</v>
      </c>
      <c r="F1278">
        <v>5.8942000000000005</v>
      </c>
      <c r="G1278" t="s">
        <v>1800</v>
      </c>
    </row>
    <row r="1279" spans="1:7">
      <c r="A1279" t="s">
        <v>2883</v>
      </c>
      <c r="B1279" t="s">
        <v>2886</v>
      </c>
      <c r="C1279">
        <v>272</v>
      </c>
      <c r="D1279" t="s">
        <v>2880</v>
      </c>
      <c r="E1279" t="s">
        <v>2879</v>
      </c>
      <c r="F1279">
        <v>5.9397199999999994</v>
      </c>
      <c r="G1279" t="s">
        <v>1800</v>
      </c>
    </row>
    <row r="1280" spans="1:7">
      <c r="A1280" t="s">
        <v>2883</v>
      </c>
      <c r="B1280" t="s">
        <v>2886</v>
      </c>
      <c r="C1280">
        <v>273</v>
      </c>
      <c r="D1280" t="s">
        <v>2880</v>
      </c>
      <c r="E1280" t="s">
        <v>2879</v>
      </c>
      <c r="F1280">
        <v>6.3522000000000007</v>
      </c>
      <c r="G1280" t="s">
        <v>1800</v>
      </c>
    </row>
    <row r="1281" spans="1:7">
      <c r="A1281" t="s">
        <v>2883</v>
      </c>
      <c r="B1281" t="s">
        <v>2886</v>
      </c>
      <c r="C1281">
        <v>274</v>
      </c>
      <c r="D1281" t="s">
        <v>2880</v>
      </c>
      <c r="E1281" t="s">
        <v>2879</v>
      </c>
      <c r="F1281">
        <v>6.4299800000000005</v>
      </c>
      <c r="G1281" t="s">
        <v>1800</v>
      </c>
    </row>
    <row r="1282" spans="1:7">
      <c r="A1282" t="s">
        <v>2883</v>
      </c>
      <c r="B1282" t="s">
        <v>2886</v>
      </c>
      <c r="C1282">
        <v>275</v>
      </c>
      <c r="D1282" t="s">
        <v>2880</v>
      </c>
      <c r="E1282" t="s">
        <v>2879</v>
      </c>
      <c r="F1282">
        <v>6.3790400000000007</v>
      </c>
      <c r="G1282" t="s">
        <v>1800</v>
      </c>
    </row>
    <row r="1283" spans="1:7">
      <c r="A1283" t="s">
        <v>2883</v>
      </c>
      <c r="B1283" t="s">
        <v>2886</v>
      </c>
      <c r="C1283">
        <v>276</v>
      </c>
      <c r="D1283" t="s">
        <v>2880</v>
      </c>
      <c r="E1283" t="s">
        <v>2879</v>
      </c>
      <c r="F1283">
        <v>6.2938999999999981</v>
      </c>
      <c r="G1283" t="s">
        <v>1800</v>
      </c>
    </row>
    <row r="1284" spans="1:7">
      <c r="A1284" t="s">
        <v>2883</v>
      </c>
      <c r="B1284" t="s">
        <v>2886</v>
      </c>
      <c r="C1284">
        <v>277</v>
      </c>
      <c r="D1284" t="s">
        <v>2880</v>
      </c>
      <c r="E1284" t="s">
        <v>2879</v>
      </c>
      <c r="F1284">
        <v>6.1280199999999985</v>
      </c>
      <c r="G1284" t="s">
        <v>1800</v>
      </c>
    </row>
    <row r="1285" spans="1:7">
      <c r="A1285" t="s">
        <v>2883</v>
      </c>
      <c r="B1285" t="s">
        <v>2886</v>
      </c>
      <c r="C1285">
        <v>278</v>
      </c>
      <c r="D1285" t="s">
        <v>2880</v>
      </c>
      <c r="E1285" t="s">
        <v>2879</v>
      </c>
      <c r="F1285">
        <v>6.1529400000000001</v>
      </c>
      <c r="G1285" t="s">
        <v>1800</v>
      </c>
    </row>
    <row r="1286" spans="1:7">
      <c r="A1286" t="s">
        <v>2883</v>
      </c>
      <c r="B1286" t="s">
        <v>2886</v>
      </c>
      <c r="C1286">
        <v>279</v>
      </c>
      <c r="D1286" t="s">
        <v>2880</v>
      </c>
      <c r="E1286" t="s">
        <v>2879</v>
      </c>
      <c r="F1286">
        <v>6.2157600000000013</v>
      </c>
      <c r="G1286" t="s">
        <v>1800</v>
      </c>
    </row>
    <row r="1287" spans="1:7">
      <c r="A1287" t="s">
        <v>2883</v>
      </c>
      <c r="B1287" t="s">
        <v>2886</v>
      </c>
      <c r="C1287">
        <v>280</v>
      </c>
      <c r="D1287" t="s">
        <v>2880</v>
      </c>
      <c r="E1287" t="s">
        <v>2879</v>
      </c>
      <c r="F1287">
        <v>6.2191599999999996</v>
      </c>
      <c r="G1287" t="s">
        <v>1800</v>
      </c>
    </row>
    <row r="1288" spans="1:7">
      <c r="A1288" t="s">
        <v>2883</v>
      </c>
      <c r="B1288" t="s">
        <v>2886</v>
      </c>
      <c r="C1288">
        <v>281</v>
      </c>
      <c r="D1288" t="s">
        <v>2880</v>
      </c>
      <c r="E1288" t="s">
        <v>2879</v>
      </c>
      <c r="F1288">
        <v>5.6397400000000006</v>
      </c>
      <c r="G1288" t="s">
        <v>1800</v>
      </c>
    </row>
    <row r="1289" spans="1:7">
      <c r="A1289" t="s">
        <v>2883</v>
      </c>
      <c r="B1289" t="s">
        <v>2886</v>
      </c>
      <c r="C1289">
        <v>282</v>
      </c>
      <c r="D1289" t="s">
        <v>2880</v>
      </c>
      <c r="E1289" t="s">
        <v>2879</v>
      </c>
      <c r="F1289">
        <v>6.3304999999999989</v>
      </c>
      <c r="G1289" t="s">
        <v>1800</v>
      </c>
    </row>
    <row r="1290" spans="1:7">
      <c r="A1290" t="s">
        <v>2883</v>
      </c>
      <c r="B1290" t="s">
        <v>2886</v>
      </c>
      <c r="C1290">
        <v>283</v>
      </c>
      <c r="D1290" t="s">
        <v>2880</v>
      </c>
      <c r="E1290" t="s">
        <v>2879</v>
      </c>
      <c r="F1290">
        <v>5.416339999999999</v>
      </c>
      <c r="G1290" t="s">
        <v>1800</v>
      </c>
    </row>
    <row r="1291" spans="1:7">
      <c r="A1291" t="s">
        <v>2883</v>
      </c>
      <c r="B1291" t="s">
        <v>2886</v>
      </c>
      <c r="C1291">
        <v>284</v>
      </c>
      <c r="D1291" t="s">
        <v>2880</v>
      </c>
      <c r="E1291" t="s">
        <v>2879</v>
      </c>
      <c r="F1291">
        <v>6.1601599999999985</v>
      </c>
      <c r="G1291" t="s">
        <v>1800</v>
      </c>
    </row>
    <row r="1292" spans="1:7">
      <c r="A1292" t="s">
        <v>2883</v>
      </c>
      <c r="B1292" t="s">
        <v>2886</v>
      </c>
      <c r="C1292">
        <v>285</v>
      </c>
      <c r="D1292" t="s">
        <v>2880</v>
      </c>
      <c r="E1292" t="s">
        <v>2879</v>
      </c>
      <c r="F1292">
        <v>6.0916399999999999</v>
      </c>
      <c r="G1292" t="s">
        <v>1800</v>
      </c>
    </row>
    <row r="1293" spans="1:7">
      <c r="A1293" t="s">
        <v>2883</v>
      </c>
      <c r="B1293" t="s">
        <v>2886</v>
      </c>
      <c r="C1293">
        <v>286</v>
      </c>
      <c r="D1293" t="s">
        <v>2880</v>
      </c>
      <c r="E1293" t="s">
        <v>2879</v>
      </c>
      <c r="F1293">
        <v>5.4358599999999999</v>
      </c>
      <c r="G1293" t="s">
        <v>1800</v>
      </c>
    </row>
    <row r="1294" spans="1:7">
      <c r="A1294" t="s">
        <v>2883</v>
      </c>
      <c r="B1294" t="s">
        <v>2886</v>
      </c>
      <c r="C1294">
        <v>287</v>
      </c>
      <c r="D1294" t="s">
        <v>2880</v>
      </c>
      <c r="E1294" t="s">
        <v>2879</v>
      </c>
      <c r="F1294">
        <v>5.6495600000000001</v>
      </c>
      <c r="G1294" t="s">
        <v>1800</v>
      </c>
    </row>
    <row r="1295" spans="1:7">
      <c r="A1295" t="s">
        <v>2883</v>
      </c>
      <c r="B1295" t="s">
        <v>2886</v>
      </c>
      <c r="C1295">
        <v>288</v>
      </c>
      <c r="D1295" t="s">
        <v>2880</v>
      </c>
      <c r="E1295" t="s">
        <v>2879</v>
      </c>
      <c r="F1295">
        <v>6.1834800000000003</v>
      </c>
      <c r="G1295" t="s">
        <v>1800</v>
      </c>
    </row>
    <row r="1296" spans="1:7">
      <c r="A1296" t="s">
        <v>2883</v>
      </c>
      <c r="B1296" t="s">
        <v>2886</v>
      </c>
      <c r="C1296">
        <v>289</v>
      </c>
      <c r="D1296" t="s">
        <v>2880</v>
      </c>
      <c r="E1296" t="s">
        <v>2879</v>
      </c>
      <c r="F1296">
        <v>6.2045199999999996</v>
      </c>
      <c r="G1296" t="s">
        <v>1800</v>
      </c>
    </row>
    <row r="1297" spans="1:7">
      <c r="A1297" t="s">
        <v>2883</v>
      </c>
      <c r="B1297" t="s">
        <v>2886</v>
      </c>
      <c r="C1297">
        <v>290</v>
      </c>
      <c r="D1297" t="s">
        <v>2880</v>
      </c>
      <c r="E1297" t="s">
        <v>2879</v>
      </c>
      <c r="F1297">
        <v>6.0801800000000004</v>
      </c>
      <c r="G1297" t="s">
        <v>1800</v>
      </c>
    </row>
    <row r="1298" spans="1:7">
      <c r="A1298" t="s">
        <v>2883</v>
      </c>
      <c r="B1298" t="s">
        <v>2886</v>
      </c>
      <c r="C1298">
        <v>291</v>
      </c>
      <c r="D1298" t="s">
        <v>2880</v>
      </c>
      <c r="E1298" t="s">
        <v>2879</v>
      </c>
      <c r="F1298">
        <v>6.2073400000000003</v>
      </c>
      <c r="G1298" t="s">
        <v>1800</v>
      </c>
    </row>
    <row r="1299" spans="1:7">
      <c r="A1299" t="s">
        <v>2883</v>
      </c>
      <c r="B1299" t="s">
        <v>2886</v>
      </c>
      <c r="C1299">
        <v>292</v>
      </c>
      <c r="D1299" t="s">
        <v>2880</v>
      </c>
      <c r="E1299" t="s">
        <v>2879</v>
      </c>
      <c r="F1299">
        <v>6.07958</v>
      </c>
      <c r="G1299" t="s">
        <v>1800</v>
      </c>
    </row>
    <row r="1300" spans="1:7">
      <c r="A1300" t="s">
        <v>2883</v>
      </c>
      <c r="B1300" t="s">
        <v>2886</v>
      </c>
      <c r="C1300">
        <v>293</v>
      </c>
      <c r="D1300" t="s">
        <v>2880</v>
      </c>
      <c r="E1300" t="s">
        <v>2879</v>
      </c>
      <c r="F1300">
        <v>6.0430599999999997</v>
      </c>
      <c r="G1300" t="s">
        <v>1800</v>
      </c>
    </row>
    <row r="1301" spans="1:7">
      <c r="A1301" t="s">
        <v>2883</v>
      </c>
      <c r="B1301" t="s">
        <v>2886</v>
      </c>
      <c r="C1301">
        <v>294</v>
      </c>
      <c r="D1301" t="s">
        <v>2880</v>
      </c>
      <c r="E1301" t="s">
        <v>2879</v>
      </c>
      <c r="F1301">
        <v>6.0283600000000011</v>
      </c>
      <c r="G1301" t="s">
        <v>1800</v>
      </c>
    </row>
    <row r="1302" spans="1:7">
      <c r="A1302" t="s">
        <v>2883</v>
      </c>
      <c r="B1302" t="s">
        <v>2886</v>
      </c>
      <c r="C1302">
        <v>295</v>
      </c>
      <c r="D1302" t="s">
        <v>2880</v>
      </c>
      <c r="E1302" t="s">
        <v>2879</v>
      </c>
      <c r="F1302">
        <v>6.1706799999999999</v>
      </c>
      <c r="G1302" t="s">
        <v>1800</v>
      </c>
    </row>
    <row r="1303" spans="1:7">
      <c r="A1303" t="s">
        <v>2883</v>
      </c>
      <c r="B1303" t="s">
        <v>2887</v>
      </c>
      <c r="C1303">
        <v>1</v>
      </c>
      <c r="D1303" t="s">
        <v>2880</v>
      </c>
      <c r="E1303" t="s">
        <v>2879</v>
      </c>
      <c r="F1303">
        <v>6.0518999999999998</v>
      </c>
      <c r="G1303" t="s">
        <v>1799</v>
      </c>
    </row>
    <row r="1304" spans="1:7">
      <c r="A1304" t="s">
        <v>2883</v>
      </c>
      <c r="B1304" t="s">
        <v>2887</v>
      </c>
      <c r="C1304">
        <v>2</v>
      </c>
      <c r="D1304" t="s">
        <v>2880</v>
      </c>
      <c r="E1304" t="s">
        <v>2879</v>
      </c>
      <c r="F1304">
        <v>5.6815200000000008</v>
      </c>
      <c r="G1304" t="s">
        <v>1799</v>
      </c>
    </row>
    <row r="1305" spans="1:7">
      <c r="A1305" t="s">
        <v>2883</v>
      </c>
      <c r="B1305" t="s">
        <v>2887</v>
      </c>
      <c r="C1305">
        <v>3</v>
      </c>
      <c r="D1305" t="s">
        <v>2880</v>
      </c>
      <c r="E1305" t="s">
        <v>2879</v>
      </c>
      <c r="F1305">
        <v>6.3766400000000001</v>
      </c>
      <c r="G1305" t="s">
        <v>1799</v>
      </c>
    </row>
    <row r="1306" spans="1:7">
      <c r="A1306" t="s">
        <v>2883</v>
      </c>
      <c r="B1306" t="s">
        <v>2887</v>
      </c>
      <c r="C1306">
        <v>4</v>
      </c>
      <c r="D1306" t="s">
        <v>2880</v>
      </c>
      <c r="E1306" t="s">
        <v>2879</v>
      </c>
      <c r="F1306">
        <v>6.5454999999999997</v>
      </c>
      <c r="G1306" t="s">
        <v>1799</v>
      </c>
    </row>
    <row r="1307" spans="1:7">
      <c r="A1307" t="s">
        <v>2883</v>
      </c>
      <c r="B1307" t="s">
        <v>2887</v>
      </c>
      <c r="C1307">
        <v>5</v>
      </c>
      <c r="D1307" t="s">
        <v>2880</v>
      </c>
      <c r="E1307" t="s">
        <v>2879</v>
      </c>
      <c r="F1307">
        <v>5.80924</v>
      </c>
      <c r="G1307" t="s">
        <v>1799</v>
      </c>
    </row>
    <row r="1308" spans="1:7">
      <c r="A1308" t="s">
        <v>2883</v>
      </c>
      <c r="B1308" t="s">
        <v>2887</v>
      </c>
      <c r="C1308">
        <v>6</v>
      </c>
      <c r="D1308" t="s">
        <v>2880</v>
      </c>
      <c r="E1308" t="s">
        <v>2879</v>
      </c>
      <c r="F1308">
        <v>6.0586000000000011</v>
      </c>
      <c r="G1308" t="s">
        <v>1799</v>
      </c>
    </row>
    <row r="1309" spans="1:7">
      <c r="A1309" t="s">
        <v>2883</v>
      </c>
      <c r="B1309" t="s">
        <v>2887</v>
      </c>
      <c r="C1309">
        <v>7</v>
      </c>
      <c r="D1309" t="s">
        <v>2880</v>
      </c>
      <c r="E1309" t="s">
        <v>2879</v>
      </c>
      <c r="F1309">
        <v>6.00108</v>
      </c>
      <c r="G1309" t="s">
        <v>1799</v>
      </c>
    </row>
    <row r="1310" spans="1:7">
      <c r="A1310" t="s">
        <v>2883</v>
      </c>
      <c r="B1310" t="s">
        <v>2887</v>
      </c>
      <c r="C1310">
        <v>8</v>
      </c>
      <c r="D1310" t="s">
        <v>2880</v>
      </c>
      <c r="E1310" t="s">
        <v>2879</v>
      </c>
      <c r="F1310">
        <v>5.8183999999999996</v>
      </c>
      <c r="G1310" t="s">
        <v>1799</v>
      </c>
    </row>
    <row r="1311" spans="1:7">
      <c r="A1311" t="s">
        <v>2883</v>
      </c>
      <c r="B1311" t="s">
        <v>2887</v>
      </c>
      <c r="C1311">
        <v>9</v>
      </c>
      <c r="D1311" t="s">
        <v>2880</v>
      </c>
      <c r="E1311" t="s">
        <v>2879</v>
      </c>
      <c r="F1311">
        <v>6.2989800000000002</v>
      </c>
      <c r="G1311" t="s">
        <v>1799</v>
      </c>
    </row>
    <row r="1312" spans="1:7">
      <c r="A1312" t="s">
        <v>2883</v>
      </c>
      <c r="B1312" t="s">
        <v>2887</v>
      </c>
      <c r="C1312">
        <v>10</v>
      </c>
      <c r="D1312" t="s">
        <v>2880</v>
      </c>
      <c r="E1312" t="s">
        <v>2879</v>
      </c>
      <c r="F1312">
        <v>6.06128</v>
      </c>
      <c r="G1312" t="s">
        <v>1799</v>
      </c>
    </row>
    <row r="1313" spans="1:7">
      <c r="A1313" t="s">
        <v>2883</v>
      </c>
      <c r="B1313" t="s">
        <v>2887</v>
      </c>
      <c r="C1313">
        <v>11</v>
      </c>
      <c r="D1313" t="s">
        <v>2880</v>
      </c>
      <c r="E1313" t="s">
        <v>2879</v>
      </c>
      <c r="F1313">
        <v>6.19618</v>
      </c>
      <c r="G1313" t="s">
        <v>1799</v>
      </c>
    </row>
    <row r="1314" spans="1:7">
      <c r="A1314" t="s">
        <v>2883</v>
      </c>
      <c r="B1314" t="s">
        <v>2887</v>
      </c>
      <c r="C1314">
        <v>12</v>
      </c>
      <c r="D1314" t="s">
        <v>2880</v>
      </c>
      <c r="E1314" t="s">
        <v>2879</v>
      </c>
      <c r="F1314">
        <v>6.0098599999999998</v>
      </c>
      <c r="G1314" t="s">
        <v>1799</v>
      </c>
    </row>
    <row r="1315" spans="1:7">
      <c r="A1315" t="s">
        <v>2883</v>
      </c>
      <c r="B1315" t="s">
        <v>2887</v>
      </c>
      <c r="C1315">
        <v>13</v>
      </c>
      <c r="D1315" t="s">
        <v>2880</v>
      </c>
      <c r="E1315" t="s">
        <v>2879</v>
      </c>
      <c r="F1315">
        <v>6.3552999999999988</v>
      </c>
      <c r="G1315" t="s">
        <v>1799</v>
      </c>
    </row>
    <row r="1316" spans="1:7">
      <c r="A1316" t="s">
        <v>2883</v>
      </c>
      <c r="B1316" t="s">
        <v>2887</v>
      </c>
      <c r="C1316">
        <v>14</v>
      </c>
      <c r="D1316" t="s">
        <v>2880</v>
      </c>
      <c r="E1316" t="s">
        <v>2879</v>
      </c>
      <c r="F1316">
        <v>6.2276399999999992</v>
      </c>
      <c r="G1316" t="s">
        <v>1799</v>
      </c>
    </row>
    <row r="1317" spans="1:7">
      <c r="A1317" t="s">
        <v>2883</v>
      </c>
      <c r="B1317" t="s">
        <v>2887</v>
      </c>
      <c r="C1317">
        <v>15</v>
      </c>
      <c r="D1317" t="s">
        <v>2880</v>
      </c>
      <c r="E1317" t="s">
        <v>2879</v>
      </c>
      <c r="F1317">
        <v>6.5231199999999996</v>
      </c>
      <c r="G1317" t="s">
        <v>1799</v>
      </c>
    </row>
    <row r="1318" spans="1:7">
      <c r="A1318" t="s">
        <v>2883</v>
      </c>
      <c r="B1318" t="s">
        <v>2887</v>
      </c>
      <c r="C1318">
        <v>16</v>
      </c>
      <c r="D1318" t="s">
        <v>2880</v>
      </c>
      <c r="E1318" t="s">
        <v>2879</v>
      </c>
      <c r="F1318">
        <v>6.5239999999999991</v>
      </c>
      <c r="G1318" t="s">
        <v>1799</v>
      </c>
    </row>
    <row r="1319" spans="1:7">
      <c r="A1319" t="s">
        <v>2883</v>
      </c>
      <c r="B1319" t="s">
        <v>2887</v>
      </c>
      <c r="C1319">
        <v>17</v>
      </c>
      <c r="D1319" t="s">
        <v>2880</v>
      </c>
      <c r="E1319" t="s">
        <v>2879</v>
      </c>
      <c r="F1319">
        <v>6.0025200000000005</v>
      </c>
      <c r="G1319" t="s">
        <v>1799</v>
      </c>
    </row>
    <row r="1320" spans="1:7">
      <c r="A1320" t="s">
        <v>2883</v>
      </c>
      <c r="B1320" t="s">
        <v>2887</v>
      </c>
      <c r="C1320">
        <v>18</v>
      </c>
      <c r="D1320" t="s">
        <v>2880</v>
      </c>
      <c r="E1320" t="s">
        <v>2879</v>
      </c>
      <c r="F1320">
        <v>6.0190999999999999</v>
      </c>
      <c r="G1320" t="s">
        <v>1799</v>
      </c>
    </row>
    <row r="1321" spans="1:7">
      <c r="A1321" t="s">
        <v>2883</v>
      </c>
      <c r="B1321" t="s">
        <v>2887</v>
      </c>
      <c r="C1321">
        <v>19</v>
      </c>
      <c r="D1321" t="s">
        <v>2880</v>
      </c>
      <c r="E1321" t="s">
        <v>2879</v>
      </c>
      <c r="F1321">
        <v>6.3929000000000009</v>
      </c>
      <c r="G1321" t="s">
        <v>1799</v>
      </c>
    </row>
    <row r="1322" spans="1:7">
      <c r="A1322" t="s">
        <v>2883</v>
      </c>
      <c r="B1322" t="s">
        <v>2887</v>
      </c>
      <c r="C1322">
        <v>20</v>
      </c>
      <c r="D1322" t="s">
        <v>2880</v>
      </c>
      <c r="E1322" t="s">
        <v>2879</v>
      </c>
      <c r="F1322">
        <v>6.3612199999999994</v>
      </c>
      <c r="G1322" t="s">
        <v>1799</v>
      </c>
    </row>
    <row r="1323" spans="1:7">
      <c r="A1323" t="s">
        <v>2883</v>
      </c>
      <c r="B1323" t="s">
        <v>2887</v>
      </c>
      <c r="C1323">
        <v>127</v>
      </c>
      <c r="D1323" t="s">
        <v>2880</v>
      </c>
      <c r="E1323" t="s">
        <v>2879</v>
      </c>
      <c r="F1323">
        <v>5.7938399999999994</v>
      </c>
      <c r="G1323" t="s">
        <v>1799</v>
      </c>
    </row>
    <row r="1324" spans="1:7">
      <c r="A1324" t="s">
        <v>2883</v>
      </c>
      <c r="B1324" t="s">
        <v>2887</v>
      </c>
      <c r="C1324">
        <v>128</v>
      </c>
      <c r="D1324" t="s">
        <v>2880</v>
      </c>
      <c r="E1324" t="s">
        <v>2879</v>
      </c>
      <c r="F1324">
        <v>5.806140000000001</v>
      </c>
      <c r="G1324" t="s">
        <v>1799</v>
      </c>
    </row>
    <row r="1325" spans="1:7">
      <c r="A1325" t="s">
        <v>2883</v>
      </c>
      <c r="B1325" t="s">
        <v>2887</v>
      </c>
      <c r="C1325">
        <v>129</v>
      </c>
      <c r="D1325" t="s">
        <v>2880</v>
      </c>
      <c r="E1325" t="s">
        <v>2879</v>
      </c>
      <c r="F1325">
        <v>5.9155600000000002</v>
      </c>
      <c r="G1325" t="s">
        <v>1799</v>
      </c>
    </row>
    <row r="1326" spans="1:7">
      <c r="A1326" t="s">
        <v>2883</v>
      </c>
      <c r="B1326" t="s">
        <v>2887</v>
      </c>
      <c r="C1326">
        <v>130</v>
      </c>
      <c r="D1326" t="s">
        <v>2880</v>
      </c>
      <c r="E1326" t="s">
        <v>2879</v>
      </c>
      <c r="F1326">
        <v>5.7617599999999998</v>
      </c>
      <c r="G1326" t="s">
        <v>1799</v>
      </c>
    </row>
    <row r="1327" spans="1:7">
      <c r="A1327" t="s">
        <v>2883</v>
      </c>
      <c r="B1327" t="s">
        <v>2887</v>
      </c>
      <c r="C1327">
        <v>131</v>
      </c>
      <c r="D1327" t="s">
        <v>2880</v>
      </c>
      <c r="E1327" t="s">
        <v>2879</v>
      </c>
      <c r="F1327">
        <v>5.90158</v>
      </c>
      <c r="G1327" t="s">
        <v>1799</v>
      </c>
    </row>
    <row r="1328" spans="1:7">
      <c r="A1328" t="s">
        <v>2883</v>
      </c>
      <c r="B1328" t="s">
        <v>2887</v>
      </c>
      <c r="C1328">
        <v>132</v>
      </c>
      <c r="D1328" t="s">
        <v>2880</v>
      </c>
      <c r="E1328" t="s">
        <v>2879</v>
      </c>
      <c r="F1328">
        <v>5.8735800000000005</v>
      </c>
      <c r="G1328" t="s">
        <v>1799</v>
      </c>
    </row>
    <row r="1329" spans="1:7">
      <c r="A1329" t="s">
        <v>2883</v>
      </c>
      <c r="B1329" t="s">
        <v>2887</v>
      </c>
      <c r="C1329">
        <v>133</v>
      </c>
      <c r="D1329" t="s">
        <v>2880</v>
      </c>
      <c r="E1329" t="s">
        <v>2879</v>
      </c>
      <c r="F1329">
        <v>6.0164000000000009</v>
      </c>
      <c r="G1329" t="s">
        <v>1799</v>
      </c>
    </row>
    <row r="1330" spans="1:7">
      <c r="A1330" t="s">
        <v>2883</v>
      </c>
      <c r="B1330" t="s">
        <v>2887</v>
      </c>
      <c r="C1330">
        <v>134</v>
      </c>
      <c r="D1330" t="s">
        <v>2880</v>
      </c>
      <c r="E1330" t="s">
        <v>2879</v>
      </c>
      <c r="F1330">
        <v>5.9740800000000007</v>
      </c>
      <c r="G1330" t="s">
        <v>1799</v>
      </c>
    </row>
    <row r="1331" spans="1:7">
      <c r="A1331" t="s">
        <v>2883</v>
      </c>
      <c r="B1331" t="s">
        <v>2887</v>
      </c>
      <c r="C1331">
        <v>135</v>
      </c>
      <c r="D1331" t="s">
        <v>2880</v>
      </c>
      <c r="E1331" t="s">
        <v>2879</v>
      </c>
      <c r="F1331">
        <v>5.8420799999999993</v>
      </c>
      <c r="G1331" t="s">
        <v>1799</v>
      </c>
    </row>
    <row r="1332" spans="1:7">
      <c r="A1332" t="s">
        <v>2883</v>
      </c>
      <c r="B1332" t="s">
        <v>2887</v>
      </c>
      <c r="C1332">
        <v>136</v>
      </c>
      <c r="D1332" t="s">
        <v>2880</v>
      </c>
      <c r="E1332" t="s">
        <v>2879</v>
      </c>
      <c r="F1332">
        <v>5.9189399999999992</v>
      </c>
      <c r="G1332" t="s">
        <v>1799</v>
      </c>
    </row>
    <row r="1333" spans="1:7">
      <c r="A1333" t="s">
        <v>2883</v>
      </c>
      <c r="B1333" t="s">
        <v>2887</v>
      </c>
      <c r="C1333">
        <v>137</v>
      </c>
      <c r="D1333" t="s">
        <v>2880</v>
      </c>
      <c r="E1333" t="s">
        <v>2879</v>
      </c>
      <c r="F1333">
        <v>5.8979599999999994</v>
      </c>
      <c r="G1333" t="s">
        <v>1799</v>
      </c>
    </row>
    <row r="1334" spans="1:7">
      <c r="A1334" t="s">
        <v>2883</v>
      </c>
      <c r="B1334" t="s">
        <v>2887</v>
      </c>
      <c r="C1334">
        <v>138</v>
      </c>
      <c r="D1334" t="s">
        <v>2880</v>
      </c>
      <c r="E1334" t="s">
        <v>2879</v>
      </c>
      <c r="F1334">
        <v>6.1557000000000013</v>
      </c>
      <c r="G1334" t="s">
        <v>1799</v>
      </c>
    </row>
    <row r="1335" spans="1:7">
      <c r="A1335" t="s">
        <v>2883</v>
      </c>
      <c r="B1335" t="s">
        <v>2887</v>
      </c>
      <c r="C1335">
        <v>139</v>
      </c>
      <c r="D1335" t="s">
        <v>2880</v>
      </c>
      <c r="E1335" t="s">
        <v>2879</v>
      </c>
      <c r="F1335">
        <v>5.6874000000000002</v>
      </c>
      <c r="G1335" t="s">
        <v>1799</v>
      </c>
    </row>
    <row r="1336" spans="1:7">
      <c r="A1336" t="s">
        <v>2883</v>
      </c>
      <c r="B1336" t="s">
        <v>2887</v>
      </c>
      <c r="C1336">
        <v>140</v>
      </c>
      <c r="D1336" t="s">
        <v>2880</v>
      </c>
      <c r="E1336" t="s">
        <v>2879</v>
      </c>
      <c r="F1336">
        <v>5.7909199999999998</v>
      </c>
      <c r="G1336" t="s">
        <v>1799</v>
      </c>
    </row>
    <row r="1337" spans="1:7">
      <c r="A1337" t="s">
        <v>2883</v>
      </c>
      <c r="B1337" t="s">
        <v>2887</v>
      </c>
      <c r="C1337">
        <v>181</v>
      </c>
      <c r="D1337" t="s">
        <v>2880</v>
      </c>
      <c r="E1337" t="s">
        <v>2879</v>
      </c>
      <c r="F1337">
        <v>6.24404</v>
      </c>
      <c r="G1337" t="s">
        <v>1962</v>
      </c>
    </row>
    <row r="1338" spans="1:7">
      <c r="A1338" t="s">
        <v>2883</v>
      </c>
      <c r="B1338" t="s">
        <v>2887</v>
      </c>
      <c r="C1338">
        <v>182</v>
      </c>
      <c r="D1338" t="s">
        <v>2880</v>
      </c>
      <c r="E1338" t="s">
        <v>2879</v>
      </c>
      <c r="F1338">
        <v>5.759780000000001</v>
      </c>
      <c r="G1338" t="s">
        <v>1962</v>
      </c>
    </row>
    <row r="1339" spans="1:7">
      <c r="A1339" t="s">
        <v>2883</v>
      </c>
      <c r="B1339" t="s">
        <v>2887</v>
      </c>
      <c r="C1339">
        <v>184</v>
      </c>
      <c r="D1339" t="s">
        <v>2880</v>
      </c>
      <c r="E1339" t="s">
        <v>2879</v>
      </c>
      <c r="F1339">
        <v>5.6192200000000003</v>
      </c>
      <c r="G1339" t="s">
        <v>1962</v>
      </c>
    </row>
    <row r="1340" spans="1:7">
      <c r="A1340" t="s">
        <v>2883</v>
      </c>
      <c r="B1340" t="s">
        <v>2887</v>
      </c>
      <c r="C1340">
        <v>185</v>
      </c>
      <c r="D1340" t="s">
        <v>2880</v>
      </c>
      <c r="E1340" t="s">
        <v>2879</v>
      </c>
      <c r="F1340">
        <v>5.8819599999999994</v>
      </c>
      <c r="G1340" t="s">
        <v>1962</v>
      </c>
    </row>
    <row r="1341" spans="1:7">
      <c r="A1341" t="s">
        <v>2883</v>
      </c>
      <c r="B1341" t="s">
        <v>2887</v>
      </c>
      <c r="C1341">
        <v>186</v>
      </c>
      <c r="D1341" t="s">
        <v>2880</v>
      </c>
      <c r="E1341" t="s">
        <v>2879</v>
      </c>
      <c r="F1341">
        <v>5.9617599999999999</v>
      </c>
      <c r="G1341" t="s">
        <v>1962</v>
      </c>
    </row>
    <row r="1342" spans="1:7">
      <c r="A1342" t="s">
        <v>2883</v>
      </c>
      <c r="B1342" t="s">
        <v>2887</v>
      </c>
      <c r="C1342">
        <v>235</v>
      </c>
      <c r="D1342" t="s">
        <v>2880</v>
      </c>
      <c r="E1342" t="s">
        <v>2879</v>
      </c>
      <c r="F1342">
        <v>5.91472</v>
      </c>
      <c r="G1342" t="s">
        <v>1801</v>
      </c>
    </row>
    <row r="1343" spans="1:7">
      <c r="A1343" t="s">
        <v>2883</v>
      </c>
      <c r="B1343" t="s">
        <v>2887</v>
      </c>
      <c r="C1343">
        <v>238</v>
      </c>
      <c r="D1343" t="s">
        <v>2880</v>
      </c>
      <c r="E1343" t="s">
        <v>2879</v>
      </c>
      <c r="F1343">
        <v>5.8868999999999998</v>
      </c>
      <c r="G1343" t="s">
        <v>1801</v>
      </c>
    </row>
    <row r="1344" spans="1:7">
      <c r="A1344" t="s">
        <v>2883</v>
      </c>
      <c r="B1344" t="s">
        <v>2887</v>
      </c>
      <c r="C1344">
        <v>239</v>
      </c>
      <c r="D1344" t="s">
        <v>2880</v>
      </c>
      <c r="E1344" t="s">
        <v>2879</v>
      </c>
      <c r="F1344">
        <v>5.9373399999999998</v>
      </c>
      <c r="G1344" t="s">
        <v>1801</v>
      </c>
    </row>
    <row r="1345" spans="1:7">
      <c r="A1345" t="s">
        <v>2883</v>
      </c>
      <c r="B1345" t="s">
        <v>2887</v>
      </c>
      <c r="C1345">
        <v>248</v>
      </c>
      <c r="D1345" t="s">
        <v>2880</v>
      </c>
      <c r="E1345" t="s">
        <v>2879</v>
      </c>
      <c r="F1345">
        <v>6.2387200000000007</v>
      </c>
      <c r="G1345" t="s">
        <v>1801</v>
      </c>
    </row>
    <row r="1346" spans="1:7">
      <c r="A1346" t="s">
        <v>2883</v>
      </c>
      <c r="B1346" t="s">
        <v>2887</v>
      </c>
      <c r="C1346">
        <v>249</v>
      </c>
      <c r="D1346" t="s">
        <v>2880</v>
      </c>
      <c r="E1346" t="s">
        <v>2879</v>
      </c>
      <c r="F1346">
        <v>5.9871199999999991</v>
      </c>
      <c r="G1346" t="s">
        <v>1801</v>
      </c>
    </row>
    <row r="1347" spans="1:7">
      <c r="A1347" t="s">
        <v>2883</v>
      </c>
      <c r="B1347" t="s">
        <v>2887</v>
      </c>
      <c r="C1347">
        <v>296</v>
      </c>
      <c r="D1347" t="s">
        <v>2880</v>
      </c>
      <c r="E1347" t="s">
        <v>2879</v>
      </c>
      <c r="F1347">
        <v>6.1155799999999996</v>
      </c>
      <c r="G1347" t="s">
        <v>1800</v>
      </c>
    </row>
    <row r="1348" spans="1:7">
      <c r="A1348" t="s">
        <v>2883</v>
      </c>
      <c r="B1348" t="s">
        <v>2887</v>
      </c>
      <c r="C1348">
        <v>297</v>
      </c>
      <c r="D1348" t="s">
        <v>2880</v>
      </c>
      <c r="E1348" t="s">
        <v>2879</v>
      </c>
      <c r="F1348">
        <v>6.2039800000000014</v>
      </c>
      <c r="G1348" t="s">
        <v>1800</v>
      </c>
    </row>
    <row r="1349" spans="1:7">
      <c r="A1349" t="s">
        <v>2883</v>
      </c>
      <c r="B1349" t="s">
        <v>2887</v>
      </c>
      <c r="C1349">
        <v>298</v>
      </c>
      <c r="D1349" t="s">
        <v>2880</v>
      </c>
      <c r="E1349" t="s">
        <v>2879</v>
      </c>
      <c r="F1349">
        <v>6.2502600000000008</v>
      </c>
      <c r="G1349" t="s">
        <v>1800</v>
      </c>
    </row>
    <row r="1350" spans="1:7">
      <c r="A1350" t="s">
        <v>2883</v>
      </c>
      <c r="B1350" t="s">
        <v>2887</v>
      </c>
      <c r="C1350">
        <v>299</v>
      </c>
      <c r="D1350" t="s">
        <v>2880</v>
      </c>
      <c r="E1350" t="s">
        <v>2879</v>
      </c>
      <c r="F1350">
        <v>5.9796800000000001</v>
      </c>
      <c r="G1350" t="s">
        <v>1800</v>
      </c>
    </row>
    <row r="1351" spans="1:7">
      <c r="A1351" t="s">
        <v>2883</v>
      </c>
      <c r="B1351" t="s">
        <v>2887</v>
      </c>
      <c r="C1351">
        <v>300</v>
      </c>
      <c r="D1351" t="s">
        <v>2880</v>
      </c>
      <c r="E1351" t="s">
        <v>2879</v>
      </c>
      <c r="F1351">
        <v>5.8307599999999997</v>
      </c>
      <c r="G1351" t="s">
        <v>1800</v>
      </c>
    </row>
    <row r="1352" spans="1:7">
      <c r="A1352" t="s">
        <v>2883</v>
      </c>
      <c r="B1352" t="s">
        <v>2887</v>
      </c>
      <c r="C1352">
        <v>301</v>
      </c>
      <c r="D1352" t="s">
        <v>2880</v>
      </c>
      <c r="E1352" t="s">
        <v>2879</v>
      </c>
      <c r="F1352">
        <v>5.8638400000000006</v>
      </c>
      <c r="G1352" t="s">
        <v>1800</v>
      </c>
    </row>
    <row r="1353" spans="1:7">
      <c r="A1353" t="s">
        <v>2883</v>
      </c>
      <c r="B1353" t="s">
        <v>2887</v>
      </c>
      <c r="C1353">
        <v>302</v>
      </c>
      <c r="D1353" t="s">
        <v>2880</v>
      </c>
      <c r="E1353" t="s">
        <v>2879</v>
      </c>
      <c r="F1353">
        <v>5.8773399999999993</v>
      </c>
      <c r="G1353" t="s">
        <v>1800</v>
      </c>
    </row>
    <row r="1354" spans="1:7">
      <c r="A1354" t="s">
        <v>2883</v>
      </c>
      <c r="B1354" t="s">
        <v>2887</v>
      </c>
      <c r="C1354">
        <v>303</v>
      </c>
      <c r="D1354" t="s">
        <v>2880</v>
      </c>
      <c r="E1354" t="s">
        <v>2879</v>
      </c>
      <c r="F1354">
        <v>5.9095999999999993</v>
      </c>
      <c r="G1354" t="s">
        <v>1800</v>
      </c>
    </row>
    <row r="1355" spans="1:7">
      <c r="A1355" t="s">
        <v>2883</v>
      </c>
      <c r="B1355" t="s">
        <v>2887</v>
      </c>
      <c r="C1355">
        <v>304</v>
      </c>
      <c r="D1355" t="s">
        <v>2880</v>
      </c>
      <c r="E1355" t="s">
        <v>2879</v>
      </c>
      <c r="F1355">
        <v>5.9901399999999994</v>
      </c>
      <c r="G1355" t="s">
        <v>1800</v>
      </c>
    </row>
    <row r="1356" spans="1:7">
      <c r="A1356" t="s">
        <v>2883</v>
      </c>
      <c r="B1356" t="s">
        <v>2887</v>
      </c>
      <c r="C1356">
        <v>305</v>
      </c>
      <c r="D1356" t="s">
        <v>2880</v>
      </c>
      <c r="E1356" t="s">
        <v>2879</v>
      </c>
      <c r="F1356">
        <v>5.5959800000000008</v>
      </c>
      <c r="G1356" t="s">
        <v>1800</v>
      </c>
    </row>
    <row r="1357" spans="1:7">
      <c r="A1357" t="s">
        <v>2883</v>
      </c>
      <c r="B1357" t="s">
        <v>2887</v>
      </c>
      <c r="C1357">
        <v>306</v>
      </c>
      <c r="D1357" t="s">
        <v>2880</v>
      </c>
      <c r="E1357" t="s">
        <v>2879</v>
      </c>
      <c r="F1357">
        <v>5.7968999999999991</v>
      </c>
      <c r="G1357" t="s">
        <v>1800</v>
      </c>
    </row>
    <row r="1358" spans="1:7">
      <c r="A1358" t="s">
        <v>2883</v>
      </c>
      <c r="B1358" t="s">
        <v>2887</v>
      </c>
      <c r="C1358">
        <v>307</v>
      </c>
      <c r="D1358" t="s">
        <v>2880</v>
      </c>
      <c r="E1358" t="s">
        <v>2879</v>
      </c>
      <c r="F1358">
        <v>5.7298599999999986</v>
      </c>
      <c r="G1358" t="s">
        <v>1800</v>
      </c>
    </row>
    <row r="1359" spans="1:7">
      <c r="A1359" t="s">
        <v>2883</v>
      </c>
      <c r="B1359" t="s">
        <v>2887</v>
      </c>
      <c r="C1359">
        <v>308</v>
      </c>
      <c r="D1359" t="s">
        <v>2880</v>
      </c>
      <c r="E1359" t="s">
        <v>2879</v>
      </c>
      <c r="F1359">
        <v>5.6547199999999993</v>
      </c>
      <c r="G1359" t="s">
        <v>1800</v>
      </c>
    </row>
    <row r="1360" spans="1:7">
      <c r="A1360" t="s">
        <v>2883</v>
      </c>
      <c r="B1360" t="s">
        <v>2887</v>
      </c>
      <c r="C1360">
        <v>309</v>
      </c>
      <c r="D1360" t="s">
        <v>2880</v>
      </c>
      <c r="E1360" t="s">
        <v>2879</v>
      </c>
      <c r="F1360">
        <v>6.1320999999999986</v>
      </c>
      <c r="G1360" t="s">
        <v>1800</v>
      </c>
    </row>
    <row r="1361" spans="1:7">
      <c r="A1361" t="s">
        <v>2883</v>
      </c>
      <c r="B1361" t="s">
        <v>2887</v>
      </c>
      <c r="C1361">
        <v>310</v>
      </c>
      <c r="D1361" t="s">
        <v>2880</v>
      </c>
      <c r="E1361" t="s">
        <v>2879</v>
      </c>
      <c r="F1361">
        <v>5.641</v>
      </c>
      <c r="G1361" t="s">
        <v>1800</v>
      </c>
    </row>
    <row r="1362" spans="1:7">
      <c r="A1362" t="s">
        <v>2883</v>
      </c>
      <c r="B1362" t="s">
        <v>2887</v>
      </c>
      <c r="C1362">
        <v>311</v>
      </c>
      <c r="D1362" t="s">
        <v>2880</v>
      </c>
      <c r="E1362" t="s">
        <v>2879</v>
      </c>
      <c r="F1362">
        <v>6.1151200000000001</v>
      </c>
      <c r="G1362" t="s">
        <v>1800</v>
      </c>
    </row>
    <row r="1363" spans="1:7">
      <c r="A1363" t="s">
        <v>2883</v>
      </c>
      <c r="B1363" t="s">
        <v>2887</v>
      </c>
      <c r="C1363">
        <v>312</v>
      </c>
      <c r="D1363" t="s">
        <v>2880</v>
      </c>
      <c r="E1363" t="s">
        <v>2879</v>
      </c>
      <c r="F1363">
        <v>6.2149400000000004</v>
      </c>
      <c r="G1363" t="s">
        <v>1800</v>
      </c>
    </row>
    <row r="1364" spans="1:7">
      <c r="A1364" t="s">
        <v>2883</v>
      </c>
      <c r="B1364" t="s">
        <v>2887</v>
      </c>
      <c r="C1364">
        <v>313</v>
      </c>
      <c r="D1364" t="s">
        <v>2880</v>
      </c>
      <c r="E1364" t="s">
        <v>2879</v>
      </c>
      <c r="F1364">
        <v>5.8244600000000002</v>
      </c>
      <c r="G1364" t="s">
        <v>1800</v>
      </c>
    </row>
    <row r="1365" spans="1:7">
      <c r="A1365" t="s">
        <v>2883</v>
      </c>
      <c r="B1365" t="s">
        <v>2887</v>
      </c>
      <c r="C1365">
        <v>314</v>
      </c>
      <c r="D1365" t="s">
        <v>2880</v>
      </c>
      <c r="E1365" t="s">
        <v>2879</v>
      </c>
      <c r="F1365">
        <v>6.1519200000000005</v>
      </c>
      <c r="G1365" t="s">
        <v>1800</v>
      </c>
    </row>
    <row r="1366" spans="1:7">
      <c r="A1366" t="s">
        <v>2883</v>
      </c>
      <c r="B1366" t="s">
        <v>2887</v>
      </c>
      <c r="C1366">
        <v>315</v>
      </c>
      <c r="D1366" t="s">
        <v>2880</v>
      </c>
      <c r="E1366" t="s">
        <v>2879</v>
      </c>
      <c r="F1366">
        <v>6.035779999999999</v>
      </c>
      <c r="G1366" t="s">
        <v>1800</v>
      </c>
    </row>
    <row r="1367" spans="1:7">
      <c r="A1367" t="s">
        <v>2883</v>
      </c>
      <c r="B1367" t="s">
        <v>2887</v>
      </c>
      <c r="C1367">
        <v>316</v>
      </c>
      <c r="D1367" t="s">
        <v>2880</v>
      </c>
      <c r="E1367" t="s">
        <v>2879</v>
      </c>
      <c r="F1367">
        <v>6.0548599999999988</v>
      </c>
      <c r="G1367" t="s">
        <v>1800</v>
      </c>
    </row>
    <row r="1368" spans="1:7">
      <c r="A1368" t="s">
        <v>2883</v>
      </c>
      <c r="B1368" t="s">
        <v>2887</v>
      </c>
      <c r="C1368">
        <v>317</v>
      </c>
      <c r="D1368" t="s">
        <v>2880</v>
      </c>
      <c r="E1368" t="s">
        <v>2879</v>
      </c>
      <c r="F1368">
        <v>6.1399600000000003</v>
      </c>
      <c r="G1368" t="s">
        <v>1800</v>
      </c>
    </row>
    <row r="1369" spans="1:7">
      <c r="A1369" t="s">
        <v>2883</v>
      </c>
      <c r="B1369" t="s">
        <v>2887</v>
      </c>
      <c r="C1369">
        <v>318</v>
      </c>
      <c r="D1369" t="s">
        <v>2880</v>
      </c>
      <c r="E1369" t="s">
        <v>2879</v>
      </c>
      <c r="F1369">
        <v>6.0987600000000004</v>
      </c>
      <c r="G1369" t="s">
        <v>1800</v>
      </c>
    </row>
    <row r="1370" spans="1:7">
      <c r="A1370" t="s">
        <v>2883</v>
      </c>
      <c r="B1370" t="s">
        <v>2887</v>
      </c>
      <c r="C1370">
        <v>319</v>
      </c>
      <c r="D1370" t="s">
        <v>2880</v>
      </c>
      <c r="E1370" t="s">
        <v>2879</v>
      </c>
      <c r="F1370">
        <v>6.0677000000000003</v>
      </c>
      <c r="G1370" t="s">
        <v>1800</v>
      </c>
    </row>
    <row r="1371" spans="1:7">
      <c r="A1371" t="s">
        <v>2883</v>
      </c>
      <c r="B1371" t="s">
        <v>2887</v>
      </c>
      <c r="C1371">
        <v>320</v>
      </c>
      <c r="D1371" t="s">
        <v>2880</v>
      </c>
      <c r="E1371" t="s">
        <v>2879</v>
      </c>
      <c r="F1371">
        <v>6.1639199999999992</v>
      </c>
      <c r="G1371" t="s">
        <v>1800</v>
      </c>
    </row>
    <row r="1372" spans="1:7">
      <c r="A1372" t="s">
        <v>2883</v>
      </c>
      <c r="B1372" t="s">
        <v>2887</v>
      </c>
      <c r="C1372">
        <v>321</v>
      </c>
      <c r="D1372" t="s">
        <v>2880</v>
      </c>
      <c r="E1372" t="s">
        <v>2879</v>
      </c>
      <c r="F1372">
        <v>6.2355200000000011</v>
      </c>
      <c r="G1372" t="s">
        <v>1800</v>
      </c>
    </row>
    <row r="1373" spans="1:7">
      <c r="A1373" t="s">
        <v>2883</v>
      </c>
      <c r="B1373" t="s">
        <v>2887</v>
      </c>
      <c r="C1373">
        <v>322</v>
      </c>
      <c r="D1373" t="s">
        <v>2880</v>
      </c>
      <c r="E1373" t="s">
        <v>2879</v>
      </c>
      <c r="F1373">
        <v>6.0901399999999999</v>
      </c>
      <c r="G1373" t="s">
        <v>1800</v>
      </c>
    </row>
    <row r="1374" spans="1:7">
      <c r="A1374" t="s">
        <v>2883</v>
      </c>
      <c r="B1374" t="s">
        <v>2887</v>
      </c>
      <c r="C1374">
        <v>327</v>
      </c>
      <c r="D1374" t="s">
        <v>2880</v>
      </c>
      <c r="E1374" t="s">
        <v>2879</v>
      </c>
      <c r="F1374">
        <v>6.1901600000000006</v>
      </c>
      <c r="G1374" t="s">
        <v>1800</v>
      </c>
    </row>
    <row r="1375" spans="1:7">
      <c r="A1375" t="s">
        <v>2883</v>
      </c>
      <c r="B1375" t="s">
        <v>2887</v>
      </c>
      <c r="C1375">
        <v>329</v>
      </c>
      <c r="D1375" t="s">
        <v>2880</v>
      </c>
      <c r="E1375" t="s">
        <v>2879</v>
      </c>
      <c r="F1375">
        <v>6.11144</v>
      </c>
      <c r="G1375" t="s">
        <v>1800</v>
      </c>
    </row>
    <row r="1376" spans="1:7">
      <c r="A1376" t="s">
        <v>2883</v>
      </c>
      <c r="B1376" t="s">
        <v>2887</v>
      </c>
      <c r="C1376">
        <v>330</v>
      </c>
      <c r="D1376" t="s">
        <v>2880</v>
      </c>
      <c r="E1376" t="s">
        <v>2879</v>
      </c>
      <c r="F1376">
        <v>6.1942799999999991</v>
      </c>
      <c r="G1376" t="s">
        <v>1800</v>
      </c>
    </row>
    <row r="1377" spans="1:7">
      <c r="A1377" t="s">
        <v>2883</v>
      </c>
      <c r="B1377" t="s">
        <v>2887</v>
      </c>
      <c r="C1377">
        <v>331</v>
      </c>
      <c r="D1377" t="s">
        <v>2880</v>
      </c>
      <c r="E1377" t="s">
        <v>2879</v>
      </c>
      <c r="F1377">
        <v>6.1447000000000003</v>
      </c>
      <c r="G1377" t="s">
        <v>1800</v>
      </c>
    </row>
    <row r="1378" spans="1:7">
      <c r="A1378" t="s">
        <v>2883</v>
      </c>
      <c r="B1378" t="s">
        <v>2887</v>
      </c>
      <c r="C1378">
        <v>332</v>
      </c>
      <c r="D1378" t="s">
        <v>2880</v>
      </c>
      <c r="E1378" t="s">
        <v>2879</v>
      </c>
      <c r="F1378">
        <v>6.1996000000000002</v>
      </c>
      <c r="G1378" t="s">
        <v>1800</v>
      </c>
    </row>
    <row r="1379" spans="1:7">
      <c r="A1379" t="s">
        <v>2883</v>
      </c>
      <c r="B1379" t="s">
        <v>2888</v>
      </c>
      <c r="C1379">
        <v>141</v>
      </c>
      <c r="D1379" t="s">
        <v>2880</v>
      </c>
      <c r="E1379" t="s">
        <v>2879</v>
      </c>
      <c r="F1379">
        <v>6.1662800000000004</v>
      </c>
      <c r="G1379" t="s">
        <v>1799</v>
      </c>
    </row>
    <row r="1380" spans="1:7">
      <c r="A1380" t="s">
        <v>2883</v>
      </c>
      <c r="B1380" t="s">
        <v>2888</v>
      </c>
      <c r="C1380">
        <v>142</v>
      </c>
      <c r="D1380" t="s">
        <v>2880</v>
      </c>
      <c r="E1380" t="s">
        <v>2879</v>
      </c>
      <c r="F1380">
        <v>5.9926199999999987</v>
      </c>
      <c r="G1380" t="s">
        <v>1799</v>
      </c>
    </row>
    <row r="1381" spans="1:7">
      <c r="A1381" t="s">
        <v>2883</v>
      </c>
      <c r="B1381" t="s">
        <v>2888</v>
      </c>
      <c r="C1381">
        <v>143</v>
      </c>
      <c r="D1381" t="s">
        <v>2880</v>
      </c>
      <c r="E1381" t="s">
        <v>2879</v>
      </c>
      <c r="F1381">
        <v>5.6783200000000003</v>
      </c>
      <c r="G1381" t="s">
        <v>1799</v>
      </c>
    </row>
    <row r="1382" spans="1:7">
      <c r="A1382" t="s">
        <v>2883</v>
      </c>
      <c r="B1382" t="s">
        <v>2888</v>
      </c>
      <c r="C1382">
        <v>170</v>
      </c>
      <c r="D1382" t="s">
        <v>2880</v>
      </c>
      <c r="E1382" t="s">
        <v>2879</v>
      </c>
      <c r="F1382">
        <v>5.8747800000000003</v>
      </c>
      <c r="G1382" t="s">
        <v>1799</v>
      </c>
    </row>
    <row r="1383" spans="1:7">
      <c r="A1383" t="s">
        <v>2883</v>
      </c>
      <c r="B1383" t="s">
        <v>2888</v>
      </c>
      <c r="C1383">
        <v>171</v>
      </c>
      <c r="D1383" t="s">
        <v>2880</v>
      </c>
      <c r="E1383" t="s">
        <v>2879</v>
      </c>
      <c r="F1383">
        <v>5.8706800000000001</v>
      </c>
      <c r="G1383" t="s">
        <v>1799</v>
      </c>
    </row>
    <row r="1384" spans="1:7">
      <c r="A1384" t="s">
        <v>2883</v>
      </c>
      <c r="B1384" t="s">
        <v>2888</v>
      </c>
      <c r="C1384">
        <v>172</v>
      </c>
      <c r="D1384" t="s">
        <v>2880</v>
      </c>
      <c r="E1384" t="s">
        <v>2879</v>
      </c>
      <c r="F1384">
        <v>5.8832199999999997</v>
      </c>
      <c r="G1384" t="s">
        <v>1799</v>
      </c>
    </row>
    <row r="1385" spans="1:7">
      <c r="A1385" t="s">
        <v>2883</v>
      </c>
      <c r="B1385" t="s">
        <v>2888</v>
      </c>
      <c r="C1385">
        <v>175</v>
      </c>
      <c r="D1385" t="s">
        <v>2880</v>
      </c>
      <c r="E1385" t="s">
        <v>2879</v>
      </c>
      <c r="F1385">
        <v>6.0923800000000012</v>
      </c>
      <c r="G1385" t="s">
        <v>1799</v>
      </c>
    </row>
    <row r="1386" spans="1:7">
      <c r="A1386" t="s">
        <v>2883</v>
      </c>
      <c r="B1386" t="s">
        <v>2888</v>
      </c>
      <c r="C1386">
        <v>176</v>
      </c>
      <c r="D1386" t="s">
        <v>2880</v>
      </c>
      <c r="E1386" t="s">
        <v>2879</v>
      </c>
      <c r="F1386">
        <v>5.8331200000000001</v>
      </c>
      <c r="G1386" t="s">
        <v>1799</v>
      </c>
    </row>
    <row r="1387" spans="1:7">
      <c r="A1387" t="s">
        <v>2883</v>
      </c>
      <c r="B1387" t="s">
        <v>2888</v>
      </c>
      <c r="C1387">
        <v>177</v>
      </c>
      <c r="D1387" t="s">
        <v>2880</v>
      </c>
      <c r="E1387" t="s">
        <v>2879</v>
      </c>
      <c r="F1387">
        <v>6.3930999999999987</v>
      </c>
      <c r="G1387" t="s">
        <v>1799</v>
      </c>
    </row>
    <row r="1388" spans="1:7">
      <c r="A1388" t="s">
        <v>2883</v>
      </c>
      <c r="B1388" t="s">
        <v>2888</v>
      </c>
      <c r="C1388">
        <v>181</v>
      </c>
      <c r="D1388" t="s">
        <v>2880</v>
      </c>
      <c r="E1388" t="s">
        <v>2879</v>
      </c>
      <c r="F1388">
        <v>6.24404</v>
      </c>
      <c r="G1388" t="s">
        <v>1962</v>
      </c>
    </row>
    <row r="1389" spans="1:7">
      <c r="A1389" t="s">
        <v>2883</v>
      </c>
      <c r="B1389" t="s">
        <v>2888</v>
      </c>
      <c r="C1389">
        <v>182</v>
      </c>
      <c r="D1389" t="s">
        <v>2880</v>
      </c>
      <c r="E1389" t="s">
        <v>2879</v>
      </c>
      <c r="F1389">
        <v>5.759780000000001</v>
      </c>
      <c r="G1389" t="s">
        <v>1962</v>
      </c>
    </row>
    <row r="1390" spans="1:7">
      <c r="A1390" t="s">
        <v>2883</v>
      </c>
      <c r="B1390" t="s">
        <v>2888</v>
      </c>
      <c r="C1390">
        <v>183</v>
      </c>
      <c r="D1390" t="s">
        <v>2880</v>
      </c>
      <c r="E1390" t="s">
        <v>2879</v>
      </c>
      <c r="F1390">
        <v>6.1702399999999997</v>
      </c>
      <c r="G1390" t="s">
        <v>1799</v>
      </c>
    </row>
    <row r="1391" spans="1:7">
      <c r="A1391" t="s">
        <v>2883</v>
      </c>
      <c r="B1391" t="s">
        <v>2888</v>
      </c>
      <c r="C1391">
        <v>184</v>
      </c>
      <c r="D1391" t="s">
        <v>2880</v>
      </c>
      <c r="E1391" t="s">
        <v>2879</v>
      </c>
      <c r="F1391">
        <v>5.6192200000000003</v>
      </c>
      <c r="G1391" t="s">
        <v>1962</v>
      </c>
    </row>
    <row r="1392" spans="1:7">
      <c r="A1392" t="s">
        <v>2883</v>
      </c>
      <c r="B1392" t="s">
        <v>2888</v>
      </c>
      <c r="C1392">
        <v>185</v>
      </c>
      <c r="D1392" t="s">
        <v>2880</v>
      </c>
      <c r="E1392" t="s">
        <v>2879</v>
      </c>
      <c r="F1392">
        <v>5.8819599999999994</v>
      </c>
      <c r="G1392" t="s">
        <v>1962</v>
      </c>
    </row>
    <row r="1393" spans="1:7">
      <c r="A1393" t="s">
        <v>2883</v>
      </c>
      <c r="B1393" t="s">
        <v>2888</v>
      </c>
      <c r="C1393">
        <v>186</v>
      </c>
      <c r="D1393" t="s">
        <v>2880</v>
      </c>
      <c r="E1393" t="s">
        <v>2879</v>
      </c>
      <c r="F1393">
        <v>5.9617599999999999</v>
      </c>
      <c r="G1393" t="s">
        <v>1962</v>
      </c>
    </row>
    <row r="1394" spans="1:7">
      <c r="A1394" t="s">
        <v>2883</v>
      </c>
      <c r="B1394" t="s">
        <v>2888</v>
      </c>
      <c r="C1394">
        <v>197</v>
      </c>
      <c r="D1394" t="s">
        <v>2880</v>
      </c>
      <c r="E1394" t="s">
        <v>2879</v>
      </c>
      <c r="F1394">
        <v>6.1951400000000003</v>
      </c>
      <c r="G1394" t="s">
        <v>1799</v>
      </c>
    </row>
    <row r="1395" spans="1:7">
      <c r="A1395" t="s">
        <v>2883</v>
      </c>
      <c r="B1395" t="s">
        <v>2888</v>
      </c>
      <c r="C1395">
        <v>198</v>
      </c>
      <c r="D1395" t="s">
        <v>2880</v>
      </c>
      <c r="E1395" t="s">
        <v>2879</v>
      </c>
      <c r="F1395">
        <v>6.1231399999999994</v>
      </c>
      <c r="G1395" t="s">
        <v>1799</v>
      </c>
    </row>
    <row r="1396" spans="1:7">
      <c r="A1396" t="s">
        <v>2883</v>
      </c>
      <c r="B1396" t="s">
        <v>2888</v>
      </c>
      <c r="C1396">
        <v>199</v>
      </c>
      <c r="D1396" t="s">
        <v>2880</v>
      </c>
      <c r="E1396" t="s">
        <v>2879</v>
      </c>
      <c r="F1396">
        <v>6.0067399999999997</v>
      </c>
      <c r="G1396" t="s">
        <v>1799</v>
      </c>
    </row>
    <row r="1397" spans="1:7">
      <c r="A1397" t="s">
        <v>2883</v>
      </c>
      <c r="B1397" t="s">
        <v>2888</v>
      </c>
      <c r="C1397">
        <v>200</v>
      </c>
      <c r="D1397" t="s">
        <v>2880</v>
      </c>
      <c r="E1397" t="s">
        <v>2879</v>
      </c>
      <c r="F1397">
        <v>6.1671800000000001</v>
      </c>
      <c r="G1397" t="s">
        <v>1799</v>
      </c>
    </row>
    <row r="1398" spans="1:7">
      <c r="A1398" t="s">
        <v>2883</v>
      </c>
      <c r="B1398" t="s">
        <v>2888</v>
      </c>
      <c r="C1398">
        <v>207</v>
      </c>
      <c r="D1398" t="s">
        <v>2880</v>
      </c>
      <c r="E1398" t="s">
        <v>2879</v>
      </c>
      <c r="F1398">
        <v>5.9721199999999994</v>
      </c>
      <c r="G1398" t="s">
        <v>1799</v>
      </c>
    </row>
    <row r="1399" spans="1:7">
      <c r="A1399" t="s">
        <v>2883</v>
      </c>
      <c r="B1399" t="s">
        <v>2888</v>
      </c>
      <c r="C1399">
        <v>208</v>
      </c>
      <c r="D1399" t="s">
        <v>2880</v>
      </c>
      <c r="E1399" t="s">
        <v>2879</v>
      </c>
      <c r="F1399">
        <v>5.9894400000000001</v>
      </c>
      <c r="G1399" t="s">
        <v>1799</v>
      </c>
    </row>
    <row r="1400" spans="1:7">
      <c r="A1400" t="s">
        <v>2883</v>
      </c>
      <c r="B1400" t="s">
        <v>2888</v>
      </c>
      <c r="C1400">
        <v>209</v>
      </c>
      <c r="D1400" t="s">
        <v>2880</v>
      </c>
      <c r="E1400" t="s">
        <v>2879</v>
      </c>
      <c r="F1400">
        <v>6.437079999999999</v>
      </c>
      <c r="G1400" t="s">
        <v>1799</v>
      </c>
    </row>
    <row r="1401" spans="1:7">
      <c r="A1401" t="s">
        <v>2883</v>
      </c>
      <c r="B1401" t="s">
        <v>2888</v>
      </c>
      <c r="C1401">
        <v>210</v>
      </c>
      <c r="D1401" t="s">
        <v>2880</v>
      </c>
      <c r="E1401" t="s">
        <v>2879</v>
      </c>
      <c r="F1401">
        <v>7.5839599999999994</v>
      </c>
      <c r="G1401" t="s">
        <v>1799</v>
      </c>
    </row>
    <row r="1402" spans="1:7">
      <c r="A1402" t="s">
        <v>2883</v>
      </c>
      <c r="B1402" t="s">
        <v>2888</v>
      </c>
      <c r="C1402">
        <v>211</v>
      </c>
      <c r="D1402" t="s">
        <v>2880</v>
      </c>
      <c r="E1402" t="s">
        <v>2879</v>
      </c>
      <c r="F1402">
        <v>5.5587999999999989</v>
      </c>
      <c r="G1402" t="s">
        <v>1799</v>
      </c>
    </row>
    <row r="1403" spans="1:7">
      <c r="A1403" t="s">
        <v>2883</v>
      </c>
      <c r="B1403" t="s">
        <v>2888</v>
      </c>
      <c r="C1403">
        <v>250</v>
      </c>
      <c r="D1403" t="s">
        <v>2880</v>
      </c>
      <c r="E1403" t="s">
        <v>2879</v>
      </c>
      <c r="F1403">
        <v>6.1869199999999998</v>
      </c>
      <c r="G1403" t="s">
        <v>1801</v>
      </c>
    </row>
    <row r="1404" spans="1:7">
      <c r="A1404" t="s">
        <v>2883</v>
      </c>
      <c r="B1404" t="s">
        <v>2888</v>
      </c>
      <c r="C1404">
        <v>251</v>
      </c>
      <c r="D1404" t="s">
        <v>2880</v>
      </c>
      <c r="E1404" t="s">
        <v>2879</v>
      </c>
      <c r="F1404">
        <v>6.2128000000000005</v>
      </c>
      <c r="G1404" t="s">
        <v>1801</v>
      </c>
    </row>
    <row r="1405" spans="1:7">
      <c r="A1405" t="s">
        <v>2883</v>
      </c>
      <c r="B1405" t="s">
        <v>2888</v>
      </c>
      <c r="C1405">
        <v>252</v>
      </c>
      <c r="D1405" t="s">
        <v>2880</v>
      </c>
      <c r="E1405" t="s">
        <v>2879</v>
      </c>
      <c r="F1405">
        <v>6.2228599999999989</v>
      </c>
      <c r="G1405" t="s">
        <v>1801</v>
      </c>
    </row>
    <row r="1406" spans="1:7">
      <c r="A1406" t="s">
        <v>2883</v>
      </c>
      <c r="B1406" t="s">
        <v>2888</v>
      </c>
      <c r="C1406">
        <v>253</v>
      </c>
      <c r="D1406" t="s">
        <v>2880</v>
      </c>
      <c r="E1406" t="s">
        <v>2879</v>
      </c>
      <c r="F1406">
        <v>6.1050000000000004</v>
      </c>
      <c r="G1406" t="s">
        <v>1801</v>
      </c>
    </row>
    <row r="1407" spans="1:7">
      <c r="A1407" t="s">
        <v>2883</v>
      </c>
      <c r="B1407" t="s">
        <v>2888</v>
      </c>
      <c r="C1407">
        <v>254</v>
      </c>
      <c r="D1407" t="s">
        <v>2880</v>
      </c>
      <c r="E1407" t="s">
        <v>2879</v>
      </c>
      <c r="F1407">
        <v>6.4027599999999998</v>
      </c>
      <c r="G1407" t="s">
        <v>1801</v>
      </c>
    </row>
    <row r="1408" spans="1:7">
      <c r="A1408" t="s">
        <v>2883</v>
      </c>
      <c r="B1408" t="s">
        <v>2888</v>
      </c>
      <c r="C1408">
        <v>323</v>
      </c>
      <c r="D1408" t="s">
        <v>2880</v>
      </c>
      <c r="E1408" t="s">
        <v>2879</v>
      </c>
      <c r="F1408">
        <v>6.1919399999999998</v>
      </c>
      <c r="G1408" t="s">
        <v>1799</v>
      </c>
    </row>
    <row r="1409" spans="1:7">
      <c r="A1409" t="s">
        <v>2883</v>
      </c>
      <c r="B1409" t="s">
        <v>2888</v>
      </c>
      <c r="C1409">
        <v>324</v>
      </c>
      <c r="D1409" t="s">
        <v>2880</v>
      </c>
      <c r="E1409" t="s">
        <v>2879</v>
      </c>
      <c r="F1409">
        <v>6.2806599999999992</v>
      </c>
      <c r="G1409" t="s">
        <v>1799</v>
      </c>
    </row>
    <row r="1410" spans="1:7">
      <c r="A1410" t="s">
        <v>2883</v>
      </c>
      <c r="B1410" t="s">
        <v>2888</v>
      </c>
      <c r="C1410">
        <v>325</v>
      </c>
      <c r="D1410" t="s">
        <v>2880</v>
      </c>
      <c r="E1410" t="s">
        <v>2879</v>
      </c>
      <c r="F1410">
        <v>5.9243200000000007</v>
      </c>
      <c r="G1410" t="s">
        <v>1799</v>
      </c>
    </row>
    <row r="1411" spans="1:7">
      <c r="A1411" t="s">
        <v>2883</v>
      </c>
      <c r="B1411" t="s">
        <v>2888</v>
      </c>
      <c r="C1411">
        <v>326</v>
      </c>
      <c r="D1411" t="s">
        <v>2880</v>
      </c>
      <c r="E1411" t="s">
        <v>2879</v>
      </c>
      <c r="F1411">
        <v>6.1931000000000012</v>
      </c>
      <c r="G1411" t="s">
        <v>1799</v>
      </c>
    </row>
    <row r="1412" spans="1:7">
      <c r="A1412" t="s">
        <v>2883</v>
      </c>
      <c r="B1412" t="s">
        <v>2888</v>
      </c>
      <c r="C1412">
        <v>328</v>
      </c>
      <c r="D1412" t="s">
        <v>2880</v>
      </c>
      <c r="E1412" t="s">
        <v>2879</v>
      </c>
      <c r="F1412">
        <v>6.0438400000000012</v>
      </c>
      <c r="G1412" t="s">
        <v>1799</v>
      </c>
    </row>
    <row r="1413" spans="1:7">
      <c r="A1413" t="s">
        <v>2883</v>
      </c>
      <c r="B1413" t="s">
        <v>2888</v>
      </c>
      <c r="C1413">
        <v>333</v>
      </c>
      <c r="D1413" t="s">
        <v>2880</v>
      </c>
      <c r="E1413" t="s">
        <v>2879</v>
      </c>
      <c r="F1413">
        <v>6.137859999999999</v>
      </c>
      <c r="G1413" t="s">
        <v>1800</v>
      </c>
    </row>
    <row r="1414" spans="1:7">
      <c r="A1414" t="s">
        <v>2883</v>
      </c>
      <c r="B1414" t="s">
        <v>2888</v>
      </c>
      <c r="C1414">
        <v>334</v>
      </c>
      <c r="D1414" t="s">
        <v>2880</v>
      </c>
      <c r="E1414" t="s">
        <v>2879</v>
      </c>
      <c r="F1414">
        <v>5.84612</v>
      </c>
      <c r="G1414" t="s">
        <v>1800</v>
      </c>
    </row>
    <row r="1415" spans="1:7">
      <c r="A1415" t="s">
        <v>2883</v>
      </c>
      <c r="B1415" t="s">
        <v>2888</v>
      </c>
      <c r="C1415">
        <v>335</v>
      </c>
      <c r="D1415" t="s">
        <v>2880</v>
      </c>
      <c r="E1415" t="s">
        <v>2879</v>
      </c>
      <c r="F1415">
        <v>6.1274000000000006</v>
      </c>
      <c r="G1415" t="s">
        <v>1800</v>
      </c>
    </row>
    <row r="1416" spans="1:7">
      <c r="A1416" t="s">
        <v>2883</v>
      </c>
      <c r="B1416" t="s">
        <v>2888</v>
      </c>
      <c r="C1416">
        <v>336</v>
      </c>
      <c r="D1416" t="s">
        <v>2880</v>
      </c>
      <c r="E1416" t="s">
        <v>2879</v>
      </c>
      <c r="F1416">
        <v>6.1830000000000007</v>
      </c>
      <c r="G1416" t="s">
        <v>1800</v>
      </c>
    </row>
    <row r="1417" spans="1:7">
      <c r="A1417" t="s">
        <v>2883</v>
      </c>
      <c r="B1417" t="s">
        <v>2888</v>
      </c>
      <c r="C1417">
        <v>337</v>
      </c>
      <c r="D1417" t="s">
        <v>2880</v>
      </c>
      <c r="E1417" t="s">
        <v>2879</v>
      </c>
      <c r="F1417">
        <v>5.8535199999999996</v>
      </c>
      <c r="G1417" t="s">
        <v>1800</v>
      </c>
    </row>
    <row r="1418" spans="1:7">
      <c r="A1418" t="s">
        <v>2883</v>
      </c>
      <c r="B1418" t="s">
        <v>2888</v>
      </c>
      <c r="C1418">
        <v>338</v>
      </c>
      <c r="D1418" t="s">
        <v>2880</v>
      </c>
      <c r="E1418" t="s">
        <v>2879</v>
      </c>
      <c r="F1418">
        <v>5.9250200000000008</v>
      </c>
      <c r="G1418" t="s">
        <v>1800</v>
      </c>
    </row>
    <row r="1419" spans="1:7">
      <c r="A1419" t="s">
        <v>2883</v>
      </c>
      <c r="B1419" t="s">
        <v>2888</v>
      </c>
      <c r="C1419">
        <v>339</v>
      </c>
      <c r="D1419" t="s">
        <v>2880</v>
      </c>
      <c r="E1419" t="s">
        <v>2879</v>
      </c>
      <c r="F1419">
        <v>6.1938600000000008</v>
      </c>
      <c r="G1419" t="s">
        <v>1800</v>
      </c>
    </row>
    <row r="1420" spans="1:7">
      <c r="A1420" t="s">
        <v>2883</v>
      </c>
      <c r="B1420" t="s">
        <v>2888</v>
      </c>
      <c r="C1420">
        <v>340</v>
      </c>
      <c r="D1420" t="s">
        <v>2880</v>
      </c>
      <c r="E1420" t="s">
        <v>2879</v>
      </c>
      <c r="F1420">
        <v>6.2815199999999995</v>
      </c>
      <c r="G1420" t="s">
        <v>1800</v>
      </c>
    </row>
    <row r="1421" spans="1:7">
      <c r="A1421" t="s">
        <v>2883</v>
      </c>
      <c r="B1421" t="s">
        <v>2888</v>
      </c>
      <c r="C1421">
        <v>352</v>
      </c>
      <c r="D1421" t="s">
        <v>2880</v>
      </c>
      <c r="E1421" t="s">
        <v>2879</v>
      </c>
      <c r="F1421">
        <v>5.7191600000000005</v>
      </c>
      <c r="G1421" t="s">
        <v>1799</v>
      </c>
    </row>
    <row r="1422" spans="1:7">
      <c r="A1422" t="s">
        <v>2883</v>
      </c>
      <c r="B1422" t="s">
        <v>2888</v>
      </c>
      <c r="C1422">
        <v>353</v>
      </c>
      <c r="D1422" t="s">
        <v>2880</v>
      </c>
      <c r="E1422" t="s">
        <v>2879</v>
      </c>
      <c r="F1422">
        <v>5.7793199999999993</v>
      </c>
      <c r="G1422" t="s">
        <v>1799</v>
      </c>
    </row>
    <row r="1423" spans="1:7">
      <c r="A1423" t="s">
        <v>2883</v>
      </c>
      <c r="B1423" t="s">
        <v>2888</v>
      </c>
      <c r="C1423">
        <v>354</v>
      </c>
      <c r="D1423" t="s">
        <v>2880</v>
      </c>
      <c r="E1423" t="s">
        <v>2879</v>
      </c>
      <c r="F1423">
        <v>5.7768400000000009</v>
      </c>
      <c r="G1423" t="s">
        <v>1799</v>
      </c>
    </row>
    <row r="1424" spans="1:7">
      <c r="A1424" t="s">
        <v>2883</v>
      </c>
      <c r="B1424" t="s">
        <v>2888</v>
      </c>
      <c r="C1424">
        <v>355</v>
      </c>
      <c r="D1424" t="s">
        <v>2880</v>
      </c>
      <c r="E1424" t="s">
        <v>2879</v>
      </c>
      <c r="F1424">
        <v>5.61564</v>
      </c>
      <c r="G1424" t="s">
        <v>1799</v>
      </c>
    </row>
    <row r="1425" spans="1:7">
      <c r="A1425" t="s">
        <v>2883</v>
      </c>
      <c r="B1425" t="s">
        <v>2888</v>
      </c>
      <c r="C1425">
        <v>356</v>
      </c>
      <c r="D1425" t="s">
        <v>2880</v>
      </c>
      <c r="E1425" t="s">
        <v>2879</v>
      </c>
      <c r="F1425">
        <v>5.7027800000000006</v>
      </c>
      <c r="G1425" t="s">
        <v>1799</v>
      </c>
    </row>
    <row r="1426" spans="1:7">
      <c r="A1426" t="s">
        <v>2883</v>
      </c>
      <c r="B1426" t="s">
        <v>2888</v>
      </c>
      <c r="C1426">
        <v>357</v>
      </c>
      <c r="D1426" t="s">
        <v>2880</v>
      </c>
      <c r="E1426" t="s">
        <v>2879</v>
      </c>
      <c r="F1426">
        <v>5.85792</v>
      </c>
      <c r="G1426" t="s">
        <v>1799</v>
      </c>
    </row>
    <row r="1427" spans="1:7">
      <c r="A1427" t="s">
        <v>2883</v>
      </c>
      <c r="B1427" t="s">
        <v>2888</v>
      </c>
      <c r="C1427">
        <v>358</v>
      </c>
      <c r="D1427" t="s">
        <v>2880</v>
      </c>
      <c r="E1427" t="s">
        <v>2879</v>
      </c>
      <c r="F1427">
        <v>5.5129399999999995</v>
      </c>
      <c r="G1427" t="s">
        <v>1799</v>
      </c>
    </row>
    <row r="1428" spans="1:7">
      <c r="A1428" t="s">
        <v>2883</v>
      </c>
      <c r="B1428" t="s">
        <v>2888</v>
      </c>
      <c r="C1428">
        <v>359</v>
      </c>
      <c r="D1428" t="s">
        <v>2880</v>
      </c>
      <c r="E1428" t="s">
        <v>2879</v>
      </c>
      <c r="F1428">
        <v>5.6017600000000005</v>
      </c>
      <c r="G1428" t="s">
        <v>1799</v>
      </c>
    </row>
    <row r="1429" spans="1:7">
      <c r="A1429" t="s">
        <v>2883</v>
      </c>
      <c r="B1429" t="s">
        <v>2888</v>
      </c>
      <c r="C1429">
        <v>360</v>
      </c>
      <c r="D1429" t="s">
        <v>2880</v>
      </c>
      <c r="E1429" t="s">
        <v>2879</v>
      </c>
      <c r="F1429">
        <v>5.8472799999999996</v>
      </c>
      <c r="G1429" t="s">
        <v>1799</v>
      </c>
    </row>
    <row r="1430" spans="1:7">
      <c r="A1430" t="s">
        <v>2883</v>
      </c>
      <c r="B1430" t="s">
        <v>2888</v>
      </c>
      <c r="C1430">
        <v>361</v>
      </c>
      <c r="D1430" t="s">
        <v>2880</v>
      </c>
      <c r="E1430" t="s">
        <v>2879</v>
      </c>
      <c r="F1430">
        <v>5.8149600000000001</v>
      </c>
      <c r="G1430" t="s">
        <v>1799</v>
      </c>
    </row>
    <row r="1431" spans="1:7">
      <c r="A1431" t="s">
        <v>2883</v>
      </c>
      <c r="B1431" t="s">
        <v>2888</v>
      </c>
      <c r="C1431">
        <v>362</v>
      </c>
      <c r="D1431" t="s">
        <v>2880</v>
      </c>
      <c r="E1431" t="s">
        <v>2879</v>
      </c>
      <c r="F1431">
        <v>6.147660000000001</v>
      </c>
      <c r="G1431" t="s">
        <v>1800</v>
      </c>
    </row>
    <row r="1432" spans="1:7">
      <c r="A1432" t="s">
        <v>2883</v>
      </c>
      <c r="B1432" t="s">
        <v>2888</v>
      </c>
      <c r="C1432">
        <v>363</v>
      </c>
      <c r="D1432" t="s">
        <v>2880</v>
      </c>
      <c r="E1432" t="s">
        <v>2879</v>
      </c>
      <c r="F1432">
        <v>5.9609199999999998</v>
      </c>
      <c r="G1432" t="s">
        <v>1800</v>
      </c>
    </row>
    <row r="1433" spans="1:7">
      <c r="A1433" t="s">
        <v>2883</v>
      </c>
      <c r="B1433" t="s">
        <v>2888</v>
      </c>
      <c r="C1433">
        <v>364</v>
      </c>
      <c r="D1433" t="s">
        <v>2880</v>
      </c>
      <c r="E1433" t="s">
        <v>2879</v>
      </c>
      <c r="F1433">
        <v>5.9761999999999995</v>
      </c>
      <c r="G1433" t="s">
        <v>1800</v>
      </c>
    </row>
    <row r="1434" spans="1:7">
      <c r="A1434" t="s">
        <v>2883</v>
      </c>
      <c r="B1434" t="s">
        <v>2888</v>
      </c>
      <c r="C1434">
        <v>365</v>
      </c>
      <c r="D1434" t="s">
        <v>2880</v>
      </c>
      <c r="E1434" t="s">
        <v>2879</v>
      </c>
      <c r="F1434">
        <v>6.0740600000000002</v>
      </c>
      <c r="G1434" t="s">
        <v>1800</v>
      </c>
    </row>
    <row r="1435" spans="1:7">
      <c r="A1435" t="s">
        <v>2883</v>
      </c>
      <c r="B1435" t="s">
        <v>2888</v>
      </c>
      <c r="C1435">
        <v>366</v>
      </c>
      <c r="D1435" t="s">
        <v>2880</v>
      </c>
      <c r="E1435" t="s">
        <v>2879</v>
      </c>
      <c r="F1435">
        <v>6.2197000000000005</v>
      </c>
      <c r="G1435" t="s">
        <v>1800</v>
      </c>
    </row>
    <row r="1436" spans="1:7">
      <c r="A1436" t="s">
        <v>2883</v>
      </c>
      <c r="B1436" t="s">
        <v>2888</v>
      </c>
      <c r="C1436">
        <v>367</v>
      </c>
      <c r="D1436" t="s">
        <v>2880</v>
      </c>
      <c r="E1436" t="s">
        <v>2879</v>
      </c>
      <c r="F1436">
        <v>6.1463000000000001</v>
      </c>
      <c r="G1436" t="s">
        <v>1800</v>
      </c>
    </row>
    <row r="1437" spans="1:7">
      <c r="A1437" t="s">
        <v>2883</v>
      </c>
      <c r="B1437" t="s">
        <v>2888</v>
      </c>
      <c r="C1437">
        <v>368</v>
      </c>
      <c r="D1437" t="s">
        <v>2880</v>
      </c>
      <c r="E1437" t="s">
        <v>2879</v>
      </c>
      <c r="F1437">
        <v>6.0507200000000001</v>
      </c>
      <c r="G1437" t="s">
        <v>1800</v>
      </c>
    </row>
    <row r="1438" spans="1:7">
      <c r="A1438" t="s">
        <v>2883</v>
      </c>
      <c r="B1438" t="s">
        <v>2888</v>
      </c>
      <c r="C1438">
        <v>369</v>
      </c>
      <c r="D1438" t="s">
        <v>2880</v>
      </c>
      <c r="E1438" t="s">
        <v>2879</v>
      </c>
      <c r="F1438">
        <v>6.1664999999999992</v>
      </c>
      <c r="G1438" t="s">
        <v>1800</v>
      </c>
    </row>
    <row r="1439" spans="1:7">
      <c r="A1439" t="s">
        <v>2883</v>
      </c>
      <c r="B1439" t="s">
        <v>2888</v>
      </c>
      <c r="C1439">
        <v>370</v>
      </c>
      <c r="D1439" t="s">
        <v>2880</v>
      </c>
      <c r="E1439" t="s">
        <v>2879</v>
      </c>
      <c r="F1439">
        <v>6.2066400000000002</v>
      </c>
      <c r="G1439" t="s">
        <v>1800</v>
      </c>
    </row>
    <row r="1440" spans="1:7">
      <c r="A1440" t="s">
        <v>2883</v>
      </c>
      <c r="B1440" t="s">
        <v>2888</v>
      </c>
      <c r="C1440">
        <v>371</v>
      </c>
      <c r="D1440" t="s">
        <v>2880</v>
      </c>
      <c r="E1440" t="s">
        <v>2879</v>
      </c>
      <c r="F1440">
        <v>6.25298</v>
      </c>
      <c r="G1440" t="s">
        <v>1800</v>
      </c>
    </row>
    <row r="1441" spans="1:7">
      <c r="A1441" t="s">
        <v>2883</v>
      </c>
      <c r="B1441" t="s">
        <v>2888</v>
      </c>
      <c r="C1441">
        <v>372</v>
      </c>
      <c r="D1441" t="s">
        <v>2880</v>
      </c>
      <c r="E1441" t="s">
        <v>2879</v>
      </c>
      <c r="F1441">
        <v>6.09694</v>
      </c>
      <c r="G1441" t="s">
        <v>1800</v>
      </c>
    </row>
    <row r="1442" spans="1:7">
      <c r="A1442" t="s">
        <v>2883</v>
      </c>
      <c r="B1442" t="s">
        <v>2888</v>
      </c>
      <c r="C1442">
        <v>373</v>
      </c>
      <c r="D1442" t="s">
        <v>2880</v>
      </c>
      <c r="E1442" t="s">
        <v>2879</v>
      </c>
      <c r="F1442">
        <v>5.9866399999999995</v>
      </c>
      <c r="G1442" t="s">
        <v>1800</v>
      </c>
    </row>
    <row r="1443" spans="1:7">
      <c r="A1443" t="s">
        <v>2883</v>
      </c>
      <c r="B1443" t="s">
        <v>2888</v>
      </c>
      <c r="C1443">
        <v>374</v>
      </c>
      <c r="D1443" t="s">
        <v>2880</v>
      </c>
      <c r="E1443" t="s">
        <v>2879</v>
      </c>
      <c r="F1443">
        <v>6.0897600000000001</v>
      </c>
      <c r="G1443" t="s">
        <v>1800</v>
      </c>
    </row>
    <row r="1444" spans="1:7">
      <c r="A1444" t="s">
        <v>2883</v>
      </c>
      <c r="B1444" t="s">
        <v>2888</v>
      </c>
      <c r="C1444">
        <v>375</v>
      </c>
      <c r="D1444" t="s">
        <v>2880</v>
      </c>
      <c r="E1444" t="s">
        <v>2879</v>
      </c>
      <c r="F1444">
        <v>6.0291399999999999</v>
      </c>
      <c r="G1444" t="s">
        <v>1800</v>
      </c>
    </row>
    <row r="1445" spans="1:7">
      <c r="A1445" t="s">
        <v>2883</v>
      </c>
      <c r="B1445" t="s">
        <v>2888</v>
      </c>
      <c r="C1445">
        <v>376</v>
      </c>
      <c r="D1445" t="s">
        <v>2880</v>
      </c>
      <c r="E1445" t="s">
        <v>2879</v>
      </c>
      <c r="F1445">
        <v>6.2059399999999991</v>
      </c>
      <c r="G1445" t="s">
        <v>1800</v>
      </c>
    </row>
    <row r="1446" spans="1:7">
      <c r="A1446" t="s">
        <v>2883</v>
      </c>
      <c r="B1446" t="s">
        <v>2888</v>
      </c>
      <c r="C1446">
        <v>377</v>
      </c>
      <c r="D1446" t="s">
        <v>2880</v>
      </c>
      <c r="E1446" t="s">
        <v>2879</v>
      </c>
      <c r="F1446">
        <v>5.8179599999999994</v>
      </c>
      <c r="G1446" t="s">
        <v>1800</v>
      </c>
    </row>
    <row r="1447" spans="1:7">
      <c r="A1447" t="s">
        <v>2883</v>
      </c>
      <c r="B1447" t="s">
        <v>2888</v>
      </c>
      <c r="C1447">
        <v>378</v>
      </c>
      <c r="D1447" t="s">
        <v>2880</v>
      </c>
      <c r="E1447" t="s">
        <v>2879</v>
      </c>
      <c r="F1447">
        <v>5.8324399999999992</v>
      </c>
      <c r="G1447" t="s">
        <v>1800</v>
      </c>
    </row>
    <row r="1448" spans="1:7">
      <c r="A1448" t="s">
        <v>2883</v>
      </c>
      <c r="B1448" t="s">
        <v>2888</v>
      </c>
      <c r="C1448">
        <v>379</v>
      </c>
      <c r="D1448" t="s">
        <v>2880</v>
      </c>
      <c r="E1448" t="s">
        <v>2879</v>
      </c>
      <c r="F1448">
        <v>5.7435400000000003</v>
      </c>
      <c r="G1448" t="s">
        <v>1800</v>
      </c>
    </row>
    <row r="1449" spans="1:7">
      <c r="A1449" t="s">
        <v>2883</v>
      </c>
      <c r="B1449" t="s">
        <v>2888</v>
      </c>
      <c r="C1449">
        <v>391</v>
      </c>
      <c r="D1449" t="s">
        <v>2880</v>
      </c>
      <c r="E1449" t="s">
        <v>2879</v>
      </c>
      <c r="F1449">
        <v>6.1889799999999999</v>
      </c>
      <c r="G1449" t="s">
        <v>1800</v>
      </c>
    </row>
    <row r="1450" spans="1:7">
      <c r="A1450" t="s">
        <v>2883</v>
      </c>
      <c r="B1450" t="s">
        <v>2888</v>
      </c>
      <c r="C1450">
        <v>392</v>
      </c>
      <c r="D1450" t="s">
        <v>2880</v>
      </c>
      <c r="E1450" t="s">
        <v>2879</v>
      </c>
      <c r="F1450">
        <v>6.1075999999999997</v>
      </c>
      <c r="G1450" t="s">
        <v>1800</v>
      </c>
    </row>
    <row r="1451" spans="1:7">
      <c r="A1451" t="s">
        <v>2883</v>
      </c>
      <c r="B1451" t="s">
        <v>2888</v>
      </c>
      <c r="C1451">
        <v>393</v>
      </c>
      <c r="D1451" t="s">
        <v>2880</v>
      </c>
      <c r="E1451" t="s">
        <v>2879</v>
      </c>
      <c r="F1451">
        <v>6.2309799999999997</v>
      </c>
      <c r="G1451" t="s">
        <v>1800</v>
      </c>
    </row>
    <row r="1452" spans="1:7">
      <c r="A1452" t="s">
        <v>2883</v>
      </c>
      <c r="B1452" t="s">
        <v>2888</v>
      </c>
      <c r="C1452">
        <v>394</v>
      </c>
      <c r="D1452" t="s">
        <v>2880</v>
      </c>
      <c r="E1452" t="s">
        <v>2879</v>
      </c>
      <c r="F1452">
        <v>6.1276800000000007</v>
      </c>
      <c r="G1452" t="s">
        <v>1800</v>
      </c>
    </row>
    <row r="1453" spans="1:7">
      <c r="A1453" t="s">
        <v>2883</v>
      </c>
      <c r="B1453" t="s">
        <v>2888</v>
      </c>
      <c r="C1453">
        <v>395</v>
      </c>
      <c r="D1453" t="s">
        <v>2880</v>
      </c>
      <c r="E1453" t="s">
        <v>2879</v>
      </c>
      <c r="F1453">
        <v>6.0978000000000003</v>
      </c>
      <c r="G1453" t="s">
        <v>1800</v>
      </c>
    </row>
    <row r="1454" spans="1:7">
      <c r="A1454" t="s">
        <v>2883</v>
      </c>
      <c r="B1454" t="s">
        <v>2888</v>
      </c>
      <c r="C1454">
        <v>396</v>
      </c>
      <c r="D1454" t="s">
        <v>2880</v>
      </c>
      <c r="E1454" t="s">
        <v>2879</v>
      </c>
      <c r="F1454">
        <v>6.0238599999999991</v>
      </c>
      <c r="G1454" t="s">
        <v>1800</v>
      </c>
    </row>
    <row r="1455" spans="1:7">
      <c r="A1455" t="s">
        <v>2883</v>
      </c>
      <c r="B1455" t="s">
        <v>2892</v>
      </c>
      <c r="C1455">
        <v>181</v>
      </c>
      <c r="D1455" t="s">
        <v>2880</v>
      </c>
      <c r="E1455" t="s">
        <v>2879</v>
      </c>
      <c r="F1455">
        <v>6.24404</v>
      </c>
      <c r="G1455" t="s">
        <v>1962</v>
      </c>
    </row>
    <row r="1456" spans="1:7">
      <c r="A1456" t="s">
        <v>2883</v>
      </c>
      <c r="B1456" t="s">
        <v>2892</v>
      </c>
      <c r="C1456">
        <v>182</v>
      </c>
      <c r="D1456" t="s">
        <v>2880</v>
      </c>
      <c r="E1456" t="s">
        <v>2879</v>
      </c>
      <c r="F1456">
        <v>5.759780000000001</v>
      </c>
      <c r="G1456" t="s">
        <v>1962</v>
      </c>
    </row>
    <row r="1457" spans="1:7">
      <c r="A1457" t="s">
        <v>2883</v>
      </c>
      <c r="B1457" t="s">
        <v>2892</v>
      </c>
      <c r="C1457">
        <v>184</v>
      </c>
      <c r="D1457" t="s">
        <v>2880</v>
      </c>
      <c r="E1457" t="s">
        <v>2879</v>
      </c>
      <c r="F1457">
        <v>5.6192200000000003</v>
      </c>
      <c r="G1457" t="s">
        <v>1962</v>
      </c>
    </row>
    <row r="1458" spans="1:7">
      <c r="A1458" t="s">
        <v>2883</v>
      </c>
      <c r="B1458" t="s">
        <v>2892</v>
      </c>
      <c r="C1458">
        <v>185</v>
      </c>
      <c r="D1458" t="s">
        <v>2880</v>
      </c>
      <c r="E1458" t="s">
        <v>2879</v>
      </c>
      <c r="F1458">
        <v>5.8819599999999994</v>
      </c>
      <c r="G1458" t="s">
        <v>1962</v>
      </c>
    </row>
    <row r="1459" spans="1:7">
      <c r="A1459" t="s">
        <v>2883</v>
      </c>
      <c r="B1459" t="s">
        <v>2892</v>
      </c>
      <c r="C1459">
        <v>186</v>
      </c>
      <c r="D1459" t="s">
        <v>2880</v>
      </c>
      <c r="E1459" t="s">
        <v>2879</v>
      </c>
      <c r="F1459">
        <v>5.9617599999999999</v>
      </c>
      <c r="G1459" t="s">
        <v>1962</v>
      </c>
    </row>
    <row r="1460" spans="1:7">
      <c r="A1460" t="s">
        <v>2883</v>
      </c>
      <c r="B1460" t="s">
        <v>2892</v>
      </c>
      <c r="C1460">
        <v>201</v>
      </c>
      <c r="D1460" t="s">
        <v>2880</v>
      </c>
      <c r="E1460" t="s">
        <v>2879</v>
      </c>
      <c r="F1460">
        <v>6.1955199999999992</v>
      </c>
      <c r="G1460" t="s">
        <v>1800</v>
      </c>
    </row>
    <row r="1461" spans="1:7">
      <c r="A1461" t="s">
        <v>2883</v>
      </c>
      <c r="B1461" t="s">
        <v>2892</v>
      </c>
      <c r="C1461">
        <v>202</v>
      </c>
      <c r="D1461" t="s">
        <v>2880</v>
      </c>
      <c r="E1461" t="s">
        <v>2879</v>
      </c>
      <c r="F1461">
        <v>6.3041999999999998</v>
      </c>
      <c r="G1461" t="s">
        <v>1800</v>
      </c>
    </row>
    <row r="1462" spans="1:7">
      <c r="A1462" t="s">
        <v>2883</v>
      </c>
      <c r="B1462" t="s">
        <v>2892</v>
      </c>
      <c r="C1462">
        <v>203</v>
      </c>
      <c r="D1462" t="s">
        <v>2880</v>
      </c>
      <c r="E1462" t="s">
        <v>2879</v>
      </c>
      <c r="F1462">
        <v>6.183419999999999</v>
      </c>
      <c r="G1462" t="s">
        <v>1800</v>
      </c>
    </row>
    <row r="1463" spans="1:7">
      <c r="A1463" t="s">
        <v>2883</v>
      </c>
      <c r="B1463" t="s">
        <v>2892</v>
      </c>
      <c r="C1463">
        <v>204</v>
      </c>
      <c r="D1463" t="s">
        <v>2880</v>
      </c>
      <c r="E1463" t="s">
        <v>2879</v>
      </c>
      <c r="F1463">
        <v>6.0532400000000006</v>
      </c>
      <c r="G1463" t="s">
        <v>1800</v>
      </c>
    </row>
    <row r="1464" spans="1:7">
      <c r="A1464" t="s">
        <v>2883</v>
      </c>
      <c r="B1464" t="s">
        <v>2892</v>
      </c>
      <c r="C1464">
        <v>205</v>
      </c>
      <c r="D1464" t="s">
        <v>2880</v>
      </c>
      <c r="E1464" t="s">
        <v>2879</v>
      </c>
      <c r="F1464">
        <v>6.0057600000000004</v>
      </c>
      <c r="G1464" t="s">
        <v>1800</v>
      </c>
    </row>
    <row r="1465" spans="1:7">
      <c r="A1465" t="s">
        <v>2883</v>
      </c>
      <c r="B1465" t="s">
        <v>2892</v>
      </c>
      <c r="C1465">
        <v>206</v>
      </c>
      <c r="D1465" t="s">
        <v>2880</v>
      </c>
      <c r="E1465" t="s">
        <v>2879</v>
      </c>
      <c r="F1465">
        <v>5.8277800000000006</v>
      </c>
      <c r="G1465" t="s">
        <v>1800</v>
      </c>
    </row>
    <row r="1466" spans="1:7">
      <c r="A1466" t="s">
        <v>2883</v>
      </c>
      <c r="B1466" t="s">
        <v>2892</v>
      </c>
      <c r="C1466">
        <v>212</v>
      </c>
      <c r="D1466" t="s">
        <v>2880</v>
      </c>
      <c r="E1466" t="s">
        <v>2879</v>
      </c>
      <c r="F1466">
        <v>6.2816799999999997</v>
      </c>
      <c r="G1466" t="s">
        <v>1800</v>
      </c>
    </row>
    <row r="1467" spans="1:7">
      <c r="A1467" t="s">
        <v>2883</v>
      </c>
      <c r="B1467" t="s">
        <v>2892</v>
      </c>
      <c r="C1467">
        <v>213</v>
      </c>
      <c r="D1467" t="s">
        <v>2880</v>
      </c>
      <c r="E1467" t="s">
        <v>2879</v>
      </c>
      <c r="F1467">
        <v>6.5484000000000009</v>
      </c>
      <c r="G1467" t="s">
        <v>1800</v>
      </c>
    </row>
    <row r="1468" spans="1:7">
      <c r="A1468" t="s">
        <v>2883</v>
      </c>
      <c r="B1468" t="s">
        <v>2892</v>
      </c>
      <c r="C1468">
        <v>214</v>
      </c>
      <c r="D1468" t="s">
        <v>2880</v>
      </c>
      <c r="E1468" t="s">
        <v>2879</v>
      </c>
      <c r="F1468">
        <v>6.5359599999999993</v>
      </c>
      <c r="G1468" t="s">
        <v>1800</v>
      </c>
    </row>
    <row r="1469" spans="1:7">
      <c r="A1469" t="s">
        <v>2883</v>
      </c>
      <c r="B1469" t="s">
        <v>2892</v>
      </c>
      <c r="C1469">
        <v>215</v>
      </c>
      <c r="D1469" t="s">
        <v>2880</v>
      </c>
      <c r="E1469" t="s">
        <v>2879</v>
      </c>
      <c r="F1469">
        <v>6.4645600000000005</v>
      </c>
      <c r="G1469" t="s">
        <v>1800</v>
      </c>
    </row>
    <row r="1470" spans="1:7">
      <c r="A1470" t="s">
        <v>2883</v>
      </c>
      <c r="B1470" t="s">
        <v>2892</v>
      </c>
      <c r="C1470">
        <v>216</v>
      </c>
      <c r="D1470" t="s">
        <v>2880</v>
      </c>
      <c r="E1470" t="s">
        <v>2879</v>
      </c>
      <c r="F1470">
        <v>6.2717000000000001</v>
      </c>
      <c r="G1470" t="s">
        <v>1800</v>
      </c>
    </row>
    <row r="1471" spans="1:7">
      <c r="A1471" t="s">
        <v>2883</v>
      </c>
      <c r="B1471" t="s">
        <v>2892</v>
      </c>
      <c r="C1471">
        <v>217</v>
      </c>
      <c r="D1471" t="s">
        <v>2880</v>
      </c>
      <c r="E1471" t="s">
        <v>2879</v>
      </c>
      <c r="F1471">
        <v>6.5536599999999989</v>
      </c>
      <c r="G1471" t="s">
        <v>1800</v>
      </c>
    </row>
    <row r="1472" spans="1:7">
      <c r="A1472" t="s">
        <v>2883</v>
      </c>
      <c r="B1472" t="s">
        <v>2892</v>
      </c>
      <c r="C1472">
        <v>218</v>
      </c>
      <c r="D1472" t="s">
        <v>2880</v>
      </c>
      <c r="E1472" t="s">
        <v>2879</v>
      </c>
      <c r="F1472">
        <v>6.4180000000000001</v>
      </c>
      <c r="G1472" t="s">
        <v>1800</v>
      </c>
    </row>
    <row r="1473" spans="1:7">
      <c r="A1473" t="s">
        <v>2883</v>
      </c>
      <c r="B1473" t="s">
        <v>2892</v>
      </c>
      <c r="C1473">
        <v>219</v>
      </c>
      <c r="D1473" t="s">
        <v>2880</v>
      </c>
      <c r="E1473" t="s">
        <v>2879</v>
      </c>
      <c r="F1473">
        <v>6.2191800000000006</v>
      </c>
      <c r="G1473" t="s">
        <v>1800</v>
      </c>
    </row>
    <row r="1474" spans="1:7">
      <c r="A1474" t="s">
        <v>2883</v>
      </c>
      <c r="B1474" t="s">
        <v>2892</v>
      </c>
      <c r="C1474">
        <v>220</v>
      </c>
      <c r="D1474" t="s">
        <v>2880</v>
      </c>
      <c r="E1474" t="s">
        <v>2879</v>
      </c>
      <c r="F1474">
        <v>6.5592000000000006</v>
      </c>
      <c r="G1474" t="s">
        <v>1800</v>
      </c>
    </row>
    <row r="1475" spans="1:7">
      <c r="A1475" t="s">
        <v>2883</v>
      </c>
      <c r="B1475" t="s">
        <v>2892</v>
      </c>
      <c r="C1475">
        <v>221</v>
      </c>
      <c r="D1475" t="s">
        <v>2880</v>
      </c>
      <c r="E1475" t="s">
        <v>2879</v>
      </c>
      <c r="F1475">
        <v>6.443579999999999</v>
      </c>
      <c r="G1475" t="s">
        <v>1800</v>
      </c>
    </row>
    <row r="1476" spans="1:7">
      <c r="A1476" t="s">
        <v>2883</v>
      </c>
      <c r="B1476" t="s">
        <v>2892</v>
      </c>
      <c r="C1476">
        <v>222</v>
      </c>
      <c r="D1476" t="s">
        <v>2880</v>
      </c>
      <c r="E1476" t="s">
        <v>2879</v>
      </c>
      <c r="F1476">
        <v>5.9040799999999987</v>
      </c>
      <c r="G1476" t="s">
        <v>1800</v>
      </c>
    </row>
    <row r="1477" spans="1:7">
      <c r="A1477" t="s">
        <v>2883</v>
      </c>
      <c r="B1477" t="s">
        <v>2892</v>
      </c>
      <c r="C1477">
        <v>223</v>
      </c>
      <c r="D1477" t="s">
        <v>2880</v>
      </c>
      <c r="E1477" t="s">
        <v>2879</v>
      </c>
      <c r="F1477">
        <v>5.9109400000000001</v>
      </c>
      <c r="G1477" t="s">
        <v>1800</v>
      </c>
    </row>
    <row r="1478" spans="1:7">
      <c r="A1478" t="s">
        <v>2883</v>
      </c>
      <c r="B1478" t="s">
        <v>2892</v>
      </c>
      <c r="C1478">
        <v>224</v>
      </c>
      <c r="D1478" t="s">
        <v>2880</v>
      </c>
      <c r="E1478" t="s">
        <v>2879</v>
      </c>
      <c r="F1478">
        <v>6.1283200000000004</v>
      </c>
      <c r="G1478" t="s">
        <v>1800</v>
      </c>
    </row>
    <row r="1479" spans="1:7">
      <c r="A1479" t="s">
        <v>2883</v>
      </c>
      <c r="B1479" t="s">
        <v>2892</v>
      </c>
      <c r="C1479">
        <v>236</v>
      </c>
      <c r="D1479" t="s">
        <v>2880</v>
      </c>
      <c r="E1479" t="s">
        <v>2879</v>
      </c>
      <c r="F1479">
        <v>5.9936199999999999</v>
      </c>
      <c r="G1479" t="s">
        <v>1800</v>
      </c>
    </row>
    <row r="1480" spans="1:7">
      <c r="A1480" t="s">
        <v>2883</v>
      </c>
      <c r="B1480" t="s">
        <v>2892</v>
      </c>
      <c r="C1480">
        <v>237</v>
      </c>
      <c r="D1480" t="s">
        <v>2880</v>
      </c>
      <c r="E1480" t="s">
        <v>2879</v>
      </c>
      <c r="F1480">
        <v>5.979379999999999</v>
      </c>
      <c r="G1480" t="s">
        <v>1800</v>
      </c>
    </row>
    <row r="1481" spans="1:7">
      <c r="A1481" t="s">
        <v>2883</v>
      </c>
      <c r="B1481" t="s">
        <v>2892</v>
      </c>
      <c r="C1481">
        <v>240</v>
      </c>
      <c r="D1481" t="s">
        <v>2880</v>
      </c>
      <c r="E1481" t="s">
        <v>2879</v>
      </c>
      <c r="F1481">
        <v>6.1382200000000005</v>
      </c>
      <c r="G1481" t="s">
        <v>1800</v>
      </c>
    </row>
    <row r="1482" spans="1:7">
      <c r="A1482" t="s">
        <v>2883</v>
      </c>
      <c r="B1482" t="s">
        <v>2892</v>
      </c>
      <c r="C1482">
        <v>241</v>
      </c>
      <c r="D1482" t="s">
        <v>2880</v>
      </c>
      <c r="E1482" t="s">
        <v>2879</v>
      </c>
      <c r="F1482">
        <v>6.0428999999999995</v>
      </c>
      <c r="G1482" t="s">
        <v>1800</v>
      </c>
    </row>
    <row r="1483" spans="1:7">
      <c r="A1483" t="s">
        <v>2883</v>
      </c>
      <c r="B1483" t="s">
        <v>2892</v>
      </c>
      <c r="C1483">
        <v>242</v>
      </c>
      <c r="D1483" t="s">
        <v>2880</v>
      </c>
      <c r="E1483" t="s">
        <v>2879</v>
      </c>
      <c r="F1483">
        <v>5.8791199999999986</v>
      </c>
      <c r="G1483" t="s">
        <v>1800</v>
      </c>
    </row>
    <row r="1484" spans="1:7">
      <c r="A1484" t="s">
        <v>2883</v>
      </c>
      <c r="B1484" t="s">
        <v>2892</v>
      </c>
      <c r="C1484">
        <v>243</v>
      </c>
      <c r="D1484" t="s">
        <v>2880</v>
      </c>
      <c r="E1484" t="s">
        <v>2879</v>
      </c>
      <c r="F1484">
        <v>5.8498199999999994</v>
      </c>
      <c r="G1484" t="s">
        <v>1800</v>
      </c>
    </row>
    <row r="1485" spans="1:7">
      <c r="A1485" t="s">
        <v>2883</v>
      </c>
      <c r="B1485" t="s">
        <v>2892</v>
      </c>
      <c r="C1485">
        <v>244</v>
      </c>
      <c r="D1485" t="s">
        <v>2880</v>
      </c>
      <c r="E1485" t="s">
        <v>2879</v>
      </c>
      <c r="F1485">
        <v>5.7572000000000001</v>
      </c>
      <c r="G1485" t="s">
        <v>1800</v>
      </c>
    </row>
    <row r="1486" spans="1:7">
      <c r="A1486" t="s">
        <v>2883</v>
      </c>
      <c r="B1486" t="s">
        <v>2892</v>
      </c>
      <c r="C1486">
        <v>245</v>
      </c>
      <c r="D1486" t="s">
        <v>2880</v>
      </c>
      <c r="E1486" t="s">
        <v>2879</v>
      </c>
      <c r="F1486">
        <v>6.0851999999999995</v>
      </c>
      <c r="G1486" t="s">
        <v>1800</v>
      </c>
    </row>
    <row r="1487" spans="1:7">
      <c r="A1487" t="s">
        <v>2883</v>
      </c>
      <c r="B1487" t="s">
        <v>2892</v>
      </c>
      <c r="C1487">
        <v>246</v>
      </c>
      <c r="D1487" t="s">
        <v>2880</v>
      </c>
      <c r="E1487" t="s">
        <v>2879</v>
      </c>
      <c r="F1487">
        <v>5.8045200000000001</v>
      </c>
      <c r="G1487" t="s">
        <v>1800</v>
      </c>
    </row>
    <row r="1488" spans="1:7">
      <c r="A1488" t="s">
        <v>2883</v>
      </c>
      <c r="B1488" t="s">
        <v>2892</v>
      </c>
      <c r="C1488">
        <v>247</v>
      </c>
      <c r="D1488" t="s">
        <v>2880</v>
      </c>
      <c r="E1488" t="s">
        <v>2879</v>
      </c>
      <c r="F1488">
        <v>5.7714800000000004</v>
      </c>
      <c r="G1488" t="s">
        <v>1800</v>
      </c>
    </row>
    <row r="1489" spans="1:7">
      <c r="A1489" t="s">
        <v>2883</v>
      </c>
      <c r="B1489" t="s">
        <v>2892</v>
      </c>
      <c r="C1489">
        <v>260</v>
      </c>
      <c r="D1489" t="s">
        <v>2880</v>
      </c>
      <c r="E1489" t="s">
        <v>2879</v>
      </c>
      <c r="F1489">
        <v>6.3185800000000008</v>
      </c>
      <c r="G1489" t="s">
        <v>1801</v>
      </c>
    </row>
    <row r="1490" spans="1:7">
      <c r="A1490" t="s">
        <v>2883</v>
      </c>
      <c r="B1490" t="s">
        <v>2892</v>
      </c>
      <c r="C1490">
        <v>261</v>
      </c>
      <c r="D1490" t="s">
        <v>2880</v>
      </c>
      <c r="E1490" t="s">
        <v>2879</v>
      </c>
      <c r="F1490">
        <v>6.3632200000000001</v>
      </c>
      <c r="G1490" t="s">
        <v>1801</v>
      </c>
    </row>
    <row r="1491" spans="1:7">
      <c r="A1491" t="s">
        <v>2883</v>
      </c>
      <c r="B1491" t="s">
        <v>2892</v>
      </c>
      <c r="C1491">
        <v>262</v>
      </c>
      <c r="D1491" t="s">
        <v>2880</v>
      </c>
      <c r="E1491" t="s">
        <v>2879</v>
      </c>
      <c r="F1491">
        <v>6.1074000000000002</v>
      </c>
      <c r="G1491" t="s">
        <v>1801</v>
      </c>
    </row>
    <row r="1492" spans="1:7">
      <c r="A1492" t="s">
        <v>2883</v>
      </c>
      <c r="B1492" t="s">
        <v>2892</v>
      </c>
      <c r="C1492">
        <v>263</v>
      </c>
      <c r="D1492" t="s">
        <v>2880</v>
      </c>
      <c r="E1492" t="s">
        <v>2879</v>
      </c>
      <c r="F1492">
        <v>6.0312999999999999</v>
      </c>
      <c r="G1492" t="s">
        <v>1801</v>
      </c>
    </row>
    <row r="1493" spans="1:7">
      <c r="A1493" t="s">
        <v>2883</v>
      </c>
      <c r="B1493" t="s">
        <v>2892</v>
      </c>
      <c r="C1493">
        <v>264</v>
      </c>
      <c r="D1493" t="s">
        <v>2880</v>
      </c>
      <c r="E1493" t="s">
        <v>2879</v>
      </c>
      <c r="F1493">
        <v>6.1636799999999994</v>
      </c>
      <c r="G1493" t="s">
        <v>1800</v>
      </c>
    </row>
    <row r="1494" spans="1:7">
      <c r="A1494" t="s">
        <v>2883</v>
      </c>
      <c r="B1494" t="s">
        <v>2892</v>
      </c>
      <c r="C1494">
        <v>265</v>
      </c>
      <c r="D1494" t="s">
        <v>2880</v>
      </c>
      <c r="E1494" t="s">
        <v>2879</v>
      </c>
      <c r="F1494">
        <v>6.1477199999999996</v>
      </c>
      <c r="G1494" t="s">
        <v>1800</v>
      </c>
    </row>
    <row r="1495" spans="1:7">
      <c r="A1495" t="s">
        <v>2883</v>
      </c>
      <c r="B1495" t="s">
        <v>2892</v>
      </c>
      <c r="C1495">
        <v>266</v>
      </c>
      <c r="D1495" t="s">
        <v>2880</v>
      </c>
      <c r="E1495" t="s">
        <v>2879</v>
      </c>
      <c r="F1495">
        <v>6.0738199999999996</v>
      </c>
      <c r="G1495" t="s">
        <v>1800</v>
      </c>
    </row>
    <row r="1496" spans="1:7">
      <c r="A1496" t="s">
        <v>2883</v>
      </c>
      <c r="B1496" t="s">
        <v>2892</v>
      </c>
      <c r="C1496">
        <v>267</v>
      </c>
      <c r="D1496" t="s">
        <v>2880</v>
      </c>
      <c r="E1496" t="s">
        <v>2879</v>
      </c>
      <c r="F1496">
        <v>5.9037200000000007</v>
      </c>
      <c r="G1496" t="s">
        <v>1800</v>
      </c>
    </row>
    <row r="1497" spans="1:7">
      <c r="A1497" t="s">
        <v>2883</v>
      </c>
      <c r="B1497" t="s">
        <v>2892</v>
      </c>
      <c r="C1497">
        <v>268</v>
      </c>
      <c r="D1497" t="s">
        <v>2880</v>
      </c>
      <c r="E1497" t="s">
        <v>2879</v>
      </c>
      <c r="F1497">
        <v>6.2044599999999992</v>
      </c>
      <c r="G1497" t="s">
        <v>1800</v>
      </c>
    </row>
    <row r="1498" spans="1:7">
      <c r="A1498" t="s">
        <v>2883</v>
      </c>
      <c r="B1498" t="s">
        <v>2892</v>
      </c>
      <c r="C1498">
        <v>269</v>
      </c>
      <c r="D1498" t="s">
        <v>2880</v>
      </c>
      <c r="E1498" t="s">
        <v>2879</v>
      </c>
      <c r="F1498">
        <v>6.0460599999999998</v>
      </c>
      <c r="G1498" t="s">
        <v>1800</v>
      </c>
    </row>
    <row r="1499" spans="1:7">
      <c r="A1499" t="s">
        <v>2883</v>
      </c>
      <c r="B1499" t="s">
        <v>2892</v>
      </c>
      <c r="C1499">
        <v>270</v>
      </c>
      <c r="D1499" t="s">
        <v>2880</v>
      </c>
      <c r="E1499" t="s">
        <v>2879</v>
      </c>
      <c r="F1499">
        <v>6.5340199999999991</v>
      </c>
      <c r="G1499" t="s">
        <v>1800</v>
      </c>
    </row>
    <row r="1500" spans="1:7">
      <c r="A1500" t="s">
        <v>2883</v>
      </c>
      <c r="B1500" t="s">
        <v>2892</v>
      </c>
      <c r="C1500">
        <v>271</v>
      </c>
      <c r="D1500" t="s">
        <v>2880</v>
      </c>
      <c r="E1500" t="s">
        <v>2879</v>
      </c>
      <c r="F1500">
        <v>5.8942000000000005</v>
      </c>
      <c r="G1500" t="s">
        <v>1800</v>
      </c>
    </row>
    <row r="1501" spans="1:7">
      <c r="A1501" t="s">
        <v>2883</v>
      </c>
      <c r="B1501" t="s">
        <v>2892</v>
      </c>
      <c r="C1501">
        <v>272</v>
      </c>
      <c r="D1501" t="s">
        <v>2880</v>
      </c>
      <c r="E1501" t="s">
        <v>2879</v>
      </c>
      <c r="F1501">
        <v>5.9397199999999994</v>
      </c>
      <c r="G1501" t="s">
        <v>1800</v>
      </c>
    </row>
    <row r="1502" spans="1:7">
      <c r="A1502" t="s">
        <v>2883</v>
      </c>
      <c r="B1502" t="s">
        <v>2892</v>
      </c>
      <c r="C1502">
        <v>273</v>
      </c>
      <c r="D1502" t="s">
        <v>2880</v>
      </c>
      <c r="E1502" t="s">
        <v>2879</v>
      </c>
      <c r="F1502">
        <v>6.3522000000000007</v>
      </c>
      <c r="G1502" t="s">
        <v>1800</v>
      </c>
    </row>
    <row r="1503" spans="1:7">
      <c r="A1503" t="s">
        <v>2883</v>
      </c>
      <c r="B1503" t="s">
        <v>2892</v>
      </c>
      <c r="C1503">
        <v>274</v>
      </c>
      <c r="D1503" t="s">
        <v>2880</v>
      </c>
      <c r="E1503" t="s">
        <v>2879</v>
      </c>
      <c r="F1503">
        <v>6.4299800000000005</v>
      </c>
      <c r="G1503" t="s">
        <v>1800</v>
      </c>
    </row>
    <row r="1504" spans="1:7">
      <c r="A1504" t="s">
        <v>2883</v>
      </c>
      <c r="B1504" t="s">
        <v>2892</v>
      </c>
      <c r="C1504">
        <v>275</v>
      </c>
      <c r="D1504" t="s">
        <v>2880</v>
      </c>
      <c r="E1504" t="s">
        <v>2879</v>
      </c>
      <c r="F1504">
        <v>6.3790400000000007</v>
      </c>
      <c r="G1504" t="s">
        <v>1800</v>
      </c>
    </row>
    <row r="1505" spans="1:7">
      <c r="A1505" t="s">
        <v>2883</v>
      </c>
      <c r="B1505" t="s">
        <v>2892</v>
      </c>
      <c r="C1505">
        <v>276</v>
      </c>
      <c r="D1505" t="s">
        <v>2880</v>
      </c>
      <c r="E1505" t="s">
        <v>2879</v>
      </c>
      <c r="F1505">
        <v>6.2938999999999981</v>
      </c>
      <c r="G1505" t="s">
        <v>1800</v>
      </c>
    </row>
    <row r="1506" spans="1:7">
      <c r="A1506" t="s">
        <v>2883</v>
      </c>
      <c r="B1506" t="s">
        <v>2892</v>
      </c>
      <c r="C1506">
        <v>277</v>
      </c>
      <c r="D1506" t="s">
        <v>2880</v>
      </c>
      <c r="E1506" t="s">
        <v>2879</v>
      </c>
      <c r="F1506">
        <v>6.1280199999999985</v>
      </c>
      <c r="G1506" t="s">
        <v>1800</v>
      </c>
    </row>
    <row r="1507" spans="1:7">
      <c r="A1507" t="s">
        <v>2883</v>
      </c>
      <c r="B1507" t="s">
        <v>2892</v>
      </c>
      <c r="C1507">
        <v>278</v>
      </c>
      <c r="D1507" t="s">
        <v>2880</v>
      </c>
      <c r="E1507" t="s">
        <v>2879</v>
      </c>
      <c r="F1507">
        <v>6.1529400000000001</v>
      </c>
      <c r="G1507" t="s">
        <v>1800</v>
      </c>
    </row>
    <row r="1508" spans="1:7">
      <c r="A1508" t="s">
        <v>2883</v>
      </c>
      <c r="B1508" t="s">
        <v>2892</v>
      </c>
      <c r="C1508">
        <v>279</v>
      </c>
      <c r="D1508" t="s">
        <v>2880</v>
      </c>
      <c r="E1508" t="s">
        <v>2879</v>
      </c>
      <c r="F1508">
        <v>6.2157600000000013</v>
      </c>
      <c r="G1508" t="s">
        <v>1800</v>
      </c>
    </row>
    <row r="1509" spans="1:7">
      <c r="A1509" t="s">
        <v>2883</v>
      </c>
      <c r="B1509" t="s">
        <v>2892</v>
      </c>
      <c r="C1509">
        <v>280</v>
      </c>
      <c r="D1509" t="s">
        <v>2880</v>
      </c>
      <c r="E1509" t="s">
        <v>2879</v>
      </c>
      <c r="F1509">
        <v>6.2191599999999996</v>
      </c>
      <c r="G1509" t="s">
        <v>1800</v>
      </c>
    </row>
    <row r="1510" spans="1:7">
      <c r="A1510" t="s">
        <v>2883</v>
      </c>
      <c r="B1510" t="s">
        <v>2892</v>
      </c>
      <c r="C1510">
        <v>281</v>
      </c>
      <c r="D1510" t="s">
        <v>2880</v>
      </c>
      <c r="E1510" t="s">
        <v>2879</v>
      </c>
      <c r="F1510">
        <v>5.6397400000000006</v>
      </c>
      <c r="G1510" t="s">
        <v>1800</v>
      </c>
    </row>
    <row r="1511" spans="1:7">
      <c r="A1511" t="s">
        <v>2883</v>
      </c>
      <c r="B1511" t="s">
        <v>2892</v>
      </c>
      <c r="C1511">
        <v>282</v>
      </c>
      <c r="D1511" t="s">
        <v>2880</v>
      </c>
      <c r="E1511" t="s">
        <v>2879</v>
      </c>
      <c r="F1511">
        <v>6.3304999999999989</v>
      </c>
      <c r="G1511" t="s">
        <v>1800</v>
      </c>
    </row>
    <row r="1512" spans="1:7">
      <c r="A1512" t="s">
        <v>2883</v>
      </c>
      <c r="B1512" t="s">
        <v>2892</v>
      </c>
      <c r="C1512">
        <v>283</v>
      </c>
      <c r="D1512" t="s">
        <v>2880</v>
      </c>
      <c r="E1512" t="s">
        <v>2879</v>
      </c>
      <c r="F1512">
        <v>5.416339999999999</v>
      </c>
      <c r="G1512" t="s">
        <v>1800</v>
      </c>
    </row>
    <row r="1513" spans="1:7">
      <c r="A1513" t="s">
        <v>2883</v>
      </c>
      <c r="B1513" t="s">
        <v>2892</v>
      </c>
      <c r="C1513">
        <v>284</v>
      </c>
      <c r="D1513" t="s">
        <v>2880</v>
      </c>
      <c r="E1513" t="s">
        <v>2879</v>
      </c>
      <c r="F1513">
        <v>6.1601599999999985</v>
      </c>
      <c r="G1513" t="s">
        <v>1800</v>
      </c>
    </row>
    <row r="1514" spans="1:7">
      <c r="A1514" t="s">
        <v>2883</v>
      </c>
      <c r="B1514" t="s">
        <v>2892</v>
      </c>
      <c r="C1514">
        <v>285</v>
      </c>
      <c r="D1514" t="s">
        <v>2880</v>
      </c>
      <c r="E1514" t="s">
        <v>2879</v>
      </c>
      <c r="F1514">
        <v>6.0916399999999999</v>
      </c>
      <c r="G1514" t="s">
        <v>1800</v>
      </c>
    </row>
    <row r="1515" spans="1:7">
      <c r="A1515" t="s">
        <v>2883</v>
      </c>
      <c r="B1515" t="s">
        <v>2892</v>
      </c>
      <c r="C1515">
        <v>286</v>
      </c>
      <c r="D1515" t="s">
        <v>2880</v>
      </c>
      <c r="E1515" t="s">
        <v>2879</v>
      </c>
      <c r="F1515">
        <v>5.4358599999999999</v>
      </c>
      <c r="G1515" t="s">
        <v>1800</v>
      </c>
    </row>
    <row r="1516" spans="1:7">
      <c r="A1516" t="s">
        <v>2883</v>
      </c>
      <c r="B1516" t="s">
        <v>2892</v>
      </c>
      <c r="C1516">
        <v>287</v>
      </c>
      <c r="D1516" t="s">
        <v>2880</v>
      </c>
      <c r="E1516" t="s">
        <v>2879</v>
      </c>
      <c r="F1516">
        <v>5.6495600000000001</v>
      </c>
      <c r="G1516" t="s">
        <v>1800</v>
      </c>
    </row>
    <row r="1517" spans="1:7">
      <c r="A1517" t="s">
        <v>2883</v>
      </c>
      <c r="B1517" t="s">
        <v>2892</v>
      </c>
      <c r="C1517">
        <v>288</v>
      </c>
      <c r="D1517" t="s">
        <v>2880</v>
      </c>
      <c r="E1517" t="s">
        <v>2879</v>
      </c>
      <c r="F1517">
        <v>6.1834800000000003</v>
      </c>
      <c r="G1517" t="s">
        <v>1800</v>
      </c>
    </row>
    <row r="1518" spans="1:7">
      <c r="A1518" t="s">
        <v>2883</v>
      </c>
      <c r="B1518" t="s">
        <v>2892</v>
      </c>
      <c r="C1518">
        <v>289</v>
      </c>
      <c r="D1518" t="s">
        <v>2880</v>
      </c>
      <c r="E1518" t="s">
        <v>2879</v>
      </c>
      <c r="F1518">
        <v>6.2045199999999996</v>
      </c>
      <c r="G1518" t="s">
        <v>1800</v>
      </c>
    </row>
    <row r="1519" spans="1:7">
      <c r="A1519" t="s">
        <v>2883</v>
      </c>
      <c r="B1519" t="s">
        <v>2892</v>
      </c>
      <c r="C1519">
        <v>290</v>
      </c>
      <c r="D1519" t="s">
        <v>2880</v>
      </c>
      <c r="E1519" t="s">
        <v>2879</v>
      </c>
      <c r="F1519">
        <v>6.0801800000000004</v>
      </c>
      <c r="G1519" t="s">
        <v>1800</v>
      </c>
    </row>
    <row r="1520" spans="1:7">
      <c r="A1520" t="s">
        <v>2883</v>
      </c>
      <c r="B1520" t="s">
        <v>2892</v>
      </c>
      <c r="C1520">
        <v>291</v>
      </c>
      <c r="D1520" t="s">
        <v>2880</v>
      </c>
      <c r="E1520" t="s">
        <v>2879</v>
      </c>
      <c r="F1520">
        <v>6.2073400000000003</v>
      </c>
      <c r="G1520" t="s">
        <v>1800</v>
      </c>
    </row>
    <row r="1521" spans="1:7">
      <c r="A1521" t="s">
        <v>2883</v>
      </c>
      <c r="B1521" t="s">
        <v>2892</v>
      </c>
      <c r="C1521">
        <v>292</v>
      </c>
      <c r="D1521" t="s">
        <v>2880</v>
      </c>
      <c r="E1521" t="s">
        <v>2879</v>
      </c>
      <c r="F1521">
        <v>6.07958</v>
      </c>
      <c r="G1521" t="s">
        <v>1800</v>
      </c>
    </row>
    <row r="1522" spans="1:7">
      <c r="A1522" t="s">
        <v>2883</v>
      </c>
      <c r="B1522" t="s">
        <v>2892</v>
      </c>
      <c r="C1522">
        <v>293</v>
      </c>
      <c r="D1522" t="s">
        <v>2880</v>
      </c>
      <c r="E1522" t="s">
        <v>2879</v>
      </c>
      <c r="F1522">
        <v>6.0430599999999997</v>
      </c>
      <c r="G1522" t="s">
        <v>1800</v>
      </c>
    </row>
    <row r="1523" spans="1:7">
      <c r="A1523" t="s">
        <v>2883</v>
      </c>
      <c r="B1523" t="s">
        <v>2892</v>
      </c>
      <c r="C1523">
        <v>294</v>
      </c>
      <c r="D1523" t="s">
        <v>2880</v>
      </c>
      <c r="E1523" t="s">
        <v>2879</v>
      </c>
      <c r="F1523">
        <v>6.0283600000000011</v>
      </c>
      <c r="G1523" t="s">
        <v>1800</v>
      </c>
    </row>
    <row r="1524" spans="1:7">
      <c r="A1524" t="s">
        <v>2883</v>
      </c>
      <c r="B1524" t="s">
        <v>2892</v>
      </c>
      <c r="C1524">
        <v>295</v>
      </c>
      <c r="D1524" t="s">
        <v>2880</v>
      </c>
      <c r="E1524" t="s">
        <v>2879</v>
      </c>
      <c r="F1524">
        <v>6.1706799999999999</v>
      </c>
      <c r="G1524" t="s">
        <v>1800</v>
      </c>
    </row>
    <row r="1525" spans="1:7">
      <c r="A1525" t="s">
        <v>2883</v>
      </c>
      <c r="B1525" t="s">
        <v>2892</v>
      </c>
      <c r="C1525">
        <v>341</v>
      </c>
      <c r="D1525" t="s">
        <v>2880</v>
      </c>
      <c r="E1525" t="s">
        <v>2879</v>
      </c>
      <c r="F1525">
        <v>6.30138</v>
      </c>
      <c r="G1525" t="s">
        <v>1801</v>
      </c>
    </row>
    <row r="1526" spans="1:7">
      <c r="A1526" t="s">
        <v>2883</v>
      </c>
      <c r="B1526" t="s">
        <v>2889</v>
      </c>
      <c r="C1526">
        <v>29</v>
      </c>
      <c r="D1526" t="s">
        <v>2880</v>
      </c>
      <c r="E1526" t="s">
        <v>2879</v>
      </c>
      <c r="F1526">
        <v>6.0071600000000007</v>
      </c>
      <c r="G1526" t="s">
        <v>1800</v>
      </c>
    </row>
    <row r="1527" spans="1:7">
      <c r="A1527" t="s">
        <v>2883</v>
      </c>
      <c r="B1527" t="s">
        <v>2889</v>
      </c>
      <c r="C1527">
        <v>30</v>
      </c>
      <c r="D1527" t="s">
        <v>2880</v>
      </c>
      <c r="E1527" t="s">
        <v>2879</v>
      </c>
      <c r="F1527">
        <v>6.3293400000000011</v>
      </c>
      <c r="G1527" t="s">
        <v>1800</v>
      </c>
    </row>
    <row r="1528" spans="1:7">
      <c r="A1528" t="s">
        <v>2883</v>
      </c>
      <c r="B1528" t="s">
        <v>2889</v>
      </c>
      <c r="C1528">
        <v>31</v>
      </c>
      <c r="D1528" t="s">
        <v>2880</v>
      </c>
      <c r="E1528" t="s">
        <v>2879</v>
      </c>
      <c r="F1528">
        <v>6.4509400000000001</v>
      </c>
      <c r="G1528" t="s">
        <v>1800</v>
      </c>
    </row>
    <row r="1529" spans="1:7">
      <c r="A1529" t="s">
        <v>2883</v>
      </c>
      <c r="B1529" t="s">
        <v>2889</v>
      </c>
      <c r="C1529">
        <v>32</v>
      </c>
      <c r="D1529" t="s">
        <v>2880</v>
      </c>
      <c r="E1529" t="s">
        <v>2879</v>
      </c>
      <c r="F1529">
        <v>6.3093999999999992</v>
      </c>
      <c r="G1529" t="s">
        <v>1800</v>
      </c>
    </row>
    <row r="1530" spans="1:7">
      <c r="A1530" t="s">
        <v>2883</v>
      </c>
      <c r="B1530" t="s">
        <v>2889</v>
      </c>
      <c r="C1530">
        <v>33</v>
      </c>
      <c r="D1530" t="s">
        <v>2880</v>
      </c>
      <c r="E1530" t="s">
        <v>2879</v>
      </c>
      <c r="F1530">
        <v>6.2542399999999994</v>
      </c>
      <c r="G1530" t="s">
        <v>1800</v>
      </c>
    </row>
    <row r="1531" spans="1:7">
      <c r="A1531" t="s">
        <v>2883</v>
      </c>
      <c r="B1531" t="s">
        <v>2889</v>
      </c>
      <c r="C1531">
        <v>34</v>
      </c>
      <c r="D1531" t="s">
        <v>2880</v>
      </c>
      <c r="E1531" t="s">
        <v>2879</v>
      </c>
      <c r="F1531">
        <v>6.0498799999999999</v>
      </c>
      <c r="G1531" t="s">
        <v>1800</v>
      </c>
    </row>
    <row r="1532" spans="1:7">
      <c r="A1532" t="s">
        <v>2883</v>
      </c>
      <c r="B1532" t="s">
        <v>2889</v>
      </c>
      <c r="C1532">
        <v>35</v>
      </c>
      <c r="D1532" t="s">
        <v>2880</v>
      </c>
      <c r="E1532" t="s">
        <v>2879</v>
      </c>
      <c r="F1532">
        <v>6.2931999999999997</v>
      </c>
      <c r="G1532" t="s">
        <v>1800</v>
      </c>
    </row>
    <row r="1533" spans="1:7">
      <c r="A1533" t="s">
        <v>2883</v>
      </c>
      <c r="B1533" t="s">
        <v>2889</v>
      </c>
      <c r="C1533">
        <v>36</v>
      </c>
      <c r="D1533" t="s">
        <v>2880</v>
      </c>
      <c r="E1533" t="s">
        <v>2879</v>
      </c>
      <c r="F1533">
        <v>5.9593600000000002</v>
      </c>
      <c r="G1533" t="s">
        <v>1800</v>
      </c>
    </row>
    <row r="1534" spans="1:7">
      <c r="A1534" t="s">
        <v>2883</v>
      </c>
      <c r="B1534" t="s">
        <v>2889</v>
      </c>
      <c r="C1534">
        <v>37</v>
      </c>
      <c r="D1534" t="s">
        <v>2880</v>
      </c>
      <c r="E1534" t="s">
        <v>2879</v>
      </c>
      <c r="F1534">
        <v>5.9422000000000006</v>
      </c>
      <c r="G1534" t="s">
        <v>1800</v>
      </c>
    </row>
    <row r="1535" spans="1:7">
      <c r="A1535" t="s">
        <v>2883</v>
      </c>
      <c r="B1535" t="s">
        <v>2889</v>
      </c>
      <c r="C1535">
        <v>38</v>
      </c>
      <c r="D1535" t="s">
        <v>2880</v>
      </c>
      <c r="E1535" t="s">
        <v>2879</v>
      </c>
      <c r="F1535">
        <v>6.0210400000000002</v>
      </c>
      <c r="G1535" t="s">
        <v>1800</v>
      </c>
    </row>
    <row r="1536" spans="1:7">
      <c r="A1536" t="s">
        <v>2883</v>
      </c>
      <c r="B1536" t="s">
        <v>2889</v>
      </c>
      <c r="C1536">
        <v>39</v>
      </c>
      <c r="D1536" t="s">
        <v>2880</v>
      </c>
      <c r="E1536" t="s">
        <v>2879</v>
      </c>
      <c r="F1536">
        <v>6.1459600000000005</v>
      </c>
      <c r="G1536" t="s">
        <v>1800</v>
      </c>
    </row>
    <row r="1537" spans="1:7">
      <c r="A1537" t="s">
        <v>2883</v>
      </c>
      <c r="B1537" t="s">
        <v>2889</v>
      </c>
      <c r="C1537">
        <v>40</v>
      </c>
      <c r="D1537" t="s">
        <v>2880</v>
      </c>
      <c r="E1537" t="s">
        <v>2879</v>
      </c>
      <c r="F1537">
        <v>6.2144000000000004</v>
      </c>
      <c r="G1537" t="s">
        <v>1800</v>
      </c>
    </row>
    <row r="1538" spans="1:7">
      <c r="A1538" t="s">
        <v>2883</v>
      </c>
      <c r="B1538" t="s">
        <v>2889</v>
      </c>
      <c r="C1538">
        <v>41</v>
      </c>
      <c r="D1538" t="s">
        <v>2880</v>
      </c>
      <c r="E1538" t="s">
        <v>2879</v>
      </c>
      <c r="F1538">
        <v>6.1307999999999998</v>
      </c>
      <c r="G1538" t="s">
        <v>1800</v>
      </c>
    </row>
    <row r="1539" spans="1:7">
      <c r="A1539" t="s">
        <v>2883</v>
      </c>
      <c r="B1539" t="s">
        <v>2889</v>
      </c>
      <c r="C1539">
        <v>42</v>
      </c>
      <c r="D1539" t="s">
        <v>2880</v>
      </c>
      <c r="E1539" t="s">
        <v>2879</v>
      </c>
      <c r="F1539">
        <v>6.1675000000000013</v>
      </c>
      <c r="G1539" t="s">
        <v>1800</v>
      </c>
    </row>
    <row r="1540" spans="1:7">
      <c r="A1540" t="s">
        <v>2883</v>
      </c>
      <c r="B1540" t="s">
        <v>2889</v>
      </c>
      <c r="C1540">
        <v>43</v>
      </c>
      <c r="D1540" t="s">
        <v>2880</v>
      </c>
      <c r="E1540" t="s">
        <v>2879</v>
      </c>
      <c r="F1540">
        <v>5.9072600000000008</v>
      </c>
      <c r="G1540" t="s">
        <v>1800</v>
      </c>
    </row>
    <row r="1541" spans="1:7">
      <c r="A1541" t="s">
        <v>2883</v>
      </c>
      <c r="B1541" t="s">
        <v>2889</v>
      </c>
      <c r="C1541">
        <v>44</v>
      </c>
      <c r="D1541" t="s">
        <v>2880</v>
      </c>
      <c r="E1541" t="s">
        <v>2879</v>
      </c>
      <c r="F1541">
        <v>5.9475999999999996</v>
      </c>
      <c r="G1541" t="s">
        <v>1800</v>
      </c>
    </row>
    <row r="1542" spans="1:7">
      <c r="A1542" t="s">
        <v>2883</v>
      </c>
      <c r="B1542" t="s">
        <v>2889</v>
      </c>
      <c r="C1542">
        <v>45</v>
      </c>
      <c r="D1542" t="s">
        <v>2880</v>
      </c>
      <c r="E1542" t="s">
        <v>2879</v>
      </c>
      <c r="F1542">
        <v>6.0198399999999994</v>
      </c>
      <c r="G1542" t="s">
        <v>1800</v>
      </c>
    </row>
    <row r="1543" spans="1:7">
      <c r="A1543" t="s">
        <v>2883</v>
      </c>
      <c r="B1543" t="s">
        <v>2889</v>
      </c>
      <c r="C1543">
        <v>46</v>
      </c>
      <c r="D1543" t="s">
        <v>2880</v>
      </c>
      <c r="E1543" t="s">
        <v>2879</v>
      </c>
      <c r="F1543">
        <v>6.3634399999999998</v>
      </c>
      <c r="G1543" t="s">
        <v>1800</v>
      </c>
    </row>
    <row r="1544" spans="1:7">
      <c r="A1544" t="s">
        <v>2883</v>
      </c>
      <c r="B1544" t="s">
        <v>2889</v>
      </c>
      <c r="C1544">
        <v>47</v>
      </c>
      <c r="D1544" t="s">
        <v>2880</v>
      </c>
      <c r="E1544" t="s">
        <v>2879</v>
      </c>
      <c r="F1544">
        <v>6.4646999999999997</v>
      </c>
      <c r="G1544" t="s">
        <v>1800</v>
      </c>
    </row>
    <row r="1545" spans="1:7">
      <c r="A1545" t="s">
        <v>2883</v>
      </c>
      <c r="B1545" t="s">
        <v>2889</v>
      </c>
      <c r="C1545">
        <v>48</v>
      </c>
      <c r="D1545" t="s">
        <v>2880</v>
      </c>
      <c r="E1545" t="s">
        <v>2879</v>
      </c>
      <c r="F1545">
        <v>6.1051400000000005</v>
      </c>
      <c r="G1545" t="s">
        <v>1800</v>
      </c>
    </row>
    <row r="1546" spans="1:7">
      <c r="A1546" t="s">
        <v>2883</v>
      </c>
      <c r="B1546" t="s">
        <v>2889</v>
      </c>
      <c r="C1546">
        <v>49</v>
      </c>
      <c r="D1546" t="s">
        <v>2880</v>
      </c>
      <c r="E1546" t="s">
        <v>2879</v>
      </c>
      <c r="F1546">
        <v>6.3005199999999997</v>
      </c>
      <c r="G1546" t="s">
        <v>1800</v>
      </c>
    </row>
    <row r="1547" spans="1:7">
      <c r="A1547" t="s">
        <v>2883</v>
      </c>
      <c r="B1547" t="s">
        <v>2889</v>
      </c>
      <c r="C1547">
        <v>50</v>
      </c>
      <c r="D1547" t="s">
        <v>2880</v>
      </c>
      <c r="E1547" t="s">
        <v>2879</v>
      </c>
      <c r="F1547">
        <v>6.1124399999999994</v>
      </c>
      <c r="G1547" t="s">
        <v>1800</v>
      </c>
    </row>
    <row r="1548" spans="1:7">
      <c r="A1548" t="s">
        <v>2883</v>
      </c>
      <c r="B1548" t="s">
        <v>2889</v>
      </c>
      <c r="C1548">
        <v>51</v>
      </c>
      <c r="D1548" t="s">
        <v>2880</v>
      </c>
      <c r="E1548" t="s">
        <v>2879</v>
      </c>
      <c r="F1548">
        <v>6.2830399999999997</v>
      </c>
      <c r="G1548" t="s">
        <v>1800</v>
      </c>
    </row>
    <row r="1549" spans="1:7">
      <c r="A1549" t="s">
        <v>2883</v>
      </c>
      <c r="B1549" t="s">
        <v>2889</v>
      </c>
      <c r="C1549">
        <v>52</v>
      </c>
      <c r="D1549" t="s">
        <v>2880</v>
      </c>
      <c r="E1549" t="s">
        <v>2879</v>
      </c>
      <c r="F1549">
        <v>6.3278599999999994</v>
      </c>
      <c r="G1549" t="s">
        <v>1800</v>
      </c>
    </row>
    <row r="1550" spans="1:7">
      <c r="A1550" t="s">
        <v>2883</v>
      </c>
      <c r="B1550" t="s">
        <v>2889</v>
      </c>
      <c r="C1550">
        <v>53</v>
      </c>
      <c r="D1550" t="s">
        <v>2880</v>
      </c>
      <c r="E1550" t="s">
        <v>2879</v>
      </c>
      <c r="F1550">
        <v>5.9572000000000003</v>
      </c>
      <c r="G1550" t="s">
        <v>1800</v>
      </c>
    </row>
    <row r="1551" spans="1:7">
      <c r="A1551" t="s">
        <v>2883</v>
      </c>
      <c r="B1551" t="s">
        <v>2889</v>
      </c>
      <c r="C1551">
        <v>54</v>
      </c>
      <c r="D1551" t="s">
        <v>2880</v>
      </c>
      <c r="E1551" t="s">
        <v>2879</v>
      </c>
      <c r="F1551">
        <v>5.6306600000000007</v>
      </c>
      <c r="G1551" t="s">
        <v>1800</v>
      </c>
    </row>
    <row r="1552" spans="1:7">
      <c r="A1552" t="s">
        <v>2883</v>
      </c>
      <c r="B1552" t="s">
        <v>2889</v>
      </c>
      <c r="C1552">
        <v>55</v>
      </c>
      <c r="D1552" t="s">
        <v>2880</v>
      </c>
      <c r="E1552" t="s">
        <v>2879</v>
      </c>
      <c r="F1552">
        <v>5.4446200000000005</v>
      </c>
      <c r="G1552" t="s">
        <v>1800</v>
      </c>
    </row>
    <row r="1553" spans="1:7">
      <c r="A1553" t="s">
        <v>2883</v>
      </c>
      <c r="B1553" t="s">
        <v>2889</v>
      </c>
      <c r="C1553">
        <v>56</v>
      </c>
      <c r="D1553" t="s">
        <v>2880</v>
      </c>
      <c r="E1553" t="s">
        <v>2879</v>
      </c>
      <c r="F1553">
        <v>5.7904400000000003</v>
      </c>
      <c r="G1553" t="s">
        <v>1800</v>
      </c>
    </row>
    <row r="1554" spans="1:7">
      <c r="A1554" t="s">
        <v>2883</v>
      </c>
      <c r="B1554" t="s">
        <v>2889</v>
      </c>
      <c r="C1554">
        <v>57</v>
      </c>
      <c r="D1554" t="s">
        <v>2880</v>
      </c>
      <c r="E1554" t="s">
        <v>2879</v>
      </c>
      <c r="F1554">
        <v>5.6307800000000006</v>
      </c>
      <c r="G1554" t="s">
        <v>1800</v>
      </c>
    </row>
    <row r="1555" spans="1:7">
      <c r="A1555" t="s">
        <v>2883</v>
      </c>
      <c r="B1555" t="s">
        <v>2889</v>
      </c>
      <c r="C1555">
        <v>58</v>
      </c>
      <c r="D1555" t="s">
        <v>2880</v>
      </c>
      <c r="E1555" t="s">
        <v>2879</v>
      </c>
      <c r="F1555">
        <v>5.7210800000000006</v>
      </c>
      <c r="G1555" t="s">
        <v>1800</v>
      </c>
    </row>
    <row r="1556" spans="1:7">
      <c r="A1556" t="s">
        <v>2883</v>
      </c>
      <c r="B1556" t="s">
        <v>2889</v>
      </c>
      <c r="C1556">
        <v>59</v>
      </c>
      <c r="D1556" t="s">
        <v>2880</v>
      </c>
      <c r="E1556" t="s">
        <v>2879</v>
      </c>
      <c r="F1556">
        <v>5.96204</v>
      </c>
      <c r="G1556" t="s">
        <v>1800</v>
      </c>
    </row>
    <row r="1557" spans="1:7">
      <c r="A1557" t="s">
        <v>2883</v>
      </c>
      <c r="B1557" t="s">
        <v>2889</v>
      </c>
      <c r="C1557">
        <v>60</v>
      </c>
      <c r="D1557" t="s">
        <v>2880</v>
      </c>
      <c r="E1557" t="s">
        <v>2879</v>
      </c>
      <c r="F1557">
        <v>6.1969399999999997</v>
      </c>
      <c r="G1557" t="s">
        <v>1800</v>
      </c>
    </row>
    <row r="1558" spans="1:7">
      <c r="A1558" t="s">
        <v>2883</v>
      </c>
      <c r="B1558" t="s">
        <v>2889</v>
      </c>
      <c r="C1558">
        <v>61</v>
      </c>
      <c r="D1558" t="s">
        <v>2880</v>
      </c>
      <c r="E1558" t="s">
        <v>2879</v>
      </c>
      <c r="F1558">
        <v>5.7401</v>
      </c>
      <c r="G1558" t="s">
        <v>1800</v>
      </c>
    </row>
    <row r="1559" spans="1:7">
      <c r="A1559" t="s">
        <v>2883</v>
      </c>
      <c r="B1559" t="s">
        <v>2889</v>
      </c>
      <c r="C1559">
        <v>62</v>
      </c>
      <c r="D1559" t="s">
        <v>2880</v>
      </c>
      <c r="E1559" t="s">
        <v>2879</v>
      </c>
      <c r="F1559">
        <v>5.9405400000000004</v>
      </c>
      <c r="G1559" t="s">
        <v>1800</v>
      </c>
    </row>
    <row r="1560" spans="1:7">
      <c r="A1560" t="s">
        <v>2883</v>
      </c>
      <c r="B1560" t="s">
        <v>2889</v>
      </c>
      <c r="C1560">
        <v>63</v>
      </c>
      <c r="D1560" t="s">
        <v>2880</v>
      </c>
      <c r="E1560" t="s">
        <v>2879</v>
      </c>
      <c r="F1560">
        <v>5.58568</v>
      </c>
      <c r="G1560" t="s">
        <v>1800</v>
      </c>
    </row>
    <row r="1561" spans="1:7">
      <c r="A1561" t="s">
        <v>2883</v>
      </c>
      <c r="B1561" t="s">
        <v>2889</v>
      </c>
      <c r="C1561">
        <v>64</v>
      </c>
      <c r="D1561" t="s">
        <v>2880</v>
      </c>
      <c r="E1561" t="s">
        <v>2879</v>
      </c>
      <c r="F1561">
        <v>5.3725399999999999</v>
      </c>
      <c r="G1561" t="s">
        <v>1800</v>
      </c>
    </row>
    <row r="1562" spans="1:7">
      <c r="A1562" t="s">
        <v>2883</v>
      </c>
      <c r="B1562" t="s">
        <v>2889</v>
      </c>
      <c r="C1562">
        <v>65</v>
      </c>
      <c r="D1562" t="s">
        <v>2880</v>
      </c>
      <c r="E1562" t="s">
        <v>2879</v>
      </c>
      <c r="F1562">
        <v>6.1878800000000007</v>
      </c>
      <c r="G1562" t="s">
        <v>1800</v>
      </c>
    </row>
    <row r="1563" spans="1:7">
      <c r="A1563" t="s">
        <v>2883</v>
      </c>
      <c r="B1563" t="s">
        <v>2889</v>
      </c>
      <c r="C1563">
        <v>66</v>
      </c>
      <c r="D1563" t="s">
        <v>2880</v>
      </c>
      <c r="E1563" t="s">
        <v>2879</v>
      </c>
      <c r="F1563">
        <v>5.7177999999999987</v>
      </c>
      <c r="G1563" t="s">
        <v>1800</v>
      </c>
    </row>
    <row r="1564" spans="1:7">
      <c r="A1564" t="s">
        <v>2883</v>
      </c>
      <c r="B1564" t="s">
        <v>2889</v>
      </c>
      <c r="C1564">
        <v>67</v>
      </c>
      <c r="D1564" t="s">
        <v>2880</v>
      </c>
      <c r="E1564" t="s">
        <v>2879</v>
      </c>
      <c r="F1564">
        <v>5.7297200000000004</v>
      </c>
      <c r="G1564" t="s">
        <v>1800</v>
      </c>
    </row>
    <row r="1565" spans="1:7">
      <c r="A1565" t="s">
        <v>2883</v>
      </c>
      <c r="B1565" t="s">
        <v>2889</v>
      </c>
      <c r="C1565">
        <v>68</v>
      </c>
      <c r="D1565" t="s">
        <v>2880</v>
      </c>
      <c r="E1565" t="s">
        <v>2879</v>
      </c>
      <c r="F1565">
        <v>5.8198800000000004</v>
      </c>
      <c r="G1565" t="s">
        <v>1800</v>
      </c>
    </row>
    <row r="1566" spans="1:7">
      <c r="A1566" t="s">
        <v>2883</v>
      </c>
      <c r="B1566" t="s">
        <v>2889</v>
      </c>
      <c r="C1566">
        <v>69</v>
      </c>
      <c r="D1566" t="s">
        <v>2880</v>
      </c>
      <c r="E1566" t="s">
        <v>2879</v>
      </c>
      <c r="F1566">
        <v>5.8909399999999996</v>
      </c>
      <c r="G1566" t="s">
        <v>1800</v>
      </c>
    </row>
    <row r="1567" spans="1:7">
      <c r="A1567" t="s">
        <v>2883</v>
      </c>
      <c r="B1567" t="s">
        <v>2889</v>
      </c>
      <c r="C1567">
        <v>70</v>
      </c>
      <c r="D1567" t="s">
        <v>2880</v>
      </c>
      <c r="E1567" t="s">
        <v>2879</v>
      </c>
      <c r="F1567">
        <v>5.6786999999999992</v>
      </c>
      <c r="G1567" t="s">
        <v>1800</v>
      </c>
    </row>
    <row r="1568" spans="1:7">
      <c r="A1568" t="s">
        <v>2883</v>
      </c>
      <c r="B1568" t="s">
        <v>2889</v>
      </c>
      <c r="C1568">
        <v>71</v>
      </c>
      <c r="D1568" t="s">
        <v>2880</v>
      </c>
      <c r="E1568" t="s">
        <v>2879</v>
      </c>
      <c r="F1568">
        <v>5.8592399999999998</v>
      </c>
      <c r="G1568" t="s">
        <v>1800</v>
      </c>
    </row>
    <row r="1569" spans="1:7">
      <c r="A1569" t="s">
        <v>2883</v>
      </c>
      <c r="B1569" t="s">
        <v>2889</v>
      </c>
      <c r="C1569">
        <v>72</v>
      </c>
      <c r="D1569" t="s">
        <v>2880</v>
      </c>
      <c r="E1569" t="s">
        <v>2879</v>
      </c>
      <c r="F1569">
        <v>5.8757799999999998</v>
      </c>
      <c r="G1569" t="s">
        <v>1800</v>
      </c>
    </row>
    <row r="1570" spans="1:7">
      <c r="A1570" t="s">
        <v>2883</v>
      </c>
      <c r="B1570" t="s">
        <v>2889</v>
      </c>
      <c r="C1570">
        <v>73</v>
      </c>
      <c r="D1570" t="s">
        <v>2880</v>
      </c>
      <c r="E1570" t="s">
        <v>2879</v>
      </c>
      <c r="F1570">
        <v>6.0413399999999999</v>
      </c>
      <c r="G1570" t="s">
        <v>1800</v>
      </c>
    </row>
    <row r="1571" spans="1:7">
      <c r="A1571" t="s">
        <v>2883</v>
      </c>
      <c r="B1571" t="s">
        <v>2889</v>
      </c>
      <c r="C1571">
        <v>74</v>
      </c>
      <c r="D1571" t="s">
        <v>2880</v>
      </c>
      <c r="E1571" t="s">
        <v>2879</v>
      </c>
      <c r="F1571">
        <v>5.8308999999999997</v>
      </c>
      <c r="G1571" t="s">
        <v>1800</v>
      </c>
    </row>
    <row r="1572" spans="1:7">
      <c r="A1572" t="s">
        <v>2883</v>
      </c>
      <c r="B1572" t="s">
        <v>2889</v>
      </c>
      <c r="C1572">
        <v>75</v>
      </c>
      <c r="D1572" t="s">
        <v>2880</v>
      </c>
      <c r="E1572" t="s">
        <v>2879</v>
      </c>
      <c r="F1572">
        <v>6.0825200000000006</v>
      </c>
      <c r="G1572" t="s">
        <v>1800</v>
      </c>
    </row>
    <row r="1573" spans="1:7">
      <c r="A1573" t="s">
        <v>2883</v>
      </c>
      <c r="B1573" t="s">
        <v>2889</v>
      </c>
      <c r="C1573">
        <v>76</v>
      </c>
      <c r="D1573" t="s">
        <v>2880</v>
      </c>
      <c r="E1573" t="s">
        <v>2879</v>
      </c>
      <c r="F1573">
        <v>5.8968000000000007</v>
      </c>
      <c r="G1573" t="s">
        <v>1800</v>
      </c>
    </row>
    <row r="1574" spans="1:7">
      <c r="A1574" t="s">
        <v>2883</v>
      </c>
      <c r="B1574" t="s">
        <v>2889</v>
      </c>
      <c r="C1574">
        <v>77</v>
      </c>
      <c r="D1574" t="s">
        <v>2880</v>
      </c>
      <c r="E1574" t="s">
        <v>2879</v>
      </c>
      <c r="F1574">
        <v>5.83948</v>
      </c>
      <c r="G1574" t="s">
        <v>1800</v>
      </c>
    </row>
    <row r="1575" spans="1:7">
      <c r="A1575" t="s">
        <v>2883</v>
      </c>
      <c r="B1575" t="s">
        <v>2889</v>
      </c>
      <c r="C1575">
        <v>78</v>
      </c>
      <c r="D1575" t="s">
        <v>2880</v>
      </c>
      <c r="E1575" t="s">
        <v>2879</v>
      </c>
      <c r="F1575">
        <v>5.7556200000000004</v>
      </c>
      <c r="G1575" t="s">
        <v>1800</v>
      </c>
    </row>
    <row r="1576" spans="1:7">
      <c r="A1576" t="s">
        <v>2883</v>
      </c>
      <c r="B1576" t="s">
        <v>2889</v>
      </c>
      <c r="C1576">
        <v>79</v>
      </c>
      <c r="D1576" t="s">
        <v>2880</v>
      </c>
      <c r="E1576" t="s">
        <v>2879</v>
      </c>
      <c r="F1576">
        <v>5.8118400000000001</v>
      </c>
      <c r="G1576" t="s">
        <v>1800</v>
      </c>
    </row>
    <row r="1577" spans="1:7">
      <c r="A1577" t="s">
        <v>2883</v>
      </c>
      <c r="B1577" t="s">
        <v>2889</v>
      </c>
      <c r="C1577">
        <v>80</v>
      </c>
      <c r="D1577" t="s">
        <v>2880</v>
      </c>
      <c r="E1577" t="s">
        <v>2879</v>
      </c>
      <c r="F1577">
        <v>5.6193</v>
      </c>
      <c r="G1577" t="s">
        <v>1800</v>
      </c>
    </row>
    <row r="1578" spans="1:7">
      <c r="A1578" t="s">
        <v>2883</v>
      </c>
      <c r="B1578" t="s">
        <v>2889</v>
      </c>
      <c r="C1578">
        <v>81</v>
      </c>
      <c r="D1578" t="s">
        <v>2880</v>
      </c>
      <c r="E1578" t="s">
        <v>2879</v>
      </c>
      <c r="F1578">
        <v>6.2579799999999999</v>
      </c>
      <c r="G1578" t="s">
        <v>1800</v>
      </c>
    </row>
    <row r="1579" spans="1:7">
      <c r="A1579" t="s">
        <v>2883</v>
      </c>
      <c r="B1579" t="s">
        <v>2889</v>
      </c>
      <c r="C1579">
        <v>82</v>
      </c>
      <c r="D1579" t="s">
        <v>2880</v>
      </c>
      <c r="E1579" t="s">
        <v>2879</v>
      </c>
      <c r="F1579">
        <v>5.9558</v>
      </c>
      <c r="G1579" t="s">
        <v>1800</v>
      </c>
    </row>
    <row r="1580" spans="1:7">
      <c r="A1580" t="s">
        <v>2883</v>
      </c>
      <c r="B1580" t="s">
        <v>2889</v>
      </c>
      <c r="C1580">
        <v>83</v>
      </c>
      <c r="D1580" t="s">
        <v>2880</v>
      </c>
      <c r="E1580" t="s">
        <v>2879</v>
      </c>
      <c r="F1580">
        <v>5.71652</v>
      </c>
      <c r="G1580" t="s">
        <v>1800</v>
      </c>
    </row>
    <row r="1581" spans="1:7">
      <c r="A1581" t="s">
        <v>2883</v>
      </c>
      <c r="B1581" t="s">
        <v>2889</v>
      </c>
      <c r="C1581">
        <v>84</v>
      </c>
      <c r="D1581" t="s">
        <v>2880</v>
      </c>
      <c r="E1581" t="s">
        <v>2879</v>
      </c>
      <c r="F1581">
        <v>6.1619999999999999</v>
      </c>
      <c r="G1581" t="s">
        <v>1800</v>
      </c>
    </row>
    <row r="1582" spans="1:7">
      <c r="A1582" t="s">
        <v>2883</v>
      </c>
      <c r="B1582" t="s">
        <v>2889</v>
      </c>
      <c r="C1582">
        <v>85</v>
      </c>
      <c r="D1582" t="s">
        <v>2880</v>
      </c>
      <c r="E1582" t="s">
        <v>2879</v>
      </c>
      <c r="F1582">
        <v>5.76234</v>
      </c>
      <c r="G1582" t="s">
        <v>1800</v>
      </c>
    </row>
    <row r="1583" spans="1:7">
      <c r="A1583" t="s">
        <v>2883</v>
      </c>
      <c r="B1583" t="s">
        <v>2889</v>
      </c>
      <c r="C1583">
        <v>86</v>
      </c>
      <c r="D1583" t="s">
        <v>2880</v>
      </c>
      <c r="E1583" t="s">
        <v>2879</v>
      </c>
      <c r="F1583">
        <v>5.743640000000001</v>
      </c>
      <c r="G1583" t="s">
        <v>1800</v>
      </c>
    </row>
    <row r="1584" spans="1:7">
      <c r="A1584" t="s">
        <v>2883</v>
      </c>
      <c r="B1584" t="s">
        <v>2889</v>
      </c>
      <c r="C1584">
        <v>87</v>
      </c>
      <c r="D1584" t="s">
        <v>2880</v>
      </c>
      <c r="E1584" t="s">
        <v>2879</v>
      </c>
      <c r="F1584">
        <v>6.0704000000000002</v>
      </c>
      <c r="G1584" t="s">
        <v>1800</v>
      </c>
    </row>
    <row r="1585" spans="1:7">
      <c r="A1585" t="s">
        <v>2883</v>
      </c>
      <c r="B1585" t="s">
        <v>2889</v>
      </c>
      <c r="C1585">
        <v>88</v>
      </c>
      <c r="D1585" t="s">
        <v>2880</v>
      </c>
      <c r="E1585" t="s">
        <v>2879</v>
      </c>
      <c r="F1585">
        <v>6.2150400000000001</v>
      </c>
      <c r="G1585" t="s">
        <v>1800</v>
      </c>
    </row>
    <row r="1586" spans="1:7">
      <c r="A1586" t="s">
        <v>2883</v>
      </c>
      <c r="B1586" t="s">
        <v>2889</v>
      </c>
      <c r="C1586">
        <v>89</v>
      </c>
      <c r="D1586" t="s">
        <v>2880</v>
      </c>
      <c r="E1586" t="s">
        <v>2879</v>
      </c>
      <c r="F1586">
        <v>5.8716999999999997</v>
      </c>
      <c r="G1586" t="s">
        <v>1800</v>
      </c>
    </row>
    <row r="1587" spans="1:7">
      <c r="A1587" t="s">
        <v>2883</v>
      </c>
      <c r="B1587" t="s">
        <v>2889</v>
      </c>
      <c r="C1587">
        <v>90</v>
      </c>
      <c r="D1587" t="s">
        <v>2880</v>
      </c>
      <c r="E1587" t="s">
        <v>2879</v>
      </c>
      <c r="F1587">
        <v>5.8823800000000004</v>
      </c>
      <c r="G1587" t="s">
        <v>1800</v>
      </c>
    </row>
    <row r="1588" spans="1:7">
      <c r="A1588" t="s">
        <v>2883</v>
      </c>
      <c r="B1588" t="s">
        <v>2889</v>
      </c>
      <c r="C1588">
        <v>91</v>
      </c>
      <c r="D1588" t="s">
        <v>2880</v>
      </c>
      <c r="E1588" t="s">
        <v>2879</v>
      </c>
      <c r="F1588">
        <v>5.6752000000000002</v>
      </c>
      <c r="G1588" t="s">
        <v>1800</v>
      </c>
    </row>
    <row r="1589" spans="1:7">
      <c r="A1589" t="s">
        <v>2883</v>
      </c>
      <c r="B1589" t="s">
        <v>2889</v>
      </c>
      <c r="C1589">
        <v>92</v>
      </c>
      <c r="D1589" t="s">
        <v>2880</v>
      </c>
      <c r="E1589" t="s">
        <v>2879</v>
      </c>
      <c r="F1589">
        <v>5.9811399999999999</v>
      </c>
      <c r="G1589" t="s">
        <v>1800</v>
      </c>
    </row>
    <row r="1590" spans="1:7">
      <c r="A1590" t="s">
        <v>2883</v>
      </c>
      <c r="B1590" t="s">
        <v>2889</v>
      </c>
      <c r="C1590">
        <v>93</v>
      </c>
      <c r="D1590" t="s">
        <v>2880</v>
      </c>
      <c r="E1590" t="s">
        <v>2879</v>
      </c>
      <c r="F1590">
        <v>6.3576000000000006</v>
      </c>
      <c r="G1590" t="s">
        <v>1800</v>
      </c>
    </row>
    <row r="1591" spans="1:7">
      <c r="A1591" t="s">
        <v>2883</v>
      </c>
      <c r="B1591" t="s">
        <v>2889</v>
      </c>
      <c r="C1591">
        <v>94</v>
      </c>
      <c r="D1591" t="s">
        <v>2880</v>
      </c>
      <c r="E1591" t="s">
        <v>2879</v>
      </c>
      <c r="F1591">
        <v>6.1603399999999997</v>
      </c>
      <c r="G1591" t="s">
        <v>1800</v>
      </c>
    </row>
    <row r="1592" spans="1:7">
      <c r="A1592" t="s">
        <v>2883</v>
      </c>
      <c r="B1592" t="s">
        <v>2889</v>
      </c>
      <c r="C1592">
        <v>181</v>
      </c>
      <c r="D1592" t="s">
        <v>2880</v>
      </c>
      <c r="E1592" t="s">
        <v>2879</v>
      </c>
      <c r="F1592">
        <v>6.24404</v>
      </c>
      <c r="G1592" t="s">
        <v>1962</v>
      </c>
    </row>
    <row r="1593" spans="1:7">
      <c r="A1593" t="s">
        <v>2883</v>
      </c>
      <c r="B1593" t="s">
        <v>2889</v>
      </c>
      <c r="C1593">
        <v>182</v>
      </c>
      <c r="D1593" t="s">
        <v>2880</v>
      </c>
      <c r="E1593" t="s">
        <v>2879</v>
      </c>
      <c r="F1593">
        <v>5.759780000000001</v>
      </c>
      <c r="G1593" t="s">
        <v>1962</v>
      </c>
    </row>
    <row r="1594" spans="1:7">
      <c r="A1594" t="s">
        <v>2883</v>
      </c>
      <c r="B1594" t="s">
        <v>2889</v>
      </c>
      <c r="C1594">
        <v>184</v>
      </c>
      <c r="D1594" t="s">
        <v>2880</v>
      </c>
      <c r="E1594" t="s">
        <v>2879</v>
      </c>
      <c r="F1594">
        <v>5.6192200000000003</v>
      </c>
      <c r="G1594" t="s">
        <v>1962</v>
      </c>
    </row>
    <row r="1595" spans="1:7">
      <c r="A1595" t="s">
        <v>2883</v>
      </c>
      <c r="B1595" t="s">
        <v>2889</v>
      </c>
      <c r="C1595">
        <v>185</v>
      </c>
      <c r="D1595" t="s">
        <v>2880</v>
      </c>
      <c r="E1595" t="s">
        <v>2879</v>
      </c>
      <c r="F1595">
        <v>5.8819599999999994</v>
      </c>
      <c r="G1595" t="s">
        <v>1962</v>
      </c>
    </row>
    <row r="1596" spans="1:7">
      <c r="A1596" t="s">
        <v>2883</v>
      </c>
      <c r="B1596" t="s">
        <v>2889</v>
      </c>
      <c r="C1596">
        <v>186</v>
      </c>
      <c r="D1596" t="s">
        <v>2880</v>
      </c>
      <c r="E1596" t="s">
        <v>2879</v>
      </c>
      <c r="F1596">
        <v>5.9617599999999999</v>
      </c>
      <c r="G1596" t="s">
        <v>1962</v>
      </c>
    </row>
    <row r="1597" spans="1:7">
      <c r="A1597" t="s">
        <v>2883</v>
      </c>
      <c r="B1597" t="s">
        <v>2889</v>
      </c>
      <c r="C1597">
        <v>380</v>
      </c>
      <c r="D1597" t="s">
        <v>2880</v>
      </c>
      <c r="E1597" t="s">
        <v>2879</v>
      </c>
      <c r="F1597">
        <v>5.9821200000000001</v>
      </c>
      <c r="G1597" t="s">
        <v>1801</v>
      </c>
    </row>
    <row r="1598" spans="1:7">
      <c r="A1598" t="s">
        <v>2883</v>
      </c>
      <c r="B1598" t="s">
        <v>2889</v>
      </c>
      <c r="C1598">
        <v>381</v>
      </c>
      <c r="D1598" t="s">
        <v>2880</v>
      </c>
      <c r="E1598" t="s">
        <v>2879</v>
      </c>
      <c r="F1598">
        <v>6.20364</v>
      </c>
      <c r="G1598" t="s">
        <v>1801</v>
      </c>
    </row>
    <row r="1599" spans="1:7">
      <c r="A1599" t="s">
        <v>2883</v>
      </c>
      <c r="B1599" t="s">
        <v>2889</v>
      </c>
      <c r="C1599">
        <v>382</v>
      </c>
      <c r="D1599" t="s">
        <v>2880</v>
      </c>
      <c r="E1599" t="s">
        <v>2879</v>
      </c>
      <c r="F1599">
        <v>6.1885600000000007</v>
      </c>
      <c r="G1599" t="s">
        <v>1801</v>
      </c>
    </row>
    <row r="1600" spans="1:7">
      <c r="A1600" t="s">
        <v>2883</v>
      </c>
      <c r="B1600" t="s">
        <v>2889</v>
      </c>
      <c r="C1600">
        <v>383</v>
      </c>
      <c r="D1600" t="s">
        <v>2880</v>
      </c>
      <c r="E1600" t="s">
        <v>2879</v>
      </c>
      <c r="F1600">
        <v>6.6121800000000004</v>
      </c>
      <c r="G1600" t="s">
        <v>1801</v>
      </c>
    </row>
    <row r="1601" spans="1:7">
      <c r="A1601" t="s">
        <v>2883</v>
      </c>
      <c r="B1601" t="s">
        <v>2889</v>
      </c>
      <c r="C1601">
        <v>384</v>
      </c>
      <c r="D1601" t="s">
        <v>2880</v>
      </c>
      <c r="E1601" t="s">
        <v>2879</v>
      </c>
      <c r="F1601">
        <v>6.2347800000000007</v>
      </c>
      <c r="G1601" t="s">
        <v>1801</v>
      </c>
    </row>
    <row r="1602" spans="1:7">
      <c r="A1602" t="s">
        <v>2883</v>
      </c>
      <c r="B1602" t="s">
        <v>2889</v>
      </c>
      <c r="C1602">
        <v>385</v>
      </c>
      <c r="D1602" t="s">
        <v>2880</v>
      </c>
      <c r="E1602" t="s">
        <v>2879</v>
      </c>
      <c r="F1602">
        <v>6.1000800000000002</v>
      </c>
      <c r="G1602" t="s">
        <v>1801</v>
      </c>
    </row>
    <row r="1603" spans="1:7">
      <c r="A1603" t="s">
        <v>2883</v>
      </c>
      <c r="B1603" t="s">
        <v>2893</v>
      </c>
      <c r="C1603">
        <v>1</v>
      </c>
      <c r="D1603" t="s">
        <v>2880</v>
      </c>
      <c r="E1603" t="s">
        <v>2879</v>
      </c>
      <c r="F1603">
        <v>6.0518999999999998</v>
      </c>
      <c r="G1603" t="s">
        <v>1799</v>
      </c>
    </row>
    <row r="1604" spans="1:7">
      <c r="A1604" t="s">
        <v>2883</v>
      </c>
      <c r="B1604" t="s">
        <v>2893</v>
      </c>
      <c r="C1604">
        <v>2</v>
      </c>
      <c r="D1604" t="s">
        <v>2880</v>
      </c>
      <c r="E1604" t="s">
        <v>2879</v>
      </c>
      <c r="F1604">
        <v>5.6815200000000008</v>
      </c>
      <c r="G1604" t="s">
        <v>1799</v>
      </c>
    </row>
    <row r="1605" spans="1:7">
      <c r="A1605" t="s">
        <v>2883</v>
      </c>
      <c r="B1605" t="s">
        <v>2893</v>
      </c>
      <c r="C1605">
        <v>3</v>
      </c>
      <c r="D1605" t="s">
        <v>2880</v>
      </c>
      <c r="E1605" t="s">
        <v>2879</v>
      </c>
      <c r="F1605">
        <v>6.3766400000000001</v>
      </c>
      <c r="G1605" t="s">
        <v>1799</v>
      </c>
    </row>
    <row r="1606" spans="1:7">
      <c r="A1606" t="s">
        <v>2883</v>
      </c>
      <c r="B1606" t="s">
        <v>2893</v>
      </c>
      <c r="C1606">
        <v>4</v>
      </c>
      <c r="D1606" t="s">
        <v>2880</v>
      </c>
      <c r="E1606" t="s">
        <v>2879</v>
      </c>
      <c r="F1606">
        <v>6.5454999999999997</v>
      </c>
      <c r="G1606" t="s">
        <v>1799</v>
      </c>
    </row>
    <row r="1607" spans="1:7">
      <c r="A1607" t="s">
        <v>2883</v>
      </c>
      <c r="B1607" t="s">
        <v>2893</v>
      </c>
      <c r="C1607">
        <v>5</v>
      </c>
      <c r="D1607" t="s">
        <v>2880</v>
      </c>
      <c r="E1607" t="s">
        <v>2879</v>
      </c>
      <c r="F1607">
        <v>5.80924</v>
      </c>
      <c r="G1607" t="s">
        <v>1799</v>
      </c>
    </row>
    <row r="1608" spans="1:7">
      <c r="A1608" t="s">
        <v>2883</v>
      </c>
      <c r="B1608" t="s">
        <v>2893</v>
      </c>
      <c r="C1608">
        <v>6</v>
      </c>
      <c r="D1608" t="s">
        <v>2880</v>
      </c>
      <c r="E1608" t="s">
        <v>2879</v>
      </c>
      <c r="F1608">
        <v>6.0586000000000011</v>
      </c>
      <c r="G1608" t="s">
        <v>1799</v>
      </c>
    </row>
    <row r="1609" spans="1:7">
      <c r="A1609" t="s">
        <v>2883</v>
      </c>
      <c r="B1609" t="s">
        <v>2893</v>
      </c>
      <c r="C1609">
        <v>7</v>
      </c>
      <c r="D1609" t="s">
        <v>2880</v>
      </c>
      <c r="E1609" t="s">
        <v>2879</v>
      </c>
      <c r="F1609">
        <v>6.00108</v>
      </c>
      <c r="G1609" t="s">
        <v>1799</v>
      </c>
    </row>
    <row r="1610" spans="1:7">
      <c r="A1610" t="s">
        <v>2883</v>
      </c>
      <c r="B1610" t="s">
        <v>2893</v>
      </c>
      <c r="C1610">
        <v>8</v>
      </c>
      <c r="D1610" t="s">
        <v>2880</v>
      </c>
      <c r="E1610" t="s">
        <v>2879</v>
      </c>
      <c r="F1610">
        <v>5.8183999999999996</v>
      </c>
      <c r="G1610" t="s">
        <v>1799</v>
      </c>
    </row>
    <row r="1611" spans="1:7">
      <c r="A1611" t="s">
        <v>2883</v>
      </c>
      <c r="B1611" t="s">
        <v>2893</v>
      </c>
      <c r="C1611">
        <v>9</v>
      </c>
      <c r="D1611" t="s">
        <v>2880</v>
      </c>
      <c r="E1611" t="s">
        <v>2879</v>
      </c>
      <c r="F1611">
        <v>6.2989800000000002</v>
      </c>
      <c r="G1611" t="s">
        <v>1799</v>
      </c>
    </row>
    <row r="1612" spans="1:7">
      <c r="A1612" t="s">
        <v>2883</v>
      </c>
      <c r="B1612" t="s">
        <v>2893</v>
      </c>
      <c r="C1612">
        <v>10</v>
      </c>
      <c r="D1612" t="s">
        <v>2880</v>
      </c>
      <c r="E1612" t="s">
        <v>2879</v>
      </c>
      <c r="F1612">
        <v>6.06128</v>
      </c>
      <c r="G1612" t="s">
        <v>1799</v>
      </c>
    </row>
    <row r="1613" spans="1:7">
      <c r="A1613" t="s">
        <v>2883</v>
      </c>
      <c r="B1613" t="s">
        <v>2893</v>
      </c>
      <c r="C1613">
        <v>11</v>
      </c>
      <c r="D1613" t="s">
        <v>2880</v>
      </c>
      <c r="E1613" t="s">
        <v>2879</v>
      </c>
      <c r="F1613">
        <v>6.19618</v>
      </c>
      <c r="G1613" t="s">
        <v>1799</v>
      </c>
    </row>
    <row r="1614" spans="1:7">
      <c r="A1614" t="s">
        <v>2883</v>
      </c>
      <c r="B1614" t="s">
        <v>2893</v>
      </c>
      <c r="C1614">
        <v>12</v>
      </c>
      <c r="D1614" t="s">
        <v>2880</v>
      </c>
      <c r="E1614" t="s">
        <v>2879</v>
      </c>
      <c r="F1614">
        <v>6.0098599999999998</v>
      </c>
      <c r="G1614" t="s">
        <v>1799</v>
      </c>
    </row>
    <row r="1615" spans="1:7">
      <c r="A1615" t="s">
        <v>2883</v>
      </c>
      <c r="B1615" t="s">
        <v>2893</v>
      </c>
      <c r="C1615">
        <v>13</v>
      </c>
      <c r="D1615" t="s">
        <v>2880</v>
      </c>
      <c r="E1615" t="s">
        <v>2879</v>
      </c>
      <c r="F1615">
        <v>6.3552999999999988</v>
      </c>
      <c r="G1615" t="s">
        <v>1799</v>
      </c>
    </row>
    <row r="1616" spans="1:7">
      <c r="A1616" t="s">
        <v>2883</v>
      </c>
      <c r="B1616" t="s">
        <v>2893</v>
      </c>
      <c r="C1616">
        <v>14</v>
      </c>
      <c r="D1616" t="s">
        <v>2880</v>
      </c>
      <c r="E1616" t="s">
        <v>2879</v>
      </c>
      <c r="F1616">
        <v>6.2276399999999992</v>
      </c>
      <c r="G1616" t="s">
        <v>1799</v>
      </c>
    </row>
    <row r="1617" spans="1:7">
      <c r="A1617" t="s">
        <v>2883</v>
      </c>
      <c r="B1617" t="s">
        <v>2893</v>
      </c>
      <c r="C1617">
        <v>15</v>
      </c>
      <c r="D1617" t="s">
        <v>2880</v>
      </c>
      <c r="E1617" t="s">
        <v>2879</v>
      </c>
      <c r="F1617">
        <v>6.5231199999999996</v>
      </c>
      <c r="G1617" t="s">
        <v>1799</v>
      </c>
    </row>
    <row r="1618" spans="1:7">
      <c r="A1618" t="s">
        <v>2883</v>
      </c>
      <c r="B1618" t="s">
        <v>2893</v>
      </c>
      <c r="C1618">
        <v>16</v>
      </c>
      <c r="D1618" t="s">
        <v>2880</v>
      </c>
      <c r="E1618" t="s">
        <v>2879</v>
      </c>
      <c r="F1618">
        <v>6.5239999999999991</v>
      </c>
      <c r="G1618" t="s">
        <v>1799</v>
      </c>
    </row>
    <row r="1619" spans="1:7">
      <c r="A1619" t="s">
        <v>2883</v>
      </c>
      <c r="B1619" t="s">
        <v>2893</v>
      </c>
      <c r="C1619">
        <v>17</v>
      </c>
      <c r="D1619" t="s">
        <v>2880</v>
      </c>
      <c r="E1619" t="s">
        <v>2879</v>
      </c>
      <c r="F1619">
        <v>6.0025200000000005</v>
      </c>
      <c r="G1619" t="s">
        <v>1799</v>
      </c>
    </row>
    <row r="1620" spans="1:7">
      <c r="A1620" t="s">
        <v>2883</v>
      </c>
      <c r="B1620" t="s">
        <v>2893</v>
      </c>
      <c r="C1620">
        <v>18</v>
      </c>
      <c r="D1620" t="s">
        <v>2880</v>
      </c>
      <c r="E1620" t="s">
        <v>2879</v>
      </c>
      <c r="F1620">
        <v>6.0190999999999999</v>
      </c>
      <c r="G1620" t="s">
        <v>1799</v>
      </c>
    </row>
    <row r="1621" spans="1:7">
      <c r="A1621" t="s">
        <v>2883</v>
      </c>
      <c r="B1621" t="s">
        <v>2893</v>
      </c>
      <c r="C1621">
        <v>19</v>
      </c>
      <c r="D1621" t="s">
        <v>2880</v>
      </c>
      <c r="E1621" t="s">
        <v>2879</v>
      </c>
      <c r="F1621">
        <v>6.3929000000000009</v>
      </c>
      <c r="G1621" t="s">
        <v>1799</v>
      </c>
    </row>
    <row r="1622" spans="1:7">
      <c r="A1622" t="s">
        <v>2883</v>
      </c>
      <c r="B1622" t="s">
        <v>2893</v>
      </c>
      <c r="C1622">
        <v>20</v>
      </c>
      <c r="D1622" t="s">
        <v>2880</v>
      </c>
      <c r="E1622" t="s">
        <v>2879</v>
      </c>
      <c r="F1622">
        <v>6.3612199999999994</v>
      </c>
      <c r="G1622" t="s">
        <v>1799</v>
      </c>
    </row>
    <row r="1623" spans="1:7">
      <c r="A1623" t="s">
        <v>2883</v>
      </c>
      <c r="B1623" t="s">
        <v>2893</v>
      </c>
      <c r="C1623">
        <v>127</v>
      </c>
      <c r="D1623" t="s">
        <v>2880</v>
      </c>
      <c r="E1623" t="s">
        <v>2879</v>
      </c>
      <c r="F1623">
        <v>5.7938399999999994</v>
      </c>
      <c r="G1623" t="s">
        <v>1799</v>
      </c>
    </row>
    <row r="1624" spans="1:7">
      <c r="A1624" t="s">
        <v>2883</v>
      </c>
      <c r="B1624" t="s">
        <v>2893</v>
      </c>
      <c r="C1624">
        <v>128</v>
      </c>
      <c r="D1624" t="s">
        <v>2880</v>
      </c>
      <c r="E1624" t="s">
        <v>2879</v>
      </c>
      <c r="F1624">
        <v>5.806140000000001</v>
      </c>
      <c r="G1624" t="s">
        <v>1799</v>
      </c>
    </row>
    <row r="1625" spans="1:7">
      <c r="A1625" t="s">
        <v>2883</v>
      </c>
      <c r="B1625" t="s">
        <v>2893</v>
      </c>
      <c r="C1625">
        <v>129</v>
      </c>
      <c r="D1625" t="s">
        <v>2880</v>
      </c>
      <c r="E1625" t="s">
        <v>2879</v>
      </c>
      <c r="F1625">
        <v>5.9155600000000002</v>
      </c>
      <c r="G1625" t="s">
        <v>1799</v>
      </c>
    </row>
    <row r="1626" spans="1:7">
      <c r="A1626" t="s">
        <v>2883</v>
      </c>
      <c r="B1626" t="s">
        <v>2893</v>
      </c>
      <c r="C1626">
        <v>130</v>
      </c>
      <c r="D1626" t="s">
        <v>2880</v>
      </c>
      <c r="E1626" t="s">
        <v>2879</v>
      </c>
      <c r="F1626">
        <v>5.7617599999999998</v>
      </c>
      <c r="G1626" t="s">
        <v>1799</v>
      </c>
    </row>
    <row r="1627" spans="1:7">
      <c r="A1627" t="s">
        <v>2883</v>
      </c>
      <c r="B1627" t="s">
        <v>2893</v>
      </c>
      <c r="C1627">
        <v>131</v>
      </c>
      <c r="D1627" t="s">
        <v>2880</v>
      </c>
      <c r="E1627" t="s">
        <v>2879</v>
      </c>
      <c r="F1627">
        <v>5.90158</v>
      </c>
      <c r="G1627" t="s">
        <v>1799</v>
      </c>
    </row>
    <row r="1628" spans="1:7">
      <c r="A1628" t="s">
        <v>2883</v>
      </c>
      <c r="B1628" t="s">
        <v>2893</v>
      </c>
      <c r="C1628">
        <v>132</v>
      </c>
      <c r="D1628" t="s">
        <v>2880</v>
      </c>
      <c r="E1628" t="s">
        <v>2879</v>
      </c>
      <c r="F1628">
        <v>5.8735800000000005</v>
      </c>
      <c r="G1628" t="s">
        <v>1799</v>
      </c>
    </row>
    <row r="1629" spans="1:7">
      <c r="A1629" t="s">
        <v>2883</v>
      </c>
      <c r="B1629" t="s">
        <v>2893</v>
      </c>
      <c r="C1629">
        <v>133</v>
      </c>
      <c r="D1629" t="s">
        <v>2880</v>
      </c>
      <c r="E1629" t="s">
        <v>2879</v>
      </c>
      <c r="F1629">
        <v>6.0164000000000009</v>
      </c>
      <c r="G1629" t="s">
        <v>1799</v>
      </c>
    </row>
    <row r="1630" spans="1:7">
      <c r="A1630" t="s">
        <v>2883</v>
      </c>
      <c r="B1630" t="s">
        <v>2893</v>
      </c>
      <c r="C1630">
        <v>134</v>
      </c>
      <c r="D1630" t="s">
        <v>2880</v>
      </c>
      <c r="E1630" t="s">
        <v>2879</v>
      </c>
      <c r="F1630">
        <v>5.9740800000000007</v>
      </c>
      <c r="G1630" t="s">
        <v>1799</v>
      </c>
    </row>
    <row r="1631" spans="1:7">
      <c r="A1631" t="s">
        <v>2883</v>
      </c>
      <c r="B1631" t="s">
        <v>2893</v>
      </c>
      <c r="C1631">
        <v>135</v>
      </c>
      <c r="D1631" t="s">
        <v>2880</v>
      </c>
      <c r="E1631" t="s">
        <v>2879</v>
      </c>
      <c r="F1631">
        <v>5.8420799999999993</v>
      </c>
      <c r="G1631" t="s">
        <v>1799</v>
      </c>
    </row>
    <row r="1632" spans="1:7">
      <c r="A1632" t="s">
        <v>2883</v>
      </c>
      <c r="B1632" t="s">
        <v>2893</v>
      </c>
      <c r="C1632">
        <v>136</v>
      </c>
      <c r="D1632" t="s">
        <v>2880</v>
      </c>
      <c r="E1632" t="s">
        <v>2879</v>
      </c>
      <c r="F1632">
        <v>5.9189399999999992</v>
      </c>
      <c r="G1632" t="s">
        <v>1799</v>
      </c>
    </row>
    <row r="1633" spans="1:7">
      <c r="A1633" t="s">
        <v>2883</v>
      </c>
      <c r="B1633" t="s">
        <v>2893</v>
      </c>
      <c r="C1633">
        <v>137</v>
      </c>
      <c r="D1633" t="s">
        <v>2880</v>
      </c>
      <c r="E1633" t="s">
        <v>2879</v>
      </c>
      <c r="F1633">
        <v>5.8979599999999994</v>
      </c>
      <c r="G1633" t="s">
        <v>1799</v>
      </c>
    </row>
    <row r="1634" spans="1:7">
      <c r="A1634" t="s">
        <v>2883</v>
      </c>
      <c r="B1634" t="s">
        <v>2893</v>
      </c>
      <c r="C1634">
        <v>138</v>
      </c>
      <c r="D1634" t="s">
        <v>2880</v>
      </c>
      <c r="E1634" t="s">
        <v>2879</v>
      </c>
      <c r="F1634">
        <v>6.1557000000000013</v>
      </c>
      <c r="G1634" t="s">
        <v>1799</v>
      </c>
    </row>
    <row r="1635" spans="1:7">
      <c r="A1635" t="s">
        <v>2883</v>
      </c>
      <c r="B1635" t="s">
        <v>2893</v>
      </c>
      <c r="C1635">
        <v>139</v>
      </c>
      <c r="D1635" t="s">
        <v>2880</v>
      </c>
      <c r="E1635" t="s">
        <v>2879</v>
      </c>
      <c r="F1635">
        <v>5.6874000000000002</v>
      </c>
      <c r="G1635" t="s">
        <v>1799</v>
      </c>
    </row>
    <row r="1636" spans="1:7">
      <c r="A1636" t="s">
        <v>2883</v>
      </c>
      <c r="B1636" t="s">
        <v>2893</v>
      </c>
      <c r="C1636">
        <v>140</v>
      </c>
      <c r="D1636" t="s">
        <v>2880</v>
      </c>
      <c r="E1636" t="s">
        <v>2879</v>
      </c>
      <c r="F1636">
        <v>5.7909199999999998</v>
      </c>
      <c r="G1636" t="s">
        <v>1799</v>
      </c>
    </row>
    <row r="1637" spans="1:7">
      <c r="A1637" t="s">
        <v>2883</v>
      </c>
      <c r="B1637" t="s">
        <v>2893</v>
      </c>
      <c r="C1637">
        <v>181</v>
      </c>
      <c r="D1637" t="s">
        <v>2880</v>
      </c>
      <c r="E1637" t="s">
        <v>2879</v>
      </c>
      <c r="F1637">
        <v>6.24404</v>
      </c>
      <c r="G1637" t="s">
        <v>1962</v>
      </c>
    </row>
    <row r="1638" spans="1:7">
      <c r="A1638" t="s">
        <v>2883</v>
      </c>
      <c r="B1638" t="s">
        <v>2893</v>
      </c>
      <c r="C1638">
        <v>182</v>
      </c>
      <c r="D1638" t="s">
        <v>2880</v>
      </c>
      <c r="E1638" t="s">
        <v>2879</v>
      </c>
      <c r="F1638">
        <v>5.759780000000001</v>
      </c>
      <c r="G1638" t="s">
        <v>1962</v>
      </c>
    </row>
    <row r="1639" spans="1:7">
      <c r="A1639" t="s">
        <v>2883</v>
      </c>
      <c r="B1639" t="s">
        <v>2893</v>
      </c>
      <c r="C1639">
        <v>184</v>
      </c>
      <c r="D1639" t="s">
        <v>2880</v>
      </c>
      <c r="E1639" t="s">
        <v>2879</v>
      </c>
      <c r="F1639">
        <v>5.6192200000000003</v>
      </c>
      <c r="G1639" t="s">
        <v>1962</v>
      </c>
    </row>
    <row r="1640" spans="1:7">
      <c r="A1640" t="s">
        <v>2883</v>
      </c>
      <c r="B1640" t="s">
        <v>2893</v>
      </c>
      <c r="C1640">
        <v>185</v>
      </c>
      <c r="D1640" t="s">
        <v>2880</v>
      </c>
      <c r="E1640" t="s">
        <v>2879</v>
      </c>
      <c r="F1640">
        <v>5.8819599999999994</v>
      </c>
      <c r="G1640" t="s">
        <v>1962</v>
      </c>
    </row>
    <row r="1641" spans="1:7">
      <c r="A1641" t="s">
        <v>2883</v>
      </c>
      <c r="B1641" t="s">
        <v>2893</v>
      </c>
      <c r="C1641">
        <v>186</v>
      </c>
      <c r="D1641" t="s">
        <v>2880</v>
      </c>
      <c r="E1641" t="s">
        <v>2879</v>
      </c>
      <c r="F1641">
        <v>5.9617599999999999</v>
      </c>
      <c r="G1641" t="s">
        <v>1962</v>
      </c>
    </row>
    <row r="1642" spans="1:7">
      <c r="A1642" t="s">
        <v>2883</v>
      </c>
      <c r="B1642" t="s">
        <v>2893</v>
      </c>
      <c r="C1642">
        <v>296</v>
      </c>
      <c r="D1642" t="s">
        <v>2880</v>
      </c>
      <c r="E1642" t="s">
        <v>2879</v>
      </c>
      <c r="F1642">
        <v>6.1155799999999996</v>
      </c>
      <c r="G1642" t="s">
        <v>1800</v>
      </c>
    </row>
    <row r="1643" spans="1:7">
      <c r="A1643" t="s">
        <v>2883</v>
      </c>
      <c r="B1643" t="s">
        <v>2893</v>
      </c>
      <c r="C1643">
        <v>297</v>
      </c>
      <c r="D1643" t="s">
        <v>2880</v>
      </c>
      <c r="E1643" t="s">
        <v>2879</v>
      </c>
      <c r="F1643">
        <v>6.2039800000000014</v>
      </c>
      <c r="G1643" t="s">
        <v>1800</v>
      </c>
    </row>
    <row r="1644" spans="1:7">
      <c r="A1644" t="s">
        <v>2883</v>
      </c>
      <c r="B1644" t="s">
        <v>2893</v>
      </c>
      <c r="C1644">
        <v>298</v>
      </c>
      <c r="D1644" t="s">
        <v>2880</v>
      </c>
      <c r="E1644" t="s">
        <v>2879</v>
      </c>
      <c r="F1644">
        <v>6.2502600000000008</v>
      </c>
      <c r="G1644" t="s">
        <v>1800</v>
      </c>
    </row>
    <row r="1645" spans="1:7">
      <c r="A1645" t="s">
        <v>2883</v>
      </c>
      <c r="B1645" t="s">
        <v>2893</v>
      </c>
      <c r="C1645">
        <v>299</v>
      </c>
      <c r="D1645" t="s">
        <v>2880</v>
      </c>
      <c r="E1645" t="s">
        <v>2879</v>
      </c>
      <c r="F1645">
        <v>5.9796800000000001</v>
      </c>
      <c r="G1645" t="s">
        <v>1800</v>
      </c>
    </row>
    <row r="1646" spans="1:7">
      <c r="A1646" t="s">
        <v>2883</v>
      </c>
      <c r="B1646" t="s">
        <v>2893</v>
      </c>
      <c r="C1646">
        <v>300</v>
      </c>
      <c r="D1646" t="s">
        <v>2880</v>
      </c>
      <c r="E1646" t="s">
        <v>2879</v>
      </c>
      <c r="F1646">
        <v>5.8307599999999997</v>
      </c>
      <c r="G1646" t="s">
        <v>1800</v>
      </c>
    </row>
    <row r="1647" spans="1:7">
      <c r="A1647" t="s">
        <v>2883</v>
      </c>
      <c r="B1647" t="s">
        <v>2893</v>
      </c>
      <c r="C1647">
        <v>301</v>
      </c>
      <c r="D1647" t="s">
        <v>2880</v>
      </c>
      <c r="E1647" t="s">
        <v>2879</v>
      </c>
      <c r="F1647">
        <v>5.8638400000000006</v>
      </c>
      <c r="G1647" t="s">
        <v>1800</v>
      </c>
    </row>
    <row r="1648" spans="1:7">
      <c r="A1648" t="s">
        <v>2883</v>
      </c>
      <c r="B1648" t="s">
        <v>2893</v>
      </c>
      <c r="C1648">
        <v>302</v>
      </c>
      <c r="D1648" t="s">
        <v>2880</v>
      </c>
      <c r="E1648" t="s">
        <v>2879</v>
      </c>
      <c r="F1648">
        <v>5.8773399999999993</v>
      </c>
      <c r="G1648" t="s">
        <v>1800</v>
      </c>
    </row>
    <row r="1649" spans="1:7">
      <c r="A1649" t="s">
        <v>2883</v>
      </c>
      <c r="B1649" t="s">
        <v>2893</v>
      </c>
      <c r="C1649">
        <v>303</v>
      </c>
      <c r="D1649" t="s">
        <v>2880</v>
      </c>
      <c r="E1649" t="s">
        <v>2879</v>
      </c>
      <c r="F1649">
        <v>5.9095999999999993</v>
      </c>
      <c r="G1649" t="s">
        <v>1800</v>
      </c>
    </row>
    <row r="1650" spans="1:7">
      <c r="A1650" t="s">
        <v>2883</v>
      </c>
      <c r="B1650" t="s">
        <v>2893</v>
      </c>
      <c r="C1650">
        <v>304</v>
      </c>
      <c r="D1650" t="s">
        <v>2880</v>
      </c>
      <c r="E1650" t="s">
        <v>2879</v>
      </c>
      <c r="F1650">
        <v>5.9901399999999994</v>
      </c>
      <c r="G1650" t="s">
        <v>1800</v>
      </c>
    </row>
    <row r="1651" spans="1:7">
      <c r="A1651" t="s">
        <v>2883</v>
      </c>
      <c r="B1651" t="s">
        <v>2893</v>
      </c>
      <c r="C1651">
        <v>305</v>
      </c>
      <c r="D1651" t="s">
        <v>2880</v>
      </c>
      <c r="E1651" t="s">
        <v>2879</v>
      </c>
      <c r="F1651">
        <v>5.5959800000000008</v>
      </c>
      <c r="G1651" t="s">
        <v>1800</v>
      </c>
    </row>
    <row r="1652" spans="1:7">
      <c r="A1652" t="s">
        <v>2883</v>
      </c>
      <c r="B1652" t="s">
        <v>2893</v>
      </c>
      <c r="C1652">
        <v>306</v>
      </c>
      <c r="D1652" t="s">
        <v>2880</v>
      </c>
      <c r="E1652" t="s">
        <v>2879</v>
      </c>
      <c r="F1652">
        <v>5.7968999999999991</v>
      </c>
      <c r="G1652" t="s">
        <v>1800</v>
      </c>
    </row>
    <row r="1653" spans="1:7">
      <c r="A1653" t="s">
        <v>2883</v>
      </c>
      <c r="B1653" t="s">
        <v>2893</v>
      </c>
      <c r="C1653">
        <v>307</v>
      </c>
      <c r="D1653" t="s">
        <v>2880</v>
      </c>
      <c r="E1653" t="s">
        <v>2879</v>
      </c>
      <c r="F1653">
        <v>5.7298599999999986</v>
      </c>
      <c r="G1653" t="s">
        <v>1800</v>
      </c>
    </row>
    <row r="1654" spans="1:7">
      <c r="A1654" t="s">
        <v>2883</v>
      </c>
      <c r="B1654" t="s">
        <v>2893</v>
      </c>
      <c r="C1654">
        <v>308</v>
      </c>
      <c r="D1654" t="s">
        <v>2880</v>
      </c>
      <c r="E1654" t="s">
        <v>2879</v>
      </c>
      <c r="F1654">
        <v>5.6547199999999993</v>
      </c>
      <c r="G1654" t="s">
        <v>1800</v>
      </c>
    </row>
    <row r="1655" spans="1:7">
      <c r="A1655" t="s">
        <v>2883</v>
      </c>
      <c r="B1655" t="s">
        <v>2893</v>
      </c>
      <c r="C1655">
        <v>309</v>
      </c>
      <c r="D1655" t="s">
        <v>2880</v>
      </c>
      <c r="E1655" t="s">
        <v>2879</v>
      </c>
      <c r="F1655">
        <v>6.1320999999999986</v>
      </c>
      <c r="G1655" t="s">
        <v>1800</v>
      </c>
    </row>
    <row r="1656" spans="1:7">
      <c r="A1656" t="s">
        <v>2883</v>
      </c>
      <c r="B1656" t="s">
        <v>2893</v>
      </c>
      <c r="C1656">
        <v>310</v>
      </c>
      <c r="D1656" t="s">
        <v>2880</v>
      </c>
      <c r="E1656" t="s">
        <v>2879</v>
      </c>
      <c r="F1656">
        <v>5.641</v>
      </c>
      <c r="G1656" t="s">
        <v>1800</v>
      </c>
    </row>
    <row r="1657" spans="1:7">
      <c r="A1657" t="s">
        <v>2883</v>
      </c>
      <c r="B1657" t="s">
        <v>2893</v>
      </c>
      <c r="C1657">
        <v>311</v>
      </c>
      <c r="D1657" t="s">
        <v>2880</v>
      </c>
      <c r="E1657" t="s">
        <v>2879</v>
      </c>
      <c r="F1657">
        <v>6.1151200000000001</v>
      </c>
      <c r="G1657" t="s">
        <v>1800</v>
      </c>
    </row>
    <row r="1658" spans="1:7">
      <c r="A1658" t="s">
        <v>2883</v>
      </c>
      <c r="B1658" t="s">
        <v>2893</v>
      </c>
      <c r="C1658">
        <v>312</v>
      </c>
      <c r="D1658" t="s">
        <v>2880</v>
      </c>
      <c r="E1658" t="s">
        <v>2879</v>
      </c>
      <c r="F1658">
        <v>6.2149400000000004</v>
      </c>
      <c r="G1658" t="s">
        <v>1800</v>
      </c>
    </row>
    <row r="1659" spans="1:7">
      <c r="A1659" t="s">
        <v>2883</v>
      </c>
      <c r="B1659" t="s">
        <v>2893</v>
      </c>
      <c r="C1659">
        <v>313</v>
      </c>
      <c r="D1659" t="s">
        <v>2880</v>
      </c>
      <c r="E1659" t="s">
        <v>2879</v>
      </c>
      <c r="F1659">
        <v>5.8244600000000002</v>
      </c>
      <c r="G1659" t="s">
        <v>1800</v>
      </c>
    </row>
    <row r="1660" spans="1:7">
      <c r="A1660" t="s">
        <v>2883</v>
      </c>
      <c r="B1660" t="s">
        <v>2893</v>
      </c>
      <c r="C1660">
        <v>314</v>
      </c>
      <c r="D1660" t="s">
        <v>2880</v>
      </c>
      <c r="E1660" t="s">
        <v>2879</v>
      </c>
      <c r="F1660">
        <v>6.1519200000000005</v>
      </c>
      <c r="G1660" t="s">
        <v>1800</v>
      </c>
    </row>
    <row r="1661" spans="1:7">
      <c r="A1661" t="s">
        <v>2883</v>
      </c>
      <c r="B1661" t="s">
        <v>2893</v>
      </c>
      <c r="C1661">
        <v>315</v>
      </c>
      <c r="D1661" t="s">
        <v>2880</v>
      </c>
      <c r="E1661" t="s">
        <v>2879</v>
      </c>
      <c r="F1661">
        <v>6.035779999999999</v>
      </c>
      <c r="G1661" t="s">
        <v>1800</v>
      </c>
    </row>
    <row r="1662" spans="1:7">
      <c r="A1662" t="s">
        <v>2883</v>
      </c>
      <c r="B1662" t="s">
        <v>2893</v>
      </c>
      <c r="C1662">
        <v>316</v>
      </c>
      <c r="D1662" t="s">
        <v>2880</v>
      </c>
      <c r="E1662" t="s">
        <v>2879</v>
      </c>
      <c r="F1662">
        <v>6.0548599999999988</v>
      </c>
      <c r="G1662" t="s">
        <v>1800</v>
      </c>
    </row>
    <row r="1663" spans="1:7">
      <c r="A1663" t="s">
        <v>2883</v>
      </c>
      <c r="B1663" t="s">
        <v>2893</v>
      </c>
      <c r="C1663">
        <v>317</v>
      </c>
      <c r="D1663" t="s">
        <v>2880</v>
      </c>
      <c r="E1663" t="s">
        <v>2879</v>
      </c>
      <c r="F1663">
        <v>6.1399600000000003</v>
      </c>
      <c r="G1663" t="s">
        <v>1800</v>
      </c>
    </row>
    <row r="1664" spans="1:7">
      <c r="A1664" t="s">
        <v>2883</v>
      </c>
      <c r="B1664" t="s">
        <v>2893</v>
      </c>
      <c r="C1664">
        <v>318</v>
      </c>
      <c r="D1664" t="s">
        <v>2880</v>
      </c>
      <c r="E1664" t="s">
        <v>2879</v>
      </c>
      <c r="F1664">
        <v>6.0987600000000004</v>
      </c>
      <c r="G1664" t="s">
        <v>1800</v>
      </c>
    </row>
    <row r="1665" spans="1:7">
      <c r="A1665" t="s">
        <v>2883</v>
      </c>
      <c r="B1665" t="s">
        <v>2893</v>
      </c>
      <c r="C1665">
        <v>319</v>
      </c>
      <c r="D1665" t="s">
        <v>2880</v>
      </c>
      <c r="E1665" t="s">
        <v>2879</v>
      </c>
      <c r="F1665">
        <v>6.0677000000000003</v>
      </c>
      <c r="G1665" t="s">
        <v>1800</v>
      </c>
    </row>
    <row r="1666" spans="1:7">
      <c r="A1666" t="s">
        <v>2883</v>
      </c>
      <c r="B1666" t="s">
        <v>2893</v>
      </c>
      <c r="C1666">
        <v>320</v>
      </c>
      <c r="D1666" t="s">
        <v>2880</v>
      </c>
      <c r="E1666" t="s">
        <v>2879</v>
      </c>
      <c r="F1666">
        <v>6.1639199999999992</v>
      </c>
      <c r="G1666" t="s">
        <v>1800</v>
      </c>
    </row>
    <row r="1667" spans="1:7">
      <c r="A1667" t="s">
        <v>2883</v>
      </c>
      <c r="B1667" t="s">
        <v>2893</v>
      </c>
      <c r="C1667">
        <v>321</v>
      </c>
      <c r="D1667" t="s">
        <v>2880</v>
      </c>
      <c r="E1667" t="s">
        <v>2879</v>
      </c>
      <c r="F1667">
        <v>6.2355200000000011</v>
      </c>
      <c r="G1667" t="s">
        <v>1800</v>
      </c>
    </row>
    <row r="1668" spans="1:7">
      <c r="A1668" t="s">
        <v>2883</v>
      </c>
      <c r="B1668" t="s">
        <v>2893</v>
      </c>
      <c r="C1668">
        <v>322</v>
      </c>
      <c r="D1668" t="s">
        <v>2880</v>
      </c>
      <c r="E1668" t="s">
        <v>2879</v>
      </c>
      <c r="F1668">
        <v>6.0901399999999999</v>
      </c>
      <c r="G1668" t="s">
        <v>1800</v>
      </c>
    </row>
    <row r="1669" spans="1:7">
      <c r="A1669" t="s">
        <v>2883</v>
      </c>
      <c r="B1669" t="s">
        <v>2893</v>
      </c>
      <c r="C1669">
        <v>327</v>
      </c>
      <c r="D1669" t="s">
        <v>2880</v>
      </c>
      <c r="E1669" t="s">
        <v>2879</v>
      </c>
      <c r="F1669">
        <v>6.1901600000000006</v>
      </c>
      <c r="G1669" t="s">
        <v>1800</v>
      </c>
    </row>
    <row r="1670" spans="1:7">
      <c r="A1670" t="s">
        <v>2883</v>
      </c>
      <c r="B1670" t="s">
        <v>2893</v>
      </c>
      <c r="C1670">
        <v>329</v>
      </c>
      <c r="D1670" t="s">
        <v>2880</v>
      </c>
      <c r="E1670" t="s">
        <v>2879</v>
      </c>
      <c r="F1670">
        <v>6.11144</v>
      </c>
      <c r="G1670" t="s">
        <v>1800</v>
      </c>
    </row>
    <row r="1671" spans="1:7">
      <c r="A1671" t="s">
        <v>2883</v>
      </c>
      <c r="B1671" t="s">
        <v>2893</v>
      </c>
      <c r="C1671">
        <v>330</v>
      </c>
      <c r="D1671" t="s">
        <v>2880</v>
      </c>
      <c r="E1671" t="s">
        <v>2879</v>
      </c>
      <c r="F1671">
        <v>6.1942799999999991</v>
      </c>
      <c r="G1671" t="s">
        <v>1800</v>
      </c>
    </row>
    <row r="1672" spans="1:7">
      <c r="A1672" t="s">
        <v>2883</v>
      </c>
      <c r="B1672" t="s">
        <v>2893</v>
      </c>
      <c r="C1672">
        <v>331</v>
      </c>
      <c r="D1672" t="s">
        <v>2880</v>
      </c>
      <c r="E1672" t="s">
        <v>2879</v>
      </c>
      <c r="F1672">
        <v>6.1447000000000003</v>
      </c>
      <c r="G1672" t="s">
        <v>1800</v>
      </c>
    </row>
    <row r="1673" spans="1:7">
      <c r="A1673" t="s">
        <v>2883</v>
      </c>
      <c r="B1673" t="s">
        <v>2893</v>
      </c>
      <c r="C1673">
        <v>332</v>
      </c>
      <c r="D1673" t="s">
        <v>2880</v>
      </c>
      <c r="E1673" t="s">
        <v>2879</v>
      </c>
      <c r="F1673">
        <v>6.1996000000000002</v>
      </c>
      <c r="G1673" t="s">
        <v>1800</v>
      </c>
    </row>
    <row r="1674" spans="1:7">
      <c r="A1674" t="s">
        <v>2883</v>
      </c>
      <c r="B1674" t="s">
        <v>2893</v>
      </c>
      <c r="C1674">
        <v>342</v>
      </c>
      <c r="D1674" t="s">
        <v>2880</v>
      </c>
      <c r="E1674" t="s">
        <v>2879</v>
      </c>
      <c r="F1674">
        <v>6.1963399999999993</v>
      </c>
      <c r="G1674" t="s">
        <v>1801</v>
      </c>
    </row>
    <row r="1675" spans="1:7">
      <c r="A1675" t="s">
        <v>2883</v>
      </c>
      <c r="B1675" t="s">
        <v>2893</v>
      </c>
      <c r="C1675">
        <v>343</v>
      </c>
      <c r="D1675" t="s">
        <v>2880</v>
      </c>
      <c r="E1675" t="s">
        <v>2879</v>
      </c>
      <c r="F1675">
        <v>5.9755600000000006</v>
      </c>
      <c r="G1675" t="s">
        <v>1801</v>
      </c>
    </row>
    <row r="1676" spans="1:7">
      <c r="A1676" t="s">
        <v>2883</v>
      </c>
      <c r="B1676" t="s">
        <v>2893</v>
      </c>
      <c r="C1676">
        <v>344</v>
      </c>
      <c r="D1676" t="s">
        <v>2880</v>
      </c>
      <c r="E1676" t="s">
        <v>2879</v>
      </c>
      <c r="F1676">
        <v>5.9349399999999992</v>
      </c>
      <c r="G1676" t="s">
        <v>1801</v>
      </c>
    </row>
    <row r="1677" spans="1:7">
      <c r="A1677" t="s">
        <v>2883</v>
      </c>
      <c r="B1677" t="s">
        <v>2893</v>
      </c>
      <c r="C1677">
        <v>345</v>
      </c>
      <c r="D1677" t="s">
        <v>2880</v>
      </c>
      <c r="E1677" t="s">
        <v>2879</v>
      </c>
      <c r="F1677">
        <v>6.3498799999999997</v>
      </c>
      <c r="G1677" t="s">
        <v>1801</v>
      </c>
    </row>
    <row r="1678" spans="1:7">
      <c r="A1678" t="s">
        <v>2883</v>
      </c>
      <c r="B1678" t="s">
        <v>2893</v>
      </c>
      <c r="C1678">
        <v>346</v>
      </c>
      <c r="D1678" t="s">
        <v>2880</v>
      </c>
      <c r="E1678" t="s">
        <v>2879</v>
      </c>
      <c r="F1678">
        <v>6.1467000000000009</v>
      </c>
      <c r="G1678" t="s">
        <v>1801</v>
      </c>
    </row>
    <row r="1679" spans="1:7">
      <c r="A1679" t="s">
        <v>2883</v>
      </c>
      <c r="B1679" t="s">
        <v>2894</v>
      </c>
      <c r="C1679">
        <v>141</v>
      </c>
      <c r="D1679" t="s">
        <v>2880</v>
      </c>
      <c r="E1679" t="s">
        <v>2879</v>
      </c>
      <c r="F1679">
        <v>6.1662800000000004</v>
      </c>
      <c r="G1679" t="s">
        <v>1799</v>
      </c>
    </row>
    <row r="1680" spans="1:7">
      <c r="A1680" t="s">
        <v>2883</v>
      </c>
      <c r="B1680" t="s">
        <v>2894</v>
      </c>
      <c r="C1680">
        <v>142</v>
      </c>
      <c r="D1680" t="s">
        <v>2880</v>
      </c>
      <c r="E1680" t="s">
        <v>2879</v>
      </c>
      <c r="F1680">
        <v>5.9926199999999987</v>
      </c>
      <c r="G1680" t="s">
        <v>1799</v>
      </c>
    </row>
    <row r="1681" spans="1:7">
      <c r="A1681" t="s">
        <v>2883</v>
      </c>
      <c r="B1681" t="s">
        <v>2894</v>
      </c>
      <c r="C1681">
        <v>143</v>
      </c>
      <c r="D1681" t="s">
        <v>2880</v>
      </c>
      <c r="E1681" t="s">
        <v>2879</v>
      </c>
      <c r="F1681">
        <v>5.6783200000000003</v>
      </c>
      <c r="G1681" t="s">
        <v>1799</v>
      </c>
    </row>
    <row r="1682" spans="1:7">
      <c r="A1682" t="s">
        <v>2883</v>
      </c>
      <c r="B1682" t="s">
        <v>2894</v>
      </c>
      <c r="C1682">
        <v>170</v>
      </c>
      <c r="D1682" t="s">
        <v>2880</v>
      </c>
      <c r="E1682" t="s">
        <v>2879</v>
      </c>
      <c r="F1682">
        <v>5.8747800000000003</v>
      </c>
      <c r="G1682" t="s">
        <v>1799</v>
      </c>
    </row>
    <row r="1683" spans="1:7">
      <c r="A1683" t="s">
        <v>2883</v>
      </c>
      <c r="B1683" t="s">
        <v>2894</v>
      </c>
      <c r="C1683">
        <v>171</v>
      </c>
      <c r="D1683" t="s">
        <v>2880</v>
      </c>
      <c r="E1683" t="s">
        <v>2879</v>
      </c>
      <c r="F1683">
        <v>5.8706800000000001</v>
      </c>
      <c r="G1683" t="s">
        <v>1799</v>
      </c>
    </row>
    <row r="1684" spans="1:7">
      <c r="A1684" t="s">
        <v>2883</v>
      </c>
      <c r="B1684" t="s">
        <v>2894</v>
      </c>
      <c r="C1684">
        <v>172</v>
      </c>
      <c r="D1684" t="s">
        <v>2880</v>
      </c>
      <c r="E1684" t="s">
        <v>2879</v>
      </c>
      <c r="F1684">
        <v>5.8832199999999997</v>
      </c>
      <c r="G1684" t="s">
        <v>1799</v>
      </c>
    </row>
    <row r="1685" spans="1:7">
      <c r="A1685" t="s">
        <v>2883</v>
      </c>
      <c r="B1685" t="s">
        <v>2894</v>
      </c>
      <c r="C1685">
        <v>175</v>
      </c>
      <c r="D1685" t="s">
        <v>2880</v>
      </c>
      <c r="E1685" t="s">
        <v>2879</v>
      </c>
      <c r="F1685">
        <v>6.0923800000000012</v>
      </c>
      <c r="G1685" t="s">
        <v>1799</v>
      </c>
    </row>
    <row r="1686" spans="1:7">
      <c r="A1686" t="s">
        <v>2883</v>
      </c>
      <c r="B1686" t="s">
        <v>2894</v>
      </c>
      <c r="C1686">
        <v>176</v>
      </c>
      <c r="D1686" t="s">
        <v>2880</v>
      </c>
      <c r="E1686" t="s">
        <v>2879</v>
      </c>
      <c r="F1686">
        <v>5.8331200000000001</v>
      </c>
      <c r="G1686" t="s">
        <v>1799</v>
      </c>
    </row>
    <row r="1687" spans="1:7">
      <c r="A1687" t="s">
        <v>2883</v>
      </c>
      <c r="B1687" t="s">
        <v>2894</v>
      </c>
      <c r="C1687">
        <v>177</v>
      </c>
      <c r="D1687" t="s">
        <v>2880</v>
      </c>
      <c r="E1687" t="s">
        <v>2879</v>
      </c>
      <c r="F1687">
        <v>6.3930999999999987</v>
      </c>
      <c r="G1687" t="s">
        <v>1799</v>
      </c>
    </row>
    <row r="1688" spans="1:7">
      <c r="A1688" t="s">
        <v>2883</v>
      </c>
      <c r="B1688" t="s">
        <v>2894</v>
      </c>
      <c r="C1688">
        <v>181</v>
      </c>
      <c r="D1688" t="s">
        <v>2880</v>
      </c>
      <c r="E1688" t="s">
        <v>2879</v>
      </c>
      <c r="F1688">
        <v>6.24404</v>
      </c>
      <c r="G1688" t="s">
        <v>1962</v>
      </c>
    </row>
    <row r="1689" spans="1:7">
      <c r="A1689" t="s">
        <v>2883</v>
      </c>
      <c r="B1689" t="s">
        <v>2894</v>
      </c>
      <c r="C1689">
        <v>182</v>
      </c>
      <c r="D1689" t="s">
        <v>2880</v>
      </c>
      <c r="E1689" t="s">
        <v>2879</v>
      </c>
      <c r="F1689">
        <v>5.759780000000001</v>
      </c>
      <c r="G1689" t="s">
        <v>1962</v>
      </c>
    </row>
    <row r="1690" spans="1:7">
      <c r="A1690" t="s">
        <v>2883</v>
      </c>
      <c r="B1690" t="s">
        <v>2894</v>
      </c>
      <c r="C1690">
        <v>183</v>
      </c>
      <c r="D1690" t="s">
        <v>2880</v>
      </c>
      <c r="E1690" t="s">
        <v>2879</v>
      </c>
      <c r="F1690">
        <v>6.1702399999999997</v>
      </c>
      <c r="G1690" t="s">
        <v>1799</v>
      </c>
    </row>
    <row r="1691" spans="1:7">
      <c r="A1691" t="s">
        <v>2883</v>
      </c>
      <c r="B1691" t="s">
        <v>2894</v>
      </c>
      <c r="C1691">
        <v>184</v>
      </c>
      <c r="D1691" t="s">
        <v>2880</v>
      </c>
      <c r="E1691" t="s">
        <v>2879</v>
      </c>
      <c r="F1691">
        <v>5.6192200000000003</v>
      </c>
      <c r="G1691" t="s">
        <v>1962</v>
      </c>
    </row>
    <row r="1692" spans="1:7">
      <c r="A1692" t="s">
        <v>2883</v>
      </c>
      <c r="B1692" t="s">
        <v>2894</v>
      </c>
      <c r="C1692">
        <v>185</v>
      </c>
      <c r="D1692" t="s">
        <v>2880</v>
      </c>
      <c r="E1692" t="s">
        <v>2879</v>
      </c>
      <c r="F1692">
        <v>5.8819599999999994</v>
      </c>
      <c r="G1692" t="s">
        <v>1962</v>
      </c>
    </row>
    <row r="1693" spans="1:7">
      <c r="A1693" t="s">
        <v>2883</v>
      </c>
      <c r="B1693" t="s">
        <v>2894</v>
      </c>
      <c r="C1693">
        <v>186</v>
      </c>
      <c r="D1693" t="s">
        <v>2880</v>
      </c>
      <c r="E1693" t="s">
        <v>2879</v>
      </c>
      <c r="F1693">
        <v>5.9617599999999999</v>
      </c>
      <c r="G1693" t="s">
        <v>1962</v>
      </c>
    </row>
    <row r="1694" spans="1:7">
      <c r="A1694" t="s">
        <v>2883</v>
      </c>
      <c r="B1694" t="s">
        <v>2894</v>
      </c>
      <c r="C1694">
        <v>197</v>
      </c>
      <c r="D1694" t="s">
        <v>2880</v>
      </c>
      <c r="E1694" t="s">
        <v>2879</v>
      </c>
      <c r="F1694">
        <v>6.1951400000000003</v>
      </c>
      <c r="G1694" t="s">
        <v>1799</v>
      </c>
    </row>
    <row r="1695" spans="1:7">
      <c r="A1695" t="s">
        <v>2883</v>
      </c>
      <c r="B1695" t="s">
        <v>2894</v>
      </c>
      <c r="C1695">
        <v>198</v>
      </c>
      <c r="D1695" t="s">
        <v>2880</v>
      </c>
      <c r="E1695" t="s">
        <v>2879</v>
      </c>
      <c r="F1695">
        <v>6.1231399999999994</v>
      </c>
      <c r="G1695" t="s">
        <v>1799</v>
      </c>
    </row>
    <row r="1696" spans="1:7">
      <c r="A1696" t="s">
        <v>2883</v>
      </c>
      <c r="B1696" t="s">
        <v>2894</v>
      </c>
      <c r="C1696">
        <v>199</v>
      </c>
      <c r="D1696" t="s">
        <v>2880</v>
      </c>
      <c r="E1696" t="s">
        <v>2879</v>
      </c>
      <c r="F1696">
        <v>6.0067399999999997</v>
      </c>
      <c r="G1696" t="s">
        <v>1799</v>
      </c>
    </row>
    <row r="1697" spans="1:7">
      <c r="A1697" t="s">
        <v>2883</v>
      </c>
      <c r="B1697" t="s">
        <v>2894</v>
      </c>
      <c r="C1697">
        <v>200</v>
      </c>
      <c r="D1697" t="s">
        <v>2880</v>
      </c>
      <c r="E1697" t="s">
        <v>2879</v>
      </c>
      <c r="F1697">
        <v>6.1671800000000001</v>
      </c>
      <c r="G1697" t="s">
        <v>1799</v>
      </c>
    </row>
    <row r="1698" spans="1:7">
      <c r="A1698" t="s">
        <v>2883</v>
      </c>
      <c r="B1698" t="s">
        <v>2894</v>
      </c>
      <c r="C1698">
        <v>207</v>
      </c>
      <c r="D1698" t="s">
        <v>2880</v>
      </c>
      <c r="E1698" t="s">
        <v>2879</v>
      </c>
      <c r="F1698">
        <v>5.9721199999999994</v>
      </c>
      <c r="G1698" t="s">
        <v>1799</v>
      </c>
    </row>
    <row r="1699" spans="1:7">
      <c r="A1699" t="s">
        <v>2883</v>
      </c>
      <c r="B1699" t="s">
        <v>2894</v>
      </c>
      <c r="C1699">
        <v>208</v>
      </c>
      <c r="D1699" t="s">
        <v>2880</v>
      </c>
      <c r="E1699" t="s">
        <v>2879</v>
      </c>
      <c r="F1699">
        <v>5.9894400000000001</v>
      </c>
      <c r="G1699" t="s">
        <v>1799</v>
      </c>
    </row>
    <row r="1700" spans="1:7">
      <c r="A1700" t="s">
        <v>2883</v>
      </c>
      <c r="B1700" t="s">
        <v>2894</v>
      </c>
      <c r="C1700">
        <v>209</v>
      </c>
      <c r="D1700" t="s">
        <v>2880</v>
      </c>
      <c r="E1700" t="s">
        <v>2879</v>
      </c>
      <c r="F1700">
        <v>6.437079999999999</v>
      </c>
      <c r="G1700" t="s">
        <v>1799</v>
      </c>
    </row>
    <row r="1701" spans="1:7">
      <c r="A1701" t="s">
        <v>2883</v>
      </c>
      <c r="B1701" t="s">
        <v>2894</v>
      </c>
      <c r="C1701">
        <v>210</v>
      </c>
      <c r="D1701" t="s">
        <v>2880</v>
      </c>
      <c r="E1701" t="s">
        <v>2879</v>
      </c>
      <c r="F1701">
        <v>7.5839599999999994</v>
      </c>
      <c r="G1701" t="s">
        <v>1799</v>
      </c>
    </row>
    <row r="1702" spans="1:7">
      <c r="A1702" t="s">
        <v>2883</v>
      </c>
      <c r="B1702" t="s">
        <v>2894</v>
      </c>
      <c r="C1702">
        <v>211</v>
      </c>
      <c r="D1702" t="s">
        <v>2880</v>
      </c>
      <c r="E1702" t="s">
        <v>2879</v>
      </c>
      <c r="F1702">
        <v>5.5587999999999989</v>
      </c>
      <c r="G1702" t="s">
        <v>1799</v>
      </c>
    </row>
    <row r="1703" spans="1:7">
      <c r="A1703" t="s">
        <v>2883</v>
      </c>
      <c r="B1703" t="s">
        <v>2894</v>
      </c>
      <c r="C1703">
        <v>323</v>
      </c>
      <c r="D1703" t="s">
        <v>2880</v>
      </c>
      <c r="E1703" t="s">
        <v>2879</v>
      </c>
      <c r="F1703">
        <v>6.1919399999999998</v>
      </c>
      <c r="G1703" t="s">
        <v>1799</v>
      </c>
    </row>
    <row r="1704" spans="1:7">
      <c r="A1704" t="s">
        <v>2883</v>
      </c>
      <c r="B1704" t="s">
        <v>2894</v>
      </c>
      <c r="C1704">
        <v>324</v>
      </c>
      <c r="D1704" t="s">
        <v>2880</v>
      </c>
      <c r="E1704" t="s">
        <v>2879</v>
      </c>
      <c r="F1704">
        <v>6.2806599999999992</v>
      </c>
      <c r="G1704" t="s">
        <v>1799</v>
      </c>
    </row>
    <row r="1705" spans="1:7">
      <c r="A1705" t="s">
        <v>2883</v>
      </c>
      <c r="B1705" t="s">
        <v>2894</v>
      </c>
      <c r="C1705">
        <v>325</v>
      </c>
      <c r="D1705" t="s">
        <v>2880</v>
      </c>
      <c r="E1705" t="s">
        <v>2879</v>
      </c>
      <c r="F1705">
        <v>5.9243200000000007</v>
      </c>
      <c r="G1705" t="s">
        <v>1799</v>
      </c>
    </row>
    <row r="1706" spans="1:7">
      <c r="A1706" t="s">
        <v>2883</v>
      </c>
      <c r="B1706" t="s">
        <v>2894</v>
      </c>
      <c r="C1706">
        <v>326</v>
      </c>
      <c r="D1706" t="s">
        <v>2880</v>
      </c>
      <c r="E1706" t="s">
        <v>2879</v>
      </c>
      <c r="F1706">
        <v>6.1931000000000012</v>
      </c>
      <c r="G1706" t="s">
        <v>1799</v>
      </c>
    </row>
    <row r="1707" spans="1:7">
      <c r="A1707" t="s">
        <v>2883</v>
      </c>
      <c r="B1707" t="s">
        <v>2894</v>
      </c>
      <c r="C1707">
        <v>328</v>
      </c>
      <c r="D1707" t="s">
        <v>2880</v>
      </c>
      <c r="E1707" t="s">
        <v>2879</v>
      </c>
      <c r="F1707">
        <v>6.0438400000000012</v>
      </c>
      <c r="G1707" t="s">
        <v>1799</v>
      </c>
    </row>
    <row r="1708" spans="1:7">
      <c r="A1708" t="s">
        <v>2883</v>
      </c>
      <c r="B1708" t="s">
        <v>2894</v>
      </c>
      <c r="C1708">
        <v>333</v>
      </c>
      <c r="D1708" t="s">
        <v>2880</v>
      </c>
      <c r="E1708" t="s">
        <v>2879</v>
      </c>
      <c r="F1708">
        <v>6.137859999999999</v>
      </c>
      <c r="G1708" t="s">
        <v>1800</v>
      </c>
    </row>
    <row r="1709" spans="1:7">
      <c r="A1709" t="s">
        <v>2883</v>
      </c>
      <c r="B1709" t="s">
        <v>2894</v>
      </c>
      <c r="C1709">
        <v>334</v>
      </c>
      <c r="D1709" t="s">
        <v>2880</v>
      </c>
      <c r="E1709" t="s">
        <v>2879</v>
      </c>
      <c r="F1709">
        <v>5.84612</v>
      </c>
      <c r="G1709" t="s">
        <v>1800</v>
      </c>
    </row>
    <row r="1710" spans="1:7">
      <c r="A1710" t="s">
        <v>2883</v>
      </c>
      <c r="B1710" t="s">
        <v>2894</v>
      </c>
      <c r="C1710">
        <v>335</v>
      </c>
      <c r="D1710" t="s">
        <v>2880</v>
      </c>
      <c r="E1710" t="s">
        <v>2879</v>
      </c>
      <c r="F1710">
        <v>6.1274000000000006</v>
      </c>
      <c r="G1710" t="s">
        <v>1800</v>
      </c>
    </row>
    <row r="1711" spans="1:7">
      <c r="A1711" t="s">
        <v>2883</v>
      </c>
      <c r="B1711" t="s">
        <v>2894</v>
      </c>
      <c r="C1711">
        <v>336</v>
      </c>
      <c r="D1711" t="s">
        <v>2880</v>
      </c>
      <c r="E1711" t="s">
        <v>2879</v>
      </c>
      <c r="F1711">
        <v>6.1830000000000007</v>
      </c>
      <c r="G1711" t="s">
        <v>1800</v>
      </c>
    </row>
    <row r="1712" spans="1:7">
      <c r="A1712" t="s">
        <v>2883</v>
      </c>
      <c r="B1712" t="s">
        <v>2894</v>
      </c>
      <c r="C1712">
        <v>337</v>
      </c>
      <c r="D1712" t="s">
        <v>2880</v>
      </c>
      <c r="E1712" t="s">
        <v>2879</v>
      </c>
      <c r="F1712">
        <v>5.8535199999999996</v>
      </c>
      <c r="G1712" t="s">
        <v>1800</v>
      </c>
    </row>
    <row r="1713" spans="1:7">
      <c r="A1713" t="s">
        <v>2883</v>
      </c>
      <c r="B1713" t="s">
        <v>2894</v>
      </c>
      <c r="C1713">
        <v>338</v>
      </c>
      <c r="D1713" t="s">
        <v>2880</v>
      </c>
      <c r="E1713" t="s">
        <v>2879</v>
      </c>
      <c r="F1713">
        <v>5.9250200000000008</v>
      </c>
      <c r="G1713" t="s">
        <v>1800</v>
      </c>
    </row>
    <row r="1714" spans="1:7">
      <c r="A1714" t="s">
        <v>2883</v>
      </c>
      <c r="B1714" t="s">
        <v>2894</v>
      </c>
      <c r="C1714">
        <v>339</v>
      </c>
      <c r="D1714" t="s">
        <v>2880</v>
      </c>
      <c r="E1714" t="s">
        <v>2879</v>
      </c>
      <c r="F1714">
        <v>6.1938600000000008</v>
      </c>
      <c r="G1714" t="s">
        <v>1800</v>
      </c>
    </row>
    <row r="1715" spans="1:7">
      <c r="A1715" t="s">
        <v>2883</v>
      </c>
      <c r="B1715" t="s">
        <v>2894</v>
      </c>
      <c r="C1715">
        <v>340</v>
      </c>
      <c r="D1715" t="s">
        <v>2880</v>
      </c>
      <c r="E1715" t="s">
        <v>2879</v>
      </c>
      <c r="F1715">
        <v>6.2815199999999995</v>
      </c>
      <c r="G1715" t="s">
        <v>1800</v>
      </c>
    </row>
    <row r="1716" spans="1:7">
      <c r="A1716" t="s">
        <v>2883</v>
      </c>
      <c r="B1716" t="s">
        <v>2894</v>
      </c>
      <c r="C1716">
        <v>347</v>
      </c>
      <c r="D1716" t="s">
        <v>2880</v>
      </c>
      <c r="E1716" t="s">
        <v>2879</v>
      </c>
      <c r="F1716">
        <v>5.9798799999999996</v>
      </c>
      <c r="G1716" t="s">
        <v>1801</v>
      </c>
    </row>
    <row r="1717" spans="1:7">
      <c r="A1717" t="s">
        <v>2883</v>
      </c>
      <c r="B1717" t="s">
        <v>2894</v>
      </c>
      <c r="C1717">
        <v>348</v>
      </c>
      <c r="D1717" t="s">
        <v>2880</v>
      </c>
      <c r="E1717" t="s">
        <v>2879</v>
      </c>
      <c r="F1717">
        <v>5.9900200000000003</v>
      </c>
      <c r="G1717" t="s">
        <v>1801</v>
      </c>
    </row>
    <row r="1718" spans="1:7">
      <c r="A1718" t="s">
        <v>2883</v>
      </c>
      <c r="B1718" t="s">
        <v>2894</v>
      </c>
      <c r="C1718">
        <v>349</v>
      </c>
      <c r="D1718" t="s">
        <v>2880</v>
      </c>
      <c r="E1718" t="s">
        <v>2879</v>
      </c>
      <c r="F1718">
        <v>5.8631799999999998</v>
      </c>
      <c r="G1718" t="s">
        <v>1801</v>
      </c>
    </row>
    <row r="1719" spans="1:7">
      <c r="A1719" t="s">
        <v>2883</v>
      </c>
      <c r="B1719" t="s">
        <v>2894</v>
      </c>
      <c r="C1719">
        <v>350</v>
      </c>
      <c r="D1719" t="s">
        <v>2880</v>
      </c>
      <c r="E1719" t="s">
        <v>2879</v>
      </c>
      <c r="F1719">
        <v>6.4710000000000001</v>
      </c>
      <c r="G1719" t="s">
        <v>1801</v>
      </c>
    </row>
    <row r="1720" spans="1:7">
      <c r="A1720" t="s">
        <v>2883</v>
      </c>
      <c r="B1720" t="s">
        <v>2894</v>
      </c>
      <c r="C1720">
        <v>351</v>
      </c>
      <c r="D1720" t="s">
        <v>2880</v>
      </c>
      <c r="E1720" t="s">
        <v>2879</v>
      </c>
      <c r="F1720">
        <v>5.4267599999999998</v>
      </c>
      <c r="G1720" t="s">
        <v>1801</v>
      </c>
    </row>
    <row r="1721" spans="1:7">
      <c r="A1721" t="s">
        <v>2883</v>
      </c>
      <c r="B1721" t="s">
        <v>2894</v>
      </c>
      <c r="C1721">
        <v>352</v>
      </c>
      <c r="D1721" t="s">
        <v>2880</v>
      </c>
      <c r="E1721" t="s">
        <v>2879</v>
      </c>
      <c r="F1721">
        <v>5.7191600000000005</v>
      </c>
      <c r="G1721" t="s">
        <v>1799</v>
      </c>
    </row>
    <row r="1722" spans="1:7">
      <c r="A1722" t="s">
        <v>2883</v>
      </c>
      <c r="B1722" t="s">
        <v>2894</v>
      </c>
      <c r="C1722">
        <v>353</v>
      </c>
      <c r="D1722" t="s">
        <v>2880</v>
      </c>
      <c r="E1722" t="s">
        <v>2879</v>
      </c>
      <c r="F1722">
        <v>5.7793199999999993</v>
      </c>
      <c r="G1722" t="s">
        <v>1799</v>
      </c>
    </row>
    <row r="1723" spans="1:7">
      <c r="A1723" t="s">
        <v>2883</v>
      </c>
      <c r="B1723" t="s">
        <v>2894</v>
      </c>
      <c r="C1723">
        <v>354</v>
      </c>
      <c r="D1723" t="s">
        <v>2880</v>
      </c>
      <c r="E1723" t="s">
        <v>2879</v>
      </c>
      <c r="F1723">
        <v>5.7768400000000009</v>
      </c>
      <c r="G1723" t="s">
        <v>1799</v>
      </c>
    </row>
    <row r="1724" spans="1:7">
      <c r="A1724" t="s">
        <v>2883</v>
      </c>
      <c r="B1724" t="s">
        <v>2894</v>
      </c>
      <c r="C1724">
        <v>355</v>
      </c>
      <c r="D1724" t="s">
        <v>2880</v>
      </c>
      <c r="E1724" t="s">
        <v>2879</v>
      </c>
      <c r="F1724">
        <v>5.61564</v>
      </c>
      <c r="G1724" t="s">
        <v>1799</v>
      </c>
    </row>
    <row r="1725" spans="1:7">
      <c r="A1725" t="s">
        <v>2883</v>
      </c>
      <c r="B1725" t="s">
        <v>2894</v>
      </c>
      <c r="C1725">
        <v>356</v>
      </c>
      <c r="D1725" t="s">
        <v>2880</v>
      </c>
      <c r="E1725" t="s">
        <v>2879</v>
      </c>
      <c r="F1725">
        <v>5.7027800000000006</v>
      </c>
      <c r="G1725" t="s">
        <v>1799</v>
      </c>
    </row>
    <row r="1726" spans="1:7">
      <c r="A1726" t="s">
        <v>2883</v>
      </c>
      <c r="B1726" t="s">
        <v>2894</v>
      </c>
      <c r="C1726">
        <v>357</v>
      </c>
      <c r="D1726" t="s">
        <v>2880</v>
      </c>
      <c r="E1726" t="s">
        <v>2879</v>
      </c>
      <c r="F1726">
        <v>5.85792</v>
      </c>
      <c r="G1726" t="s">
        <v>1799</v>
      </c>
    </row>
    <row r="1727" spans="1:7">
      <c r="A1727" t="s">
        <v>2883</v>
      </c>
      <c r="B1727" t="s">
        <v>2894</v>
      </c>
      <c r="C1727">
        <v>358</v>
      </c>
      <c r="D1727" t="s">
        <v>2880</v>
      </c>
      <c r="E1727" t="s">
        <v>2879</v>
      </c>
      <c r="F1727">
        <v>5.5129399999999995</v>
      </c>
      <c r="G1727" t="s">
        <v>1799</v>
      </c>
    </row>
    <row r="1728" spans="1:7">
      <c r="A1728" t="s">
        <v>2883</v>
      </c>
      <c r="B1728" t="s">
        <v>2894</v>
      </c>
      <c r="C1728">
        <v>359</v>
      </c>
      <c r="D1728" t="s">
        <v>2880</v>
      </c>
      <c r="E1728" t="s">
        <v>2879</v>
      </c>
      <c r="F1728">
        <v>5.6017600000000005</v>
      </c>
      <c r="G1728" t="s">
        <v>1799</v>
      </c>
    </row>
    <row r="1729" spans="1:7">
      <c r="A1729" t="s">
        <v>2883</v>
      </c>
      <c r="B1729" t="s">
        <v>2894</v>
      </c>
      <c r="C1729">
        <v>360</v>
      </c>
      <c r="D1729" t="s">
        <v>2880</v>
      </c>
      <c r="E1729" t="s">
        <v>2879</v>
      </c>
      <c r="F1729">
        <v>5.8472799999999996</v>
      </c>
      <c r="G1729" t="s">
        <v>1799</v>
      </c>
    </row>
    <row r="1730" spans="1:7">
      <c r="A1730" t="s">
        <v>2883</v>
      </c>
      <c r="B1730" t="s">
        <v>2894</v>
      </c>
      <c r="C1730">
        <v>361</v>
      </c>
      <c r="D1730" t="s">
        <v>2880</v>
      </c>
      <c r="E1730" t="s">
        <v>2879</v>
      </c>
      <c r="F1730">
        <v>5.8149600000000001</v>
      </c>
      <c r="G1730" t="s">
        <v>1799</v>
      </c>
    </row>
    <row r="1731" spans="1:7">
      <c r="A1731" t="s">
        <v>2883</v>
      </c>
      <c r="B1731" t="s">
        <v>2894</v>
      </c>
      <c r="C1731">
        <v>362</v>
      </c>
      <c r="D1731" t="s">
        <v>2880</v>
      </c>
      <c r="E1731" t="s">
        <v>2879</v>
      </c>
      <c r="F1731">
        <v>6.147660000000001</v>
      </c>
      <c r="G1731" t="s">
        <v>1800</v>
      </c>
    </row>
    <row r="1732" spans="1:7">
      <c r="A1732" t="s">
        <v>2883</v>
      </c>
      <c r="B1732" t="s">
        <v>2894</v>
      </c>
      <c r="C1732">
        <v>363</v>
      </c>
      <c r="D1732" t="s">
        <v>2880</v>
      </c>
      <c r="E1732" t="s">
        <v>2879</v>
      </c>
      <c r="F1732">
        <v>5.9609199999999998</v>
      </c>
      <c r="G1732" t="s">
        <v>1800</v>
      </c>
    </row>
    <row r="1733" spans="1:7">
      <c r="A1733" t="s">
        <v>2883</v>
      </c>
      <c r="B1733" t="s">
        <v>2894</v>
      </c>
      <c r="C1733">
        <v>364</v>
      </c>
      <c r="D1733" t="s">
        <v>2880</v>
      </c>
      <c r="E1733" t="s">
        <v>2879</v>
      </c>
      <c r="F1733">
        <v>5.9761999999999995</v>
      </c>
      <c r="G1733" t="s">
        <v>1800</v>
      </c>
    </row>
    <row r="1734" spans="1:7">
      <c r="A1734" t="s">
        <v>2883</v>
      </c>
      <c r="B1734" t="s">
        <v>2894</v>
      </c>
      <c r="C1734">
        <v>365</v>
      </c>
      <c r="D1734" t="s">
        <v>2880</v>
      </c>
      <c r="E1734" t="s">
        <v>2879</v>
      </c>
      <c r="F1734">
        <v>6.0740600000000002</v>
      </c>
      <c r="G1734" t="s">
        <v>1800</v>
      </c>
    </row>
    <row r="1735" spans="1:7">
      <c r="A1735" t="s">
        <v>2883</v>
      </c>
      <c r="B1735" t="s">
        <v>2894</v>
      </c>
      <c r="C1735">
        <v>366</v>
      </c>
      <c r="D1735" t="s">
        <v>2880</v>
      </c>
      <c r="E1735" t="s">
        <v>2879</v>
      </c>
      <c r="F1735">
        <v>6.2197000000000005</v>
      </c>
      <c r="G1735" t="s">
        <v>1800</v>
      </c>
    </row>
    <row r="1736" spans="1:7">
      <c r="A1736" t="s">
        <v>2883</v>
      </c>
      <c r="B1736" t="s">
        <v>2894</v>
      </c>
      <c r="C1736">
        <v>367</v>
      </c>
      <c r="D1736" t="s">
        <v>2880</v>
      </c>
      <c r="E1736" t="s">
        <v>2879</v>
      </c>
      <c r="F1736">
        <v>6.1463000000000001</v>
      </c>
      <c r="G1736" t="s">
        <v>1800</v>
      </c>
    </row>
    <row r="1737" spans="1:7">
      <c r="A1737" t="s">
        <v>2883</v>
      </c>
      <c r="B1737" t="s">
        <v>2894</v>
      </c>
      <c r="C1737">
        <v>368</v>
      </c>
      <c r="D1737" t="s">
        <v>2880</v>
      </c>
      <c r="E1737" t="s">
        <v>2879</v>
      </c>
      <c r="F1737">
        <v>6.0507200000000001</v>
      </c>
      <c r="G1737" t="s">
        <v>1800</v>
      </c>
    </row>
    <row r="1738" spans="1:7">
      <c r="A1738" t="s">
        <v>2883</v>
      </c>
      <c r="B1738" t="s">
        <v>2894</v>
      </c>
      <c r="C1738">
        <v>369</v>
      </c>
      <c r="D1738" t="s">
        <v>2880</v>
      </c>
      <c r="E1738" t="s">
        <v>2879</v>
      </c>
      <c r="F1738">
        <v>6.1664999999999992</v>
      </c>
      <c r="G1738" t="s">
        <v>1800</v>
      </c>
    </row>
    <row r="1739" spans="1:7">
      <c r="A1739" t="s">
        <v>2883</v>
      </c>
      <c r="B1739" t="s">
        <v>2894</v>
      </c>
      <c r="C1739">
        <v>370</v>
      </c>
      <c r="D1739" t="s">
        <v>2880</v>
      </c>
      <c r="E1739" t="s">
        <v>2879</v>
      </c>
      <c r="F1739">
        <v>6.2066400000000002</v>
      </c>
      <c r="G1739" t="s">
        <v>1800</v>
      </c>
    </row>
    <row r="1740" spans="1:7">
      <c r="A1740" t="s">
        <v>2883</v>
      </c>
      <c r="B1740" t="s">
        <v>2894</v>
      </c>
      <c r="C1740">
        <v>371</v>
      </c>
      <c r="D1740" t="s">
        <v>2880</v>
      </c>
      <c r="E1740" t="s">
        <v>2879</v>
      </c>
      <c r="F1740">
        <v>6.25298</v>
      </c>
      <c r="G1740" t="s">
        <v>1800</v>
      </c>
    </row>
    <row r="1741" spans="1:7">
      <c r="A1741" t="s">
        <v>2883</v>
      </c>
      <c r="B1741" t="s">
        <v>2894</v>
      </c>
      <c r="C1741">
        <v>372</v>
      </c>
      <c r="D1741" t="s">
        <v>2880</v>
      </c>
      <c r="E1741" t="s">
        <v>2879</v>
      </c>
      <c r="F1741">
        <v>6.09694</v>
      </c>
      <c r="G1741" t="s">
        <v>1800</v>
      </c>
    </row>
    <row r="1742" spans="1:7">
      <c r="A1742" t="s">
        <v>2883</v>
      </c>
      <c r="B1742" t="s">
        <v>2894</v>
      </c>
      <c r="C1742">
        <v>373</v>
      </c>
      <c r="D1742" t="s">
        <v>2880</v>
      </c>
      <c r="E1742" t="s">
        <v>2879</v>
      </c>
      <c r="F1742">
        <v>5.9866399999999995</v>
      </c>
      <c r="G1742" t="s">
        <v>1800</v>
      </c>
    </row>
    <row r="1743" spans="1:7">
      <c r="A1743" t="s">
        <v>2883</v>
      </c>
      <c r="B1743" t="s">
        <v>2894</v>
      </c>
      <c r="C1743">
        <v>374</v>
      </c>
      <c r="D1743" t="s">
        <v>2880</v>
      </c>
      <c r="E1743" t="s">
        <v>2879</v>
      </c>
      <c r="F1743">
        <v>6.0897600000000001</v>
      </c>
      <c r="G1743" t="s">
        <v>1800</v>
      </c>
    </row>
    <row r="1744" spans="1:7">
      <c r="A1744" t="s">
        <v>2883</v>
      </c>
      <c r="B1744" t="s">
        <v>2894</v>
      </c>
      <c r="C1744">
        <v>375</v>
      </c>
      <c r="D1744" t="s">
        <v>2880</v>
      </c>
      <c r="E1744" t="s">
        <v>2879</v>
      </c>
      <c r="F1744">
        <v>6.0291399999999999</v>
      </c>
      <c r="G1744" t="s">
        <v>1800</v>
      </c>
    </row>
    <row r="1745" spans="1:7">
      <c r="A1745" t="s">
        <v>2883</v>
      </c>
      <c r="B1745" t="s">
        <v>2894</v>
      </c>
      <c r="C1745">
        <v>376</v>
      </c>
      <c r="D1745" t="s">
        <v>2880</v>
      </c>
      <c r="E1745" t="s">
        <v>2879</v>
      </c>
      <c r="F1745">
        <v>6.2059399999999991</v>
      </c>
      <c r="G1745" t="s">
        <v>1800</v>
      </c>
    </row>
    <row r="1746" spans="1:7">
      <c r="A1746" t="s">
        <v>2883</v>
      </c>
      <c r="B1746" t="s">
        <v>2894</v>
      </c>
      <c r="C1746">
        <v>377</v>
      </c>
      <c r="D1746" t="s">
        <v>2880</v>
      </c>
      <c r="E1746" t="s">
        <v>2879</v>
      </c>
      <c r="F1746">
        <v>5.8179599999999994</v>
      </c>
      <c r="G1746" t="s">
        <v>1800</v>
      </c>
    </row>
    <row r="1747" spans="1:7">
      <c r="A1747" t="s">
        <v>2883</v>
      </c>
      <c r="B1747" t="s">
        <v>2894</v>
      </c>
      <c r="C1747">
        <v>378</v>
      </c>
      <c r="D1747" t="s">
        <v>2880</v>
      </c>
      <c r="E1747" t="s">
        <v>2879</v>
      </c>
      <c r="F1747">
        <v>5.8324399999999992</v>
      </c>
      <c r="G1747" t="s">
        <v>1800</v>
      </c>
    </row>
    <row r="1748" spans="1:7">
      <c r="A1748" t="s">
        <v>2883</v>
      </c>
      <c r="B1748" t="s">
        <v>2894</v>
      </c>
      <c r="C1748">
        <v>379</v>
      </c>
      <c r="D1748" t="s">
        <v>2880</v>
      </c>
      <c r="E1748" t="s">
        <v>2879</v>
      </c>
      <c r="F1748">
        <v>5.7435400000000003</v>
      </c>
      <c r="G1748" t="s">
        <v>1800</v>
      </c>
    </row>
    <row r="1749" spans="1:7">
      <c r="A1749" t="s">
        <v>2883</v>
      </c>
      <c r="B1749" t="s">
        <v>2894</v>
      </c>
      <c r="C1749">
        <v>391</v>
      </c>
      <c r="D1749" t="s">
        <v>2880</v>
      </c>
      <c r="E1749" t="s">
        <v>2879</v>
      </c>
      <c r="F1749">
        <v>6.1889799999999999</v>
      </c>
      <c r="G1749" t="s">
        <v>1800</v>
      </c>
    </row>
    <row r="1750" spans="1:7">
      <c r="A1750" t="s">
        <v>2883</v>
      </c>
      <c r="B1750" t="s">
        <v>2894</v>
      </c>
      <c r="C1750">
        <v>392</v>
      </c>
      <c r="D1750" t="s">
        <v>2880</v>
      </c>
      <c r="E1750" t="s">
        <v>2879</v>
      </c>
      <c r="F1750">
        <v>6.1075999999999997</v>
      </c>
      <c r="G1750" t="s">
        <v>1800</v>
      </c>
    </row>
    <row r="1751" spans="1:7">
      <c r="A1751" t="s">
        <v>2883</v>
      </c>
      <c r="B1751" t="s">
        <v>2894</v>
      </c>
      <c r="C1751">
        <v>393</v>
      </c>
      <c r="D1751" t="s">
        <v>2880</v>
      </c>
      <c r="E1751" t="s">
        <v>2879</v>
      </c>
      <c r="F1751">
        <v>6.2309799999999997</v>
      </c>
      <c r="G1751" t="s">
        <v>1800</v>
      </c>
    </row>
    <row r="1752" spans="1:7">
      <c r="A1752" t="s">
        <v>2883</v>
      </c>
      <c r="B1752" t="s">
        <v>2894</v>
      </c>
      <c r="C1752">
        <v>394</v>
      </c>
      <c r="D1752" t="s">
        <v>2880</v>
      </c>
      <c r="E1752" t="s">
        <v>2879</v>
      </c>
      <c r="F1752">
        <v>6.1276800000000007</v>
      </c>
      <c r="G1752" t="s">
        <v>1800</v>
      </c>
    </row>
    <row r="1753" spans="1:7">
      <c r="A1753" t="s">
        <v>2883</v>
      </c>
      <c r="B1753" t="s">
        <v>2894</v>
      </c>
      <c r="C1753">
        <v>395</v>
      </c>
      <c r="D1753" t="s">
        <v>2880</v>
      </c>
      <c r="E1753" t="s">
        <v>2879</v>
      </c>
      <c r="F1753">
        <v>6.0978000000000003</v>
      </c>
      <c r="G1753" t="s">
        <v>1800</v>
      </c>
    </row>
    <row r="1754" spans="1:7">
      <c r="A1754" t="s">
        <v>2883</v>
      </c>
      <c r="B1754" t="s">
        <v>2894</v>
      </c>
      <c r="C1754">
        <v>396</v>
      </c>
      <c r="D1754" t="s">
        <v>2880</v>
      </c>
      <c r="E1754" t="s">
        <v>2879</v>
      </c>
      <c r="F1754">
        <v>6.0238599999999991</v>
      </c>
      <c r="G1754" t="s">
        <v>1800</v>
      </c>
    </row>
    <row r="1755" spans="1:7">
      <c r="A1755" t="s">
        <v>2883</v>
      </c>
      <c r="B1755" t="s">
        <v>2895</v>
      </c>
      <c r="C1755">
        <v>21</v>
      </c>
      <c r="D1755" t="s">
        <v>2880</v>
      </c>
      <c r="E1755" t="s">
        <v>2879</v>
      </c>
      <c r="F1755">
        <v>6.0863199999999997</v>
      </c>
      <c r="G1755" t="s">
        <v>1801</v>
      </c>
    </row>
    <row r="1756" spans="1:7">
      <c r="A1756" t="s">
        <v>2883</v>
      </c>
      <c r="B1756" t="s">
        <v>2895</v>
      </c>
      <c r="C1756">
        <v>22</v>
      </c>
      <c r="D1756" t="s">
        <v>2880</v>
      </c>
      <c r="E1756" t="s">
        <v>2879</v>
      </c>
      <c r="F1756">
        <v>5.8782199999999998</v>
      </c>
      <c r="G1756" t="s">
        <v>1801</v>
      </c>
    </row>
    <row r="1757" spans="1:7">
      <c r="A1757" t="s">
        <v>2883</v>
      </c>
      <c r="B1757" t="s">
        <v>2895</v>
      </c>
      <c r="C1757">
        <v>23</v>
      </c>
      <c r="D1757" t="s">
        <v>2880</v>
      </c>
      <c r="E1757" t="s">
        <v>2879</v>
      </c>
      <c r="F1757">
        <v>6.0611799999999993</v>
      </c>
      <c r="G1757" t="s">
        <v>1801</v>
      </c>
    </row>
    <row r="1758" spans="1:7">
      <c r="A1758" t="s">
        <v>2883</v>
      </c>
      <c r="B1758" t="s">
        <v>2895</v>
      </c>
      <c r="C1758">
        <v>24</v>
      </c>
      <c r="D1758" t="s">
        <v>2880</v>
      </c>
      <c r="E1758" t="s">
        <v>2879</v>
      </c>
      <c r="F1758">
        <v>6.21326</v>
      </c>
      <c r="G1758" t="s">
        <v>1801</v>
      </c>
    </row>
    <row r="1759" spans="1:7">
      <c r="A1759" t="s">
        <v>2883</v>
      </c>
      <c r="B1759" t="s">
        <v>2895</v>
      </c>
      <c r="C1759">
        <v>25</v>
      </c>
      <c r="D1759" t="s">
        <v>2880</v>
      </c>
      <c r="E1759" t="s">
        <v>2879</v>
      </c>
      <c r="F1759">
        <v>6.05748</v>
      </c>
      <c r="G1759" t="s">
        <v>1801</v>
      </c>
    </row>
    <row r="1760" spans="1:7">
      <c r="A1760" t="s">
        <v>2883</v>
      </c>
      <c r="B1760" t="s">
        <v>2895</v>
      </c>
      <c r="C1760">
        <v>26</v>
      </c>
      <c r="D1760" t="s">
        <v>2880</v>
      </c>
      <c r="E1760" t="s">
        <v>2879</v>
      </c>
      <c r="F1760">
        <v>5.9928999999999997</v>
      </c>
      <c r="G1760" t="s">
        <v>1801</v>
      </c>
    </row>
    <row r="1761" spans="1:7">
      <c r="A1761" t="s">
        <v>2883</v>
      </c>
      <c r="B1761" t="s">
        <v>2895</v>
      </c>
      <c r="C1761">
        <v>29</v>
      </c>
      <c r="D1761" t="s">
        <v>2880</v>
      </c>
      <c r="E1761" t="s">
        <v>2879</v>
      </c>
      <c r="F1761">
        <v>6.0071600000000007</v>
      </c>
      <c r="G1761" t="s">
        <v>1800</v>
      </c>
    </row>
    <row r="1762" spans="1:7">
      <c r="A1762" t="s">
        <v>2883</v>
      </c>
      <c r="B1762" t="s">
        <v>2895</v>
      </c>
      <c r="C1762">
        <v>30</v>
      </c>
      <c r="D1762" t="s">
        <v>2880</v>
      </c>
      <c r="E1762" t="s">
        <v>2879</v>
      </c>
      <c r="F1762">
        <v>6.3293400000000011</v>
      </c>
      <c r="G1762" t="s">
        <v>1800</v>
      </c>
    </row>
    <row r="1763" spans="1:7">
      <c r="A1763" t="s">
        <v>2883</v>
      </c>
      <c r="B1763" t="s">
        <v>2895</v>
      </c>
      <c r="C1763">
        <v>31</v>
      </c>
      <c r="D1763" t="s">
        <v>2880</v>
      </c>
      <c r="E1763" t="s">
        <v>2879</v>
      </c>
      <c r="F1763">
        <v>6.4509400000000001</v>
      </c>
      <c r="G1763" t="s">
        <v>1800</v>
      </c>
    </row>
    <row r="1764" spans="1:7">
      <c r="A1764" t="s">
        <v>2883</v>
      </c>
      <c r="B1764" t="s">
        <v>2895</v>
      </c>
      <c r="C1764">
        <v>32</v>
      </c>
      <c r="D1764" t="s">
        <v>2880</v>
      </c>
      <c r="E1764" t="s">
        <v>2879</v>
      </c>
      <c r="F1764">
        <v>6.3093999999999992</v>
      </c>
      <c r="G1764" t="s">
        <v>1800</v>
      </c>
    </row>
    <row r="1765" spans="1:7">
      <c r="A1765" t="s">
        <v>2883</v>
      </c>
      <c r="B1765" t="s">
        <v>2895</v>
      </c>
      <c r="C1765">
        <v>33</v>
      </c>
      <c r="D1765" t="s">
        <v>2880</v>
      </c>
      <c r="E1765" t="s">
        <v>2879</v>
      </c>
      <c r="F1765">
        <v>6.2542399999999994</v>
      </c>
      <c r="G1765" t="s">
        <v>1800</v>
      </c>
    </row>
    <row r="1766" spans="1:7">
      <c r="A1766" t="s">
        <v>2883</v>
      </c>
      <c r="B1766" t="s">
        <v>2895</v>
      </c>
      <c r="C1766">
        <v>34</v>
      </c>
      <c r="D1766" t="s">
        <v>2880</v>
      </c>
      <c r="E1766" t="s">
        <v>2879</v>
      </c>
      <c r="F1766">
        <v>6.0498799999999999</v>
      </c>
      <c r="G1766" t="s">
        <v>1800</v>
      </c>
    </row>
    <row r="1767" spans="1:7">
      <c r="A1767" t="s">
        <v>2883</v>
      </c>
      <c r="B1767" t="s">
        <v>2895</v>
      </c>
      <c r="C1767">
        <v>35</v>
      </c>
      <c r="D1767" t="s">
        <v>2880</v>
      </c>
      <c r="E1767" t="s">
        <v>2879</v>
      </c>
      <c r="F1767">
        <v>6.2931999999999997</v>
      </c>
      <c r="G1767" t="s">
        <v>1800</v>
      </c>
    </row>
    <row r="1768" spans="1:7">
      <c r="A1768" t="s">
        <v>2883</v>
      </c>
      <c r="B1768" t="s">
        <v>2895</v>
      </c>
      <c r="C1768">
        <v>36</v>
      </c>
      <c r="D1768" t="s">
        <v>2880</v>
      </c>
      <c r="E1768" t="s">
        <v>2879</v>
      </c>
      <c r="F1768">
        <v>5.9593600000000002</v>
      </c>
      <c r="G1768" t="s">
        <v>1800</v>
      </c>
    </row>
    <row r="1769" spans="1:7">
      <c r="A1769" t="s">
        <v>2883</v>
      </c>
      <c r="B1769" t="s">
        <v>2895</v>
      </c>
      <c r="C1769">
        <v>37</v>
      </c>
      <c r="D1769" t="s">
        <v>2880</v>
      </c>
      <c r="E1769" t="s">
        <v>2879</v>
      </c>
      <c r="F1769">
        <v>5.9422000000000006</v>
      </c>
      <c r="G1769" t="s">
        <v>1800</v>
      </c>
    </row>
    <row r="1770" spans="1:7">
      <c r="A1770" t="s">
        <v>2883</v>
      </c>
      <c r="B1770" t="s">
        <v>2895</v>
      </c>
      <c r="C1770">
        <v>38</v>
      </c>
      <c r="D1770" t="s">
        <v>2880</v>
      </c>
      <c r="E1770" t="s">
        <v>2879</v>
      </c>
      <c r="F1770">
        <v>6.0210400000000002</v>
      </c>
      <c r="G1770" t="s">
        <v>1800</v>
      </c>
    </row>
    <row r="1771" spans="1:7">
      <c r="A1771" t="s">
        <v>2883</v>
      </c>
      <c r="B1771" t="s">
        <v>2895</v>
      </c>
      <c r="C1771">
        <v>39</v>
      </c>
      <c r="D1771" t="s">
        <v>2880</v>
      </c>
      <c r="E1771" t="s">
        <v>2879</v>
      </c>
      <c r="F1771">
        <v>6.1459600000000005</v>
      </c>
      <c r="G1771" t="s">
        <v>1800</v>
      </c>
    </row>
    <row r="1772" spans="1:7">
      <c r="A1772" t="s">
        <v>2883</v>
      </c>
      <c r="B1772" t="s">
        <v>2895</v>
      </c>
      <c r="C1772">
        <v>40</v>
      </c>
      <c r="D1772" t="s">
        <v>2880</v>
      </c>
      <c r="E1772" t="s">
        <v>2879</v>
      </c>
      <c r="F1772">
        <v>6.2144000000000004</v>
      </c>
      <c r="G1772" t="s">
        <v>1800</v>
      </c>
    </row>
    <row r="1773" spans="1:7">
      <c r="A1773" t="s">
        <v>2883</v>
      </c>
      <c r="B1773" t="s">
        <v>2895</v>
      </c>
      <c r="C1773">
        <v>41</v>
      </c>
      <c r="D1773" t="s">
        <v>2880</v>
      </c>
      <c r="E1773" t="s">
        <v>2879</v>
      </c>
      <c r="F1773">
        <v>6.1307999999999998</v>
      </c>
      <c r="G1773" t="s">
        <v>1800</v>
      </c>
    </row>
    <row r="1774" spans="1:7">
      <c r="A1774" t="s">
        <v>2883</v>
      </c>
      <c r="B1774" t="s">
        <v>2895</v>
      </c>
      <c r="C1774">
        <v>42</v>
      </c>
      <c r="D1774" t="s">
        <v>2880</v>
      </c>
      <c r="E1774" t="s">
        <v>2879</v>
      </c>
      <c r="F1774">
        <v>6.1675000000000013</v>
      </c>
      <c r="G1774" t="s">
        <v>1800</v>
      </c>
    </row>
    <row r="1775" spans="1:7">
      <c r="A1775" t="s">
        <v>2883</v>
      </c>
      <c r="B1775" t="s">
        <v>2895</v>
      </c>
      <c r="C1775">
        <v>43</v>
      </c>
      <c r="D1775" t="s">
        <v>2880</v>
      </c>
      <c r="E1775" t="s">
        <v>2879</v>
      </c>
      <c r="F1775">
        <v>5.9072600000000008</v>
      </c>
      <c r="G1775" t="s">
        <v>1800</v>
      </c>
    </row>
    <row r="1776" spans="1:7">
      <c r="A1776" t="s">
        <v>2883</v>
      </c>
      <c r="B1776" t="s">
        <v>2895</v>
      </c>
      <c r="C1776">
        <v>44</v>
      </c>
      <c r="D1776" t="s">
        <v>2880</v>
      </c>
      <c r="E1776" t="s">
        <v>2879</v>
      </c>
      <c r="F1776">
        <v>5.9475999999999996</v>
      </c>
      <c r="G1776" t="s">
        <v>1800</v>
      </c>
    </row>
    <row r="1777" spans="1:7">
      <c r="A1777" t="s">
        <v>2883</v>
      </c>
      <c r="B1777" t="s">
        <v>2895</v>
      </c>
      <c r="C1777">
        <v>45</v>
      </c>
      <c r="D1777" t="s">
        <v>2880</v>
      </c>
      <c r="E1777" t="s">
        <v>2879</v>
      </c>
      <c r="F1777">
        <v>6.0198399999999994</v>
      </c>
      <c r="G1777" t="s">
        <v>1800</v>
      </c>
    </row>
    <row r="1778" spans="1:7">
      <c r="A1778" t="s">
        <v>2883</v>
      </c>
      <c r="B1778" t="s">
        <v>2895</v>
      </c>
      <c r="C1778">
        <v>46</v>
      </c>
      <c r="D1778" t="s">
        <v>2880</v>
      </c>
      <c r="E1778" t="s">
        <v>2879</v>
      </c>
      <c r="F1778">
        <v>6.3634399999999998</v>
      </c>
      <c r="G1778" t="s">
        <v>1800</v>
      </c>
    </row>
    <row r="1779" spans="1:7">
      <c r="A1779" t="s">
        <v>2883</v>
      </c>
      <c r="B1779" t="s">
        <v>2895</v>
      </c>
      <c r="C1779">
        <v>47</v>
      </c>
      <c r="D1779" t="s">
        <v>2880</v>
      </c>
      <c r="E1779" t="s">
        <v>2879</v>
      </c>
      <c r="F1779">
        <v>6.4646999999999997</v>
      </c>
      <c r="G1779" t="s">
        <v>1800</v>
      </c>
    </row>
    <row r="1780" spans="1:7">
      <c r="A1780" t="s">
        <v>2883</v>
      </c>
      <c r="B1780" t="s">
        <v>2895</v>
      </c>
      <c r="C1780">
        <v>48</v>
      </c>
      <c r="D1780" t="s">
        <v>2880</v>
      </c>
      <c r="E1780" t="s">
        <v>2879</v>
      </c>
      <c r="F1780">
        <v>6.1051400000000005</v>
      </c>
      <c r="G1780" t="s">
        <v>1800</v>
      </c>
    </row>
    <row r="1781" spans="1:7">
      <c r="A1781" t="s">
        <v>2883</v>
      </c>
      <c r="B1781" t="s">
        <v>2895</v>
      </c>
      <c r="C1781">
        <v>49</v>
      </c>
      <c r="D1781" t="s">
        <v>2880</v>
      </c>
      <c r="E1781" t="s">
        <v>2879</v>
      </c>
      <c r="F1781">
        <v>6.3005199999999997</v>
      </c>
      <c r="G1781" t="s">
        <v>1800</v>
      </c>
    </row>
    <row r="1782" spans="1:7">
      <c r="A1782" t="s">
        <v>2883</v>
      </c>
      <c r="B1782" t="s">
        <v>2895</v>
      </c>
      <c r="C1782">
        <v>50</v>
      </c>
      <c r="D1782" t="s">
        <v>2880</v>
      </c>
      <c r="E1782" t="s">
        <v>2879</v>
      </c>
      <c r="F1782">
        <v>6.1124399999999994</v>
      </c>
      <c r="G1782" t="s">
        <v>1800</v>
      </c>
    </row>
    <row r="1783" spans="1:7">
      <c r="A1783" t="s">
        <v>2883</v>
      </c>
      <c r="B1783" t="s">
        <v>2895</v>
      </c>
      <c r="C1783">
        <v>51</v>
      </c>
      <c r="D1783" t="s">
        <v>2880</v>
      </c>
      <c r="E1783" t="s">
        <v>2879</v>
      </c>
      <c r="F1783">
        <v>6.2830399999999997</v>
      </c>
      <c r="G1783" t="s">
        <v>1800</v>
      </c>
    </row>
    <row r="1784" spans="1:7">
      <c r="A1784" t="s">
        <v>2883</v>
      </c>
      <c r="B1784" t="s">
        <v>2895</v>
      </c>
      <c r="C1784">
        <v>52</v>
      </c>
      <c r="D1784" t="s">
        <v>2880</v>
      </c>
      <c r="E1784" t="s">
        <v>2879</v>
      </c>
      <c r="F1784">
        <v>6.3278599999999994</v>
      </c>
      <c r="G1784" t="s">
        <v>1800</v>
      </c>
    </row>
    <row r="1785" spans="1:7">
      <c r="A1785" t="s">
        <v>2883</v>
      </c>
      <c r="B1785" t="s">
        <v>2895</v>
      </c>
      <c r="C1785">
        <v>53</v>
      </c>
      <c r="D1785" t="s">
        <v>2880</v>
      </c>
      <c r="E1785" t="s">
        <v>2879</v>
      </c>
      <c r="F1785">
        <v>5.9572000000000003</v>
      </c>
      <c r="G1785" t="s">
        <v>1800</v>
      </c>
    </row>
    <row r="1786" spans="1:7">
      <c r="A1786" t="s">
        <v>2883</v>
      </c>
      <c r="B1786" t="s">
        <v>2895</v>
      </c>
      <c r="C1786">
        <v>54</v>
      </c>
      <c r="D1786" t="s">
        <v>2880</v>
      </c>
      <c r="E1786" t="s">
        <v>2879</v>
      </c>
      <c r="F1786">
        <v>5.6306600000000007</v>
      </c>
      <c r="G1786" t="s">
        <v>1800</v>
      </c>
    </row>
    <row r="1787" spans="1:7">
      <c r="A1787" t="s">
        <v>2883</v>
      </c>
      <c r="B1787" t="s">
        <v>2895</v>
      </c>
      <c r="C1787">
        <v>55</v>
      </c>
      <c r="D1787" t="s">
        <v>2880</v>
      </c>
      <c r="E1787" t="s">
        <v>2879</v>
      </c>
      <c r="F1787">
        <v>5.4446200000000005</v>
      </c>
      <c r="G1787" t="s">
        <v>1800</v>
      </c>
    </row>
    <row r="1788" spans="1:7">
      <c r="A1788" t="s">
        <v>2883</v>
      </c>
      <c r="B1788" t="s">
        <v>2895</v>
      </c>
      <c r="C1788">
        <v>56</v>
      </c>
      <c r="D1788" t="s">
        <v>2880</v>
      </c>
      <c r="E1788" t="s">
        <v>2879</v>
      </c>
      <c r="F1788">
        <v>5.7904400000000003</v>
      </c>
      <c r="G1788" t="s">
        <v>1800</v>
      </c>
    </row>
    <row r="1789" spans="1:7">
      <c r="A1789" t="s">
        <v>2883</v>
      </c>
      <c r="B1789" t="s">
        <v>2895</v>
      </c>
      <c r="C1789">
        <v>57</v>
      </c>
      <c r="D1789" t="s">
        <v>2880</v>
      </c>
      <c r="E1789" t="s">
        <v>2879</v>
      </c>
      <c r="F1789">
        <v>5.6307800000000006</v>
      </c>
      <c r="G1789" t="s">
        <v>1800</v>
      </c>
    </row>
    <row r="1790" spans="1:7">
      <c r="A1790" t="s">
        <v>2883</v>
      </c>
      <c r="B1790" t="s">
        <v>2895</v>
      </c>
      <c r="C1790">
        <v>58</v>
      </c>
      <c r="D1790" t="s">
        <v>2880</v>
      </c>
      <c r="E1790" t="s">
        <v>2879</v>
      </c>
      <c r="F1790">
        <v>5.7210800000000006</v>
      </c>
      <c r="G1790" t="s">
        <v>1800</v>
      </c>
    </row>
    <row r="1791" spans="1:7">
      <c r="A1791" t="s">
        <v>2883</v>
      </c>
      <c r="B1791" t="s">
        <v>2895</v>
      </c>
      <c r="C1791">
        <v>59</v>
      </c>
      <c r="D1791" t="s">
        <v>2880</v>
      </c>
      <c r="E1791" t="s">
        <v>2879</v>
      </c>
      <c r="F1791">
        <v>5.96204</v>
      </c>
      <c r="G1791" t="s">
        <v>1800</v>
      </c>
    </row>
    <row r="1792" spans="1:7">
      <c r="A1792" t="s">
        <v>2883</v>
      </c>
      <c r="B1792" t="s">
        <v>2895</v>
      </c>
      <c r="C1792">
        <v>60</v>
      </c>
      <c r="D1792" t="s">
        <v>2880</v>
      </c>
      <c r="E1792" t="s">
        <v>2879</v>
      </c>
      <c r="F1792">
        <v>6.1969399999999997</v>
      </c>
      <c r="G1792" t="s">
        <v>1800</v>
      </c>
    </row>
    <row r="1793" spans="1:7">
      <c r="A1793" t="s">
        <v>2883</v>
      </c>
      <c r="B1793" t="s">
        <v>2895</v>
      </c>
      <c r="C1793">
        <v>61</v>
      </c>
      <c r="D1793" t="s">
        <v>2880</v>
      </c>
      <c r="E1793" t="s">
        <v>2879</v>
      </c>
      <c r="F1793">
        <v>5.7401</v>
      </c>
      <c r="G1793" t="s">
        <v>1800</v>
      </c>
    </row>
    <row r="1794" spans="1:7">
      <c r="A1794" t="s">
        <v>2883</v>
      </c>
      <c r="B1794" t="s">
        <v>2895</v>
      </c>
      <c r="C1794">
        <v>62</v>
      </c>
      <c r="D1794" t="s">
        <v>2880</v>
      </c>
      <c r="E1794" t="s">
        <v>2879</v>
      </c>
      <c r="F1794">
        <v>5.9405400000000004</v>
      </c>
      <c r="G1794" t="s">
        <v>1800</v>
      </c>
    </row>
    <row r="1795" spans="1:7">
      <c r="A1795" t="s">
        <v>2883</v>
      </c>
      <c r="B1795" t="s">
        <v>2895</v>
      </c>
      <c r="C1795">
        <v>63</v>
      </c>
      <c r="D1795" t="s">
        <v>2880</v>
      </c>
      <c r="E1795" t="s">
        <v>2879</v>
      </c>
      <c r="F1795">
        <v>5.58568</v>
      </c>
      <c r="G1795" t="s">
        <v>1800</v>
      </c>
    </row>
    <row r="1796" spans="1:7">
      <c r="A1796" t="s">
        <v>2883</v>
      </c>
      <c r="B1796" t="s">
        <v>2895</v>
      </c>
      <c r="C1796">
        <v>64</v>
      </c>
      <c r="D1796" t="s">
        <v>2880</v>
      </c>
      <c r="E1796" t="s">
        <v>2879</v>
      </c>
      <c r="F1796">
        <v>5.3725399999999999</v>
      </c>
      <c r="G1796" t="s">
        <v>1800</v>
      </c>
    </row>
    <row r="1797" spans="1:7">
      <c r="A1797" t="s">
        <v>2883</v>
      </c>
      <c r="B1797" t="s">
        <v>2895</v>
      </c>
      <c r="C1797">
        <v>65</v>
      </c>
      <c r="D1797" t="s">
        <v>2880</v>
      </c>
      <c r="E1797" t="s">
        <v>2879</v>
      </c>
      <c r="F1797">
        <v>6.1878800000000007</v>
      </c>
      <c r="G1797" t="s">
        <v>1800</v>
      </c>
    </row>
    <row r="1798" spans="1:7">
      <c r="A1798" t="s">
        <v>2883</v>
      </c>
      <c r="B1798" t="s">
        <v>2895</v>
      </c>
      <c r="C1798">
        <v>66</v>
      </c>
      <c r="D1798" t="s">
        <v>2880</v>
      </c>
      <c r="E1798" t="s">
        <v>2879</v>
      </c>
      <c r="F1798">
        <v>5.7177999999999987</v>
      </c>
      <c r="G1798" t="s">
        <v>1800</v>
      </c>
    </row>
    <row r="1799" spans="1:7">
      <c r="A1799" t="s">
        <v>2883</v>
      </c>
      <c r="B1799" t="s">
        <v>2895</v>
      </c>
      <c r="C1799">
        <v>67</v>
      </c>
      <c r="D1799" t="s">
        <v>2880</v>
      </c>
      <c r="E1799" t="s">
        <v>2879</v>
      </c>
      <c r="F1799">
        <v>5.7297200000000004</v>
      </c>
      <c r="G1799" t="s">
        <v>1800</v>
      </c>
    </row>
    <row r="1800" spans="1:7">
      <c r="A1800" t="s">
        <v>2883</v>
      </c>
      <c r="B1800" t="s">
        <v>2895</v>
      </c>
      <c r="C1800">
        <v>68</v>
      </c>
      <c r="D1800" t="s">
        <v>2880</v>
      </c>
      <c r="E1800" t="s">
        <v>2879</v>
      </c>
      <c r="F1800">
        <v>5.8198800000000004</v>
      </c>
      <c r="G1800" t="s">
        <v>1800</v>
      </c>
    </row>
    <row r="1801" spans="1:7">
      <c r="A1801" t="s">
        <v>2883</v>
      </c>
      <c r="B1801" t="s">
        <v>2895</v>
      </c>
      <c r="C1801">
        <v>69</v>
      </c>
      <c r="D1801" t="s">
        <v>2880</v>
      </c>
      <c r="E1801" t="s">
        <v>2879</v>
      </c>
      <c r="F1801">
        <v>5.8909399999999996</v>
      </c>
      <c r="G1801" t="s">
        <v>1800</v>
      </c>
    </row>
    <row r="1802" spans="1:7">
      <c r="A1802" t="s">
        <v>2883</v>
      </c>
      <c r="B1802" t="s">
        <v>2895</v>
      </c>
      <c r="C1802">
        <v>70</v>
      </c>
      <c r="D1802" t="s">
        <v>2880</v>
      </c>
      <c r="E1802" t="s">
        <v>2879</v>
      </c>
      <c r="F1802">
        <v>5.6786999999999992</v>
      </c>
      <c r="G1802" t="s">
        <v>1800</v>
      </c>
    </row>
    <row r="1803" spans="1:7">
      <c r="A1803" t="s">
        <v>2883</v>
      </c>
      <c r="B1803" t="s">
        <v>2895</v>
      </c>
      <c r="C1803">
        <v>71</v>
      </c>
      <c r="D1803" t="s">
        <v>2880</v>
      </c>
      <c r="E1803" t="s">
        <v>2879</v>
      </c>
      <c r="F1803">
        <v>5.8592399999999998</v>
      </c>
      <c r="G1803" t="s">
        <v>1800</v>
      </c>
    </row>
    <row r="1804" spans="1:7">
      <c r="A1804" t="s">
        <v>2883</v>
      </c>
      <c r="B1804" t="s">
        <v>2895</v>
      </c>
      <c r="C1804">
        <v>72</v>
      </c>
      <c r="D1804" t="s">
        <v>2880</v>
      </c>
      <c r="E1804" t="s">
        <v>2879</v>
      </c>
      <c r="F1804">
        <v>5.8757799999999998</v>
      </c>
      <c r="G1804" t="s">
        <v>1800</v>
      </c>
    </row>
    <row r="1805" spans="1:7">
      <c r="A1805" t="s">
        <v>2883</v>
      </c>
      <c r="B1805" t="s">
        <v>2895</v>
      </c>
      <c r="C1805">
        <v>73</v>
      </c>
      <c r="D1805" t="s">
        <v>2880</v>
      </c>
      <c r="E1805" t="s">
        <v>2879</v>
      </c>
      <c r="F1805">
        <v>6.0413399999999999</v>
      </c>
      <c r="G1805" t="s">
        <v>1800</v>
      </c>
    </row>
    <row r="1806" spans="1:7">
      <c r="A1806" t="s">
        <v>2883</v>
      </c>
      <c r="B1806" t="s">
        <v>2895</v>
      </c>
      <c r="C1806">
        <v>74</v>
      </c>
      <c r="D1806" t="s">
        <v>2880</v>
      </c>
      <c r="E1806" t="s">
        <v>2879</v>
      </c>
      <c r="F1806">
        <v>5.8308999999999997</v>
      </c>
      <c r="G1806" t="s">
        <v>1800</v>
      </c>
    </row>
    <row r="1807" spans="1:7">
      <c r="A1807" t="s">
        <v>2883</v>
      </c>
      <c r="B1807" t="s">
        <v>2895</v>
      </c>
      <c r="C1807">
        <v>75</v>
      </c>
      <c r="D1807" t="s">
        <v>2880</v>
      </c>
      <c r="E1807" t="s">
        <v>2879</v>
      </c>
      <c r="F1807">
        <v>6.0825200000000006</v>
      </c>
      <c r="G1807" t="s">
        <v>1800</v>
      </c>
    </row>
    <row r="1808" spans="1:7">
      <c r="A1808" t="s">
        <v>2883</v>
      </c>
      <c r="B1808" t="s">
        <v>2895</v>
      </c>
      <c r="C1808">
        <v>76</v>
      </c>
      <c r="D1808" t="s">
        <v>2880</v>
      </c>
      <c r="E1808" t="s">
        <v>2879</v>
      </c>
      <c r="F1808">
        <v>5.8968000000000007</v>
      </c>
      <c r="G1808" t="s">
        <v>1800</v>
      </c>
    </row>
    <row r="1809" spans="1:7">
      <c r="A1809" t="s">
        <v>2883</v>
      </c>
      <c r="B1809" t="s">
        <v>2895</v>
      </c>
      <c r="C1809">
        <v>77</v>
      </c>
      <c r="D1809" t="s">
        <v>2880</v>
      </c>
      <c r="E1809" t="s">
        <v>2879</v>
      </c>
      <c r="F1809">
        <v>5.83948</v>
      </c>
      <c r="G1809" t="s">
        <v>1800</v>
      </c>
    </row>
    <row r="1810" spans="1:7">
      <c r="A1810" t="s">
        <v>2883</v>
      </c>
      <c r="B1810" t="s">
        <v>2895</v>
      </c>
      <c r="C1810">
        <v>78</v>
      </c>
      <c r="D1810" t="s">
        <v>2880</v>
      </c>
      <c r="E1810" t="s">
        <v>2879</v>
      </c>
      <c r="F1810">
        <v>5.7556200000000004</v>
      </c>
      <c r="G1810" t="s">
        <v>1800</v>
      </c>
    </row>
    <row r="1811" spans="1:7">
      <c r="A1811" t="s">
        <v>2883</v>
      </c>
      <c r="B1811" t="s">
        <v>2895</v>
      </c>
      <c r="C1811">
        <v>79</v>
      </c>
      <c r="D1811" t="s">
        <v>2880</v>
      </c>
      <c r="E1811" t="s">
        <v>2879</v>
      </c>
      <c r="F1811">
        <v>5.8118400000000001</v>
      </c>
      <c r="G1811" t="s">
        <v>1800</v>
      </c>
    </row>
    <row r="1812" spans="1:7">
      <c r="A1812" t="s">
        <v>2883</v>
      </c>
      <c r="B1812" t="s">
        <v>2895</v>
      </c>
      <c r="C1812">
        <v>80</v>
      </c>
      <c r="D1812" t="s">
        <v>2880</v>
      </c>
      <c r="E1812" t="s">
        <v>2879</v>
      </c>
      <c r="F1812">
        <v>5.6193</v>
      </c>
      <c r="G1812" t="s">
        <v>1800</v>
      </c>
    </row>
    <row r="1813" spans="1:7">
      <c r="A1813" t="s">
        <v>2883</v>
      </c>
      <c r="B1813" t="s">
        <v>2895</v>
      </c>
      <c r="C1813">
        <v>81</v>
      </c>
      <c r="D1813" t="s">
        <v>2880</v>
      </c>
      <c r="E1813" t="s">
        <v>2879</v>
      </c>
      <c r="F1813">
        <v>6.2579799999999999</v>
      </c>
      <c r="G1813" t="s">
        <v>1800</v>
      </c>
    </row>
    <row r="1814" spans="1:7">
      <c r="A1814" t="s">
        <v>2883</v>
      </c>
      <c r="B1814" t="s">
        <v>2895</v>
      </c>
      <c r="C1814">
        <v>82</v>
      </c>
      <c r="D1814" t="s">
        <v>2880</v>
      </c>
      <c r="E1814" t="s">
        <v>2879</v>
      </c>
      <c r="F1814">
        <v>5.9558</v>
      </c>
      <c r="G1814" t="s">
        <v>1800</v>
      </c>
    </row>
    <row r="1815" spans="1:7">
      <c r="A1815" t="s">
        <v>2883</v>
      </c>
      <c r="B1815" t="s">
        <v>2895</v>
      </c>
      <c r="C1815">
        <v>83</v>
      </c>
      <c r="D1815" t="s">
        <v>2880</v>
      </c>
      <c r="E1815" t="s">
        <v>2879</v>
      </c>
      <c r="F1815">
        <v>5.71652</v>
      </c>
      <c r="G1815" t="s">
        <v>1800</v>
      </c>
    </row>
    <row r="1816" spans="1:7">
      <c r="A1816" t="s">
        <v>2883</v>
      </c>
      <c r="B1816" t="s">
        <v>2895</v>
      </c>
      <c r="C1816">
        <v>84</v>
      </c>
      <c r="D1816" t="s">
        <v>2880</v>
      </c>
      <c r="E1816" t="s">
        <v>2879</v>
      </c>
      <c r="F1816">
        <v>6.1619999999999999</v>
      </c>
      <c r="G1816" t="s">
        <v>1800</v>
      </c>
    </row>
    <row r="1817" spans="1:7">
      <c r="A1817" t="s">
        <v>2883</v>
      </c>
      <c r="B1817" t="s">
        <v>2895</v>
      </c>
      <c r="C1817">
        <v>85</v>
      </c>
      <c r="D1817" t="s">
        <v>2880</v>
      </c>
      <c r="E1817" t="s">
        <v>2879</v>
      </c>
      <c r="F1817">
        <v>5.76234</v>
      </c>
      <c r="G1817" t="s">
        <v>1800</v>
      </c>
    </row>
    <row r="1818" spans="1:7">
      <c r="A1818" t="s">
        <v>2883</v>
      </c>
      <c r="B1818" t="s">
        <v>2895</v>
      </c>
      <c r="C1818">
        <v>86</v>
      </c>
      <c r="D1818" t="s">
        <v>2880</v>
      </c>
      <c r="E1818" t="s">
        <v>2879</v>
      </c>
      <c r="F1818">
        <v>5.743640000000001</v>
      </c>
      <c r="G1818" t="s">
        <v>1800</v>
      </c>
    </row>
    <row r="1819" spans="1:7">
      <c r="A1819" t="s">
        <v>2883</v>
      </c>
      <c r="B1819" t="s">
        <v>2895</v>
      </c>
      <c r="C1819">
        <v>87</v>
      </c>
      <c r="D1819" t="s">
        <v>2880</v>
      </c>
      <c r="E1819" t="s">
        <v>2879</v>
      </c>
      <c r="F1819">
        <v>6.0704000000000002</v>
      </c>
      <c r="G1819" t="s">
        <v>1800</v>
      </c>
    </row>
    <row r="1820" spans="1:7">
      <c r="A1820" t="s">
        <v>2883</v>
      </c>
      <c r="B1820" t="s">
        <v>2895</v>
      </c>
      <c r="C1820">
        <v>88</v>
      </c>
      <c r="D1820" t="s">
        <v>2880</v>
      </c>
      <c r="E1820" t="s">
        <v>2879</v>
      </c>
      <c r="F1820">
        <v>6.2150400000000001</v>
      </c>
      <c r="G1820" t="s">
        <v>1800</v>
      </c>
    </row>
    <row r="1821" spans="1:7">
      <c r="A1821" t="s">
        <v>2883</v>
      </c>
      <c r="B1821" t="s">
        <v>2895</v>
      </c>
      <c r="C1821">
        <v>89</v>
      </c>
      <c r="D1821" t="s">
        <v>2880</v>
      </c>
      <c r="E1821" t="s">
        <v>2879</v>
      </c>
      <c r="F1821">
        <v>5.8716999999999997</v>
      </c>
      <c r="G1821" t="s">
        <v>1800</v>
      </c>
    </row>
    <row r="1822" spans="1:7">
      <c r="A1822" t="s">
        <v>2883</v>
      </c>
      <c r="B1822" t="s">
        <v>2895</v>
      </c>
      <c r="C1822">
        <v>90</v>
      </c>
      <c r="D1822" t="s">
        <v>2880</v>
      </c>
      <c r="E1822" t="s">
        <v>2879</v>
      </c>
      <c r="F1822">
        <v>5.8823800000000004</v>
      </c>
      <c r="G1822" t="s">
        <v>1800</v>
      </c>
    </row>
    <row r="1823" spans="1:7">
      <c r="A1823" t="s">
        <v>2883</v>
      </c>
      <c r="B1823" t="s">
        <v>2895</v>
      </c>
      <c r="C1823">
        <v>91</v>
      </c>
      <c r="D1823" t="s">
        <v>2880</v>
      </c>
      <c r="E1823" t="s">
        <v>2879</v>
      </c>
      <c r="F1823">
        <v>5.6752000000000002</v>
      </c>
      <c r="G1823" t="s">
        <v>1800</v>
      </c>
    </row>
    <row r="1824" spans="1:7">
      <c r="A1824" t="s">
        <v>2883</v>
      </c>
      <c r="B1824" t="s">
        <v>2895</v>
      </c>
      <c r="C1824">
        <v>92</v>
      </c>
      <c r="D1824" t="s">
        <v>2880</v>
      </c>
      <c r="E1824" t="s">
        <v>2879</v>
      </c>
      <c r="F1824">
        <v>5.9811399999999999</v>
      </c>
      <c r="G1824" t="s">
        <v>1800</v>
      </c>
    </row>
    <row r="1825" spans="1:7">
      <c r="A1825" t="s">
        <v>2883</v>
      </c>
      <c r="B1825" t="s">
        <v>2895</v>
      </c>
      <c r="C1825">
        <v>93</v>
      </c>
      <c r="D1825" t="s">
        <v>2880</v>
      </c>
      <c r="E1825" t="s">
        <v>2879</v>
      </c>
      <c r="F1825">
        <v>6.3576000000000006</v>
      </c>
      <c r="G1825" t="s">
        <v>1800</v>
      </c>
    </row>
    <row r="1826" spans="1:7">
      <c r="A1826" t="s">
        <v>2883</v>
      </c>
      <c r="B1826" t="s">
        <v>2895</v>
      </c>
      <c r="C1826">
        <v>94</v>
      </c>
      <c r="D1826" t="s">
        <v>2880</v>
      </c>
      <c r="E1826" t="s">
        <v>2879</v>
      </c>
      <c r="F1826">
        <v>6.1603399999999997</v>
      </c>
      <c r="G1826" t="s">
        <v>1800</v>
      </c>
    </row>
    <row r="1827" spans="1:7">
      <c r="A1827" t="s">
        <v>2883</v>
      </c>
      <c r="B1827" t="s">
        <v>2895</v>
      </c>
      <c r="C1827">
        <v>181</v>
      </c>
      <c r="D1827" t="s">
        <v>2880</v>
      </c>
      <c r="E1827" t="s">
        <v>2879</v>
      </c>
      <c r="F1827">
        <v>6.24404</v>
      </c>
      <c r="G1827" t="s">
        <v>1962</v>
      </c>
    </row>
    <row r="1828" spans="1:7">
      <c r="A1828" t="s">
        <v>2883</v>
      </c>
      <c r="B1828" t="s">
        <v>2895</v>
      </c>
      <c r="C1828">
        <v>182</v>
      </c>
      <c r="D1828" t="s">
        <v>2880</v>
      </c>
      <c r="E1828" t="s">
        <v>2879</v>
      </c>
      <c r="F1828">
        <v>5.759780000000001</v>
      </c>
      <c r="G1828" t="s">
        <v>1962</v>
      </c>
    </row>
    <row r="1829" spans="1:7">
      <c r="A1829" t="s">
        <v>2883</v>
      </c>
      <c r="B1829" t="s">
        <v>2895</v>
      </c>
      <c r="C1829">
        <v>184</v>
      </c>
      <c r="D1829" t="s">
        <v>2880</v>
      </c>
      <c r="E1829" t="s">
        <v>2879</v>
      </c>
      <c r="F1829">
        <v>5.6192200000000003</v>
      </c>
      <c r="G1829" t="s">
        <v>1962</v>
      </c>
    </row>
    <row r="1830" spans="1:7">
      <c r="A1830" t="s">
        <v>2883</v>
      </c>
      <c r="B1830" t="s">
        <v>2895</v>
      </c>
      <c r="C1830">
        <v>185</v>
      </c>
      <c r="D1830" t="s">
        <v>2880</v>
      </c>
      <c r="E1830" t="s">
        <v>2879</v>
      </c>
      <c r="F1830">
        <v>5.8819599999999994</v>
      </c>
      <c r="G1830" t="s">
        <v>1962</v>
      </c>
    </row>
    <row r="1831" spans="1:7">
      <c r="A1831" t="s">
        <v>2883</v>
      </c>
      <c r="B1831" t="s">
        <v>2895</v>
      </c>
      <c r="C1831">
        <v>186</v>
      </c>
      <c r="D1831" t="s">
        <v>2880</v>
      </c>
      <c r="E1831" t="s">
        <v>2879</v>
      </c>
      <c r="F1831">
        <v>5.9617599999999999</v>
      </c>
      <c r="G1831" t="s">
        <v>1962</v>
      </c>
    </row>
    <row r="1832" spans="1:7">
      <c r="A1832" t="s">
        <v>2883</v>
      </c>
      <c r="B1832" t="s">
        <v>2896</v>
      </c>
      <c r="C1832">
        <v>1</v>
      </c>
      <c r="D1832" t="s">
        <v>2880</v>
      </c>
      <c r="E1832" t="s">
        <v>2879</v>
      </c>
      <c r="F1832">
        <v>6.0518999999999998</v>
      </c>
      <c r="G1832" t="s">
        <v>1799</v>
      </c>
    </row>
    <row r="1833" spans="1:7">
      <c r="A1833" t="s">
        <v>2883</v>
      </c>
      <c r="B1833" t="s">
        <v>2896</v>
      </c>
      <c r="C1833">
        <v>2</v>
      </c>
      <c r="D1833" t="s">
        <v>2880</v>
      </c>
      <c r="E1833" t="s">
        <v>2879</v>
      </c>
      <c r="F1833">
        <v>5.6815200000000008</v>
      </c>
      <c r="G1833" t="s">
        <v>1799</v>
      </c>
    </row>
    <row r="1834" spans="1:7">
      <c r="A1834" t="s">
        <v>2883</v>
      </c>
      <c r="B1834" t="s">
        <v>2896</v>
      </c>
      <c r="C1834">
        <v>3</v>
      </c>
      <c r="D1834" t="s">
        <v>2880</v>
      </c>
      <c r="E1834" t="s">
        <v>2879</v>
      </c>
      <c r="F1834">
        <v>6.3766400000000001</v>
      </c>
      <c r="G1834" t="s">
        <v>1799</v>
      </c>
    </row>
    <row r="1835" spans="1:7">
      <c r="A1835" t="s">
        <v>2883</v>
      </c>
      <c r="B1835" t="s">
        <v>2896</v>
      </c>
      <c r="C1835">
        <v>4</v>
      </c>
      <c r="D1835" t="s">
        <v>2880</v>
      </c>
      <c r="E1835" t="s">
        <v>2879</v>
      </c>
      <c r="F1835">
        <v>6.5454999999999997</v>
      </c>
      <c r="G1835" t="s">
        <v>1799</v>
      </c>
    </row>
    <row r="1836" spans="1:7">
      <c r="A1836" t="s">
        <v>2883</v>
      </c>
      <c r="B1836" t="s">
        <v>2896</v>
      </c>
      <c r="C1836">
        <v>5</v>
      </c>
      <c r="D1836" t="s">
        <v>2880</v>
      </c>
      <c r="E1836" t="s">
        <v>2879</v>
      </c>
      <c r="F1836">
        <v>5.80924</v>
      </c>
      <c r="G1836" t="s">
        <v>1799</v>
      </c>
    </row>
    <row r="1837" spans="1:7">
      <c r="A1837" t="s">
        <v>2883</v>
      </c>
      <c r="B1837" t="s">
        <v>2896</v>
      </c>
      <c r="C1837">
        <v>6</v>
      </c>
      <c r="D1837" t="s">
        <v>2880</v>
      </c>
      <c r="E1837" t="s">
        <v>2879</v>
      </c>
      <c r="F1837">
        <v>6.0586000000000011</v>
      </c>
      <c r="G1837" t="s">
        <v>1799</v>
      </c>
    </row>
    <row r="1838" spans="1:7">
      <c r="A1838" t="s">
        <v>2883</v>
      </c>
      <c r="B1838" t="s">
        <v>2896</v>
      </c>
      <c r="C1838">
        <v>7</v>
      </c>
      <c r="D1838" t="s">
        <v>2880</v>
      </c>
      <c r="E1838" t="s">
        <v>2879</v>
      </c>
      <c r="F1838">
        <v>6.00108</v>
      </c>
      <c r="G1838" t="s">
        <v>1799</v>
      </c>
    </row>
    <row r="1839" spans="1:7">
      <c r="A1839" t="s">
        <v>2883</v>
      </c>
      <c r="B1839" t="s">
        <v>2896</v>
      </c>
      <c r="C1839">
        <v>8</v>
      </c>
      <c r="D1839" t="s">
        <v>2880</v>
      </c>
      <c r="E1839" t="s">
        <v>2879</v>
      </c>
      <c r="F1839">
        <v>5.8183999999999996</v>
      </c>
      <c r="G1839" t="s">
        <v>1799</v>
      </c>
    </row>
    <row r="1840" spans="1:7">
      <c r="A1840" t="s">
        <v>2883</v>
      </c>
      <c r="B1840" t="s">
        <v>2896</v>
      </c>
      <c r="C1840">
        <v>9</v>
      </c>
      <c r="D1840" t="s">
        <v>2880</v>
      </c>
      <c r="E1840" t="s">
        <v>2879</v>
      </c>
      <c r="F1840">
        <v>6.2989800000000002</v>
      </c>
      <c r="G1840" t="s">
        <v>1799</v>
      </c>
    </row>
    <row r="1841" spans="1:7">
      <c r="A1841" t="s">
        <v>2883</v>
      </c>
      <c r="B1841" t="s">
        <v>2896</v>
      </c>
      <c r="C1841">
        <v>10</v>
      </c>
      <c r="D1841" t="s">
        <v>2880</v>
      </c>
      <c r="E1841" t="s">
        <v>2879</v>
      </c>
      <c r="F1841">
        <v>6.06128</v>
      </c>
      <c r="G1841" t="s">
        <v>1799</v>
      </c>
    </row>
    <row r="1842" spans="1:7">
      <c r="A1842" t="s">
        <v>2883</v>
      </c>
      <c r="B1842" t="s">
        <v>2896</v>
      </c>
      <c r="C1842">
        <v>11</v>
      </c>
      <c r="D1842" t="s">
        <v>2880</v>
      </c>
      <c r="E1842" t="s">
        <v>2879</v>
      </c>
      <c r="F1842">
        <v>6.19618</v>
      </c>
      <c r="G1842" t="s">
        <v>1799</v>
      </c>
    </row>
    <row r="1843" spans="1:7">
      <c r="A1843" t="s">
        <v>2883</v>
      </c>
      <c r="B1843" t="s">
        <v>2896</v>
      </c>
      <c r="C1843">
        <v>12</v>
      </c>
      <c r="D1843" t="s">
        <v>2880</v>
      </c>
      <c r="E1843" t="s">
        <v>2879</v>
      </c>
      <c r="F1843">
        <v>6.0098599999999998</v>
      </c>
      <c r="G1843" t="s">
        <v>1799</v>
      </c>
    </row>
    <row r="1844" spans="1:7">
      <c r="A1844" t="s">
        <v>2883</v>
      </c>
      <c r="B1844" t="s">
        <v>2896</v>
      </c>
      <c r="C1844">
        <v>13</v>
      </c>
      <c r="D1844" t="s">
        <v>2880</v>
      </c>
      <c r="E1844" t="s">
        <v>2879</v>
      </c>
      <c r="F1844">
        <v>6.3552999999999988</v>
      </c>
      <c r="G1844" t="s">
        <v>1799</v>
      </c>
    </row>
    <row r="1845" spans="1:7">
      <c r="A1845" t="s">
        <v>2883</v>
      </c>
      <c r="B1845" t="s">
        <v>2896</v>
      </c>
      <c r="C1845">
        <v>14</v>
      </c>
      <c r="D1845" t="s">
        <v>2880</v>
      </c>
      <c r="E1845" t="s">
        <v>2879</v>
      </c>
      <c r="F1845">
        <v>6.2276399999999992</v>
      </c>
      <c r="G1845" t="s">
        <v>1799</v>
      </c>
    </row>
    <row r="1846" spans="1:7">
      <c r="A1846" t="s">
        <v>2883</v>
      </c>
      <c r="B1846" t="s">
        <v>2896</v>
      </c>
      <c r="C1846">
        <v>15</v>
      </c>
      <c r="D1846" t="s">
        <v>2880</v>
      </c>
      <c r="E1846" t="s">
        <v>2879</v>
      </c>
      <c r="F1846">
        <v>6.5231199999999996</v>
      </c>
      <c r="G1846" t="s">
        <v>1799</v>
      </c>
    </row>
    <row r="1847" spans="1:7">
      <c r="A1847" t="s">
        <v>2883</v>
      </c>
      <c r="B1847" t="s">
        <v>2896</v>
      </c>
      <c r="C1847">
        <v>16</v>
      </c>
      <c r="D1847" t="s">
        <v>2880</v>
      </c>
      <c r="E1847" t="s">
        <v>2879</v>
      </c>
      <c r="F1847">
        <v>6.5239999999999991</v>
      </c>
      <c r="G1847" t="s">
        <v>1799</v>
      </c>
    </row>
    <row r="1848" spans="1:7">
      <c r="A1848" t="s">
        <v>2883</v>
      </c>
      <c r="B1848" t="s">
        <v>2896</v>
      </c>
      <c r="C1848">
        <v>17</v>
      </c>
      <c r="D1848" t="s">
        <v>2880</v>
      </c>
      <c r="E1848" t="s">
        <v>2879</v>
      </c>
      <c r="F1848">
        <v>6.0025200000000005</v>
      </c>
      <c r="G1848" t="s">
        <v>1799</v>
      </c>
    </row>
    <row r="1849" spans="1:7">
      <c r="A1849" t="s">
        <v>2883</v>
      </c>
      <c r="B1849" t="s">
        <v>2896</v>
      </c>
      <c r="C1849">
        <v>18</v>
      </c>
      <c r="D1849" t="s">
        <v>2880</v>
      </c>
      <c r="E1849" t="s">
        <v>2879</v>
      </c>
      <c r="F1849">
        <v>6.0190999999999999</v>
      </c>
      <c r="G1849" t="s">
        <v>1799</v>
      </c>
    </row>
    <row r="1850" spans="1:7">
      <c r="A1850" t="s">
        <v>2883</v>
      </c>
      <c r="B1850" t="s">
        <v>2896</v>
      </c>
      <c r="C1850">
        <v>19</v>
      </c>
      <c r="D1850" t="s">
        <v>2880</v>
      </c>
      <c r="E1850" t="s">
        <v>2879</v>
      </c>
      <c r="F1850">
        <v>6.3929000000000009</v>
      </c>
      <c r="G1850" t="s">
        <v>1799</v>
      </c>
    </row>
    <row r="1851" spans="1:7">
      <c r="A1851" t="s">
        <v>2883</v>
      </c>
      <c r="B1851" t="s">
        <v>2896</v>
      </c>
      <c r="C1851">
        <v>20</v>
      </c>
      <c r="D1851" t="s">
        <v>2880</v>
      </c>
      <c r="E1851" t="s">
        <v>2879</v>
      </c>
      <c r="F1851">
        <v>6.3612199999999994</v>
      </c>
      <c r="G1851" t="s">
        <v>1799</v>
      </c>
    </row>
    <row r="1852" spans="1:7">
      <c r="A1852" t="s">
        <v>2883</v>
      </c>
      <c r="B1852" t="s">
        <v>2896</v>
      </c>
      <c r="C1852">
        <v>95</v>
      </c>
      <c r="D1852" t="s">
        <v>2880</v>
      </c>
      <c r="E1852" t="s">
        <v>2879</v>
      </c>
      <c r="F1852">
        <v>5.8767199999999988</v>
      </c>
      <c r="G1852" t="s">
        <v>1800</v>
      </c>
    </row>
    <row r="1853" spans="1:7">
      <c r="A1853" t="s">
        <v>2883</v>
      </c>
      <c r="B1853" t="s">
        <v>2896</v>
      </c>
      <c r="C1853">
        <v>96</v>
      </c>
      <c r="D1853" t="s">
        <v>2880</v>
      </c>
      <c r="E1853" t="s">
        <v>2879</v>
      </c>
      <c r="F1853">
        <v>6.1278400000000008</v>
      </c>
      <c r="G1853" t="s">
        <v>1800</v>
      </c>
    </row>
    <row r="1854" spans="1:7">
      <c r="A1854" t="s">
        <v>2883</v>
      </c>
      <c r="B1854" t="s">
        <v>2896</v>
      </c>
      <c r="C1854">
        <v>97</v>
      </c>
      <c r="D1854" t="s">
        <v>2880</v>
      </c>
      <c r="E1854" t="s">
        <v>2879</v>
      </c>
      <c r="F1854">
        <v>6.0513199999999987</v>
      </c>
      <c r="G1854" t="s">
        <v>1800</v>
      </c>
    </row>
    <row r="1855" spans="1:7">
      <c r="A1855" t="s">
        <v>2883</v>
      </c>
      <c r="B1855" t="s">
        <v>2896</v>
      </c>
      <c r="C1855">
        <v>98</v>
      </c>
      <c r="D1855" t="s">
        <v>2880</v>
      </c>
      <c r="E1855" t="s">
        <v>2879</v>
      </c>
      <c r="F1855">
        <v>5.95418</v>
      </c>
      <c r="G1855" t="s">
        <v>1800</v>
      </c>
    </row>
    <row r="1856" spans="1:7">
      <c r="A1856" t="s">
        <v>2883</v>
      </c>
      <c r="B1856" t="s">
        <v>2896</v>
      </c>
      <c r="C1856">
        <v>99</v>
      </c>
      <c r="D1856" t="s">
        <v>2880</v>
      </c>
      <c r="E1856" t="s">
        <v>2879</v>
      </c>
      <c r="F1856">
        <v>6.0615199999999998</v>
      </c>
      <c r="G1856" t="s">
        <v>1800</v>
      </c>
    </row>
    <row r="1857" spans="1:7">
      <c r="A1857" t="s">
        <v>2883</v>
      </c>
      <c r="B1857" t="s">
        <v>2896</v>
      </c>
      <c r="C1857">
        <v>100</v>
      </c>
      <c r="D1857" t="s">
        <v>2880</v>
      </c>
      <c r="E1857" t="s">
        <v>2879</v>
      </c>
      <c r="F1857">
        <v>6.1841200000000009</v>
      </c>
      <c r="G1857" t="s">
        <v>1800</v>
      </c>
    </row>
    <row r="1858" spans="1:7">
      <c r="A1858" t="s">
        <v>2883</v>
      </c>
      <c r="B1858" t="s">
        <v>2896</v>
      </c>
      <c r="C1858">
        <v>101</v>
      </c>
      <c r="D1858" t="s">
        <v>2880</v>
      </c>
      <c r="E1858" t="s">
        <v>2879</v>
      </c>
      <c r="F1858">
        <v>6.0508399999999991</v>
      </c>
      <c r="G1858" t="s">
        <v>1800</v>
      </c>
    </row>
    <row r="1859" spans="1:7">
      <c r="A1859" t="s">
        <v>2883</v>
      </c>
      <c r="B1859" t="s">
        <v>2896</v>
      </c>
      <c r="C1859">
        <v>102</v>
      </c>
      <c r="D1859" t="s">
        <v>2880</v>
      </c>
      <c r="E1859" t="s">
        <v>2879</v>
      </c>
      <c r="F1859">
        <v>5.8476000000000008</v>
      </c>
      <c r="G1859" t="s">
        <v>1800</v>
      </c>
    </row>
    <row r="1860" spans="1:7">
      <c r="A1860" t="s">
        <v>2883</v>
      </c>
      <c r="B1860" t="s">
        <v>2896</v>
      </c>
      <c r="C1860">
        <v>103</v>
      </c>
      <c r="D1860" t="s">
        <v>2880</v>
      </c>
      <c r="E1860" t="s">
        <v>2879</v>
      </c>
      <c r="F1860">
        <v>5.8427600000000011</v>
      </c>
      <c r="G1860" t="s">
        <v>1800</v>
      </c>
    </row>
    <row r="1861" spans="1:7">
      <c r="A1861" t="s">
        <v>2883</v>
      </c>
      <c r="B1861" t="s">
        <v>2896</v>
      </c>
      <c r="C1861">
        <v>104</v>
      </c>
      <c r="D1861" t="s">
        <v>2880</v>
      </c>
      <c r="E1861" t="s">
        <v>2879</v>
      </c>
      <c r="F1861">
        <v>5.8216199999999994</v>
      </c>
      <c r="G1861" t="s">
        <v>1800</v>
      </c>
    </row>
    <row r="1862" spans="1:7">
      <c r="A1862" t="s">
        <v>2883</v>
      </c>
      <c r="B1862" t="s">
        <v>2896</v>
      </c>
      <c r="C1862">
        <v>105</v>
      </c>
      <c r="D1862" t="s">
        <v>2880</v>
      </c>
      <c r="E1862" t="s">
        <v>2879</v>
      </c>
      <c r="F1862">
        <v>6.14412</v>
      </c>
      <c r="G1862" t="s">
        <v>1800</v>
      </c>
    </row>
    <row r="1863" spans="1:7">
      <c r="A1863" t="s">
        <v>2883</v>
      </c>
      <c r="B1863" t="s">
        <v>2896</v>
      </c>
      <c r="C1863">
        <v>106</v>
      </c>
      <c r="D1863" t="s">
        <v>2880</v>
      </c>
      <c r="E1863" t="s">
        <v>2879</v>
      </c>
      <c r="F1863">
        <v>5.86334</v>
      </c>
      <c r="G1863" t="s">
        <v>1800</v>
      </c>
    </row>
    <row r="1864" spans="1:7">
      <c r="A1864" t="s">
        <v>2883</v>
      </c>
      <c r="B1864" t="s">
        <v>2896</v>
      </c>
      <c r="C1864">
        <v>107</v>
      </c>
      <c r="D1864" t="s">
        <v>2880</v>
      </c>
      <c r="E1864" t="s">
        <v>2879</v>
      </c>
      <c r="F1864">
        <v>5.9025600000000003</v>
      </c>
      <c r="G1864" t="s">
        <v>1800</v>
      </c>
    </row>
    <row r="1865" spans="1:7">
      <c r="A1865" t="s">
        <v>2883</v>
      </c>
      <c r="B1865" t="s">
        <v>2896</v>
      </c>
      <c r="C1865">
        <v>108</v>
      </c>
      <c r="D1865" t="s">
        <v>2880</v>
      </c>
      <c r="E1865" t="s">
        <v>2879</v>
      </c>
      <c r="F1865">
        <v>5.8843800000000002</v>
      </c>
      <c r="G1865" t="s">
        <v>1800</v>
      </c>
    </row>
    <row r="1866" spans="1:7">
      <c r="A1866" t="s">
        <v>2883</v>
      </c>
      <c r="B1866" t="s">
        <v>2896</v>
      </c>
      <c r="C1866">
        <v>109</v>
      </c>
      <c r="D1866" t="s">
        <v>2880</v>
      </c>
      <c r="E1866" t="s">
        <v>2879</v>
      </c>
      <c r="F1866">
        <v>6.1482999999999999</v>
      </c>
      <c r="G1866" t="s">
        <v>1800</v>
      </c>
    </row>
    <row r="1867" spans="1:7">
      <c r="A1867" t="s">
        <v>2883</v>
      </c>
      <c r="B1867" t="s">
        <v>2896</v>
      </c>
      <c r="C1867">
        <v>110</v>
      </c>
      <c r="D1867" t="s">
        <v>2880</v>
      </c>
      <c r="E1867" t="s">
        <v>2879</v>
      </c>
      <c r="F1867">
        <v>5.7484400000000004</v>
      </c>
      <c r="G1867" t="s">
        <v>1800</v>
      </c>
    </row>
    <row r="1868" spans="1:7">
      <c r="A1868" t="s">
        <v>2883</v>
      </c>
      <c r="B1868" t="s">
        <v>2896</v>
      </c>
      <c r="C1868">
        <v>111</v>
      </c>
      <c r="D1868" t="s">
        <v>2880</v>
      </c>
      <c r="E1868" t="s">
        <v>2879</v>
      </c>
      <c r="F1868">
        <v>5.7988799999999996</v>
      </c>
      <c r="G1868" t="s">
        <v>1800</v>
      </c>
    </row>
    <row r="1869" spans="1:7">
      <c r="A1869" t="s">
        <v>2883</v>
      </c>
      <c r="B1869" t="s">
        <v>2896</v>
      </c>
      <c r="C1869">
        <v>112</v>
      </c>
      <c r="D1869" t="s">
        <v>2880</v>
      </c>
      <c r="E1869" t="s">
        <v>2879</v>
      </c>
      <c r="F1869">
        <v>6.0709600000000004</v>
      </c>
      <c r="G1869" t="s">
        <v>1800</v>
      </c>
    </row>
    <row r="1870" spans="1:7">
      <c r="A1870" t="s">
        <v>2883</v>
      </c>
      <c r="B1870" t="s">
        <v>2896</v>
      </c>
      <c r="C1870">
        <v>113</v>
      </c>
      <c r="D1870" t="s">
        <v>2880</v>
      </c>
      <c r="E1870" t="s">
        <v>2879</v>
      </c>
      <c r="F1870">
        <v>5.9888200000000005</v>
      </c>
      <c r="G1870" t="s">
        <v>1800</v>
      </c>
    </row>
    <row r="1871" spans="1:7">
      <c r="A1871" t="s">
        <v>2883</v>
      </c>
      <c r="B1871" t="s">
        <v>2896</v>
      </c>
      <c r="C1871">
        <v>114</v>
      </c>
      <c r="D1871" t="s">
        <v>2880</v>
      </c>
      <c r="E1871" t="s">
        <v>2879</v>
      </c>
      <c r="F1871">
        <v>6.0011799999999997</v>
      </c>
      <c r="G1871" t="s">
        <v>1800</v>
      </c>
    </row>
    <row r="1872" spans="1:7">
      <c r="A1872" t="s">
        <v>2883</v>
      </c>
      <c r="B1872" t="s">
        <v>2896</v>
      </c>
      <c r="C1872">
        <v>115</v>
      </c>
      <c r="D1872" t="s">
        <v>2880</v>
      </c>
      <c r="E1872" t="s">
        <v>2879</v>
      </c>
      <c r="F1872">
        <v>5.9420000000000002</v>
      </c>
      <c r="G1872" t="s">
        <v>1800</v>
      </c>
    </row>
    <row r="1873" spans="1:7">
      <c r="A1873" t="s">
        <v>2883</v>
      </c>
      <c r="B1873" t="s">
        <v>2896</v>
      </c>
      <c r="C1873">
        <v>116</v>
      </c>
      <c r="D1873" t="s">
        <v>2880</v>
      </c>
      <c r="E1873" t="s">
        <v>2879</v>
      </c>
      <c r="F1873">
        <v>5.68574</v>
      </c>
      <c r="G1873" t="s">
        <v>1800</v>
      </c>
    </row>
    <row r="1874" spans="1:7">
      <c r="A1874" t="s">
        <v>2883</v>
      </c>
      <c r="B1874" t="s">
        <v>2896</v>
      </c>
      <c r="C1874">
        <v>117</v>
      </c>
      <c r="D1874" t="s">
        <v>2880</v>
      </c>
      <c r="E1874" t="s">
        <v>2879</v>
      </c>
      <c r="F1874">
        <v>5.8121</v>
      </c>
      <c r="G1874" t="s">
        <v>1800</v>
      </c>
    </row>
    <row r="1875" spans="1:7">
      <c r="A1875" t="s">
        <v>2883</v>
      </c>
      <c r="B1875" t="s">
        <v>2896</v>
      </c>
      <c r="C1875">
        <v>118</v>
      </c>
      <c r="D1875" t="s">
        <v>2880</v>
      </c>
      <c r="E1875" t="s">
        <v>2879</v>
      </c>
      <c r="F1875">
        <v>5.7493599999999994</v>
      </c>
      <c r="G1875" t="s">
        <v>1800</v>
      </c>
    </row>
    <row r="1876" spans="1:7">
      <c r="A1876" t="s">
        <v>2883</v>
      </c>
      <c r="B1876" t="s">
        <v>2896</v>
      </c>
      <c r="C1876">
        <v>119</v>
      </c>
      <c r="D1876" t="s">
        <v>2880</v>
      </c>
      <c r="E1876" t="s">
        <v>2879</v>
      </c>
      <c r="F1876">
        <v>5.807599999999999</v>
      </c>
      <c r="G1876" t="s">
        <v>1800</v>
      </c>
    </row>
    <row r="1877" spans="1:7">
      <c r="A1877" t="s">
        <v>2883</v>
      </c>
      <c r="B1877" t="s">
        <v>2896</v>
      </c>
      <c r="C1877">
        <v>120</v>
      </c>
      <c r="D1877" t="s">
        <v>2880</v>
      </c>
      <c r="E1877" t="s">
        <v>2879</v>
      </c>
      <c r="F1877">
        <v>6.1074200000000003</v>
      </c>
      <c r="G1877" t="s">
        <v>1800</v>
      </c>
    </row>
    <row r="1878" spans="1:7">
      <c r="A1878" t="s">
        <v>2883</v>
      </c>
      <c r="B1878" t="s">
        <v>2896</v>
      </c>
      <c r="C1878">
        <v>121</v>
      </c>
      <c r="D1878" t="s">
        <v>2880</v>
      </c>
      <c r="E1878" t="s">
        <v>2879</v>
      </c>
      <c r="F1878">
        <v>6.0334000000000003</v>
      </c>
      <c r="G1878" t="s">
        <v>1800</v>
      </c>
    </row>
    <row r="1879" spans="1:7">
      <c r="A1879" t="s">
        <v>2883</v>
      </c>
      <c r="B1879" t="s">
        <v>2896</v>
      </c>
      <c r="C1879">
        <v>122</v>
      </c>
      <c r="D1879" t="s">
        <v>2880</v>
      </c>
      <c r="E1879" t="s">
        <v>2879</v>
      </c>
      <c r="F1879">
        <v>5.7736400000000003</v>
      </c>
      <c r="G1879" t="s">
        <v>1800</v>
      </c>
    </row>
    <row r="1880" spans="1:7">
      <c r="A1880" t="s">
        <v>2883</v>
      </c>
      <c r="B1880" t="s">
        <v>2896</v>
      </c>
      <c r="C1880">
        <v>123</v>
      </c>
      <c r="D1880" t="s">
        <v>2880</v>
      </c>
      <c r="E1880" t="s">
        <v>2879</v>
      </c>
      <c r="F1880">
        <v>5.9502400000000009</v>
      </c>
      <c r="G1880" t="s">
        <v>1800</v>
      </c>
    </row>
    <row r="1881" spans="1:7">
      <c r="A1881" t="s">
        <v>2883</v>
      </c>
      <c r="B1881" t="s">
        <v>2896</v>
      </c>
      <c r="C1881">
        <v>124</v>
      </c>
      <c r="D1881" t="s">
        <v>2880</v>
      </c>
      <c r="E1881" t="s">
        <v>2879</v>
      </c>
      <c r="F1881">
        <v>5.8056600000000005</v>
      </c>
      <c r="G1881" t="s">
        <v>1800</v>
      </c>
    </row>
    <row r="1882" spans="1:7">
      <c r="A1882" t="s">
        <v>2883</v>
      </c>
      <c r="B1882" t="s">
        <v>2896</v>
      </c>
      <c r="C1882">
        <v>125</v>
      </c>
      <c r="D1882" t="s">
        <v>2880</v>
      </c>
      <c r="E1882" t="s">
        <v>2879</v>
      </c>
      <c r="F1882">
        <v>5.9883399999999991</v>
      </c>
      <c r="G1882" t="s">
        <v>1800</v>
      </c>
    </row>
    <row r="1883" spans="1:7">
      <c r="A1883" t="s">
        <v>2883</v>
      </c>
      <c r="B1883" t="s">
        <v>2896</v>
      </c>
      <c r="C1883">
        <v>126</v>
      </c>
      <c r="D1883" t="s">
        <v>2880</v>
      </c>
      <c r="E1883" t="s">
        <v>2879</v>
      </c>
      <c r="F1883">
        <v>6.19984</v>
      </c>
      <c r="G1883" t="s">
        <v>1800</v>
      </c>
    </row>
    <row r="1884" spans="1:7">
      <c r="A1884" t="s">
        <v>2883</v>
      </c>
      <c r="B1884" t="s">
        <v>2896</v>
      </c>
      <c r="C1884">
        <v>127</v>
      </c>
      <c r="D1884" t="s">
        <v>2880</v>
      </c>
      <c r="E1884" t="s">
        <v>2879</v>
      </c>
      <c r="F1884">
        <v>5.7938399999999994</v>
      </c>
      <c r="G1884" t="s">
        <v>1799</v>
      </c>
    </row>
    <row r="1885" spans="1:7">
      <c r="A1885" t="s">
        <v>2883</v>
      </c>
      <c r="B1885" t="s">
        <v>2896</v>
      </c>
      <c r="C1885">
        <v>128</v>
      </c>
      <c r="D1885" t="s">
        <v>2880</v>
      </c>
      <c r="E1885" t="s">
        <v>2879</v>
      </c>
      <c r="F1885">
        <v>5.806140000000001</v>
      </c>
      <c r="G1885" t="s">
        <v>1799</v>
      </c>
    </row>
    <row r="1886" spans="1:7">
      <c r="A1886" t="s">
        <v>2883</v>
      </c>
      <c r="B1886" t="s">
        <v>2896</v>
      </c>
      <c r="C1886">
        <v>129</v>
      </c>
      <c r="D1886" t="s">
        <v>2880</v>
      </c>
      <c r="E1886" t="s">
        <v>2879</v>
      </c>
      <c r="F1886">
        <v>5.9155600000000002</v>
      </c>
      <c r="G1886" t="s">
        <v>1799</v>
      </c>
    </row>
    <row r="1887" spans="1:7">
      <c r="A1887" t="s">
        <v>2883</v>
      </c>
      <c r="B1887" t="s">
        <v>2896</v>
      </c>
      <c r="C1887">
        <v>130</v>
      </c>
      <c r="D1887" t="s">
        <v>2880</v>
      </c>
      <c r="E1887" t="s">
        <v>2879</v>
      </c>
      <c r="F1887">
        <v>5.7617599999999998</v>
      </c>
      <c r="G1887" t="s">
        <v>1799</v>
      </c>
    </row>
    <row r="1888" spans="1:7">
      <c r="A1888" t="s">
        <v>2883</v>
      </c>
      <c r="B1888" t="s">
        <v>2896</v>
      </c>
      <c r="C1888">
        <v>131</v>
      </c>
      <c r="D1888" t="s">
        <v>2880</v>
      </c>
      <c r="E1888" t="s">
        <v>2879</v>
      </c>
      <c r="F1888">
        <v>5.90158</v>
      </c>
      <c r="G1888" t="s">
        <v>1799</v>
      </c>
    </row>
    <row r="1889" spans="1:7">
      <c r="A1889" t="s">
        <v>2883</v>
      </c>
      <c r="B1889" t="s">
        <v>2896</v>
      </c>
      <c r="C1889">
        <v>132</v>
      </c>
      <c r="D1889" t="s">
        <v>2880</v>
      </c>
      <c r="E1889" t="s">
        <v>2879</v>
      </c>
      <c r="F1889">
        <v>5.8735800000000005</v>
      </c>
      <c r="G1889" t="s">
        <v>1799</v>
      </c>
    </row>
    <row r="1890" spans="1:7">
      <c r="A1890" t="s">
        <v>2883</v>
      </c>
      <c r="B1890" t="s">
        <v>2896</v>
      </c>
      <c r="C1890">
        <v>133</v>
      </c>
      <c r="D1890" t="s">
        <v>2880</v>
      </c>
      <c r="E1890" t="s">
        <v>2879</v>
      </c>
      <c r="F1890">
        <v>6.0164000000000009</v>
      </c>
      <c r="G1890" t="s">
        <v>1799</v>
      </c>
    </row>
    <row r="1891" spans="1:7">
      <c r="A1891" t="s">
        <v>2883</v>
      </c>
      <c r="B1891" t="s">
        <v>2896</v>
      </c>
      <c r="C1891">
        <v>134</v>
      </c>
      <c r="D1891" t="s">
        <v>2880</v>
      </c>
      <c r="E1891" t="s">
        <v>2879</v>
      </c>
      <c r="F1891">
        <v>5.9740800000000007</v>
      </c>
      <c r="G1891" t="s">
        <v>1799</v>
      </c>
    </row>
    <row r="1892" spans="1:7">
      <c r="A1892" t="s">
        <v>2883</v>
      </c>
      <c r="B1892" t="s">
        <v>2896</v>
      </c>
      <c r="C1892">
        <v>135</v>
      </c>
      <c r="D1892" t="s">
        <v>2880</v>
      </c>
      <c r="E1892" t="s">
        <v>2879</v>
      </c>
      <c r="F1892">
        <v>5.8420799999999993</v>
      </c>
      <c r="G1892" t="s">
        <v>1799</v>
      </c>
    </row>
    <row r="1893" spans="1:7">
      <c r="A1893" t="s">
        <v>2883</v>
      </c>
      <c r="B1893" t="s">
        <v>2896</v>
      </c>
      <c r="C1893">
        <v>136</v>
      </c>
      <c r="D1893" t="s">
        <v>2880</v>
      </c>
      <c r="E1893" t="s">
        <v>2879</v>
      </c>
      <c r="F1893">
        <v>5.9189399999999992</v>
      </c>
      <c r="G1893" t="s">
        <v>1799</v>
      </c>
    </row>
    <row r="1894" spans="1:7">
      <c r="A1894" t="s">
        <v>2883</v>
      </c>
      <c r="B1894" t="s">
        <v>2896</v>
      </c>
      <c r="C1894">
        <v>137</v>
      </c>
      <c r="D1894" t="s">
        <v>2880</v>
      </c>
      <c r="E1894" t="s">
        <v>2879</v>
      </c>
      <c r="F1894">
        <v>5.8979599999999994</v>
      </c>
      <c r="G1894" t="s">
        <v>1799</v>
      </c>
    </row>
    <row r="1895" spans="1:7">
      <c r="A1895" t="s">
        <v>2883</v>
      </c>
      <c r="B1895" t="s">
        <v>2896</v>
      </c>
      <c r="C1895">
        <v>138</v>
      </c>
      <c r="D1895" t="s">
        <v>2880</v>
      </c>
      <c r="E1895" t="s">
        <v>2879</v>
      </c>
      <c r="F1895">
        <v>6.1557000000000013</v>
      </c>
      <c r="G1895" t="s">
        <v>1799</v>
      </c>
    </row>
    <row r="1896" spans="1:7">
      <c r="A1896" t="s">
        <v>2883</v>
      </c>
      <c r="B1896" t="s">
        <v>2896</v>
      </c>
      <c r="C1896">
        <v>139</v>
      </c>
      <c r="D1896" t="s">
        <v>2880</v>
      </c>
      <c r="E1896" t="s">
        <v>2879</v>
      </c>
      <c r="F1896">
        <v>5.6874000000000002</v>
      </c>
      <c r="G1896" t="s">
        <v>1799</v>
      </c>
    </row>
    <row r="1897" spans="1:7">
      <c r="A1897" t="s">
        <v>2883</v>
      </c>
      <c r="B1897" t="s">
        <v>2896</v>
      </c>
      <c r="C1897">
        <v>140</v>
      </c>
      <c r="D1897" t="s">
        <v>2880</v>
      </c>
      <c r="E1897" t="s">
        <v>2879</v>
      </c>
      <c r="F1897">
        <v>5.7909199999999998</v>
      </c>
      <c r="G1897" t="s">
        <v>1799</v>
      </c>
    </row>
    <row r="1898" spans="1:7">
      <c r="A1898" t="s">
        <v>2883</v>
      </c>
      <c r="B1898" t="s">
        <v>2896</v>
      </c>
      <c r="C1898">
        <v>181</v>
      </c>
      <c r="D1898" t="s">
        <v>2880</v>
      </c>
      <c r="E1898" t="s">
        <v>2879</v>
      </c>
      <c r="F1898">
        <v>6.24404</v>
      </c>
      <c r="G1898" t="s">
        <v>1962</v>
      </c>
    </row>
    <row r="1899" spans="1:7">
      <c r="A1899" t="s">
        <v>2883</v>
      </c>
      <c r="B1899" t="s">
        <v>2896</v>
      </c>
      <c r="C1899">
        <v>182</v>
      </c>
      <c r="D1899" t="s">
        <v>2880</v>
      </c>
      <c r="E1899" t="s">
        <v>2879</v>
      </c>
      <c r="F1899">
        <v>5.759780000000001</v>
      </c>
      <c r="G1899" t="s">
        <v>1962</v>
      </c>
    </row>
    <row r="1900" spans="1:7">
      <c r="A1900" t="s">
        <v>2883</v>
      </c>
      <c r="B1900" t="s">
        <v>2896</v>
      </c>
      <c r="C1900">
        <v>184</v>
      </c>
      <c r="D1900" t="s">
        <v>2880</v>
      </c>
      <c r="E1900" t="s">
        <v>2879</v>
      </c>
      <c r="F1900">
        <v>5.6192200000000003</v>
      </c>
      <c r="G1900" t="s">
        <v>1962</v>
      </c>
    </row>
    <row r="1901" spans="1:7">
      <c r="A1901" t="s">
        <v>2883</v>
      </c>
      <c r="B1901" t="s">
        <v>2896</v>
      </c>
      <c r="C1901">
        <v>185</v>
      </c>
      <c r="D1901" t="s">
        <v>2880</v>
      </c>
      <c r="E1901" t="s">
        <v>2879</v>
      </c>
      <c r="F1901">
        <v>5.8819599999999994</v>
      </c>
      <c r="G1901" t="s">
        <v>1962</v>
      </c>
    </row>
    <row r="1902" spans="1:7">
      <c r="A1902" t="s">
        <v>2883</v>
      </c>
      <c r="B1902" t="s">
        <v>2896</v>
      </c>
      <c r="C1902">
        <v>186</v>
      </c>
      <c r="D1902" t="s">
        <v>2880</v>
      </c>
      <c r="E1902" t="s">
        <v>2879</v>
      </c>
      <c r="F1902">
        <v>5.9617599999999999</v>
      </c>
      <c r="G1902" t="s">
        <v>1962</v>
      </c>
    </row>
    <row r="1903" spans="1:7">
      <c r="A1903" t="s">
        <v>2883</v>
      </c>
      <c r="B1903" t="s">
        <v>2896</v>
      </c>
      <c r="C1903">
        <v>225</v>
      </c>
      <c r="D1903" t="s">
        <v>2880</v>
      </c>
      <c r="E1903" t="s">
        <v>2879</v>
      </c>
      <c r="F1903">
        <v>6.3576599999999992</v>
      </c>
      <c r="G1903" t="s">
        <v>1801</v>
      </c>
    </row>
    <row r="1904" spans="1:7">
      <c r="A1904" t="s">
        <v>2883</v>
      </c>
      <c r="B1904" t="s">
        <v>2896</v>
      </c>
      <c r="C1904">
        <v>226</v>
      </c>
      <c r="D1904" t="s">
        <v>2880</v>
      </c>
      <c r="E1904" t="s">
        <v>2879</v>
      </c>
      <c r="F1904">
        <v>6.1891400000000001</v>
      </c>
      <c r="G1904" t="s">
        <v>1801</v>
      </c>
    </row>
    <row r="1905" spans="1:7">
      <c r="A1905" t="s">
        <v>2883</v>
      </c>
      <c r="B1905" t="s">
        <v>2896</v>
      </c>
      <c r="C1905">
        <v>227</v>
      </c>
      <c r="D1905" t="s">
        <v>2880</v>
      </c>
      <c r="E1905" t="s">
        <v>2879</v>
      </c>
      <c r="F1905">
        <v>6.2881400000000003</v>
      </c>
      <c r="G1905" t="s">
        <v>1801</v>
      </c>
    </row>
    <row r="1906" spans="1:7">
      <c r="A1906" t="s">
        <v>2883</v>
      </c>
      <c r="B1906" t="s">
        <v>2896</v>
      </c>
      <c r="C1906">
        <v>228</v>
      </c>
      <c r="D1906" t="s">
        <v>2880</v>
      </c>
      <c r="E1906" t="s">
        <v>2879</v>
      </c>
      <c r="F1906">
        <v>5.9062400000000004</v>
      </c>
      <c r="G1906" t="s">
        <v>1801</v>
      </c>
    </row>
    <row r="1907" spans="1:7">
      <c r="A1907" t="s">
        <v>2883</v>
      </c>
      <c r="B1907" t="s">
        <v>2896</v>
      </c>
      <c r="C1907">
        <v>229</v>
      </c>
      <c r="D1907" t="s">
        <v>2880</v>
      </c>
      <c r="E1907" t="s">
        <v>2879</v>
      </c>
      <c r="F1907">
        <v>5.9691400000000003</v>
      </c>
      <c r="G1907" t="s">
        <v>1801</v>
      </c>
    </row>
    <row r="1908" spans="1:7">
      <c r="A1908" t="s">
        <v>2883</v>
      </c>
      <c r="B1908" t="s">
        <v>2897</v>
      </c>
      <c r="C1908">
        <v>141</v>
      </c>
      <c r="D1908" t="s">
        <v>2880</v>
      </c>
      <c r="E1908" t="s">
        <v>2879</v>
      </c>
      <c r="F1908">
        <v>6.1662800000000004</v>
      </c>
      <c r="G1908" t="s">
        <v>1799</v>
      </c>
    </row>
    <row r="1909" spans="1:7">
      <c r="A1909" t="s">
        <v>2883</v>
      </c>
      <c r="B1909" t="s">
        <v>2897</v>
      </c>
      <c r="C1909">
        <v>142</v>
      </c>
      <c r="D1909" t="s">
        <v>2880</v>
      </c>
      <c r="E1909" t="s">
        <v>2879</v>
      </c>
      <c r="F1909">
        <v>5.9926199999999987</v>
      </c>
      <c r="G1909" t="s">
        <v>1799</v>
      </c>
    </row>
    <row r="1910" spans="1:7">
      <c r="A1910" t="s">
        <v>2883</v>
      </c>
      <c r="B1910" t="s">
        <v>2897</v>
      </c>
      <c r="C1910">
        <v>143</v>
      </c>
      <c r="D1910" t="s">
        <v>2880</v>
      </c>
      <c r="E1910" t="s">
        <v>2879</v>
      </c>
      <c r="F1910">
        <v>5.6783200000000003</v>
      </c>
      <c r="G1910" t="s">
        <v>1799</v>
      </c>
    </row>
    <row r="1911" spans="1:7">
      <c r="A1911" t="s">
        <v>2883</v>
      </c>
      <c r="B1911" t="s">
        <v>2897</v>
      </c>
      <c r="C1911">
        <v>144</v>
      </c>
      <c r="D1911" t="s">
        <v>2880</v>
      </c>
      <c r="E1911" t="s">
        <v>2879</v>
      </c>
      <c r="F1911">
        <v>6.0003199999999994</v>
      </c>
      <c r="G1911" t="s">
        <v>1800</v>
      </c>
    </row>
    <row r="1912" spans="1:7">
      <c r="A1912" t="s">
        <v>2883</v>
      </c>
      <c r="B1912" t="s">
        <v>2897</v>
      </c>
      <c r="C1912">
        <v>145</v>
      </c>
      <c r="D1912" t="s">
        <v>2880</v>
      </c>
      <c r="E1912" t="s">
        <v>2879</v>
      </c>
      <c r="F1912">
        <v>5.9276800000000005</v>
      </c>
      <c r="G1912" t="s">
        <v>1800</v>
      </c>
    </row>
    <row r="1913" spans="1:7">
      <c r="A1913" t="s">
        <v>2883</v>
      </c>
      <c r="B1913" t="s">
        <v>2897</v>
      </c>
      <c r="C1913">
        <v>146</v>
      </c>
      <c r="D1913" t="s">
        <v>2880</v>
      </c>
      <c r="E1913" t="s">
        <v>2879</v>
      </c>
      <c r="F1913">
        <v>6.22994</v>
      </c>
      <c r="G1913" t="s">
        <v>1800</v>
      </c>
    </row>
    <row r="1914" spans="1:7">
      <c r="A1914" t="s">
        <v>2883</v>
      </c>
      <c r="B1914" t="s">
        <v>2897</v>
      </c>
      <c r="C1914">
        <v>147</v>
      </c>
      <c r="D1914" t="s">
        <v>2880</v>
      </c>
      <c r="E1914" t="s">
        <v>2879</v>
      </c>
      <c r="F1914">
        <v>6.1575600000000001</v>
      </c>
      <c r="G1914" t="s">
        <v>1800</v>
      </c>
    </row>
    <row r="1915" spans="1:7">
      <c r="A1915" t="s">
        <v>2883</v>
      </c>
      <c r="B1915" t="s">
        <v>2897</v>
      </c>
      <c r="C1915">
        <v>148</v>
      </c>
      <c r="D1915" t="s">
        <v>2880</v>
      </c>
      <c r="E1915" t="s">
        <v>2879</v>
      </c>
      <c r="F1915">
        <v>6.2435799999999997</v>
      </c>
      <c r="G1915" t="s">
        <v>1800</v>
      </c>
    </row>
    <row r="1916" spans="1:7">
      <c r="A1916" t="s">
        <v>2883</v>
      </c>
      <c r="B1916" t="s">
        <v>2897</v>
      </c>
      <c r="C1916">
        <v>149</v>
      </c>
      <c r="D1916" t="s">
        <v>2880</v>
      </c>
      <c r="E1916" t="s">
        <v>2879</v>
      </c>
      <c r="F1916">
        <v>5.9400199999999996</v>
      </c>
      <c r="G1916" t="s">
        <v>1800</v>
      </c>
    </row>
    <row r="1917" spans="1:7">
      <c r="A1917" t="s">
        <v>2883</v>
      </c>
      <c r="B1917" t="s">
        <v>2897</v>
      </c>
      <c r="C1917">
        <v>150</v>
      </c>
      <c r="D1917" t="s">
        <v>2880</v>
      </c>
      <c r="E1917" t="s">
        <v>2879</v>
      </c>
      <c r="F1917">
        <v>6.0049599999999996</v>
      </c>
      <c r="G1917" t="s">
        <v>1800</v>
      </c>
    </row>
    <row r="1918" spans="1:7">
      <c r="A1918" t="s">
        <v>2883</v>
      </c>
      <c r="B1918" t="s">
        <v>2897</v>
      </c>
      <c r="C1918">
        <v>151</v>
      </c>
      <c r="D1918" t="s">
        <v>2880</v>
      </c>
      <c r="E1918" t="s">
        <v>2879</v>
      </c>
      <c r="F1918">
        <v>6.0747400000000003</v>
      </c>
      <c r="G1918" t="s">
        <v>1800</v>
      </c>
    </row>
    <row r="1919" spans="1:7">
      <c r="A1919" t="s">
        <v>2883</v>
      </c>
      <c r="B1919" t="s">
        <v>2897</v>
      </c>
      <c r="C1919">
        <v>152</v>
      </c>
      <c r="D1919" t="s">
        <v>2880</v>
      </c>
      <c r="E1919" t="s">
        <v>2879</v>
      </c>
      <c r="F1919">
        <v>5.9535999999999998</v>
      </c>
      <c r="G1919" t="s">
        <v>1800</v>
      </c>
    </row>
    <row r="1920" spans="1:7">
      <c r="A1920" t="s">
        <v>2883</v>
      </c>
      <c r="B1920" t="s">
        <v>2897</v>
      </c>
      <c r="C1920">
        <v>153</v>
      </c>
      <c r="D1920" t="s">
        <v>2880</v>
      </c>
      <c r="E1920" t="s">
        <v>2879</v>
      </c>
      <c r="F1920">
        <v>6.1504200000000004</v>
      </c>
      <c r="G1920" t="s">
        <v>1800</v>
      </c>
    </row>
    <row r="1921" spans="1:7">
      <c r="A1921" t="s">
        <v>2883</v>
      </c>
      <c r="B1921" t="s">
        <v>2897</v>
      </c>
      <c r="C1921">
        <v>154</v>
      </c>
      <c r="D1921" t="s">
        <v>2880</v>
      </c>
      <c r="E1921" t="s">
        <v>2879</v>
      </c>
      <c r="F1921">
        <v>5.8208600000000006</v>
      </c>
      <c r="G1921" t="s">
        <v>1800</v>
      </c>
    </row>
    <row r="1922" spans="1:7">
      <c r="A1922" t="s">
        <v>2883</v>
      </c>
      <c r="B1922" t="s">
        <v>2897</v>
      </c>
      <c r="C1922">
        <v>155</v>
      </c>
      <c r="D1922" t="s">
        <v>2880</v>
      </c>
      <c r="E1922" t="s">
        <v>2879</v>
      </c>
      <c r="F1922">
        <v>5.4385000000000003</v>
      </c>
      <c r="G1922" t="s">
        <v>1800</v>
      </c>
    </row>
    <row r="1923" spans="1:7">
      <c r="A1923" t="s">
        <v>2883</v>
      </c>
      <c r="B1923" t="s">
        <v>2897</v>
      </c>
      <c r="C1923">
        <v>156</v>
      </c>
      <c r="D1923" t="s">
        <v>2880</v>
      </c>
      <c r="E1923" t="s">
        <v>2879</v>
      </c>
      <c r="F1923">
        <v>5.862820000000001</v>
      </c>
      <c r="G1923" t="s">
        <v>1800</v>
      </c>
    </row>
    <row r="1924" spans="1:7">
      <c r="A1924" t="s">
        <v>2883</v>
      </c>
      <c r="B1924" t="s">
        <v>2897</v>
      </c>
      <c r="C1924">
        <v>157</v>
      </c>
      <c r="D1924" t="s">
        <v>2880</v>
      </c>
      <c r="E1924" t="s">
        <v>2879</v>
      </c>
      <c r="F1924">
        <v>5.9649599999999996</v>
      </c>
      <c r="G1924" t="s">
        <v>1800</v>
      </c>
    </row>
    <row r="1925" spans="1:7">
      <c r="A1925" t="s">
        <v>2883</v>
      </c>
      <c r="B1925" t="s">
        <v>2897</v>
      </c>
      <c r="C1925">
        <v>162</v>
      </c>
      <c r="D1925" t="s">
        <v>2880</v>
      </c>
      <c r="E1925" t="s">
        <v>2879</v>
      </c>
      <c r="F1925">
        <v>6.3292999999999999</v>
      </c>
      <c r="G1925" t="s">
        <v>1800</v>
      </c>
    </row>
    <row r="1926" spans="1:7">
      <c r="A1926" t="s">
        <v>2883</v>
      </c>
      <c r="B1926" t="s">
        <v>2897</v>
      </c>
      <c r="C1926">
        <v>163</v>
      </c>
      <c r="D1926" t="s">
        <v>2880</v>
      </c>
      <c r="E1926" t="s">
        <v>2879</v>
      </c>
      <c r="F1926">
        <v>7.0873599999999994</v>
      </c>
      <c r="G1926" t="s">
        <v>1800</v>
      </c>
    </row>
    <row r="1927" spans="1:7">
      <c r="A1927" t="s">
        <v>2883</v>
      </c>
      <c r="B1927" t="s">
        <v>2897</v>
      </c>
      <c r="C1927">
        <v>164</v>
      </c>
      <c r="D1927" t="s">
        <v>2880</v>
      </c>
      <c r="E1927" t="s">
        <v>2879</v>
      </c>
      <c r="F1927">
        <v>5.6964199999999998</v>
      </c>
      <c r="G1927" t="s">
        <v>1800</v>
      </c>
    </row>
    <row r="1928" spans="1:7">
      <c r="A1928" t="s">
        <v>2883</v>
      </c>
      <c r="B1928" t="s">
        <v>2897</v>
      </c>
      <c r="C1928">
        <v>165</v>
      </c>
      <c r="D1928" t="s">
        <v>2880</v>
      </c>
      <c r="E1928" t="s">
        <v>2879</v>
      </c>
      <c r="F1928">
        <v>5.6751200000000006</v>
      </c>
      <c r="G1928" t="s">
        <v>1800</v>
      </c>
    </row>
    <row r="1929" spans="1:7">
      <c r="A1929" t="s">
        <v>2883</v>
      </c>
      <c r="B1929" t="s">
        <v>2897</v>
      </c>
      <c r="C1929">
        <v>166</v>
      </c>
      <c r="D1929" t="s">
        <v>2880</v>
      </c>
      <c r="E1929" t="s">
        <v>2879</v>
      </c>
      <c r="F1929">
        <v>5.7667799999999989</v>
      </c>
      <c r="G1929" t="s">
        <v>1800</v>
      </c>
    </row>
    <row r="1930" spans="1:7">
      <c r="A1930" t="s">
        <v>2883</v>
      </c>
      <c r="B1930" t="s">
        <v>2897</v>
      </c>
      <c r="C1930">
        <v>167</v>
      </c>
      <c r="D1930" t="s">
        <v>2880</v>
      </c>
      <c r="E1930" t="s">
        <v>2879</v>
      </c>
      <c r="F1930">
        <v>5.71244</v>
      </c>
      <c r="G1930" t="s">
        <v>1800</v>
      </c>
    </row>
    <row r="1931" spans="1:7">
      <c r="A1931" t="s">
        <v>2883</v>
      </c>
      <c r="B1931" t="s">
        <v>2897</v>
      </c>
      <c r="C1931">
        <v>168</v>
      </c>
      <c r="D1931" t="s">
        <v>2880</v>
      </c>
      <c r="E1931" t="s">
        <v>2879</v>
      </c>
      <c r="F1931">
        <v>5.66012</v>
      </c>
      <c r="G1931" t="s">
        <v>1800</v>
      </c>
    </row>
    <row r="1932" spans="1:7">
      <c r="A1932" t="s">
        <v>2883</v>
      </c>
      <c r="B1932" t="s">
        <v>2897</v>
      </c>
      <c r="C1932">
        <v>169</v>
      </c>
      <c r="D1932" t="s">
        <v>2880</v>
      </c>
      <c r="E1932" t="s">
        <v>2879</v>
      </c>
      <c r="F1932">
        <v>6.0796999999999999</v>
      </c>
      <c r="G1932" t="s">
        <v>1800</v>
      </c>
    </row>
    <row r="1933" spans="1:7">
      <c r="A1933" t="s">
        <v>2883</v>
      </c>
      <c r="B1933" t="s">
        <v>2897</v>
      </c>
      <c r="C1933">
        <v>170</v>
      </c>
      <c r="D1933" t="s">
        <v>2880</v>
      </c>
      <c r="E1933" t="s">
        <v>2879</v>
      </c>
      <c r="F1933">
        <v>5.8747800000000003</v>
      </c>
      <c r="G1933" t="s">
        <v>1799</v>
      </c>
    </row>
    <row r="1934" spans="1:7">
      <c r="A1934" t="s">
        <v>2883</v>
      </c>
      <c r="B1934" t="s">
        <v>2897</v>
      </c>
      <c r="C1934">
        <v>171</v>
      </c>
      <c r="D1934" t="s">
        <v>2880</v>
      </c>
      <c r="E1934" t="s">
        <v>2879</v>
      </c>
      <c r="F1934">
        <v>5.8706800000000001</v>
      </c>
      <c r="G1934" t="s">
        <v>1799</v>
      </c>
    </row>
    <row r="1935" spans="1:7">
      <c r="A1935" t="s">
        <v>2883</v>
      </c>
      <c r="B1935" t="s">
        <v>2897</v>
      </c>
      <c r="C1935">
        <v>172</v>
      </c>
      <c r="D1935" t="s">
        <v>2880</v>
      </c>
      <c r="E1935" t="s">
        <v>2879</v>
      </c>
      <c r="F1935">
        <v>5.8832199999999997</v>
      </c>
      <c r="G1935" t="s">
        <v>1799</v>
      </c>
    </row>
    <row r="1936" spans="1:7">
      <c r="A1936" t="s">
        <v>2883</v>
      </c>
      <c r="B1936" t="s">
        <v>2897</v>
      </c>
      <c r="C1936">
        <v>173</v>
      </c>
      <c r="D1936" t="s">
        <v>2880</v>
      </c>
      <c r="E1936" t="s">
        <v>2879</v>
      </c>
      <c r="F1936">
        <v>5.9841600000000001</v>
      </c>
      <c r="G1936" t="s">
        <v>1800</v>
      </c>
    </row>
    <row r="1937" spans="1:7">
      <c r="A1937" t="s">
        <v>2883</v>
      </c>
      <c r="B1937" t="s">
        <v>2897</v>
      </c>
      <c r="C1937">
        <v>174</v>
      </c>
      <c r="D1937" t="s">
        <v>2880</v>
      </c>
      <c r="E1937" t="s">
        <v>2879</v>
      </c>
      <c r="F1937">
        <v>6.20906</v>
      </c>
      <c r="G1937" t="s">
        <v>1800</v>
      </c>
    </row>
    <row r="1938" spans="1:7">
      <c r="A1938" t="s">
        <v>2883</v>
      </c>
      <c r="B1938" t="s">
        <v>2897</v>
      </c>
      <c r="C1938">
        <v>175</v>
      </c>
      <c r="D1938" t="s">
        <v>2880</v>
      </c>
      <c r="E1938" t="s">
        <v>2879</v>
      </c>
      <c r="F1938">
        <v>6.0923800000000012</v>
      </c>
      <c r="G1938" t="s">
        <v>1799</v>
      </c>
    </row>
    <row r="1939" spans="1:7">
      <c r="A1939" t="s">
        <v>2883</v>
      </c>
      <c r="B1939" t="s">
        <v>2897</v>
      </c>
      <c r="C1939">
        <v>176</v>
      </c>
      <c r="D1939" t="s">
        <v>2880</v>
      </c>
      <c r="E1939" t="s">
        <v>2879</v>
      </c>
      <c r="F1939">
        <v>5.8331200000000001</v>
      </c>
      <c r="G1939" t="s">
        <v>1799</v>
      </c>
    </row>
    <row r="1940" spans="1:7">
      <c r="A1940" t="s">
        <v>2883</v>
      </c>
      <c r="B1940" t="s">
        <v>2897</v>
      </c>
      <c r="C1940">
        <v>177</v>
      </c>
      <c r="D1940" t="s">
        <v>2880</v>
      </c>
      <c r="E1940" t="s">
        <v>2879</v>
      </c>
      <c r="F1940">
        <v>6.3930999999999987</v>
      </c>
      <c r="G1940" t="s">
        <v>1799</v>
      </c>
    </row>
    <row r="1941" spans="1:7">
      <c r="A1941" t="s">
        <v>2883</v>
      </c>
      <c r="B1941" t="s">
        <v>2897</v>
      </c>
      <c r="C1941">
        <v>178</v>
      </c>
      <c r="D1941" t="s">
        <v>2880</v>
      </c>
      <c r="E1941" t="s">
        <v>2879</v>
      </c>
      <c r="F1941">
        <v>6.7889999999999997</v>
      </c>
      <c r="G1941" t="s">
        <v>1800</v>
      </c>
    </row>
    <row r="1942" spans="1:7">
      <c r="A1942" t="s">
        <v>2883</v>
      </c>
      <c r="B1942" t="s">
        <v>2897</v>
      </c>
      <c r="C1942">
        <v>179</v>
      </c>
      <c r="D1942" t="s">
        <v>2880</v>
      </c>
      <c r="E1942" t="s">
        <v>2879</v>
      </c>
      <c r="F1942">
        <v>6.9312200000000006</v>
      </c>
      <c r="G1942" t="s">
        <v>1800</v>
      </c>
    </row>
    <row r="1943" spans="1:7">
      <c r="A1943" t="s">
        <v>2883</v>
      </c>
      <c r="B1943" t="s">
        <v>2897</v>
      </c>
      <c r="C1943">
        <v>180</v>
      </c>
      <c r="D1943" t="s">
        <v>2880</v>
      </c>
      <c r="E1943" t="s">
        <v>2879</v>
      </c>
      <c r="F1943">
        <v>6.9815600000000009</v>
      </c>
      <c r="G1943" t="s">
        <v>1800</v>
      </c>
    </row>
    <row r="1944" spans="1:7">
      <c r="A1944" t="s">
        <v>2883</v>
      </c>
      <c r="B1944" t="s">
        <v>2897</v>
      </c>
      <c r="C1944">
        <v>181</v>
      </c>
      <c r="D1944" t="s">
        <v>2880</v>
      </c>
      <c r="E1944" t="s">
        <v>2879</v>
      </c>
      <c r="F1944">
        <v>6.24404</v>
      </c>
      <c r="G1944" t="s">
        <v>1962</v>
      </c>
    </row>
    <row r="1945" spans="1:7">
      <c r="A1945" t="s">
        <v>2883</v>
      </c>
      <c r="B1945" t="s">
        <v>2897</v>
      </c>
      <c r="C1945">
        <v>182</v>
      </c>
      <c r="D1945" t="s">
        <v>2880</v>
      </c>
      <c r="E1945" t="s">
        <v>2879</v>
      </c>
      <c r="F1945">
        <v>5.759780000000001</v>
      </c>
      <c r="G1945" t="s">
        <v>1962</v>
      </c>
    </row>
    <row r="1946" spans="1:7">
      <c r="A1946" t="s">
        <v>2883</v>
      </c>
      <c r="B1946" t="s">
        <v>2897</v>
      </c>
      <c r="C1946">
        <v>183</v>
      </c>
      <c r="D1946" t="s">
        <v>2880</v>
      </c>
      <c r="E1946" t="s">
        <v>2879</v>
      </c>
      <c r="F1946">
        <v>6.1702399999999997</v>
      </c>
      <c r="G1946" t="s">
        <v>1799</v>
      </c>
    </row>
    <row r="1947" spans="1:7">
      <c r="A1947" t="s">
        <v>2883</v>
      </c>
      <c r="B1947" t="s">
        <v>2897</v>
      </c>
      <c r="C1947">
        <v>184</v>
      </c>
      <c r="D1947" t="s">
        <v>2880</v>
      </c>
      <c r="E1947" t="s">
        <v>2879</v>
      </c>
      <c r="F1947">
        <v>5.6192200000000003</v>
      </c>
      <c r="G1947" t="s">
        <v>1962</v>
      </c>
    </row>
    <row r="1948" spans="1:7">
      <c r="A1948" t="s">
        <v>2883</v>
      </c>
      <c r="B1948" t="s">
        <v>2897</v>
      </c>
      <c r="C1948">
        <v>185</v>
      </c>
      <c r="D1948" t="s">
        <v>2880</v>
      </c>
      <c r="E1948" t="s">
        <v>2879</v>
      </c>
      <c r="F1948">
        <v>5.8819599999999994</v>
      </c>
      <c r="G1948" t="s">
        <v>1962</v>
      </c>
    </row>
    <row r="1949" spans="1:7">
      <c r="A1949" t="s">
        <v>2883</v>
      </c>
      <c r="B1949" t="s">
        <v>2897</v>
      </c>
      <c r="C1949">
        <v>186</v>
      </c>
      <c r="D1949" t="s">
        <v>2880</v>
      </c>
      <c r="E1949" t="s">
        <v>2879</v>
      </c>
      <c r="F1949">
        <v>5.9617599999999999</v>
      </c>
      <c r="G1949" t="s">
        <v>1962</v>
      </c>
    </row>
    <row r="1950" spans="1:7">
      <c r="A1950" t="s">
        <v>2883</v>
      </c>
      <c r="B1950" t="s">
        <v>2897</v>
      </c>
      <c r="C1950">
        <v>187</v>
      </c>
      <c r="D1950" t="s">
        <v>2880</v>
      </c>
      <c r="E1950" t="s">
        <v>2879</v>
      </c>
      <c r="F1950">
        <v>5.80898</v>
      </c>
      <c r="G1950" t="s">
        <v>1800</v>
      </c>
    </row>
    <row r="1951" spans="1:7">
      <c r="A1951" t="s">
        <v>2883</v>
      </c>
      <c r="B1951" t="s">
        <v>2897</v>
      </c>
      <c r="C1951">
        <v>188</v>
      </c>
      <c r="D1951" t="s">
        <v>2880</v>
      </c>
      <c r="E1951" t="s">
        <v>2879</v>
      </c>
      <c r="F1951">
        <v>5.7061000000000002</v>
      </c>
      <c r="G1951" t="s">
        <v>1800</v>
      </c>
    </row>
    <row r="1952" spans="1:7">
      <c r="A1952" t="s">
        <v>2883</v>
      </c>
      <c r="B1952" t="s">
        <v>2897</v>
      </c>
      <c r="C1952">
        <v>189</v>
      </c>
      <c r="D1952" t="s">
        <v>2880</v>
      </c>
      <c r="E1952" t="s">
        <v>2879</v>
      </c>
      <c r="F1952">
        <v>6.2374400000000003</v>
      </c>
      <c r="G1952" t="s">
        <v>1800</v>
      </c>
    </row>
    <row r="1953" spans="1:7">
      <c r="A1953" t="s">
        <v>2883</v>
      </c>
      <c r="B1953" t="s">
        <v>2897</v>
      </c>
      <c r="C1953">
        <v>190</v>
      </c>
      <c r="D1953" t="s">
        <v>2880</v>
      </c>
      <c r="E1953" t="s">
        <v>2879</v>
      </c>
      <c r="F1953">
        <v>6.27712</v>
      </c>
      <c r="G1953" t="s">
        <v>1800</v>
      </c>
    </row>
    <row r="1954" spans="1:7">
      <c r="A1954" t="s">
        <v>2883</v>
      </c>
      <c r="B1954" t="s">
        <v>2897</v>
      </c>
      <c r="C1954">
        <v>191</v>
      </c>
      <c r="D1954" t="s">
        <v>2880</v>
      </c>
      <c r="E1954" t="s">
        <v>2879</v>
      </c>
      <c r="F1954">
        <v>6.1630400000000005</v>
      </c>
      <c r="G1954" t="s">
        <v>1800</v>
      </c>
    </row>
    <row r="1955" spans="1:7">
      <c r="A1955" t="s">
        <v>2883</v>
      </c>
      <c r="B1955" t="s">
        <v>2897</v>
      </c>
      <c r="C1955">
        <v>192</v>
      </c>
      <c r="D1955" t="s">
        <v>2880</v>
      </c>
      <c r="E1955" t="s">
        <v>2879</v>
      </c>
      <c r="F1955">
        <v>5.9836000000000009</v>
      </c>
      <c r="G1955" t="s">
        <v>1800</v>
      </c>
    </row>
    <row r="1956" spans="1:7">
      <c r="A1956" t="s">
        <v>2883</v>
      </c>
      <c r="B1956" t="s">
        <v>2897</v>
      </c>
      <c r="C1956">
        <v>193</v>
      </c>
      <c r="D1956" t="s">
        <v>2880</v>
      </c>
      <c r="E1956" t="s">
        <v>2879</v>
      </c>
      <c r="F1956">
        <v>7.3003800000000005</v>
      </c>
      <c r="G1956" t="s">
        <v>1800</v>
      </c>
    </row>
    <row r="1957" spans="1:7">
      <c r="A1957" t="s">
        <v>2883</v>
      </c>
      <c r="B1957" t="s">
        <v>2897</v>
      </c>
      <c r="C1957">
        <v>194</v>
      </c>
      <c r="D1957" t="s">
        <v>2880</v>
      </c>
      <c r="E1957" t="s">
        <v>2879</v>
      </c>
      <c r="F1957">
        <v>6.1950000000000003</v>
      </c>
      <c r="G1957" t="s">
        <v>1800</v>
      </c>
    </row>
    <row r="1958" spans="1:7">
      <c r="A1958" t="s">
        <v>2883</v>
      </c>
      <c r="B1958" t="s">
        <v>2897</v>
      </c>
      <c r="C1958">
        <v>195</v>
      </c>
      <c r="D1958" t="s">
        <v>2880</v>
      </c>
      <c r="E1958" t="s">
        <v>2879</v>
      </c>
      <c r="F1958">
        <v>6.2641800000000005</v>
      </c>
      <c r="G1958" t="s">
        <v>1800</v>
      </c>
    </row>
    <row r="1959" spans="1:7">
      <c r="A1959" t="s">
        <v>2883</v>
      </c>
      <c r="B1959" t="s">
        <v>2897</v>
      </c>
      <c r="C1959">
        <v>196</v>
      </c>
      <c r="D1959" t="s">
        <v>2880</v>
      </c>
      <c r="E1959" t="s">
        <v>2879</v>
      </c>
      <c r="F1959">
        <v>6.2561799999999996</v>
      </c>
      <c r="G1959" t="s">
        <v>1800</v>
      </c>
    </row>
    <row r="1960" spans="1:7">
      <c r="A1960" t="s">
        <v>2883</v>
      </c>
      <c r="B1960" t="s">
        <v>2897</v>
      </c>
      <c r="C1960">
        <v>197</v>
      </c>
      <c r="D1960" t="s">
        <v>2880</v>
      </c>
      <c r="E1960" t="s">
        <v>2879</v>
      </c>
      <c r="F1960">
        <v>6.1951400000000003</v>
      </c>
      <c r="G1960" t="s">
        <v>1799</v>
      </c>
    </row>
    <row r="1961" spans="1:7">
      <c r="A1961" t="s">
        <v>2883</v>
      </c>
      <c r="B1961" t="s">
        <v>2897</v>
      </c>
      <c r="C1961">
        <v>198</v>
      </c>
      <c r="D1961" t="s">
        <v>2880</v>
      </c>
      <c r="E1961" t="s">
        <v>2879</v>
      </c>
      <c r="F1961">
        <v>6.1231399999999994</v>
      </c>
      <c r="G1961" t="s">
        <v>1799</v>
      </c>
    </row>
    <row r="1962" spans="1:7">
      <c r="A1962" t="s">
        <v>2883</v>
      </c>
      <c r="B1962" t="s">
        <v>2897</v>
      </c>
      <c r="C1962">
        <v>199</v>
      </c>
      <c r="D1962" t="s">
        <v>2880</v>
      </c>
      <c r="E1962" t="s">
        <v>2879</v>
      </c>
      <c r="F1962">
        <v>6.0067399999999997</v>
      </c>
      <c r="G1962" t="s">
        <v>1799</v>
      </c>
    </row>
    <row r="1963" spans="1:7">
      <c r="A1963" t="s">
        <v>2883</v>
      </c>
      <c r="B1963" t="s">
        <v>2897</v>
      </c>
      <c r="C1963">
        <v>200</v>
      </c>
      <c r="D1963" t="s">
        <v>2880</v>
      </c>
      <c r="E1963" t="s">
        <v>2879</v>
      </c>
      <c r="F1963">
        <v>6.1671800000000001</v>
      </c>
      <c r="G1963" t="s">
        <v>1799</v>
      </c>
    </row>
    <row r="1964" spans="1:7">
      <c r="A1964" t="s">
        <v>2883</v>
      </c>
      <c r="B1964" t="s">
        <v>2897</v>
      </c>
      <c r="C1964">
        <v>207</v>
      </c>
      <c r="D1964" t="s">
        <v>2880</v>
      </c>
      <c r="E1964" t="s">
        <v>2879</v>
      </c>
      <c r="F1964">
        <v>5.9721199999999994</v>
      </c>
      <c r="G1964" t="s">
        <v>1799</v>
      </c>
    </row>
    <row r="1965" spans="1:7">
      <c r="A1965" t="s">
        <v>2883</v>
      </c>
      <c r="B1965" t="s">
        <v>2897</v>
      </c>
      <c r="C1965">
        <v>208</v>
      </c>
      <c r="D1965" t="s">
        <v>2880</v>
      </c>
      <c r="E1965" t="s">
        <v>2879</v>
      </c>
      <c r="F1965">
        <v>5.9894400000000001</v>
      </c>
      <c r="G1965" t="s">
        <v>1799</v>
      </c>
    </row>
    <row r="1966" spans="1:7">
      <c r="A1966" t="s">
        <v>2883</v>
      </c>
      <c r="B1966" t="s">
        <v>2897</v>
      </c>
      <c r="C1966">
        <v>209</v>
      </c>
      <c r="D1966" t="s">
        <v>2880</v>
      </c>
      <c r="E1966" t="s">
        <v>2879</v>
      </c>
      <c r="F1966">
        <v>6.437079999999999</v>
      </c>
      <c r="G1966" t="s">
        <v>1799</v>
      </c>
    </row>
    <row r="1967" spans="1:7">
      <c r="A1967" t="s">
        <v>2883</v>
      </c>
      <c r="B1967" t="s">
        <v>2897</v>
      </c>
      <c r="C1967">
        <v>210</v>
      </c>
      <c r="D1967" t="s">
        <v>2880</v>
      </c>
      <c r="E1967" t="s">
        <v>2879</v>
      </c>
      <c r="F1967">
        <v>7.5839599999999994</v>
      </c>
      <c r="G1967" t="s">
        <v>1799</v>
      </c>
    </row>
    <row r="1968" spans="1:7">
      <c r="A1968" t="s">
        <v>2883</v>
      </c>
      <c r="B1968" t="s">
        <v>2897</v>
      </c>
      <c r="C1968">
        <v>211</v>
      </c>
      <c r="D1968" t="s">
        <v>2880</v>
      </c>
      <c r="E1968" t="s">
        <v>2879</v>
      </c>
      <c r="F1968">
        <v>5.5587999999999989</v>
      </c>
      <c r="G1968" t="s">
        <v>1799</v>
      </c>
    </row>
    <row r="1969" spans="1:7">
      <c r="A1969" t="s">
        <v>2883</v>
      </c>
      <c r="B1969" t="s">
        <v>2897</v>
      </c>
      <c r="C1969">
        <v>230</v>
      </c>
      <c r="D1969" t="s">
        <v>2880</v>
      </c>
      <c r="E1969" t="s">
        <v>2879</v>
      </c>
      <c r="F1969">
        <v>6.0424000000000007</v>
      </c>
      <c r="G1969" t="s">
        <v>1801</v>
      </c>
    </row>
    <row r="1970" spans="1:7">
      <c r="A1970" t="s">
        <v>2883</v>
      </c>
      <c r="B1970" t="s">
        <v>2897</v>
      </c>
      <c r="C1970">
        <v>231</v>
      </c>
      <c r="D1970" t="s">
        <v>2880</v>
      </c>
      <c r="E1970" t="s">
        <v>2879</v>
      </c>
      <c r="F1970">
        <v>6.0705400000000003</v>
      </c>
      <c r="G1970" t="s">
        <v>1801</v>
      </c>
    </row>
    <row r="1971" spans="1:7">
      <c r="A1971" t="s">
        <v>2883</v>
      </c>
      <c r="B1971" t="s">
        <v>2897</v>
      </c>
      <c r="C1971">
        <v>232</v>
      </c>
      <c r="D1971" t="s">
        <v>2880</v>
      </c>
      <c r="E1971" t="s">
        <v>2879</v>
      </c>
      <c r="F1971">
        <v>5.9762800000000009</v>
      </c>
      <c r="G1971" t="s">
        <v>1801</v>
      </c>
    </row>
    <row r="1972" spans="1:7">
      <c r="A1972" t="s">
        <v>2883</v>
      </c>
      <c r="B1972" t="s">
        <v>2897</v>
      </c>
      <c r="C1972">
        <v>233</v>
      </c>
      <c r="D1972" t="s">
        <v>2880</v>
      </c>
      <c r="E1972" t="s">
        <v>2879</v>
      </c>
      <c r="F1972">
        <v>5.9836000000000009</v>
      </c>
      <c r="G1972" t="s">
        <v>1801</v>
      </c>
    </row>
    <row r="1973" spans="1:7">
      <c r="A1973" t="s">
        <v>2883</v>
      </c>
      <c r="B1973" t="s">
        <v>2897</v>
      </c>
      <c r="C1973">
        <v>234</v>
      </c>
      <c r="D1973" t="s">
        <v>2880</v>
      </c>
      <c r="E1973" t="s">
        <v>2879</v>
      </c>
      <c r="F1973">
        <v>5.9195599999999997</v>
      </c>
      <c r="G1973" t="s">
        <v>1801</v>
      </c>
    </row>
    <row r="1974" spans="1:7">
      <c r="A1974" t="s">
        <v>2883</v>
      </c>
      <c r="B1974" t="s">
        <v>2897</v>
      </c>
      <c r="C1974">
        <v>323</v>
      </c>
      <c r="D1974" t="s">
        <v>2880</v>
      </c>
      <c r="E1974" t="s">
        <v>2879</v>
      </c>
      <c r="F1974">
        <v>6.1919399999999998</v>
      </c>
      <c r="G1974" t="s">
        <v>1799</v>
      </c>
    </row>
    <row r="1975" spans="1:7">
      <c r="A1975" t="s">
        <v>2883</v>
      </c>
      <c r="B1975" t="s">
        <v>2897</v>
      </c>
      <c r="C1975">
        <v>324</v>
      </c>
      <c r="D1975" t="s">
        <v>2880</v>
      </c>
      <c r="E1975" t="s">
        <v>2879</v>
      </c>
      <c r="F1975">
        <v>6.2806599999999992</v>
      </c>
      <c r="G1975" t="s">
        <v>1799</v>
      </c>
    </row>
    <row r="1976" spans="1:7">
      <c r="A1976" t="s">
        <v>2883</v>
      </c>
      <c r="B1976" t="s">
        <v>2897</v>
      </c>
      <c r="C1976">
        <v>325</v>
      </c>
      <c r="D1976" t="s">
        <v>2880</v>
      </c>
      <c r="E1976" t="s">
        <v>2879</v>
      </c>
      <c r="F1976">
        <v>5.9243200000000007</v>
      </c>
      <c r="G1976" t="s">
        <v>1799</v>
      </c>
    </row>
    <row r="1977" spans="1:7">
      <c r="A1977" t="s">
        <v>2883</v>
      </c>
      <c r="B1977" t="s">
        <v>2897</v>
      </c>
      <c r="C1977">
        <v>326</v>
      </c>
      <c r="D1977" t="s">
        <v>2880</v>
      </c>
      <c r="E1977" t="s">
        <v>2879</v>
      </c>
      <c r="F1977">
        <v>6.1931000000000012</v>
      </c>
      <c r="G1977" t="s">
        <v>1799</v>
      </c>
    </row>
    <row r="1978" spans="1:7">
      <c r="A1978" t="s">
        <v>2883</v>
      </c>
      <c r="B1978" t="s">
        <v>2897</v>
      </c>
      <c r="C1978">
        <v>328</v>
      </c>
      <c r="D1978" t="s">
        <v>2880</v>
      </c>
      <c r="E1978" t="s">
        <v>2879</v>
      </c>
      <c r="F1978">
        <v>6.0438400000000012</v>
      </c>
      <c r="G1978" t="s">
        <v>1799</v>
      </c>
    </row>
    <row r="1979" spans="1:7">
      <c r="A1979" t="s">
        <v>2883</v>
      </c>
      <c r="B1979" t="s">
        <v>2897</v>
      </c>
      <c r="C1979">
        <v>352</v>
      </c>
      <c r="D1979" t="s">
        <v>2880</v>
      </c>
      <c r="E1979" t="s">
        <v>2879</v>
      </c>
      <c r="F1979">
        <v>5.7191600000000005</v>
      </c>
      <c r="G1979" t="s">
        <v>1799</v>
      </c>
    </row>
    <row r="1980" spans="1:7">
      <c r="A1980" t="s">
        <v>2883</v>
      </c>
      <c r="B1980" t="s">
        <v>2897</v>
      </c>
      <c r="C1980">
        <v>353</v>
      </c>
      <c r="D1980" t="s">
        <v>2880</v>
      </c>
      <c r="E1980" t="s">
        <v>2879</v>
      </c>
      <c r="F1980">
        <v>5.7793199999999993</v>
      </c>
      <c r="G1980" t="s">
        <v>1799</v>
      </c>
    </row>
    <row r="1981" spans="1:7">
      <c r="A1981" t="s">
        <v>2883</v>
      </c>
      <c r="B1981" t="s">
        <v>2897</v>
      </c>
      <c r="C1981">
        <v>354</v>
      </c>
      <c r="D1981" t="s">
        <v>2880</v>
      </c>
      <c r="E1981" t="s">
        <v>2879</v>
      </c>
      <c r="F1981">
        <v>5.7768400000000009</v>
      </c>
      <c r="G1981" t="s">
        <v>1799</v>
      </c>
    </row>
    <row r="1982" spans="1:7">
      <c r="A1982" t="s">
        <v>2883</v>
      </c>
      <c r="B1982" t="s">
        <v>2897</v>
      </c>
      <c r="C1982">
        <v>355</v>
      </c>
      <c r="D1982" t="s">
        <v>2880</v>
      </c>
      <c r="E1982" t="s">
        <v>2879</v>
      </c>
      <c r="F1982">
        <v>5.61564</v>
      </c>
      <c r="G1982" t="s">
        <v>1799</v>
      </c>
    </row>
    <row r="1983" spans="1:7">
      <c r="A1983" t="s">
        <v>2883</v>
      </c>
      <c r="B1983" t="s">
        <v>2897</v>
      </c>
      <c r="C1983">
        <v>356</v>
      </c>
      <c r="D1983" t="s">
        <v>2880</v>
      </c>
      <c r="E1983" t="s">
        <v>2879</v>
      </c>
      <c r="F1983">
        <v>5.7027800000000006</v>
      </c>
      <c r="G1983" t="s">
        <v>1799</v>
      </c>
    </row>
    <row r="1984" spans="1:7">
      <c r="A1984" t="s">
        <v>2883</v>
      </c>
      <c r="B1984" t="s">
        <v>2897</v>
      </c>
      <c r="C1984">
        <v>357</v>
      </c>
      <c r="D1984" t="s">
        <v>2880</v>
      </c>
      <c r="E1984" t="s">
        <v>2879</v>
      </c>
      <c r="F1984">
        <v>5.85792</v>
      </c>
      <c r="G1984" t="s">
        <v>1799</v>
      </c>
    </row>
    <row r="1985" spans="1:7">
      <c r="A1985" t="s">
        <v>2883</v>
      </c>
      <c r="B1985" t="s">
        <v>2897</v>
      </c>
      <c r="C1985">
        <v>358</v>
      </c>
      <c r="D1985" t="s">
        <v>2880</v>
      </c>
      <c r="E1985" t="s">
        <v>2879</v>
      </c>
      <c r="F1985">
        <v>5.5129399999999995</v>
      </c>
      <c r="G1985" t="s">
        <v>1799</v>
      </c>
    </row>
    <row r="1986" spans="1:7">
      <c r="A1986" t="s">
        <v>2883</v>
      </c>
      <c r="B1986" t="s">
        <v>2897</v>
      </c>
      <c r="C1986">
        <v>359</v>
      </c>
      <c r="D1986" t="s">
        <v>2880</v>
      </c>
      <c r="E1986" t="s">
        <v>2879</v>
      </c>
      <c r="F1986">
        <v>5.6017600000000005</v>
      </c>
      <c r="G1986" t="s">
        <v>1799</v>
      </c>
    </row>
    <row r="1987" spans="1:7">
      <c r="A1987" t="s">
        <v>2883</v>
      </c>
      <c r="B1987" t="s">
        <v>2897</v>
      </c>
      <c r="C1987">
        <v>360</v>
      </c>
      <c r="D1987" t="s">
        <v>2880</v>
      </c>
      <c r="E1987" t="s">
        <v>2879</v>
      </c>
      <c r="F1987">
        <v>5.8472799999999996</v>
      </c>
      <c r="G1987" t="s">
        <v>1799</v>
      </c>
    </row>
    <row r="1988" spans="1:7">
      <c r="A1988" t="s">
        <v>2883</v>
      </c>
      <c r="B1988" t="s">
        <v>2897</v>
      </c>
      <c r="C1988">
        <v>361</v>
      </c>
      <c r="D1988" t="s">
        <v>2880</v>
      </c>
      <c r="E1988" t="s">
        <v>2879</v>
      </c>
      <c r="F1988">
        <v>5.8149600000000001</v>
      </c>
      <c r="G1988" t="s">
        <v>1799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64DC-155F-4F19-BE1B-8A81D7B0DF38}">
  <sheetPr codeName="Planilha23">
    <tabColor theme="5" tint="-0.249977111117893"/>
    <pageSetUpPr fitToPage="1"/>
  </sheetPr>
  <dimension ref="B1:S3949"/>
  <sheetViews>
    <sheetView showGridLines="0" view="pageBreakPreview" topLeftCell="A7" zoomScaleNormal="85" zoomScaleSheetLayoutView="100" workbookViewId="0">
      <selection activeCell="D2" sqref="D2:H6"/>
    </sheetView>
  </sheetViews>
  <sheetFormatPr defaultColWidth="9" defaultRowHeight="12.75"/>
  <cols>
    <col min="1" max="1" width="9" style="17"/>
    <col min="2" max="2" width="9.7109375" style="92" customWidth="1"/>
    <col min="3" max="3" width="48" style="17" customWidth="1"/>
    <col min="4" max="4" width="22.140625" style="92" customWidth="1"/>
    <col min="5" max="5" width="24.28515625" style="92" bestFit="1" customWidth="1"/>
    <col min="6" max="6" width="18.85546875" style="92" bestFit="1" customWidth="1"/>
    <col min="7" max="7" width="22.42578125" style="17" bestFit="1" customWidth="1"/>
    <col min="8" max="8" width="14.42578125" style="17" bestFit="1" customWidth="1"/>
    <col min="9" max="9" width="10.42578125" style="17" customWidth="1"/>
    <col min="10" max="14" width="9.140625" style="17" customWidth="1"/>
    <col min="15" max="16384" width="9" style="17"/>
  </cols>
  <sheetData>
    <row r="1" spans="2:19" s="25" customFormat="1" ht="54.75" customHeight="1">
      <c r="B1" s="93"/>
      <c r="C1" s="59"/>
      <c r="D1" s="300" t="s">
        <v>391</v>
      </c>
      <c r="E1" s="300"/>
      <c r="F1" s="300"/>
      <c r="G1" s="300"/>
      <c r="H1" s="301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2:19" s="25" customFormat="1" ht="20.100000000000001" customHeight="1">
      <c r="B2" s="94"/>
      <c r="D2" s="291" t="s">
        <v>49</v>
      </c>
      <c r="E2" s="291"/>
      <c r="F2" s="291"/>
      <c r="G2" s="291"/>
      <c r="H2" s="292"/>
      <c r="I2" s="1"/>
      <c r="K2" s="1"/>
      <c r="L2" s="1"/>
      <c r="M2" s="1"/>
      <c r="N2" s="1"/>
      <c r="O2" s="1"/>
      <c r="P2" s="1"/>
      <c r="Q2" s="1"/>
      <c r="R2" s="1"/>
      <c r="S2" s="1"/>
    </row>
    <row r="3" spans="2:19" s="25" customFormat="1" ht="20.100000000000001" customHeight="1">
      <c r="B3" s="94"/>
      <c r="D3" s="291"/>
      <c r="E3" s="291"/>
      <c r="F3" s="291"/>
      <c r="G3" s="291"/>
      <c r="H3" s="292"/>
      <c r="I3" s="15"/>
      <c r="J3" s="70"/>
      <c r="K3" s="15"/>
      <c r="L3" s="15"/>
      <c r="M3" s="15"/>
      <c r="N3" s="15"/>
      <c r="O3" s="15"/>
      <c r="P3" s="15"/>
      <c r="Q3" s="15"/>
      <c r="R3" s="15"/>
      <c r="S3" s="15"/>
    </row>
    <row r="4" spans="2:19" s="25" customFormat="1" ht="20.100000000000001" customHeight="1">
      <c r="B4" s="94"/>
      <c r="D4" s="291"/>
      <c r="E4" s="291"/>
      <c r="F4" s="291"/>
      <c r="G4" s="291"/>
      <c r="H4" s="292"/>
      <c r="I4" s="15"/>
      <c r="K4" s="15"/>
      <c r="L4" s="15"/>
      <c r="M4" s="15"/>
      <c r="N4" s="15"/>
      <c r="O4" s="15"/>
      <c r="P4" s="15"/>
      <c r="Q4" s="15"/>
      <c r="R4" s="15"/>
      <c r="S4" s="15"/>
    </row>
    <row r="5" spans="2:19" s="25" customFormat="1" ht="20.100000000000001" customHeight="1">
      <c r="B5" s="94"/>
      <c r="D5" s="291"/>
      <c r="E5" s="291"/>
      <c r="F5" s="291"/>
      <c r="G5" s="291"/>
      <c r="H5" s="292"/>
      <c r="I5" s="26"/>
      <c r="K5" s="26"/>
      <c r="L5" s="26"/>
      <c r="M5" s="26"/>
      <c r="N5" s="26"/>
      <c r="O5" s="26"/>
      <c r="P5" s="26"/>
      <c r="Q5" s="26"/>
      <c r="R5" s="26"/>
      <c r="S5" s="26"/>
    </row>
    <row r="6" spans="2:19" s="25" customFormat="1" ht="20.100000000000001" customHeight="1" thickBot="1">
      <c r="B6" s="95"/>
      <c r="C6" s="96"/>
      <c r="D6" s="293"/>
      <c r="E6" s="293"/>
      <c r="F6" s="293"/>
      <c r="G6" s="293"/>
      <c r="H6" s="294"/>
      <c r="I6" s="1"/>
      <c r="K6" s="1"/>
      <c r="L6" s="1"/>
      <c r="M6" s="1"/>
      <c r="N6" s="1"/>
      <c r="O6" s="1"/>
      <c r="P6" s="1"/>
      <c r="Q6" s="1"/>
      <c r="R6" s="1"/>
      <c r="S6" s="1"/>
    </row>
    <row r="7" spans="2:19" s="25" customFormat="1" ht="14.25" customHeight="1" thickBot="1">
      <c r="B7" s="297" t="s">
        <v>392</v>
      </c>
      <c r="C7" s="298"/>
      <c r="D7" s="298"/>
      <c r="E7" s="298"/>
      <c r="F7" s="298"/>
      <c r="G7" s="298"/>
      <c r="H7" s="299"/>
    </row>
    <row r="8" spans="2:19" s="25" customFormat="1" ht="14.25" customHeight="1" thickBot="1">
      <c r="B8" s="94"/>
      <c r="D8" s="121"/>
      <c r="E8" s="121"/>
      <c r="F8" s="121"/>
      <c r="H8" s="111">
        <v>0</v>
      </c>
    </row>
    <row r="9" spans="2:19" ht="14.25" customHeight="1" thickBot="1">
      <c r="B9" s="297" t="e">
        <f>"MAPA DE APONTAMENTO DAS VIAS DA VARRIÇÃO MANUAL - "&amp;#REF!</f>
        <v>#REF!</v>
      </c>
      <c r="C9" s="298"/>
      <c r="D9" s="298"/>
      <c r="E9" s="298"/>
      <c r="F9" s="298"/>
      <c r="G9" s="298"/>
      <c r="H9" s="299"/>
    </row>
    <row r="10" spans="2:19" ht="11.25" customHeight="1" thickBot="1">
      <c r="B10" s="122"/>
      <c r="H10" s="21">
        <v>0</v>
      </c>
    </row>
    <row r="11" spans="2:19" ht="72.75" customHeight="1">
      <c r="B11" s="156" t="s">
        <v>1509</v>
      </c>
      <c r="C11" s="151" t="s">
        <v>589</v>
      </c>
      <c r="D11" s="151" t="s">
        <v>1795</v>
      </c>
      <c r="E11" s="151" t="s">
        <v>1796</v>
      </c>
      <c r="F11" s="151" t="s">
        <v>1797</v>
      </c>
      <c r="G11" s="151" t="s">
        <v>1798</v>
      </c>
      <c r="H11" s="152">
        <v>0</v>
      </c>
    </row>
    <row r="12" spans="2:19" s="80" customFormat="1" ht="15">
      <c r="B12" s="154">
        <v>1</v>
      </c>
      <c r="C12" s="153" t="s">
        <v>561</v>
      </c>
      <c r="D12" s="154" t="s">
        <v>1799</v>
      </c>
      <c r="E12" s="154" t="s">
        <v>2862</v>
      </c>
      <c r="F12" s="155">
        <v>0.57547999999999999</v>
      </c>
      <c r="G12" s="155">
        <f>F12*2</f>
        <v>1.15096</v>
      </c>
      <c r="H12" s="288">
        <v>6.0518999999999998</v>
      </c>
      <c r="L12" s="295"/>
      <c r="M12" s="296"/>
    </row>
    <row r="13" spans="2:19" s="80" customFormat="1" ht="15">
      <c r="B13" s="154">
        <v>1</v>
      </c>
      <c r="C13" s="153" t="s">
        <v>569</v>
      </c>
      <c r="D13" s="154" t="s">
        <v>1799</v>
      </c>
      <c r="E13" s="154" t="s">
        <v>2862</v>
      </c>
      <c r="F13" s="155">
        <v>9.1930000000000012E-2</v>
      </c>
      <c r="G13" s="155">
        <f t="shared" ref="G13:G76" si="0">F13*2</f>
        <v>0.18386000000000002</v>
      </c>
      <c r="H13" s="289"/>
      <c r="L13" s="295"/>
      <c r="M13" s="296"/>
    </row>
    <row r="14" spans="2:19" s="80" customFormat="1" ht="15">
      <c r="B14" s="154">
        <v>1</v>
      </c>
      <c r="C14" s="153" t="s">
        <v>562</v>
      </c>
      <c r="D14" s="154" t="s">
        <v>1799</v>
      </c>
      <c r="E14" s="154" t="s">
        <v>2862</v>
      </c>
      <c r="F14" s="155">
        <v>9.3129999999999991E-2</v>
      </c>
      <c r="G14" s="155">
        <f t="shared" si="0"/>
        <v>0.18625999999999998</v>
      </c>
      <c r="H14" s="289"/>
      <c r="L14" s="295"/>
      <c r="M14" s="296"/>
    </row>
    <row r="15" spans="2:19" s="80" customFormat="1" ht="15">
      <c r="B15" s="154">
        <v>1</v>
      </c>
      <c r="C15" s="153" t="s">
        <v>567</v>
      </c>
      <c r="D15" s="154" t="s">
        <v>1799</v>
      </c>
      <c r="E15" s="154" t="s">
        <v>2862</v>
      </c>
      <c r="F15" s="155">
        <v>7.331E-2</v>
      </c>
      <c r="G15" s="155">
        <f t="shared" si="0"/>
        <v>0.14662</v>
      </c>
      <c r="H15" s="289"/>
      <c r="L15" s="295"/>
      <c r="M15" s="296"/>
    </row>
    <row r="16" spans="2:19" s="80" customFormat="1" ht="15">
      <c r="B16" s="154">
        <v>1</v>
      </c>
      <c r="C16" s="153" t="s">
        <v>566</v>
      </c>
      <c r="D16" s="154" t="s">
        <v>1799</v>
      </c>
      <c r="E16" s="154" t="s">
        <v>2862</v>
      </c>
      <c r="F16" s="155">
        <v>0.12603</v>
      </c>
      <c r="G16" s="155">
        <f t="shared" si="0"/>
        <v>0.25206000000000001</v>
      </c>
      <c r="H16" s="289"/>
      <c r="L16" s="295"/>
      <c r="M16" s="296"/>
    </row>
    <row r="17" spans="2:13" s="80" customFormat="1" ht="15">
      <c r="B17" s="154">
        <v>1</v>
      </c>
      <c r="C17" s="153" t="s">
        <v>564</v>
      </c>
      <c r="D17" s="154" t="s">
        <v>1799</v>
      </c>
      <c r="E17" s="154" t="s">
        <v>2862</v>
      </c>
      <c r="F17" s="155">
        <v>0.12963999999999998</v>
      </c>
      <c r="G17" s="155">
        <f t="shared" si="0"/>
        <v>0.25927999999999995</v>
      </c>
      <c r="H17" s="289"/>
      <c r="L17" s="295"/>
      <c r="M17" s="296"/>
    </row>
    <row r="18" spans="2:13" s="80" customFormat="1" ht="15">
      <c r="B18" s="154">
        <v>1</v>
      </c>
      <c r="C18" s="153" t="s">
        <v>565</v>
      </c>
      <c r="D18" s="154" t="s">
        <v>1799</v>
      </c>
      <c r="E18" s="154" t="s">
        <v>2862</v>
      </c>
      <c r="F18" s="155">
        <v>0.13791999999999999</v>
      </c>
      <c r="G18" s="155">
        <f t="shared" si="0"/>
        <v>0.27583999999999997</v>
      </c>
      <c r="H18" s="289"/>
      <c r="L18" s="295"/>
      <c r="M18" s="296"/>
    </row>
    <row r="19" spans="2:13" s="80" customFormat="1" ht="15">
      <c r="B19" s="154">
        <v>1</v>
      </c>
      <c r="C19" s="153" t="s">
        <v>570</v>
      </c>
      <c r="D19" s="154" t="s">
        <v>1799</v>
      </c>
      <c r="E19" s="154" t="s">
        <v>2862</v>
      </c>
      <c r="F19" s="155">
        <v>0.33964999999999995</v>
      </c>
      <c r="G19" s="155">
        <f t="shared" si="0"/>
        <v>0.6792999999999999</v>
      </c>
      <c r="H19" s="289"/>
      <c r="L19" s="295"/>
      <c r="M19" s="296"/>
    </row>
    <row r="20" spans="2:13" s="80" customFormat="1" ht="15">
      <c r="B20" s="154">
        <v>1</v>
      </c>
      <c r="C20" s="153" t="s">
        <v>563</v>
      </c>
      <c r="D20" s="154" t="s">
        <v>1799</v>
      </c>
      <c r="E20" s="154" t="s">
        <v>2862</v>
      </c>
      <c r="F20" s="155">
        <v>0.14001</v>
      </c>
      <c r="G20" s="155">
        <f t="shared" si="0"/>
        <v>0.28001999999999999</v>
      </c>
      <c r="H20" s="289"/>
      <c r="L20" s="295"/>
      <c r="M20" s="296"/>
    </row>
    <row r="21" spans="2:13" s="80" customFormat="1" ht="15">
      <c r="B21" s="154">
        <v>1</v>
      </c>
      <c r="C21" s="153" t="s">
        <v>559</v>
      </c>
      <c r="D21" s="154" t="s">
        <v>1799</v>
      </c>
      <c r="E21" s="154" t="s">
        <v>2862</v>
      </c>
      <c r="F21" s="155">
        <v>0.46285999999999999</v>
      </c>
      <c r="G21" s="155">
        <f t="shared" si="0"/>
        <v>0.92571999999999999</v>
      </c>
      <c r="H21" s="289"/>
      <c r="L21" s="295"/>
      <c r="M21" s="296"/>
    </row>
    <row r="22" spans="2:13" s="80" customFormat="1" ht="15">
      <c r="B22" s="154">
        <v>1</v>
      </c>
      <c r="C22" s="153" t="s">
        <v>560</v>
      </c>
      <c r="D22" s="154" t="s">
        <v>1799</v>
      </c>
      <c r="E22" s="154" t="s">
        <v>2862</v>
      </c>
      <c r="F22" s="155">
        <v>0.45668999999999998</v>
      </c>
      <c r="G22" s="155">
        <f t="shared" si="0"/>
        <v>0.91337999999999997</v>
      </c>
      <c r="H22" s="289"/>
      <c r="L22" s="295"/>
      <c r="M22" s="296"/>
    </row>
    <row r="23" spans="2:13" s="80" customFormat="1" ht="15">
      <c r="B23" s="154">
        <v>1</v>
      </c>
      <c r="C23" s="153" t="s">
        <v>568</v>
      </c>
      <c r="D23" s="154" t="s">
        <v>1799</v>
      </c>
      <c r="E23" s="154" t="s">
        <v>2862</v>
      </c>
      <c r="F23" s="155">
        <v>0.39929999999999999</v>
      </c>
      <c r="G23" s="155">
        <f t="shared" si="0"/>
        <v>0.79859999999999998</v>
      </c>
      <c r="H23" s="290"/>
      <c r="L23" s="295"/>
      <c r="M23" s="296"/>
    </row>
    <row r="24" spans="2:13" s="80" customFormat="1" ht="15">
      <c r="B24" s="154">
        <v>2</v>
      </c>
      <c r="C24" s="153" t="s">
        <v>572</v>
      </c>
      <c r="D24" s="154" t="s">
        <v>1799</v>
      </c>
      <c r="E24" s="154" t="s">
        <v>2862</v>
      </c>
      <c r="F24" s="155">
        <v>0.44410000000000005</v>
      </c>
      <c r="G24" s="155">
        <f t="shared" si="0"/>
        <v>0.8882000000000001</v>
      </c>
      <c r="H24" s="288">
        <v>5.6815200000000008</v>
      </c>
      <c r="L24" s="295"/>
      <c r="M24" s="296"/>
    </row>
    <row r="25" spans="2:13" s="80" customFormat="1" ht="15">
      <c r="B25" s="154">
        <v>2</v>
      </c>
      <c r="C25" s="153" t="s">
        <v>574</v>
      </c>
      <c r="D25" s="154" t="s">
        <v>1799</v>
      </c>
      <c r="E25" s="154" t="s">
        <v>2862</v>
      </c>
      <c r="F25" s="155">
        <v>0.40024999999999999</v>
      </c>
      <c r="G25" s="155">
        <f t="shared" si="0"/>
        <v>0.80049999999999999</v>
      </c>
      <c r="H25" s="289"/>
      <c r="L25" s="295"/>
      <c r="M25" s="296"/>
    </row>
    <row r="26" spans="2:13" s="80" customFormat="1" ht="15">
      <c r="B26" s="154">
        <v>2</v>
      </c>
      <c r="C26" s="153" t="s">
        <v>575</v>
      </c>
      <c r="D26" s="154" t="s">
        <v>1799</v>
      </c>
      <c r="E26" s="154" t="s">
        <v>2862</v>
      </c>
      <c r="F26" s="155">
        <v>0.39979000000000003</v>
      </c>
      <c r="G26" s="155">
        <f t="shared" si="0"/>
        <v>0.79958000000000007</v>
      </c>
      <c r="H26" s="289"/>
      <c r="L26" s="295"/>
      <c r="M26" s="296"/>
    </row>
    <row r="27" spans="2:13" s="80" customFormat="1" ht="15">
      <c r="B27" s="154">
        <v>2</v>
      </c>
      <c r="C27" s="153" t="s">
        <v>577</v>
      </c>
      <c r="D27" s="154" t="s">
        <v>1799</v>
      </c>
      <c r="E27" s="154" t="s">
        <v>2862</v>
      </c>
      <c r="F27" s="155">
        <v>0.39618000000000003</v>
      </c>
      <c r="G27" s="155">
        <f t="shared" si="0"/>
        <v>0.79236000000000006</v>
      </c>
      <c r="H27" s="289"/>
      <c r="L27" s="295"/>
      <c r="M27" s="296"/>
    </row>
    <row r="28" spans="2:13" s="80" customFormat="1" ht="15">
      <c r="B28" s="154">
        <v>2</v>
      </c>
      <c r="C28" s="153" t="s">
        <v>573</v>
      </c>
      <c r="D28" s="154" t="s">
        <v>1799</v>
      </c>
      <c r="E28" s="154" t="s">
        <v>2862</v>
      </c>
      <c r="F28" s="155">
        <v>0.39426</v>
      </c>
      <c r="G28" s="155">
        <f t="shared" si="0"/>
        <v>0.78852</v>
      </c>
      <c r="H28" s="289"/>
      <c r="L28" s="295"/>
      <c r="M28" s="296"/>
    </row>
    <row r="29" spans="2:13" s="80" customFormat="1" ht="15">
      <c r="B29" s="154">
        <v>2</v>
      </c>
      <c r="C29" s="153" t="s">
        <v>571</v>
      </c>
      <c r="D29" s="154" t="s">
        <v>1799</v>
      </c>
      <c r="E29" s="154" t="s">
        <v>2862</v>
      </c>
      <c r="F29" s="155">
        <v>0.14288000000000001</v>
      </c>
      <c r="G29" s="155">
        <f t="shared" si="0"/>
        <v>0.28576000000000001</v>
      </c>
      <c r="H29" s="289"/>
      <c r="L29" s="295"/>
      <c r="M29" s="296"/>
    </row>
    <row r="30" spans="2:13" s="80" customFormat="1" ht="15">
      <c r="B30" s="154">
        <v>2</v>
      </c>
      <c r="C30" s="153" t="s">
        <v>579</v>
      </c>
      <c r="D30" s="154" t="s">
        <v>1799</v>
      </c>
      <c r="E30" s="154" t="s">
        <v>2862</v>
      </c>
      <c r="F30" s="155">
        <v>7.4529999999999999E-2</v>
      </c>
      <c r="G30" s="155">
        <f t="shared" si="0"/>
        <v>0.14906</v>
      </c>
      <c r="H30" s="289"/>
      <c r="L30" s="295"/>
      <c r="M30" s="296"/>
    </row>
    <row r="31" spans="2:13" s="80" customFormat="1" ht="15">
      <c r="B31" s="154">
        <v>2</v>
      </c>
      <c r="C31" s="153" t="s">
        <v>578</v>
      </c>
      <c r="D31" s="154" t="s">
        <v>1799</v>
      </c>
      <c r="E31" s="154" t="s">
        <v>2862</v>
      </c>
      <c r="F31" s="155">
        <v>7.0349999999999996E-2</v>
      </c>
      <c r="G31" s="155">
        <f t="shared" si="0"/>
        <v>0.14069999999999999</v>
      </c>
      <c r="H31" s="289"/>
      <c r="L31" s="295"/>
      <c r="M31" s="296"/>
    </row>
    <row r="32" spans="2:13" s="80" customFormat="1" ht="15">
      <c r="B32" s="154">
        <v>2</v>
      </c>
      <c r="C32" s="153" t="s">
        <v>576</v>
      </c>
      <c r="D32" s="154" t="s">
        <v>1799</v>
      </c>
      <c r="E32" s="154" t="s">
        <v>2862</v>
      </c>
      <c r="F32" s="155">
        <v>7.1129999999999999E-2</v>
      </c>
      <c r="G32" s="155">
        <f t="shared" si="0"/>
        <v>0.14226</v>
      </c>
      <c r="H32" s="289"/>
      <c r="L32" s="295"/>
      <c r="M32" s="296"/>
    </row>
    <row r="33" spans="2:13" s="80" customFormat="1" ht="15">
      <c r="B33" s="154">
        <v>2</v>
      </c>
      <c r="C33" s="153" t="s">
        <v>570</v>
      </c>
      <c r="D33" s="154" t="s">
        <v>1799</v>
      </c>
      <c r="E33" s="154" t="s">
        <v>2862</v>
      </c>
      <c r="F33" s="155">
        <v>0.44729000000000002</v>
      </c>
      <c r="G33" s="155">
        <f t="shared" si="0"/>
        <v>0.89458000000000004</v>
      </c>
      <c r="H33" s="290"/>
      <c r="L33" s="295"/>
      <c r="M33" s="296"/>
    </row>
    <row r="34" spans="2:13" s="80" customFormat="1" ht="15">
      <c r="B34" s="154">
        <v>3</v>
      </c>
      <c r="C34" s="153" t="s">
        <v>580</v>
      </c>
      <c r="D34" s="154" t="s">
        <v>1799</v>
      </c>
      <c r="E34" s="154" t="s">
        <v>2862</v>
      </c>
      <c r="F34" s="155">
        <v>0.32873000000000002</v>
      </c>
      <c r="G34" s="155">
        <f t="shared" si="0"/>
        <v>0.65746000000000004</v>
      </c>
      <c r="H34" s="288">
        <v>6.3766400000000001</v>
      </c>
      <c r="L34" s="295"/>
      <c r="M34" s="296"/>
    </row>
    <row r="35" spans="2:13" s="80" customFormat="1" ht="15">
      <c r="B35" s="154">
        <v>3</v>
      </c>
      <c r="C35" s="153" t="s">
        <v>581</v>
      </c>
      <c r="D35" s="154" t="s">
        <v>1799</v>
      </c>
      <c r="E35" s="154" t="s">
        <v>2862</v>
      </c>
      <c r="F35" s="155">
        <v>0.38766</v>
      </c>
      <c r="G35" s="155">
        <f t="shared" si="0"/>
        <v>0.77532000000000001</v>
      </c>
      <c r="H35" s="289"/>
      <c r="L35" s="295"/>
      <c r="M35" s="296"/>
    </row>
    <row r="36" spans="2:13" s="80" customFormat="1" ht="15">
      <c r="B36" s="154">
        <v>3</v>
      </c>
      <c r="C36" s="153" t="s">
        <v>586</v>
      </c>
      <c r="D36" s="154" t="s">
        <v>1799</v>
      </c>
      <c r="E36" s="154" t="s">
        <v>2862</v>
      </c>
      <c r="F36" s="155">
        <v>0.43536000000000002</v>
      </c>
      <c r="G36" s="155">
        <f t="shared" si="0"/>
        <v>0.87072000000000005</v>
      </c>
      <c r="H36" s="289"/>
      <c r="L36" s="295"/>
      <c r="M36" s="296"/>
    </row>
    <row r="37" spans="2:13" s="80" customFormat="1" ht="15">
      <c r="B37" s="154">
        <v>3</v>
      </c>
      <c r="C37" s="153" t="s">
        <v>582</v>
      </c>
      <c r="D37" s="154" t="s">
        <v>1799</v>
      </c>
      <c r="E37" s="154" t="s">
        <v>2862</v>
      </c>
      <c r="F37" s="155">
        <v>0.39176</v>
      </c>
      <c r="G37" s="155">
        <f t="shared" si="0"/>
        <v>0.78351999999999999</v>
      </c>
      <c r="H37" s="289"/>
      <c r="L37" s="295"/>
      <c r="M37" s="296"/>
    </row>
    <row r="38" spans="2:13" s="80" customFormat="1" ht="15">
      <c r="B38" s="154">
        <v>3</v>
      </c>
      <c r="C38" s="153" t="s">
        <v>587</v>
      </c>
      <c r="D38" s="154" t="s">
        <v>1799</v>
      </c>
      <c r="E38" s="154" t="s">
        <v>2862</v>
      </c>
      <c r="F38" s="155">
        <v>0.43464999999999998</v>
      </c>
      <c r="G38" s="155">
        <f t="shared" si="0"/>
        <v>0.86929999999999996</v>
      </c>
      <c r="H38" s="289"/>
      <c r="L38" s="295"/>
      <c r="M38" s="296"/>
    </row>
    <row r="39" spans="2:13" s="80" customFormat="1" ht="15">
      <c r="B39" s="154">
        <v>3</v>
      </c>
      <c r="C39" s="153" t="s">
        <v>585</v>
      </c>
      <c r="D39" s="154" t="s">
        <v>1799</v>
      </c>
      <c r="E39" s="154" t="s">
        <v>2862</v>
      </c>
      <c r="F39" s="155">
        <v>0.38574999999999998</v>
      </c>
      <c r="G39" s="155">
        <f t="shared" si="0"/>
        <v>0.77149999999999996</v>
      </c>
      <c r="H39" s="289"/>
      <c r="L39" s="295"/>
      <c r="M39" s="296"/>
    </row>
    <row r="40" spans="2:13" s="80" customFormat="1" ht="15">
      <c r="B40" s="154">
        <v>3</v>
      </c>
      <c r="C40" s="153" t="s">
        <v>583</v>
      </c>
      <c r="D40" s="154" t="s">
        <v>1799</v>
      </c>
      <c r="E40" s="154" t="s">
        <v>2862</v>
      </c>
      <c r="F40" s="155">
        <v>6.7540000000000003E-2</v>
      </c>
      <c r="G40" s="155">
        <f t="shared" si="0"/>
        <v>0.13508000000000001</v>
      </c>
      <c r="H40" s="289"/>
      <c r="L40" s="295"/>
      <c r="M40" s="296"/>
    </row>
    <row r="41" spans="2:13" s="80" customFormat="1" ht="15">
      <c r="B41" s="154">
        <v>3</v>
      </c>
      <c r="C41" s="153" t="s">
        <v>584</v>
      </c>
      <c r="D41" s="154" t="s">
        <v>1799</v>
      </c>
      <c r="E41" s="154" t="s">
        <v>2862</v>
      </c>
      <c r="F41" s="155">
        <v>0.13861000000000001</v>
      </c>
      <c r="G41" s="155">
        <f t="shared" si="0"/>
        <v>0.27722000000000002</v>
      </c>
      <c r="H41" s="289"/>
      <c r="L41" s="295"/>
      <c r="M41" s="296"/>
    </row>
    <row r="42" spans="2:13" s="80" customFormat="1" ht="15">
      <c r="B42" s="154">
        <v>3</v>
      </c>
      <c r="C42" s="153" t="s">
        <v>588</v>
      </c>
      <c r="D42" s="154" t="s">
        <v>1799</v>
      </c>
      <c r="E42" s="154" t="s">
        <v>2862</v>
      </c>
      <c r="F42" s="155">
        <v>6.9830000000000003E-2</v>
      </c>
      <c r="G42" s="155">
        <f t="shared" si="0"/>
        <v>0.13966000000000001</v>
      </c>
      <c r="H42" s="289"/>
      <c r="L42" s="295"/>
      <c r="M42" s="296"/>
    </row>
    <row r="43" spans="2:13" s="80" customFormat="1" ht="15">
      <c r="B43" s="154">
        <v>3</v>
      </c>
      <c r="C43" s="153" t="s">
        <v>570</v>
      </c>
      <c r="D43" s="154" t="s">
        <v>1799</v>
      </c>
      <c r="E43" s="154" t="s">
        <v>2862</v>
      </c>
      <c r="F43" s="155">
        <v>0.54842999999999997</v>
      </c>
      <c r="G43" s="155">
        <f t="shared" si="0"/>
        <v>1.0968599999999999</v>
      </c>
      <c r="H43" s="290"/>
      <c r="L43" s="295"/>
      <c r="M43" s="296"/>
    </row>
    <row r="44" spans="2:13" s="80" customFormat="1" ht="15">
      <c r="B44" s="154">
        <v>4</v>
      </c>
      <c r="C44" s="153" t="s">
        <v>593</v>
      </c>
      <c r="D44" s="154" t="s">
        <v>1799</v>
      </c>
      <c r="E44" s="154" t="s">
        <v>2862</v>
      </c>
      <c r="F44" s="155">
        <v>0.58457000000000003</v>
      </c>
      <c r="G44" s="155">
        <f t="shared" si="0"/>
        <v>1.1691400000000001</v>
      </c>
      <c r="H44" s="288">
        <v>6.5454999999999997</v>
      </c>
      <c r="L44" s="295"/>
      <c r="M44" s="296"/>
    </row>
    <row r="45" spans="2:13" s="80" customFormat="1" ht="15">
      <c r="B45" s="154">
        <v>4</v>
      </c>
      <c r="C45" s="153" t="s">
        <v>597</v>
      </c>
      <c r="D45" s="154" t="s">
        <v>1799</v>
      </c>
      <c r="E45" s="154" t="s">
        <v>2862</v>
      </c>
      <c r="F45" s="155">
        <v>0.54752000000000001</v>
      </c>
      <c r="G45" s="155">
        <f t="shared" si="0"/>
        <v>1.09504</v>
      </c>
      <c r="H45" s="289"/>
      <c r="L45" s="295"/>
      <c r="M45" s="296"/>
    </row>
    <row r="46" spans="2:13" s="80" customFormat="1" ht="15">
      <c r="B46" s="154">
        <v>4</v>
      </c>
      <c r="C46" s="153" t="s">
        <v>592</v>
      </c>
      <c r="D46" s="154" t="s">
        <v>1799</v>
      </c>
      <c r="E46" s="154" t="s">
        <v>2862</v>
      </c>
      <c r="F46" s="155">
        <v>0.38979000000000003</v>
      </c>
      <c r="G46" s="155">
        <f t="shared" si="0"/>
        <v>0.77958000000000005</v>
      </c>
      <c r="H46" s="289"/>
      <c r="L46" s="295"/>
      <c r="M46" s="296"/>
    </row>
    <row r="47" spans="2:13" s="80" customFormat="1" ht="15">
      <c r="B47" s="154">
        <v>4</v>
      </c>
      <c r="C47" s="153" t="s">
        <v>594</v>
      </c>
      <c r="D47" s="154" t="s">
        <v>1799</v>
      </c>
      <c r="E47" s="154" t="s">
        <v>2862</v>
      </c>
      <c r="F47" s="155">
        <v>0.38874999999999998</v>
      </c>
      <c r="G47" s="155">
        <f t="shared" si="0"/>
        <v>0.77749999999999997</v>
      </c>
      <c r="H47" s="289"/>
      <c r="L47" s="295"/>
      <c r="M47" s="296"/>
    </row>
    <row r="48" spans="2:13" s="80" customFormat="1" ht="15">
      <c r="B48" s="154">
        <v>4</v>
      </c>
      <c r="C48" s="153" t="s">
        <v>590</v>
      </c>
      <c r="D48" s="154" t="s">
        <v>1799</v>
      </c>
      <c r="E48" s="154" t="s">
        <v>2862</v>
      </c>
      <c r="F48" s="155">
        <v>0.41635</v>
      </c>
      <c r="G48" s="155">
        <f t="shared" si="0"/>
        <v>0.8327</v>
      </c>
      <c r="H48" s="289"/>
      <c r="L48" s="295"/>
      <c r="M48" s="296"/>
    </row>
    <row r="49" spans="2:13" s="80" customFormat="1" ht="15">
      <c r="B49" s="154">
        <v>4</v>
      </c>
      <c r="C49" s="153" t="s">
        <v>591</v>
      </c>
      <c r="D49" s="154" t="s">
        <v>1799</v>
      </c>
      <c r="E49" s="154" t="s">
        <v>2862</v>
      </c>
      <c r="F49" s="155">
        <v>0.39056000000000002</v>
      </c>
      <c r="G49" s="155">
        <f t="shared" si="0"/>
        <v>0.78112000000000004</v>
      </c>
      <c r="H49" s="289"/>
      <c r="L49" s="295"/>
      <c r="M49" s="296"/>
    </row>
    <row r="50" spans="2:13" s="80" customFormat="1" ht="15">
      <c r="B50" s="154">
        <v>4</v>
      </c>
      <c r="C50" s="153" t="s">
        <v>596</v>
      </c>
      <c r="D50" s="154" t="s">
        <v>1799</v>
      </c>
      <c r="E50" s="154" t="s">
        <v>2862</v>
      </c>
      <c r="F50" s="155">
        <v>0.28223000000000004</v>
      </c>
      <c r="G50" s="155">
        <f t="shared" si="0"/>
        <v>0.56446000000000007</v>
      </c>
      <c r="H50" s="289"/>
      <c r="L50" s="295"/>
      <c r="M50" s="296"/>
    </row>
    <row r="51" spans="2:13" s="80" customFormat="1" ht="15">
      <c r="B51" s="154">
        <v>4</v>
      </c>
      <c r="C51" s="153" t="s">
        <v>595</v>
      </c>
      <c r="D51" s="154" t="s">
        <v>1799</v>
      </c>
      <c r="E51" s="154" t="s">
        <v>2862</v>
      </c>
      <c r="F51" s="155">
        <v>0.20518</v>
      </c>
      <c r="G51" s="155">
        <f t="shared" si="0"/>
        <v>0.41036</v>
      </c>
      <c r="H51" s="289"/>
      <c r="L51" s="295"/>
      <c r="M51" s="296"/>
    </row>
    <row r="52" spans="2:13" s="80" customFormat="1" ht="15">
      <c r="B52" s="154">
        <v>4</v>
      </c>
      <c r="C52" s="153" t="s">
        <v>588</v>
      </c>
      <c r="D52" s="154" t="s">
        <v>1799</v>
      </c>
      <c r="E52" s="154" t="s">
        <v>2862</v>
      </c>
      <c r="F52" s="155">
        <v>6.7799999999999999E-2</v>
      </c>
      <c r="G52" s="155">
        <f t="shared" si="0"/>
        <v>0.1356</v>
      </c>
      <c r="H52" s="290"/>
      <c r="L52" s="295"/>
      <c r="M52" s="296"/>
    </row>
    <row r="53" spans="2:13" s="80" customFormat="1" ht="15">
      <c r="B53" s="154">
        <v>5</v>
      </c>
      <c r="C53" s="153" t="s">
        <v>605</v>
      </c>
      <c r="D53" s="154" t="s">
        <v>1799</v>
      </c>
      <c r="E53" s="154" t="s">
        <v>2862</v>
      </c>
      <c r="F53" s="155">
        <v>0.29278999999999999</v>
      </c>
      <c r="G53" s="155">
        <f t="shared" si="0"/>
        <v>0.58557999999999999</v>
      </c>
      <c r="H53" s="288">
        <v>5.80924</v>
      </c>
      <c r="L53" s="295"/>
      <c r="M53" s="296"/>
    </row>
    <row r="54" spans="2:13" s="80" customFormat="1" ht="15">
      <c r="B54" s="154">
        <v>5</v>
      </c>
      <c r="C54" s="153" t="s">
        <v>599</v>
      </c>
      <c r="D54" s="154" t="s">
        <v>1799</v>
      </c>
      <c r="E54" s="154" t="s">
        <v>2862</v>
      </c>
      <c r="F54" s="155">
        <v>0.14555000000000001</v>
      </c>
      <c r="G54" s="155">
        <f t="shared" si="0"/>
        <v>0.29110000000000003</v>
      </c>
      <c r="H54" s="289"/>
      <c r="L54" s="295"/>
      <c r="M54" s="296"/>
    </row>
    <row r="55" spans="2:13" s="80" customFormat="1" ht="15">
      <c r="B55" s="154">
        <v>5</v>
      </c>
      <c r="C55" s="153" t="s">
        <v>601</v>
      </c>
      <c r="D55" s="154" t="s">
        <v>1799</v>
      </c>
      <c r="E55" s="154" t="s">
        <v>2862</v>
      </c>
      <c r="F55" s="155">
        <v>0.14446999999999999</v>
      </c>
      <c r="G55" s="155">
        <f t="shared" si="0"/>
        <v>0.28893999999999997</v>
      </c>
      <c r="H55" s="289"/>
      <c r="L55" s="295"/>
      <c r="M55" s="296"/>
    </row>
    <row r="56" spans="2:13" s="80" customFormat="1" ht="15">
      <c r="B56" s="154">
        <v>5</v>
      </c>
      <c r="C56" s="153" t="s">
        <v>604</v>
      </c>
      <c r="D56" s="154" t="s">
        <v>1799</v>
      </c>
      <c r="E56" s="154" t="s">
        <v>2862</v>
      </c>
      <c r="F56" s="155">
        <v>0.35743000000000003</v>
      </c>
      <c r="G56" s="155">
        <f t="shared" si="0"/>
        <v>0.71486000000000005</v>
      </c>
      <c r="H56" s="289"/>
      <c r="L56" s="295"/>
      <c r="M56" s="296"/>
    </row>
    <row r="57" spans="2:13" s="80" customFormat="1" ht="15">
      <c r="B57" s="154">
        <v>5</v>
      </c>
      <c r="C57" s="153" t="s">
        <v>600</v>
      </c>
      <c r="D57" s="154" t="s">
        <v>1799</v>
      </c>
      <c r="E57" s="154" t="s">
        <v>2862</v>
      </c>
      <c r="F57" s="155">
        <v>0.13882</v>
      </c>
      <c r="G57" s="155">
        <f t="shared" si="0"/>
        <v>0.27764</v>
      </c>
      <c r="H57" s="289"/>
      <c r="L57" s="295"/>
      <c r="M57" s="296"/>
    </row>
    <row r="58" spans="2:13" s="80" customFormat="1" ht="15">
      <c r="B58" s="154">
        <v>5</v>
      </c>
      <c r="C58" s="153" t="s">
        <v>602</v>
      </c>
      <c r="D58" s="154" t="s">
        <v>1799</v>
      </c>
      <c r="E58" s="154" t="s">
        <v>2862</v>
      </c>
      <c r="F58" s="155">
        <v>0.13624</v>
      </c>
      <c r="G58" s="155">
        <f t="shared" si="0"/>
        <v>0.27248</v>
      </c>
      <c r="H58" s="289"/>
      <c r="L58" s="295"/>
      <c r="M58" s="296"/>
    </row>
    <row r="59" spans="2:13" s="80" customFormat="1" ht="15">
      <c r="B59" s="154">
        <v>5</v>
      </c>
      <c r="C59" s="153" t="s">
        <v>598</v>
      </c>
      <c r="D59" s="154" t="s">
        <v>1799</v>
      </c>
      <c r="E59" s="154" t="s">
        <v>2862</v>
      </c>
      <c r="F59" s="155">
        <v>0.65105999999999997</v>
      </c>
      <c r="G59" s="155">
        <f t="shared" si="0"/>
        <v>1.3021199999999999</v>
      </c>
      <c r="H59" s="289"/>
      <c r="L59" s="295"/>
      <c r="M59" s="296"/>
    </row>
    <row r="60" spans="2:13" s="80" customFormat="1" ht="15">
      <c r="B60" s="154">
        <v>5</v>
      </c>
      <c r="C60" s="153" t="s">
        <v>606</v>
      </c>
      <c r="D60" s="154" t="s">
        <v>1799</v>
      </c>
      <c r="E60" s="154" t="s">
        <v>2862</v>
      </c>
      <c r="F60" s="155">
        <v>0.67574999999999996</v>
      </c>
      <c r="G60" s="155">
        <f t="shared" si="0"/>
        <v>1.3514999999999999</v>
      </c>
      <c r="H60" s="289"/>
      <c r="L60" s="295"/>
      <c r="M60" s="296"/>
    </row>
    <row r="61" spans="2:13" s="80" customFormat="1" ht="15">
      <c r="B61" s="154">
        <v>5</v>
      </c>
      <c r="C61" s="153" t="s">
        <v>603</v>
      </c>
      <c r="D61" s="154" t="s">
        <v>1799</v>
      </c>
      <c r="E61" s="154" t="s">
        <v>2862</v>
      </c>
      <c r="F61" s="155">
        <v>0.36251</v>
      </c>
      <c r="G61" s="155">
        <f t="shared" si="0"/>
        <v>0.72502</v>
      </c>
      <c r="H61" s="290"/>
      <c r="L61" s="295"/>
      <c r="M61" s="296"/>
    </row>
    <row r="62" spans="2:13" s="80" customFormat="1" ht="15">
      <c r="B62" s="154">
        <v>6</v>
      </c>
      <c r="C62" s="153" t="s">
        <v>613</v>
      </c>
      <c r="D62" s="154" t="s">
        <v>1799</v>
      </c>
      <c r="E62" s="154" t="s">
        <v>2862</v>
      </c>
      <c r="F62" s="155">
        <v>0.12863999999999998</v>
      </c>
      <c r="G62" s="155">
        <f t="shared" si="0"/>
        <v>0.25727999999999995</v>
      </c>
      <c r="H62" s="288">
        <v>6.0586000000000011</v>
      </c>
      <c r="L62" s="295"/>
      <c r="M62" s="296"/>
    </row>
    <row r="63" spans="2:13" s="80" customFormat="1" ht="15">
      <c r="B63" s="154">
        <v>6</v>
      </c>
      <c r="C63" s="153" t="s">
        <v>614</v>
      </c>
      <c r="D63" s="154" t="s">
        <v>1799</v>
      </c>
      <c r="E63" s="154" t="s">
        <v>2862</v>
      </c>
      <c r="F63" s="155">
        <v>7.3230000000000003E-2</v>
      </c>
      <c r="G63" s="155">
        <f t="shared" si="0"/>
        <v>0.14646000000000001</v>
      </c>
      <c r="H63" s="289"/>
      <c r="L63" s="295"/>
      <c r="M63" s="296"/>
    </row>
    <row r="64" spans="2:13" s="80" customFormat="1" ht="15">
      <c r="B64" s="154">
        <v>6</v>
      </c>
      <c r="C64" s="153" t="s">
        <v>617</v>
      </c>
      <c r="D64" s="154" t="s">
        <v>1799</v>
      </c>
      <c r="E64" s="154" t="s">
        <v>2862</v>
      </c>
      <c r="F64" s="155">
        <v>0.15921000000000002</v>
      </c>
      <c r="G64" s="155">
        <f t="shared" si="0"/>
        <v>0.31842000000000004</v>
      </c>
      <c r="H64" s="289"/>
      <c r="L64" s="295"/>
      <c r="M64" s="296"/>
    </row>
    <row r="65" spans="2:13" s="80" customFormat="1" ht="15">
      <c r="B65" s="154">
        <v>6</v>
      </c>
      <c r="C65" s="153" t="s">
        <v>607</v>
      </c>
      <c r="D65" s="154" t="s">
        <v>1799</v>
      </c>
      <c r="E65" s="154" t="s">
        <v>2862</v>
      </c>
      <c r="F65" s="155">
        <v>0.12470999999999999</v>
      </c>
      <c r="G65" s="155">
        <f t="shared" si="0"/>
        <v>0.24941999999999998</v>
      </c>
      <c r="H65" s="289"/>
      <c r="L65" s="295"/>
      <c r="M65" s="296"/>
    </row>
    <row r="66" spans="2:13" s="80" customFormat="1" ht="15">
      <c r="B66" s="154">
        <v>6</v>
      </c>
      <c r="C66" s="153" t="s">
        <v>610</v>
      </c>
      <c r="D66" s="154" t="s">
        <v>1799</v>
      </c>
      <c r="E66" s="154" t="s">
        <v>2862</v>
      </c>
      <c r="F66" s="155">
        <v>0.23591000000000001</v>
      </c>
      <c r="G66" s="155">
        <f t="shared" si="0"/>
        <v>0.47182000000000002</v>
      </c>
      <c r="H66" s="289"/>
      <c r="L66" s="295"/>
      <c r="M66" s="296"/>
    </row>
    <row r="67" spans="2:13" s="80" customFormat="1" ht="15">
      <c r="B67" s="154">
        <v>6</v>
      </c>
      <c r="C67" s="153" t="s">
        <v>611</v>
      </c>
      <c r="D67" s="154" t="s">
        <v>1799</v>
      </c>
      <c r="E67" s="154" t="s">
        <v>2862</v>
      </c>
      <c r="F67" s="155">
        <v>0.25303999999999999</v>
      </c>
      <c r="G67" s="155">
        <f t="shared" si="0"/>
        <v>0.50607999999999997</v>
      </c>
      <c r="H67" s="289"/>
      <c r="L67" s="295"/>
      <c r="M67" s="296"/>
    </row>
    <row r="68" spans="2:13" s="80" customFormat="1" ht="15">
      <c r="B68" s="154">
        <v>6</v>
      </c>
      <c r="C68" s="153" t="s">
        <v>616</v>
      </c>
      <c r="D68" s="154" t="s">
        <v>1799</v>
      </c>
      <c r="E68" s="154" t="s">
        <v>2862</v>
      </c>
      <c r="F68" s="155">
        <v>0.49835000000000002</v>
      </c>
      <c r="G68" s="155">
        <f t="shared" si="0"/>
        <v>0.99670000000000003</v>
      </c>
      <c r="H68" s="289"/>
      <c r="L68" s="295"/>
      <c r="M68" s="296"/>
    </row>
    <row r="69" spans="2:13" s="80" customFormat="1" ht="15">
      <c r="B69" s="154">
        <v>6</v>
      </c>
      <c r="C69" s="153" t="s">
        <v>609</v>
      </c>
      <c r="D69" s="154" t="s">
        <v>1799</v>
      </c>
      <c r="E69" s="154" t="s">
        <v>2862</v>
      </c>
      <c r="F69" s="155">
        <v>8.1290000000000001E-2</v>
      </c>
      <c r="G69" s="155">
        <f t="shared" si="0"/>
        <v>0.16258</v>
      </c>
      <c r="H69" s="289"/>
      <c r="L69" s="295"/>
      <c r="M69" s="296"/>
    </row>
    <row r="70" spans="2:13" s="80" customFormat="1" ht="15">
      <c r="B70" s="154">
        <v>6</v>
      </c>
      <c r="C70" s="153" t="s">
        <v>615</v>
      </c>
      <c r="D70" s="154" t="s">
        <v>1799</v>
      </c>
      <c r="E70" s="154" t="s">
        <v>2862</v>
      </c>
      <c r="F70" s="155">
        <v>0.36016999999999999</v>
      </c>
      <c r="G70" s="155">
        <f t="shared" si="0"/>
        <v>0.72033999999999998</v>
      </c>
      <c r="H70" s="289"/>
      <c r="L70" s="295"/>
      <c r="M70" s="296"/>
    </row>
    <row r="71" spans="2:13" s="80" customFormat="1" ht="15">
      <c r="B71" s="154">
        <v>6</v>
      </c>
      <c r="C71" s="153" t="s">
        <v>597</v>
      </c>
      <c r="D71" s="154" t="s">
        <v>1799</v>
      </c>
      <c r="E71" s="154" t="s">
        <v>2862</v>
      </c>
      <c r="F71" s="155">
        <v>0.78505999999999998</v>
      </c>
      <c r="G71" s="155">
        <f t="shared" si="0"/>
        <v>1.57012</v>
      </c>
      <c r="H71" s="289"/>
      <c r="L71" s="295"/>
      <c r="M71" s="296"/>
    </row>
    <row r="72" spans="2:13" s="80" customFormat="1" ht="15">
      <c r="B72" s="154">
        <v>6</v>
      </c>
      <c r="C72" s="153" t="s">
        <v>612</v>
      </c>
      <c r="D72" s="154" t="s">
        <v>1799</v>
      </c>
      <c r="E72" s="154" t="s">
        <v>2862</v>
      </c>
      <c r="F72" s="155">
        <v>0.18256999999999998</v>
      </c>
      <c r="G72" s="155">
        <f t="shared" si="0"/>
        <v>0.36513999999999996</v>
      </c>
      <c r="H72" s="289"/>
      <c r="L72" s="295"/>
      <c r="M72" s="296"/>
    </row>
    <row r="73" spans="2:13" s="80" customFormat="1" ht="15">
      <c r="B73" s="154">
        <v>6</v>
      </c>
      <c r="C73" s="153" t="s">
        <v>608</v>
      </c>
      <c r="D73" s="154" t="s">
        <v>1799</v>
      </c>
      <c r="E73" s="154" t="s">
        <v>2862</v>
      </c>
      <c r="F73" s="155">
        <v>0.14712</v>
      </c>
      <c r="G73" s="155">
        <f t="shared" si="0"/>
        <v>0.29424</v>
      </c>
      <c r="H73" s="290"/>
      <c r="L73" s="295"/>
      <c r="M73" s="296"/>
    </row>
    <row r="74" spans="2:13" s="80" customFormat="1" ht="15">
      <c r="B74" s="154">
        <v>7</v>
      </c>
      <c r="C74" s="153" t="s">
        <v>619</v>
      </c>
      <c r="D74" s="154" t="s">
        <v>1799</v>
      </c>
      <c r="E74" s="154" t="s">
        <v>2862</v>
      </c>
      <c r="F74" s="155">
        <v>0.50702000000000003</v>
      </c>
      <c r="G74" s="155">
        <f t="shared" si="0"/>
        <v>1.0140400000000001</v>
      </c>
      <c r="H74" s="288">
        <v>6.00108</v>
      </c>
      <c r="L74" s="295"/>
      <c r="M74" s="296"/>
    </row>
    <row r="75" spans="2:13" s="80" customFormat="1" ht="15">
      <c r="B75" s="154">
        <v>7</v>
      </c>
      <c r="C75" s="153" t="s">
        <v>614</v>
      </c>
      <c r="D75" s="154" t="s">
        <v>1799</v>
      </c>
      <c r="E75" s="154" t="s">
        <v>2862</v>
      </c>
      <c r="F75" s="155">
        <v>0.42872000000000005</v>
      </c>
      <c r="G75" s="155">
        <f t="shared" si="0"/>
        <v>0.85744000000000009</v>
      </c>
      <c r="H75" s="289"/>
      <c r="L75" s="295"/>
      <c r="M75" s="296"/>
    </row>
    <row r="76" spans="2:13" s="80" customFormat="1" ht="15">
      <c r="B76" s="154">
        <v>7</v>
      </c>
      <c r="C76" s="153" t="s">
        <v>623</v>
      </c>
      <c r="D76" s="154" t="s">
        <v>1799</v>
      </c>
      <c r="E76" s="154" t="s">
        <v>2862</v>
      </c>
      <c r="F76" s="155">
        <v>0.24443000000000001</v>
      </c>
      <c r="G76" s="155">
        <f t="shared" si="0"/>
        <v>0.48886000000000002</v>
      </c>
      <c r="H76" s="289"/>
      <c r="L76" s="295"/>
      <c r="M76" s="296"/>
    </row>
    <row r="77" spans="2:13" s="80" customFormat="1" ht="15">
      <c r="B77" s="154">
        <v>7</v>
      </c>
      <c r="C77" s="153" t="s">
        <v>621</v>
      </c>
      <c r="D77" s="154" t="s">
        <v>1799</v>
      </c>
      <c r="E77" s="154" t="s">
        <v>2862</v>
      </c>
      <c r="F77" s="155">
        <v>0.25936000000000003</v>
      </c>
      <c r="G77" s="155">
        <f t="shared" ref="G77:G140" si="1">F77*2</f>
        <v>0.51872000000000007</v>
      </c>
      <c r="H77" s="289"/>
      <c r="L77" s="295"/>
      <c r="M77" s="296"/>
    </row>
    <row r="78" spans="2:13" s="80" customFormat="1" ht="15">
      <c r="B78" s="154">
        <v>7</v>
      </c>
      <c r="C78" s="153" t="s">
        <v>593</v>
      </c>
      <c r="D78" s="154" t="s">
        <v>1799</v>
      </c>
      <c r="E78" s="154" t="s">
        <v>2862</v>
      </c>
      <c r="F78" s="155">
        <v>0.65410999999999997</v>
      </c>
      <c r="G78" s="155">
        <f t="shared" si="1"/>
        <v>1.3082199999999999</v>
      </c>
      <c r="H78" s="289"/>
      <c r="L78" s="295"/>
      <c r="M78" s="296"/>
    </row>
    <row r="79" spans="2:13" s="80" customFormat="1" ht="15">
      <c r="B79" s="154">
        <v>7</v>
      </c>
      <c r="C79" s="153" t="s">
        <v>622</v>
      </c>
      <c r="D79" s="154" t="s">
        <v>1799</v>
      </c>
      <c r="E79" s="154" t="s">
        <v>2862</v>
      </c>
      <c r="F79" s="155">
        <v>0.32479000000000002</v>
      </c>
      <c r="G79" s="155">
        <f t="shared" si="1"/>
        <v>0.64958000000000005</v>
      </c>
      <c r="H79" s="289"/>
      <c r="L79" s="295"/>
      <c r="M79" s="296"/>
    </row>
    <row r="80" spans="2:13" s="80" customFormat="1" ht="15">
      <c r="B80" s="154">
        <v>7</v>
      </c>
      <c r="C80" s="153" t="s">
        <v>620</v>
      </c>
      <c r="D80" s="154" t="s">
        <v>1799</v>
      </c>
      <c r="E80" s="154" t="s">
        <v>2862</v>
      </c>
      <c r="F80" s="155">
        <v>0.35420000000000001</v>
      </c>
      <c r="G80" s="155">
        <f t="shared" si="1"/>
        <v>0.70840000000000003</v>
      </c>
      <c r="H80" s="289"/>
      <c r="L80" s="295"/>
      <c r="M80" s="296"/>
    </row>
    <row r="81" spans="2:13" s="80" customFormat="1" ht="15">
      <c r="B81" s="154">
        <v>7</v>
      </c>
      <c r="C81" s="153" t="s">
        <v>618</v>
      </c>
      <c r="D81" s="154" t="s">
        <v>1799</v>
      </c>
      <c r="E81" s="154" t="s">
        <v>2862</v>
      </c>
      <c r="F81" s="155">
        <v>0.22791</v>
      </c>
      <c r="G81" s="155">
        <f t="shared" si="1"/>
        <v>0.45582</v>
      </c>
      <c r="H81" s="290"/>
      <c r="L81" s="295"/>
      <c r="M81" s="296"/>
    </row>
    <row r="82" spans="2:13" s="80" customFormat="1" ht="15">
      <c r="B82" s="154">
        <v>8</v>
      </c>
      <c r="C82" s="153" t="s">
        <v>625</v>
      </c>
      <c r="D82" s="154" t="s">
        <v>1799</v>
      </c>
      <c r="E82" s="154" t="s">
        <v>2862</v>
      </c>
      <c r="F82" s="155">
        <v>0.76091999999999993</v>
      </c>
      <c r="G82" s="155">
        <f t="shared" si="1"/>
        <v>1.5218399999999999</v>
      </c>
      <c r="H82" s="288">
        <v>5.8183999999999996</v>
      </c>
      <c r="L82" s="295"/>
      <c r="M82" s="296"/>
    </row>
    <row r="83" spans="2:13" s="80" customFormat="1" ht="15">
      <c r="B83" s="154">
        <v>8</v>
      </c>
      <c r="C83" s="153" t="s">
        <v>629</v>
      </c>
      <c r="D83" s="154" t="s">
        <v>1799</v>
      </c>
      <c r="E83" s="154" t="s">
        <v>2862</v>
      </c>
      <c r="F83" s="155">
        <v>0.63134000000000001</v>
      </c>
      <c r="G83" s="155">
        <f t="shared" si="1"/>
        <v>1.26268</v>
      </c>
      <c r="H83" s="289"/>
      <c r="L83" s="295"/>
      <c r="M83" s="296"/>
    </row>
    <row r="84" spans="2:13" s="80" customFormat="1" ht="15">
      <c r="B84" s="154">
        <v>8</v>
      </c>
      <c r="C84" s="153" t="s">
        <v>624</v>
      </c>
      <c r="D84" s="154" t="s">
        <v>1799</v>
      </c>
      <c r="E84" s="154" t="s">
        <v>2862</v>
      </c>
      <c r="F84" s="155">
        <v>0.58453999999999995</v>
      </c>
      <c r="G84" s="155">
        <f t="shared" si="1"/>
        <v>1.1690799999999999</v>
      </c>
      <c r="H84" s="289"/>
      <c r="L84" s="295"/>
      <c r="M84" s="296"/>
    </row>
    <row r="85" spans="2:13" s="80" customFormat="1" ht="15">
      <c r="B85" s="154">
        <v>8</v>
      </c>
      <c r="C85" s="153" t="s">
        <v>628</v>
      </c>
      <c r="D85" s="154" t="s">
        <v>1799</v>
      </c>
      <c r="E85" s="154" t="s">
        <v>2862</v>
      </c>
      <c r="F85" s="155">
        <v>0.54128999999999994</v>
      </c>
      <c r="G85" s="155">
        <f t="shared" si="1"/>
        <v>1.0825799999999999</v>
      </c>
      <c r="H85" s="289"/>
      <c r="L85" s="295"/>
      <c r="M85" s="296"/>
    </row>
    <row r="86" spans="2:13" s="80" customFormat="1" ht="15">
      <c r="B86" s="154">
        <v>8</v>
      </c>
      <c r="C86" s="153" t="s">
        <v>626</v>
      </c>
      <c r="D86" s="154" t="s">
        <v>1799</v>
      </c>
      <c r="E86" s="154" t="s">
        <v>2862</v>
      </c>
      <c r="F86" s="155">
        <v>0.22850999999999999</v>
      </c>
      <c r="G86" s="155">
        <f t="shared" si="1"/>
        <v>0.45701999999999998</v>
      </c>
      <c r="H86" s="289"/>
      <c r="L86" s="295"/>
      <c r="M86" s="296"/>
    </row>
    <row r="87" spans="2:13" s="80" customFormat="1" ht="15">
      <c r="B87" s="154">
        <v>8</v>
      </c>
      <c r="C87" s="153" t="s">
        <v>627</v>
      </c>
      <c r="D87" s="154" t="s">
        <v>1799</v>
      </c>
      <c r="E87" s="154" t="s">
        <v>2862</v>
      </c>
      <c r="F87" s="155">
        <v>0.16259999999999999</v>
      </c>
      <c r="G87" s="155">
        <f t="shared" si="1"/>
        <v>0.32519999999999999</v>
      </c>
      <c r="H87" s="290"/>
      <c r="L87" s="295"/>
      <c r="M87" s="296"/>
    </row>
    <row r="88" spans="2:13" s="80" customFormat="1" ht="15">
      <c r="B88" s="154">
        <v>9</v>
      </c>
      <c r="C88" s="153" t="s">
        <v>632</v>
      </c>
      <c r="D88" s="154" t="s">
        <v>1799</v>
      </c>
      <c r="E88" s="154" t="s">
        <v>2862</v>
      </c>
      <c r="F88" s="155">
        <v>0.79525999999999997</v>
      </c>
      <c r="G88" s="155">
        <f t="shared" si="1"/>
        <v>1.5905199999999999</v>
      </c>
      <c r="H88" s="288">
        <v>6.2989800000000002</v>
      </c>
      <c r="L88" s="295"/>
      <c r="M88" s="296"/>
    </row>
    <row r="89" spans="2:13" s="80" customFormat="1" ht="15">
      <c r="B89" s="154">
        <v>9</v>
      </c>
      <c r="C89" s="153" t="s">
        <v>631</v>
      </c>
      <c r="D89" s="154" t="s">
        <v>1799</v>
      </c>
      <c r="E89" s="154" t="s">
        <v>2862</v>
      </c>
      <c r="F89" s="155">
        <v>0.78864000000000001</v>
      </c>
      <c r="G89" s="155">
        <f t="shared" si="1"/>
        <v>1.57728</v>
      </c>
      <c r="H89" s="289"/>
      <c r="L89" s="295"/>
      <c r="M89" s="296"/>
    </row>
    <row r="90" spans="2:13" s="80" customFormat="1" ht="15">
      <c r="B90" s="154">
        <v>9</v>
      </c>
      <c r="C90" s="153" t="s">
        <v>605</v>
      </c>
      <c r="D90" s="154" t="s">
        <v>1799</v>
      </c>
      <c r="E90" s="154" t="s">
        <v>2862</v>
      </c>
      <c r="F90" s="155">
        <v>1.0767200000000001</v>
      </c>
      <c r="G90" s="155">
        <f t="shared" si="1"/>
        <v>2.1534400000000002</v>
      </c>
      <c r="H90" s="289"/>
      <c r="L90" s="295"/>
      <c r="M90" s="296"/>
    </row>
    <row r="91" spans="2:13" s="80" customFormat="1" ht="15">
      <c r="B91" s="154">
        <v>9</v>
      </c>
      <c r="C91" s="153" t="s">
        <v>630</v>
      </c>
      <c r="D91" s="154" t="s">
        <v>1799</v>
      </c>
      <c r="E91" s="154" t="s">
        <v>2862</v>
      </c>
      <c r="F91" s="155">
        <v>0.30479000000000001</v>
      </c>
      <c r="G91" s="155">
        <f t="shared" si="1"/>
        <v>0.60958000000000001</v>
      </c>
      <c r="H91" s="289"/>
      <c r="L91" s="295"/>
      <c r="M91" s="296"/>
    </row>
    <row r="92" spans="2:13" s="80" customFormat="1" ht="15">
      <c r="B92" s="154">
        <v>9</v>
      </c>
      <c r="C92" s="153" t="s">
        <v>579</v>
      </c>
      <c r="D92" s="154" t="s">
        <v>1799</v>
      </c>
      <c r="E92" s="154" t="s">
        <v>2862</v>
      </c>
      <c r="F92" s="155">
        <v>0.18408000000000002</v>
      </c>
      <c r="G92" s="155">
        <f t="shared" si="1"/>
        <v>0.36816000000000004</v>
      </c>
      <c r="H92" s="290"/>
      <c r="L92" s="295"/>
      <c r="M92" s="296"/>
    </row>
    <row r="93" spans="2:13" s="80" customFormat="1" ht="15">
      <c r="B93" s="154">
        <v>10</v>
      </c>
      <c r="C93" s="153" t="s">
        <v>634</v>
      </c>
      <c r="D93" s="154" t="s">
        <v>1799</v>
      </c>
      <c r="E93" s="154" t="s">
        <v>2862</v>
      </c>
      <c r="F93" s="155">
        <v>0.75585000000000002</v>
      </c>
      <c r="G93" s="155">
        <f t="shared" si="1"/>
        <v>1.5117</v>
      </c>
      <c r="H93" s="288">
        <v>6.06128</v>
      </c>
      <c r="L93" s="295"/>
      <c r="M93" s="296"/>
    </row>
    <row r="94" spans="2:13" s="80" customFormat="1" ht="15">
      <c r="B94" s="154">
        <v>10</v>
      </c>
      <c r="C94" s="153" t="s">
        <v>633</v>
      </c>
      <c r="D94" s="154" t="s">
        <v>1799</v>
      </c>
      <c r="E94" s="154" t="s">
        <v>2862</v>
      </c>
      <c r="F94" s="155">
        <v>0.77721000000000007</v>
      </c>
      <c r="G94" s="155">
        <f t="shared" si="1"/>
        <v>1.5544200000000001</v>
      </c>
      <c r="H94" s="289"/>
      <c r="L94" s="295"/>
      <c r="M94" s="296"/>
    </row>
    <row r="95" spans="2:13" s="80" customFormat="1" ht="15">
      <c r="B95" s="154">
        <v>10</v>
      </c>
      <c r="C95" s="153" t="s">
        <v>579</v>
      </c>
      <c r="D95" s="154" t="s">
        <v>1799</v>
      </c>
      <c r="E95" s="154" t="s">
        <v>2862</v>
      </c>
      <c r="F95" s="155">
        <v>0.45373000000000002</v>
      </c>
      <c r="G95" s="155">
        <f t="shared" si="1"/>
        <v>0.90746000000000004</v>
      </c>
      <c r="H95" s="289"/>
      <c r="L95" s="295"/>
      <c r="M95" s="296"/>
    </row>
    <row r="96" spans="2:13" s="80" customFormat="1" ht="15">
      <c r="B96" s="154">
        <v>10</v>
      </c>
      <c r="C96" s="153" t="s">
        <v>603</v>
      </c>
      <c r="D96" s="154" t="s">
        <v>1799</v>
      </c>
      <c r="E96" s="154" t="s">
        <v>2862</v>
      </c>
      <c r="F96" s="155">
        <v>1.0438499999999999</v>
      </c>
      <c r="G96" s="155">
        <f t="shared" si="1"/>
        <v>2.0876999999999999</v>
      </c>
      <c r="H96" s="290"/>
      <c r="L96" s="295"/>
      <c r="M96" s="296"/>
    </row>
    <row r="97" spans="2:13" s="80" customFormat="1" ht="15">
      <c r="B97" s="154">
        <v>11</v>
      </c>
      <c r="C97" s="153" t="s">
        <v>569</v>
      </c>
      <c r="D97" s="154" t="s">
        <v>1799</v>
      </c>
      <c r="E97" s="154" t="s">
        <v>2862</v>
      </c>
      <c r="F97" s="155">
        <v>1.4722899999999999</v>
      </c>
      <c r="G97" s="155">
        <f t="shared" si="1"/>
        <v>2.9445799999999998</v>
      </c>
      <c r="H97" s="288">
        <v>6.19618</v>
      </c>
      <c r="L97" s="295"/>
      <c r="M97" s="296"/>
    </row>
    <row r="98" spans="2:13" s="80" customFormat="1" ht="15">
      <c r="B98" s="154">
        <v>11</v>
      </c>
      <c r="C98" s="153" t="s">
        <v>635</v>
      </c>
      <c r="D98" s="154" t="s">
        <v>1799</v>
      </c>
      <c r="E98" s="154" t="s">
        <v>2862</v>
      </c>
      <c r="F98" s="155">
        <v>0.22386</v>
      </c>
      <c r="G98" s="155">
        <f t="shared" si="1"/>
        <v>0.44772000000000001</v>
      </c>
      <c r="H98" s="289"/>
      <c r="L98" s="295"/>
      <c r="M98" s="296"/>
    </row>
    <row r="99" spans="2:13" s="80" customFormat="1" ht="15">
      <c r="B99" s="154">
        <v>11</v>
      </c>
      <c r="C99" s="153" t="s">
        <v>598</v>
      </c>
      <c r="D99" s="154" t="s">
        <v>1799</v>
      </c>
      <c r="E99" s="154" t="s">
        <v>2862</v>
      </c>
      <c r="F99" s="155">
        <v>0.70374000000000003</v>
      </c>
      <c r="G99" s="155">
        <f t="shared" si="1"/>
        <v>1.4074800000000001</v>
      </c>
      <c r="H99" s="289"/>
      <c r="L99" s="295"/>
      <c r="M99" s="296"/>
    </row>
    <row r="100" spans="2:13" s="80" customFormat="1" ht="15">
      <c r="B100" s="154">
        <v>11</v>
      </c>
      <c r="C100" s="153" t="s">
        <v>606</v>
      </c>
      <c r="D100" s="154" t="s">
        <v>1799</v>
      </c>
      <c r="E100" s="154" t="s">
        <v>2862</v>
      </c>
      <c r="F100" s="155">
        <v>0.69820000000000004</v>
      </c>
      <c r="G100" s="155">
        <f t="shared" si="1"/>
        <v>1.3964000000000001</v>
      </c>
      <c r="H100" s="290"/>
      <c r="L100" s="295"/>
      <c r="M100" s="296"/>
    </row>
    <row r="101" spans="2:13" s="80" customFormat="1" ht="15">
      <c r="B101" s="154">
        <v>12</v>
      </c>
      <c r="C101" s="153" t="s">
        <v>638</v>
      </c>
      <c r="D101" s="154" t="s">
        <v>1799</v>
      </c>
      <c r="E101" s="154" t="s">
        <v>2862</v>
      </c>
      <c r="F101" s="155">
        <v>0.26515</v>
      </c>
      <c r="G101" s="155">
        <f t="shared" si="1"/>
        <v>0.53029999999999999</v>
      </c>
      <c r="H101" s="288">
        <v>6.0098599999999998</v>
      </c>
      <c r="L101" s="295"/>
      <c r="M101" s="296"/>
    </row>
    <row r="102" spans="2:13" s="80" customFormat="1" ht="15">
      <c r="B102" s="154">
        <v>12</v>
      </c>
      <c r="C102" s="153" t="s">
        <v>637</v>
      </c>
      <c r="D102" s="154" t="s">
        <v>1799</v>
      </c>
      <c r="E102" s="154" t="s">
        <v>2862</v>
      </c>
      <c r="F102" s="155">
        <v>0.67823999999999995</v>
      </c>
      <c r="G102" s="155">
        <f t="shared" si="1"/>
        <v>1.3564799999999999</v>
      </c>
      <c r="H102" s="289"/>
      <c r="L102" s="295"/>
      <c r="M102" s="296"/>
    </row>
    <row r="103" spans="2:13" s="80" customFormat="1" ht="15">
      <c r="B103" s="154">
        <v>12</v>
      </c>
      <c r="C103" s="153" t="s">
        <v>635</v>
      </c>
      <c r="D103" s="154" t="s">
        <v>1799</v>
      </c>
      <c r="E103" s="154" t="s">
        <v>2862</v>
      </c>
      <c r="F103" s="155">
        <v>1.01508</v>
      </c>
      <c r="G103" s="155">
        <f t="shared" si="1"/>
        <v>2.03016</v>
      </c>
      <c r="H103" s="289"/>
      <c r="L103" s="295"/>
      <c r="M103" s="296"/>
    </row>
    <row r="104" spans="2:13" s="80" customFormat="1" ht="15">
      <c r="B104" s="154">
        <v>12</v>
      </c>
      <c r="C104" s="153" t="s">
        <v>636</v>
      </c>
      <c r="D104" s="154" t="s">
        <v>1799</v>
      </c>
      <c r="E104" s="154" t="s">
        <v>2862</v>
      </c>
      <c r="F104" s="155">
        <v>0.43285000000000001</v>
      </c>
      <c r="G104" s="155">
        <f t="shared" si="1"/>
        <v>0.86570000000000003</v>
      </c>
      <c r="H104" s="289"/>
      <c r="L104" s="295"/>
      <c r="M104" s="296"/>
    </row>
    <row r="105" spans="2:13" s="80" customFormat="1" ht="15">
      <c r="B105" s="154">
        <v>12</v>
      </c>
      <c r="C105" s="153" t="s">
        <v>639</v>
      </c>
      <c r="D105" s="154" t="s">
        <v>1799</v>
      </c>
      <c r="E105" s="154" t="s">
        <v>2862</v>
      </c>
      <c r="F105" s="155">
        <v>0.41636000000000001</v>
      </c>
      <c r="G105" s="155">
        <f t="shared" si="1"/>
        <v>0.83272000000000002</v>
      </c>
      <c r="H105" s="289"/>
      <c r="L105" s="295"/>
      <c r="M105" s="296"/>
    </row>
    <row r="106" spans="2:13" s="80" customFormat="1" ht="15">
      <c r="B106" s="154">
        <v>12</v>
      </c>
      <c r="C106" s="153" t="s">
        <v>640</v>
      </c>
      <c r="D106" s="154" t="s">
        <v>1799</v>
      </c>
      <c r="E106" s="154" t="s">
        <v>2862</v>
      </c>
      <c r="F106" s="155">
        <v>9.9400000000000002E-2</v>
      </c>
      <c r="G106" s="155">
        <f t="shared" si="1"/>
        <v>0.1988</v>
      </c>
      <c r="H106" s="289"/>
      <c r="L106" s="295"/>
      <c r="M106" s="296"/>
    </row>
    <row r="107" spans="2:13" s="80" customFormat="1" ht="15">
      <c r="B107" s="154">
        <v>12</v>
      </c>
      <c r="C107" s="153" t="s">
        <v>641</v>
      </c>
      <c r="D107" s="154" t="s">
        <v>1799</v>
      </c>
      <c r="E107" s="154" t="s">
        <v>2862</v>
      </c>
      <c r="F107" s="155">
        <v>9.7849999999999993E-2</v>
      </c>
      <c r="G107" s="155">
        <f t="shared" si="1"/>
        <v>0.19569999999999999</v>
      </c>
      <c r="H107" s="290"/>
      <c r="L107" s="295"/>
      <c r="M107" s="296"/>
    </row>
    <row r="108" spans="2:13" s="80" customFormat="1" ht="15">
      <c r="B108" s="154">
        <v>13</v>
      </c>
      <c r="C108" s="153" t="s">
        <v>646</v>
      </c>
      <c r="D108" s="154" t="s">
        <v>1799</v>
      </c>
      <c r="E108" s="154" t="s">
        <v>2862</v>
      </c>
      <c r="F108" s="155">
        <v>0.39606999999999998</v>
      </c>
      <c r="G108" s="155">
        <f t="shared" si="1"/>
        <v>0.79213999999999996</v>
      </c>
      <c r="H108" s="288">
        <v>6.3552999999999988</v>
      </c>
      <c r="L108" s="295"/>
      <c r="M108" s="296"/>
    </row>
    <row r="109" spans="2:13" s="80" customFormat="1" ht="15">
      <c r="B109" s="154">
        <v>13</v>
      </c>
      <c r="C109" s="153" t="s">
        <v>644</v>
      </c>
      <c r="D109" s="154" t="s">
        <v>1799</v>
      </c>
      <c r="E109" s="154" t="s">
        <v>2862</v>
      </c>
      <c r="F109" s="155">
        <v>0.38102999999999998</v>
      </c>
      <c r="G109" s="155">
        <f t="shared" si="1"/>
        <v>0.76205999999999996</v>
      </c>
      <c r="H109" s="289"/>
      <c r="L109" s="295"/>
      <c r="M109" s="296"/>
    </row>
    <row r="110" spans="2:13" s="80" customFormat="1" ht="15">
      <c r="B110" s="154">
        <v>13</v>
      </c>
      <c r="C110" s="153" t="s">
        <v>642</v>
      </c>
      <c r="D110" s="154" t="s">
        <v>1799</v>
      </c>
      <c r="E110" s="154" t="s">
        <v>2862</v>
      </c>
      <c r="F110" s="155">
        <v>0.36588999999999999</v>
      </c>
      <c r="G110" s="155">
        <f t="shared" si="1"/>
        <v>0.73177999999999999</v>
      </c>
      <c r="H110" s="289"/>
      <c r="L110" s="295"/>
      <c r="M110" s="296"/>
    </row>
    <row r="111" spans="2:13" s="80" customFormat="1" ht="15">
      <c r="B111" s="154">
        <v>13</v>
      </c>
      <c r="C111" s="153" t="s">
        <v>649</v>
      </c>
      <c r="D111" s="154" t="s">
        <v>1799</v>
      </c>
      <c r="E111" s="154" t="s">
        <v>2862</v>
      </c>
      <c r="F111" s="155">
        <v>0.34554000000000001</v>
      </c>
      <c r="G111" s="155">
        <f t="shared" si="1"/>
        <v>0.69108000000000003</v>
      </c>
      <c r="H111" s="289"/>
      <c r="L111" s="295"/>
      <c r="M111" s="296"/>
    </row>
    <row r="112" spans="2:13" s="80" customFormat="1" ht="15">
      <c r="B112" s="154">
        <v>13</v>
      </c>
      <c r="C112" s="153" t="s">
        <v>647</v>
      </c>
      <c r="D112" s="154" t="s">
        <v>1799</v>
      </c>
      <c r="E112" s="154" t="s">
        <v>2862</v>
      </c>
      <c r="F112" s="155">
        <v>0.3281</v>
      </c>
      <c r="G112" s="155">
        <f t="shared" si="1"/>
        <v>0.65620000000000001</v>
      </c>
      <c r="H112" s="289"/>
      <c r="L112" s="295"/>
      <c r="M112" s="296"/>
    </row>
    <row r="113" spans="2:13" s="80" customFormat="1" ht="15">
      <c r="B113" s="154">
        <v>13</v>
      </c>
      <c r="C113" s="153" t="s">
        <v>653</v>
      </c>
      <c r="D113" s="154" t="s">
        <v>1799</v>
      </c>
      <c r="E113" s="154" t="s">
        <v>2862</v>
      </c>
      <c r="F113" s="155">
        <v>0.22513999999999998</v>
      </c>
      <c r="G113" s="155">
        <f t="shared" si="1"/>
        <v>0.45027999999999996</v>
      </c>
      <c r="H113" s="289"/>
      <c r="L113" s="295"/>
      <c r="M113" s="296"/>
    </row>
    <row r="114" spans="2:13" s="80" customFormat="1" ht="15">
      <c r="B114" s="154">
        <v>13</v>
      </c>
      <c r="C114" s="153" t="s">
        <v>654</v>
      </c>
      <c r="D114" s="154" t="s">
        <v>1799</v>
      </c>
      <c r="E114" s="154" t="s">
        <v>2862</v>
      </c>
      <c r="F114" s="155">
        <v>0.56579999999999997</v>
      </c>
      <c r="G114" s="155">
        <f t="shared" si="1"/>
        <v>1.1315999999999999</v>
      </c>
      <c r="H114" s="289"/>
      <c r="L114" s="295"/>
      <c r="M114" s="296"/>
    </row>
    <row r="115" spans="2:13" s="80" customFormat="1" ht="15">
      <c r="B115" s="154">
        <v>13</v>
      </c>
      <c r="C115" s="153" t="s">
        <v>652</v>
      </c>
      <c r="D115" s="154" t="s">
        <v>1799</v>
      </c>
      <c r="E115" s="154" t="s">
        <v>2862</v>
      </c>
      <c r="F115" s="155">
        <v>9.7790000000000002E-2</v>
      </c>
      <c r="G115" s="155">
        <f t="shared" si="1"/>
        <v>0.19558</v>
      </c>
      <c r="H115" s="289"/>
      <c r="L115" s="295"/>
      <c r="M115" s="296"/>
    </row>
    <row r="116" spans="2:13" s="80" customFormat="1" ht="15">
      <c r="B116" s="154">
        <v>13</v>
      </c>
      <c r="C116" s="153" t="s">
        <v>643</v>
      </c>
      <c r="D116" s="154" t="s">
        <v>1799</v>
      </c>
      <c r="E116" s="154" t="s">
        <v>2862</v>
      </c>
      <c r="F116" s="155">
        <v>9.9110000000000004E-2</v>
      </c>
      <c r="G116" s="155">
        <f t="shared" si="1"/>
        <v>0.19822000000000001</v>
      </c>
      <c r="H116" s="289"/>
      <c r="L116" s="295"/>
      <c r="M116" s="296"/>
    </row>
    <row r="117" spans="2:13" s="80" customFormat="1" ht="15">
      <c r="B117" s="154">
        <v>13</v>
      </c>
      <c r="C117" s="153" t="s">
        <v>645</v>
      </c>
      <c r="D117" s="154" t="s">
        <v>1799</v>
      </c>
      <c r="E117" s="154" t="s">
        <v>2862</v>
      </c>
      <c r="F117" s="155">
        <v>9.8430000000000004E-2</v>
      </c>
      <c r="G117" s="155">
        <f t="shared" si="1"/>
        <v>0.19686000000000001</v>
      </c>
      <c r="H117" s="289"/>
      <c r="L117" s="295"/>
      <c r="M117" s="296"/>
    </row>
    <row r="118" spans="2:13" s="80" customFormat="1" ht="15">
      <c r="B118" s="154">
        <v>13</v>
      </c>
      <c r="C118" s="153" t="s">
        <v>648</v>
      </c>
      <c r="D118" s="154" t="s">
        <v>1799</v>
      </c>
      <c r="E118" s="154" t="s">
        <v>2862</v>
      </c>
      <c r="F118" s="155">
        <v>9.869E-2</v>
      </c>
      <c r="G118" s="155">
        <f t="shared" si="1"/>
        <v>0.19738</v>
      </c>
      <c r="H118" s="289"/>
      <c r="L118" s="295"/>
      <c r="M118" s="296"/>
    </row>
    <row r="119" spans="2:13" s="80" customFormat="1" ht="15">
      <c r="B119" s="154">
        <v>13</v>
      </c>
      <c r="C119" s="153" t="s">
        <v>650</v>
      </c>
      <c r="D119" s="154" t="s">
        <v>1799</v>
      </c>
      <c r="E119" s="154" t="s">
        <v>2862</v>
      </c>
      <c r="F119" s="155">
        <v>7.7120000000000008E-2</v>
      </c>
      <c r="G119" s="155">
        <f t="shared" si="1"/>
        <v>0.15424000000000002</v>
      </c>
      <c r="H119" s="289"/>
      <c r="L119" s="295"/>
      <c r="M119" s="296"/>
    </row>
    <row r="120" spans="2:13" s="80" customFormat="1" ht="15">
      <c r="B120" s="154">
        <v>13</v>
      </c>
      <c r="C120" s="153" t="s">
        <v>651</v>
      </c>
      <c r="D120" s="154" t="s">
        <v>1799</v>
      </c>
      <c r="E120" s="154" t="s">
        <v>2862</v>
      </c>
      <c r="F120" s="155">
        <v>9.894E-2</v>
      </c>
      <c r="G120" s="155">
        <f t="shared" si="1"/>
        <v>0.19788</v>
      </c>
      <c r="H120" s="290"/>
      <c r="L120" s="295"/>
      <c r="M120" s="296"/>
    </row>
    <row r="121" spans="2:13" s="80" customFormat="1" ht="15">
      <c r="B121" s="154">
        <v>14</v>
      </c>
      <c r="C121" s="153" t="s">
        <v>659</v>
      </c>
      <c r="D121" s="154" t="s">
        <v>1799</v>
      </c>
      <c r="E121" s="154" t="s">
        <v>2862</v>
      </c>
      <c r="F121" s="155">
        <v>0.30095</v>
      </c>
      <c r="G121" s="155">
        <f t="shared" si="1"/>
        <v>0.60189999999999999</v>
      </c>
      <c r="H121" s="288">
        <v>6.2276399999999992</v>
      </c>
      <c r="L121" s="295"/>
      <c r="M121" s="296"/>
    </row>
    <row r="122" spans="2:13" s="80" customFormat="1" ht="15">
      <c r="B122" s="154">
        <v>14</v>
      </c>
      <c r="C122" s="153" t="s">
        <v>658</v>
      </c>
      <c r="D122" s="154" t="s">
        <v>1799</v>
      </c>
      <c r="E122" s="154" t="s">
        <v>2862</v>
      </c>
      <c r="F122" s="155">
        <v>0.58886000000000005</v>
      </c>
      <c r="G122" s="155">
        <f t="shared" si="1"/>
        <v>1.1777200000000001</v>
      </c>
      <c r="H122" s="289"/>
      <c r="L122" s="295"/>
      <c r="M122" s="296"/>
    </row>
    <row r="123" spans="2:13" s="80" customFormat="1" ht="15">
      <c r="B123" s="154">
        <v>14</v>
      </c>
      <c r="C123" s="153" t="s">
        <v>656</v>
      </c>
      <c r="D123" s="154" t="s">
        <v>1799</v>
      </c>
      <c r="E123" s="154" t="s">
        <v>2862</v>
      </c>
      <c r="F123" s="155">
        <v>0.51761999999999997</v>
      </c>
      <c r="G123" s="155">
        <f t="shared" si="1"/>
        <v>1.0352399999999999</v>
      </c>
      <c r="H123" s="289"/>
      <c r="L123" s="295"/>
      <c r="M123" s="296"/>
    </row>
    <row r="124" spans="2:13" s="80" customFormat="1" ht="15">
      <c r="B124" s="154">
        <v>14</v>
      </c>
      <c r="C124" s="153" t="s">
        <v>657</v>
      </c>
      <c r="D124" s="154" t="s">
        <v>1799</v>
      </c>
      <c r="E124" s="154" t="s">
        <v>2862</v>
      </c>
      <c r="F124" s="155">
        <v>0.47120999999999996</v>
      </c>
      <c r="G124" s="155">
        <f t="shared" si="1"/>
        <v>0.94241999999999992</v>
      </c>
      <c r="H124" s="289"/>
      <c r="L124" s="295"/>
      <c r="M124" s="296"/>
    </row>
    <row r="125" spans="2:13" s="80" customFormat="1" ht="15">
      <c r="B125" s="154">
        <v>14</v>
      </c>
      <c r="C125" s="153" t="s">
        <v>655</v>
      </c>
      <c r="D125" s="154" t="s">
        <v>1799</v>
      </c>
      <c r="E125" s="154" t="s">
        <v>2862</v>
      </c>
      <c r="F125" s="155">
        <v>0.50492999999999999</v>
      </c>
      <c r="G125" s="155">
        <f t="shared" si="1"/>
        <v>1.00986</v>
      </c>
      <c r="H125" s="289"/>
      <c r="L125" s="295"/>
      <c r="M125" s="296"/>
    </row>
    <row r="126" spans="2:13" s="80" customFormat="1" ht="15">
      <c r="B126" s="154">
        <v>14</v>
      </c>
      <c r="C126" s="153" t="s">
        <v>654</v>
      </c>
      <c r="D126" s="154" t="s">
        <v>1799</v>
      </c>
      <c r="E126" s="154" t="s">
        <v>2862</v>
      </c>
      <c r="F126" s="155">
        <v>0.53625999999999996</v>
      </c>
      <c r="G126" s="155">
        <f t="shared" si="1"/>
        <v>1.0725199999999999</v>
      </c>
      <c r="H126" s="289"/>
      <c r="L126" s="295"/>
      <c r="M126" s="296"/>
    </row>
    <row r="127" spans="2:13" s="80" customFormat="1" ht="15">
      <c r="B127" s="154">
        <v>14</v>
      </c>
      <c r="C127" s="153" t="s">
        <v>660</v>
      </c>
      <c r="D127" s="154" t="s">
        <v>1799</v>
      </c>
      <c r="E127" s="154" t="s">
        <v>2862</v>
      </c>
      <c r="F127" s="155">
        <v>9.715E-2</v>
      </c>
      <c r="G127" s="155">
        <f t="shared" si="1"/>
        <v>0.1943</v>
      </c>
      <c r="H127" s="289"/>
      <c r="L127" s="295"/>
      <c r="M127" s="296"/>
    </row>
    <row r="128" spans="2:13" s="80" customFormat="1" ht="15">
      <c r="B128" s="154">
        <v>14</v>
      </c>
      <c r="C128" s="153" t="s">
        <v>661</v>
      </c>
      <c r="D128" s="154" t="s">
        <v>1799</v>
      </c>
      <c r="E128" s="154" t="s">
        <v>2862</v>
      </c>
      <c r="F128" s="155">
        <v>9.6840000000000009E-2</v>
      </c>
      <c r="G128" s="155">
        <f t="shared" si="1"/>
        <v>0.19368000000000002</v>
      </c>
      <c r="H128" s="290"/>
      <c r="L128" s="295"/>
      <c r="M128" s="296"/>
    </row>
    <row r="129" spans="2:13" s="80" customFormat="1" ht="15">
      <c r="B129" s="154">
        <v>15</v>
      </c>
      <c r="C129" s="153" t="s">
        <v>664</v>
      </c>
      <c r="D129" s="154" t="s">
        <v>1799</v>
      </c>
      <c r="E129" s="154" t="s">
        <v>2862</v>
      </c>
      <c r="F129" s="155">
        <v>1.05802</v>
      </c>
      <c r="G129" s="155">
        <f t="shared" si="1"/>
        <v>2.1160399999999999</v>
      </c>
      <c r="H129" s="288">
        <v>6.5231199999999996</v>
      </c>
      <c r="L129" s="295"/>
      <c r="M129" s="296"/>
    </row>
    <row r="130" spans="2:13" s="80" customFormat="1" ht="15">
      <c r="B130" s="154">
        <v>15</v>
      </c>
      <c r="C130" s="153" t="s">
        <v>662</v>
      </c>
      <c r="D130" s="154" t="s">
        <v>1799</v>
      </c>
      <c r="E130" s="154" t="s">
        <v>2862</v>
      </c>
      <c r="F130" s="155">
        <v>0.52670000000000006</v>
      </c>
      <c r="G130" s="155">
        <f t="shared" si="1"/>
        <v>1.0534000000000001</v>
      </c>
      <c r="H130" s="289"/>
      <c r="L130" s="295"/>
      <c r="M130" s="296"/>
    </row>
    <row r="131" spans="2:13" s="80" customFormat="1" ht="15">
      <c r="B131" s="154">
        <v>15</v>
      </c>
      <c r="C131" s="153" t="s">
        <v>663</v>
      </c>
      <c r="D131" s="154" t="s">
        <v>1799</v>
      </c>
      <c r="E131" s="154" t="s">
        <v>2862</v>
      </c>
      <c r="F131" s="155">
        <v>0.33707999999999999</v>
      </c>
      <c r="G131" s="155">
        <f t="shared" si="1"/>
        <v>0.67415999999999998</v>
      </c>
      <c r="H131" s="289"/>
      <c r="L131" s="295"/>
      <c r="M131" s="296"/>
    </row>
    <row r="132" spans="2:13" s="80" customFormat="1" ht="15">
      <c r="B132" s="154">
        <v>15</v>
      </c>
      <c r="C132" s="153" t="s">
        <v>629</v>
      </c>
      <c r="D132" s="154" t="s">
        <v>1799</v>
      </c>
      <c r="E132" s="154" t="s">
        <v>2862</v>
      </c>
      <c r="F132" s="155">
        <v>0.32877000000000001</v>
      </c>
      <c r="G132" s="155">
        <f t="shared" si="1"/>
        <v>0.65754000000000001</v>
      </c>
      <c r="H132" s="289"/>
      <c r="L132" s="295"/>
      <c r="M132" s="296"/>
    </row>
    <row r="133" spans="2:13" s="80" customFormat="1" ht="15">
      <c r="B133" s="154">
        <v>15</v>
      </c>
      <c r="C133" s="153" t="s">
        <v>624</v>
      </c>
      <c r="D133" s="154" t="s">
        <v>1799</v>
      </c>
      <c r="E133" s="154" t="s">
        <v>2862</v>
      </c>
      <c r="F133" s="155">
        <v>0.51178999999999997</v>
      </c>
      <c r="G133" s="155">
        <f t="shared" si="1"/>
        <v>1.0235799999999999</v>
      </c>
      <c r="H133" s="289"/>
      <c r="L133" s="295"/>
      <c r="M133" s="296"/>
    </row>
    <row r="134" spans="2:13" s="80" customFormat="1" ht="15">
      <c r="B134" s="154">
        <v>15</v>
      </c>
      <c r="C134" s="153" t="s">
        <v>628</v>
      </c>
      <c r="D134" s="154" t="s">
        <v>1799</v>
      </c>
      <c r="E134" s="154" t="s">
        <v>2862</v>
      </c>
      <c r="F134" s="155">
        <v>0.49919999999999998</v>
      </c>
      <c r="G134" s="155">
        <f t="shared" si="1"/>
        <v>0.99839999999999995</v>
      </c>
      <c r="H134" s="290"/>
      <c r="L134" s="295"/>
      <c r="M134" s="296"/>
    </row>
    <row r="135" spans="2:13" s="80" customFormat="1" ht="15">
      <c r="B135" s="154">
        <v>16</v>
      </c>
      <c r="C135" s="153" t="s">
        <v>667</v>
      </c>
      <c r="D135" s="154" t="s">
        <v>1799</v>
      </c>
      <c r="E135" s="154" t="s">
        <v>2862</v>
      </c>
      <c r="F135" s="155">
        <v>0.39457999999999999</v>
      </c>
      <c r="G135" s="155">
        <f t="shared" si="1"/>
        <v>0.78915999999999997</v>
      </c>
      <c r="H135" s="288">
        <v>6.5239999999999991</v>
      </c>
      <c r="L135" s="295"/>
      <c r="M135" s="296"/>
    </row>
    <row r="136" spans="2:13" s="80" customFormat="1" ht="15">
      <c r="B136" s="154">
        <v>16</v>
      </c>
      <c r="C136" s="153" t="s">
        <v>669</v>
      </c>
      <c r="D136" s="154" t="s">
        <v>1799</v>
      </c>
      <c r="E136" s="154" t="s">
        <v>2862</v>
      </c>
      <c r="F136" s="155">
        <v>0.81747999999999998</v>
      </c>
      <c r="G136" s="155">
        <f t="shared" si="1"/>
        <v>1.63496</v>
      </c>
      <c r="H136" s="289"/>
      <c r="L136" s="295"/>
      <c r="M136" s="296"/>
    </row>
    <row r="137" spans="2:13" s="80" customFormat="1" ht="15">
      <c r="B137" s="154">
        <v>16</v>
      </c>
      <c r="C137" s="153" t="s">
        <v>665</v>
      </c>
      <c r="D137" s="154" t="s">
        <v>1799</v>
      </c>
      <c r="E137" s="154" t="s">
        <v>2862</v>
      </c>
      <c r="F137" s="155">
        <v>0.77539000000000002</v>
      </c>
      <c r="G137" s="155">
        <f t="shared" si="1"/>
        <v>1.55078</v>
      </c>
      <c r="H137" s="289"/>
      <c r="L137" s="295"/>
      <c r="M137" s="296"/>
    </row>
    <row r="138" spans="2:13" s="80" customFormat="1" ht="15">
      <c r="B138" s="154">
        <v>16</v>
      </c>
      <c r="C138" s="153" t="s">
        <v>666</v>
      </c>
      <c r="D138" s="154" t="s">
        <v>1799</v>
      </c>
      <c r="E138" s="154" t="s">
        <v>2862</v>
      </c>
      <c r="F138" s="155">
        <v>0.23561000000000001</v>
      </c>
      <c r="G138" s="155">
        <f t="shared" si="1"/>
        <v>0.47122000000000003</v>
      </c>
      <c r="H138" s="289"/>
      <c r="L138" s="295"/>
      <c r="M138" s="296"/>
    </row>
    <row r="139" spans="2:13" s="80" customFormat="1" ht="15">
      <c r="B139" s="154">
        <v>16</v>
      </c>
      <c r="C139" s="153" t="s">
        <v>668</v>
      </c>
      <c r="D139" s="154" t="s">
        <v>1799</v>
      </c>
      <c r="E139" s="154" t="s">
        <v>2862</v>
      </c>
      <c r="F139" s="155">
        <v>0.22477</v>
      </c>
      <c r="G139" s="155">
        <f t="shared" si="1"/>
        <v>0.44954</v>
      </c>
      <c r="H139" s="289"/>
      <c r="L139" s="295"/>
      <c r="M139" s="296"/>
    </row>
    <row r="140" spans="2:13" s="80" customFormat="1" ht="15">
      <c r="B140" s="154">
        <v>16</v>
      </c>
      <c r="C140" s="153" t="s">
        <v>670</v>
      </c>
      <c r="D140" s="154" t="s">
        <v>1799</v>
      </c>
      <c r="E140" s="154" t="s">
        <v>2862</v>
      </c>
      <c r="F140" s="155">
        <v>0.40537000000000001</v>
      </c>
      <c r="G140" s="155">
        <f t="shared" si="1"/>
        <v>0.81074000000000002</v>
      </c>
      <c r="H140" s="289"/>
      <c r="L140" s="295"/>
      <c r="M140" s="296"/>
    </row>
    <row r="141" spans="2:13" s="80" customFormat="1" ht="15">
      <c r="B141" s="154">
        <v>16</v>
      </c>
      <c r="C141" s="153" t="s">
        <v>661</v>
      </c>
      <c r="D141" s="154" t="s">
        <v>1799</v>
      </c>
      <c r="E141" s="154" t="s">
        <v>2862</v>
      </c>
      <c r="F141" s="155">
        <v>0.4088</v>
      </c>
      <c r="G141" s="155">
        <f t="shared" ref="G141:G204" si="2">F141*2</f>
        <v>0.81759999999999999</v>
      </c>
      <c r="H141" s="290"/>
      <c r="L141" s="295"/>
      <c r="M141" s="296"/>
    </row>
    <row r="142" spans="2:13" s="80" customFormat="1" ht="15">
      <c r="B142" s="154">
        <v>17</v>
      </c>
      <c r="C142" s="153" t="s">
        <v>674</v>
      </c>
      <c r="D142" s="154" t="s">
        <v>1799</v>
      </c>
      <c r="E142" s="154" t="s">
        <v>2862</v>
      </c>
      <c r="F142" s="155">
        <v>0.84826000000000001</v>
      </c>
      <c r="G142" s="155">
        <f t="shared" si="2"/>
        <v>1.69652</v>
      </c>
      <c r="H142" s="288">
        <v>6.0025200000000005</v>
      </c>
      <c r="L142" s="295"/>
      <c r="M142" s="296"/>
    </row>
    <row r="143" spans="2:13" s="80" customFormat="1" ht="15">
      <c r="B143" s="154">
        <v>17</v>
      </c>
      <c r="C143" s="153" t="s">
        <v>664</v>
      </c>
      <c r="D143" s="154" t="s">
        <v>1799</v>
      </c>
      <c r="E143" s="154" t="s">
        <v>2862</v>
      </c>
      <c r="F143" s="155">
        <v>0.96711000000000003</v>
      </c>
      <c r="G143" s="155">
        <f t="shared" si="2"/>
        <v>1.9342200000000001</v>
      </c>
      <c r="H143" s="289"/>
      <c r="L143" s="295"/>
      <c r="M143" s="296"/>
    </row>
    <row r="144" spans="2:13" s="80" customFormat="1" ht="15">
      <c r="B144" s="154">
        <v>17</v>
      </c>
      <c r="C144" s="153" t="s">
        <v>671</v>
      </c>
      <c r="D144" s="154" t="s">
        <v>1799</v>
      </c>
      <c r="E144" s="154" t="s">
        <v>2862</v>
      </c>
      <c r="F144" s="155">
        <v>0.37458999999999998</v>
      </c>
      <c r="G144" s="155">
        <f t="shared" si="2"/>
        <v>0.74917999999999996</v>
      </c>
      <c r="H144" s="289"/>
      <c r="L144" s="295"/>
      <c r="M144" s="296"/>
    </row>
    <row r="145" spans="2:13" s="80" customFormat="1" ht="15">
      <c r="B145" s="154">
        <v>17</v>
      </c>
      <c r="C145" s="153" t="s">
        <v>673</v>
      </c>
      <c r="D145" s="154" t="s">
        <v>1799</v>
      </c>
      <c r="E145" s="154" t="s">
        <v>2862</v>
      </c>
      <c r="F145" s="155">
        <v>0.27168999999999999</v>
      </c>
      <c r="G145" s="155">
        <f t="shared" si="2"/>
        <v>0.54337999999999997</v>
      </c>
      <c r="H145" s="289"/>
      <c r="L145" s="295"/>
      <c r="M145" s="296"/>
    </row>
    <row r="146" spans="2:13" s="80" customFormat="1" ht="15">
      <c r="B146" s="154">
        <v>17</v>
      </c>
      <c r="C146" s="153" t="s">
        <v>672</v>
      </c>
      <c r="D146" s="154" t="s">
        <v>1799</v>
      </c>
      <c r="E146" s="154" t="s">
        <v>2862</v>
      </c>
      <c r="F146" s="155">
        <v>0.24383000000000002</v>
      </c>
      <c r="G146" s="155">
        <f t="shared" si="2"/>
        <v>0.48766000000000004</v>
      </c>
      <c r="H146" s="289"/>
      <c r="L146" s="295"/>
      <c r="M146" s="296"/>
    </row>
    <row r="147" spans="2:13" s="80" customFormat="1" ht="15">
      <c r="B147" s="154">
        <v>17</v>
      </c>
      <c r="C147" s="153" t="s">
        <v>651</v>
      </c>
      <c r="D147" s="154" t="s">
        <v>1799</v>
      </c>
      <c r="E147" s="154" t="s">
        <v>2862</v>
      </c>
      <c r="F147" s="155">
        <v>0.29577999999999999</v>
      </c>
      <c r="G147" s="155">
        <f t="shared" si="2"/>
        <v>0.59155999999999997</v>
      </c>
      <c r="H147" s="290"/>
      <c r="L147" s="295"/>
      <c r="M147" s="296"/>
    </row>
    <row r="148" spans="2:13" s="80" customFormat="1" ht="15">
      <c r="B148" s="154">
        <v>18</v>
      </c>
      <c r="C148" s="153" t="s">
        <v>664</v>
      </c>
      <c r="D148" s="154" t="s">
        <v>1799</v>
      </c>
      <c r="E148" s="154" t="s">
        <v>2862</v>
      </c>
      <c r="F148" s="155">
        <v>1.07802</v>
      </c>
      <c r="G148" s="155">
        <f t="shared" si="2"/>
        <v>2.15604</v>
      </c>
      <c r="H148" s="288">
        <v>6.0190999999999999</v>
      </c>
      <c r="L148" s="295"/>
      <c r="M148" s="296"/>
    </row>
    <row r="149" spans="2:13" s="80" customFormat="1" ht="15">
      <c r="B149" s="154">
        <v>18</v>
      </c>
      <c r="C149" s="153" t="s">
        <v>643</v>
      </c>
      <c r="D149" s="154" t="s">
        <v>1799</v>
      </c>
      <c r="E149" s="154" t="s">
        <v>2862</v>
      </c>
      <c r="F149" s="155">
        <v>0.54915000000000003</v>
      </c>
      <c r="G149" s="155">
        <f t="shared" si="2"/>
        <v>1.0983000000000001</v>
      </c>
      <c r="H149" s="289"/>
      <c r="L149" s="295"/>
      <c r="M149" s="296"/>
    </row>
    <row r="150" spans="2:13" s="80" customFormat="1" ht="15">
      <c r="B150" s="154">
        <v>18</v>
      </c>
      <c r="C150" s="153" t="s">
        <v>645</v>
      </c>
      <c r="D150" s="154" t="s">
        <v>1799</v>
      </c>
      <c r="E150" s="154" t="s">
        <v>2862</v>
      </c>
      <c r="F150" s="155">
        <v>0.50751000000000002</v>
      </c>
      <c r="G150" s="155">
        <f t="shared" si="2"/>
        <v>1.01502</v>
      </c>
      <c r="H150" s="289"/>
      <c r="L150" s="295"/>
      <c r="M150" s="296"/>
    </row>
    <row r="151" spans="2:13" s="80" customFormat="1" ht="15">
      <c r="B151" s="154">
        <v>18</v>
      </c>
      <c r="C151" s="153" t="s">
        <v>648</v>
      </c>
      <c r="D151" s="154" t="s">
        <v>1799</v>
      </c>
      <c r="E151" s="154" t="s">
        <v>2862</v>
      </c>
      <c r="F151" s="155">
        <v>0.46441000000000004</v>
      </c>
      <c r="G151" s="155">
        <f t="shared" si="2"/>
        <v>0.92882000000000009</v>
      </c>
      <c r="H151" s="289"/>
      <c r="L151" s="295"/>
      <c r="M151" s="296"/>
    </row>
    <row r="152" spans="2:13" s="80" customFormat="1" ht="15">
      <c r="B152" s="154">
        <v>18</v>
      </c>
      <c r="C152" s="153" t="s">
        <v>650</v>
      </c>
      <c r="D152" s="154" t="s">
        <v>1799</v>
      </c>
      <c r="E152" s="154" t="s">
        <v>2862</v>
      </c>
      <c r="F152" s="155">
        <v>0.41045999999999999</v>
      </c>
      <c r="G152" s="155">
        <f t="shared" si="2"/>
        <v>0.82091999999999998</v>
      </c>
      <c r="H152" s="290"/>
      <c r="L152" s="295"/>
      <c r="M152" s="296"/>
    </row>
    <row r="153" spans="2:13" s="80" customFormat="1" ht="15">
      <c r="B153" s="154">
        <v>19</v>
      </c>
      <c r="C153" s="153" t="s">
        <v>681</v>
      </c>
      <c r="D153" s="154" t="s">
        <v>1799</v>
      </c>
      <c r="E153" s="154" t="s">
        <v>2862</v>
      </c>
      <c r="F153" s="155">
        <v>0.28506999999999999</v>
      </c>
      <c r="G153" s="155">
        <f t="shared" si="2"/>
        <v>0.57013999999999998</v>
      </c>
      <c r="H153" s="288">
        <v>6.3929000000000009</v>
      </c>
      <c r="L153" s="295"/>
      <c r="M153" s="296"/>
    </row>
    <row r="154" spans="2:13" s="80" customFormat="1" ht="15">
      <c r="B154" s="154">
        <v>19</v>
      </c>
      <c r="C154" s="153" t="s">
        <v>676</v>
      </c>
      <c r="D154" s="154" t="s">
        <v>1799</v>
      </c>
      <c r="E154" s="154" t="s">
        <v>2862</v>
      </c>
      <c r="F154" s="155">
        <v>0.12909999999999999</v>
      </c>
      <c r="G154" s="155">
        <f t="shared" si="2"/>
        <v>0.25819999999999999</v>
      </c>
      <c r="H154" s="289"/>
      <c r="L154" s="295"/>
      <c r="M154" s="296"/>
    </row>
    <row r="155" spans="2:13" s="80" customFormat="1" ht="15">
      <c r="B155" s="154">
        <v>19</v>
      </c>
      <c r="C155" s="153" t="s">
        <v>678</v>
      </c>
      <c r="D155" s="154" t="s">
        <v>1799</v>
      </c>
      <c r="E155" s="154" t="s">
        <v>2862</v>
      </c>
      <c r="F155" s="155">
        <v>0.12815000000000001</v>
      </c>
      <c r="G155" s="155">
        <f t="shared" si="2"/>
        <v>0.25630000000000003</v>
      </c>
      <c r="H155" s="289"/>
      <c r="L155" s="295"/>
      <c r="M155" s="296"/>
    </row>
    <row r="156" spans="2:13" s="80" customFormat="1" ht="15">
      <c r="B156" s="154">
        <v>19</v>
      </c>
      <c r="C156" s="153" t="s">
        <v>682</v>
      </c>
      <c r="D156" s="154" t="s">
        <v>1799</v>
      </c>
      <c r="E156" s="154" t="s">
        <v>2862</v>
      </c>
      <c r="F156" s="155">
        <v>0.12877000000000002</v>
      </c>
      <c r="G156" s="155">
        <f t="shared" si="2"/>
        <v>0.25754000000000005</v>
      </c>
      <c r="H156" s="289"/>
      <c r="L156" s="295"/>
      <c r="M156" s="296"/>
    </row>
    <row r="157" spans="2:13" s="80" customFormat="1" ht="15">
      <c r="B157" s="154">
        <v>19</v>
      </c>
      <c r="C157" s="153" t="s">
        <v>679</v>
      </c>
      <c r="D157" s="154" t="s">
        <v>1799</v>
      </c>
      <c r="E157" s="154" t="s">
        <v>2862</v>
      </c>
      <c r="F157" s="155">
        <v>0.12943000000000002</v>
      </c>
      <c r="G157" s="155">
        <f t="shared" si="2"/>
        <v>0.25886000000000003</v>
      </c>
      <c r="H157" s="289"/>
      <c r="L157" s="295"/>
      <c r="M157" s="296"/>
    </row>
    <row r="158" spans="2:13" s="80" customFormat="1" ht="15">
      <c r="B158" s="154">
        <v>19</v>
      </c>
      <c r="C158" s="153" t="s">
        <v>680</v>
      </c>
      <c r="D158" s="154" t="s">
        <v>1799</v>
      </c>
      <c r="E158" s="154" t="s">
        <v>2862</v>
      </c>
      <c r="F158" s="155">
        <v>0.12966</v>
      </c>
      <c r="G158" s="155">
        <f t="shared" si="2"/>
        <v>0.25931999999999999</v>
      </c>
      <c r="H158" s="289"/>
      <c r="L158" s="295"/>
      <c r="M158" s="296"/>
    </row>
    <row r="159" spans="2:13" s="80" customFormat="1" ht="15">
      <c r="B159" s="154">
        <v>19</v>
      </c>
      <c r="C159" s="153" t="s">
        <v>677</v>
      </c>
      <c r="D159" s="154" t="s">
        <v>1799</v>
      </c>
      <c r="E159" s="154" t="s">
        <v>2862</v>
      </c>
      <c r="F159" s="155">
        <v>0.12984999999999999</v>
      </c>
      <c r="G159" s="155">
        <f t="shared" si="2"/>
        <v>0.25969999999999999</v>
      </c>
      <c r="H159" s="289"/>
      <c r="L159" s="295"/>
      <c r="M159" s="296"/>
    </row>
    <row r="160" spans="2:13" s="80" customFormat="1" ht="15">
      <c r="B160" s="154">
        <v>19</v>
      </c>
      <c r="C160" s="153" t="s">
        <v>675</v>
      </c>
      <c r="D160" s="154" t="s">
        <v>1799</v>
      </c>
      <c r="E160" s="154" t="s">
        <v>2862</v>
      </c>
      <c r="F160" s="155">
        <v>0.12703</v>
      </c>
      <c r="G160" s="155">
        <f t="shared" si="2"/>
        <v>0.25406000000000001</v>
      </c>
      <c r="H160" s="289"/>
      <c r="L160" s="295"/>
      <c r="M160" s="296"/>
    </row>
    <row r="161" spans="2:13" s="80" customFormat="1" ht="15">
      <c r="B161" s="154">
        <v>19</v>
      </c>
      <c r="C161" s="153" t="s">
        <v>635</v>
      </c>
      <c r="D161" s="154" t="s">
        <v>1799</v>
      </c>
      <c r="E161" s="154" t="s">
        <v>2862</v>
      </c>
      <c r="F161" s="155">
        <v>0.58662999999999998</v>
      </c>
      <c r="G161" s="155">
        <f t="shared" si="2"/>
        <v>1.17326</v>
      </c>
      <c r="H161" s="289"/>
      <c r="L161" s="295"/>
      <c r="M161" s="296"/>
    </row>
    <row r="162" spans="2:13" s="80" customFormat="1" ht="15">
      <c r="B162" s="154">
        <v>19</v>
      </c>
      <c r="C162" s="153" t="s">
        <v>640</v>
      </c>
      <c r="D162" s="154" t="s">
        <v>1799</v>
      </c>
      <c r="E162" s="154" t="s">
        <v>2862</v>
      </c>
      <c r="F162" s="155">
        <v>0.58831</v>
      </c>
      <c r="G162" s="155">
        <f t="shared" si="2"/>
        <v>1.17662</v>
      </c>
      <c r="H162" s="289"/>
      <c r="L162" s="295"/>
      <c r="M162" s="296"/>
    </row>
    <row r="163" spans="2:13" s="80" customFormat="1" ht="15">
      <c r="B163" s="154">
        <v>19</v>
      </c>
      <c r="C163" s="153" t="s">
        <v>641</v>
      </c>
      <c r="D163" s="154" t="s">
        <v>1799</v>
      </c>
      <c r="E163" s="154" t="s">
        <v>2862</v>
      </c>
      <c r="F163" s="155">
        <v>0.25436000000000003</v>
      </c>
      <c r="G163" s="155">
        <f t="shared" si="2"/>
        <v>0.50872000000000006</v>
      </c>
      <c r="H163" s="289"/>
      <c r="L163" s="295"/>
      <c r="M163" s="296"/>
    </row>
    <row r="164" spans="2:13" s="80" customFormat="1" ht="15">
      <c r="B164" s="154">
        <v>19</v>
      </c>
      <c r="C164" s="153" t="s">
        <v>652</v>
      </c>
      <c r="D164" s="154" t="s">
        <v>1799</v>
      </c>
      <c r="E164" s="154" t="s">
        <v>2862</v>
      </c>
      <c r="F164" s="155">
        <v>0.58008999999999999</v>
      </c>
      <c r="G164" s="155">
        <f t="shared" si="2"/>
        <v>1.16018</v>
      </c>
      <c r="H164" s="290"/>
      <c r="L164" s="295"/>
      <c r="M164" s="296"/>
    </row>
    <row r="165" spans="2:13" s="80" customFormat="1" ht="15">
      <c r="B165" s="154">
        <v>20</v>
      </c>
      <c r="C165" s="153" t="s">
        <v>667</v>
      </c>
      <c r="D165" s="154" t="s">
        <v>1799</v>
      </c>
      <c r="E165" s="154" t="s">
        <v>2862</v>
      </c>
      <c r="F165" s="155">
        <v>0.57774000000000003</v>
      </c>
      <c r="G165" s="155">
        <f t="shared" si="2"/>
        <v>1.1554800000000001</v>
      </c>
      <c r="H165" s="288">
        <v>6.3612199999999994</v>
      </c>
      <c r="L165" s="295"/>
      <c r="M165" s="296"/>
    </row>
    <row r="166" spans="2:13" s="80" customFormat="1" ht="15">
      <c r="B166" s="154">
        <v>20</v>
      </c>
      <c r="C166" s="153" t="s">
        <v>683</v>
      </c>
      <c r="D166" s="154" t="s">
        <v>1799</v>
      </c>
      <c r="E166" s="154" t="s">
        <v>2862</v>
      </c>
      <c r="F166" s="155">
        <v>0.91297000000000006</v>
      </c>
      <c r="G166" s="155">
        <f t="shared" si="2"/>
        <v>1.8259400000000001</v>
      </c>
      <c r="H166" s="289"/>
      <c r="L166" s="295"/>
      <c r="M166" s="296"/>
    </row>
    <row r="167" spans="2:13" s="80" customFormat="1" ht="15">
      <c r="B167" s="154">
        <v>20</v>
      </c>
      <c r="C167" s="153" t="s">
        <v>673</v>
      </c>
      <c r="D167" s="154" t="s">
        <v>1799</v>
      </c>
      <c r="E167" s="154" t="s">
        <v>2862</v>
      </c>
      <c r="F167" s="155">
        <v>8.8880000000000001E-2</v>
      </c>
      <c r="G167" s="155">
        <f t="shared" si="2"/>
        <v>0.17776</v>
      </c>
      <c r="H167" s="289"/>
      <c r="L167" s="295"/>
      <c r="M167" s="296"/>
    </row>
    <row r="168" spans="2:13" s="80" customFormat="1" ht="15">
      <c r="B168" s="154">
        <v>20</v>
      </c>
      <c r="C168" s="153" t="s">
        <v>641</v>
      </c>
      <c r="D168" s="154" t="s">
        <v>1799</v>
      </c>
      <c r="E168" s="154" t="s">
        <v>2862</v>
      </c>
      <c r="F168" s="155">
        <v>0.18834000000000001</v>
      </c>
      <c r="G168" s="155">
        <f t="shared" si="2"/>
        <v>0.37668000000000001</v>
      </c>
      <c r="H168" s="289"/>
      <c r="L168" s="295"/>
      <c r="M168" s="296"/>
    </row>
    <row r="169" spans="2:13" s="80" customFormat="1" ht="15">
      <c r="B169" s="154">
        <v>20</v>
      </c>
      <c r="C169" s="153" t="s">
        <v>670</v>
      </c>
      <c r="D169" s="154" t="s">
        <v>1799</v>
      </c>
      <c r="E169" s="154" t="s">
        <v>2862</v>
      </c>
      <c r="F169" s="155">
        <v>0.80855999999999995</v>
      </c>
      <c r="G169" s="155">
        <f t="shared" si="2"/>
        <v>1.6171199999999999</v>
      </c>
      <c r="H169" s="289"/>
      <c r="L169" s="295"/>
      <c r="M169" s="296"/>
    </row>
    <row r="170" spans="2:13" s="80" customFormat="1" ht="15">
      <c r="B170" s="154">
        <v>20</v>
      </c>
      <c r="C170" s="153" t="s">
        <v>684</v>
      </c>
      <c r="D170" s="154" t="s">
        <v>1799</v>
      </c>
      <c r="E170" s="154" t="s">
        <v>2862</v>
      </c>
      <c r="F170" s="155">
        <v>0.15158000000000002</v>
      </c>
      <c r="G170" s="155">
        <f t="shared" si="2"/>
        <v>0.30316000000000004</v>
      </c>
      <c r="H170" s="289"/>
      <c r="L170" s="295"/>
      <c r="M170" s="296"/>
    </row>
    <row r="171" spans="2:13" s="80" customFormat="1" ht="15">
      <c r="B171" s="154">
        <v>20</v>
      </c>
      <c r="C171" s="153" t="s">
        <v>687</v>
      </c>
      <c r="D171" s="154" t="s">
        <v>1799</v>
      </c>
      <c r="E171" s="154" t="s">
        <v>2862</v>
      </c>
      <c r="F171" s="155">
        <v>8.9499999999999996E-2</v>
      </c>
      <c r="G171" s="155">
        <f t="shared" si="2"/>
        <v>0.17899999999999999</v>
      </c>
      <c r="H171" s="289"/>
      <c r="L171" s="295"/>
      <c r="M171" s="296"/>
    </row>
    <row r="172" spans="2:13" s="80" customFormat="1" ht="15">
      <c r="B172" s="154">
        <v>20</v>
      </c>
      <c r="C172" s="153" t="s">
        <v>686</v>
      </c>
      <c r="D172" s="154" t="s">
        <v>1799</v>
      </c>
      <c r="E172" s="154" t="s">
        <v>2862</v>
      </c>
      <c r="F172" s="155">
        <v>0.18844</v>
      </c>
      <c r="G172" s="155">
        <f t="shared" si="2"/>
        <v>0.37687999999999999</v>
      </c>
      <c r="H172" s="289"/>
      <c r="L172" s="295"/>
      <c r="M172" s="296"/>
    </row>
    <row r="173" spans="2:13" s="80" customFormat="1" ht="15">
      <c r="B173" s="154">
        <v>20</v>
      </c>
      <c r="C173" s="153" t="s">
        <v>685</v>
      </c>
      <c r="D173" s="154" t="s">
        <v>1799</v>
      </c>
      <c r="E173" s="154" t="s">
        <v>2862</v>
      </c>
      <c r="F173" s="155">
        <v>0.17460000000000001</v>
      </c>
      <c r="G173" s="155">
        <f t="shared" si="2"/>
        <v>0.34920000000000001</v>
      </c>
      <c r="H173" s="290"/>
      <c r="L173" s="295"/>
      <c r="M173" s="296"/>
    </row>
    <row r="174" spans="2:13" s="80" customFormat="1" ht="15">
      <c r="B174" s="154">
        <v>21</v>
      </c>
      <c r="C174" s="153" t="s">
        <v>667</v>
      </c>
      <c r="D174" s="154" t="s">
        <v>1801</v>
      </c>
      <c r="E174" s="154" t="s">
        <v>2862</v>
      </c>
      <c r="F174" s="155">
        <v>0.26291000000000003</v>
      </c>
      <c r="G174" s="155">
        <f t="shared" si="2"/>
        <v>0.52582000000000007</v>
      </c>
      <c r="H174" s="288">
        <v>6.0863199999999997</v>
      </c>
      <c r="L174" s="295"/>
      <c r="M174" s="296"/>
    </row>
    <row r="175" spans="2:13" s="80" customFormat="1" ht="15">
      <c r="B175" s="154">
        <v>21</v>
      </c>
      <c r="C175" s="153" t="s">
        <v>691</v>
      </c>
      <c r="D175" s="154" t="s">
        <v>1801</v>
      </c>
      <c r="E175" s="154" t="s">
        <v>2862</v>
      </c>
      <c r="F175" s="155">
        <v>0.47431000000000001</v>
      </c>
      <c r="G175" s="155">
        <f t="shared" si="2"/>
        <v>0.94862000000000002</v>
      </c>
      <c r="H175" s="289"/>
      <c r="L175" s="295"/>
      <c r="M175" s="296"/>
    </row>
    <row r="176" spans="2:13" s="80" customFormat="1" ht="15">
      <c r="B176" s="154">
        <v>21</v>
      </c>
      <c r="C176" s="153" t="s">
        <v>689</v>
      </c>
      <c r="D176" s="154" t="s">
        <v>1801</v>
      </c>
      <c r="E176" s="154" t="s">
        <v>2862</v>
      </c>
      <c r="F176" s="155">
        <v>0.36923</v>
      </c>
      <c r="G176" s="155">
        <f t="shared" si="2"/>
        <v>0.73846000000000001</v>
      </c>
      <c r="H176" s="289"/>
      <c r="L176" s="295"/>
      <c r="M176" s="296"/>
    </row>
    <row r="177" spans="2:13" s="80" customFormat="1" ht="15">
      <c r="B177" s="154">
        <v>21</v>
      </c>
      <c r="C177" s="153" t="s">
        <v>693</v>
      </c>
      <c r="D177" s="154" t="s">
        <v>1801</v>
      </c>
      <c r="E177" s="154" t="s">
        <v>2862</v>
      </c>
      <c r="F177" s="155">
        <v>0.27310000000000001</v>
      </c>
      <c r="G177" s="155">
        <f t="shared" si="2"/>
        <v>0.54620000000000002</v>
      </c>
      <c r="H177" s="289"/>
      <c r="L177" s="295"/>
      <c r="M177" s="296"/>
    </row>
    <row r="178" spans="2:13" s="80" customFormat="1" ht="15">
      <c r="B178" s="154">
        <v>21</v>
      </c>
      <c r="C178" s="153" t="s">
        <v>692</v>
      </c>
      <c r="D178" s="154" t="s">
        <v>1801</v>
      </c>
      <c r="E178" s="154" t="s">
        <v>2862</v>
      </c>
      <c r="F178" s="155">
        <v>8.0399999999999999E-2</v>
      </c>
      <c r="G178" s="155">
        <f t="shared" si="2"/>
        <v>0.1608</v>
      </c>
      <c r="H178" s="289"/>
      <c r="L178" s="295"/>
      <c r="M178" s="296"/>
    </row>
    <row r="179" spans="2:13" s="80" customFormat="1" ht="15">
      <c r="B179" s="154">
        <v>21</v>
      </c>
      <c r="C179" s="153" t="s">
        <v>694</v>
      </c>
      <c r="D179" s="154" t="s">
        <v>1801</v>
      </c>
      <c r="E179" s="154" t="s">
        <v>2862</v>
      </c>
      <c r="F179" s="155">
        <v>0.51105</v>
      </c>
      <c r="G179" s="155">
        <f t="shared" si="2"/>
        <v>1.0221</v>
      </c>
      <c r="H179" s="289"/>
      <c r="L179" s="295"/>
      <c r="M179" s="296"/>
    </row>
    <row r="180" spans="2:13" s="80" customFormat="1" ht="15">
      <c r="B180" s="154">
        <v>21</v>
      </c>
      <c r="C180" s="153" t="s">
        <v>690</v>
      </c>
      <c r="D180" s="154" t="s">
        <v>1801</v>
      </c>
      <c r="E180" s="154" t="s">
        <v>2862</v>
      </c>
      <c r="F180" s="155">
        <v>0.84860999999999998</v>
      </c>
      <c r="G180" s="155">
        <f t="shared" si="2"/>
        <v>1.69722</v>
      </c>
      <c r="H180" s="289"/>
      <c r="L180" s="295"/>
      <c r="M180" s="296"/>
    </row>
    <row r="181" spans="2:13" s="80" customFormat="1" ht="15">
      <c r="B181" s="154">
        <v>21</v>
      </c>
      <c r="C181" s="153" t="s">
        <v>688</v>
      </c>
      <c r="D181" s="154" t="s">
        <v>1801</v>
      </c>
      <c r="E181" s="154" t="s">
        <v>2862</v>
      </c>
      <c r="F181" s="155">
        <v>0.22355</v>
      </c>
      <c r="G181" s="155">
        <f t="shared" si="2"/>
        <v>0.4471</v>
      </c>
      <c r="H181" s="290"/>
      <c r="L181" s="295"/>
      <c r="M181" s="296"/>
    </row>
    <row r="182" spans="2:13" s="80" customFormat="1" ht="15">
      <c r="B182" s="154">
        <v>22</v>
      </c>
      <c r="C182" s="153" t="s">
        <v>700</v>
      </c>
      <c r="D182" s="154" t="s">
        <v>1801</v>
      </c>
      <c r="E182" s="154" t="s">
        <v>2862</v>
      </c>
      <c r="F182" s="155">
        <v>0.12146999999999999</v>
      </c>
      <c r="G182" s="155">
        <f t="shared" si="2"/>
        <v>0.24293999999999999</v>
      </c>
      <c r="H182" s="288">
        <v>5.8782199999999998</v>
      </c>
      <c r="L182" s="295"/>
      <c r="M182" s="296"/>
    </row>
    <row r="183" spans="2:13" s="80" customFormat="1" ht="15">
      <c r="B183" s="154">
        <v>22</v>
      </c>
      <c r="C183" s="153" t="s">
        <v>697</v>
      </c>
      <c r="D183" s="154" t="s">
        <v>1801</v>
      </c>
      <c r="E183" s="154" t="s">
        <v>2862</v>
      </c>
      <c r="F183" s="155">
        <v>0.24791999999999997</v>
      </c>
      <c r="G183" s="155">
        <f t="shared" si="2"/>
        <v>0.49583999999999995</v>
      </c>
      <c r="H183" s="289"/>
      <c r="L183" s="295"/>
      <c r="M183" s="296"/>
    </row>
    <row r="184" spans="2:13" s="80" customFormat="1" ht="15">
      <c r="B184" s="154">
        <v>22</v>
      </c>
      <c r="C184" s="153" t="s">
        <v>695</v>
      </c>
      <c r="D184" s="154" t="s">
        <v>1801</v>
      </c>
      <c r="E184" s="154" t="s">
        <v>2862</v>
      </c>
      <c r="F184" s="155">
        <v>0.40068999999999999</v>
      </c>
      <c r="G184" s="155">
        <f t="shared" si="2"/>
        <v>0.80137999999999998</v>
      </c>
      <c r="H184" s="289"/>
      <c r="L184" s="295"/>
      <c r="M184" s="296"/>
    </row>
    <row r="185" spans="2:13" s="80" customFormat="1" ht="15">
      <c r="B185" s="154">
        <v>22</v>
      </c>
      <c r="C185" s="153" t="s">
        <v>699</v>
      </c>
      <c r="D185" s="154" t="s">
        <v>1801</v>
      </c>
      <c r="E185" s="154" t="s">
        <v>2862</v>
      </c>
      <c r="F185" s="155">
        <v>0.36522000000000004</v>
      </c>
      <c r="G185" s="155">
        <f t="shared" si="2"/>
        <v>0.73044000000000009</v>
      </c>
      <c r="H185" s="289"/>
      <c r="L185" s="295"/>
      <c r="M185" s="296"/>
    </row>
    <row r="186" spans="2:13" s="80" customFormat="1" ht="15">
      <c r="B186" s="154">
        <v>22</v>
      </c>
      <c r="C186" s="153" t="s">
        <v>696</v>
      </c>
      <c r="D186" s="154" t="s">
        <v>1801</v>
      </c>
      <c r="E186" s="154" t="s">
        <v>2862</v>
      </c>
      <c r="F186" s="155">
        <v>0.63491999999999993</v>
      </c>
      <c r="G186" s="155">
        <f t="shared" si="2"/>
        <v>1.2698399999999999</v>
      </c>
      <c r="H186" s="289"/>
      <c r="L186" s="295"/>
      <c r="M186" s="296"/>
    </row>
    <row r="187" spans="2:13" s="80" customFormat="1" ht="15">
      <c r="B187" s="154">
        <v>22</v>
      </c>
      <c r="C187" s="153" t="s">
        <v>698</v>
      </c>
      <c r="D187" s="154" t="s">
        <v>1801</v>
      </c>
      <c r="E187" s="154" t="s">
        <v>2862</v>
      </c>
      <c r="F187" s="155">
        <v>0.36188999999999999</v>
      </c>
      <c r="G187" s="155">
        <f t="shared" si="2"/>
        <v>0.72377999999999998</v>
      </c>
      <c r="H187" s="289"/>
      <c r="L187" s="295"/>
      <c r="M187" s="296"/>
    </row>
    <row r="188" spans="2:13" s="80" customFormat="1" ht="15">
      <c r="B188" s="154">
        <v>22</v>
      </c>
      <c r="C188" s="153" t="s">
        <v>690</v>
      </c>
      <c r="D188" s="154" t="s">
        <v>1801</v>
      </c>
      <c r="E188" s="154" t="s">
        <v>2862</v>
      </c>
      <c r="F188" s="155">
        <v>0.36548999999999998</v>
      </c>
      <c r="G188" s="155">
        <f t="shared" si="2"/>
        <v>0.73097999999999996</v>
      </c>
      <c r="H188" s="289"/>
      <c r="L188" s="295"/>
      <c r="M188" s="296"/>
    </row>
    <row r="189" spans="2:13" s="80" customFormat="1" ht="15">
      <c r="B189" s="154">
        <v>22</v>
      </c>
      <c r="C189" s="153" t="s">
        <v>688</v>
      </c>
      <c r="D189" s="154" t="s">
        <v>1801</v>
      </c>
      <c r="E189" s="154" t="s">
        <v>2862</v>
      </c>
      <c r="F189" s="155">
        <v>0.44151000000000001</v>
      </c>
      <c r="G189" s="155">
        <f t="shared" si="2"/>
        <v>0.88302000000000003</v>
      </c>
      <c r="H189" s="290"/>
      <c r="L189" s="295"/>
      <c r="M189" s="296"/>
    </row>
    <row r="190" spans="2:13" s="80" customFormat="1" ht="15">
      <c r="B190" s="154">
        <v>23</v>
      </c>
      <c r="C190" s="153" t="s">
        <v>701</v>
      </c>
      <c r="D190" s="154" t="s">
        <v>1801</v>
      </c>
      <c r="E190" s="154" t="s">
        <v>2862</v>
      </c>
      <c r="F190" s="155">
        <v>0.72236999999999996</v>
      </c>
      <c r="G190" s="155">
        <f t="shared" si="2"/>
        <v>1.4447399999999999</v>
      </c>
      <c r="H190" s="288">
        <v>6.0611799999999993</v>
      </c>
      <c r="L190" s="295"/>
      <c r="M190" s="296"/>
    </row>
    <row r="191" spans="2:13" s="80" customFormat="1" ht="15">
      <c r="B191" s="154">
        <v>23</v>
      </c>
      <c r="C191" s="153" t="s">
        <v>689</v>
      </c>
      <c r="D191" s="154" t="s">
        <v>1801</v>
      </c>
      <c r="E191" s="154" t="s">
        <v>2862</v>
      </c>
      <c r="F191" s="155">
        <v>1.1619999999999999</v>
      </c>
      <c r="G191" s="155">
        <f t="shared" si="2"/>
        <v>2.3239999999999998</v>
      </c>
      <c r="H191" s="289"/>
      <c r="L191" s="295"/>
      <c r="M191" s="296"/>
    </row>
    <row r="192" spans="2:13" s="80" customFormat="1" ht="15">
      <c r="B192" s="154">
        <v>23</v>
      </c>
      <c r="C192" s="153" t="s">
        <v>695</v>
      </c>
      <c r="D192" s="154" t="s">
        <v>1801</v>
      </c>
      <c r="E192" s="154" t="s">
        <v>2862</v>
      </c>
      <c r="F192" s="155">
        <v>0.74736999999999998</v>
      </c>
      <c r="G192" s="155">
        <f t="shared" si="2"/>
        <v>1.49474</v>
      </c>
      <c r="H192" s="289"/>
      <c r="L192" s="295"/>
      <c r="M192" s="296"/>
    </row>
    <row r="193" spans="2:13" s="80" customFormat="1" ht="15">
      <c r="B193" s="154">
        <v>23</v>
      </c>
      <c r="C193" s="153" t="s">
        <v>703</v>
      </c>
      <c r="D193" s="154" t="s">
        <v>1801</v>
      </c>
      <c r="E193" s="154" t="s">
        <v>2862</v>
      </c>
      <c r="F193" s="155">
        <v>0.20061999999999999</v>
      </c>
      <c r="G193" s="155">
        <f t="shared" si="2"/>
        <v>0.40123999999999999</v>
      </c>
      <c r="H193" s="289"/>
      <c r="L193" s="295"/>
      <c r="M193" s="296"/>
    </row>
    <row r="194" spans="2:13" s="80" customFormat="1" ht="15">
      <c r="B194" s="154">
        <v>23</v>
      </c>
      <c r="C194" s="153" t="s">
        <v>702</v>
      </c>
      <c r="D194" s="154" t="s">
        <v>1801</v>
      </c>
      <c r="E194" s="154" t="s">
        <v>2862</v>
      </c>
      <c r="F194" s="155">
        <v>0.19822999999999999</v>
      </c>
      <c r="G194" s="155">
        <f t="shared" si="2"/>
        <v>0.39645999999999998</v>
      </c>
      <c r="H194" s="290"/>
      <c r="L194" s="295"/>
      <c r="M194" s="296"/>
    </row>
    <row r="195" spans="2:13" s="80" customFormat="1" ht="15">
      <c r="B195" s="154">
        <v>24</v>
      </c>
      <c r="C195" s="153" t="s">
        <v>701</v>
      </c>
      <c r="D195" s="154" t="s">
        <v>1801</v>
      </c>
      <c r="E195" s="154" t="s">
        <v>2862</v>
      </c>
      <c r="F195" s="155">
        <v>0.68774000000000002</v>
      </c>
      <c r="G195" s="155">
        <f t="shared" si="2"/>
        <v>1.37548</v>
      </c>
      <c r="H195" s="288">
        <v>6.21326</v>
      </c>
      <c r="L195" s="295"/>
      <c r="M195" s="296"/>
    </row>
    <row r="196" spans="2:13" s="80" customFormat="1" ht="15">
      <c r="B196" s="154">
        <v>24</v>
      </c>
      <c r="C196" s="153" t="s">
        <v>695</v>
      </c>
      <c r="D196" s="154" t="s">
        <v>1801</v>
      </c>
      <c r="E196" s="154" t="s">
        <v>2862</v>
      </c>
      <c r="F196" s="155">
        <v>0.20902000000000001</v>
      </c>
      <c r="G196" s="155">
        <f t="shared" si="2"/>
        <v>0.41804000000000002</v>
      </c>
      <c r="H196" s="289"/>
      <c r="L196" s="295"/>
      <c r="M196" s="296"/>
    </row>
    <row r="197" spans="2:13" s="80" customFormat="1" ht="15">
      <c r="B197" s="154">
        <v>24</v>
      </c>
      <c r="C197" s="153" t="s">
        <v>699</v>
      </c>
      <c r="D197" s="154" t="s">
        <v>1801</v>
      </c>
      <c r="E197" s="154" t="s">
        <v>2862</v>
      </c>
      <c r="F197" s="155">
        <v>0.86369000000000007</v>
      </c>
      <c r="G197" s="155">
        <f t="shared" si="2"/>
        <v>1.7273800000000001</v>
      </c>
      <c r="H197" s="289"/>
      <c r="L197" s="295"/>
      <c r="M197" s="296"/>
    </row>
    <row r="198" spans="2:13" s="80" customFormat="1" ht="15">
      <c r="B198" s="154">
        <v>24</v>
      </c>
      <c r="C198" s="153" t="s">
        <v>696</v>
      </c>
      <c r="D198" s="154" t="s">
        <v>1801</v>
      </c>
      <c r="E198" s="154" t="s">
        <v>2862</v>
      </c>
      <c r="F198" s="155">
        <v>0.75584000000000007</v>
      </c>
      <c r="G198" s="155">
        <f t="shared" si="2"/>
        <v>1.5116800000000001</v>
      </c>
      <c r="H198" s="289"/>
      <c r="L198" s="295"/>
      <c r="M198" s="296"/>
    </row>
    <row r="199" spans="2:13" s="80" customFormat="1" ht="15">
      <c r="B199" s="154">
        <v>24</v>
      </c>
      <c r="C199" s="153" t="s">
        <v>698</v>
      </c>
      <c r="D199" s="154" t="s">
        <v>1801</v>
      </c>
      <c r="E199" s="154" t="s">
        <v>2862</v>
      </c>
      <c r="F199" s="155">
        <v>0.59034000000000009</v>
      </c>
      <c r="G199" s="155">
        <f t="shared" si="2"/>
        <v>1.1806800000000002</v>
      </c>
      <c r="H199" s="290"/>
      <c r="L199" s="295"/>
      <c r="M199" s="296"/>
    </row>
    <row r="200" spans="2:13" s="80" customFormat="1" ht="15">
      <c r="B200" s="154">
        <v>25</v>
      </c>
      <c r="C200" s="153" t="s">
        <v>706</v>
      </c>
      <c r="D200" s="154" t="s">
        <v>1801</v>
      </c>
      <c r="E200" s="154" t="s">
        <v>2862</v>
      </c>
      <c r="F200" s="155">
        <v>0.61727999999999994</v>
      </c>
      <c r="G200" s="155">
        <f t="shared" si="2"/>
        <v>1.2345599999999999</v>
      </c>
      <c r="H200" s="288">
        <v>6.05748</v>
      </c>
      <c r="L200" s="295"/>
      <c r="M200" s="296"/>
    </row>
    <row r="201" spans="2:13" s="80" customFormat="1" ht="15">
      <c r="B201" s="154">
        <v>25</v>
      </c>
      <c r="C201" s="153" t="s">
        <v>708</v>
      </c>
      <c r="D201" s="154" t="s">
        <v>1801</v>
      </c>
      <c r="E201" s="154" t="s">
        <v>2862</v>
      </c>
      <c r="F201" s="155">
        <v>0.44444</v>
      </c>
      <c r="G201" s="155">
        <f t="shared" si="2"/>
        <v>0.88888</v>
      </c>
      <c r="H201" s="289"/>
      <c r="L201" s="295"/>
      <c r="M201" s="296"/>
    </row>
    <row r="202" spans="2:13" s="80" customFormat="1" ht="15">
      <c r="B202" s="154">
        <v>25</v>
      </c>
      <c r="C202" s="153" t="s">
        <v>709</v>
      </c>
      <c r="D202" s="154" t="s">
        <v>1801</v>
      </c>
      <c r="E202" s="154" t="s">
        <v>2862</v>
      </c>
      <c r="F202" s="155">
        <v>7.6260000000000008E-2</v>
      </c>
      <c r="G202" s="155">
        <f t="shared" si="2"/>
        <v>0.15252000000000002</v>
      </c>
      <c r="H202" s="289"/>
      <c r="L202" s="295"/>
      <c r="M202" s="296"/>
    </row>
    <row r="203" spans="2:13" s="80" customFormat="1" ht="15">
      <c r="B203" s="154">
        <v>25</v>
      </c>
      <c r="C203" s="153" t="s">
        <v>689</v>
      </c>
      <c r="D203" s="154" t="s">
        <v>1801</v>
      </c>
      <c r="E203" s="154" t="s">
        <v>2862</v>
      </c>
      <c r="F203" s="155">
        <v>0.68352999999999997</v>
      </c>
      <c r="G203" s="155">
        <f t="shared" si="2"/>
        <v>1.3670599999999999</v>
      </c>
      <c r="H203" s="289"/>
      <c r="L203" s="295"/>
      <c r="M203" s="296"/>
    </row>
    <row r="204" spans="2:13" s="80" customFormat="1" ht="15">
      <c r="B204" s="154">
        <v>25</v>
      </c>
      <c r="C204" s="153" t="s">
        <v>695</v>
      </c>
      <c r="D204" s="154" t="s">
        <v>1801</v>
      </c>
      <c r="E204" s="154" t="s">
        <v>2862</v>
      </c>
      <c r="F204" s="155">
        <v>0.26050000000000001</v>
      </c>
      <c r="G204" s="155">
        <f t="shared" si="2"/>
        <v>0.52100000000000002</v>
      </c>
      <c r="H204" s="289"/>
      <c r="L204" s="295"/>
      <c r="M204" s="296"/>
    </row>
    <row r="205" spans="2:13" s="80" customFormat="1" ht="15">
      <c r="B205" s="154">
        <v>25</v>
      </c>
      <c r="C205" s="153" t="s">
        <v>704</v>
      </c>
      <c r="D205" s="154" t="s">
        <v>1801</v>
      </c>
      <c r="E205" s="154" t="s">
        <v>2862</v>
      </c>
      <c r="F205" s="155">
        <v>0.19043000000000002</v>
      </c>
      <c r="G205" s="155">
        <f t="shared" ref="G205:G268" si="3">F205*2</f>
        <v>0.38086000000000003</v>
      </c>
      <c r="H205" s="289"/>
      <c r="L205" s="295"/>
      <c r="M205" s="296"/>
    </row>
    <row r="206" spans="2:13" s="80" customFormat="1" ht="15">
      <c r="B206" s="154">
        <v>25</v>
      </c>
      <c r="C206" s="153" t="s">
        <v>705</v>
      </c>
      <c r="D206" s="154" t="s">
        <v>1801</v>
      </c>
      <c r="E206" s="154" t="s">
        <v>2862</v>
      </c>
      <c r="F206" s="155">
        <v>0.38323000000000002</v>
      </c>
      <c r="G206" s="155">
        <f t="shared" si="3"/>
        <v>0.76646000000000003</v>
      </c>
      <c r="H206" s="289"/>
      <c r="L206" s="295"/>
      <c r="M206" s="296"/>
    </row>
    <row r="207" spans="2:13" s="80" customFormat="1" ht="15">
      <c r="B207" s="154">
        <v>25</v>
      </c>
      <c r="C207" s="153" t="s">
        <v>707</v>
      </c>
      <c r="D207" s="154" t="s">
        <v>1801</v>
      </c>
      <c r="E207" s="154" t="s">
        <v>2862</v>
      </c>
      <c r="F207" s="155">
        <v>0.37307000000000001</v>
      </c>
      <c r="G207" s="155">
        <f t="shared" si="3"/>
        <v>0.74614000000000003</v>
      </c>
      <c r="H207" s="290"/>
      <c r="L207" s="295"/>
      <c r="M207" s="296"/>
    </row>
    <row r="208" spans="2:13" s="80" customFormat="1" ht="15">
      <c r="B208" s="154">
        <v>26</v>
      </c>
      <c r="C208" s="153" t="s">
        <v>706</v>
      </c>
      <c r="D208" s="154" t="s">
        <v>1801</v>
      </c>
      <c r="E208" s="154" t="s">
        <v>2862</v>
      </c>
      <c r="F208" s="155">
        <v>1.36226</v>
      </c>
      <c r="G208" s="155">
        <f t="shared" si="3"/>
        <v>2.7245200000000001</v>
      </c>
      <c r="H208" s="288">
        <v>5.9928999999999997</v>
      </c>
      <c r="L208" s="295"/>
      <c r="M208" s="296"/>
    </row>
    <row r="209" spans="2:13" s="80" customFormat="1" ht="15">
      <c r="B209" s="154">
        <v>26</v>
      </c>
      <c r="C209" s="153" t="s">
        <v>695</v>
      </c>
      <c r="D209" s="154" t="s">
        <v>1801</v>
      </c>
      <c r="E209" s="154" t="s">
        <v>2862</v>
      </c>
      <c r="F209" s="155">
        <v>0.28423999999999999</v>
      </c>
      <c r="G209" s="155">
        <f t="shared" si="3"/>
        <v>0.56847999999999999</v>
      </c>
      <c r="H209" s="289"/>
      <c r="L209" s="295"/>
      <c r="M209" s="296"/>
    </row>
    <row r="210" spans="2:13" s="80" customFormat="1" ht="15">
      <c r="B210" s="154">
        <v>26</v>
      </c>
      <c r="C210" s="153" t="s">
        <v>699</v>
      </c>
      <c r="D210" s="154" t="s">
        <v>1801</v>
      </c>
      <c r="E210" s="154" t="s">
        <v>2862</v>
      </c>
      <c r="F210" s="155">
        <v>0.68779999999999997</v>
      </c>
      <c r="G210" s="155">
        <f t="shared" si="3"/>
        <v>1.3755999999999999</v>
      </c>
      <c r="H210" s="289"/>
      <c r="L210" s="295"/>
      <c r="M210" s="296"/>
    </row>
    <row r="211" spans="2:13" s="80" customFormat="1" ht="15">
      <c r="B211" s="154">
        <v>26</v>
      </c>
      <c r="C211" s="153" t="s">
        <v>696</v>
      </c>
      <c r="D211" s="154" t="s">
        <v>1801</v>
      </c>
      <c r="E211" s="154" t="s">
        <v>2862</v>
      </c>
      <c r="F211" s="155">
        <v>0.26007999999999998</v>
      </c>
      <c r="G211" s="155">
        <f t="shared" si="3"/>
        <v>0.52015999999999996</v>
      </c>
      <c r="H211" s="289"/>
      <c r="L211" s="295"/>
      <c r="M211" s="296"/>
    </row>
    <row r="212" spans="2:13" s="80" customFormat="1" ht="15">
      <c r="B212" s="154">
        <v>26</v>
      </c>
      <c r="C212" s="153" t="s">
        <v>698</v>
      </c>
      <c r="D212" s="154" t="s">
        <v>1801</v>
      </c>
      <c r="E212" s="154" t="s">
        <v>2862</v>
      </c>
      <c r="F212" s="155">
        <v>0.40206999999999998</v>
      </c>
      <c r="G212" s="155">
        <f t="shared" si="3"/>
        <v>0.80413999999999997</v>
      </c>
      <c r="H212" s="290"/>
      <c r="L212" s="295"/>
      <c r="M212" s="296"/>
    </row>
    <row r="213" spans="2:13" s="80" customFormat="1" ht="15">
      <c r="B213" s="154">
        <v>27</v>
      </c>
      <c r="C213" s="153" t="s">
        <v>701</v>
      </c>
      <c r="D213" s="154" t="s">
        <v>1801</v>
      </c>
      <c r="E213" s="154" t="s">
        <v>2862</v>
      </c>
      <c r="F213" s="155">
        <v>0.8986900000000001</v>
      </c>
      <c r="G213" s="155">
        <f t="shared" si="3"/>
        <v>1.7973800000000002</v>
      </c>
      <c r="H213" s="288">
        <v>6.0504999999999995</v>
      </c>
      <c r="L213" s="295"/>
      <c r="M213" s="296"/>
    </row>
    <row r="214" spans="2:13" s="80" customFormat="1" ht="15">
      <c r="B214" s="154">
        <v>27</v>
      </c>
      <c r="C214" s="153" t="s">
        <v>710</v>
      </c>
      <c r="D214" s="154" t="s">
        <v>1801</v>
      </c>
      <c r="E214" s="154" t="s">
        <v>2862</v>
      </c>
      <c r="F214" s="155">
        <v>0.15290999999999999</v>
      </c>
      <c r="G214" s="155">
        <f t="shared" si="3"/>
        <v>0.30581999999999998</v>
      </c>
      <c r="H214" s="289"/>
      <c r="L214" s="295"/>
      <c r="M214" s="296"/>
    </row>
    <row r="215" spans="2:13" s="80" customFormat="1" ht="15">
      <c r="B215" s="154">
        <v>27</v>
      </c>
      <c r="C215" s="153" t="s">
        <v>696</v>
      </c>
      <c r="D215" s="154" t="s">
        <v>1801</v>
      </c>
      <c r="E215" s="154" t="s">
        <v>2862</v>
      </c>
      <c r="F215" s="155">
        <v>0.51397000000000004</v>
      </c>
      <c r="G215" s="155">
        <f t="shared" si="3"/>
        <v>1.0279400000000001</v>
      </c>
      <c r="H215" s="289"/>
      <c r="L215" s="295"/>
      <c r="M215" s="296"/>
    </row>
    <row r="216" spans="2:13" s="80" customFormat="1" ht="15">
      <c r="B216" s="154">
        <v>27</v>
      </c>
      <c r="C216" s="153" t="s">
        <v>711</v>
      </c>
      <c r="D216" s="154" t="s">
        <v>1801</v>
      </c>
      <c r="E216" s="154" t="s">
        <v>2862</v>
      </c>
      <c r="F216" s="155">
        <v>0.15709999999999999</v>
      </c>
      <c r="G216" s="155">
        <f t="shared" si="3"/>
        <v>0.31419999999999998</v>
      </c>
      <c r="H216" s="289"/>
      <c r="L216" s="295"/>
      <c r="M216" s="296"/>
    </row>
    <row r="217" spans="2:13" s="80" customFormat="1" ht="15">
      <c r="B217" s="154">
        <v>27</v>
      </c>
      <c r="C217" s="153" t="s">
        <v>690</v>
      </c>
      <c r="D217" s="154" t="s">
        <v>1801</v>
      </c>
      <c r="E217" s="154" t="s">
        <v>2862</v>
      </c>
      <c r="F217" s="155">
        <v>0.64581</v>
      </c>
      <c r="G217" s="155">
        <f t="shared" si="3"/>
        <v>1.29162</v>
      </c>
      <c r="H217" s="289"/>
      <c r="L217" s="295"/>
      <c r="M217" s="296"/>
    </row>
    <row r="218" spans="2:13" s="80" customFormat="1" ht="15">
      <c r="B218" s="154">
        <v>27</v>
      </c>
      <c r="C218" s="153" t="s">
        <v>688</v>
      </c>
      <c r="D218" s="154" t="s">
        <v>1801</v>
      </c>
      <c r="E218" s="154" t="s">
        <v>2862</v>
      </c>
      <c r="F218" s="155">
        <v>0.65676999999999996</v>
      </c>
      <c r="G218" s="155">
        <f t="shared" si="3"/>
        <v>1.3135399999999999</v>
      </c>
      <c r="H218" s="290"/>
      <c r="L218" s="295"/>
      <c r="M218" s="296"/>
    </row>
    <row r="219" spans="2:13" s="80" customFormat="1" ht="15">
      <c r="B219" s="154">
        <v>28</v>
      </c>
      <c r="C219" s="153" t="s">
        <v>689</v>
      </c>
      <c r="D219" s="154" t="s">
        <v>1801</v>
      </c>
      <c r="E219" s="154" t="s">
        <v>2862</v>
      </c>
      <c r="F219" s="155">
        <v>0.26763999999999999</v>
      </c>
      <c r="G219" s="155">
        <f t="shared" si="3"/>
        <v>0.53527999999999998</v>
      </c>
      <c r="H219" s="288">
        <v>5.8354400000000002</v>
      </c>
      <c r="L219" s="295"/>
      <c r="M219" s="296"/>
    </row>
    <row r="220" spans="2:13" s="80" customFormat="1" ht="15">
      <c r="B220" s="154">
        <v>28</v>
      </c>
      <c r="C220" s="153" t="s">
        <v>695</v>
      </c>
      <c r="D220" s="154" t="s">
        <v>1801</v>
      </c>
      <c r="E220" s="154" t="s">
        <v>2862</v>
      </c>
      <c r="F220" s="155">
        <v>0.62787000000000004</v>
      </c>
      <c r="G220" s="155">
        <f t="shared" si="3"/>
        <v>1.2557400000000001</v>
      </c>
      <c r="H220" s="289"/>
      <c r="L220" s="295"/>
      <c r="M220" s="296"/>
    </row>
    <row r="221" spans="2:13" s="80" customFormat="1" ht="15">
      <c r="B221" s="154">
        <v>28</v>
      </c>
      <c r="C221" s="153" t="s">
        <v>713</v>
      </c>
      <c r="D221" s="154" t="s">
        <v>1801</v>
      </c>
      <c r="E221" s="154" t="s">
        <v>2862</v>
      </c>
      <c r="F221" s="155">
        <v>0.50575000000000003</v>
      </c>
      <c r="G221" s="155">
        <f t="shared" si="3"/>
        <v>1.0115000000000001</v>
      </c>
      <c r="H221" s="289"/>
      <c r="L221" s="295"/>
      <c r="M221" s="296"/>
    </row>
    <row r="222" spans="2:13" s="80" customFormat="1" ht="15">
      <c r="B222" s="154">
        <v>28</v>
      </c>
      <c r="C222" s="153" t="s">
        <v>712</v>
      </c>
      <c r="D222" s="154" t="s">
        <v>1801</v>
      </c>
      <c r="E222" s="154" t="s">
        <v>2862</v>
      </c>
      <c r="F222" s="155">
        <v>0.63185000000000002</v>
      </c>
      <c r="G222" s="155">
        <f t="shared" si="3"/>
        <v>1.2637</v>
      </c>
      <c r="H222" s="289"/>
      <c r="L222" s="295"/>
      <c r="M222" s="296"/>
    </row>
    <row r="223" spans="2:13" s="80" customFormat="1" ht="15">
      <c r="B223" s="154">
        <v>28</v>
      </c>
      <c r="C223" s="153" t="s">
        <v>690</v>
      </c>
      <c r="D223" s="154" t="s">
        <v>1801</v>
      </c>
      <c r="E223" s="154" t="s">
        <v>2862</v>
      </c>
      <c r="F223" s="155">
        <v>0.45107999999999998</v>
      </c>
      <c r="G223" s="155">
        <f t="shared" si="3"/>
        <v>0.90215999999999996</v>
      </c>
      <c r="H223" s="289"/>
      <c r="L223" s="295"/>
      <c r="M223" s="296"/>
    </row>
    <row r="224" spans="2:13" s="80" customFormat="1" ht="15">
      <c r="B224" s="154">
        <v>28</v>
      </c>
      <c r="C224" s="153" t="s">
        <v>688</v>
      </c>
      <c r="D224" s="154" t="s">
        <v>1801</v>
      </c>
      <c r="E224" s="154" t="s">
        <v>2862</v>
      </c>
      <c r="F224" s="155">
        <v>0.43352999999999997</v>
      </c>
      <c r="G224" s="155">
        <f t="shared" si="3"/>
        <v>0.86705999999999994</v>
      </c>
      <c r="H224" s="290"/>
      <c r="L224" s="295"/>
      <c r="M224" s="296"/>
    </row>
    <row r="225" spans="2:13" s="80" customFormat="1" ht="15">
      <c r="B225" s="154">
        <v>29</v>
      </c>
      <c r="C225" s="153" t="s">
        <v>714</v>
      </c>
      <c r="D225" s="154" t="s">
        <v>1800</v>
      </c>
      <c r="E225" s="154" t="s">
        <v>2862</v>
      </c>
      <c r="F225" s="155">
        <v>0.52522000000000002</v>
      </c>
      <c r="G225" s="155">
        <f t="shared" si="3"/>
        <v>1.05044</v>
      </c>
      <c r="H225" s="288">
        <v>6.0071600000000007</v>
      </c>
      <c r="L225" s="295"/>
      <c r="M225" s="296"/>
    </row>
    <row r="226" spans="2:13" s="80" customFormat="1" ht="15">
      <c r="B226" s="154">
        <v>29</v>
      </c>
      <c r="C226" s="153" t="s">
        <v>716</v>
      </c>
      <c r="D226" s="154" t="s">
        <v>1800</v>
      </c>
      <c r="E226" s="154" t="s">
        <v>2862</v>
      </c>
      <c r="F226" s="155">
        <v>0.17519999999999999</v>
      </c>
      <c r="G226" s="155">
        <f t="shared" si="3"/>
        <v>0.35039999999999999</v>
      </c>
      <c r="H226" s="289"/>
      <c r="L226" s="295"/>
      <c r="M226" s="296"/>
    </row>
    <row r="227" spans="2:13" s="80" customFormat="1" ht="15">
      <c r="B227" s="154">
        <v>29</v>
      </c>
      <c r="C227" s="153" t="s">
        <v>717</v>
      </c>
      <c r="D227" s="154" t="s">
        <v>1800</v>
      </c>
      <c r="E227" s="154" t="s">
        <v>2862</v>
      </c>
      <c r="F227" s="155">
        <v>0.37619999999999998</v>
      </c>
      <c r="G227" s="155">
        <f t="shared" si="3"/>
        <v>0.75239999999999996</v>
      </c>
      <c r="H227" s="289"/>
      <c r="L227" s="295"/>
      <c r="M227" s="296"/>
    </row>
    <row r="228" spans="2:13" s="80" customFormat="1" ht="15">
      <c r="B228" s="154">
        <v>29</v>
      </c>
      <c r="C228" s="153" t="s">
        <v>718</v>
      </c>
      <c r="D228" s="154" t="s">
        <v>1800</v>
      </c>
      <c r="E228" s="154" t="s">
        <v>2862</v>
      </c>
      <c r="F228" s="155">
        <v>0.27100999999999997</v>
      </c>
      <c r="G228" s="155">
        <f t="shared" si="3"/>
        <v>0.54201999999999995</v>
      </c>
      <c r="H228" s="289"/>
      <c r="L228" s="295"/>
      <c r="M228" s="296"/>
    </row>
    <row r="229" spans="2:13" s="80" customFormat="1" ht="15">
      <c r="B229" s="154">
        <v>29</v>
      </c>
      <c r="C229" s="153" t="s">
        <v>719</v>
      </c>
      <c r="D229" s="154" t="s">
        <v>1800</v>
      </c>
      <c r="E229" s="154" t="s">
        <v>2862</v>
      </c>
      <c r="F229" s="155">
        <v>0.25850000000000001</v>
      </c>
      <c r="G229" s="155">
        <f t="shared" si="3"/>
        <v>0.51700000000000002</v>
      </c>
      <c r="H229" s="289"/>
      <c r="L229" s="295"/>
      <c r="M229" s="296"/>
    </row>
    <row r="230" spans="2:13" s="80" customFormat="1" ht="15">
      <c r="B230" s="154">
        <v>29</v>
      </c>
      <c r="C230" s="153" t="s">
        <v>715</v>
      </c>
      <c r="D230" s="154" t="s">
        <v>1800</v>
      </c>
      <c r="E230" s="154" t="s">
        <v>2862</v>
      </c>
      <c r="F230" s="155">
        <v>0.14366999999999999</v>
      </c>
      <c r="G230" s="155">
        <f t="shared" si="3"/>
        <v>0.28733999999999998</v>
      </c>
      <c r="H230" s="289"/>
      <c r="L230" s="295"/>
      <c r="M230" s="296"/>
    </row>
    <row r="231" spans="2:13" s="80" customFormat="1" ht="15">
      <c r="B231" s="154">
        <v>29</v>
      </c>
      <c r="C231" s="153" t="s">
        <v>720</v>
      </c>
      <c r="D231" s="154" t="s">
        <v>1800</v>
      </c>
      <c r="E231" s="154" t="s">
        <v>2862</v>
      </c>
      <c r="F231" s="155">
        <v>0.29774</v>
      </c>
      <c r="G231" s="155">
        <f t="shared" si="3"/>
        <v>0.59548000000000001</v>
      </c>
      <c r="H231" s="289"/>
      <c r="L231" s="295"/>
      <c r="M231" s="296"/>
    </row>
    <row r="232" spans="2:13" s="80" customFormat="1" ht="15">
      <c r="B232" s="154">
        <v>29</v>
      </c>
      <c r="C232" s="153" t="s">
        <v>690</v>
      </c>
      <c r="D232" s="154" t="s">
        <v>1800</v>
      </c>
      <c r="E232" s="154" t="s">
        <v>2862</v>
      </c>
      <c r="F232" s="155">
        <v>0.50537999999999994</v>
      </c>
      <c r="G232" s="155">
        <f t="shared" si="3"/>
        <v>1.0107599999999999</v>
      </c>
      <c r="H232" s="289"/>
      <c r="L232" s="295"/>
      <c r="M232" s="296"/>
    </row>
    <row r="233" spans="2:13" s="80" customFormat="1" ht="15">
      <c r="B233" s="154">
        <v>29</v>
      </c>
      <c r="C233" s="153" t="s">
        <v>688</v>
      </c>
      <c r="D233" s="154" t="s">
        <v>1800</v>
      </c>
      <c r="E233" s="154" t="s">
        <v>2862</v>
      </c>
      <c r="F233" s="155">
        <v>0.45066000000000001</v>
      </c>
      <c r="G233" s="155">
        <f t="shared" si="3"/>
        <v>0.90132000000000001</v>
      </c>
      <c r="H233" s="290"/>
      <c r="L233" s="295"/>
      <c r="M233" s="296"/>
    </row>
    <row r="234" spans="2:13" s="80" customFormat="1" ht="15">
      <c r="B234" s="154">
        <v>30</v>
      </c>
      <c r="C234" s="153" t="s">
        <v>725</v>
      </c>
      <c r="D234" s="154" t="s">
        <v>1800</v>
      </c>
      <c r="E234" s="154" t="s">
        <v>2862</v>
      </c>
      <c r="F234" s="155">
        <v>0.56774000000000002</v>
      </c>
      <c r="G234" s="155">
        <f t="shared" si="3"/>
        <v>1.13548</v>
      </c>
      <c r="H234" s="288">
        <v>6.3293400000000011</v>
      </c>
      <c r="L234" s="295"/>
      <c r="M234" s="296"/>
    </row>
    <row r="235" spans="2:13" s="80" customFormat="1" ht="15">
      <c r="B235" s="154">
        <v>30</v>
      </c>
      <c r="C235" s="153" t="s">
        <v>721</v>
      </c>
      <c r="D235" s="154" t="s">
        <v>1800</v>
      </c>
      <c r="E235" s="154" t="s">
        <v>2862</v>
      </c>
      <c r="F235" s="155">
        <v>0.70379999999999998</v>
      </c>
      <c r="G235" s="155">
        <f t="shared" si="3"/>
        <v>1.4076</v>
      </c>
      <c r="H235" s="289"/>
      <c r="L235" s="295"/>
      <c r="M235" s="296"/>
    </row>
    <row r="236" spans="2:13" s="80" customFormat="1" ht="15">
      <c r="B236" s="154">
        <v>30</v>
      </c>
      <c r="C236" s="153" t="s">
        <v>723</v>
      </c>
      <c r="D236" s="154" t="s">
        <v>1800</v>
      </c>
      <c r="E236" s="154" t="s">
        <v>2862</v>
      </c>
      <c r="F236" s="155">
        <v>0.13181999999999999</v>
      </c>
      <c r="G236" s="155">
        <f t="shared" si="3"/>
        <v>0.26363999999999999</v>
      </c>
      <c r="H236" s="289"/>
      <c r="L236" s="295"/>
      <c r="M236" s="296"/>
    </row>
    <row r="237" spans="2:13" s="80" customFormat="1" ht="15">
      <c r="B237" s="154">
        <v>30</v>
      </c>
      <c r="C237" s="153" t="s">
        <v>722</v>
      </c>
      <c r="D237" s="154" t="s">
        <v>1800</v>
      </c>
      <c r="E237" s="154" t="s">
        <v>2862</v>
      </c>
      <c r="F237" s="155">
        <v>9.8330000000000001E-2</v>
      </c>
      <c r="G237" s="155">
        <f t="shared" si="3"/>
        <v>0.19666</v>
      </c>
      <c r="H237" s="289"/>
      <c r="L237" s="295"/>
      <c r="M237" s="296"/>
    </row>
    <row r="238" spans="2:13" s="80" customFormat="1" ht="15">
      <c r="B238" s="154">
        <v>30</v>
      </c>
      <c r="C238" s="153" t="s">
        <v>730</v>
      </c>
      <c r="D238" s="154" t="s">
        <v>1800</v>
      </c>
      <c r="E238" s="154" t="s">
        <v>2862</v>
      </c>
      <c r="F238" s="155">
        <v>0.24478</v>
      </c>
      <c r="G238" s="155">
        <f t="shared" si="3"/>
        <v>0.48956</v>
      </c>
      <c r="H238" s="289"/>
      <c r="L238" s="295"/>
      <c r="M238" s="296"/>
    </row>
    <row r="239" spans="2:13" s="80" customFormat="1" ht="15">
      <c r="B239" s="154">
        <v>30</v>
      </c>
      <c r="C239" s="153" t="s">
        <v>728</v>
      </c>
      <c r="D239" s="154" t="s">
        <v>1800</v>
      </c>
      <c r="E239" s="154" t="s">
        <v>2862</v>
      </c>
      <c r="F239" s="155">
        <v>0.36769999999999997</v>
      </c>
      <c r="G239" s="155">
        <f t="shared" si="3"/>
        <v>0.73539999999999994</v>
      </c>
      <c r="H239" s="289"/>
      <c r="L239" s="295"/>
      <c r="M239" s="296"/>
    </row>
    <row r="240" spans="2:13" s="80" customFormat="1" ht="15">
      <c r="B240" s="154">
        <v>30</v>
      </c>
      <c r="C240" s="153" t="s">
        <v>731</v>
      </c>
      <c r="D240" s="154" t="s">
        <v>1800</v>
      </c>
      <c r="E240" s="154" t="s">
        <v>2862</v>
      </c>
      <c r="F240" s="155">
        <v>0.31020999999999999</v>
      </c>
      <c r="G240" s="155">
        <f t="shared" si="3"/>
        <v>0.62041999999999997</v>
      </c>
      <c r="H240" s="289"/>
      <c r="L240" s="295"/>
      <c r="M240" s="296"/>
    </row>
    <row r="241" spans="2:13" s="80" customFormat="1" ht="15">
      <c r="B241" s="154">
        <v>30</v>
      </c>
      <c r="C241" s="153" t="s">
        <v>729</v>
      </c>
      <c r="D241" s="154" t="s">
        <v>1800</v>
      </c>
      <c r="E241" s="154" t="s">
        <v>2862</v>
      </c>
      <c r="F241" s="155">
        <v>0.24539</v>
      </c>
      <c r="G241" s="155">
        <f t="shared" si="3"/>
        <v>0.49077999999999999</v>
      </c>
      <c r="H241" s="289"/>
      <c r="L241" s="295"/>
      <c r="M241" s="296"/>
    </row>
    <row r="242" spans="2:13" s="80" customFormat="1" ht="15">
      <c r="B242" s="154">
        <v>30</v>
      </c>
      <c r="C242" s="153" t="s">
        <v>726</v>
      </c>
      <c r="D242" s="154" t="s">
        <v>1800</v>
      </c>
      <c r="E242" s="154" t="s">
        <v>2862</v>
      </c>
      <c r="F242" s="155">
        <v>0.23663999999999999</v>
      </c>
      <c r="G242" s="155">
        <f t="shared" si="3"/>
        <v>0.47327999999999998</v>
      </c>
      <c r="H242" s="289"/>
      <c r="L242" s="295"/>
      <c r="M242" s="296"/>
    </row>
    <row r="243" spans="2:13" s="80" customFormat="1" ht="15">
      <c r="B243" s="154">
        <v>30</v>
      </c>
      <c r="C243" s="153" t="s">
        <v>724</v>
      </c>
      <c r="D243" s="154" t="s">
        <v>1800</v>
      </c>
      <c r="E243" s="154" t="s">
        <v>2862</v>
      </c>
      <c r="F243" s="155">
        <v>0.16475000000000001</v>
      </c>
      <c r="G243" s="155">
        <f t="shared" si="3"/>
        <v>0.32950000000000002</v>
      </c>
      <c r="H243" s="289"/>
      <c r="L243" s="295"/>
      <c r="M243" s="296"/>
    </row>
    <row r="244" spans="2:13" s="80" customFormat="1" ht="15">
      <c r="B244" s="154">
        <v>30</v>
      </c>
      <c r="C244" s="153" t="s">
        <v>727</v>
      </c>
      <c r="D244" s="154" t="s">
        <v>1800</v>
      </c>
      <c r="E244" s="154" t="s">
        <v>2862</v>
      </c>
      <c r="F244" s="155">
        <v>9.351000000000001E-2</v>
      </c>
      <c r="G244" s="155">
        <f t="shared" si="3"/>
        <v>0.18702000000000002</v>
      </c>
      <c r="H244" s="290"/>
      <c r="L244" s="295"/>
      <c r="M244" s="296"/>
    </row>
    <row r="245" spans="2:13" s="80" customFormat="1" ht="15">
      <c r="B245" s="154">
        <v>31</v>
      </c>
      <c r="C245" s="153" t="s">
        <v>732</v>
      </c>
      <c r="D245" s="154" t="s">
        <v>1800</v>
      </c>
      <c r="E245" s="154" t="s">
        <v>2862</v>
      </c>
      <c r="F245" s="155">
        <v>0.91798999999999997</v>
      </c>
      <c r="G245" s="155">
        <f t="shared" si="3"/>
        <v>1.8359799999999999</v>
      </c>
      <c r="H245" s="288">
        <v>6.4509400000000001</v>
      </c>
      <c r="L245" s="295"/>
      <c r="M245" s="296"/>
    </row>
    <row r="246" spans="2:13" s="80" customFormat="1" ht="15">
      <c r="B246" s="154">
        <v>31</v>
      </c>
      <c r="C246" s="153" t="s">
        <v>734</v>
      </c>
      <c r="D246" s="154" t="s">
        <v>1800</v>
      </c>
      <c r="E246" s="154" t="s">
        <v>2862</v>
      </c>
      <c r="F246" s="155">
        <v>0.33772000000000002</v>
      </c>
      <c r="G246" s="155">
        <f t="shared" si="3"/>
        <v>0.67544000000000004</v>
      </c>
      <c r="H246" s="289"/>
      <c r="L246" s="295"/>
      <c r="M246" s="296"/>
    </row>
    <row r="247" spans="2:13" s="80" customFormat="1" ht="15">
      <c r="B247" s="154">
        <v>31</v>
      </c>
      <c r="C247" s="153" t="s">
        <v>737</v>
      </c>
      <c r="D247" s="154" t="s">
        <v>1800</v>
      </c>
      <c r="E247" s="154" t="s">
        <v>2862</v>
      </c>
      <c r="F247" s="155">
        <v>0.36728</v>
      </c>
      <c r="G247" s="155">
        <f t="shared" si="3"/>
        <v>0.73455999999999999</v>
      </c>
      <c r="H247" s="289"/>
      <c r="L247" s="295"/>
      <c r="M247" s="296"/>
    </row>
    <row r="248" spans="2:13" s="80" customFormat="1" ht="15">
      <c r="B248" s="154">
        <v>31</v>
      </c>
      <c r="C248" s="153" t="s">
        <v>735</v>
      </c>
      <c r="D248" s="154" t="s">
        <v>1800</v>
      </c>
      <c r="E248" s="154" t="s">
        <v>2862</v>
      </c>
      <c r="F248" s="155">
        <v>0.40092</v>
      </c>
      <c r="G248" s="155">
        <f t="shared" si="3"/>
        <v>0.80184</v>
      </c>
      <c r="H248" s="289"/>
      <c r="L248" s="295"/>
      <c r="M248" s="296"/>
    </row>
    <row r="249" spans="2:13" s="80" customFormat="1" ht="15">
      <c r="B249" s="154">
        <v>31</v>
      </c>
      <c r="C249" s="153" t="s">
        <v>738</v>
      </c>
      <c r="D249" s="154" t="s">
        <v>1800</v>
      </c>
      <c r="E249" s="154" t="s">
        <v>2862</v>
      </c>
      <c r="F249" s="155">
        <v>0.43231999999999998</v>
      </c>
      <c r="G249" s="155">
        <f t="shared" si="3"/>
        <v>0.86463999999999996</v>
      </c>
      <c r="H249" s="289"/>
      <c r="L249" s="295"/>
      <c r="M249" s="296"/>
    </row>
    <row r="250" spans="2:13" s="80" customFormat="1" ht="15">
      <c r="B250" s="154">
        <v>31</v>
      </c>
      <c r="C250" s="153" t="s">
        <v>736</v>
      </c>
      <c r="D250" s="154" t="s">
        <v>1800</v>
      </c>
      <c r="E250" s="154" t="s">
        <v>2862</v>
      </c>
      <c r="F250" s="155">
        <v>0.46675</v>
      </c>
      <c r="G250" s="155">
        <f t="shared" si="3"/>
        <v>0.9335</v>
      </c>
      <c r="H250" s="289"/>
      <c r="L250" s="295"/>
      <c r="M250" s="296"/>
    </row>
    <row r="251" spans="2:13" s="80" customFormat="1" ht="15">
      <c r="B251" s="154">
        <v>31</v>
      </c>
      <c r="C251" s="153" t="s">
        <v>733</v>
      </c>
      <c r="D251" s="154" t="s">
        <v>1800</v>
      </c>
      <c r="E251" s="154" t="s">
        <v>2862</v>
      </c>
      <c r="F251" s="155">
        <v>0.30249000000000004</v>
      </c>
      <c r="G251" s="155">
        <f t="shared" si="3"/>
        <v>0.60498000000000007</v>
      </c>
      <c r="H251" s="290"/>
      <c r="L251" s="295"/>
      <c r="M251" s="296"/>
    </row>
    <row r="252" spans="2:13" s="80" customFormat="1" ht="15">
      <c r="B252" s="154">
        <v>32</v>
      </c>
      <c r="C252" s="153" t="s">
        <v>739</v>
      </c>
      <c r="D252" s="154" t="s">
        <v>1800</v>
      </c>
      <c r="E252" s="154" t="s">
        <v>2862</v>
      </c>
      <c r="F252" s="155">
        <v>0.41638999999999998</v>
      </c>
      <c r="G252" s="155">
        <f t="shared" si="3"/>
        <v>0.83277999999999996</v>
      </c>
      <c r="H252" s="288">
        <v>6.3093999999999992</v>
      </c>
      <c r="L252" s="295"/>
      <c r="M252" s="296"/>
    </row>
    <row r="253" spans="2:13" s="80" customFormat="1" ht="15">
      <c r="B253" s="154">
        <v>32</v>
      </c>
      <c r="C253" s="153" t="s">
        <v>741</v>
      </c>
      <c r="D253" s="154" t="s">
        <v>1800</v>
      </c>
      <c r="E253" s="154" t="s">
        <v>2862</v>
      </c>
      <c r="F253" s="155">
        <v>0.14677000000000001</v>
      </c>
      <c r="G253" s="155">
        <f t="shared" si="3"/>
        <v>0.29354000000000002</v>
      </c>
      <c r="H253" s="289"/>
      <c r="L253" s="295"/>
      <c r="M253" s="296"/>
    </row>
    <row r="254" spans="2:13" s="80" customFormat="1" ht="15">
      <c r="B254" s="154">
        <v>32</v>
      </c>
      <c r="C254" s="153" t="s">
        <v>744</v>
      </c>
      <c r="D254" s="154" t="s">
        <v>1800</v>
      </c>
      <c r="E254" s="154" t="s">
        <v>2862</v>
      </c>
      <c r="F254" s="155">
        <v>0.69596999999999998</v>
      </c>
      <c r="G254" s="155">
        <f t="shared" si="3"/>
        <v>1.39194</v>
      </c>
      <c r="H254" s="289"/>
      <c r="L254" s="295"/>
      <c r="M254" s="296"/>
    </row>
    <row r="255" spans="2:13" s="80" customFormat="1" ht="15">
      <c r="B255" s="154">
        <v>32</v>
      </c>
      <c r="C255" s="153" t="s">
        <v>743</v>
      </c>
      <c r="D255" s="154" t="s">
        <v>1800</v>
      </c>
      <c r="E255" s="154" t="s">
        <v>2862</v>
      </c>
      <c r="F255" s="155">
        <v>0.70996999999999999</v>
      </c>
      <c r="G255" s="155">
        <f t="shared" si="3"/>
        <v>1.41994</v>
      </c>
      <c r="H255" s="289"/>
      <c r="L255" s="295"/>
      <c r="M255" s="296"/>
    </row>
    <row r="256" spans="2:13" s="80" customFormat="1" ht="15">
      <c r="B256" s="154">
        <v>32</v>
      </c>
      <c r="C256" s="153" t="s">
        <v>742</v>
      </c>
      <c r="D256" s="154" t="s">
        <v>1800</v>
      </c>
      <c r="E256" s="154" t="s">
        <v>2862</v>
      </c>
      <c r="F256" s="155">
        <v>0.24919999999999998</v>
      </c>
      <c r="G256" s="155">
        <f t="shared" si="3"/>
        <v>0.49839999999999995</v>
      </c>
      <c r="H256" s="289"/>
      <c r="L256" s="295"/>
      <c r="M256" s="296"/>
    </row>
    <row r="257" spans="2:13" s="80" customFormat="1" ht="15">
      <c r="B257" s="154">
        <v>32</v>
      </c>
      <c r="C257" s="153" t="s">
        <v>717</v>
      </c>
      <c r="D257" s="154" t="s">
        <v>1800</v>
      </c>
      <c r="E257" s="154" t="s">
        <v>2862</v>
      </c>
      <c r="F257" s="155">
        <v>0.36213000000000001</v>
      </c>
      <c r="G257" s="155">
        <f t="shared" si="3"/>
        <v>0.72426000000000001</v>
      </c>
      <c r="H257" s="289"/>
      <c r="L257" s="295"/>
      <c r="M257" s="296"/>
    </row>
    <row r="258" spans="2:13" s="80" customFormat="1" ht="15">
      <c r="B258" s="154">
        <v>32</v>
      </c>
      <c r="C258" s="153" t="s">
        <v>740</v>
      </c>
      <c r="D258" s="154" t="s">
        <v>1800</v>
      </c>
      <c r="E258" s="154" t="s">
        <v>2862</v>
      </c>
      <c r="F258" s="155">
        <v>0.57426999999999995</v>
      </c>
      <c r="G258" s="155">
        <f t="shared" si="3"/>
        <v>1.1485399999999999</v>
      </c>
      <c r="H258" s="290"/>
      <c r="L258" s="295"/>
      <c r="M258" s="296"/>
    </row>
    <row r="259" spans="2:13" s="80" customFormat="1" ht="15">
      <c r="B259" s="154">
        <v>33</v>
      </c>
      <c r="C259" s="153" t="s">
        <v>749</v>
      </c>
      <c r="D259" s="154" t="s">
        <v>1800</v>
      </c>
      <c r="E259" s="154" t="s">
        <v>2862</v>
      </c>
      <c r="F259" s="155">
        <v>0.52685000000000004</v>
      </c>
      <c r="G259" s="155">
        <f t="shared" si="3"/>
        <v>1.0537000000000001</v>
      </c>
      <c r="H259" s="288">
        <v>6.2542399999999994</v>
      </c>
      <c r="L259" s="295"/>
      <c r="M259" s="296"/>
    </row>
    <row r="260" spans="2:13" s="80" customFormat="1" ht="15">
      <c r="B260" s="154">
        <v>33</v>
      </c>
      <c r="C260" s="153" t="s">
        <v>747</v>
      </c>
      <c r="D260" s="154" t="s">
        <v>1800</v>
      </c>
      <c r="E260" s="154" t="s">
        <v>2862</v>
      </c>
      <c r="F260" s="155">
        <v>0.38717000000000001</v>
      </c>
      <c r="G260" s="155">
        <f t="shared" si="3"/>
        <v>0.77434000000000003</v>
      </c>
      <c r="H260" s="289"/>
      <c r="L260" s="295"/>
      <c r="M260" s="296"/>
    </row>
    <row r="261" spans="2:13" s="80" customFormat="1" ht="15">
      <c r="B261" s="154">
        <v>33</v>
      </c>
      <c r="C261" s="153" t="s">
        <v>745</v>
      </c>
      <c r="D261" s="154" t="s">
        <v>1800</v>
      </c>
      <c r="E261" s="154" t="s">
        <v>2862</v>
      </c>
      <c r="F261" s="155">
        <v>0.38314999999999999</v>
      </c>
      <c r="G261" s="155">
        <f t="shared" si="3"/>
        <v>0.76629999999999998</v>
      </c>
      <c r="H261" s="289"/>
      <c r="L261" s="295"/>
      <c r="M261" s="296"/>
    </row>
    <row r="262" spans="2:13" s="80" customFormat="1" ht="15">
      <c r="B262" s="154">
        <v>33</v>
      </c>
      <c r="C262" s="153" t="s">
        <v>719</v>
      </c>
      <c r="D262" s="154" t="s">
        <v>1800</v>
      </c>
      <c r="E262" s="154" t="s">
        <v>2862</v>
      </c>
      <c r="F262" s="155">
        <v>0.54171999999999998</v>
      </c>
      <c r="G262" s="155">
        <f t="shared" si="3"/>
        <v>1.08344</v>
      </c>
      <c r="H262" s="289"/>
      <c r="L262" s="295"/>
      <c r="M262" s="296"/>
    </row>
    <row r="263" spans="2:13" s="80" customFormat="1" ht="15">
      <c r="B263" s="154">
        <v>33</v>
      </c>
      <c r="C263" s="153" t="s">
        <v>746</v>
      </c>
      <c r="D263" s="154" t="s">
        <v>1800</v>
      </c>
      <c r="E263" s="154" t="s">
        <v>2862</v>
      </c>
      <c r="F263" s="155">
        <v>0.40062999999999999</v>
      </c>
      <c r="G263" s="155">
        <f t="shared" si="3"/>
        <v>0.80125999999999997</v>
      </c>
      <c r="H263" s="289"/>
      <c r="L263" s="295"/>
      <c r="M263" s="296"/>
    </row>
    <row r="264" spans="2:13" s="80" customFormat="1" ht="15">
      <c r="B264" s="154">
        <v>33</v>
      </c>
      <c r="C264" s="153" t="s">
        <v>748</v>
      </c>
      <c r="D264" s="154" t="s">
        <v>1800</v>
      </c>
      <c r="E264" s="154" t="s">
        <v>2862</v>
      </c>
      <c r="F264" s="155">
        <v>0.39151999999999998</v>
      </c>
      <c r="G264" s="155">
        <f t="shared" si="3"/>
        <v>0.78303999999999996</v>
      </c>
      <c r="H264" s="289"/>
      <c r="L264" s="295"/>
      <c r="M264" s="296"/>
    </row>
    <row r="265" spans="2:13" s="80" customFormat="1" ht="15">
      <c r="B265" s="154">
        <v>33</v>
      </c>
      <c r="C265" s="153" t="s">
        <v>750</v>
      </c>
      <c r="D265" s="154" t="s">
        <v>1800</v>
      </c>
      <c r="E265" s="154" t="s">
        <v>2862</v>
      </c>
      <c r="F265" s="155">
        <v>0.49607999999999997</v>
      </c>
      <c r="G265" s="155">
        <f t="shared" si="3"/>
        <v>0.99215999999999993</v>
      </c>
      <c r="H265" s="290"/>
      <c r="L265" s="295"/>
      <c r="M265" s="296"/>
    </row>
    <row r="266" spans="2:13" s="80" customFormat="1" ht="15">
      <c r="B266" s="154">
        <v>34</v>
      </c>
      <c r="C266" s="153" t="s">
        <v>756</v>
      </c>
      <c r="D266" s="154" t="s">
        <v>1800</v>
      </c>
      <c r="E266" s="154" t="s">
        <v>2862</v>
      </c>
      <c r="F266" s="155">
        <v>0.47836000000000001</v>
      </c>
      <c r="G266" s="155">
        <f t="shared" si="3"/>
        <v>0.95672000000000001</v>
      </c>
      <c r="H266" s="288">
        <v>6.0498799999999999</v>
      </c>
      <c r="L266" s="295"/>
      <c r="M266" s="296"/>
    </row>
    <row r="267" spans="2:13" s="80" customFormat="1" ht="15">
      <c r="B267" s="154">
        <v>34</v>
      </c>
      <c r="C267" s="153" t="s">
        <v>739</v>
      </c>
      <c r="D267" s="154" t="s">
        <v>1800</v>
      </c>
      <c r="E267" s="154" t="s">
        <v>2862</v>
      </c>
      <c r="F267" s="155">
        <v>0.32095999999999997</v>
      </c>
      <c r="G267" s="155">
        <f t="shared" si="3"/>
        <v>0.64191999999999994</v>
      </c>
      <c r="H267" s="289"/>
      <c r="L267" s="295"/>
      <c r="M267" s="296"/>
    </row>
    <row r="268" spans="2:13" s="80" customFormat="1" ht="15">
      <c r="B268" s="154">
        <v>34</v>
      </c>
      <c r="C268" s="153" t="s">
        <v>755</v>
      </c>
      <c r="D268" s="154" t="s">
        <v>1800</v>
      </c>
      <c r="E268" s="154" t="s">
        <v>2862</v>
      </c>
      <c r="F268" s="155">
        <v>0.36675999999999997</v>
      </c>
      <c r="G268" s="155">
        <f t="shared" si="3"/>
        <v>0.73351999999999995</v>
      </c>
      <c r="H268" s="289"/>
      <c r="L268" s="295"/>
      <c r="M268" s="296"/>
    </row>
    <row r="269" spans="2:13" s="80" customFormat="1" ht="15">
      <c r="B269" s="154">
        <v>34</v>
      </c>
      <c r="C269" s="153" t="s">
        <v>757</v>
      </c>
      <c r="D269" s="154" t="s">
        <v>1800</v>
      </c>
      <c r="E269" s="154" t="s">
        <v>2862</v>
      </c>
      <c r="F269" s="155">
        <v>0.39507999999999999</v>
      </c>
      <c r="G269" s="155">
        <f t="shared" ref="G269:G332" si="4">F269*2</f>
        <v>0.79015999999999997</v>
      </c>
      <c r="H269" s="289"/>
      <c r="L269" s="295"/>
      <c r="M269" s="296"/>
    </row>
    <row r="270" spans="2:13" s="80" customFormat="1" ht="15">
      <c r="B270" s="154">
        <v>34</v>
      </c>
      <c r="C270" s="153" t="s">
        <v>751</v>
      </c>
      <c r="D270" s="154" t="s">
        <v>1800</v>
      </c>
      <c r="E270" s="154" t="s">
        <v>2862</v>
      </c>
      <c r="F270" s="155">
        <v>0.42285</v>
      </c>
      <c r="G270" s="155">
        <f t="shared" si="4"/>
        <v>0.84570000000000001</v>
      </c>
      <c r="H270" s="289"/>
      <c r="L270" s="295"/>
      <c r="M270" s="296"/>
    </row>
    <row r="271" spans="2:13" s="80" customFormat="1" ht="15">
      <c r="B271" s="154">
        <v>34</v>
      </c>
      <c r="C271" s="153" t="s">
        <v>752</v>
      </c>
      <c r="D271" s="154" t="s">
        <v>1800</v>
      </c>
      <c r="E271" s="154" t="s">
        <v>2862</v>
      </c>
      <c r="F271" s="155">
        <v>0.43473000000000001</v>
      </c>
      <c r="G271" s="155">
        <f t="shared" si="4"/>
        <v>0.86946000000000001</v>
      </c>
      <c r="H271" s="289"/>
      <c r="L271" s="295"/>
      <c r="M271" s="296"/>
    </row>
    <row r="272" spans="2:13" s="80" customFormat="1" ht="15">
      <c r="B272" s="154">
        <v>34</v>
      </c>
      <c r="C272" s="153" t="s">
        <v>753</v>
      </c>
      <c r="D272" s="154" t="s">
        <v>1800</v>
      </c>
      <c r="E272" s="154" t="s">
        <v>2862</v>
      </c>
      <c r="F272" s="155">
        <v>0.30266000000000004</v>
      </c>
      <c r="G272" s="155">
        <f t="shared" si="4"/>
        <v>0.60532000000000008</v>
      </c>
      <c r="H272" s="289"/>
      <c r="L272" s="295"/>
      <c r="M272" s="296"/>
    </row>
    <row r="273" spans="2:13" s="80" customFormat="1" ht="15">
      <c r="B273" s="154">
        <v>34</v>
      </c>
      <c r="C273" s="153" t="s">
        <v>754</v>
      </c>
      <c r="D273" s="154" t="s">
        <v>1800</v>
      </c>
      <c r="E273" s="154" t="s">
        <v>2862</v>
      </c>
      <c r="F273" s="155">
        <v>0.30354000000000003</v>
      </c>
      <c r="G273" s="155">
        <f t="shared" si="4"/>
        <v>0.60708000000000006</v>
      </c>
      <c r="H273" s="290"/>
      <c r="L273" s="295"/>
      <c r="M273" s="296"/>
    </row>
    <row r="274" spans="2:13" s="80" customFormat="1" ht="15">
      <c r="B274" s="154">
        <v>35</v>
      </c>
      <c r="C274" s="153" t="s">
        <v>758</v>
      </c>
      <c r="D274" s="154" t="s">
        <v>1800</v>
      </c>
      <c r="E274" s="154" t="s">
        <v>2862</v>
      </c>
      <c r="F274" s="155">
        <v>1.5376800000000002</v>
      </c>
      <c r="G274" s="155">
        <f t="shared" si="4"/>
        <v>3.0753600000000003</v>
      </c>
      <c r="H274" s="288">
        <v>6.2931999999999997</v>
      </c>
      <c r="L274" s="295"/>
      <c r="M274" s="296"/>
    </row>
    <row r="275" spans="2:13" s="80" customFormat="1" ht="15">
      <c r="B275" s="154">
        <v>35</v>
      </c>
      <c r="C275" s="153" t="s">
        <v>755</v>
      </c>
      <c r="D275" s="154" t="s">
        <v>1800</v>
      </c>
      <c r="E275" s="154" t="s">
        <v>2862</v>
      </c>
      <c r="F275" s="155">
        <v>0.5680599999999999</v>
      </c>
      <c r="G275" s="155">
        <f t="shared" si="4"/>
        <v>1.1361199999999998</v>
      </c>
      <c r="H275" s="289"/>
      <c r="L275" s="295"/>
      <c r="M275" s="296"/>
    </row>
    <row r="276" spans="2:13" s="80" customFormat="1" ht="15">
      <c r="B276" s="154">
        <v>35</v>
      </c>
      <c r="C276" s="153" t="s">
        <v>757</v>
      </c>
      <c r="D276" s="154" t="s">
        <v>1800</v>
      </c>
      <c r="E276" s="154" t="s">
        <v>2862</v>
      </c>
      <c r="F276" s="155">
        <v>0.12564</v>
      </c>
      <c r="G276" s="155">
        <f t="shared" si="4"/>
        <v>0.25128</v>
      </c>
      <c r="H276" s="289"/>
      <c r="L276" s="295"/>
      <c r="M276" s="296"/>
    </row>
    <row r="277" spans="2:13" s="80" customFormat="1" ht="15">
      <c r="B277" s="154">
        <v>35</v>
      </c>
      <c r="C277" s="153" t="s">
        <v>759</v>
      </c>
      <c r="D277" s="154" t="s">
        <v>1800</v>
      </c>
      <c r="E277" s="154" t="s">
        <v>2862</v>
      </c>
      <c r="F277" s="155">
        <v>0.26136999999999999</v>
      </c>
      <c r="G277" s="155">
        <f t="shared" si="4"/>
        <v>0.52273999999999998</v>
      </c>
      <c r="H277" s="289"/>
      <c r="L277" s="295"/>
      <c r="M277" s="296"/>
    </row>
    <row r="278" spans="2:13" s="80" customFormat="1" ht="15">
      <c r="B278" s="154">
        <v>35</v>
      </c>
      <c r="C278" s="153" t="s">
        <v>752</v>
      </c>
      <c r="D278" s="154" t="s">
        <v>1800</v>
      </c>
      <c r="E278" s="154" t="s">
        <v>2862</v>
      </c>
      <c r="F278" s="155">
        <v>0.12640000000000001</v>
      </c>
      <c r="G278" s="155">
        <f t="shared" si="4"/>
        <v>0.25280000000000002</v>
      </c>
      <c r="H278" s="289"/>
      <c r="L278" s="295"/>
      <c r="M278" s="296"/>
    </row>
    <row r="279" spans="2:13" s="80" customFormat="1" ht="15">
      <c r="B279" s="154">
        <v>35</v>
      </c>
      <c r="C279" s="153" t="s">
        <v>761</v>
      </c>
      <c r="D279" s="154" t="s">
        <v>1800</v>
      </c>
      <c r="E279" s="154" t="s">
        <v>2862</v>
      </c>
      <c r="F279" s="155">
        <v>0.30297000000000002</v>
      </c>
      <c r="G279" s="155">
        <f t="shared" si="4"/>
        <v>0.60594000000000003</v>
      </c>
      <c r="H279" s="289"/>
      <c r="L279" s="295"/>
      <c r="M279" s="296"/>
    </row>
    <row r="280" spans="2:13" s="80" customFormat="1" ht="15">
      <c r="B280" s="154">
        <v>35</v>
      </c>
      <c r="C280" s="153" t="s">
        <v>760</v>
      </c>
      <c r="D280" s="154" t="s">
        <v>1800</v>
      </c>
      <c r="E280" s="154" t="s">
        <v>2862</v>
      </c>
      <c r="F280" s="155">
        <v>0.22447999999999999</v>
      </c>
      <c r="G280" s="155">
        <f t="shared" si="4"/>
        <v>0.44895999999999997</v>
      </c>
      <c r="H280" s="290"/>
      <c r="L280" s="295"/>
      <c r="M280" s="296"/>
    </row>
    <row r="281" spans="2:13" s="80" customFormat="1" ht="15">
      <c r="B281" s="154">
        <v>36</v>
      </c>
      <c r="C281" s="153" t="s">
        <v>762</v>
      </c>
      <c r="D281" s="154" t="s">
        <v>1800</v>
      </c>
      <c r="E281" s="154" t="s">
        <v>2862</v>
      </c>
      <c r="F281" s="155">
        <v>0.39477999999999996</v>
      </c>
      <c r="G281" s="155">
        <f t="shared" si="4"/>
        <v>0.78955999999999993</v>
      </c>
      <c r="H281" s="288">
        <v>5.9593600000000002</v>
      </c>
      <c r="L281" s="295"/>
      <c r="M281" s="296"/>
    </row>
    <row r="282" spans="2:13" s="80" customFormat="1" ht="15">
      <c r="B282" s="154">
        <v>36</v>
      </c>
      <c r="C282" s="153" t="s">
        <v>756</v>
      </c>
      <c r="D282" s="154" t="s">
        <v>1800</v>
      </c>
      <c r="E282" s="154" t="s">
        <v>2862</v>
      </c>
      <c r="F282" s="155">
        <v>0.61773</v>
      </c>
      <c r="G282" s="155">
        <f t="shared" si="4"/>
        <v>1.23546</v>
      </c>
      <c r="H282" s="289"/>
      <c r="L282" s="295"/>
      <c r="M282" s="296"/>
    </row>
    <row r="283" spans="2:13" s="80" customFormat="1" ht="15">
      <c r="B283" s="154">
        <v>36</v>
      </c>
      <c r="C283" s="153" t="s">
        <v>751</v>
      </c>
      <c r="D283" s="154" t="s">
        <v>1800</v>
      </c>
      <c r="E283" s="154" t="s">
        <v>2862</v>
      </c>
      <c r="F283" s="155">
        <v>0.51651000000000002</v>
      </c>
      <c r="G283" s="155">
        <f t="shared" si="4"/>
        <v>1.03302</v>
      </c>
      <c r="H283" s="289"/>
      <c r="L283" s="295"/>
      <c r="M283" s="296"/>
    </row>
    <row r="284" spans="2:13" s="80" customFormat="1" ht="15">
      <c r="B284" s="154">
        <v>36</v>
      </c>
      <c r="C284" s="153" t="s">
        <v>765</v>
      </c>
      <c r="D284" s="154" t="s">
        <v>1800</v>
      </c>
      <c r="E284" s="154" t="s">
        <v>2862</v>
      </c>
      <c r="F284" s="155">
        <v>0.20171</v>
      </c>
      <c r="G284" s="155">
        <f t="shared" si="4"/>
        <v>0.40342</v>
      </c>
      <c r="H284" s="289"/>
      <c r="L284" s="295"/>
      <c r="M284" s="296"/>
    </row>
    <row r="285" spans="2:13" s="80" customFormat="1" ht="15">
      <c r="B285" s="154">
        <v>36</v>
      </c>
      <c r="C285" s="153" t="s">
        <v>767</v>
      </c>
      <c r="D285" s="154" t="s">
        <v>1800</v>
      </c>
      <c r="E285" s="154" t="s">
        <v>2862</v>
      </c>
      <c r="F285" s="155">
        <v>0.18036000000000002</v>
      </c>
      <c r="G285" s="155">
        <f t="shared" si="4"/>
        <v>0.36072000000000004</v>
      </c>
      <c r="H285" s="289"/>
      <c r="L285" s="295"/>
      <c r="M285" s="296"/>
    </row>
    <row r="286" spans="2:13" s="80" customFormat="1" ht="15">
      <c r="B286" s="154">
        <v>36</v>
      </c>
      <c r="C286" s="153" t="s">
        <v>768</v>
      </c>
      <c r="D286" s="154" t="s">
        <v>1800</v>
      </c>
      <c r="E286" s="154" t="s">
        <v>2862</v>
      </c>
      <c r="F286" s="155">
        <v>0.32080999999999998</v>
      </c>
      <c r="G286" s="155">
        <f t="shared" si="4"/>
        <v>0.64161999999999997</v>
      </c>
      <c r="H286" s="289"/>
      <c r="L286" s="295"/>
      <c r="M286" s="296"/>
    </row>
    <row r="287" spans="2:13" s="80" customFormat="1" ht="15">
      <c r="B287" s="154">
        <v>36</v>
      </c>
      <c r="C287" s="153" t="s">
        <v>766</v>
      </c>
      <c r="D287" s="154" t="s">
        <v>1800</v>
      </c>
      <c r="E287" s="154" t="s">
        <v>2862</v>
      </c>
      <c r="F287" s="155">
        <v>0.30185000000000001</v>
      </c>
      <c r="G287" s="155">
        <f t="shared" si="4"/>
        <v>0.60370000000000001</v>
      </c>
      <c r="H287" s="289"/>
      <c r="L287" s="295"/>
      <c r="M287" s="296"/>
    </row>
    <row r="288" spans="2:13" s="80" customFormat="1" ht="15">
      <c r="B288" s="154">
        <v>36</v>
      </c>
      <c r="C288" s="153" t="s">
        <v>764</v>
      </c>
      <c r="D288" s="154" t="s">
        <v>1800</v>
      </c>
      <c r="E288" s="154" t="s">
        <v>2862</v>
      </c>
      <c r="F288" s="155">
        <v>0.30204999999999999</v>
      </c>
      <c r="G288" s="155">
        <f t="shared" si="4"/>
        <v>0.60409999999999997</v>
      </c>
      <c r="H288" s="289"/>
      <c r="L288" s="295"/>
      <c r="M288" s="296"/>
    </row>
    <row r="289" spans="2:13" s="80" customFormat="1" ht="15">
      <c r="B289" s="154">
        <v>36</v>
      </c>
      <c r="C289" s="153" t="s">
        <v>763</v>
      </c>
      <c r="D289" s="154" t="s">
        <v>1800</v>
      </c>
      <c r="E289" s="154" t="s">
        <v>2862</v>
      </c>
      <c r="F289" s="155">
        <v>0.14388000000000001</v>
      </c>
      <c r="G289" s="155">
        <f t="shared" si="4"/>
        <v>0.28776000000000002</v>
      </c>
      <c r="H289" s="290"/>
      <c r="L289" s="295"/>
      <c r="M289" s="296"/>
    </row>
    <row r="290" spans="2:13" s="80" customFormat="1" ht="15">
      <c r="B290" s="154">
        <v>37</v>
      </c>
      <c r="C290" s="153" t="s">
        <v>775</v>
      </c>
      <c r="D290" s="154" t="s">
        <v>1800</v>
      </c>
      <c r="E290" s="154" t="s">
        <v>2862</v>
      </c>
      <c r="F290" s="155">
        <v>0.93667999999999996</v>
      </c>
      <c r="G290" s="155">
        <f t="shared" si="4"/>
        <v>1.8733599999999999</v>
      </c>
      <c r="H290" s="288">
        <v>5.9422000000000006</v>
      </c>
      <c r="L290" s="295"/>
      <c r="M290" s="296"/>
    </row>
    <row r="291" spans="2:13" s="80" customFormat="1" ht="15">
      <c r="B291" s="154">
        <v>37</v>
      </c>
      <c r="C291" s="153" t="s">
        <v>772</v>
      </c>
      <c r="D291" s="154" t="s">
        <v>1800</v>
      </c>
      <c r="E291" s="154" t="s">
        <v>2862</v>
      </c>
      <c r="F291" s="155">
        <v>0.22615000000000002</v>
      </c>
      <c r="G291" s="155">
        <f t="shared" si="4"/>
        <v>0.45230000000000004</v>
      </c>
      <c r="H291" s="289"/>
      <c r="L291" s="295"/>
      <c r="M291" s="296"/>
    </row>
    <row r="292" spans="2:13" s="80" customFormat="1" ht="15">
      <c r="B292" s="154">
        <v>37</v>
      </c>
      <c r="C292" s="153" t="s">
        <v>769</v>
      </c>
      <c r="D292" s="154" t="s">
        <v>1800</v>
      </c>
      <c r="E292" s="154" t="s">
        <v>2862</v>
      </c>
      <c r="F292" s="155">
        <v>0.13791</v>
      </c>
      <c r="G292" s="155">
        <f t="shared" si="4"/>
        <v>0.27582000000000001</v>
      </c>
      <c r="H292" s="289"/>
      <c r="L292" s="295"/>
      <c r="M292" s="296"/>
    </row>
    <row r="293" spans="2:13" s="80" customFormat="1" ht="15">
      <c r="B293" s="154">
        <v>37</v>
      </c>
      <c r="C293" s="153" t="s">
        <v>770</v>
      </c>
      <c r="D293" s="154" t="s">
        <v>1800</v>
      </c>
      <c r="E293" s="154" t="s">
        <v>2862</v>
      </c>
      <c r="F293" s="155">
        <v>0.20268</v>
      </c>
      <c r="G293" s="155">
        <f t="shared" si="4"/>
        <v>0.40536</v>
      </c>
      <c r="H293" s="289"/>
      <c r="L293" s="295"/>
      <c r="M293" s="296"/>
    </row>
    <row r="294" spans="2:13" s="80" customFormat="1" ht="15">
      <c r="B294" s="154">
        <v>37</v>
      </c>
      <c r="C294" s="153" t="s">
        <v>774</v>
      </c>
      <c r="D294" s="154" t="s">
        <v>1800</v>
      </c>
      <c r="E294" s="154" t="s">
        <v>2862</v>
      </c>
      <c r="F294" s="155">
        <v>0.38101999999999997</v>
      </c>
      <c r="G294" s="155">
        <f t="shared" si="4"/>
        <v>0.76203999999999994</v>
      </c>
      <c r="H294" s="289"/>
      <c r="L294" s="295"/>
      <c r="M294" s="296"/>
    </row>
    <row r="295" spans="2:13" s="80" customFormat="1" ht="15">
      <c r="B295" s="154">
        <v>37</v>
      </c>
      <c r="C295" s="153" t="s">
        <v>771</v>
      </c>
      <c r="D295" s="154" t="s">
        <v>1800</v>
      </c>
      <c r="E295" s="154" t="s">
        <v>2862</v>
      </c>
      <c r="F295" s="155">
        <v>0.28205000000000002</v>
      </c>
      <c r="G295" s="155">
        <f t="shared" si="4"/>
        <v>0.56410000000000005</v>
      </c>
      <c r="H295" s="289"/>
      <c r="L295" s="295"/>
      <c r="M295" s="296"/>
    </row>
    <row r="296" spans="2:13" s="80" customFormat="1" ht="15">
      <c r="B296" s="154">
        <v>37</v>
      </c>
      <c r="C296" s="153" t="s">
        <v>773</v>
      </c>
      <c r="D296" s="154" t="s">
        <v>1800</v>
      </c>
      <c r="E296" s="154" t="s">
        <v>2862</v>
      </c>
      <c r="F296" s="155">
        <v>0.57580999999999993</v>
      </c>
      <c r="G296" s="155">
        <f t="shared" si="4"/>
        <v>1.1516199999999999</v>
      </c>
      <c r="H296" s="289"/>
      <c r="L296" s="295"/>
      <c r="M296" s="296"/>
    </row>
    <row r="297" spans="2:13" s="80" customFormat="1" ht="15">
      <c r="B297" s="154">
        <v>37</v>
      </c>
      <c r="C297" s="153" t="s">
        <v>753</v>
      </c>
      <c r="D297" s="154" t="s">
        <v>1800</v>
      </c>
      <c r="E297" s="154" t="s">
        <v>2862</v>
      </c>
      <c r="F297" s="155">
        <v>0.2288</v>
      </c>
      <c r="G297" s="155">
        <f t="shared" si="4"/>
        <v>0.45760000000000001</v>
      </c>
      <c r="H297" s="290"/>
      <c r="L297" s="295"/>
      <c r="M297" s="296"/>
    </row>
    <row r="298" spans="2:13" s="80" customFormat="1" ht="15">
      <c r="B298" s="154">
        <v>38</v>
      </c>
      <c r="C298" s="153" t="s">
        <v>775</v>
      </c>
      <c r="D298" s="154" t="s">
        <v>1800</v>
      </c>
      <c r="E298" s="154" t="s">
        <v>2862</v>
      </c>
      <c r="F298" s="155">
        <v>0.16288</v>
      </c>
      <c r="G298" s="155">
        <f t="shared" si="4"/>
        <v>0.32575999999999999</v>
      </c>
      <c r="H298" s="288">
        <v>6.0210400000000002</v>
      </c>
      <c r="L298" s="295"/>
      <c r="M298" s="296"/>
    </row>
    <row r="299" spans="2:13" s="80" customFormat="1" ht="15">
      <c r="B299" s="154">
        <v>38</v>
      </c>
      <c r="C299" s="153" t="s">
        <v>779</v>
      </c>
      <c r="D299" s="154" t="s">
        <v>1800</v>
      </c>
      <c r="E299" s="154" t="s">
        <v>2862</v>
      </c>
      <c r="F299" s="155">
        <v>0.17027</v>
      </c>
      <c r="G299" s="155">
        <f t="shared" si="4"/>
        <v>0.34054000000000001</v>
      </c>
      <c r="H299" s="289"/>
      <c r="L299" s="295"/>
      <c r="M299" s="296"/>
    </row>
    <row r="300" spans="2:13" s="80" customFormat="1" ht="15">
      <c r="B300" s="154">
        <v>38</v>
      </c>
      <c r="C300" s="153" t="s">
        <v>778</v>
      </c>
      <c r="D300" s="154" t="s">
        <v>1800</v>
      </c>
      <c r="E300" s="154" t="s">
        <v>2862</v>
      </c>
      <c r="F300" s="155">
        <v>0.15490999999999999</v>
      </c>
      <c r="G300" s="155">
        <f t="shared" si="4"/>
        <v>0.30981999999999998</v>
      </c>
      <c r="H300" s="289"/>
      <c r="L300" s="295"/>
      <c r="M300" s="296"/>
    </row>
    <row r="301" spans="2:13" s="80" customFormat="1" ht="15">
      <c r="B301" s="154">
        <v>38</v>
      </c>
      <c r="C301" s="153" t="s">
        <v>770</v>
      </c>
      <c r="D301" s="154" t="s">
        <v>1800</v>
      </c>
      <c r="E301" s="154" t="s">
        <v>2862</v>
      </c>
      <c r="F301" s="155">
        <v>0.35894999999999999</v>
      </c>
      <c r="G301" s="155">
        <f t="shared" si="4"/>
        <v>0.71789999999999998</v>
      </c>
      <c r="H301" s="289"/>
      <c r="L301" s="295"/>
      <c r="M301" s="296"/>
    </row>
    <row r="302" spans="2:13" s="80" customFormat="1" ht="15">
      <c r="B302" s="154">
        <v>38</v>
      </c>
      <c r="C302" s="153" t="s">
        <v>774</v>
      </c>
      <c r="D302" s="154" t="s">
        <v>1800</v>
      </c>
      <c r="E302" s="154" t="s">
        <v>2862</v>
      </c>
      <c r="F302" s="155">
        <v>0.30002999999999996</v>
      </c>
      <c r="G302" s="155">
        <f t="shared" si="4"/>
        <v>0.60005999999999993</v>
      </c>
      <c r="H302" s="289"/>
      <c r="L302" s="295"/>
      <c r="M302" s="296"/>
    </row>
    <row r="303" spans="2:13" s="80" customFormat="1" ht="15">
      <c r="B303" s="154">
        <v>38</v>
      </c>
      <c r="C303" s="153" t="s">
        <v>782</v>
      </c>
      <c r="D303" s="154" t="s">
        <v>1800</v>
      </c>
      <c r="E303" s="154" t="s">
        <v>2862</v>
      </c>
      <c r="F303" s="155">
        <v>0.54915000000000003</v>
      </c>
      <c r="G303" s="155">
        <f t="shared" si="4"/>
        <v>1.0983000000000001</v>
      </c>
      <c r="H303" s="289"/>
      <c r="L303" s="295"/>
      <c r="M303" s="296"/>
    </row>
    <row r="304" spans="2:13" s="80" customFormat="1" ht="15">
      <c r="B304" s="154">
        <v>38</v>
      </c>
      <c r="C304" s="153" t="s">
        <v>783</v>
      </c>
      <c r="D304" s="154" t="s">
        <v>1800</v>
      </c>
      <c r="E304" s="154" t="s">
        <v>2862</v>
      </c>
      <c r="F304" s="155">
        <v>0.46120999999999995</v>
      </c>
      <c r="G304" s="155">
        <f t="shared" si="4"/>
        <v>0.92241999999999991</v>
      </c>
      <c r="H304" s="289"/>
      <c r="L304" s="295"/>
      <c r="M304" s="296"/>
    </row>
    <row r="305" spans="2:13" s="80" customFormat="1" ht="15">
      <c r="B305" s="154">
        <v>38</v>
      </c>
      <c r="C305" s="153" t="s">
        <v>780</v>
      </c>
      <c r="D305" s="154" t="s">
        <v>1800</v>
      </c>
      <c r="E305" s="154" t="s">
        <v>2862</v>
      </c>
      <c r="F305" s="155">
        <v>0.24162999999999998</v>
      </c>
      <c r="G305" s="155">
        <f t="shared" si="4"/>
        <v>0.48325999999999997</v>
      </c>
      <c r="H305" s="289"/>
      <c r="L305" s="295"/>
      <c r="M305" s="296"/>
    </row>
    <row r="306" spans="2:13" s="80" customFormat="1" ht="15">
      <c r="B306" s="154">
        <v>38</v>
      </c>
      <c r="C306" s="153" t="s">
        <v>781</v>
      </c>
      <c r="D306" s="154" t="s">
        <v>1800</v>
      </c>
      <c r="E306" s="154" t="s">
        <v>2862</v>
      </c>
      <c r="F306" s="155">
        <v>0.37292000000000003</v>
      </c>
      <c r="G306" s="155">
        <f t="shared" si="4"/>
        <v>0.74584000000000006</v>
      </c>
      <c r="H306" s="289"/>
      <c r="L306" s="295"/>
      <c r="M306" s="296"/>
    </row>
    <row r="307" spans="2:13" s="80" customFormat="1" ht="15">
      <c r="B307" s="154">
        <v>38</v>
      </c>
      <c r="C307" s="153" t="s">
        <v>777</v>
      </c>
      <c r="D307" s="154" t="s">
        <v>1800</v>
      </c>
      <c r="E307" s="154" t="s">
        <v>2862</v>
      </c>
      <c r="F307" s="155">
        <v>7.4290000000000009E-2</v>
      </c>
      <c r="G307" s="155">
        <f t="shared" si="4"/>
        <v>0.14858000000000002</v>
      </c>
      <c r="H307" s="289"/>
      <c r="L307" s="295"/>
      <c r="M307" s="296"/>
    </row>
    <row r="308" spans="2:13" s="80" customFormat="1" ht="15">
      <c r="B308" s="154">
        <v>38</v>
      </c>
      <c r="C308" s="153" t="s">
        <v>776</v>
      </c>
      <c r="D308" s="154" t="s">
        <v>1800</v>
      </c>
      <c r="E308" s="154" t="s">
        <v>2862</v>
      </c>
      <c r="F308" s="155">
        <v>0.16428000000000001</v>
      </c>
      <c r="G308" s="155">
        <f t="shared" si="4"/>
        <v>0.32856000000000002</v>
      </c>
      <c r="H308" s="290"/>
      <c r="L308" s="295"/>
      <c r="M308" s="296"/>
    </row>
    <row r="309" spans="2:13" s="80" customFormat="1" ht="15">
      <c r="B309" s="154">
        <v>39</v>
      </c>
      <c r="C309" s="153" t="s">
        <v>789</v>
      </c>
      <c r="D309" s="154" t="s">
        <v>1800</v>
      </c>
      <c r="E309" s="154" t="s">
        <v>2862</v>
      </c>
      <c r="F309" s="155">
        <v>0.35687999999999998</v>
      </c>
      <c r="G309" s="155">
        <f t="shared" si="4"/>
        <v>0.71375999999999995</v>
      </c>
      <c r="H309" s="288">
        <v>6.1459600000000005</v>
      </c>
      <c r="L309" s="295"/>
      <c r="M309" s="296"/>
    </row>
    <row r="310" spans="2:13" s="80" customFormat="1" ht="15">
      <c r="B310" s="154">
        <v>39</v>
      </c>
      <c r="C310" s="153" t="s">
        <v>788</v>
      </c>
      <c r="D310" s="154" t="s">
        <v>1800</v>
      </c>
      <c r="E310" s="154" t="s">
        <v>2862</v>
      </c>
      <c r="F310" s="155">
        <v>0.11059000000000001</v>
      </c>
      <c r="G310" s="155">
        <f t="shared" si="4"/>
        <v>0.22118000000000002</v>
      </c>
      <c r="H310" s="289"/>
      <c r="L310" s="295"/>
      <c r="M310" s="296"/>
    </row>
    <row r="311" spans="2:13" s="80" customFormat="1" ht="15">
      <c r="B311" s="154">
        <v>39</v>
      </c>
      <c r="C311" s="153" t="s">
        <v>754</v>
      </c>
      <c r="D311" s="154" t="s">
        <v>1800</v>
      </c>
      <c r="E311" s="154" t="s">
        <v>2862</v>
      </c>
      <c r="F311" s="155">
        <v>0.52683000000000002</v>
      </c>
      <c r="G311" s="155">
        <f t="shared" si="4"/>
        <v>1.05366</v>
      </c>
      <c r="H311" s="289"/>
      <c r="L311" s="295"/>
      <c r="M311" s="296"/>
    </row>
    <row r="312" spans="2:13" s="80" customFormat="1" ht="15">
      <c r="B312" s="154">
        <v>39</v>
      </c>
      <c r="C312" s="153" t="s">
        <v>761</v>
      </c>
      <c r="D312" s="154" t="s">
        <v>1800</v>
      </c>
      <c r="E312" s="154" t="s">
        <v>2862</v>
      </c>
      <c r="F312" s="155">
        <v>0.35611000000000004</v>
      </c>
      <c r="G312" s="155">
        <f t="shared" si="4"/>
        <v>0.71222000000000008</v>
      </c>
      <c r="H312" s="289"/>
      <c r="L312" s="295"/>
      <c r="M312" s="296"/>
    </row>
    <row r="313" spans="2:13" s="80" customFormat="1" ht="15">
      <c r="B313" s="154">
        <v>39</v>
      </c>
      <c r="C313" s="153" t="s">
        <v>785</v>
      </c>
      <c r="D313" s="154" t="s">
        <v>1800</v>
      </c>
      <c r="E313" s="154" t="s">
        <v>2862</v>
      </c>
      <c r="F313" s="155">
        <v>0.30225999999999997</v>
      </c>
      <c r="G313" s="155">
        <f t="shared" si="4"/>
        <v>0.60451999999999995</v>
      </c>
      <c r="H313" s="289"/>
      <c r="L313" s="295"/>
      <c r="M313" s="296"/>
    </row>
    <row r="314" spans="2:13" s="80" customFormat="1" ht="15">
      <c r="B314" s="154">
        <v>39</v>
      </c>
      <c r="C314" s="153" t="s">
        <v>786</v>
      </c>
      <c r="D314" s="154" t="s">
        <v>1800</v>
      </c>
      <c r="E314" s="154" t="s">
        <v>2862</v>
      </c>
      <c r="F314" s="155">
        <v>0.33576</v>
      </c>
      <c r="G314" s="155">
        <f t="shared" si="4"/>
        <v>0.67152000000000001</v>
      </c>
      <c r="H314" s="289"/>
      <c r="L314" s="295"/>
      <c r="M314" s="296"/>
    </row>
    <row r="315" spans="2:13" s="80" customFormat="1" ht="15">
      <c r="B315" s="154">
        <v>39</v>
      </c>
      <c r="C315" s="153" t="s">
        <v>783</v>
      </c>
      <c r="D315" s="154" t="s">
        <v>1800</v>
      </c>
      <c r="E315" s="154" t="s">
        <v>2862</v>
      </c>
      <c r="F315" s="155">
        <v>0.15759999999999999</v>
      </c>
      <c r="G315" s="155">
        <f t="shared" si="4"/>
        <v>0.31519999999999998</v>
      </c>
      <c r="H315" s="289"/>
      <c r="L315" s="295"/>
      <c r="M315" s="296"/>
    </row>
    <row r="316" spans="2:13" s="80" customFormat="1" ht="15">
      <c r="B316" s="154">
        <v>39</v>
      </c>
      <c r="C316" s="153" t="s">
        <v>787</v>
      </c>
      <c r="D316" s="154" t="s">
        <v>1800</v>
      </c>
      <c r="E316" s="154" t="s">
        <v>2862</v>
      </c>
      <c r="F316" s="155">
        <v>0.46501999999999999</v>
      </c>
      <c r="G316" s="155">
        <f t="shared" si="4"/>
        <v>0.93003999999999998</v>
      </c>
      <c r="H316" s="289"/>
      <c r="L316" s="295"/>
      <c r="M316" s="296"/>
    </row>
    <row r="317" spans="2:13" s="80" customFormat="1" ht="15">
      <c r="B317" s="154">
        <v>39</v>
      </c>
      <c r="C317" s="153" t="s">
        <v>784</v>
      </c>
      <c r="D317" s="154" t="s">
        <v>1800</v>
      </c>
      <c r="E317" s="154" t="s">
        <v>2862</v>
      </c>
      <c r="F317" s="155">
        <v>0.46193000000000001</v>
      </c>
      <c r="G317" s="155">
        <f t="shared" si="4"/>
        <v>0.92386000000000001</v>
      </c>
      <c r="H317" s="290"/>
      <c r="L317" s="295"/>
      <c r="M317" s="296"/>
    </row>
    <row r="318" spans="2:13" s="80" customFormat="1" ht="15">
      <c r="B318" s="154">
        <v>40</v>
      </c>
      <c r="C318" s="153" t="s">
        <v>791</v>
      </c>
      <c r="D318" s="154" t="s">
        <v>1800</v>
      </c>
      <c r="E318" s="154" t="s">
        <v>2862</v>
      </c>
      <c r="F318" s="155">
        <v>7.9310000000000005E-2</v>
      </c>
      <c r="G318" s="155">
        <f t="shared" si="4"/>
        <v>0.15862000000000001</v>
      </c>
      <c r="H318" s="288">
        <v>6.2144000000000004</v>
      </c>
      <c r="L318" s="295"/>
      <c r="M318" s="296"/>
    </row>
    <row r="319" spans="2:13" s="80" customFormat="1" ht="15">
      <c r="B319" s="154">
        <v>40</v>
      </c>
      <c r="C319" s="153" t="s">
        <v>794</v>
      </c>
      <c r="D319" s="154" t="s">
        <v>1800</v>
      </c>
      <c r="E319" s="154" t="s">
        <v>2862</v>
      </c>
      <c r="F319" s="155">
        <v>0.91258000000000006</v>
      </c>
      <c r="G319" s="155">
        <f t="shared" si="4"/>
        <v>1.8251600000000001</v>
      </c>
      <c r="H319" s="289"/>
      <c r="L319" s="295"/>
      <c r="M319" s="296"/>
    </row>
    <row r="320" spans="2:13" s="80" customFormat="1" ht="15">
      <c r="B320" s="154">
        <v>40</v>
      </c>
      <c r="C320" s="153" t="s">
        <v>793</v>
      </c>
      <c r="D320" s="154" t="s">
        <v>1800</v>
      </c>
      <c r="E320" s="154" t="s">
        <v>2862</v>
      </c>
      <c r="F320" s="155">
        <v>0.79094000000000009</v>
      </c>
      <c r="G320" s="155">
        <f t="shared" si="4"/>
        <v>1.5818800000000002</v>
      </c>
      <c r="H320" s="289"/>
      <c r="L320" s="295"/>
      <c r="M320" s="296"/>
    </row>
    <row r="321" spans="2:13" s="80" customFormat="1" ht="15">
      <c r="B321" s="154">
        <v>40</v>
      </c>
      <c r="C321" s="153" t="s">
        <v>790</v>
      </c>
      <c r="D321" s="154" t="s">
        <v>1800</v>
      </c>
      <c r="E321" s="154" t="s">
        <v>2862</v>
      </c>
      <c r="F321" s="155">
        <v>0.44945000000000002</v>
      </c>
      <c r="G321" s="155">
        <f t="shared" si="4"/>
        <v>0.89890000000000003</v>
      </c>
      <c r="H321" s="289"/>
      <c r="L321" s="295"/>
      <c r="M321" s="296"/>
    </row>
    <row r="322" spans="2:13" s="80" customFormat="1" ht="15">
      <c r="B322" s="154">
        <v>40</v>
      </c>
      <c r="C322" s="153" t="s">
        <v>796</v>
      </c>
      <c r="D322" s="154" t="s">
        <v>1800</v>
      </c>
      <c r="E322" s="154" t="s">
        <v>2862</v>
      </c>
      <c r="F322" s="155">
        <v>7.8379999999999991E-2</v>
      </c>
      <c r="G322" s="155">
        <f t="shared" si="4"/>
        <v>0.15675999999999998</v>
      </c>
      <c r="H322" s="289"/>
      <c r="L322" s="295"/>
      <c r="M322" s="296"/>
    </row>
    <row r="323" spans="2:13" s="80" customFormat="1" ht="15">
      <c r="B323" s="154">
        <v>40</v>
      </c>
      <c r="C323" s="153" t="s">
        <v>792</v>
      </c>
      <c r="D323" s="154" t="s">
        <v>1800</v>
      </c>
      <c r="E323" s="154" t="s">
        <v>2862</v>
      </c>
      <c r="F323" s="155">
        <v>0.12593000000000001</v>
      </c>
      <c r="G323" s="155">
        <f t="shared" si="4"/>
        <v>0.25186000000000003</v>
      </c>
      <c r="H323" s="289"/>
      <c r="L323" s="295"/>
      <c r="M323" s="296"/>
    </row>
    <row r="324" spans="2:13" s="80" customFormat="1" ht="15">
      <c r="B324" s="154">
        <v>40</v>
      </c>
      <c r="C324" s="153" t="s">
        <v>795</v>
      </c>
      <c r="D324" s="154" t="s">
        <v>1800</v>
      </c>
      <c r="E324" s="154" t="s">
        <v>2862</v>
      </c>
      <c r="F324" s="155">
        <v>0.67061000000000004</v>
      </c>
      <c r="G324" s="155">
        <f t="shared" si="4"/>
        <v>1.3412200000000001</v>
      </c>
      <c r="H324" s="290"/>
      <c r="L324" s="295"/>
      <c r="M324" s="296"/>
    </row>
    <row r="325" spans="2:13" s="80" customFormat="1" ht="15">
      <c r="B325" s="154">
        <v>41</v>
      </c>
      <c r="C325" s="153" t="s">
        <v>798</v>
      </c>
      <c r="D325" s="154" t="s">
        <v>1800</v>
      </c>
      <c r="E325" s="154" t="s">
        <v>2862</v>
      </c>
      <c r="F325" s="155">
        <v>0.20566000000000001</v>
      </c>
      <c r="G325" s="155">
        <f t="shared" si="4"/>
        <v>0.41132000000000002</v>
      </c>
      <c r="H325" s="288">
        <v>6.1307999999999998</v>
      </c>
      <c r="L325" s="295"/>
      <c r="M325" s="296"/>
    </row>
    <row r="326" spans="2:13" s="80" customFormat="1" ht="15">
      <c r="B326" s="154">
        <v>41</v>
      </c>
      <c r="C326" s="153" t="s">
        <v>802</v>
      </c>
      <c r="D326" s="154" t="s">
        <v>1800</v>
      </c>
      <c r="E326" s="154" t="s">
        <v>2862</v>
      </c>
      <c r="F326" s="155">
        <v>0.36110999999999999</v>
      </c>
      <c r="G326" s="155">
        <f t="shared" si="4"/>
        <v>0.72221999999999997</v>
      </c>
      <c r="H326" s="289"/>
      <c r="L326" s="295"/>
      <c r="M326" s="296"/>
    </row>
    <row r="327" spans="2:13" s="80" customFormat="1" ht="15">
      <c r="B327" s="154">
        <v>41</v>
      </c>
      <c r="C327" s="153" t="s">
        <v>803</v>
      </c>
      <c r="D327" s="154" t="s">
        <v>1800</v>
      </c>
      <c r="E327" s="154" t="s">
        <v>2862</v>
      </c>
      <c r="F327" s="155">
        <v>0.61724999999999997</v>
      </c>
      <c r="G327" s="155">
        <f t="shared" si="4"/>
        <v>1.2344999999999999</v>
      </c>
      <c r="H327" s="289"/>
      <c r="L327" s="295"/>
      <c r="M327" s="296"/>
    </row>
    <row r="328" spans="2:13" s="80" customFormat="1" ht="15">
      <c r="B328" s="154">
        <v>41</v>
      </c>
      <c r="C328" s="153" t="s">
        <v>801</v>
      </c>
      <c r="D328" s="154" t="s">
        <v>1800</v>
      </c>
      <c r="E328" s="154" t="s">
        <v>2862</v>
      </c>
      <c r="F328" s="155">
        <v>0.65360000000000007</v>
      </c>
      <c r="G328" s="155">
        <f t="shared" si="4"/>
        <v>1.3072000000000001</v>
      </c>
      <c r="H328" s="289"/>
      <c r="L328" s="295"/>
      <c r="M328" s="296"/>
    </row>
    <row r="329" spans="2:13" s="80" customFormat="1" ht="15">
      <c r="B329" s="154">
        <v>41</v>
      </c>
      <c r="C329" s="153" t="s">
        <v>800</v>
      </c>
      <c r="D329" s="154" t="s">
        <v>1800</v>
      </c>
      <c r="E329" s="154" t="s">
        <v>2862</v>
      </c>
      <c r="F329" s="155">
        <v>0.13943</v>
      </c>
      <c r="G329" s="155">
        <f t="shared" si="4"/>
        <v>0.27886</v>
      </c>
      <c r="H329" s="289"/>
      <c r="L329" s="295"/>
      <c r="M329" s="296"/>
    </row>
    <row r="330" spans="2:13" s="80" customFormat="1" ht="15">
      <c r="B330" s="154">
        <v>41</v>
      </c>
      <c r="C330" s="153" t="s">
        <v>799</v>
      </c>
      <c r="D330" s="154" t="s">
        <v>1800</v>
      </c>
      <c r="E330" s="154" t="s">
        <v>2862</v>
      </c>
      <c r="F330" s="155">
        <v>0.37116000000000005</v>
      </c>
      <c r="G330" s="155">
        <f t="shared" si="4"/>
        <v>0.74232000000000009</v>
      </c>
      <c r="H330" s="289"/>
      <c r="L330" s="295"/>
      <c r="M330" s="296"/>
    </row>
    <row r="331" spans="2:13" s="80" customFormat="1" ht="15">
      <c r="B331" s="154">
        <v>41</v>
      </c>
      <c r="C331" s="153" t="s">
        <v>796</v>
      </c>
      <c r="D331" s="154" t="s">
        <v>1800</v>
      </c>
      <c r="E331" s="154" t="s">
        <v>2862</v>
      </c>
      <c r="F331" s="155">
        <v>0.14097999999999999</v>
      </c>
      <c r="G331" s="155">
        <f t="shared" si="4"/>
        <v>0.28195999999999999</v>
      </c>
      <c r="H331" s="289"/>
      <c r="L331" s="295"/>
      <c r="M331" s="296"/>
    </row>
    <row r="332" spans="2:13" s="80" customFormat="1" ht="15">
      <c r="B332" s="154">
        <v>41</v>
      </c>
      <c r="C332" s="153" t="s">
        <v>797</v>
      </c>
      <c r="D332" s="154" t="s">
        <v>1800</v>
      </c>
      <c r="E332" s="154" t="s">
        <v>2862</v>
      </c>
      <c r="F332" s="155">
        <v>0.19112000000000001</v>
      </c>
      <c r="G332" s="155">
        <f t="shared" si="4"/>
        <v>0.38224000000000002</v>
      </c>
      <c r="H332" s="289"/>
      <c r="L332" s="295"/>
      <c r="M332" s="296"/>
    </row>
    <row r="333" spans="2:13" s="80" customFormat="1" ht="15">
      <c r="B333" s="154">
        <v>41</v>
      </c>
      <c r="C333" s="153" t="s">
        <v>795</v>
      </c>
      <c r="D333" s="154" t="s">
        <v>1800</v>
      </c>
      <c r="E333" s="154" t="s">
        <v>2862</v>
      </c>
      <c r="F333" s="155">
        <v>0.38508999999999999</v>
      </c>
      <c r="G333" s="155">
        <f t="shared" ref="G333:G396" si="5">F333*2</f>
        <v>0.77017999999999998</v>
      </c>
      <c r="H333" s="290"/>
      <c r="L333" s="295"/>
      <c r="M333" s="296"/>
    </row>
    <row r="334" spans="2:13" s="80" customFormat="1" ht="15">
      <c r="B334" s="154">
        <v>42</v>
      </c>
      <c r="C334" s="153" t="s">
        <v>804</v>
      </c>
      <c r="D334" s="154" t="s">
        <v>1800</v>
      </c>
      <c r="E334" s="154" t="s">
        <v>2862</v>
      </c>
      <c r="F334" s="155">
        <v>0.12149</v>
      </c>
      <c r="G334" s="155">
        <f t="shared" si="5"/>
        <v>0.24298</v>
      </c>
      <c r="H334" s="288">
        <v>6.1675000000000013</v>
      </c>
      <c r="L334" s="295"/>
      <c r="M334" s="296"/>
    </row>
    <row r="335" spans="2:13" s="80" customFormat="1" ht="15">
      <c r="B335" s="154">
        <v>42</v>
      </c>
      <c r="C335" s="153" t="s">
        <v>807</v>
      </c>
      <c r="D335" s="154" t="s">
        <v>1800</v>
      </c>
      <c r="E335" s="154" t="s">
        <v>2862</v>
      </c>
      <c r="F335" s="155">
        <v>0.66952</v>
      </c>
      <c r="G335" s="155">
        <f t="shared" si="5"/>
        <v>1.33904</v>
      </c>
      <c r="H335" s="289"/>
      <c r="L335" s="295"/>
      <c r="M335" s="296"/>
    </row>
    <row r="336" spans="2:13" s="80" customFormat="1" ht="15">
      <c r="B336" s="154">
        <v>42</v>
      </c>
      <c r="C336" s="153" t="s">
        <v>811</v>
      </c>
      <c r="D336" s="154" t="s">
        <v>1800</v>
      </c>
      <c r="E336" s="154" t="s">
        <v>2862</v>
      </c>
      <c r="F336" s="155">
        <v>0.53459000000000001</v>
      </c>
      <c r="G336" s="155">
        <f t="shared" si="5"/>
        <v>1.06918</v>
      </c>
      <c r="H336" s="289"/>
      <c r="L336" s="295"/>
      <c r="M336" s="296"/>
    </row>
    <row r="337" spans="2:13" s="80" customFormat="1" ht="15">
      <c r="B337" s="154">
        <v>42</v>
      </c>
      <c r="C337" s="153" t="s">
        <v>808</v>
      </c>
      <c r="D337" s="154" t="s">
        <v>1800</v>
      </c>
      <c r="E337" s="154" t="s">
        <v>2862</v>
      </c>
      <c r="F337" s="155">
        <v>0.13597999999999999</v>
      </c>
      <c r="G337" s="155">
        <f t="shared" si="5"/>
        <v>0.27195999999999998</v>
      </c>
      <c r="H337" s="289"/>
      <c r="L337" s="295"/>
      <c r="M337" s="296"/>
    </row>
    <row r="338" spans="2:13" s="80" customFormat="1" ht="15">
      <c r="B338" s="154">
        <v>42</v>
      </c>
      <c r="C338" s="153" t="s">
        <v>803</v>
      </c>
      <c r="D338" s="154" t="s">
        <v>1800</v>
      </c>
      <c r="E338" s="154" t="s">
        <v>2862</v>
      </c>
      <c r="F338" s="155">
        <v>0.22221000000000002</v>
      </c>
      <c r="G338" s="155">
        <f t="shared" si="5"/>
        <v>0.44442000000000004</v>
      </c>
      <c r="H338" s="289"/>
      <c r="L338" s="295"/>
      <c r="M338" s="296"/>
    </row>
    <row r="339" spans="2:13" s="80" customFormat="1" ht="15">
      <c r="B339" s="154">
        <v>42</v>
      </c>
      <c r="C339" s="153" t="s">
        <v>790</v>
      </c>
      <c r="D339" s="154" t="s">
        <v>1800</v>
      </c>
      <c r="E339" s="154" t="s">
        <v>2862</v>
      </c>
      <c r="F339" s="155">
        <v>0.38518000000000002</v>
      </c>
      <c r="G339" s="155">
        <f t="shared" si="5"/>
        <v>0.77036000000000004</v>
      </c>
      <c r="H339" s="289"/>
      <c r="L339" s="295"/>
      <c r="M339" s="296"/>
    </row>
    <row r="340" spans="2:13" s="80" customFormat="1" ht="15">
      <c r="B340" s="154">
        <v>42</v>
      </c>
      <c r="C340" s="153" t="s">
        <v>810</v>
      </c>
      <c r="D340" s="154" t="s">
        <v>1800</v>
      </c>
      <c r="E340" s="154" t="s">
        <v>2862</v>
      </c>
      <c r="F340" s="155">
        <v>0.11073000000000001</v>
      </c>
      <c r="G340" s="155">
        <f t="shared" si="5"/>
        <v>0.22146000000000002</v>
      </c>
      <c r="H340" s="289"/>
      <c r="L340" s="295"/>
      <c r="M340" s="296"/>
    </row>
    <row r="341" spans="2:13" s="80" customFormat="1" ht="15">
      <c r="B341" s="154">
        <v>42</v>
      </c>
      <c r="C341" s="153" t="s">
        <v>809</v>
      </c>
      <c r="D341" s="154" t="s">
        <v>1800</v>
      </c>
      <c r="E341" s="154" t="s">
        <v>2862</v>
      </c>
      <c r="F341" s="155">
        <v>0.10848999999999999</v>
      </c>
      <c r="G341" s="155">
        <f t="shared" si="5"/>
        <v>0.21697999999999998</v>
      </c>
      <c r="H341" s="289"/>
      <c r="L341" s="295"/>
      <c r="M341" s="296"/>
    </row>
    <row r="342" spans="2:13" s="80" customFormat="1" ht="15">
      <c r="B342" s="154">
        <v>42</v>
      </c>
      <c r="C342" s="153" t="s">
        <v>805</v>
      </c>
      <c r="D342" s="154" t="s">
        <v>1800</v>
      </c>
      <c r="E342" s="154" t="s">
        <v>2862</v>
      </c>
      <c r="F342" s="155">
        <v>0.46982999999999997</v>
      </c>
      <c r="G342" s="155">
        <f t="shared" si="5"/>
        <v>0.93965999999999994</v>
      </c>
      <c r="H342" s="289"/>
      <c r="L342" s="295"/>
      <c r="M342" s="296"/>
    </row>
    <row r="343" spans="2:13" s="80" customFormat="1" ht="15">
      <c r="B343" s="154">
        <v>42</v>
      </c>
      <c r="C343" s="153" t="s">
        <v>806</v>
      </c>
      <c r="D343" s="154" t="s">
        <v>1800</v>
      </c>
      <c r="E343" s="154" t="s">
        <v>2862</v>
      </c>
      <c r="F343" s="155">
        <v>0.32573000000000002</v>
      </c>
      <c r="G343" s="155">
        <f t="shared" si="5"/>
        <v>0.65146000000000004</v>
      </c>
      <c r="H343" s="290"/>
      <c r="L343" s="295"/>
      <c r="M343" s="296"/>
    </row>
    <row r="344" spans="2:13" s="80" customFormat="1" ht="15">
      <c r="B344" s="154">
        <v>43</v>
      </c>
      <c r="C344" s="153" t="s">
        <v>813</v>
      </c>
      <c r="D344" s="154" t="s">
        <v>1800</v>
      </c>
      <c r="E344" s="154" t="s">
        <v>2862</v>
      </c>
      <c r="F344" s="155">
        <v>0.10369</v>
      </c>
      <c r="G344" s="155">
        <f t="shared" si="5"/>
        <v>0.20738000000000001</v>
      </c>
      <c r="H344" s="288">
        <v>5.9072600000000008</v>
      </c>
      <c r="L344" s="295"/>
      <c r="M344" s="296"/>
    </row>
    <row r="345" spans="2:13" s="80" customFormat="1" ht="15">
      <c r="B345" s="154">
        <v>43</v>
      </c>
      <c r="C345" s="153" t="s">
        <v>815</v>
      </c>
      <c r="D345" s="154" t="s">
        <v>1800</v>
      </c>
      <c r="E345" s="154" t="s">
        <v>2862</v>
      </c>
      <c r="F345" s="155">
        <v>0.14949000000000001</v>
      </c>
      <c r="G345" s="155">
        <f t="shared" si="5"/>
        <v>0.29898000000000002</v>
      </c>
      <c r="H345" s="289"/>
      <c r="L345" s="295"/>
      <c r="M345" s="296"/>
    </row>
    <row r="346" spans="2:13" s="80" customFormat="1" ht="15">
      <c r="B346" s="154">
        <v>43</v>
      </c>
      <c r="C346" s="153" t="s">
        <v>798</v>
      </c>
      <c r="D346" s="154" t="s">
        <v>1800</v>
      </c>
      <c r="E346" s="154" t="s">
        <v>2862</v>
      </c>
      <c r="F346" s="155">
        <v>0.33344999999999997</v>
      </c>
      <c r="G346" s="155">
        <f t="shared" si="5"/>
        <v>0.66689999999999994</v>
      </c>
      <c r="H346" s="289"/>
      <c r="L346" s="295"/>
      <c r="M346" s="296"/>
    </row>
    <row r="347" spans="2:13" s="80" customFormat="1" ht="15">
      <c r="B347" s="154">
        <v>43</v>
      </c>
      <c r="C347" s="153" t="s">
        <v>814</v>
      </c>
      <c r="D347" s="154" t="s">
        <v>1800</v>
      </c>
      <c r="E347" s="154" t="s">
        <v>2862</v>
      </c>
      <c r="F347" s="155">
        <v>0.51049999999999995</v>
      </c>
      <c r="G347" s="155">
        <f t="shared" si="5"/>
        <v>1.0209999999999999</v>
      </c>
      <c r="H347" s="289"/>
      <c r="L347" s="295"/>
      <c r="M347" s="296"/>
    </row>
    <row r="348" spans="2:13" s="80" customFormat="1" ht="15">
      <c r="B348" s="154">
        <v>43</v>
      </c>
      <c r="C348" s="153" t="s">
        <v>811</v>
      </c>
      <c r="D348" s="154" t="s">
        <v>1800</v>
      </c>
      <c r="E348" s="154" t="s">
        <v>2862</v>
      </c>
      <c r="F348" s="155">
        <v>0.39318000000000003</v>
      </c>
      <c r="G348" s="155">
        <f t="shared" si="5"/>
        <v>0.78636000000000006</v>
      </c>
      <c r="H348" s="289"/>
      <c r="L348" s="295"/>
      <c r="M348" s="296"/>
    </row>
    <row r="349" spans="2:13" s="80" customFormat="1" ht="15">
      <c r="B349" s="154">
        <v>43</v>
      </c>
      <c r="C349" s="153" t="s">
        <v>812</v>
      </c>
      <c r="D349" s="154" t="s">
        <v>1800</v>
      </c>
      <c r="E349" s="154" t="s">
        <v>2862</v>
      </c>
      <c r="F349" s="155">
        <v>0.36398000000000003</v>
      </c>
      <c r="G349" s="155">
        <f t="shared" si="5"/>
        <v>0.72796000000000005</v>
      </c>
      <c r="H349" s="289"/>
      <c r="L349" s="295"/>
      <c r="M349" s="296"/>
    </row>
    <row r="350" spans="2:13" s="80" customFormat="1" ht="15">
      <c r="B350" s="154">
        <v>43</v>
      </c>
      <c r="C350" s="153" t="s">
        <v>816</v>
      </c>
      <c r="D350" s="154" t="s">
        <v>1800</v>
      </c>
      <c r="E350" s="154" t="s">
        <v>2862</v>
      </c>
      <c r="F350" s="155">
        <v>0.22394</v>
      </c>
      <c r="G350" s="155">
        <f t="shared" si="5"/>
        <v>0.44788</v>
      </c>
      <c r="H350" s="289"/>
      <c r="L350" s="295"/>
      <c r="M350" s="296"/>
    </row>
    <row r="351" spans="2:13" s="80" customFormat="1" ht="15">
      <c r="B351" s="154">
        <v>43</v>
      </c>
      <c r="C351" s="153" t="s">
        <v>796</v>
      </c>
      <c r="D351" s="154" t="s">
        <v>1800</v>
      </c>
      <c r="E351" s="154" t="s">
        <v>2862</v>
      </c>
      <c r="F351" s="155">
        <v>0.40756999999999999</v>
      </c>
      <c r="G351" s="155">
        <f t="shared" si="5"/>
        <v>0.81513999999999998</v>
      </c>
      <c r="H351" s="289"/>
      <c r="L351" s="295"/>
      <c r="M351" s="296"/>
    </row>
    <row r="352" spans="2:13" s="80" customFormat="1" ht="15">
      <c r="B352" s="154">
        <v>43</v>
      </c>
      <c r="C352" s="153" t="s">
        <v>797</v>
      </c>
      <c r="D352" s="154" t="s">
        <v>1800</v>
      </c>
      <c r="E352" s="154" t="s">
        <v>2862</v>
      </c>
      <c r="F352" s="155">
        <v>0.46782999999999997</v>
      </c>
      <c r="G352" s="155">
        <f t="shared" si="5"/>
        <v>0.93565999999999994</v>
      </c>
      <c r="H352" s="290"/>
      <c r="L352" s="295"/>
      <c r="M352" s="296"/>
    </row>
    <row r="353" spans="2:13" s="80" customFormat="1" ht="15">
      <c r="B353" s="154">
        <v>44</v>
      </c>
      <c r="C353" s="153" t="s">
        <v>820</v>
      </c>
      <c r="D353" s="154" t="s">
        <v>1800</v>
      </c>
      <c r="E353" s="154" t="s">
        <v>2862</v>
      </c>
      <c r="F353" s="155">
        <v>0.26100000000000001</v>
      </c>
      <c r="G353" s="155">
        <f t="shared" si="5"/>
        <v>0.52200000000000002</v>
      </c>
      <c r="H353" s="288">
        <v>5.9475999999999996</v>
      </c>
      <c r="L353" s="295"/>
      <c r="M353" s="296"/>
    </row>
    <row r="354" spans="2:13" s="80" customFormat="1" ht="15">
      <c r="B354" s="154">
        <v>44</v>
      </c>
      <c r="C354" s="153" t="s">
        <v>818</v>
      </c>
      <c r="D354" s="154" t="s">
        <v>1800</v>
      </c>
      <c r="E354" s="154" t="s">
        <v>2862</v>
      </c>
      <c r="F354" s="155">
        <v>0.20238999999999999</v>
      </c>
      <c r="G354" s="155">
        <f t="shared" si="5"/>
        <v>0.40477999999999997</v>
      </c>
      <c r="H354" s="289"/>
      <c r="L354" s="295"/>
      <c r="M354" s="296"/>
    </row>
    <row r="355" spans="2:13" s="80" customFormat="1" ht="15">
      <c r="B355" s="154">
        <v>44</v>
      </c>
      <c r="C355" s="153" t="s">
        <v>802</v>
      </c>
      <c r="D355" s="154" t="s">
        <v>1800</v>
      </c>
      <c r="E355" s="154" t="s">
        <v>2862</v>
      </c>
      <c r="F355" s="155">
        <v>0.40922000000000003</v>
      </c>
      <c r="G355" s="155">
        <f t="shared" si="5"/>
        <v>0.81844000000000006</v>
      </c>
      <c r="H355" s="289"/>
      <c r="L355" s="295"/>
      <c r="M355" s="296"/>
    </row>
    <row r="356" spans="2:13" s="80" customFormat="1" ht="15">
      <c r="B356" s="154">
        <v>44</v>
      </c>
      <c r="C356" s="153" t="s">
        <v>814</v>
      </c>
      <c r="D356" s="154" t="s">
        <v>1800</v>
      </c>
      <c r="E356" s="154" t="s">
        <v>2862</v>
      </c>
      <c r="F356" s="155">
        <v>0.36008999999999997</v>
      </c>
      <c r="G356" s="155">
        <f t="shared" si="5"/>
        <v>0.72017999999999993</v>
      </c>
      <c r="H356" s="289"/>
      <c r="L356" s="295"/>
      <c r="M356" s="296"/>
    </row>
    <row r="357" spans="2:13" s="80" customFormat="1" ht="15">
      <c r="B357" s="154">
        <v>44</v>
      </c>
      <c r="C357" s="153" t="s">
        <v>817</v>
      </c>
      <c r="D357" s="154" t="s">
        <v>1800</v>
      </c>
      <c r="E357" s="154" t="s">
        <v>2862</v>
      </c>
      <c r="F357" s="155">
        <v>0.22041999999999998</v>
      </c>
      <c r="G357" s="155">
        <f t="shared" si="5"/>
        <v>0.44083999999999995</v>
      </c>
      <c r="H357" s="289"/>
      <c r="L357" s="295"/>
      <c r="M357" s="296"/>
    </row>
    <row r="358" spans="2:13" s="80" customFormat="1" ht="15">
      <c r="B358" s="154">
        <v>44</v>
      </c>
      <c r="C358" s="153" t="s">
        <v>819</v>
      </c>
      <c r="D358" s="154" t="s">
        <v>1800</v>
      </c>
      <c r="E358" s="154" t="s">
        <v>2862</v>
      </c>
      <c r="F358" s="155">
        <v>0.34210000000000002</v>
      </c>
      <c r="G358" s="155">
        <f t="shared" si="5"/>
        <v>0.68420000000000003</v>
      </c>
      <c r="H358" s="289"/>
      <c r="L358" s="295"/>
      <c r="M358" s="296"/>
    </row>
    <row r="359" spans="2:13" s="80" customFormat="1" ht="15">
      <c r="B359" s="154">
        <v>44</v>
      </c>
      <c r="C359" s="153" t="s">
        <v>816</v>
      </c>
      <c r="D359" s="154" t="s">
        <v>1800</v>
      </c>
      <c r="E359" s="154" t="s">
        <v>2862</v>
      </c>
      <c r="F359" s="155">
        <v>0.20474000000000001</v>
      </c>
      <c r="G359" s="155">
        <f t="shared" si="5"/>
        <v>0.40948000000000001</v>
      </c>
      <c r="H359" s="289"/>
      <c r="L359" s="295"/>
      <c r="M359" s="296"/>
    </row>
    <row r="360" spans="2:13" s="80" customFormat="1" ht="15">
      <c r="B360" s="154">
        <v>44</v>
      </c>
      <c r="C360" s="153" t="s">
        <v>821</v>
      </c>
      <c r="D360" s="154" t="s">
        <v>1800</v>
      </c>
      <c r="E360" s="154" t="s">
        <v>2862</v>
      </c>
      <c r="F360" s="155">
        <v>0.26229000000000002</v>
      </c>
      <c r="G360" s="155">
        <f t="shared" si="5"/>
        <v>0.52458000000000005</v>
      </c>
      <c r="H360" s="289"/>
      <c r="L360" s="295"/>
      <c r="M360" s="296"/>
    </row>
    <row r="361" spans="2:13" s="80" customFormat="1" ht="15">
      <c r="B361" s="154">
        <v>44</v>
      </c>
      <c r="C361" s="153" t="s">
        <v>823</v>
      </c>
      <c r="D361" s="154" t="s">
        <v>1800</v>
      </c>
      <c r="E361" s="154" t="s">
        <v>2862</v>
      </c>
      <c r="F361" s="155">
        <v>0.18958000000000003</v>
      </c>
      <c r="G361" s="155">
        <f t="shared" si="5"/>
        <v>0.37916000000000005</v>
      </c>
      <c r="H361" s="289"/>
      <c r="L361" s="295"/>
      <c r="M361" s="296"/>
    </row>
    <row r="362" spans="2:13" s="80" customFormat="1" ht="15">
      <c r="B362" s="154">
        <v>44</v>
      </c>
      <c r="C362" s="153" t="s">
        <v>824</v>
      </c>
      <c r="D362" s="154" t="s">
        <v>1800</v>
      </c>
      <c r="E362" s="154" t="s">
        <v>2862</v>
      </c>
      <c r="F362" s="155">
        <v>0.20166999999999999</v>
      </c>
      <c r="G362" s="155">
        <f t="shared" si="5"/>
        <v>0.40333999999999998</v>
      </c>
      <c r="H362" s="289"/>
      <c r="L362" s="295"/>
      <c r="M362" s="296"/>
    </row>
    <row r="363" spans="2:13" s="80" customFormat="1" ht="15">
      <c r="B363" s="154">
        <v>44</v>
      </c>
      <c r="C363" s="153" t="s">
        <v>822</v>
      </c>
      <c r="D363" s="154" t="s">
        <v>1800</v>
      </c>
      <c r="E363" s="154" t="s">
        <v>2862</v>
      </c>
      <c r="F363" s="155">
        <v>0.32030000000000003</v>
      </c>
      <c r="G363" s="155">
        <f t="shared" si="5"/>
        <v>0.64060000000000006</v>
      </c>
      <c r="H363" s="290"/>
      <c r="L363" s="295"/>
      <c r="M363" s="296"/>
    </row>
    <row r="364" spans="2:13" s="80" customFormat="1" ht="15">
      <c r="B364" s="154">
        <v>45</v>
      </c>
      <c r="C364" s="153" t="s">
        <v>826</v>
      </c>
      <c r="D364" s="154" t="s">
        <v>1800</v>
      </c>
      <c r="E364" s="154" t="s">
        <v>2862</v>
      </c>
      <c r="F364" s="155">
        <v>0.87863999999999998</v>
      </c>
      <c r="G364" s="155">
        <f t="shared" si="5"/>
        <v>1.75728</v>
      </c>
      <c r="H364" s="288">
        <v>6.0198399999999994</v>
      </c>
      <c r="L364" s="295"/>
      <c r="M364" s="296"/>
    </row>
    <row r="365" spans="2:13" s="80" customFormat="1" ht="15">
      <c r="B365" s="154">
        <v>45</v>
      </c>
      <c r="C365" s="153" t="s">
        <v>828</v>
      </c>
      <c r="D365" s="154" t="s">
        <v>1800</v>
      </c>
      <c r="E365" s="154" t="s">
        <v>2862</v>
      </c>
      <c r="F365" s="155">
        <v>0.29193000000000002</v>
      </c>
      <c r="G365" s="155">
        <f t="shared" si="5"/>
        <v>0.58386000000000005</v>
      </c>
      <c r="H365" s="289"/>
      <c r="L365" s="295"/>
      <c r="M365" s="296"/>
    </row>
    <row r="366" spans="2:13" s="80" customFormat="1" ht="15">
      <c r="B366" s="154">
        <v>45</v>
      </c>
      <c r="C366" s="153" t="s">
        <v>830</v>
      </c>
      <c r="D366" s="154" t="s">
        <v>1800</v>
      </c>
      <c r="E366" s="154" t="s">
        <v>2862</v>
      </c>
      <c r="F366" s="155">
        <v>0.49513999999999997</v>
      </c>
      <c r="G366" s="155">
        <f t="shared" si="5"/>
        <v>0.99027999999999994</v>
      </c>
      <c r="H366" s="289"/>
      <c r="L366" s="295"/>
      <c r="M366" s="296"/>
    </row>
    <row r="367" spans="2:13" s="80" customFormat="1" ht="15">
      <c r="B367" s="154">
        <v>45</v>
      </c>
      <c r="C367" s="153" t="s">
        <v>824</v>
      </c>
      <c r="D367" s="154" t="s">
        <v>1800</v>
      </c>
      <c r="E367" s="154" t="s">
        <v>2862</v>
      </c>
      <c r="F367" s="155">
        <v>0.21251</v>
      </c>
      <c r="G367" s="155">
        <f t="shared" si="5"/>
        <v>0.42502000000000001</v>
      </c>
      <c r="H367" s="289"/>
      <c r="L367" s="295"/>
      <c r="M367" s="296"/>
    </row>
    <row r="368" spans="2:13" s="80" customFormat="1" ht="15">
      <c r="B368" s="154">
        <v>45</v>
      </c>
      <c r="C368" s="153" t="s">
        <v>827</v>
      </c>
      <c r="D368" s="154" t="s">
        <v>1800</v>
      </c>
      <c r="E368" s="154" t="s">
        <v>2862</v>
      </c>
      <c r="F368" s="155">
        <v>0.44225999999999999</v>
      </c>
      <c r="G368" s="155">
        <f t="shared" si="5"/>
        <v>0.88451999999999997</v>
      </c>
      <c r="H368" s="289"/>
      <c r="L368" s="295"/>
      <c r="M368" s="296"/>
    </row>
    <row r="369" spans="2:13" s="80" customFormat="1" ht="15">
      <c r="B369" s="154">
        <v>45</v>
      </c>
      <c r="C369" s="153" t="s">
        <v>829</v>
      </c>
      <c r="D369" s="154" t="s">
        <v>1800</v>
      </c>
      <c r="E369" s="154" t="s">
        <v>2862</v>
      </c>
      <c r="F369" s="155">
        <v>0.37686999999999998</v>
      </c>
      <c r="G369" s="155">
        <f t="shared" si="5"/>
        <v>0.75373999999999997</v>
      </c>
      <c r="H369" s="289"/>
      <c r="L369" s="295"/>
      <c r="M369" s="296"/>
    </row>
    <row r="370" spans="2:13" s="80" customFormat="1" ht="15">
      <c r="B370" s="154">
        <v>45</v>
      </c>
      <c r="C370" s="153" t="s">
        <v>825</v>
      </c>
      <c r="D370" s="154" t="s">
        <v>1800</v>
      </c>
      <c r="E370" s="154" t="s">
        <v>2862</v>
      </c>
      <c r="F370" s="155">
        <v>0.31257000000000001</v>
      </c>
      <c r="G370" s="155">
        <f t="shared" si="5"/>
        <v>0.62514000000000003</v>
      </c>
      <c r="H370" s="290"/>
      <c r="L370" s="295"/>
      <c r="M370" s="296"/>
    </row>
    <row r="371" spans="2:13" s="80" customFormat="1" ht="15">
      <c r="B371" s="154">
        <v>46</v>
      </c>
      <c r="C371" s="153" t="s">
        <v>834</v>
      </c>
      <c r="D371" s="154" t="s">
        <v>1800</v>
      </c>
      <c r="E371" s="154" t="s">
        <v>2862</v>
      </c>
      <c r="F371" s="155">
        <v>0.39382999999999996</v>
      </c>
      <c r="G371" s="155">
        <f t="shared" si="5"/>
        <v>0.78765999999999992</v>
      </c>
      <c r="H371" s="288">
        <v>6.3634399999999998</v>
      </c>
      <c r="L371" s="295"/>
      <c r="M371" s="296"/>
    </row>
    <row r="372" spans="2:13" s="80" customFormat="1" ht="15">
      <c r="B372" s="154">
        <v>46</v>
      </c>
      <c r="C372" s="153" t="s">
        <v>832</v>
      </c>
      <c r="D372" s="154" t="s">
        <v>1800</v>
      </c>
      <c r="E372" s="154" t="s">
        <v>2862</v>
      </c>
      <c r="F372" s="155">
        <v>0.68259999999999998</v>
      </c>
      <c r="G372" s="155">
        <f t="shared" si="5"/>
        <v>1.3652</v>
      </c>
      <c r="H372" s="289"/>
      <c r="L372" s="295"/>
      <c r="M372" s="296"/>
    </row>
    <row r="373" spans="2:13" s="80" customFormat="1" ht="15">
      <c r="B373" s="154">
        <v>46</v>
      </c>
      <c r="C373" s="153" t="s">
        <v>831</v>
      </c>
      <c r="D373" s="154" t="s">
        <v>1800</v>
      </c>
      <c r="E373" s="154" t="s">
        <v>2862</v>
      </c>
      <c r="F373" s="155">
        <v>0.73002</v>
      </c>
      <c r="G373" s="155">
        <f t="shared" si="5"/>
        <v>1.46004</v>
      </c>
      <c r="H373" s="289"/>
      <c r="L373" s="295"/>
      <c r="M373" s="296"/>
    </row>
    <row r="374" spans="2:13" s="80" customFormat="1" ht="15">
      <c r="B374" s="154">
        <v>46</v>
      </c>
      <c r="C374" s="153" t="s">
        <v>836</v>
      </c>
      <c r="D374" s="154" t="s">
        <v>1800</v>
      </c>
      <c r="E374" s="154" t="s">
        <v>2862</v>
      </c>
      <c r="F374" s="155">
        <v>0.46129999999999999</v>
      </c>
      <c r="G374" s="155">
        <f t="shared" si="5"/>
        <v>0.92259999999999998</v>
      </c>
      <c r="H374" s="289"/>
      <c r="L374" s="295"/>
      <c r="M374" s="296"/>
    </row>
    <row r="375" spans="2:13" s="80" customFormat="1" ht="15">
      <c r="B375" s="154">
        <v>46</v>
      </c>
      <c r="C375" s="153" t="s">
        <v>837</v>
      </c>
      <c r="D375" s="154" t="s">
        <v>1800</v>
      </c>
      <c r="E375" s="154" t="s">
        <v>2862</v>
      </c>
      <c r="F375" s="155">
        <v>0.30935000000000001</v>
      </c>
      <c r="G375" s="155">
        <f t="shared" si="5"/>
        <v>0.61870000000000003</v>
      </c>
      <c r="H375" s="289"/>
      <c r="L375" s="295"/>
      <c r="M375" s="296"/>
    </row>
    <row r="376" spans="2:13" s="80" customFormat="1" ht="15">
      <c r="B376" s="154">
        <v>46</v>
      </c>
      <c r="C376" s="153" t="s">
        <v>835</v>
      </c>
      <c r="D376" s="154" t="s">
        <v>1800</v>
      </c>
      <c r="E376" s="154" t="s">
        <v>2862</v>
      </c>
      <c r="F376" s="155">
        <v>0.34010000000000001</v>
      </c>
      <c r="G376" s="155">
        <f t="shared" si="5"/>
        <v>0.68020000000000003</v>
      </c>
      <c r="H376" s="289"/>
      <c r="L376" s="295"/>
      <c r="M376" s="296"/>
    </row>
    <row r="377" spans="2:13" s="80" customFormat="1" ht="15">
      <c r="B377" s="154">
        <v>46</v>
      </c>
      <c r="C377" s="153" t="s">
        <v>833</v>
      </c>
      <c r="D377" s="154" t="s">
        <v>1800</v>
      </c>
      <c r="E377" s="154" t="s">
        <v>2862</v>
      </c>
      <c r="F377" s="155">
        <v>0.26451999999999998</v>
      </c>
      <c r="G377" s="155">
        <f t="shared" si="5"/>
        <v>0.52903999999999995</v>
      </c>
      <c r="H377" s="290"/>
      <c r="L377" s="295"/>
      <c r="M377" s="296"/>
    </row>
    <row r="378" spans="2:13" s="80" customFormat="1" ht="15">
      <c r="B378" s="154">
        <v>47</v>
      </c>
      <c r="C378" s="153" t="s">
        <v>842</v>
      </c>
      <c r="D378" s="154" t="s">
        <v>1800</v>
      </c>
      <c r="E378" s="154" t="s">
        <v>2862</v>
      </c>
      <c r="F378" s="155">
        <v>0.70620000000000005</v>
      </c>
      <c r="G378" s="155">
        <f t="shared" si="5"/>
        <v>1.4124000000000001</v>
      </c>
      <c r="H378" s="288">
        <v>6.4646999999999997</v>
      </c>
      <c r="L378" s="295"/>
      <c r="M378" s="296"/>
    </row>
    <row r="379" spans="2:13" s="80" customFormat="1" ht="15">
      <c r="B379" s="154">
        <v>47</v>
      </c>
      <c r="C379" s="153" t="s">
        <v>838</v>
      </c>
      <c r="D379" s="154" t="s">
        <v>1800</v>
      </c>
      <c r="E379" s="154" t="s">
        <v>2862</v>
      </c>
      <c r="F379" s="155">
        <v>0.50331000000000004</v>
      </c>
      <c r="G379" s="155">
        <f t="shared" si="5"/>
        <v>1.0066200000000001</v>
      </c>
      <c r="H379" s="289"/>
      <c r="L379" s="295"/>
      <c r="M379" s="296"/>
    </row>
    <row r="380" spans="2:13" s="80" customFormat="1" ht="15">
      <c r="B380" s="154">
        <v>47</v>
      </c>
      <c r="C380" s="153" t="s">
        <v>839</v>
      </c>
      <c r="D380" s="154" t="s">
        <v>1800</v>
      </c>
      <c r="E380" s="154" t="s">
        <v>2862</v>
      </c>
      <c r="F380" s="155">
        <v>0.54325000000000001</v>
      </c>
      <c r="G380" s="155">
        <f t="shared" si="5"/>
        <v>1.0865</v>
      </c>
      <c r="H380" s="289"/>
      <c r="L380" s="295"/>
      <c r="M380" s="296"/>
    </row>
    <row r="381" spans="2:13" s="80" customFormat="1" ht="15">
      <c r="B381" s="154">
        <v>47</v>
      </c>
      <c r="C381" s="153" t="s">
        <v>837</v>
      </c>
      <c r="D381" s="154" t="s">
        <v>1800</v>
      </c>
      <c r="E381" s="154" t="s">
        <v>2862</v>
      </c>
      <c r="F381" s="155">
        <v>0.59513000000000005</v>
      </c>
      <c r="G381" s="155">
        <f t="shared" si="5"/>
        <v>1.1902600000000001</v>
      </c>
      <c r="H381" s="289"/>
      <c r="L381" s="295"/>
      <c r="M381" s="296"/>
    </row>
    <row r="382" spans="2:13" s="80" customFormat="1" ht="15">
      <c r="B382" s="154">
        <v>47</v>
      </c>
      <c r="C382" s="153" t="s">
        <v>841</v>
      </c>
      <c r="D382" s="154" t="s">
        <v>1800</v>
      </c>
      <c r="E382" s="154" t="s">
        <v>2862</v>
      </c>
      <c r="F382" s="155">
        <v>0.56864000000000003</v>
      </c>
      <c r="G382" s="155">
        <f t="shared" si="5"/>
        <v>1.1372800000000001</v>
      </c>
      <c r="H382" s="289"/>
      <c r="L382" s="295"/>
      <c r="M382" s="296"/>
    </row>
    <row r="383" spans="2:13" s="80" customFormat="1" ht="15">
      <c r="B383" s="154">
        <v>47</v>
      </c>
      <c r="C383" s="153" t="s">
        <v>840</v>
      </c>
      <c r="D383" s="154" t="s">
        <v>1800</v>
      </c>
      <c r="E383" s="154" t="s">
        <v>2862</v>
      </c>
      <c r="F383" s="155">
        <v>0.31581999999999999</v>
      </c>
      <c r="G383" s="155">
        <f t="shared" si="5"/>
        <v>0.63163999999999998</v>
      </c>
      <c r="H383" s="290"/>
      <c r="L383" s="295"/>
      <c r="M383" s="296"/>
    </row>
    <row r="384" spans="2:13" s="80" customFormat="1" ht="15">
      <c r="B384" s="154">
        <v>48</v>
      </c>
      <c r="C384" s="153" t="s">
        <v>847</v>
      </c>
      <c r="D384" s="154" t="s">
        <v>1800</v>
      </c>
      <c r="E384" s="154" t="s">
        <v>2862</v>
      </c>
      <c r="F384" s="155">
        <v>0.31552999999999998</v>
      </c>
      <c r="G384" s="155">
        <f t="shared" si="5"/>
        <v>0.63105999999999995</v>
      </c>
      <c r="H384" s="288">
        <v>6.1051400000000005</v>
      </c>
      <c r="L384" s="295"/>
      <c r="M384" s="296"/>
    </row>
    <row r="385" spans="2:13" s="80" customFormat="1" ht="15">
      <c r="B385" s="154">
        <v>48</v>
      </c>
      <c r="C385" s="153" t="s">
        <v>832</v>
      </c>
      <c r="D385" s="154" t="s">
        <v>1800</v>
      </c>
      <c r="E385" s="154" t="s">
        <v>2862</v>
      </c>
      <c r="F385" s="155">
        <v>0.55082000000000009</v>
      </c>
      <c r="G385" s="155">
        <f t="shared" si="5"/>
        <v>1.1016400000000002</v>
      </c>
      <c r="H385" s="289"/>
      <c r="L385" s="295"/>
      <c r="M385" s="296"/>
    </row>
    <row r="386" spans="2:13" s="80" customFormat="1" ht="15">
      <c r="B386" s="154">
        <v>48</v>
      </c>
      <c r="C386" s="153" t="s">
        <v>831</v>
      </c>
      <c r="D386" s="154" t="s">
        <v>1800</v>
      </c>
      <c r="E386" s="154" t="s">
        <v>2862</v>
      </c>
      <c r="F386" s="155">
        <v>0.53591</v>
      </c>
      <c r="G386" s="155">
        <f t="shared" si="5"/>
        <v>1.07182</v>
      </c>
      <c r="H386" s="289"/>
      <c r="L386" s="295"/>
      <c r="M386" s="296"/>
    </row>
    <row r="387" spans="2:13" s="80" customFormat="1" ht="15">
      <c r="B387" s="154">
        <v>48</v>
      </c>
      <c r="C387" s="153" t="s">
        <v>845</v>
      </c>
      <c r="D387" s="154" t="s">
        <v>1800</v>
      </c>
      <c r="E387" s="154" t="s">
        <v>2862</v>
      </c>
      <c r="F387" s="155">
        <v>0.49930999999999998</v>
      </c>
      <c r="G387" s="155">
        <f t="shared" si="5"/>
        <v>0.99861999999999995</v>
      </c>
      <c r="H387" s="289"/>
      <c r="L387" s="295"/>
      <c r="M387" s="296"/>
    </row>
    <row r="388" spans="2:13" s="80" customFormat="1" ht="15">
      <c r="B388" s="154">
        <v>48</v>
      </c>
      <c r="C388" s="153" t="s">
        <v>844</v>
      </c>
      <c r="D388" s="154" t="s">
        <v>1800</v>
      </c>
      <c r="E388" s="154" t="s">
        <v>2862</v>
      </c>
      <c r="F388" s="155">
        <v>0.38700000000000001</v>
      </c>
      <c r="G388" s="155">
        <f t="shared" si="5"/>
        <v>0.77400000000000002</v>
      </c>
      <c r="H388" s="289"/>
      <c r="L388" s="295"/>
      <c r="M388" s="296"/>
    </row>
    <row r="389" spans="2:13" s="80" customFormat="1" ht="15">
      <c r="B389" s="154">
        <v>48</v>
      </c>
      <c r="C389" s="153" t="s">
        <v>846</v>
      </c>
      <c r="D389" s="154" t="s">
        <v>1800</v>
      </c>
      <c r="E389" s="154" t="s">
        <v>2862</v>
      </c>
      <c r="F389" s="155">
        <v>0.27610000000000001</v>
      </c>
      <c r="G389" s="155">
        <f t="shared" si="5"/>
        <v>0.55220000000000002</v>
      </c>
      <c r="H389" s="289"/>
      <c r="L389" s="295"/>
      <c r="M389" s="296"/>
    </row>
    <row r="390" spans="2:13" s="80" customFormat="1" ht="15">
      <c r="B390" s="154">
        <v>48</v>
      </c>
      <c r="C390" s="153" t="s">
        <v>843</v>
      </c>
      <c r="D390" s="154" t="s">
        <v>1800</v>
      </c>
      <c r="E390" s="154" t="s">
        <v>2862</v>
      </c>
      <c r="F390" s="155">
        <v>0.4879</v>
      </c>
      <c r="G390" s="155">
        <f t="shared" si="5"/>
        <v>0.9758</v>
      </c>
      <c r="H390" s="290"/>
      <c r="L390" s="295"/>
      <c r="M390" s="296"/>
    </row>
    <row r="391" spans="2:13" s="80" customFormat="1" ht="15">
      <c r="B391" s="154">
        <v>49</v>
      </c>
      <c r="C391" s="153" t="s">
        <v>855</v>
      </c>
      <c r="D391" s="154" t="s">
        <v>1800</v>
      </c>
      <c r="E391" s="154" t="s">
        <v>2862</v>
      </c>
      <c r="F391" s="155">
        <v>0.31257999999999997</v>
      </c>
      <c r="G391" s="155">
        <f t="shared" si="5"/>
        <v>0.62515999999999994</v>
      </c>
      <c r="H391" s="288">
        <v>6.3005199999999997</v>
      </c>
      <c r="L391" s="295"/>
      <c r="M391" s="296"/>
    </row>
    <row r="392" spans="2:13" s="80" customFormat="1" ht="15">
      <c r="B392" s="154">
        <v>49</v>
      </c>
      <c r="C392" s="153" t="s">
        <v>830</v>
      </c>
      <c r="D392" s="154" t="s">
        <v>1800</v>
      </c>
      <c r="E392" s="154" t="s">
        <v>2862</v>
      </c>
      <c r="F392" s="155">
        <v>0.42901999999999996</v>
      </c>
      <c r="G392" s="155">
        <f t="shared" si="5"/>
        <v>0.85803999999999991</v>
      </c>
      <c r="H392" s="289"/>
      <c r="L392" s="295"/>
      <c r="M392" s="296"/>
    </row>
    <row r="393" spans="2:13" s="80" customFormat="1" ht="15">
      <c r="B393" s="154">
        <v>49</v>
      </c>
      <c r="C393" s="153" t="s">
        <v>850</v>
      </c>
      <c r="D393" s="154" t="s">
        <v>1800</v>
      </c>
      <c r="E393" s="154" t="s">
        <v>2862</v>
      </c>
      <c r="F393" s="155">
        <v>0.16578000000000001</v>
      </c>
      <c r="G393" s="155">
        <f t="shared" si="5"/>
        <v>0.33156000000000002</v>
      </c>
      <c r="H393" s="289"/>
      <c r="L393" s="295"/>
      <c r="M393" s="296"/>
    </row>
    <row r="394" spans="2:13" s="80" customFormat="1" ht="15">
      <c r="B394" s="154">
        <v>49</v>
      </c>
      <c r="C394" s="153" t="s">
        <v>822</v>
      </c>
      <c r="D394" s="154" t="s">
        <v>1800</v>
      </c>
      <c r="E394" s="154" t="s">
        <v>2862</v>
      </c>
      <c r="F394" s="155">
        <v>0.21487999999999999</v>
      </c>
      <c r="G394" s="155">
        <f t="shared" si="5"/>
        <v>0.42975999999999998</v>
      </c>
      <c r="H394" s="289"/>
      <c r="L394" s="295"/>
      <c r="M394" s="296"/>
    </row>
    <row r="395" spans="2:13" s="80" customFormat="1" ht="15">
      <c r="B395" s="154">
        <v>49</v>
      </c>
      <c r="C395" s="153" t="s">
        <v>853</v>
      </c>
      <c r="D395" s="154" t="s">
        <v>1800</v>
      </c>
      <c r="E395" s="154" t="s">
        <v>2862</v>
      </c>
      <c r="F395" s="155">
        <v>0.21462000000000001</v>
      </c>
      <c r="G395" s="155">
        <f t="shared" si="5"/>
        <v>0.42924000000000001</v>
      </c>
      <c r="H395" s="289"/>
      <c r="L395" s="295"/>
      <c r="M395" s="296"/>
    </row>
    <row r="396" spans="2:13" s="80" customFormat="1" ht="15">
      <c r="B396" s="154">
        <v>49</v>
      </c>
      <c r="C396" s="153" t="s">
        <v>854</v>
      </c>
      <c r="D396" s="154" t="s">
        <v>1800</v>
      </c>
      <c r="E396" s="154" t="s">
        <v>2862</v>
      </c>
      <c r="F396" s="155">
        <v>0.20791999999999999</v>
      </c>
      <c r="G396" s="155">
        <f t="shared" si="5"/>
        <v>0.41583999999999999</v>
      </c>
      <c r="H396" s="289"/>
      <c r="L396" s="295"/>
      <c r="M396" s="296"/>
    </row>
    <row r="397" spans="2:13" s="80" customFormat="1" ht="15">
      <c r="B397" s="154">
        <v>49</v>
      </c>
      <c r="C397" s="153" t="s">
        <v>851</v>
      </c>
      <c r="D397" s="154" t="s">
        <v>1800</v>
      </c>
      <c r="E397" s="154" t="s">
        <v>2862</v>
      </c>
      <c r="F397" s="155">
        <v>0.29267000000000004</v>
      </c>
      <c r="G397" s="155">
        <f t="shared" ref="G397:G460" si="6">F397*2</f>
        <v>0.58534000000000008</v>
      </c>
      <c r="H397" s="289"/>
      <c r="L397" s="295"/>
      <c r="M397" s="296"/>
    </row>
    <row r="398" spans="2:13" s="80" customFormat="1" ht="15">
      <c r="B398" s="154">
        <v>49</v>
      </c>
      <c r="C398" s="153" t="s">
        <v>852</v>
      </c>
      <c r="D398" s="154" t="s">
        <v>1800</v>
      </c>
      <c r="E398" s="154" t="s">
        <v>2862</v>
      </c>
      <c r="F398" s="155">
        <v>0.18237</v>
      </c>
      <c r="G398" s="155">
        <f t="shared" si="6"/>
        <v>0.36474000000000001</v>
      </c>
      <c r="H398" s="289"/>
      <c r="L398" s="295"/>
      <c r="M398" s="296"/>
    </row>
    <row r="399" spans="2:13" s="80" customFormat="1" ht="15">
      <c r="B399" s="154">
        <v>49</v>
      </c>
      <c r="C399" s="153" t="s">
        <v>849</v>
      </c>
      <c r="D399" s="154" t="s">
        <v>1800</v>
      </c>
      <c r="E399" s="154" t="s">
        <v>2862</v>
      </c>
      <c r="F399" s="155">
        <v>0.79586000000000001</v>
      </c>
      <c r="G399" s="155">
        <f t="shared" si="6"/>
        <v>1.59172</v>
      </c>
      <c r="H399" s="289"/>
      <c r="L399" s="295"/>
      <c r="M399" s="296"/>
    </row>
    <row r="400" spans="2:13" s="80" customFormat="1" ht="15">
      <c r="B400" s="154">
        <v>49</v>
      </c>
      <c r="C400" s="153" t="s">
        <v>848</v>
      </c>
      <c r="D400" s="154" t="s">
        <v>1800</v>
      </c>
      <c r="E400" s="154" t="s">
        <v>2862</v>
      </c>
      <c r="F400" s="155">
        <v>0.33456000000000002</v>
      </c>
      <c r="G400" s="155">
        <f t="shared" si="6"/>
        <v>0.66912000000000005</v>
      </c>
      <c r="H400" s="290"/>
      <c r="L400" s="295"/>
      <c r="M400" s="296"/>
    </row>
    <row r="401" spans="2:13" s="80" customFormat="1" ht="15">
      <c r="B401" s="154">
        <v>50</v>
      </c>
      <c r="C401" s="153" t="s">
        <v>856</v>
      </c>
      <c r="D401" s="154" t="s">
        <v>1800</v>
      </c>
      <c r="E401" s="154" t="s">
        <v>2862</v>
      </c>
      <c r="F401" s="155">
        <v>0.14903</v>
      </c>
      <c r="G401" s="155">
        <f t="shared" si="6"/>
        <v>0.29805999999999999</v>
      </c>
      <c r="H401" s="288">
        <v>6.1124399999999994</v>
      </c>
      <c r="L401" s="295"/>
      <c r="M401" s="296"/>
    </row>
    <row r="402" spans="2:13" s="80" customFormat="1" ht="15">
      <c r="B402" s="154">
        <v>50</v>
      </c>
      <c r="C402" s="153" t="s">
        <v>858</v>
      </c>
      <c r="D402" s="154" t="s">
        <v>1800</v>
      </c>
      <c r="E402" s="154" t="s">
        <v>2862</v>
      </c>
      <c r="F402" s="155">
        <v>0.26519999999999999</v>
      </c>
      <c r="G402" s="155">
        <f t="shared" si="6"/>
        <v>0.53039999999999998</v>
      </c>
      <c r="H402" s="289"/>
      <c r="L402" s="295"/>
      <c r="M402" s="296"/>
    </row>
    <row r="403" spans="2:13" s="80" customFormat="1" ht="15">
      <c r="B403" s="154">
        <v>50</v>
      </c>
      <c r="C403" s="153" t="s">
        <v>859</v>
      </c>
      <c r="D403" s="154" t="s">
        <v>1800</v>
      </c>
      <c r="E403" s="154" t="s">
        <v>2862</v>
      </c>
      <c r="F403" s="155">
        <v>0.15090000000000001</v>
      </c>
      <c r="G403" s="155">
        <f t="shared" si="6"/>
        <v>0.30180000000000001</v>
      </c>
      <c r="H403" s="289"/>
      <c r="L403" s="295"/>
      <c r="M403" s="296"/>
    </row>
    <row r="404" spans="2:13" s="80" customFormat="1" ht="15">
      <c r="B404" s="154">
        <v>50</v>
      </c>
      <c r="C404" s="153" t="s">
        <v>863</v>
      </c>
      <c r="D404" s="154" t="s">
        <v>1800</v>
      </c>
      <c r="E404" s="154" t="s">
        <v>2862</v>
      </c>
      <c r="F404" s="155">
        <v>0.38249</v>
      </c>
      <c r="G404" s="155">
        <f t="shared" si="6"/>
        <v>0.76497999999999999</v>
      </c>
      <c r="H404" s="289"/>
      <c r="L404" s="295"/>
      <c r="M404" s="296"/>
    </row>
    <row r="405" spans="2:13" s="80" customFormat="1" ht="15">
      <c r="B405" s="154">
        <v>50</v>
      </c>
      <c r="C405" s="153" t="s">
        <v>861</v>
      </c>
      <c r="D405" s="154" t="s">
        <v>1800</v>
      </c>
      <c r="E405" s="154" t="s">
        <v>2862</v>
      </c>
      <c r="F405" s="155">
        <v>0.41843000000000002</v>
      </c>
      <c r="G405" s="155">
        <f t="shared" si="6"/>
        <v>0.83686000000000005</v>
      </c>
      <c r="H405" s="289"/>
      <c r="L405" s="295"/>
      <c r="M405" s="296"/>
    </row>
    <row r="406" spans="2:13" s="80" customFormat="1" ht="15">
      <c r="B406" s="154">
        <v>50</v>
      </c>
      <c r="C406" s="153" t="s">
        <v>857</v>
      </c>
      <c r="D406" s="154" t="s">
        <v>1800</v>
      </c>
      <c r="E406" s="154" t="s">
        <v>2862</v>
      </c>
      <c r="F406" s="155">
        <v>0.29475999999999997</v>
      </c>
      <c r="G406" s="155">
        <f t="shared" si="6"/>
        <v>0.58951999999999993</v>
      </c>
      <c r="H406" s="289"/>
      <c r="L406" s="295"/>
      <c r="M406" s="296"/>
    </row>
    <row r="407" spans="2:13" s="80" customFormat="1" ht="15">
      <c r="B407" s="154">
        <v>50</v>
      </c>
      <c r="C407" s="153" t="s">
        <v>860</v>
      </c>
      <c r="D407" s="154" t="s">
        <v>1800</v>
      </c>
      <c r="E407" s="154" t="s">
        <v>2862</v>
      </c>
      <c r="F407" s="155">
        <v>0.28669</v>
      </c>
      <c r="G407" s="155">
        <f t="shared" si="6"/>
        <v>0.57338</v>
      </c>
      <c r="H407" s="289"/>
      <c r="L407" s="295"/>
      <c r="M407" s="296"/>
    </row>
    <row r="408" spans="2:13" s="80" customFormat="1" ht="15">
      <c r="B408" s="154">
        <v>50</v>
      </c>
      <c r="C408" s="154" t="s">
        <v>862</v>
      </c>
      <c r="D408" s="154" t="s">
        <v>1800</v>
      </c>
      <c r="E408" s="154" t="s">
        <v>2862</v>
      </c>
      <c r="F408" s="155">
        <v>0.28382999999999997</v>
      </c>
      <c r="G408" s="155">
        <f t="shared" si="6"/>
        <v>0.56765999999999994</v>
      </c>
      <c r="H408" s="289"/>
      <c r="L408" s="295"/>
      <c r="M408" s="296"/>
    </row>
    <row r="409" spans="2:13" s="80" customFormat="1" ht="15">
      <c r="B409" s="154">
        <v>50</v>
      </c>
      <c r="C409" s="154" t="s">
        <v>851</v>
      </c>
      <c r="D409" s="154" t="s">
        <v>1800</v>
      </c>
      <c r="E409" s="154" t="s">
        <v>2862</v>
      </c>
      <c r="F409" s="155">
        <v>0.45482</v>
      </c>
      <c r="G409" s="155">
        <f t="shared" si="6"/>
        <v>0.90964</v>
      </c>
      <c r="H409" s="289"/>
      <c r="L409" s="295"/>
      <c r="M409" s="296"/>
    </row>
    <row r="410" spans="2:13" s="80" customFormat="1" ht="15">
      <c r="B410" s="154">
        <v>50</v>
      </c>
      <c r="C410" s="154" t="s">
        <v>782</v>
      </c>
      <c r="D410" s="154" t="s">
        <v>1800</v>
      </c>
      <c r="E410" s="154" t="s">
        <v>2862</v>
      </c>
      <c r="F410" s="155">
        <v>0.37007000000000001</v>
      </c>
      <c r="G410" s="155">
        <f t="shared" si="6"/>
        <v>0.74014000000000002</v>
      </c>
      <c r="H410" s="290"/>
      <c r="L410" s="295"/>
      <c r="M410" s="296"/>
    </row>
    <row r="411" spans="2:13" s="80" customFormat="1" ht="15">
      <c r="B411" s="154">
        <v>51</v>
      </c>
      <c r="C411" s="154" t="s">
        <v>867</v>
      </c>
      <c r="D411" s="154" t="s">
        <v>1800</v>
      </c>
      <c r="E411" s="154" t="s">
        <v>2862</v>
      </c>
      <c r="F411" s="155">
        <v>0.97997000000000001</v>
      </c>
      <c r="G411" s="155">
        <f t="shared" si="6"/>
        <v>1.95994</v>
      </c>
      <c r="H411" s="288">
        <v>6.2830399999999997</v>
      </c>
      <c r="L411" s="295"/>
      <c r="M411" s="296"/>
    </row>
    <row r="412" spans="2:13" s="80" customFormat="1" ht="15">
      <c r="B412" s="154">
        <v>51</v>
      </c>
      <c r="C412" s="154" t="s">
        <v>868</v>
      </c>
      <c r="D412" s="154" t="s">
        <v>1800</v>
      </c>
      <c r="E412" s="154" t="s">
        <v>2862</v>
      </c>
      <c r="F412" s="155">
        <v>0.41586000000000001</v>
      </c>
      <c r="G412" s="155">
        <f t="shared" si="6"/>
        <v>0.83172000000000001</v>
      </c>
      <c r="H412" s="289"/>
      <c r="L412" s="295"/>
      <c r="M412" s="296"/>
    </row>
    <row r="413" spans="2:13" s="80" customFormat="1" ht="15">
      <c r="B413" s="154">
        <v>51</v>
      </c>
      <c r="C413" s="154" t="s">
        <v>864</v>
      </c>
      <c r="D413" s="154" t="s">
        <v>1800</v>
      </c>
      <c r="E413" s="154" t="s">
        <v>2862</v>
      </c>
      <c r="F413" s="155">
        <v>0.41625999999999996</v>
      </c>
      <c r="G413" s="155">
        <f t="shared" si="6"/>
        <v>0.83251999999999993</v>
      </c>
      <c r="H413" s="289"/>
      <c r="L413" s="295"/>
      <c r="M413" s="296"/>
    </row>
    <row r="414" spans="2:13" s="80" customFormat="1" ht="15">
      <c r="B414" s="154">
        <v>51</v>
      </c>
      <c r="C414" s="154" t="s">
        <v>866</v>
      </c>
      <c r="D414" s="154" t="s">
        <v>1800</v>
      </c>
      <c r="E414" s="154" t="s">
        <v>2862</v>
      </c>
      <c r="F414" s="155">
        <v>0.47505000000000003</v>
      </c>
      <c r="G414" s="155">
        <f t="shared" si="6"/>
        <v>0.95010000000000006</v>
      </c>
      <c r="H414" s="289"/>
      <c r="L414" s="295"/>
      <c r="M414" s="296"/>
    </row>
    <row r="415" spans="2:13" s="80" customFormat="1" ht="15">
      <c r="B415" s="154">
        <v>51</v>
      </c>
      <c r="C415" s="154" t="s">
        <v>865</v>
      </c>
      <c r="D415" s="154" t="s">
        <v>1800</v>
      </c>
      <c r="E415" s="154" t="s">
        <v>2862</v>
      </c>
      <c r="F415" s="155">
        <v>0.54938999999999993</v>
      </c>
      <c r="G415" s="155">
        <f t="shared" si="6"/>
        <v>1.0987799999999999</v>
      </c>
      <c r="H415" s="289"/>
      <c r="L415" s="295"/>
      <c r="M415" s="296"/>
    </row>
    <row r="416" spans="2:13" s="80" customFormat="1" ht="15">
      <c r="B416" s="154">
        <v>51</v>
      </c>
      <c r="C416" s="154" t="s">
        <v>783</v>
      </c>
      <c r="D416" s="154" t="s">
        <v>1800</v>
      </c>
      <c r="E416" s="154" t="s">
        <v>2862</v>
      </c>
      <c r="F416" s="155">
        <v>0.30498999999999998</v>
      </c>
      <c r="G416" s="155">
        <f t="shared" si="6"/>
        <v>0.60997999999999997</v>
      </c>
      <c r="H416" s="290"/>
      <c r="L416" s="295"/>
      <c r="M416" s="296"/>
    </row>
    <row r="417" spans="2:13" s="80" customFormat="1" ht="15">
      <c r="B417" s="154">
        <v>52</v>
      </c>
      <c r="C417" s="154" t="s">
        <v>826</v>
      </c>
      <c r="D417" s="154" t="s">
        <v>1800</v>
      </c>
      <c r="E417" s="154" t="s">
        <v>2862</v>
      </c>
      <c r="F417" s="155">
        <v>1.1109899999999999</v>
      </c>
      <c r="G417" s="155">
        <f t="shared" si="6"/>
        <v>2.2219799999999998</v>
      </c>
      <c r="H417" s="288">
        <v>6.3278599999999994</v>
      </c>
      <c r="L417" s="295"/>
      <c r="M417" s="296"/>
    </row>
    <row r="418" spans="2:13" s="80" customFormat="1" ht="15">
      <c r="B418" s="154">
        <v>52</v>
      </c>
      <c r="C418" s="154" t="s">
        <v>861</v>
      </c>
      <c r="D418" s="154" t="s">
        <v>1800</v>
      </c>
      <c r="E418" s="154" t="s">
        <v>2862</v>
      </c>
      <c r="F418" s="155">
        <v>0.47029000000000004</v>
      </c>
      <c r="G418" s="155">
        <f t="shared" si="6"/>
        <v>0.94058000000000008</v>
      </c>
      <c r="H418" s="289"/>
      <c r="L418" s="295"/>
      <c r="M418" s="296"/>
    </row>
    <row r="419" spans="2:13" s="80" customFormat="1" ht="15">
      <c r="B419" s="154">
        <v>52</v>
      </c>
      <c r="C419" s="154" t="s">
        <v>782</v>
      </c>
      <c r="D419" s="154" t="s">
        <v>1800</v>
      </c>
      <c r="E419" s="154" t="s">
        <v>2862</v>
      </c>
      <c r="F419" s="155">
        <v>0.45976999999999996</v>
      </c>
      <c r="G419" s="155">
        <f t="shared" si="6"/>
        <v>0.91953999999999991</v>
      </c>
      <c r="H419" s="289"/>
      <c r="L419" s="295"/>
      <c r="M419" s="296"/>
    </row>
    <row r="420" spans="2:13" s="80" customFormat="1" ht="15">
      <c r="B420" s="154">
        <v>52</v>
      </c>
      <c r="C420" s="154" t="s">
        <v>871</v>
      </c>
      <c r="D420" s="154" t="s">
        <v>1800</v>
      </c>
      <c r="E420" s="154" t="s">
        <v>2862</v>
      </c>
      <c r="F420" s="155">
        <v>0.21959999999999999</v>
      </c>
      <c r="G420" s="155">
        <f t="shared" si="6"/>
        <v>0.43919999999999998</v>
      </c>
      <c r="H420" s="289"/>
      <c r="L420" s="295"/>
      <c r="M420" s="296"/>
    </row>
    <row r="421" spans="2:13" s="80" customFormat="1" ht="15">
      <c r="B421" s="154">
        <v>52</v>
      </c>
      <c r="C421" s="154" t="s">
        <v>873</v>
      </c>
      <c r="D421" s="154" t="s">
        <v>1800</v>
      </c>
      <c r="E421" s="154" t="s">
        <v>2862</v>
      </c>
      <c r="F421" s="155">
        <v>0.17996999999999999</v>
      </c>
      <c r="G421" s="155">
        <f t="shared" si="6"/>
        <v>0.35993999999999998</v>
      </c>
      <c r="H421" s="289"/>
      <c r="L421" s="295"/>
      <c r="M421" s="296"/>
    </row>
    <row r="422" spans="2:13" s="80" customFormat="1" ht="15">
      <c r="B422" s="154">
        <v>52</v>
      </c>
      <c r="C422" s="154" t="s">
        <v>870</v>
      </c>
      <c r="D422" s="154" t="s">
        <v>1800</v>
      </c>
      <c r="E422" s="154" t="s">
        <v>2862</v>
      </c>
      <c r="F422" s="155">
        <v>0.33065</v>
      </c>
      <c r="G422" s="155">
        <f t="shared" si="6"/>
        <v>0.6613</v>
      </c>
      <c r="H422" s="289"/>
      <c r="L422" s="295"/>
      <c r="M422" s="296"/>
    </row>
    <row r="423" spans="2:13" s="80" customFormat="1" ht="15">
      <c r="B423" s="154">
        <v>52</v>
      </c>
      <c r="C423" s="154" t="s">
        <v>869</v>
      </c>
      <c r="D423" s="154" t="s">
        <v>1800</v>
      </c>
      <c r="E423" s="154" t="s">
        <v>2862</v>
      </c>
      <c r="F423" s="155">
        <v>0.21646000000000001</v>
      </c>
      <c r="G423" s="155">
        <f t="shared" si="6"/>
        <v>0.43292000000000003</v>
      </c>
      <c r="H423" s="289"/>
      <c r="L423" s="295"/>
      <c r="M423" s="296"/>
    </row>
    <row r="424" spans="2:13" s="80" customFormat="1" ht="15">
      <c r="B424" s="154">
        <v>52</v>
      </c>
      <c r="C424" s="154" t="s">
        <v>872</v>
      </c>
      <c r="D424" s="154" t="s">
        <v>1800</v>
      </c>
      <c r="E424" s="154" t="s">
        <v>2862</v>
      </c>
      <c r="F424" s="155">
        <v>0.1762</v>
      </c>
      <c r="G424" s="155">
        <f t="shared" si="6"/>
        <v>0.35239999999999999</v>
      </c>
      <c r="H424" s="290"/>
      <c r="L424" s="295"/>
      <c r="M424" s="296"/>
    </row>
    <row r="425" spans="2:13" s="80" customFormat="1" ht="15">
      <c r="B425" s="154">
        <v>53</v>
      </c>
      <c r="C425" s="154" t="s">
        <v>878</v>
      </c>
      <c r="D425" s="154" t="s">
        <v>1800</v>
      </c>
      <c r="E425" s="154" t="s">
        <v>2862</v>
      </c>
      <c r="F425" s="155">
        <v>0.74072000000000005</v>
      </c>
      <c r="G425" s="155">
        <f t="shared" si="6"/>
        <v>1.4814400000000001</v>
      </c>
      <c r="H425" s="288">
        <v>5.9572000000000003</v>
      </c>
      <c r="L425" s="295"/>
      <c r="M425" s="296"/>
    </row>
    <row r="426" spans="2:13" s="80" customFormat="1" ht="15">
      <c r="B426" s="154">
        <v>53</v>
      </c>
      <c r="C426" s="154" t="s">
        <v>877</v>
      </c>
      <c r="D426" s="154" t="s">
        <v>1800</v>
      </c>
      <c r="E426" s="154" t="s">
        <v>2862</v>
      </c>
      <c r="F426" s="155">
        <v>9.4180000000000014E-2</v>
      </c>
      <c r="G426" s="155">
        <f t="shared" si="6"/>
        <v>0.18836000000000003</v>
      </c>
      <c r="H426" s="289"/>
      <c r="L426" s="295"/>
      <c r="M426" s="296"/>
    </row>
    <row r="427" spans="2:13" s="80" customFormat="1" ht="15">
      <c r="B427" s="154">
        <v>53</v>
      </c>
      <c r="C427" s="154" t="s">
        <v>874</v>
      </c>
      <c r="D427" s="154" t="s">
        <v>1800</v>
      </c>
      <c r="E427" s="154" t="s">
        <v>2862</v>
      </c>
      <c r="F427" s="155">
        <v>0.48636000000000001</v>
      </c>
      <c r="G427" s="155">
        <f t="shared" si="6"/>
        <v>0.97272000000000003</v>
      </c>
      <c r="H427" s="289"/>
      <c r="L427" s="295"/>
      <c r="M427" s="296"/>
    </row>
    <row r="428" spans="2:13" s="80" customFormat="1" ht="15">
      <c r="B428" s="154">
        <v>53</v>
      </c>
      <c r="C428" s="154" t="s">
        <v>879</v>
      </c>
      <c r="D428" s="154" t="s">
        <v>1800</v>
      </c>
      <c r="E428" s="154" t="s">
        <v>2862</v>
      </c>
      <c r="F428" s="155">
        <v>0.12691</v>
      </c>
      <c r="G428" s="155">
        <f t="shared" si="6"/>
        <v>0.25381999999999999</v>
      </c>
      <c r="H428" s="289"/>
      <c r="L428" s="295"/>
      <c r="M428" s="296"/>
    </row>
    <row r="429" spans="2:13" s="80" customFormat="1" ht="15">
      <c r="B429" s="154">
        <v>53</v>
      </c>
      <c r="C429" s="154" t="s">
        <v>875</v>
      </c>
      <c r="D429" s="154" t="s">
        <v>1800</v>
      </c>
      <c r="E429" s="154" t="s">
        <v>2862</v>
      </c>
      <c r="F429" s="155">
        <v>0.7845700000000001</v>
      </c>
      <c r="G429" s="155">
        <f t="shared" si="6"/>
        <v>1.5691400000000002</v>
      </c>
      <c r="H429" s="289"/>
      <c r="L429" s="295"/>
      <c r="M429" s="296"/>
    </row>
    <row r="430" spans="2:13" s="80" customFormat="1" ht="15">
      <c r="B430" s="154">
        <v>53</v>
      </c>
      <c r="C430" s="154" t="s">
        <v>876</v>
      </c>
      <c r="D430" s="154" t="s">
        <v>1800</v>
      </c>
      <c r="E430" s="154" t="s">
        <v>2862</v>
      </c>
      <c r="F430" s="155">
        <v>0.74585999999999997</v>
      </c>
      <c r="G430" s="155">
        <f t="shared" si="6"/>
        <v>1.4917199999999999</v>
      </c>
      <c r="H430" s="290"/>
      <c r="L430" s="295"/>
      <c r="M430" s="296"/>
    </row>
    <row r="431" spans="2:13" s="80" customFormat="1" ht="15">
      <c r="B431" s="154">
        <v>54</v>
      </c>
      <c r="C431" s="154" t="s">
        <v>884</v>
      </c>
      <c r="D431" s="154" t="s">
        <v>1800</v>
      </c>
      <c r="E431" s="154" t="s">
        <v>2862</v>
      </c>
      <c r="F431" s="155">
        <v>0.66273000000000004</v>
      </c>
      <c r="G431" s="155">
        <f t="shared" si="6"/>
        <v>1.3254600000000001</v>
      </c>
      <c r="H431" s="288">
        <v>5.6306600000000007</v>
      </c>
      <c r="L431" s="295"/>
      <c r="M431" s="296"/>
    </row>
    <row r="432" spans="2:13" s="80" customFormat="1" ht="15">
      <c r="B432" s="154">
        <v>54</v>
      </c>
      <c r="C432" s="154" t="s">
        <v>883</v>
      </c>
      <c r="D432" s="154" t="s">
        <v>1800</v>
      </c>
      <c r="E432" s="154" t="s">
        <v>2862</v>
      </c>
      <c r="F432" s="155">
        <v>0.56799999999999995</v>
      </c>
      <c r="G432" s="155">
        <f t="shared" si="6"/>
        <v>1.1359999999999999</v>
      </c>
      <c r="H432" s="289"/>
      <c r="L432" s="295"/>
      <c r="M432" s="296"/>
    </row>
    <row r="433" spans="2:13" s="80" customFormat="1" ht="15">
      <c r="B433" s="154">
        <v>54</v>
      </c>
      <c r="C433" s="154" t="s">
        <v>885</v>
      </c>
      <c r="D433" s="154" t="s">
        <v>1800</v>
      </c>
      <c r="E433" s="154" t="s">
        <v>2862</v>
      </c>
      <c r="F433" s="155">
        <v>0.43331000000000003</v>
      </c>
      <c r="G433" s="155">
        <f t="shared" si="6"/>
        <v>0.86662000000000006</v>
      </c>
      <c r="H433" s="289"/>
      <c r="L433" s="295"/>
      <c r="M433" s="296"/>
    </row>
    <row r="434" spans="2:13" s="80" customFormat="1" ht="15">
      <c r="B434" s="154">
        <v>54</v>
      </c>
      <c r="C434" s="154" t="s">
        <v>880</v>
      </c>
      <c r="D434" s="154" t="s">
        <v>1800</v>
      </c>
      <c r="E434" s="154" t="s">
        <v>2862</v>
      </c>
      <c r="F434" s="155">
        <v>0.23762</v>
      </c>
      <c r="G434" s="155">
        <f t="shared" si="6"/>
        <v>0.47524</v>
      </c>
      <c r="H434" s="289"/>
      <c r="L434" s="295"/>
      <c r="M434" s="296"/>
    </row>
    <row r="435" spans="2:13" s="80" customFormat="1" ht="15">
      <c r="B435" s="154">
        <v>54</v>
      </c>
      <c r="C435" s="154" t="s">
        <v>882</v>
      </c>
      <c r="D435" s="154" t="s">
        <v>1800</v>
      </c>
      <c r="E435" s="154" t="s">
        <v>2862</v>
      </c>
      <c r="F435" s="155">
        <v>0.19109000000000001</v>
      </c>
      <c r="G435" s="155">
        <f t="shared" si="6"/>
        <v>0.38218000000000002</v>
      </c>
      <c r="H435" s="289"/>
      <c r="L435" s="295"/>
      <c r="M435" s="296"/>
    </row>
    <row r="436" spans="2:13" s="80" customFormat="1" ht="15">
      <c r="B436" s="154">
        <v>54</v>
      </c>
      <c r="C436" s="154" t="s">
        <v>881</v>
      </c>
      <c r="D436" s="154" t="s">
        <v>1800</v>
      </c>
      <c r="E436" s="154" t="s">
        <v>2862</v>
      </c>
      <c r="F436" s="155">
        <v>0.72258</v>
      </c>
      <c r="G436" s="155">
        <f t="shared" si="6"/>
        <v>1.44516</v>
      </c>
      <c r="H436" s="290"/>
      <c r="L436" s="295"/>
      <c r="M436" s="296"/>
    </row>
    <row r="437" spans="2:13" s="80" customFormat="1" ht="15">
      <c r="B437" s="154">
        <v>55</v>
      </c>
      <c r="C437" s="154" t="s">
        <v>892</v>
      </c>
      <c r="D437" s="154" t="s">
        <v>1800</v>
      </c>
      <c r="E437" s="154" t="s">
        <v>2862</v>
      </c>
      <c r="F437" s="155">
        <v>8.7499999999999994E-2</v>
      </c>
      <c r="G437" s="155">
        <f t="shared" si="6"/>
        <v>0.17499999999999999</v>
      </c>
      <c r="H437" s="288">
        <v>5.4446200000000005</v>
      </c>
      <c r="L437" s="295"/>
      <c r="M437" s="296"/>
    </row>
    <row r="438" spans="2:13" s="80" customFormat="1" ht="15">
      <c r="B438" s="154">
        <v>55</v>
      </c>
      <c r="C438" s="154" t="s">
        <v>894</v>
      </c>
      <c r="D438" s="154" t="s">
        <v>1800</v>
      </c>
      <c r="E438" s="154" t="s">
        <v>2862</v>
      </c>
      <c r="F438" s="155">
        <v>0.22444999999999998</v>
      </c>
      <c r="G438" s="155">
        <f t="shared" si="6"/>
        <v>0.44889999999999997</v>
      </c>
      <c r="H438" s="289"/>
      <c r="L438" s="295"/>
      <c r="M438" s="296"/>
    </row>
    <row r="439" spans="2:13" s="80" customFormat="1" ht="15">
      <c r="B439" s="154">
        <v>55</v>
      </c>
      <c r="C439" s="154" t="s">
        <v>888</v>
      </c>
      <c r="D439" s="154" t="s">
        <v>1800</v>
      </c>
      <c r="E439" s="154" t="s">
        <v>2862</v>
      </c>
      <c r="F439" s="155">
        <v>0.31730999999999998</v>
      </c>
      <c r="G439" s="155">
        <f t="shared" si="6"/>
        <v>0.63461999999999996</v>
      </c>
      <c r="H439" s="289"/>
      <c r="L439" s="295"/>
      <c r="M439" s="296"/>
    </row>
    <row r="440" spans="2:13" s="80" customFormat="1" ht="15">
      <c r="B440" s="154">
        <v>55</v>
      </c>
      <c r="C440" s="154" t="s">
        <v>887</v>
      </c>
      <c r="D440" s="154" t="s">
        <v>1800</v>
      </c>
      <c r="E440" s="154" t="s">
        <v>2862</v>
      </c>
      <c r="F440" s="155">
        <v>0.37522000000000005</v>
      </c>
      <c r="G440" s="155">
        <f t="shared" si="6"/>
        <v>0.75044000000000011</v>
      </c>
      <c r="H440" s="289"/>
      <c r="L440" s="295"/>
      <c r="M440" s="296"/>
    </row>
    <row r="441" spans="2:13" s="80" customFormat="1" ht="15">
      <c r="B441" s="154">
        <v>55</v>
      </c>
      <c r="C441" s="154" t="s">
        <v>889</v>
      </c>
      <c r="D441" s="154" t="s">
        <v>1800</v>
      </c>
      <c r="E441" s="154" t="s">
        <v>2862</v>
      </c>
      <c r="F441" s="155">
        <v>0.41814999999999997</v>
      </c>
      <c r="G441" s="155">
        <f t="shared" si="6"/>
        <v>0.83629999999999993</v>
      </c>
      <c r="H441" s="289"/>
      <c r="L441" s="295"/>
      <c r="M441" s="296"/>
    </row>
    <row r="442" spans="2:13" s="80" customFormat="1" ht="15">
      <c r="B442" s="154">
        <v>55</v>
      </c>
      <c r="C442" s="154" t="s">
        <v>890</v>
      </c>
      <c r="D442" s="154" t="s">
        <v>1800</v>
      </c>
      <c r="E442" s="154" t="s">
        <v>2862</v>
      </c>
      <c r="F442" s="155">
        <v>0.40201999999999999</v>
      </c>
      <c r="G442" s="155">
        <f t="shared" si="6"/>
        <v>0.80403999999999998</v>
      </c>
      <c r="H442" s="289"/>
      <c r="L442" s="295"/>
      <c r="M442" s="296"/>
    </row>
    <row r="443" spans="2:13" s="80" customFormat="1" ht="15">
      <c r="B443" s="154">
        <v>55</v>
      </c>
      <c r="C443" s="154" t="s">
        <v>891</v>
      </c>
      <c r="D443" s="154" t="s">
        <v>1800</v>
      </c>
      <c r="E443" s="154" t="s">
        <v>2862</v>
      </c>
      <c r="F443" s="155">
        <v>0.34864999999999996</v>
      </c>
      <c r="G443" s="155">
        <f t="shared" si="6"/>
        <v>0.69729999999999992</v>
      </c>
      <c r="H443" s="289"/>
      <c r="L443" s="295"/>
      <c r="M443" s="296"/>
    </row>
    <row r="444" spans="2:13" s="80" customFormat="1" ht="15">
      <c r="B444" s="154">
        <v>55</v>
      </c>
      <c r="C444" s="154" t="s">
        <v>893</v>
      </c>
      <c r="D444" s="154" t="s">
        <v>1800</v>
      </c>
      <c r="E444" s="154" t="s">
        <v>2862</v>
      </c>
      <c r="F444" s="155">
        <v>0.30582999999999999</v>
      </c>
      <c r="G444" s="155">
        <f t="shared" si="6"/>
        <v>0.61165999999999998</v>
      </c>
      <c r="H444" s="289"/>
      <c r="L444" s="295"/>
      <c r="M444" s="296"/>
    </row>
    <row r="445" spans="2:13" s="80" customFormat="1" ht="15">
      <c r="B445" s="154">
        <v>55</v>
      </c>
      <c r="C445" s="154" t="s">
        <v>886</v>
      </c>
      <c r="D445" s="154" t="s">
        <v>1800</v>
      </c>
      <c r="E445" s="154" t="s">
        <v>2862</v>
      </c>
      <c r="F445" s="155">
        <v>0.24318000000000001</v>
      </c>
      <c r="G445" s="155">
        <f t="shared" si="6"/>
        <v>0.48636000000000001</v>
      </c>
      <c r="H445" s="290"/>
      <c r="L445" s="295"/>
      <c r="M445" s="296"/>
    </row>
    <row r="446" spans="2:13" s="80" customFormat="1" ht="15">
      <c r="B446" s="154">
        <v>56</v>
      </c>
      <c r="C446" s="154" t="s">
        <v>892</v>
      </c>
      <c r="D446" s="154" t="s">
        <v>1800</v>
      </c>
      <c r="E446" s="154" t="s">
        <v>2862</v>
      </c>
      <c r="F446" s="155">
        <v>0.22272</v>
      </c>
      <c r="G446" s="155">
        <f t="shared" si="6"/>
        <v>0.44544</v>
      </c>
      <c r="H446" s="288">
        <v>5.7904400000000003</v>
      </c>
      <c r="L446" s="295"/>
      <c r="M446" s="296"/>
    </row>
    <row r="447" spans="2:13" s="80" customFormat="1" ht="15">
      <c r="B447" s="154">
        <v>56</v>
      </c>
      <c r="C447" s="154" t="s">
        <v>894</v>
      </c>
      <c r="D447" s="154" t="s">
        <v>1800</v>
      </c>
      <c r="E447" s="154" t="s">
        <v>2862</v>
      </c>
      <c r="F447" s="155">
        <v>0.42201</v>
      </c>
      <c r="G447" s="155">
        <f t="shared" si="6"/>
        <v>0.84401999999999999</v>
      </c>
      <c r="H447" s="289"/>
      <c r="L447" s="295"/>
      <c r="M447" s="296"/>
    </row>
    <row r="448" spans="2:13" s="80" customFormat="1" ht="15">
      <c r="B448" s="154">
        <v>56</v>
      </c>
      <c r="C448" s="154" t="s">
        <v>895</v>
      </c>
      <c r="D448" s="154" t="s">
        <v>1800</v>
      </c>
      <c r="E448" s="154" t="s">
        <v>2862</v>
      </c>
      <c r="F448" s="155">
        <v>0.27538999999999997</v>
      </c>
      <c r="G448" s="155">
        <f t="shared" si="6"/>
        <v>0.55077999999999994</v>
      </c>
      <c r="H448" s="289"/>
      <c r="L448" s="295"/>
      <c r="M448" s="296"/>
    </row>
    <row r="449" spans="2:13" s="80" customFormat="1" ht="15">
      <c r="B449" s="154">
        <v>56</v>
      </c>
      <c r="C449" s="154" t="s">
        <v>888</v>
      </c>
      <c r="D449" s="154" t="s">
        <v>1800</v>
      </c>
      <c r="E449" s="154" t="s">
        <v>2862</v>
      </c>
      <c r="F449" s="155">
        <v>0.63539000000000001</v>
      </c>
      <c r="G449" s="155">
        <f t="shared" si="6"/>
        <v>1.27078</v>
      </c>
      <c r="H449" s="289"/>
      <c r="L449" s="295"/>
      <c r="M449" s="296"/>
    </row>
    <row r="450" spans="2:13" s="80" customFormat="1" ht="15">
      <c r="B450" s="154">
        <v>56</v>
      </c>
      <c r="C450" s="154" t="s">
        <v>889</v>
      </c>
      <c r="D450" s="154" t="s">
        <v>1800</v>
      </c>
      <c r="E450" s="154" t="s">
        <v>2862</v>
      </c>
      <c r="F450" s="155">
        <v>0.80989</v>
      </c>
      <c r="G450" s="155">
        <f t="shared" si="6"/>
        <v>1.61978</v>
      </c>
      <c r="H450" s="289"/>
      <c r="L450" s="295"/>
      <c r="M450" s="296"/>
    </row>
    <row r="451" spans="2:13" s="80" customFormat="1" ht="15">
      <c r="B451" s="154">
        <v>56</v>
      </c>
      <c r="C451" s="154" t="s">
        <v>890</v>
      </c>
      <c r="D451" s="154" t="s">
        <v>1800</v>
      </c>
      <c r="E451" s="154" t="s">
        <v>2862</v>
      </c>
      <c r="F451" s="155">
        <v>0.34517000000000003</v>
      </c>
      <c r="G451" s="155">
        <f t="shared" si="6"/>
        <v>0.69034000000000006</v>
      </c>
      <c r="H451" s="289"/>
      <c r="L451" s="295"/>
      <c r="M451" s="296"/>
    </row>
    <row r="452" spans="2:13" s="80" customFormat="1" ht="15">
      <c r="B452" s="154">
        <v>56</v>
      </c>
      <c r="C452" s="154" t="s">
        <v>893</v>
      </c>
      <c r="D452" s="154" t="s">
        <v>1800</v>
      </c>
      <c r="E452" s="154" t="s">
        <v>2862</v>
      </c>
      <c r="F452" s="155">
        <v>0.18465000000000001</v>
      </c>
      <c r="G452" s="155">
        <f t="shared" si="6"/>
        <v>0.36930000000000002</v>
      </c>
      <c r="H452" s="290"/>
      <c r="L452" s="295"/>
      <c r="M452" s="296"/>
    </row>
    <row r="453" spans="2:13" s="80" customFormat="1" ht="15">
      <c r="B453" s="154">
        <v>57</v>
      </c>
      <c r="C453" s="154" t="s">
        <v>895</v>
      </c>
      <c r="D453" s="154" t="s">
        <v>1800</v>
      </c>
      <c r="E453" s="154" t="s">
        <v>2862</v>
      </c>
      <c r="F453" s="155">
        <v>0.14874999999999999</v>
      </c>
      <c r="G453" s="155">
        <f t="shared" si="6"/>
        <v>0.29749999999999999</v>
      </c>
      <c r="H453" s="288">
        <v>5.6307800000000006</v>
      </c>
      <c r="L453" s="295"/>
      <c r="M453" s="296"/>
    </row>
    <row r="454" spans="2:13" s="80" customFormat="1" ht="15">
      <c r="B454" s="154">
        <v>57</v>
      </c>
      <c r="C454" s="154" t="s">
        <v>891</v>
      </c>
      <c r="D454" s="154" t="s">
        <v>1800</v>
      </c>
      <c r="E454" s="154" t="s">
        <v>2862</v>
      </c>
      <c r="F454" s="155">
        <v>0.34341000000000005</v>
      </c>
      <c r="G454" s="155">
        <f t="shared" si="6"/>
        <v>0.6868200000000001</v>
      </c>
      <c r="H454" s="289"/>
      <c r="L454" s="295"/>
      <c r="M454" s="296"/>
    </row>
    <row r="455" spans="2:13" s="80" customFormat="1" ht="15">
      <c r="B455" s="154">
        <v>57</v>
      </c>
      <c r="C455" s="154" t="s">
        <v>897</v>
      </c>
      <c r="D455" s="154" t="s">
        <v>1800</v>
      </c>
      <c r="E455" s="154" t="s">
        <v>2862</v>
      </c>
      <c r="F455" s="155">
        <v>0.13752</v>
      </c>
      <c r="G455" s="155">
        <f t="shared" si="6"/>
        <v>0.27504000000000001</v>
      </c>
      <c r="H455" s="289"/>
      <c r="L455" s="295"/>
      <c r="M455" s="296"/>
    </row>
    <row r="456" spans="2:13" s="80" customFormat="1" ht="15">
      <c r="B456" s="154">
        <v>57</v>
      </c>
      <c r="C456" s="154" t="s">
        <v>900</v>
      </c>
      <c r="D456" s="154" t="s">
        <v>1800</v>
      </c>
      <c r="E456" s="154" t="s">
        <v>2862</v>
      </c>
      <c r="F456" s="155">
        <v>8.6440000000000003E-2</v>
      </c>
      <c r="G456" s="155">
        <f t="shared" si="6"/>
        <v>0.17288000000000001</v>
      </c>
      <c r="H456" s="289"/>
      <c r="L456" s="295"/>
      <c r="M456" s="296"/>
    </row>
    <row r="457" spans="2:13" s="80" customFormat="1" ht="15">
      <c r="B457" s="154">
        <v>57</v>
      </c>
      <c r="C457" s="154" t="s">
        <v>899</v>
      </c>
      <c r="D457" s="154" t="s">
        <v>1800</v>
      </c>
      <c r="E457" s="154" t="s">
        <v>2862</v>
      </c>
      <c r="F457" s="155">
        <v>0.56710000000000005</v>
      </c>
      <c r="G457" s="155">
        <f t="shared" si="6"/>
        <v>1.1342000000000001</v>
      </c>
      <c r="H457" s="289"/>
      <c r="L457" s="295"/>
      <c r="M457" s="296"/>
    </row>
    <row r="458" spans="2:13" s="80" customFormat="1" ht="15">
      <c r="B458" s="154">
        <v>57</v>
      </c>
      <c r="C458" s="154" t="s">
        <v>898</v>
      </c>
      <c r="D458" s="154" t="s">
        <v>1800</v>
      </c>
      <c r="E458" s="154" t="s">
        <v>2862</v>
      </c>
      <c r="F458" s="155">
        <v>1.38222</v>
      </c>
      <c r="G458" s="155">
        <f t="shared" si="6"/>
        <v>2.76444</v>
      </c>
      <c r="H458" s="289"/>
      <c r="L458" s="295"/>
      <c r="M458" s="296"/>
    </row>
    <row r="459" spans="2:13" s="80" customFormat="1" ht="15">
      <c r="B459" s="154">
        <v>57</v>
      </c>
      <c r="C459" s="154" t="s">
        <v>896</v>
      </c>
      <c r="D459" s="154" t="s">
        <v>1800</v>
      </c>
      <c r="E459" s="154" t="s">
        <v>2862</v>
      </c>
      <c r="F459" s="155">
        <v>0.14995</v>
      </c>
      <c r="G459" s="155">
        <f t="shared" si="6"/>
        <v>0.2999</v>
      </c>
      <c r="H459" s="290"/>
      <c r="L459" s="295"/>
      <c r="M459" s="296"/>
    </row>
    <row r="460" spans="2:13" s="80" customFormat="1" ht="15">
      <c r="B460" s="154">
        <v>58</v>
      </c>
      <c r="C460" s="154" t="s">
        <v>890</v>
      </c>
      <c r="D460" s="154" t="s">
        <v>1800</v>
      </c>
      <c r="E460" s="154" t="s">
        <v>2862</v>
      </c>
      <c r="F460" s="155">
        <v>0.60575000000000001</v>
      </c>
      <c r="G460" s="155">
        <f t="shared" si="6"/>
        <v>1.2115</v>
      </c>
      <c r="H460" s="288">
        <v>5.7210800000000006</v>
      </c>
      <c r="L460" s="295"/>
      <c r="M460" s="296"/>
    </row>
    <row r="461" spans="2:13" s="80" customFormat="1" ht="15">
      <c r="B461" s="154">
        <v>58</v>
      </c>
      <c r="C461" s="154" t="s">
        <v>902</v>
      </c>
      <c r="D461" s="154" t="s">
        <v>1800</v>
      </c>
      <c r="E461" s="154" t="s">
        <v>2862</v>
      </c>
      <c r="F461" s="155">
        <v>0.42205999999999999</v>
      </c>
      <c r="G461" s="155">
        <f t="shared" ref="G461:G524" si="7">F461*2</f>
        <v>0.84411999999999998</v>
      </c>
      <c r="H461" s="289"/>
      <c r="L461" s="295"/>
      <c r="M461" s="296"/>
    </row>
    <row r="462" spans="2:13" s="80" customFormat="1" ht="15">
      <c r="B462" s="154">
        <v>58</v>
      </c>
      <c r="C462" s="154" t="s">
        <v>891</v>
      </c>
      <c r="D462" s="154" t="s">
        <v>1800</v>
      </c>
      <c r="E462" s="154" t="s">
        <v>2862</v>
      </c>
      <c r="F462" s="155">
        <v>0.57728999999999997</v>
      </c>
      <c r="G462" s="155">
        <f t="shared" si="7"/>
        <v>1.1545799999999999</v>
      </c>
      <c r="H462" s="289"/>
      <c r="L462" s="295"/>
      <c r="M462" s="296"/>
    </row>
    <row r="463" spans="2:13" s="80" customFormat="1" ht="15">
      <c r="B463" s="154">
        <v>58</v>
      </c>
      <c r="C463" s="154" t="s">
        <v>899</v>
      </c>
      <c r="D463" s="154" t="s">
        <v>1800</v>
      </c>
      <c r="E463" s="154" t="s">
        <v>2862</v>
      </c>
      <c r="F463" s="155">
        <v>0.56064999999999998</v>
      </c>
      <c r="G463" s="155">
        <f t="shared" si="7"/>
        <v>1.1213</v>
      </c>
      <c r="H463" s="289"/>
      <c r="L463" s="295"/>
      <c r="M463" s="296"/>
    </row>
    <row r="464" spans="2:13" s="80" customFormat="1" ht="15">
      <c r="B464" s="154">
        <v>58</v>
      </c>
      <c r="C464" s="154" t="s">
        <v>903</v>
      </c>
      <c r="D464" s="154" t="s">
        <v>1800</v>
      </c>
      <c r="E464" s="154" t="s">
        <v>2862</v>
      </c>
      <c r="F464" s="155">
        <v>0.38730000000000003</v>
      </c>
      <c r="G464" s="155">
        <f t="shared" si="7"/>
        <v>0.77460000000000007</v>
      </c>
      <c r="H464" s="289"/>
      <c r="L464" s="295"/>
      <c r="M464" s="296"/>
    </row>
    <row r="465" spans="2:13" s="80" customFormat="1" ht="15">
      <c r="B465" s="154">
        <v>58</v>
      </c>
      <c r="C465" s="154" t="s">
        <v>901</v>
      </c>
      <c r="D465" s="154" t="s">
        <v>1800</v>
      </c>
      <c r="E465" s="154" t="s">
        <v>2862</v>
      </c>
      <c r="F465" s="155">
        <v>0.15184999999999998</v>
      </c>
      <c r="G465" s="155">
        <f t="shared" si="7"/>
        <v>0.30369999999999997</v>
      </c>
      <c r="H465" s="289"/>
      <c r="L465" s="295"/>
      <c r="M465" s="296"/>
    </row>
    <row r="466" spans="2:13" s="80" customFormat="1" ht="15">
      <c r="B466" s="154">
        <v>58</v>
      </c>
      <c r="C466" s="154" t="s">
        <v>904</v>
      </c>
      <c r="D466" s="154" t="s">
        <v>1800</v>
      </c>
      <c r="E466" s="154" t="s">
        <v>2862</v>
      </c>
      <c r="F466" s="155">
        <v>0.15563999999999997</v>
      </c>
      <c r="G466" s="155">
        <f t="shared" si="7"/>
        <v>0.31127999999999995</v>
      </c>
      <c r="H466" s="290"/>
      <c r="L466" s="295"/>
      <c r="M466" s="296"/>
    </row>
    <row r="467" spans="2:13" s="80" customFormat="1" ht="15">
      <c r="B467" s="154">
        <v>59</v>
      </c>
      <c r="C467" s="154" t="s">
        <v>911</v>
      </c>
      <c r="D467" s="154" t="s">
        <v>1800</v>
      </c>
      <c r="E467" s="154" t="s">
        <v>2862</v>
      </c>
      <c r="F467" s="155">
        <v>0.18134</v>
      </c>
      <c r="G467" s="155">
        <f t="shared" si="7"/>
        <v>0.36268</v>
      </c>
      <c r="H467" s="288">
        <v>5.96204</v>
      </c>
      <c r="L467" s="295"/>
      <c r="M467" s="296"/>
    </row>
    <row r="468" spans="2:13" s="80" customFormat="1" ht="15">
      <c r="B468" s="154">
        <v>59</v>
      </c>
      <c r="C468" s="154" t="s">
        <v>905</v>
      </c>
      <c r="D468" s="154" t="s">
        <v>1800</v>
      </c>
      <c r="E468" s="154" t="s">
        <v>2862</v>
      </c>
      <c r="F468" s="155">
        <v>0.51239000000000001</v>
      </c>
      <c r="G468" s="155">
        <f t="shared" si="7"/>
        <v>1.02478</v>
      </c>
      <c r="H468" s="289"/>
      <c r="L468" s="295"/>
      <c r="M468" s="296"/>
    </row>
    <row r="469" spans="2:13" s="80" customFormat="1" ht="15">
      <c r="B469" s="154">
        <v>59</v>
      </c>
      <c r="C469" s="154" t="s">
        <v>910</v>
      </c>
      <c r="D469" s="154" t="s">
        <v>1800</v>
      </c>
      <c r="E469" s="154" t="s">
        <v>2862</v>
      </c>
      <c r="F469" s="155">
        <v>0.13108</v>
      </c>
      <c r="G469" s="155">
        <f t="shared" si="7"/>
        <v>0.26216</v>
      </c>
      <c r="H469" s="289"/>
      <c r="L469" s="295"/>
      <c r="M469" s="296"/>
    </row>
    <row r="470" spans="2:13" s="80" customFormat="1" ht="15">
      <c r="B470" s="154">
        <v>59</v>
      </c>
      <c r="C470" s="154" t="s">
        <v>912</v>
      </c>
      <c r="D470" s="154" t="s">
        <v>1800</v>
      </c>
      <c r="E470" s="154" t="s">
        <v>2862</v>
      </c>
      <c r="F470" s="155">
        <v>0.19369999999999998</v>
      </c>
      <c r="G470" s="155">
        <f t="shared" si="7"/>
        <v>0.38739999999999997</v>
      </c>
      <c r="H470" s="289"/>
      <c r="L470" s="295"/>
      <c r="M470" s="296"/>
    </row>
    <row r="471" spans="2:13" s="80" customFormat="1" ht="15">
      <c r="B471" s="154">
        <v>59</v>
      </c>
      <c r="C471" s="154" t="s">
        <v>909</v>
      </c>
      <c r="D471" s="154" t="s">
        <v>1800</v>
      </c>
      <c r="E471" s="154" t="s">
        <v>2862</v>
      </c>
      <c r="F471" s="155">
        <v>0.51043000000000005</v>
      </c>
      <c r="G471" s="155">
        <f t="shared" si="7"/>
        <v>1.0208600000000001</v>
      </c>
      <c r="H471" s="289"/>
      <c r="L471" s="295"/>
      <c r="M471" s="296"/>
    </row>
    <row r="472" spans="2:13" s="80" customFormat="1" ht="15">
      <c r="B472" s="154">
        <v>59</v>
      </c>
      <c r="C472" s="154" t="s">
        <v>907</v>
      </c>
      <c r="D472" s="154" t="s">
        <v>1800</v>
      </c>
      <c r="E472" s="154" t="s">
        <v>2862</v>
      </c>
      <c r="F472" s="155">
        <v>0.36958999999999997</v>
      </c>
      <c r="G472" s="155">
        <f t="shared" si="7"/>
        <v>0.73917999999999995</v>
      </c>
      <c r="H472" s="289"/>
      <c r="L472" s="295"/>
      <c r="M472" s="296"/>
    </row>
    <row r="473" spans="2:13" s="80" customFormat="1" ht="15">
      <c r="B473" s="154">
        <v>59</v>
      </c>
      <c r="C473" s="154" t="s">
        <v>908</v>
      </c>
      <c r="D473" s="154" t="s">
        <v>1800</v>
      </c>
      <c r="E473" s="154" t="s">
        <v>2862</v>
      </c>
      <c r="F473" s="155">
        <v>0.37805</v>
      </c>
      <c r="G473" s="155">
        <f t="shared" si="7"/>
        <v>0.75609999999999999</v>
      </c>
      <c r="H473" s="289"/>
      <c r="L473" s="295"/>
      <c r="M473" s="296"/>
    </row>
    <row r="474" spans="2:13" s="80" customFormat="1" ht="15">
      <c r="B474" s="154">
        <v>59</v>
      </c>
      <c r="C474" s="154" t="s">
        <v>904</v>
      </c>
      <c r="D474" s="154" t="s">
        <v>1800</v>
      </c>
      <c r="E474" s="154" t="s">
        <v>2862</v>
      </c>
      <c r="F474" s="155">
        <v>0.37301999999999996</v>
      </c>
      <c r="G474" s="155">
        <f t="shared" si="7"/>
        <v>0.74603999999999993</v>
      </c>
      <c r="H474" s="289"/>
      <c r="L474" s="295"/>
      <c r="M474" s="296"/>
    </row>
    <row r="475" spans="2:13" s="80" customFormat="1" ht="15">
      <c r="B475" s="154">
        <v>59</v>
      </c>
      <c r="C475" s="154" t="s">
        <v>906</v>
      </c>
      <c r="D475" s="154" t="s">
        <v>1800</v>
      </c>
      <c r="E475" s="154" t="s">
        <v>2862</v>
      </c>
      <c r="F475" s="155">
        <v>0.33141999999999999</v>
      </c>
      <c r="G475" s="155">
        <f t="shared" si="7"/>
        <v>0.66283999999999998</v>
      </c>
      <c r="H475" s="290"/>
      <c r="L475" s="295"/>
      <c r="M475" s="296"/>
    </row>
    <row r="476" spans="2:13" s="80" customFormat="1" ht="15">
      <c r="B476" s="154">
        <v>60</v>
      </c>
      <c r="C476" s="154" t="s">
        <v>918</v>
      </c>
      <c r="D476" s="154" t="s">
        <v>1800</v>
      </c>
      <c r="E476" s="154" t="s">
        <v>2862</v>
      </c>
      <c r="F476" s="155">
        <v>0.17480000000000001</v>
      </c>
      <c r="G476" s="155">
        <f t="shared" si="7"/>
        <v>0.34960000000000002</v>
      </c>
      <c r="H476" s="288">
        <v>6.1969399999999997</v>
      </c>
      <c r="L476" s="295"/>
      <c r="M476" s="296"/>
    </row>
    <row r="477" spans="2:13" s="80" customFormat="1" ht="15">
      <c r="B477" s="154">
        <v>60</v>
      </c>
      <c r="C477" s="154" t="s">
        <v>898</v>
      </c>
      <c r="D477" s="154" t="s">
        <v>1800</v>
      </c>
      <c r="E477" s="154" t="s">
        <v>2862</v>
      </c>
      <c r="F477" s="155">
        <v>0.22493000000000002</v>
      </c>
      <c r="G477" s="155">
        <f t="shared" si="7"/>
        <v>0.44986000000000004</v>
      </c>
      <c r="H477" s="289"/>
      <c r="L477" s="295"/>
      <c r="M477" s="296"/>
    </row>
    <row r="478" spans="2:13" s="80" customFormat="1" ht="15">
      <c r="B478" s="154">
        <v>60</v>
      </c>
      <c r="C478" s="154" t="s">
        <v>912</v>
      </c>
      <c r="D478" s="154" t="s">
        <v>1800</v>
      </c>
      <c r="E478" s="154" t="s">
        <v>2862</v>
      </c>
      <c r="F478" s="155">
        <v>0.15908</v>
      </c>
      <c r="G478" s="155">
        <f t="shared" si="7"/>
        <v>0.31816</v>
      </c>
      <c r="H478" s="289"/>
      <c r="L478" s="295"/>
      <c r="M478" s="296"/>
    </row>
    <row r="479" spans="2:13" s="80" customFormat="1" ht="15">
      <c r="B479" s="154">
        <v>60</v>
      </c>
      <c r="C479" s="154" t="s">
        <v>913</v>
      </c>
      <c r="D479" s="154" t="s">
        <v>1800</v>
      </c>
      <c r="E479" s="154" t="s">
        <v>2862</v>
      </c>
      <c r="F479" s="155">
        <v>0.28520000000000001</v>
      </c>
      <c r="G479" s="155">
        <f t="shared" si="7"/>
        <v>0.57040000000000002</v>
      </c>
      <c r="H479" s="289"/>
      <c r="L479" s="295"/>
      <c r="M479" s="296"/>
    </row>
    <row r="480" spans="2:13" s="80" customFormat="1" ht="15">
      <c r="B480" s="154">
        <v>60</v>
      </c>
      <c r="C480" s="154" t="s">
        <v>917</v>
      </c>
      <c r="D480" s="154" t="s">
        <v>1800</v>
      </c>
      <c r="E480" s="154" t="s">
        <v>2862</v>
      </c>
      <c r="F480" s="155">
        <v>1.4040699999999999</v>
      </c>
      <c r="G480" s="155">
        <f t="shared" si="7"/>
        <v>2.8081399999999999</v>
      </c>
      <c r="H480" s="289"/>
      <c r="L480" s="295"/>
      <c r="M480" s="296"/>
    </row>
    <row r="481" spans="2:13" s="80" customFormat="1" ht="15">
      <c r="B481" s="154">
        <v>60</v>
      </c>
      <c r="C481" s="154" t="s">
        <v>914</v>
      </c>
      <c r="D481" s="154" t="s">
        <v>1800</v>
      </c>
      <c r="E481" s="154" t="s">
        <v>2862</v>
      </c>
      <c r="F481" s="155">
        <v>0.15217</v>
      </c>
      <c r="G481" s="155">
        <f t="shared" si="7"/>
        <v>0.30434</v>
      </c>
      <c r="H481" s="289"/>
      <c r="L481" s="295"/>
      <c r="M481" s="296"/>
    </row>
    <row r="482" spans="2:13" s="80" customFormat="1" ht="15">
      <c r="B482" s="154">
        <v>60</v>
      </c>
      <c r="C482" s="154" t="s">
        <v>915</v>
      </c>
      <c r="D482" s="154" t="s">
        <v>1800</v>
      </c>
      <c r="E482" s="154" t="s">
        <v>2862</v>
      </c>
      <c r="F482" s="155">
        <v>0.3402</v>
      </c>
      <c r="G482" s="155">
        <f t="shared" si="7"/>
        <v>0.6804</v>
      </c>
      <c r="H482" s="289"/>
      <c r="L482" s="295"/>
      <c r="M482" s="296"/>
    </row>
    <row r="483" spans="2:13" s="80" customFormat="1" ht="15">
      <c r="B483" s="154">
        <v>60</v>
      </c>
      <c r="C483" s="154" t="s">
        <v>916</v>
      </c>
      <c r="D483" s="154" t="s">
        <v>1800</v>
      </c>
      <c r="E483" s="154" t="s">
        <v>2862</v>
      </c>
      <c r="F483" s="155">
        <v>0.35802</v>
      </c>
      <c r="G483" s="155">
        <f t="shared" si="7"/>
        <v>0.71604000000000001</v>
      </c>
      <c r="H483" s="290"/>
      <c r="L483" s="295"/>
      <c r="M483" s="296"/>
    </row>
    <row r="484" spans="2:13" s="80" customFormat="1" ht="15">
      <c r="B484" s="154">
        <v>61</v>
      </c>
      <c r="C484" s="154" t="s">
        <v>920</v>
      </c>
      <c r="D484" s="154" t="s">
        <v>1800</v>
      </c>
      <c r="E484" s="154" t="s">
        <v>2862</v>
      </c>
      <c r="F484" s="155">
        <v>0.3513</v>
      </c>
      <c r="G484" s="155">
        <f t="shared" si="7"/>
        <v>0.7026</v>
      </c>
      <c r="H484" s="288">
        <v>5.7401</v>
      </c>
      <c r="L484" s="295"/>
      <c r="M484" s="296"/>
    </row>
    <row r="485" spans="2:13" s="80" customFormat="1" ht="15">
      <c r="B485" s="154">
        <v>61</v>
      </c>
      <c r="C485" s="154" t="s">
        <v>923</v>
      </c>
      <c r="D485" s="154" t="s">
        <v>1800</v>
      </c>
      <c r="E485" s="154" t="s">
        <v>2862</v>
      </c>
      <c r="F485" s="155">
        <v>0.35732999999999998</v>
      </c>
      <c r="G485" s="155">
        <f t="shared" si="7"/>
        <v>0.71465999999999996</v>
      </c>
      <c r="H485" s="289"/>
      <c r="L485" s="295"/>
      <c r="M485" s="296"/>
    </row>
    <row r="486" spans="2:13" s="80" customFormat="1" ht="15">
      <c r="B486" s="154">
        <v>61</v>
      </c>
      <c r="C486" s="154" t="s">
        <v>921</v>
      </c>
      <c r="D486" s="154" t="s">
        <v>1800</v>
      </c>
      <c r="E486" s="154" t="s">
        <v>2862</v>
      </c>
      <c r="F486" s="155">
        <v>0.49819000000000002</v>
      </c>
      <c r="G486" s="155">
        <f t="shared" si="7"/>
        <v>0.99638000000000004</v>
      </c>
      <c r="H486" s="289"/>
      <c r="L486" s="295"/>
      <c r="M486" s="296"/>
    </row>
    <row r="487" spans="2:13" s="80" customFormat="1" ht="15">
      <c r="B487" s="154">
        <v>61</v>
      </c>
      <c r="C487" s="154" t="s">
        <v>922</v>
      </c>
      <c r="D487" s="154" t="s">
        <v>1800</v>
      </c>
      <c r="E487" s="154" t="s">
        <v>2862</v>
      </c>
      <c r="F487" s="155">
        <v>0.35532999999999998</v>
      </c>
      <c r="G487" s="155">
        <f t="shared" si="7"/>
        <v>0.71065999999999996</v>
      </c>
      <c r="H487" s="289"/>
      <c r="L487" s="295"/>
      <c r="M487" s="296"/>
    </row>
    <row r="488" spans="2:13" s="80" customFormat="1" ht="15">
      <c r="B488" s="154">
        <v>61</v>
      </c>
      <c r="C488" s="154" t="s">
        <v>919</v>
      </c>
      <c r="D488" s="154" t="s">
        <v>1800</v>
      </c>
      <c r="E488" s="154" t="s">
        <v>2862</v>
      </c>
      <c r="F488" s="155">
        <v>0.66573000000000004</v>
      </c>
      <c r="G488" s="155">
        <f t="shared" si="7"/>
        <v>1.3314600000000001</v>
      </c>
      <c r="H488" s="289"/>
      <c r="L488" s="295"/>
      <c r="M488" s="296"/>
    </row>
    <row r="489" spans="2:13" s="80" customFormat="1" ht="15">
      <c r="B489" s="154">
        <v>61</v>
      </c>
      <c r="C489" s="154" t="s">
        <v>924</v>
      </c>
      <c r="D489" s="154" t="s">
        <v>1800</v>
      </c>
      <c r="E489" s="154" t="s">
        <v>2862</v>
      </c>
      <c r="F489" s="155">
        <v>0.64216999999999991</v>
      </c>
      <c r="G489" s="155">
        <f t="shared" si="7"/>
        <v>1.2843399999999998</v>
      </c>
      <c r="H489" s="290"/>
      <c r="L489" s="295"/>
      <c r="M489" s="296"/>
    </row>
    <row r="490" spans="2:13" s="80" customFormat="1" ht="15">
      <c r="B490" s="154">
        <v>62</v>
      </c>
      <c r="C490" s="154" t="s">
        <v>826</v>
      </c>
      <c r="D490" s="154" t="s">
        <v>1800</v>
      </c>
      <c r="E490" s="154" t="s">
        <v>2862</v>
      </c>
      <c r="F490" s="155">
        <v>1.1807699999999999</v>
      </c>
      <c r="G490" s="155">
        <f t="shared" si="7"/>
        <v>2.3615399999999998</v>
      </c>
      <c r="H490" s="288">
        <v>5.9405400000000004</v>
      </c>
      <c r="L490" s="295"/>
      <c r="M490" s="296"/>
    </row>
    <row r="491" spans="2:13" s="80" customFormat="1" ht="15">
      <c r="B491" s="154">
        <v>62</v>
      </c>
      <c r="C491" s="154" t="s">
        <v>915</v>
      </c>
      <c r="D491" s="154" t="s">
        <v>1800</v>
      </c>
      <c r="E491" s="154" t="s">
        <v>2862</v>
      </c>
      <c r="F491" s="155">
        <v>0.43795999999999996</v>
      </c>
      <c r="G491" s="155">
        <f t="shared" si="7"/>
        <v>0.87591999999999992</v>
      </c>
      <c r="H491" s="289"/>
      <c r="L491" s="295"/>
      <c r="M491" s="296"/>
    </row>
    <row r="492" spans="2:13" s="80" customFormat="1" ht="15">
      <c r="B492" s="154">
        <v>62</v>
      </c>
      <c r="C492" s="154" t="s">
        <v>925</v>
      </c>
      <c r="D492" s="154" t="s">
        <v>1800</v>
      </c>
      <c r="E492" s="154" t="s">
        <v>2862</v>
      </c>
      <c r="F492" s="155">
        <v>0.49786000000000002</v>
      </c>
      <c r="G492" s="155">
        <f t="shared" si="7"/>
        <v>0.99572000000000005</v>
      </c>
      <c r="H492" s="289"/>
      <c r="L492" s="295"/>
      <c r="M492" s="296"/>
    </row>
    <row r="493" spans="2:13" s="80" customFormat="1" ht="15">
      <c r="B493" s="154">
        <v>62</v>
      </c>
      <c r="C493" s="154" t="s">
        <v>926</v>
      </c>
      <c r="D493" s="154" t="s">
        <v>1800</v>
      </c>
      <c r="E493" s="154" t="s">
        <v>2862</v>
      </c>
      <c r="F493" s="155">
        <v>0.3382</v>
      </c>
      <c r="G493" s="155">
        <f t="shared" si="7"/>
        <v>0.6764</v>
      </c>
      <c r="H493" s="289"/>
      <c r="L493" s="295"/>
      <c r="M493" s="296"/>
    </row>
    <row r="494" spans="2:13" s="80" customFormat="1" ht="15">
      <c r="B494" s="154">
        <v>62</v>
      </c>
      <c r="C494" s="154" t="s">
        <v>927</v>
      </c>
      <c r="D494" s="154" t="s">
        <v>1800</v>
      </c>
      <c r="E494" s="154" t="s">
        <v>2862</v>
      </c>
      <c r="F494" s="155">
        <v>0.34641000000000005</v>
      </c>
      <c r="G494" s="155">
        <f t="shared" si="7"/>
        <v>0.6928200000000001</v>
      </c>
      <c r="H494" s="289"/>
      <c r="L494" s="295"/>
      <c r="M494" s="296"/>
    </row>
    <row r="495" spans="2:13" s="80" customFormat="1" ht="15">
      <c r="B495" s="154">
        <v>62</v>
      </c>
      <c r="C495" s="154" t="s">
        <v>928</v>
      </c>
      <c r="D495" s="154" t="s">
        <v>1800</v>
      </c>
      <c r="E495" s="154" t="s">
        <v>2862</v>
      </c>
      <c r="F495" s="155">
        <v>0.16907</v>
      </c>
      <c r="G495" s="155">
        <f t="shared" si="7"/>
        <v>0.33814</v>
      </c>
      <c r="H495" s="290"/>
      <c r="L495" s="295"/>
      <c r="M495" s="296"/>
    </row>
    <row r="496" spans="2:13" s="80" customFormat="1" ht="15">
      <c r="B496" s="154">
        <v>63</v>
      </c>
      <c r="C496" s="154" t="s">
        <v>932</v>
      </c>
      <c r="D496" s="154" t="s">
        <v>1800</v>
      </c>
      <c r="E496" s="154" t="s">
        <v>2862</v>
      </c>
      <c r="F496" s="155">
        <v>0.18753999999999998</v>
      </c>
      <c r="G496" s="155">
        <f t="shared" si="7"/>
        <v>0.37507999999999997</v>
      </c>
      <c r="H496" s="288">
        <v>5.58568</v>
      </c>
      <c r="L496" s="295"/>
      <c r="M496" s="296"/>
    </row>
    <row r="497" spans="2:13" s="80" customFormat="1" ht="15">
      <c r="B497" s="154">
        <v>63</v>
      </c>
      <c r="C497" s="154" t="s">
        <v>935</v>
      </c>
      <c r="D497" s="154" t="s">
        <v>1800</v>
      </c>
      <c r="E497" s="154" t="s">
        <v>2862</v>
      </c>
      <c r="F497" s="155">
        <v>0.18772</v>
      </c>
      <c r="G497" s="155">
        <f t="shared" si="7"/>
        <v>0.37544</v>
      </c>
      <c r="H497" s="289"/>
      <c r="L497" s="295"/>
      <c r="M497" s="296"/>
    </row>
    <row r="498" spans="2:13" s="80" customFormat="1" ht="15">
      <c r="B498" s="154">
        <v>63</v>
      </c>
      <c r="C498" s="154" t="s">
        <v>929</v>
      </c>
      <c r="D498" s="154" t="s">
        <v>1800</v>
      </c>
      <c r="E498" s="154" t="s">
        <v>2862</v>
      </c>
      <c r="F498" s="155">
        <v>0.53066000000000002</v>
      </c>
      <c r="G498" s="155">
        <f t="shared" si="7"/>
        <v>1.06132</v>
      </c>
      <c r="H498" s="289"/>
      <c r="L498" s="295"/>
      <c r="M498" s="296"/>
    </row>
    <row r="499" spans="2:13" s="80" customFormat="1" ht="15">
      <c r="B499" s="154">
        <v>63</v>
      </c>
      <c r="C499" s="154" t="s">
        <v>931</v>
      </c>
      <c r="D499" s="154" t="s">
        <v>1800</v>
      </c>
      <c r="E499" s="154" t="s">
        <v>2862</v>
      </c>
      <c r="F499" s="155">
        <v>0.48705000000000004</v>
      </c>
      <c r="G499" s="155">
        <f t="shared" si="7"/>
        <v>0.97410000000000008</v>
      </c>
      <c r="H499" s="289"/>
      <c r="L499" s="295"/>
      <c r="M499" s="296"/>
    </row>
    <row r="500" spans="2:13" s="80" customFormat="1" ht="15">
      <c r="B500" s="154">
        <v>63</v>
      </c>
      <c r="C500" s="154" t="s">
        <v>928</v>
      </c>
      <c r="D500" s="154" t="s">
        <v>1800</v>
      </c>
      <c r="E500" s="154" t="s">
        <v>2862</v>
      </c>
      <c r="F500" s="155">
        <v>0.17080000000000001</v>
      </c>
      <c r="G500" s="155">
        <f t="shared" si="7"/>
        <v>0.34160000000000001</v>
      </c>
      <c r="H500" s="289"/>
      <c r="L500" s="295"/>
      <c r="M500" s="296"/>
    </row>
    <row r="501" spans="2:13" s="80" customFormat="1" ht="15">
      <c r="B501" s="154">
        <v>63</v>
      </c>
      <c r="C501" s="154" t="s">
        <v>930</v>
      </c>
      <c r="D501" s="154" t="s">
        <v>1800</v>
      </c>
      <c r="E501" s="154" t="s">
        <v>2862</v>
      </c>
      <c r="F501" s="155">
        <v>0.49486000000000002</v>
      </c>
      <c r="G501" s="155">
        <f t="shared" si="7"/>
        <v>0.98972000000000004</v>
      </c>
      <c r="H501" s="289"/>
      <c r="L501" s="295"/>
      <c r="M501" s="296"/>
    </row>
    <row r="502" spans="2:13" s="80" customFormat="1" ht="15">
      <c r="B502" s="154">
        <v>63</v>
      </c>
      <c r="C502" s="154" t="s">
        <v>933</v>
      </c>
      <c r="D502" s="154" t="s">
        <v>1800</v>
      </c>
      <c r="E502" s="154" t="s">
        <v>2862</v>
      </c>
      <c r="F502" s="155">
        <v>0.49216000000000004</v>
      </c>
      <c r="G502" s="155">
        <f t="shared" si="7"/>
        <v>0.98432000000000008</v>
      </c>
      <c r="H502" s="289"/>
      <c r="L502" s="295"/>
      <c r="M502" s="296"/>
    </row>
    <row r="503" spans="2:13" s="80" customFormat="1" ht="15">
      <c r="B503" s="154">
        <v>63</v>
      </c>
      <c r="C503" s="154" t="s">
        <v>934</v>
      </c>
      <c r="D503" s="154" t="s">
        <v>1800</v>
      </c>
      <c r="E503" s="154" t="s">
        <v>2862</v>
      </c>
      <c r="F503" s="155">
        <v>0.24205000000000002</v>
      </c>
      <c r="G503" s="155">
        <f t="shared" si="7"/>
        <v>0.48410000000000003</v>
      </c>
      <c r="H503" s="290"/>
      <c r="L503" s="295"/>
      <c r="M503" s="296"/>
    </row>
    <row r="504" spans="2:13" s="80" customFormat="1" ht="15">
      <c r="B504" s="154">
        <v>64</v>
      </c>
      <c r="C504" s="154" t="s">
        <v>944</v>
      </c>
      <c r="D504" s="154" t="s">
        <v>1800</v>
      </c>
      <c r="E504" s="154" t="s">
        <v>2862</v>
      </c>
      <c r="F504" s="155">
        <v>0.17774999999999999</v>
      </c>
      <c r="G504" s="155">
        <f t="shared" si="7"/>
        <v>0.35549999999999998</v>
      </c>
      <c r="H504" s="288">
        <v>5.3725399999999999</v>
      </c>
      <c r="L504" s="295"/>
      <c r="M504" s="296"/>
    </row>
    <row r="505" spans="2:13" s="80" customFormat="1" ht="15">
      <c r="B505" s="154">
        <v>64</v>
      </c>
      <c r="C505" s="154" t="s">
        <v>936</v>
      </c>
      <c r="D505" s="154" t="s">
        <v>1800</v>
      </c>
      <c r="E505" s="154" t="s">
        <v>2862</v>
      </c>
      <c r="F505" s="155">
        <v>0.14326</v>
      </c>
      <c r="G505" s="155">
        <f t="shared" si="7"/>
        <v>0.28652</v>
      </c>
      <c r="H505" s="289"/>
      <c r="L505" s="295"/>
      <c r="M505" s="296"/>
    </row>
    <row r="506" spans="2:13" s="80" customFormat="1" ht="15">
      <c r="B506" s="154">
        <v>64</v>
      </c>
      <c r="C506" s="154" t="s">
        <v>940</v>
      </c>
      <c r="D506" s="154" t="s">
        <v>1800</v>
      </c>
      <c r="E506" s="154" t="s">
        <v>2862</v>
      </c>
      <c r="F506" s="155">
        <v>0.16916</v>
      </c>
      <c r="G506" s="155">
        <f t="shared" si="7"/>
        <v>0.33832000000000001</v>
      </c>
      <c r="H506" s="289"/>
      <c r="L506" s="295"/>
      <c r="M506" s="296"/>
    </row>
    <row r="507" spans="2:13" s="80" customFormat="1" ht="15">
      <c r="B507" s="154">
        <v>64</v>
      </c>
      <c r="C507" s="154" t="s">
        <v>945</v>
      </c>
      <c r="D507" s="154" t="s">
        <v>1800</v>
      </c>
      <c r="E507" s="154" t="s">
        <v>2862</v>
      </c>
      <c r="F507" s="155">
        <v>0.17246</v>
      </c>
      <c r="G507" s="155">
        <f t="shared" si="7"/>
        <v>0.34492</v>
      </c>
      <c r="H507" s="289"/>
      <c r="L507" s="295"/>
      <c r="M507" s="296"/>
    </row>
    <row r="508" spans="2:13" s="80" customFormat="1" ht="15">
      <c r="B508" s="154">
        <v>64</v>
      </c>
      <c r="C508" s="154" t="s">
        <v>939</v>
      </c>
      <c r="D508" s="154" t="s">
        <v>1800</v>
      </c>
      <c r="E508" s="154" t="s">
        <v>2862</v>
      </c>
      <c r="F508" s="155">
        <v>0.17627000000000001</v>
      </c>
      <c r="G508" s="155">
        <f t="shared" si="7"/>
        <v>0.35254000000000002</v>
      </c>
      <c r="H508" s="289"/>
      <c r="L508" s="295"/>
      <c r="M508" s="296"/>
    </row>
    <row r="509" spans="2:13" s="80" customFormat="1" ht="15">
      <c r="B509" s="154">
        <v>64</v>
      </c>
      <c r="C509" s="154" t="s">
        <v>942</v>
      </c>
      <c r="D509" s="154" t="s">
        <v>1800</v>
      </c>
      <c r="E509" s="154" t="s">
        <v>2862</v>
      </c>
      <c r="F509" s="155">
        <v>0.24380000000000002</v>
      </c>
      <c r="G509" s="155">
        <f t="shared" si="7"/>
        <v>0.48760000000000003</v>
      </c>
      <c r="H509" s="289"/>
      <c r="L509" s="295"/>
      <c r="M509" s="296"/>
    </row>
    <row r="510" spans="2:13" s="80" customFormat="1" ht="15">
      <c r="B510" s="154">
        <v>64</v>
      </c>
      <c r="C510" s="154" t="s">
        <v>692</v>
      </c>
      <c r="D510" s="154" t="s">
        <v>1800</v>
      </c>
      <c r="E510" s="154" t="s">
        <v>2862</v>
      </c>
      <c r="F510" s="155">
        <v>0.27306999999999998</v>
      </c>
      <c r="G510" s="155">
        <f t="shared" si="7"/>
        <v>0.54613999999999996</v>
      </c>
      <c r="H510" s="289"/>
      <c r="L510" s="295"/>
      <c r="M510" s="296"/>
    </row>
    <row r="511" spans="2:13" s="80" customFormat="1" ht="15">
      <c r="B511" s="154">
        <v>64</v>
      </c>
      <c r="C511" s="154" t="s">
        <v>941</v>
      </c>
      <c r="D511" s="154" t="s">
        <v>1800</v>
      </c>
      <c r="E511" s="154" t="s">
        <v>2862</v>
      </c>
      <c r="F511" s="155">
        <v>0.70884999999999998</v>
      </c>
      <c r="G511" s="155">
        <f t="shared" si="7"/>
        <v>1.4177</v>
      </c>
      <c r="H511" s="289"/>
      <c r="L511" s="295"/>
      <c r="M511" s="296"/>
    </row>
    <row r="512" spans="2:13" s="80" customFormat="1" ht="15">
      <c r="B512" s="154">
        <v>64</v>
      </c>
      <c r="C512" s="154" t="s">
        <v>943</v>
      </c>
      <c r="D512" s="154" t="s">
        <v>1800</v>
      </c>
      <c r="E512" s="154" t="s">
        <v>2862</v>
      </c>
      <c r="F512" s="155">
        <v>0.29963999999999996</v>
      </c>
      <c r="G512" s="155">
        <f t="shared" si="7"/>
        <v>0.59927999999999992</v>
      </c>
      <c r="H512" s="289"/>
      <c r="L512" s="295"/>
      <c r="M512" s="296"/>
    </row>
    <row r="513" spans="2:13" s="80" customFormat="1" ht="15">
      <c r="B513" s="154">
        <v>64</v>
      </c>
      <c r="C513" s="154" t="s">
        <v>937</v>
      </c>
      <c r="D513" s="154" t="s">
        <v>1800</v>
      </c>
      <c r="E513" s="154" t="s">
        <v>2862</v>
      </c>
      <c r="F513" s="155">
        <v>0.19808000000000001</v>
      </c>
      <c r="G513" s="155">
        <f t="shared" si="7"/>
        <v>0.39616000000000001</v>
      </c>
      <c r="H513" s="289"/>
      <c r="L513" s="295"/>
      <c r="M513" s="296"/>
    </row>
    <row r="514" spans="2:13" s="80" customFormat="1" ht="15">
      <c r="B514" s="154">
        <v>64</v>
      </c>
      <c r="C514" s="154" t="s">
        <v>938</v>
      </c>
      <c r="D514" s="154" t="s">
        <v>1800</v>
      </c>
      <c r="E514" s="154" t="s">
        <v>2862</v>
      </c>
      <c r="F514" s="155">
        <v>0.12393000000000001</v>
      </c>
      <c r="G514" s="155">
        <f t="shared" si="7"/>
        <v>0.24786000000000002</v>
      </c>
      <c r="H514" s="290"/>
      <c r="L514" s="295"/>
      <c r="M514" s="296"/>
    </row>
    <row r="515" spans="2:13" s="80" customFormat="1" ht="15">
      <c r="B515" s="154">
        <v>65</v>
      </c>
      <c r="C515" s="154" t="s">
        <v>826</v>
      </c>
      <c r="D515" s="154" t="s">
        <v>1800</v>
      </c>
      <c r="E515" s="154" t="s">
        <v>2862</v>
      </c>
      <c r="F515" s="155">
        <v>0.98136999999999996</v>
      </c>
      <c r="G515" s="155">
        <f t="shared" si="7"/>
        <v>1.9627399999999999</v>
      </c>
      <c r="H515" s="288">
        <v>6.1878800000000007</v>
      </c>
      <c r="L515" s="295"/>
      <c r="M515" s="296"/>
    </row>
    <row r="516" spans="2:13" s="80" customFormat="1" ht="15">
      <c r="B516" s="154">
        <v>65</v>
      </c>
      <c r="C516" s="154" t="s">
        <v>947</v>
      </c>
      <c r="D516" s="154" t="s">
        <v>1800</v>
      </c>
      <c r="E516" s="154" t="s">
        <v>2862</v>
      </c>
      <c r="F516" s="155">
        <v>0.15387000000000001</v>
      </c>
      <c r="G516" s="155">
        <f t="shared" si="7"/>
        <v>0.30774000000000001</v>
      </c>
      <c r="H516" s="289"/>
      <c r="L516" s="295"/>
      <c r="M516" s="296"/>
    </row>
    <row r="517" spans="2:13" s="80" customFormat="1" ht="15">
      <c r="B517" s="154">
        <v>65</v>
      </c>
      <c r="C517" s="154" t="s">
        <v>946</v>
      </c>
      <c r="D517" s="154" t="s">
        <v>1800</v>
      </c>
      <c r="E517" s="154" t="s">
        <v>2862</v>
      </c>
      <c r="F517" s="155">
        <v>0.43535000000000001</v>
      </c>
      <c r="G517" s="155">
        <f t="shared" si="7"/>
        <v>0.87070000000000003</v>
      </c>
      <c r="H517" s="289"/>
      <c r="L517" s="295"/>
      <c r="M517" s="296"/>
    </row>
    <row r="518" spans="2:13" s="80" customFormat="1" ht="15">
      <c r="B518" s="154">
        <v>65</v>
      </c>
      <c r="C518" s="154" t="s">
        <v>949</v>
      </c>
      <c r="D518" s="154" t="s">
        <v>1800</v>
      </c>
      <c r="E518" s="154" t="s">
        <v>2862</v>
      </c>
      <c r="F518" s="155">
        <v>0.14346</v>
      </c>
      <c r="G518" s="155">
        <f t="shared" si="7"/>
        <v>0.28692000000000001</v>
      </c>
      <c r="H518" s="289"/>
      <c r="L518" s="295"/>
      <c r="M518" s="296"/>
    </row>
    <row r="519" spans="2:13" s="80" customFormat="1" ht="15">
      <c r="B519" s="154">
        <v>65</v>
      </c>
      <c r="C519" s="154" t="s">
        <v>948</v>
      </c>
      <c r="D519" s="154" t="s">
        <v>1800</v>
      </c>
      <c r="E519" s="154" t="s">
        <v>2862</v>
      </c>
      <c r="F519" s="155">
        <v>0.11445999999999999</v>
      </c>
      <c r="G519" s="155">
        <f t="shared" si="7"/>
        <v>0.22891999999999998</v>
      </c>
      <c r="H519" s="289"/>
      <c r="L519" s="295"/>
      <c r="M519" s="296"/>
    </row>
    <row r="520" spans="2:13" s="80" customFormat="1" ht="15">
      <c r="B520" s="154">
        <v>65</v>
      </c>
      <c r="C520" s="154" t="s">
        <v>953</v>
      </c>
      <c r="D520" s="154" t="s">
        <v>1800</v>
      </c>
      <c r="E520" s="154" t="s">
        <v>2862</v>
      </c>
      <c r="F520" s="155">
        <v>0.22461</v>
      </c>
      <c r="G520" s="155">
        <f t="shared" si="7"/>
        <v>0.44922000000000001</v>
      </c>
      <c r="H520" s="289"/>
      <c r="L520" s="295"/>
      <c r="M520" s="296"/>
    </row>
    <row r="521" spans="2:13" s="80" customFormat="1" ht="15">
      <c r="B521" s="154">
        <v>65</v>
      </c>
      <c r="C521" s="154" t="s">
        <v>952</v>
      </c>
      <c r="D521" s="154" t="s">
        <v>1800</v>
      </c>
      <c r="E521" s="154" t="s">
        <v>2862</v>
      </c>
      <c r="F521" s="155">
        <v>0.34717999999999999</v>
      </c>
      <c r="G521" s="155">
        <f t="shared" si="7"/>
        <v>0.69435999999999998</v>
      </c>
      <c r="H521" s="289"/>
      <c r="L521" s="295"/>
      <c r="M521" s="296"/>
    </row>
    <row r="522" spans="2:13" s="80" customFormat="1" ht="15">
      <c r="B522" s="154">
        <v>65</v>
      </c>
      <c r="C522" s="154" t="s">
        <v>950</v>
      </c>
      <c r="D522" s="154" t="s">
        <v>1800</v>
      </c>
      <c r="E522" s="154" t="s">
        <v>2862</v>
      </c>
      <c r="F522" s="155">
        <v>0.17687999999999998</v>
      </c>
      <c r="G522" s="155">
        <f t="shared" si="7"/>
        <v>0.35375999999999996</v>
      </c>
      <c r="H522" s="289"/>
      <c r="L522" s="295"/>
      <c r="M522" s="296"/>
    </row>
    <row r="523" spans="2:13" s="80" customFormat="1" ht="15">
      <c r="B523" s="154">
        <v>65</v>
      </c>
      <c r="C523" s="154" t="s">
        <v>951</v>
      </c>
      <c r="D523" s="154" t="s">
        <v>1800</v>
      </c>
      <c r="E523" s="154" t="s">
        <v>2862</v>
      </c>
      <c r="F523" s="155">
        <v>0.51676</v>
      </c>
      <c r="G523" s="155">
        <f t="shared" si="7"/>
        <v>1.03352</v>
      </c>
      <c r="H523" s="290"/>
      <c r="L523" s="295"/>
      <c r="M523" s="296"/>
    </row>
    <row r="524" spans="2:13" s="80" customFormat="1" ht="15">
      <c r="B524" s="154">
        <v>66</v>
      </c>
      <c r="C524" s="154" t="s">
        <v>953</v>
      </c>
      <c r="D524" s="154" t="s">
        <v>1800</v>
      </c>
      <c r="E524" s="154" t="s">
        <v>2862</v>
      </c>
      <c r="F524" s="155">
        <v>0.44266</v>
      </c>
      <c r="G524" s="155">
        <f t="shared" si="7"/>
        <v>0.88532</v>
      </c>
      <c r="H524" s="288">
        <v>5.7177999999999987</v>
      </c>
      <c r="L524" s="295"/>
      <c r="M524" s="296"/>
    </row>
    <row r="525" spans="2:13" s="80" customFormat="1" ht="15">
      <c r="B525" s="154">
        <v>66</v>
      </c>
      <c r="C525" s="154" t="s">
        <v>954</v>
      </c>
      <c r="D525" s="154" t="s">
        <v>1800</v>
      </c>
      <c r="E525" s="154" t="s">
        <v>2862</v>
      </c>
      <c r="F525" s="155">
        <v>0.55562999999999996</v>
      </c>
      <c r="G525" s="155">
        <f t="shared" ref="G525:G588" si="8">F525*2</f>
        <v>1.1112599999999999</v>
      </c>
      <c r="H525" s="289"/>
      <c r="L525" s="295"/>
      <c r="M525" s="296"/>
    </row>
    <row r="526" spans="2:13" s="80" customFormat="1" ht="15">
      <c r="B526" s="154">
        <v>66</v>
      </c>
      <c r="C526" s="154" t="s">
        <v>944</v>
      </c>
      <c r="D526" s="154" t="s">
        <v>1800</v>
      </c>
      <c r="E526" s="154" t="s">
        <v>2862</v>
      </c>
      <c r="F526" s="155">
        <v>0.19044</v>
      </c>
      <c r="G526" s="155">
        <f t="shared" si="8"/>
        <v>0.38088</v>
      </c>
      <c r="H526" s="289"/>
      <c r="L526" s="295"/>
      <c r="M526" s="296"/>
    </row>
    <row r="527" spans="2:13" s="80" customFormat="1" ht="15">
      <c r="B527" s="154">
        <v>66</v>
      </c>
      <c r="C527" s="154" t="s">
        <v>957</v>
      </c>
      <c r="D527" s="154" t="s">
        <v>1800</v>
      </c>
      <c r="E527" s="154" t="s">
        <v>2862</v>
      </c>
      <c r="F527" s="155">
        <v>0.42987000000000003</v>
      </c>
      <c r="G527" s="155">
        <f t="shared" si="8"/>
        <v>0.85974000000000006</v>
      </c>
      <c r="H527" s="289"/>
      <c r="L527" s="295"/>
      <c r="M527" s="296"/>
    </row>
    <row r="528" spans="2:13" s="80" customFormat="1" ht="15">
      <c r="B528" s="154">
        <v>66</v>
      </c>
      <c r="C528" s="154" t="s">
        <v>956</v>
      </c>
      <c r="D528" s="154" t="s">
        <v>1800</v>
      </c>
      <c r="E528" s="154" t="s">
        <v>2862</v>
      </c>
      <c r="F528" s="155">
        <v>0.40393000000000001</v>
      </c>
      <c r="G528" s="155">
        <f t="shared" si="8"/>
        <v>0.80786000000000002</v>
      </c>
      <c r="H528" s="289"/>
      <c r="L528" s="295"/>
      <c r="M528" s="296"/>
    </row>
    <row r="529" spans="2:13" s="80" customFormat="1" ht="15">
      <c r="B529" s="154">
        <v>66</v>
      </c>
      <c r="C529" s="154" t="s">
        <v>955</v>
      </c>
      <c r="D529" s="154" t="s">
        <v>1800</v>
      </c>
      <c r="E529" s="154" t="s">
        <v>2862</v>
      </c>
      <c r="F529" s="155">
        <v>0.18669999999999998</v>
      </c>
      <c r="G529" s="155">
        <f t="shared" si="8"/>
        <v>0.37339999999999995</v>
      </c>
      <c r="H529" s="289"/>
      <c r="L529" s="295"/>
      <c r="M529" s="296"/>
    </row>
    <row r="530" spans="2:13" s="80" customFormat="1" ht="15">
      <c r="B530" s="154">
        <v>66</v>
      </c>
      <c r="C530" s="154" t="s">
        <v>958</v>
      </c>
      <c r="D530" s="154" t="s">
        <v>1800</v>
      </c>
      <c r="E530" s="154" t="s">
        <v>2862</v>
      </c>
      <c r="F530" s="155">
        <v>0.37964999999999999</v>
      </c>
      <c r="G530" s="155">
        <f t="shared" si="8"/>
        <v>0.75929999999999997</v>
      </c>
      <c r="H530" s="289"/>
      <c r="L530" s="295"/>
      <c r="M530" s="296"/>
    </row>
    <row r="531" spans="2:13" s="80" customFormat="1" ht="15">
      <c r="B531" s="154">
        <v>66</v>
      </c>
      <c r="C531" s="154" t="s">
        <v>941</v>
      </c>
      <c r="D531" s="154" t="s">
        <v>1800</v>
      </c>
      <c r="E531" s="154" t="s">
        <v>2862</v>
      </c>
      <c r="F531" s="155">
        <v>0.14504</v>
      </c>
      <c r="G531" s="155">
        <f t="shared" si="8"/>
        <v>0.29008</v>
      </c>
      <c r="H531" s="289"/>
      <c r="L531" s="295"/>
      <c r="M531" s="296"/>
    </row>
    <row r="532" spans="2:13" s="80" customFormat="1" ht="15">
      <c r="B532" s="154">
        <v>66</v>
      </c>
      <c r="C532" s="154" t="s">
        <v>943</v>
      </c>
      <c r="D532" s="154" t="s">
        <v>1800</v>
      </c>
      <c r="E532" s="154" t="s">
        <v>2862</v>
      </c>
      <c r="F532" s="155">
        <v>0.12498000000000001</v>
      </c>
      <c r="G532" s="155">
        <f t="shared" si="8"/>
        <v>0.24996000000000002</v>
      </c>
      <c r="H532" s="290"/>
      <c r="L532" s="295"/>
      <c r="M532" s="296"/>
    </row>
    <row r="533" spans="2:13" s="80" customFormat="1" ht="15">
      <c r="B533" s="154">
        <v>67</v>
      </c>
      <c r="C533" s="154" t="s">
        <v>954</v>
      </c>
      <c r="D533" s="154" t="s">
        <v>1800</v>
      </c>
      <c r="E533" s="154" t="s">
        <v>2862</v>
      </c>
      <c r="F533" s="155">
        <v>0.37112000000000001</v>
      </c>
      <c r="G533" s="155">
        <f t="shared" si="8"/>
        <v>0.74224000000000001</v>
      </c>
      <c r="H533" s="288">
        <v>5.7297200000000004</v>
      </c>
      <c r="L533" s="295"/>
      <c r="M533" s="296"/>
    </row>
    <row r="534" spans="2:13" s="80" customFormat="1" ht="15">
      <c r="B534" s="154">
        <v>67</v>
      </c>
      <c r="C534" s="154" t="s">
        <v>960</v>
      </c>
      <c r="D534" s="154" t="s">
        <v>1800</v>
      </c>
      <c r="E534" s="154" t="s">
        <v>2862</v>
      </c>
      <c r="F534" s="155">
        <v>0.39938999999999997</v>
      </c>
      <c r="G534" s="155">
        <f t="shared" si="8"/>
        <v>0.79877999999999993</v>
      </c>
      <c r="H534" s="289"/>
      <c r="L534" s="295"/>
      <c r="M534" s="296"/>
    </row>
    <row r="535" spans="2:13" s="80" customFormat="1" ht="15">
      <c r="B535" s="154">
        <v>67</v>
      </c>
      <c r="C535" s="154" t="s">
        <v>961</v>
      </c>
      <c r="D535" s="154" t="s">
        <v>1800</v>
      </c>
      <c r="E535" s="154" t="s">
        <v>2862</v>
      </c>
      <c r="F535" s="155">
        <v>0.30578</v>
      </c>
      <c r="G535" s="155">
        <f t="shared" si="8"/>
        <v>0.61155999999999999</v>
      </c>
      <c r="H535" s="289"/>
      <c r="L535" s="295"/>
      <c r="M535" s="296"/>
    </row>
    <row r="536" spans="2:13" s="80" customFormat="1" ht="15">
      <c r="B536" s="154">
        <v>67</v>
      </c>
      <c r="C536" s="154" t="s">
        <v>965</v>
      </c>
      <c r="D536" s="154" t="s">
        <v>1800</v>
      </c>
      <c r="E536" s="154" t="s">
        <v>2862</v>
      </c>
      <c r="F536" s="155">
        <v>0.32306999999999997</v>
      </c>
      <c r="G536" s="155">
        <f t="shared" si="8"/>
        <v>0.64613999999999994</v>
      </c>
      <c r="H536" s="289"/>
      <c r="L536" s="295"/>
      <c r="M536" s="296"/>
    </row>
    <row r="537" spans="2:13" s="80" customFormat="1" ht="15">
      <c r="B537" s="154">
        <v>67</v>
      </c>
      <c r="C537" s="154" t="s">
        <v>962</v>
      </c>
      <c r="D537" s="154" t="s">
        <v>1800</v>
      </c>
      <c r="E537" s="154" t="s">
        <v>2862</v>
      </c>
      <c r="F537" s="155">
        <v>0.73759000000000008</v>
      </c>
      <c r="G537" s="155">
        <f t="shared" si="8"/>
        <v>1.4751800000000002</v>
      </c>
      <c r="H537" s="289"/>
      <c r="L537" s="295"/>
      <c r="M537" s="296"/>
    </row>
    <row r="538" spans="2:13" s="80" customFormat="1" ht="15">
      <c r="B538" s="154">
        <v>67</v>
      </c>
      <c r="C538" s="154" t="s">
        <v>963</v>
      </c>
      <c r="D538" s="154" t="s">
        <v>1800</v>
      </c>
      <c r="E538" s="154" t="s">
        <v>2862</v>
      </c>
      <c r="F538" s="155">
        <v>0.43473000000000001</v>
      </c>
      <c r="G538" s="155">
        <f t="shared" si="8"/>
        <v>0.86946000000000001</v>
      </c>
      <c r="H538" s="289"/>
      <c r="L538" s="295"/>
      <c r="M538" s="296"/>
    </row>
    <row r="539" spans="2:13" s="80" customFormat="1" ht="15">
      <c r="B539" s="154">
        <v>67</v>
      </c>
      <c r="C539" s="154" t="s">
        <v>959</v>
      </c>
      <c r="D539" s="154" t="s">
        <v>1800</v>
      </c>
      <c r="E539" s="154" t="s">
        <v>2862</v>
      </c>
      <c r="F539" s="155">
        <v>0.10108</v>
      </c>
      <c r="G539" s="155">
        <f t="shared" si="8"/>
        <v>0.20216000000000001</v>
      </c>
      <c r="H539" s="289"/>
      <c r="L539" s="295"/>
      <c r="M539" s="296"/>
    </row>
    <row r="540" spans="2:13" s="80" customFormat="1" ht="15">
      <c r="B540" s="154">
        <v>67</v>
      </c>
      <c r="C540" s="154" t="s">
        <v>964</v>
      </c>
      <c r="D540" s="154" t="s">
        <v>1800</v>
      </c>
      <c r="E540" s="154" t="s">
        <v>2862</v>
      </c>
      <c r="F540" s="155">
        <v>0.19209999999999999</v>
      </c>
      <c r="G540" s="155">
        <f t="shared" si="8"/>
        <v>0.38419999999999999</v>
      </c>
      <c r="H540" s="290"/>
      <c r="L540" s="295"/>
      <c r="M540" s="296"/>
    </row>
    <row r="541" spans="2:13" s="80" customFormat="1" ht="15">
      <c r="B541" s="154">
        <v>68</v>
      </c>
      <c r="C541" s="154" t="s">
        <v>966</v>
      </c>
      <c r="D541" s="154" t="s">
        <v>1800</v>
      </c>
      <c r="E541" s="154" t="s">
        <v>2862</v>
      </c>
      <c r="F541" s="155">
        <v>0.48675000000000002</v>
      </c>
      <c r="G541" s="155">
        <f t="shared" si="8"/>
        <v>0.97350000000000003</v>
      </c>
      <c r="H541" s="288">
        <v>5.8198800000000004</v>
      </c>
      <c r="L541" s="295"/>
      <c r="M541" s="296"/>
    </row>
    <row r="542" spans="2:13" s="80" customFormat="1" ht="15">
      <c r="B542" s="154">
        <v>68</v>
      </c>
      <c r="C542" s="154" t="s">
        <v>967</v>
      </c>
      <c r="D542" s="154" t="s">
        <v>1800</v>
      </c>
      <c r="E542" s="154" t="s">
        <v>2862</v>
      </c>
      <c r="F542" s="155">
        <v>1.4749100000000002</v>
      </c>
      <c r="G542" s="155">
        <f t="shared" si="8"/>
        <v>2.9498200000000003</v>
      </c>
      <c r="H542" s="289"/>
      <c r="L542" s="295"/>
      <c r="M542" s="296"/>
    </row>
    <row r="543" spans="2:13" s="80" customFormat="1" ht="15">
      <c r="B543" s="154">
        <v>68</v>
      </c>
      <c r="C543" s="154" t="s">
        <v>968</v>
      </c>
      <c r="D543" s="154" t="s">
        <v>1800</v>
      </c>
      <c r="E543" s="154" t="s">
        <v>2862</v>
      </c>
      <c r="F543" s="155">
        <v>0.26506999999999997</v>
      </c>
      <c r="G543" s="155">
        <f t="shared" si="8"/>
        <v>0.53013999999999994</v>
      </c>
      <c r="H543" s="289"/>
      <c r="L543" s="295"/>
      <c r="M543" s="296"/>
    </row>
    <row r="544" spans="2:13" s="80" customFormat="1" ht="15">
      <c r="B544" s="154">
        <v>68</v>
      </c>
      <c r="C544" s="154" t="s">
        <v>965</v>
      </c>
      <c r="D544" s="154" t="s">
        <v>1800</v>
      </c>
      <c r="E544" s="154" t="s">
        <v>2862</v>
      </c>
      <c r="F544" s="155">
        <v>0.45511000000000001</v>
      </c>
      <c r="G544" s="155">
        <f t="shared" si="8"/>
        <v>0.91022000000000003</v>
      </c>
      <c r="H544" s="289"/>
      <c r="L544" s="295"/>
      <c r="M544" s="296"/>
    </row>
    <row r="545" spans="2:13" s="80" customFormat="1" ht="15">
      <c r="B545" s="154">
        <v>68</v>
      </c>
      <c r="C545" s="154" t="s">
        <v>963</v>
      </c>
      <c r="D545" s="154" t="s">
        <v>1800</v>
      </c>
      <c r="E545" s="154" t="s">
        <v>2862</v>
      </c>
      <c r="F545" s="155">
        <v>0.2281</v>
      </c>
      <c r="G545" s="155">
        <f t="shared" si="8"/>
        <v>0.45619999999999999</v>
      </c>
      <c r="H545" s="290"/>
      <c r="L545" s="295"/>
      <c r="M545" s="296"/>
    </row>
    <row r="546" spans="2:13" s="80" customFormat="1" ht="15">
      <c r="B546" s="154">
        <v>69</v>
      </c>
      <c r="C546" s="154" t="s">
        <v>954</v>
      </c>
      <c r="D546" s="154" t="s">
        <v>1800</v>
      </c>
      <c r="E546" s="154" t="s">
        <v>2862</v>
      </c>
      <c r="F546" s="155">
        <v>0.10607999999999999</v>
      </c>
      <c r="G546" s="155">
        <f t="shared" si="8"/>
        <v>0.21215999999999999</v>
      </c>
      <c r="H546" s="288">
        <v>5.8909399999999996</v>
      </c>
      <c r="L546" s="295"/>
      <c r="M546" s="296"/>
    </row>
    <row r="547" spans="2:13" s="80" customFormat="1" ht="15">
      <c r="B547" s="154">
        <v>69</v>
      </c>
      <c r="C547" s="154" t="s">
        <v>970</v>
      </c>
      <c r="D547" s="154" t="s">
        <v>1800</v>
      </c>
      <c r="E547" s="154" t="s">
        <v>2862</v>
      </c>
      <c r="F547" s="155">
        <v>0.17649999999999999</v>
      </c>
      <c r="G547" s="155">
        <f t="shared" si="8"/>
        <v>0.35299999999999998</v>
      </c>
      <c r="H547" s="289"/>
      <c r="L547" s="295"/>
      <c r="M547" s="296"/>
    </row>
    <row r="548" spans="2:13" s="80" customFormat="1" ht="15">
      <c r="B548" s="154">
        <v>69</v>
      </c>
      <c r="C548" s="154" t="s">
        <v>972</v>
      </c>
      <c r="D548" s="154" t="s">
        <v>1800</v>
      </c>
      <c r="E548" s="154" t="s">
        <v>2862</v>
      </c>
      <c r="F548" s="155">
        <v>0.17125000000000001</v>
      </c>
      <c r="G548" s="155">
        <f t="shared" si="8"/>
        <v>0.34250000000000003</v>
      </c>
      <c r="H548" s="289"/>
      <c r="L548" s="295"/>
      <c r="M548" s="296"/>
    </row>
    <row r="549" spans="2:13" s="80" customFormat="1" ht="15">
      <c r="B549" s="154">
        <v>69</v>
      </c>
      <c r="C549" s="154" t="s">
        <v>969</v>
      </c>
      <c r="D549" s="154" t="s">
        <v>1800</v>
      </c>
      <c r="E549" s="154" t="s">
        <v>2862</v>
      </c>
      <c r="F549" s="155">
        <v>0.40356000000000003</v>
      </c>
      <c r="G549" s="155">
        <f t="shared" si="8"/>
        <v>0.80712000000000006</v>
      </c>
      <c r="H549" s="289"/>
      <c r="L549" s="295"/>
      <c r="M549" s="296"/>
    </row>
    <row r="550" spans="2:13" s="80" customFormat="1" ht="15">
      <c r="B550" s="154">
        <v>69</v>
      </c>
      <c r="C550" s="154" t="s">
        <v>976</v>
      </c>
      <c r="D550" s="154" t="s">
        <v>1800</v>
      </c>
      <c r="E550" s="154" t="s">
        <v>2862</v>
      </c>
      <c r="F550" s="155">
        <v>0.19536000000000001</v>
      </c>
      <c r="G550" s="155">
        <f t="shared" si="8"/>
        <v>0.39072000000000001</v>
      </c>
      <c r="H550" s="289"/>
      <c r="L550" s="295"/>
      <c r="M550" s="296"/>
    </row>
    <row r="551" spans="2:13" s="80" customFormat="1" ht="15">
      <c r="B551" s="154">
        <v>69</v>
      </c>
      <c r="C551" s="154" t="s">
        <v>974</v>
      </c>
      <c r="D551" s="154" t="s">
        <v>1800</v>
      </c>
      <c r="E551" s="154" t="s">
        <v>2862</v>
      </c>
      <c r="F551" s="155">
        <v>0.18902000000000002</v>
      </c>
      <c r="G551" s="155">
        <f t="shared" si="8"/>
        <v>0.37804000000000004</v>
      </c>
      <c r="H551" s="289"/>
      <c r="L551" s="295"/>
      <c r="M551" s="296"/>
    </row>
    <row r="552" spans="2:13" s="80" customFormat="1" ht="15">
      <c r="B552" s="154">
        <v>69</v>
      </c>
      <c r="C552" s="154" t="s">
        <v>977</v>
      </c>
      <c r="D552" s="154" t="s">
        <v>1800</v>
      </c>
      <c r="E552" s="154" t="s">
        <v>2862</v>
      </c>
      <c r="F552" s="155">
        <v>0.63253999999999999</v>
      </c>
      <c r="G552" s="155">
        <f t="shared" si="8"/>
        <v>1.26508</v>
      </c>
      <c r="H552" s="289"/>
      <c r="L552" s="295"/>
      <c r="M552" s="296"/>
    </row>
    <row r="553" spans="2:13" s="80" customFormat="1" ht="15">
      <c r="B553" s="154">
        <v>69</v>
      </c>
      <c r="C553" s="154" t="s">
        <v>978</v>
      </c>
      <c r="D553" s="154" t="s">
        <v>1800</v>
      </c>
      <c r="E553" s="154" t="s">
        <v>2862</v>
      </c>
      <c r="F553" s="155">
        <v>0.63170000000000004</v>
      </c>
      <c r="G553" s="155">
        <f t="shared" si="8"/>
        <v>1.2634000000000001</v>
      </c>
      <c r="H553" s="289"/>
      <c r="L553" s="295"/>
      <c r="M553" s="296"/>
    </row>
    <row r="554" spans="2:13" s="80" customFormat="1" ht="15">
      <c r="B554" s="154">
        <v>69</v>
      </c>
      <c r="C554" s="154" t="s">
        <v>975</v>
      </c>
      <c r="D554" s="154" t="s">
        <v>1800</v>
      </c>
      <c r="E554" s="154" t="s">
        <v>2862</v>
      </c>
      <c r="F554" s="155">
        <v>0.14674999999999999</v>
      </c>
      <c r="G554" s="155">
        <f t="shared" si="8"/>
        <v>0.29349999999999998</v>
      </c>
      <c r="H554" s="289"/>
      <c r="L554" s="295"/>
      <c r="M554" s="296"/>
    </row>
    <row r="555" spans="2:13" s="80" customFormat="1" ht="15">
      <c r="B555" s="154">
        <v>69</v>
      </c>
      <c r="C555" s="154" t="s">
        <v>973</v>
      </c>
      <c r="D555" s="154" t="s">
        <v>1800</v>
      </c>
      <c r="E555" s="154" t="s">
        <v>2862</v>
      </c>
      <c r="F555" s="155">
        <v>0.10886</v>
      </c>
      <c r="G555" s="155">
        <f t="shared" si="8"/>
        <v>0.21772</v>
      </c>
      <c r="H555" s="289"/>
      <c r="L555" s="295"/>
      <c r="M555" s="296"/>
    </row>
    <row r="556" spans="2:13" s="80" customFormat="1" ht="15">
      <c r="B556" s="154">
        <v>69</v>
      </c>
      <c r="C556" s="154" t="s">
        <v>971</v>
      </c>
      <c r="D556" s="154" t="s">
        <v>1800</v>
      </c>
      <c r="E556" s="154" t="s">
        <v>2862</v>
      </c>
      <c r="F556" s="155">
        <v>0.18384999999999999</v>
      </c>
      <c r="G556" s="155">
        <f t="shared" si="8"/>
        <v>0.36769999999999997</v>
      </c>
      <c r="H556" s="290"/>
      <c r="L556" s="295"/>
      <c r="M556" s="296"/>
    </row>
    <row r="557" spans="2:13" s="80" customFormat="1" ht="15">
      <c r="B557" s="154">
        <v>70</v>
      </c>
      <c r="C557" s="154" t="s">
        <v>986</v>
      </c>
      <c r="D557" s="154" t="s">
        <v>1800</v>
      </c>
      <c r="E557" s="154" t="s">
        <v>2862</v>
      </c>
      <c r="F557" s="155">
        <v>0.5226900000000001</v>
      </c>
      <c r="G557" s="155">
        <f t="shared" si="8"/>
        <v>1.0453800000000002</v>
      </c>
      <c r="H557" s="288">
        <v>5.6786999999999992</v>
      </c>
      <c r="L557" s="295"/>
      <c r="M557" s="296"/>
    </row>
    <row r="558" spans="2:13" s="80" customFormat="1" ht="15">
      <c r="B558" s="154">
        <v>70</v>
      </c>
      <c r="C558" s="154" t="s">
        <v>969</v>
      </c>
      <c r="D558" s="154" t="s">
        <v>1800</v>
      </c>
      <c r="E558" s="154" t="s">
        <v>2862</v>
      </c>
      <c r="F558" s="155">
        <v>0.29851</v>
      </c>
      <c r="G558" s="155">
        <f t="shared" si="8"/>
        <v>0.59702</v>
      </c>
      <c r="H558" s="289"/>
      <c r="L558" s="295"/>
      <c r="M558" s="296"/>
    </row>
    <row r="559" spans="2:13" s="80" customFormat="1" ht="15">
      <c r="B559" s="154">
        <v>70</v>
      </c>
      <c r="C559" s="154" t="s">
        <v>983</v>
      </c>
      <c r="D559" s="154" t="s">
        <v>1800</v>
      </c>
      <c r="E559" s="154" t="s">
        <v>2862</v>
      </c>
      <c r="F559" s="155">
        <v>0.44989999999999997</v>
      </c>
      <c r="G559" s="155">
        <f t="shared" si="8"/>
        <v>0.89979999999999993</v>
      </c>
      <c r="H559" s="289"/>
      <c r="L559" s="295"/>
      <c r="M559" s="296"/>
    </row>
    <row r="560" spans="2:13" s="80" customFormat="1" ht="15">
      <c r="B560" s="154">
        <v>70</v>
      </c>
      <c r="C560" s="154" t="s">
        <v>984</v>
      </c>
      <c r="D560" s="154" t="s">
        <v>1800</v>
      </c>
      <c r="E560" s="154" t="s">
        <v>2862</v>
      </c>
      <c r="F560" s="155">
        <v>0.19684000000000001</v>
      </c>
      <c r="G560" s="155">
        <f t="shared" si="8"/>
        <v>0.39368000000000003</v>
      </c>
      <c r="H560" s="289"/>
      <c r="L560" s="295"/>
      <c r="M560" s="296"/>
    </row>
    <row r="561" spans="2:13" s="80" customFormat="1" ht="15">
      <c r="B561" s="154">
        <v>70</v>
      </c>
      <c r="C561" s="154" t="s">
        <v>982</v>
      </c>
      <c r="D561" s="154" t="s">
        <v>1800</v>
      </c>
      <c r="E561" s="154" t="s">
        <v>2862</v>
      </c>
      <c r="F561" s="155">
        <v>0.34623000000000004</v>
      </c>
      <c r="G561" s="155">
        <f t="shared" si="8"/>
        <v>0.69246000000000008</v>
      </c>
      <c r="H561" s="289"/>
      <c r="L561" s="295"/>
      <c r="M561" s="296"/>
    </row>
    <row r="562" spans="2:13" s="80" customFormat="1" ht="15">
      <c r="B562" s="154">
        <v>70</v>
      </c>
      <c r="C562" s="154" t="s">
        <v>979</v>
      </c>
      <c r="D562" s="154" t="s">
        <v>1800</v>
      </c>
      <c r="E562" s="154" t="s">
        <v>2862</v>
      </c>
      <c r="F562" s="155">
        <v>0.19612000000000002</v>
      </c>
      <c r="G562" s="155">
        <f t="shared" si="8"/>
        <v>0.39224000000000003</v>
      </c>
      <c r="H562" s="289"/>
      <c r="L562" s="295"/>
      <c r="M562" s="296"/>
    </row>
    <row r="563" spans="2:13" s="80" customFormat="1" ht="15">
      <c r="B563" s="154">
        <v>70</v>
      </c>
      <c r="C563" s="154" t="s">
        <v>981</v>
      </c>
      <c r="D563" s="154" t="s">
        <v>1800</v>
      </c>
      <c r="E563" s="154" t="s">
        <v>2862</v>
      </c>
      <c r="F563" s="155">
        <v>0.34938999999999998</v>
      </c>
      <c r="G563" s="155">
        <f t="shared" si="8"/>
        <v>0.69877999999999996</v>
      </c>
      <c r="H563" s="289"/>
      <c r="L563" s="295"/>
      <c r="M563" s="296"/>
    </row>
    <row r="564" spans="2:13" s="80" customFormat="1" ht="15">
      <c r="B564" s="154">
        <v>70</v>
      </c>
      <c r="C564" s="154" t="s">
        <v>980</v>
      </c>
      <c r="D564" s="154" t="s">
        <v>1800</v>
      </c>
      <c r="E564" s="154" t="s">
        <v>2862</v>
      </c>
      <c r="F564" s="155">
        <v>0.19742999999999999</v>
      </c>
      <c r="G564" s="155">
        <f t="shared" si="8"/>
        <v>0.39485999999999999</v>
      </c>
      <c r="H564" s="289"/>
      <c r="L564" s="295"/>
      <c r="M564" s="296"/>
    </row>
    <row r="565" spans="2:13" s="80" customFormat="1" ht="15">
      <c r="B565" s="154">
        <v>70</v>
      </c>
      <c r="C565" s="154" t="s">
        <v>985</v>
      </c>
      <c r="D565" s="154" t="s">
        <v>1800</v>
      </c>
      <c r="E565" s="154" t="s">
        <v>2862</v>
      </c>
      <c r="F565" s="155">
        <v>0.28223999999999999</v>
      </c>
      <c r="G565" s="155">
        <f t="shared" si="8"/>
        <v>0.56447999999999998</v>
      </c>
      <c r="H565" s="290"/>
      <c r="L565" s="295"/>
      <c r="M565" s="296"/>
    </row>
    <row r="566" spans="2:13" s="80" customFormat="1" ht="15">
      <c r="B566" s="154">
        <v>71</v>
      </c>
      <c r="C566" s="154" t="s">
        <v>986</v>
      </c>
      <c r="D566" s="154" t="s">
        <v>1800</v>
      </c>
      <c r="E566" s="154" t="s">
        <v>2862</v>
      </c>
      <c r="F566" s="155">
        <v>0.14874000000000001</v>
      </c>
      <c r="G566" s="155">
        <f t="shared" si="8"/>
        <v>0.29748000000000002</v>
      </c>
      <c r="H566" s="288">
        <v>5.8592399999999998</v>
      </c>
      <c r="L566" s="295"/>
      <c r="M566" s="296"/>
    </row>
    <row r="567" spans="2:13" s="80" customFormat="1" ht="15">
      <c r="B567" s="154">
        <v>71</v>
      </c>
      <c r="C567" s="154" t="s">
        <v>969</v>
      </c>
      <c r="D567" s="154" t="s">
        <v>1800</v>
      </c>
      <c r="E567" s="154" t="s">
        <v>2862</v>
      </c>
      <c r="F567" s="155">
        <v>0.46900999999999998</v>
      </c>
      <c r="G567" s="155">
        <f t="shared" si="8"/>
        <v>0.93801999999999996</v>
      </c>
      <c r="H567" s="289"/>
      <c r="L567" s="295"/>
      <c r="M567" s="296"/>
    </row>
    <row r="568" spans="2:13" s="80" customFormat="1" ht="15">
      <c r="B568" s="154">
        <v>71</v>
      </c>
      <c r="C568" s="154" t="s">
        <v>983</v>
      </c>
      <c r="D568" s="154" t="s">
        <v>1800</v>
      </c>
      <c r="E568" s="154" t="s">
        <v>2862</v>
      </c>
      <c r="F568" s="155">
        <v>0.46629000000000004</v>
      </c>
      <c r="G568" s="155">
        <f t="shared" si="8"/>
        <v>0.93258000000000008</v>
      </c>
      <c r="H568" s="289"/>
      <c r="L568" s="295"/>
      <c r="M568" s="296"/>
    </row>
    <row r="569" spans="2:13" s="80" customFormat="1" ht="15">
      <c r="B569" s="154">
        <v>71</v>
      </c>
      <c r="C569" s="154" t="s">
        <v>990</v>
      </c>
      <c r="D569" s="154" t="s">
        <v>1800</v>
      </c>
      <c r="E569" s="154" t="s">
        <v>2862</v>
      </c>
      <c r="F569" s="155">
        <v>0.22550000000000001</v>
      </c>
      <c r="G569" s="155">
        <f t="shared" si="8"/>
        <v>0.45100000000000001</v>
      </c>
      <c r="H569" s="289"/>
      <c r="L569" s="295"/>
      <c r="M569" s="296"/>
    </row>
    <row r="570" spans="2:13" s="80" customFormat="1" ht="15">
      <c r="B570" s="154">
        <v>71</v>
      </c>
      <c r="C570" s="154" t="s">
        <v>988</v>
      </c>
      <c r="D570" s="154" t="s">
        <v>1800</v>
      </c>
      <c r="E570" s="154" t="s">
        <v>2862</v>
      </c>
      <c r="F570" s="155">
        <v>0.45649000000000001</v>
      </c>
      <c r="G570" s="155">
        <f t="shared" si="8"/>
        <v>0.91298000000000001</v>
      </c>
      <c r="H570" s="289"/>
      <c r="L570" s="295"/>
      <c r="M570" s="296"/>
    </row>
    <row r="571" spans="2:13" s="80" customFormat="1" ht="15">
      <c r="B571" s="154">
        <v>71</v>
      </c>
      <c r="C571" s="154" t="s">
        <v>989</v>
      </c>
      <c r="D571" s="154" t="s">
        <v>1800</v>
      </c>
      <c r="E571" s="154" t="s">
        <v>2862</v>
      </c>
      <c r="F571" s="155">
        <v>0.19669999999999999</v>
      </c>
      <c r="G571" s="155">
        <f t="shared" si="8"/>
        <v>0.39339999999999997</v>
      </c>
      <c r="H571" s="289"/>
      <c r="L571" s="295"/>
      <c r="M571" s="296"/>
    </row>
    <row r="572" spans="2:13" s="80" customFormat="1" ht="15">
      <c r="B572" s="154">
        <v>71</v>
      </c>
      <c r="C572" s="154" t="s">
        <v>991</v>
      </c>
      <c r="D572" s="154" t="s">
        <v>1800</v>
      </c>
      <c r="E572" s="154" t="s">
        <v>2862</v>
      </c>
      <c r="F572" s="155">
        <v>0.68925999999999998</v>
      </c>
      <c r="G572" s="155">
        <f t="shared" si="8"/>
        <v>1.37852</v>
      </c>
      <c r="H572" s="289"/>
      <c r="L572" s="295"/>
      <c r="M572" s="296"/>
    </row>
    <row r="573" spans="2:13" s="80" customFormat="1" ht="15">
      <c r="B573" s="154">
        <v>71</v>
      </c>
      <c r="C573" s="154" t="s">
        <v>987</v>
      </c>
      <c r="D573" s="154" t="s">
        <v>1800</v>
      </c>
      <c r="E573" s="154" t="s">
        <v>2862</v>
      </c>
      <c r="F573" s="155">
        <v>0.27762999999999999</v>
      </c>
      <c r="G573" s="155">
        <f t="shared" si="8"/>
        <v>0.55525999999999998</v>
      </c>
      <c r="H573" s="290"/>
      <c r="L573" s="295"/>
      <c r="M573" s="296"/>
    </row>
    <row r="574" spans="2:13" s="80" customFormat="1" ht="15">
      <c r="B574" s="154">
        <v>72</v>
      </c>
      <c r="C574" s="154" t="s">
        <v>993</v>
      </c>
      <c r="D574" s="154" t="s">
        <v>1800</v>
      </c>
      <c r="E574" s="154" t="s">
        <v>2862</v>
      </c>
      <c r="F574" s="155">
        <v>0.19495999999999999</v>
      </c>
      <c r="G574" s="155">
        <f t="shared" si="8"/>
        <v>0.38991999999999999</v>
      </c>
      <c r="H574" s="288">
        <v>5.8757799999999998</v>
      </c>
      <c r="L574" s="295"/>
      <c r="M574" s="296"/>
    </row>
    <row r="575" spans="2:13" s="80" customFormat="1" ht="15">
      <c r="B575" s="154">
        <v>72</v>
      </c>
      <c r="C575" s="154" t="s">
        <v>994</v>
      </c>
      <c r="D575" s="154" t="s">
        <v>1800</v>
      </c>
      <c r="E575" s="154" t="s">
        <v>2862</v>
      </c>
      <c r="F575" s="155">
        <v>0.41869000000000001</v>
      </c>
      <c r="G575" s="155">
        <f t="shared" si="8"/>
        <v>0.83738000000000001</v>
      </c>
      <c r="H575" s="289"/>
      <c r="L575" s="295"/>
      <c r="M575" s="296"/>
    </row>
    <row r="576" spans="2:13" s="80" customFormat="1" ht="15">
      <c r="B576" s="154">
        <v>72</v>
      </c>
      <c r="C576" s="154" t="s">
        <v>986</v>
      </c>
      <c r="D576" s="154" t="s">
        <v>1800</v>
      </c>
      <c r="E576" s="154" t="s">
        <v>2862</v>
      </c>
      <c r="F576" s="155">
        <v>0.29207</v>
      </c>
      <c r="G576" s="155">
        <f t="shared" si="8"/>
        <v>0.58413999999999999</v>
      </c>
      <c r="H576" s="289"/>
      <c r="L576" s="295"/>
      <c r="M576" s="296"/>
    </row>
    <row r="577" spans="2:13" s="80" customFormat="1" ht="15">
      <c r="B577" s="154">
        <v>72</v>
      </c>
      <c r="C577" s="154" t="s">
        <v>992</v>
      </c>
      <c r="D577" s="154" t="s">
        <v>1800</v>
      </c>
      <c r="E577" s="154" t="s">
        <v>2862</v>
      </c>
      <c r="F577" s="155">
        <v>0.52107000000000003</v>
      </c>
      <c r="G577" s="155">
        <f t="shared" si="8"/>
        <v>1.0421400000000001</v>
      </c>
      <c r="H577" s="289"/>
      <c r="L577" s="295"/>
      <c r="M577" s="296"/>
    </row>
    <row r="578" spans="2:13" s="80" customFormat="1" ht="15">
      <c r="B578" s="154">
        <v>72</v>
      </c>
      <c r="C578" s="154" t="s">
        <v>996</v>
      </c>
      <c r="D578" s="154" t="s">
        <v>1800</v>
      </c>
      <c r="E578" s="154" t="s">
        <v>2862</v>
      </c>
      <c r="F578" s="155">
        <v>0.33499000000000001</v>
      </c>
      <c r="G578" s="155">
        <f t="shared" si="8"/>
        <v>0.66998000000000002</v>
      </c>
      <c r="H578" s="289"/>
      <c r="L578" s="295"/>
      <c r="M578" s="296"/>
    </row>
    <row r="579" spans="2:13" s="80" customFormat="1" ht="15">
      <c r="B579" s="154">
        <v>72</v>
      </c>
      <c r="C579" s="154" t="s">
        <v>997</v>
      </c>
      <c r="D579" s="154" t="s">
        <v>1800</v>
      </c>
      <c r="E579" s="154" t="s">
        <v>2862</v>
      </c>
      <c r="F579" s="155">
        <v>0.37614999999999998</v>
      </c>
      <c r="G579" s="155">
        <f t="shared" si="8"/>
        <v>0.75229999999999997</v>
      </c>
      <c r="H579" s="289"/>
      <c r="L579" s="295"/>
      <c r="M579" s="296"/>
    </row>
    <row r="580" spans="2:13" s="80" customFormat="1" ht="15">
      <c r="B580" s="154">
        <v>72</v>
      </c>
      <c r="C580" s="154" t="s">
        <v>995</v>
      </c>
      <c r="D580" s="154" t="s">
        <v>1800</v>
      </c>
      <c r="E580" s="154" t="s">
        <v>2862</v>
      </c>
      <c r="F580" s="155">
        <v>0.54421000000000008</v>
      </c>
      <c r="G580" s="155">
        <f t="shared" si="8"/>
        <v>1.0884200000000002</v>
      </c>
      <c r="H580" s="289"/>
      <c r="L580" s="295"/>
      <c r="M580" s="296"/>
    </row>
    <row r="581" spans="2:13" s="80" customFormat="1" ht="15">
      <c r="B581" s="154">
        <v>72</v>
      </c>
      <c r="C581" s="154" t="s">
        <v>998</v>
      </c>
      <c r="D581" s="154" t="s">
        <v>1800</v>
      </c>
      <c r="E581" s="154" t="s">
        <v>2862</v>
      </c>
      <c r="F581" s="155">
        <v>0.25574999999999998</v>
      </c>
      <c r="G581" s="155">
        <f t="shared" si="8"/>
        <v>0.51149999999999995</v>
      </c>
      <c r="H581" s="290"/>
      <c r="L581" s="295"/>
      <c r="M581" s="296"/>
    </row>
    <row r="582" spans="2:13" s="80" customFormat="1" ht="15">
      <c r="B582" s="154">
        <v>73</v>
      </c>
      <c r="C582" s="154" t="s">
        <v>986</v>
      </c>
      <c r="D582" s="154" t="s">
        <v>1800</v>
      </c>
      <c r="E582" s="154" t="s">
        <v>2862</v>
      </c>
      <c r="F582" s="155">
        <v>7.5480000000000005E-2</v>
      </c>
      <c r="G582" s="155">
        <f t="shared" si="8"/>
        <v>0.15096000000000001</v>
      </c>
      <c r="H582" s="288">
        <v>6.0413399999999999</v>
      </c>
      <c r="L582" s="295"/>
      <c r="M582" s="296"/>
    </row>
    <row r="583" spans="2:13" s="80" customFormat="1" ht="15">
      <c r="B583" s="154">
        <v>73</v>
      </c>
      <c r="C583" s="154" t="s">
        <v>999</v>
      </c>
      <c r="D583" s="154" t="s">
        <v>1800</v>
      </c>
      <c r="E583" s="154" t="s">
        <v>2862</v>
      </c>
      <c r="F583" s="155">
        <v>0.61617</v>
      </c>
      <c r="G583" s="155">
        <f t="shared" si="8"/>
        <v>1.23234</v>
      </c>
      <c r="H583" s="289"/>
      <c r="L583" s="295"/>
      <c r="M583" s="296"/>
    </row>
    <row r="584" spans="2:13" s="80" customFormat="1" ht="15">
      <c r="B584" s="154">
        <v>73</v>
      </c>
      <c r="C584" s="154" t="s">
        <v>1003</v>
      </c>
      <c r="D584" s="154" t="s">
        <v>1800</v>
      </c>
      <c r="E584" s="154" t="s">
        <v>2862</v>
      </c>
      <c r="F584" s="155">
        <v>0.16084999999999999</v>
      </c>
      <c r="G584" s="155">
        <f t="shared" si="8"/>
        <v>0.32169999999999999</v>
      </c>
      <c r="H584" s="289"/>
      <c r="L584" s="295"/>
      <c r="M584" s="296"/>
    </row>
    <row r="585" spans="2:13" s="80" customFormat="1" ht="15">
      <c r="B585" s="154">
        <v>73</v>
      </c>
      <c r="C585" s="154" t="s">
        <v>1000</v>
      </c>
      <c r="D585" s="154" t="s">
        <v>1800</v>
      </c>
      <c r="E585" s="154" t="s">
        <v>2862</v>
      </c>
      <c r="F585" s="155">
        <v>0.19009999999999999</v>
      </c>
      <c r="G585" s="155">
        <f t="shared" si="8"/>
        <v>0.38019999999999998</v>
      </c>
      <c r="H585" s="289"/>
      <c r="L585" s="295"/>
      <c r="M585" s="296"/>
    </row>
    <row r="586" spans="2:13" s="80" customFormat="1" ht="15">
      <c r="B586" s="154">
        <v>73</v>
      </c>
      <c r="C586" s="154" t="s">
        <v>992</v>
      </c>
      <c r="D586" s="154" t="s">
        <v>1800</v>
      </c>
      <c r="E586" s="154" t="s">
        <v>2862</v>
      </c>
      <c r="F586" s="155">
        <v>0.35724</v>
      </c>
      <c r="G586" s="155">
        <f t="shared" si="8"/>
        <v>0.71448</v>
      </c>
      <c r="H586" s="289"/>
      <c r="L586" s="295"/>
      <c r="M586" s="296"/>
    </row>
    <row r="587" spans="2:13" s="80" customFormat="1" ht="15">
      <c r="B587" s="154">
        <v>73</v>
      </c>
      <c r="C587" s="154" t="s">
        <v>1002</v>
      </c>
      <c r="D587" s="154" t="s">
        <v>1800</v>
      </c>
      <c r="E587" s="154" t="s">
        <v>2862</v>
      </c>
      <c r="F587" s="155">
        <v>0.16165000000000002</v>
      </c>
      <c r="G587" s="155">
        <f t="shared" si="8"/>
        <v>0.32330000000000003</v>
      </c>
      <c r="H587" s="289"/>
      <c r="L587" s="295"/>
      <c r="M587" s="296"/>
    </row>
    <row r="588" spans="2:13" s="80" customFormat="1" ht="15">
      <c r="B588" s="154">
        <v>73</v>
      </c>
      <c r="C588" s="154" t="s">
        <v>1001</v>
      </c>
      <c r="D588" s="154" t="s">
        <v>1800</v>
      </c>
      <c r="E588" s="154" t="s">
        <v>2862</v>
      </c>
      <c r="F588" s="155">
        <v>0.19062999999999999</v>
      </c>
      <c r="G588" s="155">
        <f t="shared" si="8"/>
        <v>0.38125999999999999</v>
      </c>
      <c r="H588" s="289"/>
      <c r="L588" s="295"/>
      <c r="M588" s="296"/>
    </row>
    <row r="589" spans="2:13" s="80" customFormat="1" ht="15">
      <c r="B589" s="154">
        <v>73</v>
      </c>
      <c r="C589" s="154" t="s">
        <v>1005</v>
      </c>
      <c r="D589" s="154" t="s">
        <v>1800</v>
      </c>
      <c r="E589" s="154" t="s">
        <v>2862</v>
      </c>
      <c r="F589" s="155">
        <v>0.48302999999999996</v>
      </c>
      <c r="G589" s="155">
        <f t="shared" ref="G589:G652" si="9">F589*2</f>
        <v>0.96605999999999992</v>
      </c>
      <c r="H589" s="289"/>
      <c r="L589" s="295"/>
      <c r="M589" s="296"/>
    </row>
    <row r="590" spans="2:13" s="80" customFormat="1" ht="15">
      <c r="B590" s="154">
        <v>73</v>
      </c>
      <c r="C590" s="154" t="s">
        <v>1004</v>
      </c>
      <c r="D590" s="154" t="s">
        <v>1800</v>
      </c>
      <c r="E590" s="154" t="s">
        <v>2862</v>
      </c>
      <c r="F590" s="155">
        <v>0.36437000000000003</v>
      </c>
      <c r="G590" s="155">
        <f t="shared" si="9"/>
        <v>0.72874000000000005</v>
      </c>
      <c r="H590" s="289"/>
      <c r="L590" s="295"/>
      <c r="M590" s="296"/>
    </row>
    <row r="591" spans="2:13" s="80" customFormat="1" ht="15">
      <c r="B591" s="154">
        <v>73</v>
      </c>
      <c r="C591" s="154" t="s">
        <v>1006</v>
      </c>
      <c r="D591" s="154" t="s">
        <v>1800</v>
      </c>
      <c r="E591" s="154" t="s">
        <v>2862</v>
      </c>
      <c r="F591" s="155">
        <v>0.40053</v>
      </c>
      <c r="G591" s="155">
        <f t="shared" si="9"/>
        <v>0.80105999999999999</v>
      </c>
      <c r="H591" s="289"/>
      <c r="L591" s="295"/>
      <c r="M591" s="296"/>
    </row>
    <row r="592" spans="2:13" s="80" customFormat="1" ht="15">
      <c r="B592" s="154">
        <v>73</v>
      </c>
      <c r="C592" s="154" t="s">
        <v>1007</v>
      </c>
      <c r="D592" s="154" t="s">
        <v>1800</v>
      </c>
      <c r="E592" s="154" t="s">
        <v>2862</v>
      </c>
      <c r="F592" s="155">
        <v>2.0619999999999999E-2</v>
      </c>
      <c r="G592" s="155">
        <f t="shared" si="9"/>
        <v>4.1239999999999999E-2</v>
      </c>
      <c r="H592" s="290"/>
      <c r="L592" s="295"/>
      <c r="M592" s="296"/>
    </row>
    <row r="593" spans="2:13" s="80" customFormat="1" ht="15">
      <c r="B593" s="154">
        <v>74</v>
      </c>
      <c r="C593" s="154" t="s">
        <v>1000</v>
      </c>
      <c r="D593" s="154" t="s">
        <v>1800</v>
      </c>
      <c r="E593" s="154" t="s">
        <v>2862</v>
      </c>
      <c r="F593" s="155">
        <v>0.24461000000000002</v>
      </c>
      <c r="G593" s="155">
        <f t="shared" si="9"/>
        <v>0.48922000000000004</v>
      </c>
      <c r="H593" s="288">
        <v>5.8308999999999997</v>
      </c>
      <c r="L593" s="295"/>
      <c r="M593" s="296"/>
    </row>
    <row r="594" spans="2:13" s="80" customFormat="1" ht="15">
      <c r="B594" s="154">
        <v>74</v>
      </c>
      <c r="C594" s="154" t="s">
        <v>969</v>
      </c>
      <c r="D594" s="154" t="s">
        <v>1800</v>
      </c>
      <c r="E594" s="154" t="s">
        <v>2862</v>
      </c>
      <c r="F594" s="155">
        <v>0.51883000000000001</v>
      </c>
      <c r="G594" s="155">
        <f t="shared" si="9"/>
        <v>1.03766</v>
      </c>
      <c r="H594" s="289"/>
      <c r="L594" s="295"/>
      <c r="M594" s="296"/>
    </row>
    <row r="595" spans="2:13" s="80" customFormat="1" ht="15">
      <c r="B595" s="154">
        <v>74</v>
      </c>
      <c r="C595" s="154" t="s">
        <v>983</v>
      </c>
      <c r="D595" s="154" t="s">
        <v>1800</v>
      </c>
      <c r="E595" s="154" t="s">
        <v>2862</v>
      </c>
      <c r="F595" s="155">
        <v>0.27197000000000005</v>
      </c>
      <c r="G595" s="155">
        <f t="shared" si="9"/>
        <v>0.54394000000000009</v>
      </c>
      <c r="H595" s="289"/>
      <c r="L595" s="295"/>
      <c r="M595" s="296"/>
    </row>
    <row r="596" spans="2:13" s="80" customFormat="1" ht="15">
      <c r="B596" s="154">
        <v>74</v>
      </c>
      <c r="C596" s="154" t="s">
        <v>1011</v>
      </c>
      <c r="D596" s="154" t="s">
        <v>1800</v>
      </c>
      <c r="E596" s="154" t="s">
        <v>2862</v>
      </c>
      <c r="F596" s="155">
        <v>0.26658999999999999</v>
      </c>
      <c r="G596" s="155">
        <f t="shared" si="9"/>
        <v>0.53317999999999999</v>
      </c>
      <c r="H596" s="289"/>
      <c r="L596" s="295"/>
      <c r="M596" s="296"/>
    </row>
    <row r="597" spans="2:13" s="80" customFormat="1" ht="15">
      <c r="B597" s="154">
        <v>74</v>
      </c>
      <c r="C597" s="154" t="s">
        <v>1009</v>
      </c>
      <c r="D597" s="154" t="s">
        <v>1800</v>
      </c>
      <c r="E597" s="154" t="s">
        <v>2862</v>
      </c>
      <c r="F597" s="155">
        <v>0.26153999999999999</v>
      </c>
      <c r="G597" s="155">
        <f t="shared" si="9"/>
        <v>0.52307999999999999</v>
      </c>
      <c r="H597" s="289"/>
      <c r="L597" s="295"/>
      <c r="M597" s="296"/>
    </row>
    <row r="598" spans="2:13" s="80" customFormat="1" ht="15">
      <c r="B598" s="154">
        <v>74</v>
      </c>
      <c r="C598" s="154" t="s">
        <v>1010</v>
      </c>
      <c r="D598" s="154" t="s">
        <v>1800</v>
      </c>
      <c r="E598" s="154" t="s">
        <v>2862</v>
      </c>
      <c r="F598" s="155">
        <v>0.25713999999999998</v>
      </c>
      <c r="G598" s="155">
        <f t="shared" si="9"/>
        <v>0.51427999999999996</v>
      </c>
      <c r="H598" s="289"/>
      <c r="L598" s="295"/>
      <c r="M598" s="296"/>
    </row>
    <row r="599" spans="2:13" s="80" customFormat="1" ht="15">
      <c r="B599" s="154">
        <v>74</v>
      </c>
      <c r="C599" s="154" t="s">
        <v>1007</v>
      </c>
      <c r="D599" s="154" t="s">
        <v>1800</v>
      </c>
      <c r="E599" s="154" t="s">
        <v>2862</v>
      </c>
      <c r="F599" s="155">
        <v>0.27299000000000001</v>
      </c>
      <c r="G599" s="155">
        <f t="shared" si="9"/>
        <v>0.54598000000000002</v>
      </c>
      <c r="H599" s="289"/>
      <c r="L599" s="295"/>
      <c r="M599" s="296"/>
    </row>
    <row r="600" spans="2:13" s="80" customFormat="1" ht="15">
      <c r="B600" s="154">
        <v>74</v>
      </c>
      <c r="C600" s="154" t="s">
        <v>1008</v>
      </c>
      <c r="D600" s="154" t="s">
        <v>1800</v>
      </c>
      <c r="E600" s="154" t="s">
        <v>2862</v>
      </c>
      <c r="F600" s="155">
        <v>0.82177999999999995</v>
      </c>
      <c r="G600" s="155">
        <f t="shared" si="9"/>
        <v>1.6435599999999999</v>
      </c>
      <c r="H600" s="290"/>
      <c r="L600" s="295"/>
      <c r="M600" s="296"/>
    </row>
    <row r="601" spans="2:13" s="80" customFormat="1" ht="15">
      <c r="B601" s="154">
        <v>75</v>
      </c>
      <c r="C601" s="154" t="s">
        <v>1017</v>
      </c>
      <c r="D601" s="154" t="s">
        <v>1800</v>
      </c>
      <c r="E601" s="154" t="s">
        <v>2862</v>
      </c>
      <c r="F601" s="155">
        <v>0.18324000000000001</v>
      </c>
      <c r="G601" s="155">
        <f t="shared" si="9"/>
        <v>0.36648000000000003</v>
      </c>
      <c r="H601" s="288">
        <v>6.0825200000000006</v>
      </c>
      <c r="L601" s="295"/>
      <c r="M601" s="296"/>
    </row>
    <row r="602" spans="2:13" s="80" customFormat="1" ht="15">
      <c r="B602" s="154">
        <v>75</v>
      </c>
      <c r="C602" s="154" t="s">
        <v>1019</v>
      </c>
      <c r="D602" s="154" t="s">
        <v>1800</v>
      </c>
      <c r="E602" s="154" t="s">
        <v>2862</v>
      </c>
      <c r="F602" s="155">
        <v>0.69410000000000005</v>
      </c>
      <c r="G602" s="155">
        <f t="shared" si="9"/>
        <v>1.3882000000000001</v>
      </c>
      <c r="H602" s="289"/>
      <c r="L602" s="295"/>
      <c r="M602" s="296"/>
    </row>
    <row r="603" spans="2:13" s="80" customFormat="1" ht="15">
      <c r="B603" s="154">
        <v>75</v>
      </c>
      <c r="C603" s="154" t="s">
        <v>1018</v>
      </c>
      <c r="D603" s="154" t="s">
        <v>1800</v>
      </c>
      <c r="E603" s="154" t="s">
        <v>2862</v>
      </c>
      <c r="F603" s="155">
        <v>0.38825999999999999</v>
      </c>
      <c r="G603" s="155">
        <f t="shared" si="9"/>
        <v>0.77651999999999999</v>
      </c>
      <c r="H603" s="289"/>
      <c r="L603" s="295"/>
      <c r="M603" s="296"/>
    </row>
    <row r="604" spans="2:13" s="80" customFormat="1" ht="15">
      <c r="B604" s="154">
        <v>75</v>
      </c>
      <c r="C604" s="154" t="s">
        <v>1013</v>
      </c>
      <c r="D604" s="154" t="s">
        <v>1800</v>
      </c>
      <c r="E604" s="154" t="s">
        <v>2862</v>
      </c>
      <c r="F604" s="155">
        <v>0.46123999999999998</v>
      </c>
      <c r="G604" s="155">
        <f t="shared" si="9"/>
        <v>0.92247999999999997</v>
      </c>
      <c r="H604" s="289"/>
      <c r="L604" s="295"/>
      <c r="M604" s="296"/>
    </row>
    <row r="605" spans="2:13" s="80" customFormat="1" ht="15">
      <c r="B605" s="154">
        <v>75</v>
      </c>
      <c r="C605" s="154" t="s">
        <v>1014</v>
      </c>
      <c r="D605" s="154" t="s">
        <v>1800</v>
      </c>
      <c r="E605" s="154" t="s">
        <v>2862</v>
      </c>
      <c r="F605" s="155">
        <v>0.38762000000000002</v>
      </c>
      <c r="G605" s="155">
        <f t="shared" si="9"/>
        <v>0.77524000000000004</v>
      </c>
      <c r="H605" s="289"/>
      <c r="L605" s="295"/>
      <c r="M605" s="296"/>
    </row>
    <row r="606" spans="2:13" s="80" customFormat="1" ht="15">
      <c r="B606" s="154">
        <v>75</v>
      </c>
      <c r="C606" s="154" t="s">
        <v>1016</v>
      </c>
      <c r="D606" s="154" t="s">
        <v>1800</v>
      </c>
      <c r="E606" s="154" t="s">
        <v>2862</v>
      </c>
      <c r="F606" s="155">
        <v>0.38431999999999999</v>
      </c>
      <c r="G606" s="155">
        <f t="shared" si="9"/>
        <v>0.76863999999999999</v>
      </c>
      <c r="H606" s="289"/>
      <c r="L606" s="295"/>
      <c r="M606" s="296"/>
    </row>
    <row r="607" spans="2:13" s="80" customFormat="1" ht="15">
      <c r="B607" s="154">
        <v>75</v>
      </c>
      <c r="C607" s="154" t="s">
        <v>1015</v>
      </c>
      <c r="D607" s="154" t="s">
        <v>1800</v>
      </c>
      <c r="E607" s="154" t="s">
        <v>2862</v>
      </c>
      <c r="F607" s="155">
        <v>0.38580000000000003</v>
      </c>
      <c r="G607" s="155">
        <f t="shared" si="9"/>
        <v>0.77160000000000006</v>
      </c>
      <c r="H607" s="289"/>
      <c r="L607" s="295"/>
      <c r="M607" s="296"/>
    </row>
    <row r="608" spans="2:13" s="80" customFormat="1" ht="15">
      <c r="B608" s="154">
        <v>75</v>
      </c>
      <c r="C608" s="154" t="s">
        <v>1012</v>
      </c>
      <c r="D608" s="154" t="s">
        <v>1800</v>
      </c>
      <c r="E608" s="154" t="s">
        <v>2862</v>
      </c>
      <c r="F608" s="155">
        <v>0.15668000000000001</v>
      </c>
      <c r="G608" s="155">
        <f t="shared" si="9"/>
        <v>0.31336000000000003</v>
      </c>
      <c r="H608" s="290"/>
      <c r="L608" s="295"/>
      <c r="M608" s="296"/>
    </row>
    <row r="609" spans="2:13" s="80" customFormat="1" ht="15">
      <c r="B609" s="154">
        <v>76</v>
      </c>
      <c r="C609" s="154" t="s">
        <v>1017</v>
      </c>
      <c r="D609" s="154" t="s">
        <v>1800</v>
      </c>
      <c r="E609" s="154" t="s">
        <v>2862</v>
      </c>
      <c r="F609" s="155">
        <v>7.7430000000000013E-2</v>
      </c>
      <c r="G609" s="155">
        <f t="shared" si="9"/>
        <v>0.15486000000000003</v>
      </c>
      <c r="H609" s="288">
        <v>5.8968000000000007</v>
      </c>
      <c r="L609" s="295"/>
      <c r="M609" s="296"/>
    </row>
    <row r="610" spans="2:13" s="80" customFormat="1" ht="15">
      <c r="B610" s="154">
        <v>76</v>
      </c>
      <c r="C610" s="154" t="s">
        <v>1020</v>
      </c>
      <c r="D610" s="154" t="s">
        <v>1800</v>
      </c>
      <c r="E610" s="154" t="s">
        <v>2862</v>
      </c>
      <c r="F610" s="155">
        <v>0.15247999999999998</v>
      </c>
      <c r="G610" s="155">
        <f t="shared" si="9"/>
        <v>0.30495999999999995</v>
      </c>
      <c r="H610" s="289"/>
      <c r="L610" s="295"/>
      <c r="M610" s="296"/>
    </row>
    <row r="611" spans="2:13" s="80" customFormat="1" ht="15">
      <c r="B611" s="154">
        <v>76</v>
      </c>
      <c r="C611" s="154" t="s">
        <v>1000</v>
      </c>
      <c r="D611" s="154" t="s">
        <v>1800</v>
      </c>
      <c r="E611" s="154" t="s">
        <v>2862</v>
      </c>
      <c r="F611" s="155">
        <v>0.47094999999999998</v>
      </c>
      <c r="G611" s="155">
        <f t="shared" si="9"/>
        <v>0.94189999999999996</v>
      </c>
      <c r="H611" s="289"/>
      <c r="L611" s="295"/>
      <c r="M611" s="296"/>
    </row>
    <row r="612" spans="2:13" s="80" customFormat="1" ht="15">
      <c r="B612" s="154">
        <v>76</v>
      </c>
      <c r="C612" s="154" t="s">
        <v>969</v>
      </c>
      <c r="D612" s="154" t="s">
        <v>1800</v>
      </c>
      <c r="E612" s="154" t="s">
        <v>2862</v>
      </c>
      <c r="F612" s="155">
        <v>0.47175</v>
      </c>
      <c r="G612" s="155">
        <f t="shared" si="9"/>
        <v>0.94350000000000001</v>
      </c>
      <c r="H612" s="289"/>
      <c r="L612" s="295"/>
      <c r="M612" s="296"/>
    </row>
    <row r="613" spans="2:13" s="80" customFormat="1" ht="15">
      <c r="B613" s="154">
        <v>76</v>
      </c>
      <c r="C613" s="154" t="s">
        <v>1011</v>
      </c>
      <c r="D613" s="154" t="s">
        <v>1800</v>
      </c>
      <c r="E613" s="154" t="s">
        <v>2862</v>
      </c>
      <c r="F613" s="155">
        <v>0.47320000000000001</v>
      </c>
      <c r="G613" s="155">
        <f t="shared" si="9"/>
        <v>0.94640000000000002</v>
      </c>
      <c r="H613" s="289"/>
      <c r="L613" s="295"/>
      <c r="M613" s="296"/>
    </row>
    <row r="614" spans="2:13" s="80" customFormat="1" ht="15">
      <c r="B614" s="154">
        <v>76</v>
      </c>
      <c r="C614" s="154" t="s">
        <v>1009</v>
      </c>
      <c r="D614" s="154" t="s">
        <v>1800</v>
      </c>
      <c r="E614" s="154" t="s">
        <v>2862</v>
      </c>
      <c r="F614" s="155">
        <v>0.47182999999999997</v>
      </c>
      <c r="G614" s="155">
        <f t="shared" si="9"/>
        <v>0.94365999999999994</v>
      </c>
      <c r="H614" s="289"/>
      <c r="L614" s="295"/>
      <c r="M614" s="296"/>
    </row>
    <row r="615" spans="2:13" s="80" customFormat="1" ht="15">
      <c r="B615" s="154">
        <v>76</v>
      </c>
      <c r="C615" s="154" t="s">
        <v>1010</v>
      </c>
      <c r="D615" s="154" t="s">
        <v>1800</v>
      </c>
      <c r="E615" s="154" t="s">
        <v>2862</v>
      </c>
      <c r="F615" s="155">
        <v>0.47154000000000001</v>
      </c>
      <c r="G615" s="155">
        <f t="shared" si="9"/>
        <v>0.94308000000000003</v>
      </c>
      <c r="H615" s="289"/>
      <c r="L615" s="295"/>
      <c r="M615" s="296"/>
    </row>
    <row r="616" spans="2:13" s="80" customFormat="1" ht="15">
      <c r="B616" s="154">
        <v>76</v>
      </c>
      <c r="C616" s="154" t="s">
        <v>1021</v>
      </c>
      <c r="D616" s="154" t="s">
        <v>1800</v>
      </c>
      <c r="E616" s="154" t="s">
        <v>2862</v>
      </c>
      <c r="F616" s="155">
        <v>0.35922000000000004</v>
      </c>
      <c r="G616" s="155">
        <f t="shared" si="9"/>
        <v>0.71844000000000008</v>
      </c>
      <c r="H616" s="290"/>
      <c r="L616" s="295"/>
      <c r="M616" s="296"/>
    </row>
    <row r="617" spans="2:13" s="80" customFormat="1" ht="15">
      <c r="B617" s="154">
        <v>77</v>
      </c>
      <c r="C617" s="154" t="s">
        <v>1007</v>
      </c>
      <c r="D617" s="154" t="s">
        <v>1800</v>
      </c>
      <c r="E617" s="154" t="s">
        <v>2862</v>
      </c>
      <c r="F617" s="155">
        <v>0.62014999999999998</v>
      </c>
      <c r="G617" s="155">
        <f t="shared" si="9"/>
        <v>1.2403</v>
      </c>
      <c r="H617" s="288">
        <v>5.83948</v>
      </c>
      <c r="L617" s="295"/>
      <c r="M617" s="296"/>
    </row>
    <row r="618" spans="2:13" s="80" customFormat="1" ht="15">
      <c r="B618" s="154">
        <v>77</v>
      </c>
      <c r="C618" s="154" t="s">
        <v>1019</v>
      </c>
      <c r="D618" s="154" t="s">
        <v>1800</v>
      </c>
      <c r="E618" s="154" t="s">
        <v>2862</v>
      </c>
      <c r="F618" s="155">
        <v>0.22791999999999998</v>
      </c>
      <c r="G618" s="155">
        <f t="shared" si="9"/>
        <v>0.45583999999999997</v>
      </c>
      <c r="H618" s="289"/>
      <c r="L618" s="295"/>
      <c r="M618" s="296"/>
    </row>
    <row r="619" spans="2:13" s="80" customFormat="1" ht="15">
      <c r="B619" s="154">
        <v>77</v>
      </c>
      <c r="C619" s="154" t="s">
        <v>1024</v>
      </c>
      <c r="D619" s="154" t="s">
        <v>1800</v>
      </c>
      <c r="E619" s="154" t="s">
        <v>2862</v>
      </c>
      <c r="F619" s="155">
        <v>0.38419999999999999</v>
      </c>
      <c r="G619" s="155">
        <f t="shared" si="9"/>
        <v>0.76839999999999997</v>
      </c>
      <c r="H619" s="289"/>
      <c r="L619" s="295"/>
      <c r="M619" s="296"/>
    </row>
    <row r="620" spans="2:13" s="80" customFormat="1" ht="15">
      <c r="B620" s="154">
        <v>77</v>
      </c>
      <c r="C620" s="154" t="s">
        <v>1025</v>
      </c>
      <c r="D620" s="154" t="s">
        <v>1800</v>
      </c>
      <c r="E620" s="154" t="s">
        <v>2862</v>
      </c>
      <c r="F620" s="155">
        <v>0.38371</v>
      </c>
      <c r="G620" s="155">
        <f t="shared" si="9"/>
        <v>0.76741999999999999</v>
      </c>
      <c r="H620" s="289"/>
      <c r="L620" s="295"/>
      <c r="M620" s="296"/>
    </row>
    <row r="621" spans="2:13" s="80" customFormat="1" ht="15">
      <c r="B621" s="154">
        <v>77</v>
      </c>
      <c r="C621" s="154" t="s">
        <v>1022</v>
      </c>
      <c r="D621" s="154" t="s">
        <v>1800</v>
      </c>
      <c r="E621" s="154" t="s">
        <v>2862</v>
      </c>
      <c r="F621" s="155">
        <v>0.38335000000000002</v>
      </c>
      <c r="G621" s="155">
        <f t="shared" si="9"/>
        <v>0.76670000000000005</v>
      </c>
      <c r="H621" s="289"/>
      <c r="L621" s="295"/>
      <c r="M621" s="296"/>
    </row>
    <row r="622" spans="2:13" s="80" customFormat="1" ht="15">
      <c r="B622" s="154">
        <v>77</v>
      </c>
      <c r="C622" s="154" t="s">
        <v>1023</v>
      </c>
      <c r="D622" s="154" t="s">
        <v>1800</v>
      </c>
      <c r="E622" s="154" t="s">
        <v>2862</v>
      </c>
      <c r="F622" s="155">
        <v>0.45887</v>
      </c>
      <c r="G622" s="155">
        <f t="shared" si="9"/>
        <v>0.91774</v>
      </c>
      <c r="H622" s="289"/>
      <c r="L622" s="295"/>
      <c r="M622" s="296"/>
    </row>
    <row r="623" spans="2:13" s="80" customFormat="1" ht="15">
      <c r="B623" s="154">
        <v>77</v>
      </c>
      <c r="C623" s="154" t="s">
        <v>1021</v>
      </c>
      <c r="D623" s="154" t="s">
        <v>1800</v>
      </c>
      <c r="E623" s="154" t="s">
        <v>2862</v>
      </c>
      <c r="F623" s="155">
        <v>0.46154000000000001</v>
      </c>
      <c r="G623" s="155">
        <f t="shared" si="9"/>
        <v>0.92308000000000001</v>
      </c>
      <c r="H623" s="290"/>
      <c r="L623" s="295"/>
      <c r="M623" s="296"/>
    </row>
    <row r="624" spans="2:13" s="80" customFormat="1" ht="15">
      <c r="B624" s="154">
        <v>78</v>
      </c>
      <c r="C624" s="154" t="s">
        <v>1029</v>
      </c>
      <c r="D624" s="154" t="s">
        <v>1800</v>
      </c>
      <c r="E624" s="154" t="s">
        <v>2862</v>
      </c>
      <c r="F624" s="155">
        <v>0.38107999999999997</v>
      </c>
      <c r="G624" s="155">
        <f t="shared" si="9"/>
        <v>0.76215999999999995</v>
      </c>
      <c r="H624" s="288">
        <v>5.7556200000000004</v>
      </c>
      <c r="L624" s="295"/>
      <c r="M624" s="296"/>
    </row>
    <row r="625" spans="2:13" s="80" customFormat="1" ht="15">
      <c r="B625" s="154">
        <v>78</v>
      </c>
      <c r="C625" s="154" t="s">
        <v>1000</v>
      </c>
      <c r="D625" s="154" t="s">
        <v>1800</v>
      </c>
      <c r="E625" s="154" t="s">
        <v>2862</v>
      </c>
      <c r="F625" s="155">
        <v>0.26973000000000003</v>
      </c>
      <c r="G625" s="155">
        <f t="shared" si="9"/>
        <v>0.53946000000000005</v>
      </c>
      <c r="H625" s="289"/>
      <c r="L625" s="295"/>
      <c r="M625" s="296"/>
    </row>
    <row r="626" spans="2:13" s="80" customFormat="1" ht="15">
      <c r="B626" s="154">
        <v>78</v>
      </c>
      <c r="C626" s="154" t="s">
        <v>969</v>
      </c>
      <c r="D626" s="154" t="s">
        <v>1800</v>
      </c>
      <c r="E626" s="154" t="s">
        <v>2862</v>
      </c>
      <c r="F626" s="155">
        <v>0.32680000000000003</v>
      </c>
      <c r="G626" s="155">
        <f t="shared" si="9"/>
        <v>0.65360000000000007</v>
      </c>
      <c r="H626" s="289"/>
      <c r="L626" s="295"/>
      <c r="M626" s="296"/>
    </row>
    <row r="627" spans="2:13" s="80" customFormat="1" ht="15">
      <c r="B627" s="154">
        <v>78</v>
      </c>
      <c r="C627" s="154" t="s">
        <v>1028</v>
      </c>
      <c r="D627" s="154" t="s">
        <v>1800</v>
      </c>
      <c r="E627" s="154" t="s">
        <v>2862</v>
      </c>
      <c r="F627" s="155">
        <v>0.35010000000000002</v>
      </c>
      <c r="G627" s="155">
        <f t="shared" si="9"/>
        <v>0.70020000000000004</v>
      </c>
      <c r="H627" s="289"/>
      <c r="L627" s="295"/>
      <c r="M627" s="296"/>
    </row>
    <row r="628" spans="2:13" s="80" customFormat="1" ht="15">
      <c r="B628" s="154">
        <v>78</v>
      </c>
      <c r="C628" s="154" t="s">
        <v>1011</v>
      </c>
      <c r="D628" s="154" t="s">
        <v>1800</v>
      </c>
      <c r="E628" s="154" t="s">
        <v>2862</v>
      </c>
      <c r="F628" s="155">
        <v>0.30581000000000003</v>
      </c>
      <c r="G628" s="155">
        <f t="shared" si="9"/>
        <v>0.61162000000000005</v>
      </c>
      <c r="H628" s="289"/>
      <c r="L628" s="295"/>
      <c r="M628" s="296"/>
    </row>
    <row r="629" spans="2:13" s="80" customFormat="1" ht="15">
      <c r="B629" s="154">
        <v>78</v>
      </c>
      <c r="C629" s="154" t="s">
        <v>1009</v>
      </c>
      <c r="D629" s="154" t="s">
        <v>1800</v>
      </c>
      <c r="E629" s="154" t="s">
        <v>2862</v>
      </c>
      <c r="F629" s="155">
        <v>0.26767000000000002</v>
      </c>
      <c r="G629" s="155">
        <f t="shared" si="9"/>
        <v>0.53534000000000004</v>
      </c>
      <c r="H629" s="289"/>
      <c r="L629" s="295"/>
      <c r="M629" s="296"/>
    </row>
    <row r="630" spans="2:13" s="80" customFormat="1" ht="15">
      <c r="B630" s="154">
        <v>78</v>
      </c>
      <c r="C630" s="154" t="s">
        <v>1010</v>
      </c>
      <c r="D630" s="154" t="s">
        <v>1800</v>
      </c>
      <c r="E630" s="154" t="s">
        <v>2862</v>
      </c>
      <c r="F630" s="155">
        <v>0.26794999999999997</v>
      </c>
      <c r="G630" s="155">
        <f t="shared" si="9"/>
        <v>0.53589999999999993</v>
      </c>
      <c r="H630" s="289"/>
      <c r="L630" s="295"/>
      <c r="M630" s="296"/>
    </row>
    <row r="631" spans="2:13" s="80" customFormat="1" ht="15">
      <c r="B631" s="154">
        <v>78</v>
      </c>
      <c r="C631" s="154" t="s">
        <v>1007</v>
      </c>
      <c r="D631" s="154" t="s">
        <v>1800</v>
      </c>
      <c r="E631" s="154" t="s">
        <v>2862</v>
      </c>
      <c r="F631" s="155">
        <v>0.15078999999999998</v>
      </c>
      <c r="G631" s="155">
        <f t="shared" si="9"/>
        <v>0.30157999999999996</v>
      </c>
      <c r="H631" s="289"/>
      <c r="L631" s="295"/>
      <c r="M631" s="296"/>
    </row>
    <row r="632" spans="2:13" s="80" customFormat="1" ht="15">
      <c r="B632" s="154">
        <v>78</v>
      </c>
      <c r="C632" s="154" t="s">
        <v>1027</v>
      </c>
      <c r="D632" s="154" t="s">
        <v>1800</v>
      </c>
      <c r="E632" s="154" t="s">
        <v>2862</v>
      </c>
      <c r="F632" s="155">
        <v>0.1988</v>
      </c>
      <c r="G632" s="155">
        <f t="shared" si="9"/>
        <v>0.39760000000000001</v>
      </c>
      <c r="H632" s="289"/>
      <c r="L632" s="295"/>
      <c r="M632" s="296"/>
    </row>
    <row r="633" spans="2:13" s="80" customFormat="1" ht="15">
      <c r="B633" s="154">
        <v>78</v>
      </c>
      <c r="C633" s="154" t="s">
        <v>1026</v>
      </c>
      <c r="D633" s="154" t="s">
        <v>1800</v>
      </c>
      <c r="E633" s="154" t="s">
        <v>2862</v>
      </c>
      <c r="F633" s="155">
        <v>0.35908000000000001</v>
      </c>
      <c r="G633" s="155">
        <f t="shared" si="9"/>
        <v>0.71816000000000002</v>
      </c>
      <c r="H633" s="290"/>
      <c r="L633" s="295"/>
      <c r="M633" s="296"/>
    </row>
    <row r="634" spans="2:13" s="80" customFormat="1" ht="15">
      <c r="B634" s="154">
        <v>79</v>
      </c>
      <c r="C634" s="154" t="s">
        <v>884</v>
      </c>
      <c r="D634" s="154" t="s">
        <v>1800</v>
      </c>
      <c r="E634" s="154" t="s">
        <v>2862</v>
      </c>
      <c r="F634" s="155">
        <v>0.46141000000000004</v>
      </c>
      <c r="G634" s="155">
        <f t="shared" si="9"/>
        <v>0.92282000000000008</v>
      </c>
      <c r="H634" s="288">
        <v>5.8118400000000001</v>
      </c>
      <c r="L634" s="295"/>
      <c r="M634" s="296"/>
    </row>
    <row r="635" spans="2:13" s="80" customFormat="1" ht="15">
      <c r="B635" s="154">
        <v>79</v>
      </c>
      <c r="C635" s="154" t="s">
        <v>617</v>
      </c>
      <c r="D635" s="154" t="s">
        <v>1800</v>
      </c>
      <c r="E635" s="154" t="s">
        <v>2862</v>
      </c>
      <c r="F635" s="155">
        <v>0.16247</v>
      </c>
      <c r="G635" s="155">
        <f t="shared" si="9"/>
        <v>0.32494000000000001</v>
      </c>
      <c r="H635" s="289"/>
      <c r="L635" s="295"/>
      <c r="M635" s="296"/>
    </row>
    <row r="636" spans="2:13" s="80" customFormat="1" ht="15">
      <c r="B636" s="154">
        <v>79</v>
      </c>
      <c r="C636" s="154" t="s">
        <v>883</v>
      </c>
      <c r="D636" s="154" t="s">
        <v>1800</v>
      </c>
      <c r="E636" s="154" t="s">
        <v>2862</v>
      </c>
      <c r="F636" s="155">
        <v>0.32876</v>
      </c>
      <c r="G636" s="155">
        <f t="shared" si="9"/>
        <v>0.65751999999999999</v>
      </c>
      <c r="H636" s="289"/>
      <c r="L636" s="295"/>
      <c r="M636" s="296"/>
    </row>
    <row r="637" spans="2:13" s="80" customFormat="1" ht="15">
      <c r="B637" s="154">
        <v>79</v>
      </c>
      <c r="C637" s="154" t="s">
        <v>885</v>
      </c>
      <c r="D637" s="154" t="s">
        <v>1800</v>
      </c>
      <c r="E637" s="154" t="s">
        <v>2862</v>
      </c>
      <c r="F637" s="155">
        <v>0.21756</v>
      </c>
      <c r="G637" s="155">
        <f t="shared" si="9"/>
        <v>0.43512000000000001</v>
      </c>
      <c r="H637" s="289"/>
      <c r="L637" s="295"/>
      <c r="M637" s="296"/>
    </row>
    <row r="638" spans="2:13" s="80" customFormat="1" ht="15">
      <c r="B638" s="154">
        <v>79</v>
      </c>
      <c r="C638" s="154" t="s">
        <v>1031</v>
      </c>
      <c r="D638" s="154" t="s">
        <v>1800</v>
      </c>
      <c r="E638" s="154" t="s">
        <v>2862</v>
      </c>
      <c r="F638" s="155">
        <v>0.15640999999999999</v>
      </c>
      <c r="G638" s="155">
        <f t="shared" si="9"/>
        <v>0.31281999999999999</v>
      </c>
      <c r="H638" s="289"/>
      <c r="L638" s="295"/>
      <c r="M638" s="296"/>
    </row>
    <row r="639" spans="2:13" s="80" customFormat="1" ht="15">
      <c r="B639" s="154">
        <v>79</v>
      </c>
      <c r="C639" s="154" t="s">
        <v>880</v>
      </c>
      <c r="D639" s="154" t="s">
        <v>1800</v>
      </c>
      <c r="E639" s="154" t="s">
        <v>2862</v>
      </c>
      <c r="F639" s="155">
        <v>0.10534</v>
      </c>
      <c r="G639" s="155">
        <f t="shared" si="9"/>
        <v>0.21068000000000001</v>
      </c>
      <c r="H639" s="289"/>
      <c r="L639" s="295"/>
      <c r="M639" s="296"/>
    </row>
    <row r="640" spans="2:13" s="80" customFormat="1" ht="15">
      <c r="B640" s="154">
        <v>79</v>
      </c>
      <c r="C640" s="154" t="s">
        <v>1030</v>
      </c>
      <c r="D640" s="154" t="s">
        <v>1800</v>
      </c>
      <c r="E640" s="154" t="s">
        <v>2862</v>
      </c>
      <c r="F640" s="155">
        <v>0.63479999999999992</v>
      </c>
      <c r="G640" s="155">
        <f t="shared" si="9"/>
        <v>1.2695999999999998</v>
      </c>
      <c r="H640" s="289"/>
      <c r="L640" s="295"/>
      <c r="M640" s="296"/>
    </row>
    <row r="641" spans="2:13" s="80" customFormat="1" ht="15">
      <c r="B641" s="154">
        <v>79</v>
      </c>
      <c r="C641" s="154" t="s">
        <v>892</v>
      </c>
      <c r="D641" s="154" t="s">
        <v>1800</v>
      </c>
      <c r="E641" s="154" t="s">
        <v>2862</v>
      </c>
      <c r="F641" s="155">
        <v>7.0559999999999998E-2</v>
      </c>
      <c r="G641" s="155">
        <f t="shared" si="9"/>
        <v>0.14112</v>
      </c>
      <c r="H641" s="289"/>
      <c r="L641" s="295"/>
      <c r="M641" s="296"/>
    </row>
    <row r="642" spans="2:13" s="80" customFormat="1" ht="15">
      <c r="B642" s="154">
        <v>79</v>
      </c>
      <c r="C642" s="154" t="s">
        <v>1034</v>
      </c>
      <c r="D642" s="154" t="s">
        <v>1800</v>
      </c>
      <c r="E642" s="154" t="s">
        <v>2862</v>
      </c>
      <c r="F642" s="155">
        <v>7.6599999999999988E-2</v>
      </c>
      <c r="G642" s="155">
        <f t="shared" si="9"/>
        <v>0.15319999999999998</v>
      </c>
      <c r="H642" s="289"/>
      <c r="L642" s="295"/>
      <c r="M642" s="296"/>
    </row>
    <row r="643" spans="2:13" s="80" customFormat="1" ht="15">
      <c r="B643" s="154">
        <v>79</v>
      </c>
      <c r="C643" s="154" t="s">
        <v>1033</v>
      </c>
      <c r="D643" s="154" t="s">
        <v>1800</v>
      </c>
      <c r="E643" s="154" t="s">
        <v>2862</v>
      </c>
      <c r="F643" s="155">
        <v>7.3730000000000004E-2</v>
      </c>
      <c r="G643" s="155">
        <f t="shared" si="9"/>
        <v>0.14746000000000001</v>
      </c>
      <c r="H643" s="289"/>
      <c r="L643" s="295"/>
      <c r="M643" s="296"/>
    </row>
    <row r="644" spans="2:13" s="80" customFormat="1" ht="15">
      <c r="B644" s="154">
        <v>79</v>
      </c>
      <c r="C644" s="154" t="s">
        <v>875</v>
      </c>
      <c r="D644" s="154" t="s">
        <v>1800</v>
      </c>
      <c r="E644" s="154" t="s">
        <v>2862</v>
      </c>
      <c r="F644" s="155">
        <v>7.1319999999999995E-2</v>
      </c>
      <c r="G644" s="155">
        <f t="shared" si="9"/>
        <v>0.14263999999999999</v>
      </c>
      <c r="H644" s="289"/>
      <c r="L644" s="295"/>
      <c r="M644" s="296"/>
    </row>
    <row r="645" spans="2:13" s="80" customFormat="1" ht="15">
      <c r="B645" s="154">
        <v>79</v>
      </c>
      <c r="C645" s="154" t="s">
        <v>608</v>
      </c>
      <c r="D645" s="154" t="s">
        <v>1800</v>
      </c>
      <c r="E645" s="154" t="s">
        <v>2862</v>
      </c>
      <c r="F645" s="155">
        <v>0.39989999999999998</v>
      </c>
      <c r="G645" s="155">
        <f t="shared" si="9"/>
        <v>0.79979999999999996</v>
      </c>
      <c r="H645" s="289"/>
      <c r="L645" s="295"/>
      <c r="M645" s="296"/>
    </row>
    <row r="646" spans="2:13" s="80" customFormat="1" ht="15">
      <c r="B646" s="154">
        <v>79</v>
      </c>
      <c r="C646" s="154" t="s">
        <v>1032</v>
      </c>
      <c r="D646" s="154" t="s">
        <v>1800</v>
      </c>
      <c r="E646" s="154" t="s">
        <v>2862</v>
      </c>
      <c r="F646" s="155">
        <v>0.14706</v>
      </c>
      <c r="G646" s="155">
        <f t="shared" si="9"/>
        <v>0.29411999999999999</v>
      </c>
      <c r="H646" s="290"/>
      <c r="L646" s="295"/>
      <c r="M646" s="296"/>
    </row>
    <row r="647" spans="2:13" s="80" customFormat="1" ht="15">
      <c r="B647" s="154">
        <v>80</v>
      </c>
      <c r="C647" s="154" t="s">
        <v>1036</v>
      </c>
      <c r="D647" s="154" t="s">
        <v>1800</v>
      </c>
      <c r="E647" s="154" t="s">
        <v>2862</v>
      </c>
      <c r="F647" s="155">
        <v>0.14526</v>
      </c>
      <c r="G647" s="155">
        <f t="shared" si="9"/>
        <v>0.29052</v>
      </c>
      <c r="H647" s="288">
        <v>5.6193</v>
      </c>
      <c r="L647" s="295"/>
      <c r="M647" s="296"/>
    </row>
    <row r="648" spans="2:13" s="80" customFormat="1" ht="15">
      <c r="B648" s="154">
        <v>80</v>
      </c>
      <c r="C648" s="154" t="s">
        <v>1035</v>
      </c>
      <c r="D648" s="154" t="s">
        <v>1800</v>
      </c>
      <c r="E648" s="154" t="s">
        <v>2862</v>
      </c>
      <c r="F648" s="155">
        <v>0.36542000000000002</v>
      </c>
      <c r="G648" s="155">
        <f t="shared" si="9"/>
        <v>0.73084000000000005</v>
      </c>
      <c r="H648" s="289"/>
      <c r="L648" s="295"/>
      <c r="M648" s="296"/>
    </row>
    <row r="649" spans="2:13" s="80" customFormat="1" ht="15">
      <c r="B649" s="154">
        <v>80</v>
      </c>
      <c r="C649" s="154" t="s">
        <v>1049</v>
      </c>
      <c r="D649" s="154" t="s">
        <v>1800</v>
      </c>
      <c r="E649" s="154" t="s">
        <v>2862</v>
      </c>
      <c r="F649" s="155">
        <v>0.45622000000000001</v>
      </c>
      <c r="G649" s="155">
        <f t="shared" si="9"/>
        <v>0.91244000000000003</v>
      </c>
      <c r="H649" s="289"/>
      <c r="L649" s="295"/>
      <c r="M649" s="296"/>
    </row>
    <row r="650" spans="2:13" s="80" customFormat="1" ht="15">
      <c r="B650" s="154">
        <v>80</v>
      </c>
      <c r="C650" s="154" t="s">
        <v>1037</v>
      </c>
      <c r="D650" s="154" t="s">
        <v>1800</v>
      </c>
      <c r="E650" s="154" t="s">
        <v>2862</v>
      </c>
      <c r="F650" s="155">
        <v>9.4180000000000014E-2</v>
      </c>
      <c r="G650" s="155">
        <f t="shared" si="9"/>
        <v>0.18836000000000003</v>
      </c>
      <c r="H650" s="289"/>
      <c r="L650" s="295"/>
      <c r="M650" s="296"/>
    </row>
    <row r="651" spans="2:13" s="80" customFormat="1" ht="15">
      <c r="B651" s="154">
        <v>80</v>
      </c>
      <c r="C651" s="154" t="s">
        <v>1041</v>
      </c>
      <c r="D651" s="154" t="s">
        <v>1800</v>
      </c>
      <c r="E651" s="154" t="s">
        <v>2862</v>
      </c>
      <c r="F651" s="155">
        <v>0.19631999999999999</v>
      </c>
      <c r="G651" s="155">
        <f t="shared" si="9"/>
        <v>0.39263999999999999</v>
      </c>
      <c r="H651" s="289"/>
      <c r="L651" s="295"/>
      <c r="M651" s="296"/>
    </row>
    <row r="652" spans="2:13" s="80" customFormat="1" ht="15">
      <c r="B652" s="154">
        <v>80</v>
      </c>
      <c r="C652" s="154" t="s">
        <v>1039</v>
      </c>
      <c r="D652" s="154" t="s">
        <v>1800</v>
      </c>
      <c r="E652" s="154" t="s">
        <v>2862</v>
      </c>
      <c r="F652" s="155">
        <v>9.4829999999999998E-2</v>
      </c>
      <c r="G652" s="155">
        <f t="shared" si="9"/>
        <v>0.18966</v>
      </c>
      <c r="H652" s="289"/>
      <c r="L652" s="295"/>
      <c r="M652" s="296"/>
    </row>
    <row r="653" spans="2:13" s="80" customFormat="1" ht="15">
      <c r="B653" s="154">
        <v>80</v>
      </c>
      <c r="C653" s="154" t="s">
        <v>1038</v>
      </c>
      <c r="D653" s="154" t="s">
        <v>1800</v>
      </c>
      <c r="E653" s="154" t="s">
        <v>2862</v>
      </c>
      <c r="F653" s="155">
        <v>0.19615000000000002</v>
      </c>
      <c r="G653" s="155">
        <f t="shared" ref="G653:G716" si="10">F653*2</f>
        <v>0.39230000000000004</v>
      </c>
      <c r="H653" s="289"/>
      <c r="L653" s="295"/>
      <c r="M653" s="296"/>
    </row>
    <row r="654" spans="2:13" s="80" customFormat="1" ht="15">
      <c r="B654" s="154">
        <v>80</v>
      </c>
      <c r="C654" s="154" t="s">
        <v>1047</v>
      </c>
      <c r="D654" s="154" t="s">
        <v>1800</v>
      </c>
      <c r="E654" s="154" t="s">
        <v>2862</v>
      </c>
      <c r="F654" s="155">
        <v>0.14202999999999999</v>
      </c>
      <c r="G654" s="155">
        <f t="shared" si="10"/>
        <v>0.28405999999999998</v>
      </c>
      <c r="H654" s="289"/>
      <c r="L654" s="295"/>
      <c r="M654" s="296"/>
    </row>
    <row r="655" spans="2:13" s="80" customFormat="1" ht="15">
      <c r="B655" s="154">
        <v>80</v>
      </c>
      <c r="C655" s="154" t="s">
        <v>1050</v>
      </c>
      <c r="D655" s="154" t="s">
        <v>1800</v>
      </c>
      <c r="E655" s="154" t="s">
        <v>2862</v>
      </c>
      <c r="F655" s="155">
        <v>5.0009999999999999E-2</v>
      </c>
      <c r="G655" s="155">
        <f t="shared" si="10"/>
        <v>0.10002</v>
      </c>
      <c r="H655" s="289"/>
      <c r="L655" s="295"/>
      <c r="M655" s="296"/>
    </row>
    <row r="656" spans="2:13" s="80" customFormat="1" ht="15">
      <c r="B656" s="154">
        <v>80</v>
      </c>
      <c r="C656" s="154" t="s">
        <v>1042</v>
      </c>
      <c r="D656" s="154" t="s">
        <v>1800</v>
      </c>
      <c r="E656" s="154" t="s">
        <v>2862</v>
      </c>
      <c r="F656" s="155">
        <v>0.14649000000000001</v>
      </c>
      <c r="G656" s="155">
        <f t="shared" si="10"/>
        <v>0.29298000000000002</v>
      </c>
      <c r="H656" s="289"/>
      <c r="L656" s="295"/>
      <c r="M656" s="296"/>
    </row>
    <row r="657" spans="2:13" s="80" customFormat="1" ht="15">
      <c r="B657" s="154">
        <v>80</v>
      </c>
      <c r="C657" s="154" t="s">
        <v>1040</v>
      </c>
      <c r="D657" s="154" t="s">
        <v>1800</v>
      </c>
      <c r="E657" s="154" t="s">
        <v>2862</v>
      </c>
      <c r="F657" s="155">
        <v>0.19597000000000001</v>
      </c>
      <c r="G657" s="155">
        <f t="shared" si="10"/>
        <v>0.39194000000000001</v>
      </c>
      <c r="H657" s="289"/>
      <c r="L657" s="295"/>
      <c r="M657" s="296"/>
    </row>
    <row r="658" spans="2:13" s="80" customFormat="1" ht="15">
      <c r="B658" s="154">
        <v>80</v>
      </c>
      <c r="C658" s="154" t="s">
        <v>1048</v>
      </c>
      <c r="D658" s="154" t="s">
        <v>1800</v>
      </c>
      <c r="E658" s="154" t="s">
        <v>2862</v>
      </c>
      <c r="F658" s="155">
        <v>0.14484</v>
      </c>
      <c r="G658" s="155">
        <f t="shared" si="10"/>
        <v>0.28967999999999999</v>
      </c>
      <c r="H658" s="289"/>
      <c r="L658" s="295"/>
      <c r="M658" s="296"/>
    </row>
    <row r="659" spans="2:13" s="80" customFormat="1" ht="15">
      <c r="B659" s="154">
        <v>80</v>
      </c>
      <c r="C659" s="154" t="s">
        <v>1046</v>
      </c>
      <c r="D659" s="154" t="s">
        <v>1800</v>
      </c>
      <c r="E659" s="154" t="s">
        <v>2862</v>
      </c>
      <c r="F659" s="155">
        <v>0.14505999999999999</v>
      </c>
      <c r="G659" s="155">
        <f t="shared" si="10"/>
        <v>0.29011999999999999</v>
      </c>
      <c r="H659" s="289"/>
      <c r="L659" s="295"/>
      <c r="M659" s="296"/>
    </row>
    <row r="660" spans="2:13" s="80" customFormat="1" ht="15">
      <c r="B660" s="154">
        <v>80</v>
      </c>
      <c r="C660" s="154" t="s">
        <v>1045</v>
      </c>
      <c r="D660" s="154" t="s">
        <v>1800</v>
      </c>
      <c r="E660" s="154" t="s">
        <v>2862</v>
      </c>
      <c r="F660" s="155">
        <v>0.14452000000000001</v>
      </c>
      <c r="G660" s="155">
        <f t="shared" si="10"/>
        <v>0.28904000000000002</v>
      </c>
      <c r="H660" s="289"/>
      <c r="L660" s="295"/>
      <c r="M660" s="296"/>
    </row>
    <row r="661" spans="2:13" s="80" customFormat="1" ht="15">
      <c r="B661" s="154">
        <v>80</v>
      </c>
      <c r="C661" s="154" t="s">
        <v>1044</v>
      </c>
      <c r="D661" s="154" t="s">
        <v>1800</v>
      </c>
      <c r="E661" s="154" t="s">
        <v>2862</v>
      </c>
      <c r="F661" s="155">
        <v>0.14759999999999998</v>
      </c>
      <c r="G661" s="155">
        <f t="shared" si="10"/>
        <v>0.29519999999999996</v>
      </c>
      <c r="H661" s="289"/>
      <c r="L661" s="295"/>
      <c r="M661" s="296"/>
    </row>
    <row r="662" spans="2:13" s="80" customFormat="1" ht="15">
      <c r="B662" s="154">
        <v>80</v>
      </c>
      <c r="C662" s="154" t="s">
        <v>1043</v>
      </c>
      <c r="D662" s="154" t="s">
        <v>1800</v>
      </c>
      <c r="E662" s="154" t="s">
        <v>2862</v>
      </c>
      <c r="F662" s="155">
        <v>0.14474999999999999</v>
      </c>
      <c r="G662" s="155">
        <f t="shared" si="10"/>
        <v>0.28949999999999998</v>
      </c>
      <c r="H662" s="290"/>
      <c r="L662" s="295"/>
      <c r="M662" s="296"/>
    </row>
    <row r="663" spans="2:13" s="80" customFormat="1" ht="15">
      <c r="B663" s="154">
        <v>81</v>
      </c>
      <c r="C663" s="154" t="s">
        <v>879</v>
      </c>
      <c r="D663" s="154" t="s">
        <v>1800</v>
      </c>
      <c r="E663" s="154" t="s">
        <v>2862</v>
      </c>
      <c r="F663" s="155">
        <v>0.38904</v>
      </c>
      <c r="G663" s="155">
        <f t="shared" si="10"/>
        <v>0.77807999999999999</v>
      </c>
      <c r="H663" s="288">
        <v>6.2579799999999999</v>
      </c>
      <c r="L663" s="295"/>
      <c r="M663" s="296"/>
    </row>
    <row r="664" spans="2:13" s="80" customFormat="1" ht="15">
      <c r="B664" s="154">
        <v>81</v>
      </c>
      <c r="C664" s="154" t="s">
        <v>1053</v>
      </c>
      <c r="D664" s="154" t="s">
        <v>1800</v>
      </c>
      <c r="E664" s="154" t="s">
        <v>2862</v>
      </c>
      <c r="F664" s="155">
        <v>0.11184000000000001</v>
      </c>
      <c r="G664" s="155">
        <f t="shared" si="10"/>
        <v>0.22368000000000002</v>
      </c>
      <c r="H664" s="289"/>
      <c r="L664" s="295"/>
      <c r="M664" s="296"/>
    </row>
    <row r="665" spans="2:13" s="80" customFormat="1" ht="15">
      <c r="B665" s="154">
        <v>81</v>
      </c>
      <c r="C665" s="154" t="s">
        <v>1049</v>
      </c>
      <c r="D665" s="154" t="s">
        <v>1800</v>
      </c>
      <c r="E665" s="154" t="s">
        <v>2862</v>
      </c>
      <c r="F665" s="155">
        <v>0.28055000000000002</v>
      </c>
      <c r="G665" s="155">
        <f t="shared" si="10"/>
        <v>0.56110000000000004</v>
      </c>
      <c r="H665" s="289"/>
      <c r="L665" s="295"/>
      <c r="M665" s="296"/>
    </row>
    <row r="666" spans="2:13" s="80" customFormat="1" ht="15">
      <c r="B666" s="154">
        <v>81</v>
      </c>
      <c r="C666" s="154" t="s">
        <v>1054</v>
      </c>
      <c r="D666" s="154" t="s">
        <v>1800</v>
      </c>
      <c r="E666" s="154" t="s">
        <v>2862</v>
      </c>
      <c r="F666" s="155">
        <v>0.16789999999999999</v>
      </c>
      <c r="G666" s="155">
        <f t="shared" si="10"/>
        <v>0.33579999999999999</v>
      </c>
      <c r="H666" s="289"/>
      <c r="L666" s="295"/>
      <c r="M666" s="296"/>
    </row>
    <row r="667" spans="2:13" s="80" customFormat="1" ht="15">
      <c r="B667" s="154">
        <v>81</v>
      </c>
      <c r="C667" s="154" t="s">
        <v>1057</v>
      </c>
      <c r="D667" s="154" t="s">
        <v>1800</v>
      </c>
      <c r="E667" s="154" t="s">
        <v>2862</v>
      </c>
      <c r="F667" s="155">
        <v>0.18597</v>
      </c>
      <c r="G667" s="155">
        <f t="shared" si="10"/>
        <v>0.37193999999999999</v>
      </c>
      <c r="H667" s="289"/>
      <c r="L667" s="295"/>
      <c r="M667" s="296"/>
    </row>
    <row r="668" spans="2:13" s="80" customFormat="1" ht="15">
      <c r="B668" s="154">
        <v>81</v>
      </c>
      <c r="C668" s="154" t="s">
        <v>1052</v>
      </c>
      <c r="D668" s="154" t="s">
        <v>1800</v>
      </c>
      <c r="E668" s="154" t="s">
        <v>2862</v>
      </c>
      <c r="F668" s="155">
        <v>0.11907999999999999</v>
      </c>
      <c r="G668" s="155">
        <f t="shared" si="10"/>
        <v>0.23815999999999998</v>
      </c>
      <c r="H668" s="289"/>
      <c r="L668" s="295"/>
      <c r="M668" s="296"/>
    </row>
    <row r="669" spans="2:13" s="80" customFormat="1" ht="15">
      <c r="B669" s="154">
        <v>81</v>
      </c>
      <c r="C669" s="154" t="s">
        <v>1051</v>
      </c>
      <c r="D669" s="154" t="s">
        <v>1800</v>
      </c>
      <c r="E669" s="154" t="s">
        <v>2862</v>
      </c>
      <c r="F669" s="155">
        <v>0.57880999999999994</v>
      </c>
      <c r="G669" s="155">
        <f t="shared" si="10"/>
        <v>1.1576199999999999</v>
      </c>
      <c r="H669" s="289"/>
      <c r="L669" s="295"/>
      <c r="M669" s="296"/>
    </row>
    <row r="670" spans="2:13" s="80" customFormat="1" ht="15">
      <c r="B670" s="154">
        <v>81</v>
      </c>
      <c r="C670" s="154" t="s">
        <v>1055</v>
      </c>
      <c r="D670" s="154" t="s">
        <v>1800</v>
      </c>
      <c r="E670" s="154" t="s">
        <v>2862</v>
      </c>
      <c r="F670" s="155">
        <v>0.1958</v>
      </c>
      <c r="G670" s="155">
        <f t="shared" si="10"/>
        <v>0.3916</v>
      </c>
      <c r="H670" s="289"/>
      <c r="L670" s="295"/>
      <c r="M670" s="296"/>
    </row>
    <row r="671" spans="2:13" s="80" customFormat="1" ht="15">
      <c r="B671" s="154">
        <v>81</v>
      </c>
      <c r="C671" s="154" t="s">
        <v>1060</v>
      </c>
      <c r="D671" s="154" t="s">
        <v>1800</v>
      </c>
      <c r="E671" s="154" t="s">
        <v>2862</v>
      </c>
      <c r="F671" s="155">
        <v>0.14762999999999998</v>
      </c>
      <c r="G671" s="155">
        <f t="shared" si="10"/>
        <v>0.29525999999999997</v>
      </c>
      <c r="H671" s="289"/>
      <c r="L671" s="295"/>
      <c r="M671" s="296"/>
    </row>
    <row r="672" spans="2:13" s="80" customFormat="1" ht="15">
      <c r="B672" s="154">
        <v>81</v>
      </c>
      <c r="C672" s="154" t="s">
        <v>1059</v>
      </c>
      <c r="D672" s="154" t="s">
        <v>1800</v>
      </c>
      <c r="E672" s="154" t="s">
        <v>2862</v>
      </c>
      <c r="F672" s="155">
        <v>0.19562000000000002</v>
      </c>
      <c r="G672" s="155">
        <f t="shared" si="10"/>
        <v>0.39124000000000003</v>
      </c>
      <c r="H672" s="289"/>
      <c r="L672" s="295"/>
      <c r="M672" s="296"/>
    </row>
    <row r="673" spans="2:13" s="80" customFormat="1" ht="15">
      <c r="B673" s="154">
        <v>81</v>
      </c>
      <c r="C673" s="154" t="s">
        <v>1056</v>
      </c>
      <c r="D673" s="154" t="s">
        <v>1800</v>
      </c>
      <c r="E673" s="154" t="s">
        <v>2862</v>
      </c>
      <c r="F673" s="155">
        <v>9.7610000000000002E-2</v>
      </c>
      <c r="G673" s="155">
        <f t="shared" si="10"/>
        <v>0.19522</v>
      </c>
      <c r="H673" s="289"/>
      <c r="L673" s="295"/>
      <c r="M673" s="296"/>
    </row>
    <row r="674" spans="2:13" s="80" customFormat="1" ht="15">
      <c r="B674" s="154">
        <v>81</v>
      </c>
      <c r="C674" s="154" t="s">
        <v>1058</v>
      </c>
      <c r="D674" s="154" t="s">
        <v>1800</v>
      </c>
      <c r="E674" s="154" t="s">
        <v>2862</v>
      </c>
      <c r="F674" s="155">
        <v>0.19544</v>
      </c>
      <c r="G674" s="155">
        <f t="shared" si="10"/>
        <v>0.39088000000000001</v>
      </c>
      <c r="H674" s="289"/>
      <c r="L674" s="295"/>
      <c r="M674" s="296"/>
    </row>
    <row r="675" spans="2:13" s="80" customFormat="1" ht="15">
      <c r="B675" s="154">
        <v>81</v>
      </c>
      <c r="C675" s="154" t="s">
        <v>1061</v>
      </c>
      <c r="D675" s="154" t="s">
        <v>1800</v>
      </c>
      <c r="E675" s="154" t="s">
        <v>2862</v>
      </c>
      <c r="F675" s="155">
        <v>9.8589999999999997E-2</v>
      </c>
      <c r="G675" s="155">
        <f t="shared" si="10"/>
        <v>0.19717999999999999</v>
      </c>
      <c r="H675" s="289"/>
      <c r="L675" s="295"/>
      <c r="M675" s="296"/>
    </row>
    <row r="676" spans="2:13" s="80" customFormat="1" ht="15">
      <c r="B676" s="154">
        <v>81</v>
      </c>
      <c r="C676" s="154" t="s">
        <v>1063</v>
      </c>
      <c r="D676" s="154" t="s">
        <v>1800</v>
      </c>
      <c r="E676" s="154" t="s">
        <v>2862</v>
      </c>
      <c r="F676" s="155">
        <v>0.19527</v>
      </c>
      <c r="G676" s="155">
        <f t="shared" si="10"/>
        <v>0.39054</v>
      </c>
      <c r="H676" s="289"/>
      <c r="L676" s="295"/>
      <c r="M676" s="296"/>
    </row>
    <row r="677" spans="2:13" s="80" customFormat="1" ht="15">
      <c r="B677" s="154">
        <v>81</v>
      </c>
      <c r="C677" s="154" t="s">
        <v>1062</v>
      </c>
      <c r="D677" s="154" t="s">
        <v>1800</v>
      </c>
      <c r="E677" s="154" t="s">
        <v>2862</v>
      </c>
      <c r="F677" s="155">
        <v>0.16983999999999999</v>
      </c>
      <c r="G677" s="155">
        <f t="shared" si="10"/>
        <v>0.33967999999999998</v>
      </c>
      <c r="H677" s="290"/>
      <c r="L677" s="295"/>
      <c r="M677" s="296"/>
    </row>
    <row r="678" spans="2:13" s="80" customFormat="1" ht="15">
      <c r="B678" s="154">
        <v>82</v>
      </c>
      <c r="C678" s="154" t="s">
        <v>1067</v>
      </c>
      <c r="D678" s="154" t="s">
        <v>1800</v>
      </c>
      <c r="E678" s="154" t="s">
        <v>2862</v>
      </c>
      <c r="F678" s="155">
        <v>0.41850999999999999</v>
      </c>
      <c r="G678" s="155">
        <f t="shared" si="10"/>
        <v>0.83701999999999999</v>
      </c>
      <c r="H678" s="288">
        <v>5.9558</v>
      </c>
      <c r="L678" s="295"/>
      <c r="M678" s="296"/>
    </row>
    <row r="679" spans="2:13" s="80" customFormat="1" ht="15">
      <c r="B679" s="154">
        <v>82</v>
      </c>
      <c r="C679" s="154" t="s">
        <v>874</v>
      </c>
      <c r="D679" s="154" t="s">
        <v>1800</v>
      </c>
      <c r="E679" s="154" t="s">
        <v>2862</v>
      </c>
      <c r="F679" s="155">
        <v>0.23050000000000001</v>
      </c>
      <c r="G679" s="155">
        <f t="shared" si="10"/>
        <v>0.46100000000000002</v>
      </c>
      <c r="H679" s="289"/>
      <c r="L679" s="295"/>
      <c r="M679" s="296"/>
    </row>
    <row r="680" spans="2:13" s="80" customFormat="1" ht="15">
      <c r="B680" s="154">
        <v>82</v>
      </c>
      <c r="C680" s="154" t="s">
        <v>897</v>
      </c>
      <c r="D680" s="154" t="s">
        <v>1800</v>
      </c>
      <c r="E680" s="154" t="s">
        <v>2862</v>
      </c>
      <c r="F680" s="155">
        <v>0.22122</v>
      </c>
      <c r="G680" s="155">
        <f t="shared" si="10"/>
        <v>0.44244</v>
      </c>
      <c r="H680" s="289"/>
      <c r="L680" s="295"/>
      <c r="M680" s="296"/>
    </row>
    <row r="681" spans="2:13" s="80" customFormat="1" ht="15">
      <c r="B681" s="154">
        <v>82</v>
      </c>
      <c r="C681" s="154" t="s">
        <v>900</v>
      </c>
      <c r="D681" s="154" t="s">
        <v>1800</v>
      </c>
      <c r="E681" s="154" t="s">
        <v>2862</v>
      </c>
      <c r="F681" s="155">
        <v>8.4080000000000002E-2</v>
      </c>
      <c r="G681" s="155">
        <f t="shared" si="10"/>
        <v>0.16816</v>
      </c>
      <c r="H681" s="289"/>
      <c r="L681" s="295"/>
      <c r="M681" s="296"/>
    </row>
    <row r="682" spans="2:13" s="80" customFormat="1" ht="15">
      <c r="B682" s="154">
        <v>82</v>
      </c>
      <c r="C682" s="154" t="s">
        <v>1066</v>
      </c>
      <c r="D682" s="154" t="s">
        <v>1800</v>
      </c>
      <c r="E682" s="154" t="s">
        <v>2862</v>
      </c>
      <c r="F682" s="155">
        <v>0.34188999999999997</v>
      </c>
      <c r="G682" s="155">
        <f t="shared" si="10"/>
        <v>0.68377999999999994</v>
      </c>
      <c r="H682" s="289"/>
      <c r="L682" s="295"/>
      <c r="M682" s="296"/>
    </row>
    <row r="683" spans="2:13" s="80" customFormat="1" ht="15">
      <c r="B683" s="154">
        <v>82</v>
      </c>
      <c r="C683" s="154" t="s">
        <v>1064</v>
      </c>
      <c r="D683" s="154" t="s">
        <v>1800</v>
      </c>
      <c r="E683" s="154" t="s">
        <v>2862</v>
      </c>
      <c r="F683" s="155">
        <v>8.5580000000000003E-2</v>
      </c>
      <c r="G683" s="155">
        <f t="shared" si="10"/>
        <v>0.17116000000000001</v>
      </c>
      <c r="H683" s="289"/>
      <c r="L683" s="295"/>
      <c r="M683" s="296"/>
    </row>
    <row r="684" spans="2:13" s="80" customFormat="1" ht="15">
      <c r="B684" s="154">
        <v>82</v>
      </c>
      <c r="C684" s="154" t="s">
        <v>875</v>
      </c>
      <c r="D684" s="154" t="s">
        <v>1800</v>
      </c>
      <c r="E684" s="154" t="s">
        <v>2862</v>
      </c>
      <c r="F684" s="155">
        <v>0.13355</v>
      </c>
      <c r="G684" s="155">
        <f t="shared" si="10"/>
        <v>0.2671</v>
      </c>
      <c r="H684" s="289"/>
      <c r="L684" s="295"/>
      <c r="M684" s="296"/>
    </row>
    <row r="685" spans="2:13" s="80" customFormat="1" ht="15">
      <c r="B685" s="154">
        <v>82</v>
      </c>
      <c r="C685" s="154" t="s">
        <v>899</v>
      </c>
      <c r="D685" s="154" t="s">
        <v>1800</v>
      </c>
      <c r="E685" s="154" t="s">
        <v>2862</v>
      </c>
      <c r="F685" s="155">
        <v>0.28655999999999998</v>
      </c>
      <c r="G685" s="155">
        <f t="shared" si="10"/>
        <v>0.57311999999999996</v>
      </c>
      <c r="H685" s="289"/>
      <c r="L685" s="295"/>
      <c r="M685" s="296"/>
    </row>
    <row r="686" spans="2:13" s="80" customFormat="1" ht="15">
      <c r="B686" s="154">
        <v>82</v>
      </c>
      <c r="C686" s="154" t="s">
        <v>1068</v>
      </c>
      <c r="D686" s="154" t="s">
        <v>1800</v>
      </c>
      <c r="E686" s="154" t="s">
        <v>2862</v>
      </c>
      <c r="F686" s="155">
        <v>9.4150000000000011E-2</v>
      </c>
      <c r="G686" s="155">
        <f t="shared" si="10"/>
        <v>0.18830000000000002</v>
      </c>
      <c r="H686" s="289"/>
      <c r="L686" s="295"/>
      <c r="M686" s="296"/>
    </row>
    <row r="687" spans="2:13" s="80" customFormat="1" ht="15">
      <c r="B687" s="154">
        <v>82</v>
      </c>
      <c r="C687" s="154" t="s">
        <v>1065</v>
      </c>
      <c r="D687" s="154" t="s">
        <v>1800</v>
      </c>
      <c r="E687" s="154" t="s">
        <v>2862</v>
      </c>
      <c r="F687" s="155">
        <v>9.0659999999999991E-2</v>
      </c>
      <c r="G687" s="155">
        <f t="shared" si="10"/>
        <v>0.18131999999999998</v>
      </c>
      <c r="H687" s="289"/>
      <c r="L687" s="295"/>
      <c r="M687" s="296"/>
    </row>
    <row r="688" spans="2:13" s="80" customFormat="1" ht="15">
      <c r="B688" s="154">
        <v>82</v>
      </c>
      <c r="C688" s="154" t="s">
        <v>876</v>
      </c>
      <c r="D688" s="154" t="s">
        <v>1800</v>
      </c>
      <c r="E688" s="154" t="s">
        <v>2862</v>
      </c>
      <c r="F688" s="155">
        <v>0.28316000000000002</v>
      </c>
      <c r="G688" s="155">
        <f t="shared" si="10"/>
        <v>0.56632000000000005</v>
      </c>
      <c r="H688" s="289"/>
      <c r="L688" s="295"/>
      <c r="M688" s="296"/>
    </row>
    <row r="689" spans="2:13" s="80" customFormat="1" ht="15">
      <c r="B689" s="154">
        <v>82</v>
      </c>
      <c r="C689" s="154" t="s">
        <v>612</v>
      </c>
      <c r="D689" s="154" t="s">
        <v>1800</v>
      </c>
      <c r="E689" s="154" t="s">
        <v>2862</v>
      </c>
      <c r="F689" s="155">
        <v>0.32768000000000003</v>
      </c>
      <c r="G689" s="155">
        <f t="shared" si="10"/>
        <v>0.65536000000000005</v>
      </c>
      <c r="H689" s="289"/>
      <c r="L689" s="295"/>
      <c r="M689" s="296"/>
    </row>
    <row r="690" spans="2:13" s="80" customFormat="1" ht="15">
      <c r="B690" s="154">
        <v>82</v>
      </c>
      <c r="C690" s="154" t="s">
        <v>881</v>
      </c>
      <c r="D690" s="154" t="s">
        <v>1800</v>
      </c>
      <c r="E690" s="154" t="s">
        <v>2862</v>
      </c>
      <c r="F690" s="155">
        <v>0.38036000000000003</v>
      </c>
      <c r="G690" s="155">
        <f t="shared" si="10"/>
        <v>0.76072000000000006</v>
      </c>
      <c r="H690" s="290"/>
      <c r="L690" s="295"/>
      <c r="M690" s="296"/>
    </row>
    <row r="691" spans="2:13" s="80" customFormat="1" ht="15">
      <c r="B691" s="154">
        <v>83</v>
      </c>
      <c r="C691" s="154" t="s">
        <v>1075</v>
      </c>
      <c r="D691" s="154" t="s">
        <v>1800</v>
      </c>
      <c r="E691" s="154" t="s">
        <v>2862</v>
      </c>
      <c r="F691" s="155">
        <v>0.21096999999999999</v>
      </c>
      <c r="G691" s="155">
        <f t="shared" si="10"/>
        <v>0.42193999999999998</v>
      </c>
      <c r="H691" s="288">
        <v>5.71652</v>
      </c>
      <c r="L691" s="295"/>
      <c r="M691" s="296"/>
    </row>
    <row r="692" spans="2:13" s="80" customFormat="1" ht="15">
      <c r="B692" s="154">
        <v>83</v>
      </c>
      <c r="C692" s="154" t="s">
        <v>439</v>
      </c>
      <c r="D692" s="154" t="s">
        <v>1800</v>
      </c>
      <c r="E692" s="154" t="s">
        <v>2862</v>
      </c>
      <c r="F692" s="155">
        <v>0.8488</v>
      </c>
      <c r="G692" s="155">
        <f t="shared" si="10"/>
        <v>1.6976</v>
      </c>
      <c r="H692" s="289"/>
      <c r="L692" s="295"/>
      <c r="M692" s="296"/>
    </row>
    <row r="693" spans="2:13" s="80" customFormat="1" ht="15">
      <c r="B693" s="154">
        <v>83</v>
      </c>
      <c r="C693" s="154" t="s">
        <v>1070</v>
      </c>
      <c r="D693" s="154" t="s">
        <v>1800</v>
      </c>
      <c r="E693" s="154" t="s">
        <v>2862</v>
      </c>
      <c r="F693" s="155">
        <v>0.96131</v>
      </c>
      <c r="G693" s="155">
        <f t="shared" si="10"/>
        <v>1.92262</v>
      </c>
      <c r="H693" s="289"/>
      <c r="L693" s="295"/>
      <c r="M693" s="296"/>
    </row>
    <row r="694" spans="2:13" s="80" customFormat="1" ht="15">
      <c r="B694" s="154">
        <v>83</v>
      </c>
      <c r="C694" s="154" t="s">
        <v>1074</v>
      </c>
      <c r="D694" s="154" t="s">
        <v>1800</v>
      </c>
      <c r="E694" s="154" t="s">
        <v>2862</v>
      </c>
      <c r="F694" s="155">
        <v>0.21528</v>
      </c>
      <c r="G694" s="155">
        <f t="shared" si="10"/>
        <v>0.43056</v>
      </c>
      <c r="H694" s="289"/>
      <c r="L694" s="295"/>
      <c r="M694" s="296"/>
    </row>
    <row r="695" spans="2:13" s="80" customFormat="1" ht="15">
      <c r="B695" s="154">
        <v>83</v>
      </c>
      <c r="C695" s="154" t="s">
        <v>1071</v>
      </c>
      <c r="D695" s="154" t="s">
        <v>1800</v>
      </c>
      <c r="E695" s="154" t="s">
        <v>2862</v>
      </c>
      <c r="F695" s="155">
        <v>0.21405000000000002</v>
      </c>
      <c r="G695" s="155">
        <f t="shared" si="10"/>
        <v>0.42810000000000004</v>
      </c>
      <c r="H695" s="289"/>
      <c r="L695" s="295"/>
      <c r="M695" s="296"/>
    </row>
    <row r="696" spans="2:13" s="80" customFormat="1" ht="15">
      <c r="B696" s="154">
        <v>83</v>
      </c>
      <c r="C696" s="154" t="s">
        <v>1072</v>
      </c>
      <c r="D696" s="154" t="s">
        <v>1800</v>
      </c>
      <c r="E696" s="154" t="s">
        <v>2862</v>
      </c>
      <c r="F696" s="155">
        <v>0.26980999999999999</v>
      </c>
      <c r="G696" s="155">
        <f t="shared" si="10"/>
        <v>0.53961999999999999</v>
      </c>
      <c r="H696" s="289"/>
      <c r="L696" s="295"/>
      <c r="M696" s="296"/>
    </row>
    <row r="697" spans="2:13" s="80" customFormat="1" ht="15">
      <c r="B697" s="154">
        <v>83</v>
      </c>
      <c r="C697" s="154" t="s">
        <v>1069</v>
      </c>
      <c r="D697" s="154" t="s">
        <v>1800</v>
      </c>
      <c r="E697" s="154" t="s">
        <v>2862</v>
      </c>
      <c r="F697" s="155">
        <v>0.13804</v>
      </c>
      <c r="G697" s="155">
        <f t="shared" si="10"/>
        <v>0.27607999999999999</v>
      </c>
      <c r="H697" s="290"/>
      <c r="L697" s="295"/>
      <c r="M697" s="296"/>
    </row>
    <row r="698" spans="2:13" s="80" customFormat="1" ht="15">
      <c r="B698" s="154">
        <v>84</v>
      </c>
      <c r="C698" s="154" t="s">
        <v>874</v>
      </c>
      <c r="D698" s="154" t="s">
        <v>1800</v>
      </c>
      <c r="E698" s="154" t="s">
        <v>2862</v>
      </c>
      <c r="F698" s="155">
        <v>7.0699999999999999E-2</v>
      </c>
      <c r="G698" s="155">
        <f t="shared" si="10"/>
        <v>0.1414</v>
      </c>
      <c r="H698" s="288">
        <v>6.1619999999999999</v>
      </c>
      <c r="L698" s="295"/>
      <c r="M698" s="296"/>
    </row>
    <row r="699" spans="2:13" s="80" customFormat="1" ht="15">
      <c r="B699" s="154">
        <v>84</v>
      </c>
      <c r="C699" s="154" t="s">
        <v>891</v>
      </c>
      <c r="D699" s="154" t="s">
        <v>1800</v>
      </c>
      <c r="E699" s="154" t="s">
        <v>2862</v>
      </c>
      <c r="F699" s="155">
        <v>9.6250000000000002E-2</v>
      </c>
      <c r="G699" s="155">
        <f t="shared" si="10"/>
        <v>0.1925</v>
      </c>
      <c r="H699" s="289"/>
      <c r="L699" s="295"/>
      <c r="M699" s="296"/>
    </row>
    <row r="700" spans="2:13" s="80" customFormat="1" ht="15">
      <c r="B700" s="154">
        <v>84</v>
      </c>
      <c r="C700" s="154" t="s">
        <v>1080</v>
      </c>
      <c r="D700" s="154" t="s">
        <v>1800</v>
      </c>
      <c r="E700" s="154" t="s">
        <v>2862</v>
      </c>
      <c r="F700" s="155">
        <v>0.27143</v>
      </c>
      <c r="G700" s="155">
        <f t="shared" si="10"/>
        <v>0.54286000000000001</v>
      </c>
      <c r="H700" s="289"/>
      <c r="L700" s="295"/>
      <c r="M700" s="296"/>
    </row>
    <row r="701" spans="2:13" s="80" customFormat="1" ht="15">
      <c r="B701" s="154">
        <v>84</v>
      </c>
      <c r="C701" s="154" t="s">
        <v>893</v>
      </c>
      <c r="D701" s="154" t="s">
        <v>1800</v>
      </c>
      <c r="E701" s="154" t="s">
        <v>2862</v>
      </c>
      <c r="F701" s="155">
        <v>0.12984999999999999</v>
      </c>
      <c r="G701" s="155">
        <f t="shared" si="10"/>
        <v>0.25969999999999999</v>
      </c>
      <c r="H701" s="289"/>
      <c r="L701" s="295"/>
      <c r="M701" s="296"/>
    </row>
    <row r="702" spans="2:13" s="80" customFormat="1" ht="15">
      <c r="B702" s="154">
        <v>84</v>
      </c>
      <c r="C702" s="154" t="s">
        <v>1081</v>
      </c>
      <c r="D702" s="154" t="s">
        <v>1800</v>
      </c>
      <c r="E702" s="154" t="s">
        <v>2862</v>
      </c>
      <c r="F702" s="155">
        <v>0.10535</v>
      </c>
      <c r="G702" s="155">
        <f t="shared" si="10"/>
        <v>0.2107</v>
      </c>
      <c r="H702" s="289"/>
      <c r="L702" s="295"/>
      <c r="M702" s="296"/>
    </row>
    <row r="703" spans="2:13" s="80" customFormat="1" ht="15">
      <c r="B703" s="154">
        <v>84</v>
      </c>
      <c r="C703" s="154" t="s">
        <v>875</v>
      </c>
      <c r="D703" s="154" t="s">
        <v>1800</v>
      </c>
      <c r="E703" s="154" t="s">
        <v>2862</v>
      </c>
      <c r="F703" s="155">
        <v>0.12601000000000001</v>
      </c>
      <c r="G703" s="155">
        <f t="shared" si="10"/>
        <v>0.25202000000000002</v>
      </c>
      <c r="H703" s="289"/>
      <c r="L703" s="295"/>
      <c r="M703" s="296"/>
    </row>
    <row r="704" spans="2:13" s="80" customFormat="1" ht="15">
      <c r="B704" s="154">
        <v>84</v>
      </c>
      <c r="C704" s="154" t="s">
        <v>876</v>
      </c>
      <c r="D704" s="154" t="s">
        <v>1800</v>
      </c>
      <c r="E704" s="154" t="s">
        <v>2862</v>
      </c>
      <c r="F704" s="155">
        <v>0.17892</v>
      </c>
      <c r="G704" s="155">
        <f t="shared" si="10"/>
        <v>0.35783999999999999</v>
      </c>
      <c r="H704" s="289"/>
      <c r="L704" s="295"/>
      <c r="M704" s="296"/>
    </row>
    <row r="705" spans="2:13" s="80" customFormat="1" ht="15">
      <c r="B705" s="154">
        <v>84</v>
      </c>
      <c r="C705" s="154" t="s">
        <v>1077</v>
      </c>
      <c r="D705" s="154" t="s">
        <v>1800</v>
      </c>
      <c r="E705" s="154" t="s">
        <v>2862</v>
      </c>
      <c r="F705" s="155">
        <v>8.2580000000000001E-2</v>
      </c>
      <c r="G705" s="155">
        <f t="shared" si="10"/>
        <v>0.16516</v>
      </c>
      <c r="H705" s="289"/>
      <c r="L705" s="295"/>
      <c r="M705" s="296"/>
    </row>
    <row r="706" spans="2:13" s="80" customFormat="1" ht="15">
      <c r="B706" s="154">
        <v>84</v>
      </c>
      <c r="C706" s="154" t="s">
        <v>1079</v>
      </c>
      <c r="D706" s="154" t="s">
        <v>1800</v>
      </c>
      <c r="E706" s="154" t="s">
        <v>2862</v>
      </c>
      <c r="F706" s="155">
        <v>0.32706999999999997</v>
      </c>
      <c r="G706" s="155">
        <f t="shared" si="10"/>
        <v>0.65413999999999994</v>
      </c>
      <c r="H706" s="289"/>
      <c r="L706" s="295"/>
      <c r="M706" s="296"/>
    </row>
    <row r="707" spans="2:13" s="80" customFormat="1" ht="15">
      <c r="B707" s="154">
        <v>84</v>
      </c>
      <c r="C707" s="154" t="s">
        <v>1075</v>
      </c>
      <c r="D707" s="154" t="s">
        <v>1800</v>
      </c>
      <c r="E707" s="154" t="s">
        <v>2862</v>
      </c>
      <c r="F707" s="155">
        <v>0.19813</v>
      </c>
      <c r="G707" s="155">
        <f t="shared" si="10"/>
        <v>0.39626</v>
      </c>
      <c r="H707" s="289"/>
      <c r="L707" s="295"/>
      <c r="M707" s="296"/>
    </row>
    <row r="708" spans="2:13" s="80" customFormat="1" ht="15">
      <c r="B708" s="154">
        <v>84</v>
      </c>
      <c r="C708" s="154" t="s">
        <v>1078</v>
      </c>
      <c r="D708" s="154" t="s">
        <v>1800</v>
      </c>
      <c r="E708" s="154" t="s">
        <v>2862</v>
      </c>
      <c r="F708" s="155">
        <v>0.81023999999999996</v>
      </c>
      <c r="G708" s="155">
        <f t="shared" si="10"/>
        <v>1.6204799999999999</v>
      </c>
      <c r="H708" s="289"/>
      <c r="L708" s="295"/>
      <c r="M708" s="296"/>
    </row>
    <row r="709" spans="2:13" s="80" customFormat="1" ht="15">
      <c r="B709" s="154">
        <v>84</v>
      </c>
      <c r="C709" s="154" t="s">
        <v>1070</v>
      </c>
      <c r="D709" s="154" t="s">
        <v>1800</v>
      </c>
      <c r="E709" s="154" t="s">
        <v>2862</v>
      </c>
      <c r="F709" s="155">
        <v>8.5000000000000006E-2</v>
      </c>
      <c r="G709" s="155">
        <f t="shared" si="10"/>
        <v>0.17</v>
      </c>
      <c r="H709" s="289"/>
      <c r="L709" s="295"/>
      <c r="M709" s="296"/>
    </row>
    <row r="710" spans="2:13" s="80" customFormat="1" ht="15">
      <c r="B710" s="154">
        <v>84</v>
      </c>
      <c r="C710" s="154" t="s">
        <v>1074</v>
      </c>
      <c r="D710" s="154" t="s">
        <v>1800</v>
      </c>
      <c r="E710" s="154" t="s">
        <v>2862</v>
      </c>
      <c r="F710" s="155">
        <v>0.13880000000000001</v>
      </c>
      <c r="G710" s="155">
        <f t="shared" si="10"/>
        <v>0.27760000000000001</v>
      </c>
      <c r="H710" s="289"/>
      <c r="L710" s="295"/>
      <c r="M710" s="296"/>
    </row>
    <row r="711" spans="2:13" s="80" customFormat="1" ht="15">
      <c r="B711" s="154">
        <v>84</v>
      </c>
      <c r="C711" s="154" t="s">
        <v>1073</v>
      </c>
      <c r="D711" s="154" t="s">
        <v>1800</v>
      </c>
      <c r="E711" s="154" t="s">
        <v>2862</v>
      </c>
      <c r="F711" s="155">
        <v>0.33735000000000004</v>
      </c>
      <c r="G711" s="155">
        <f t="shared" si="10"/>
        <v>0.67470000000000008</v>
      </c>
      <c r="H711" s="289"/>
      <c r="L711" s="295"/>
      <c r="M711" s="296"/>
    </row>
    <row r="712" spans="2:13" s="80" customFormat="1" ht="15">
      <c r="B712" s="154">
        <v>84</v>
      </c>
      <c r="C712" s="154" t="s">
        <v>1076</v>
      </c>
      <c r="D712" s="154" t="s">
        <v>1800</v>
      </c>
      <c r="E712" s="154" t="s">
        <v>2862</v>
      </c>
      <c r="F712" s="155">
        <v>0.12332</v>
      </c>
      <c r="G712" s="155">
        <f t="shared" si="10"/>
        <v>0.24664</v>
      </c>
      <c r="H712" s="290"/>
      <c r="L712" s="295"/>
      <c r="M712" s="296"/>
    </row>
    <row r="713" spans="2:13" s="80" customFormat="1" ht="15">
      <c r="B713" s="154">
        <v>85</v>
      </c>
      <c r="C713" s="154" t="s">
        <v>1089</v>
      </c>
      <c r="D713" s="154" t="s">
        <v>1800</v>
      </c>
      <c r="E713" s="154" t="s">
        <v>2862</v>
      </c>
      <c r="F713" s="155">
        <v>0.67822000000000005</v>
      </c>
      <c r="G713" s="155">
        <f t="shared" si="10"/>
        <v>1.3564400000000001</v>
      </c>
      <c r="H713" s="288">
        <v>5.76234</v>
      </c>
      <c r="L713" s="295"/>
      <c r="M713" s="296"/>
    </row>
    <row r="714" spans="2:13" s="80" customFormat="1" ht="15">
      <c r="B714" s="154">
        <v>85</v>
      </c>
      <c r="C714" s="154" t="s">
        <v>893</v>
      </c>
      <c r="D714" s="154" t="s">
        <v>1800</v>
      </c>
      <c r="E714" s="154" t="s">
        <v>2862</v>
      </c>
      <c r="F714" s="155">
        <v>0.11991</v>
      </c>
      <c r="G714" s="155">
        <f t="shared" si="10"/>
        <v>0.23982000000000001</v>
      </c>
      <c r="H714" s="289"/>
      <c r="L714" s="295"/>
      <c r="M714" s="296"/>
    </row>
    <row r="715" spans="2:13" s="80" customFormat="1" ht="15">
      <c r="B715" s="154">
        <v>85</v>
      </c>
      <c r="C715" s="154" t="s">
        <v>1083</v>
      </c>
      <c r="D715" s="154" t="s">
        <v>1800</v>
      </c>
      <c r="E715" s="154" t="s">
        <v>2862</v>
      </c>
      <c r="F715" s="155">
        <v>8.838E-2</v>
      </c>
      <c r="G715" s="155">
        <f t="shared" si="10"/>
        <v>0.17676</v>
      </c>
      <c r="H715" s="289"/>
      <c r="L715" s="295"/>
      <c r="M715" s="296"/>
    </row>
    <row r="716" spans="2:13" s="80" customFormat="1" ht="15">
      <c r="B716" s="154">
        <v>85</v>
      </c>
      <c r="C716" s="154" t="s">
        <v>1090</v>
      </c>
      <c r="D716" s="154" t="s">
        <v>1800</v>
      </c>
      <c r="E716" s="154" t="s">
        <v>2862</v>
      </c>
      <c r="F716" s="155">
        <v>0.32915</v>
      </c>
      <c r="G716" s="155">
        <f t="shared" si="10"/>
        <v>0.6583</v>
      </c>
      <c r="H716" s="289"/>
      <c r="L716" s="295"/>
      <c r="M716" s="296"/>
    </row>
    <row r="717" spans="2:13" s="80" customFormat="1" ht="15">
      <c r="B717" s="154">
        <v>85</v>
      </c>
      <c r="C717" s="154" t="s">
        <v>1082</v>
      </c>
      <c r="D717" s="154" t="s">
        <v>1800</v>
      </c>
      <c r="E717" s="154" t="s">
        <v>2862</v>
      </c>
      <c r="F717" s="155">
        <v>0.18049000000000001</v>
      </c>
      <c r="G717" s="155">
        <f t="shared" ref="G717:G780" si="11">F717*2</f>
        <v>0.36098000000000002</v>
      </c>
      <c r="H717" s="289"/>
      <c r="L717" s="295"/>
      <c r="M717" s="296"/>
    </row>
    <row r="718" spans="2:13" s="80" customFormat="1" ht="15">
      <c r="B718" s="154">
        <v>85</v>
      </c>
      <c r="C718" s="154" t="s">
        <v>1086</v>
      </c>
      <c r="D718" s="154" t="s">
        <v>1800</v>
      </c>
      <c r="E718" s="154" t="s">
        <v>2862</v>
      </c>
      <c r="F718" s="155">
        <v>0.17204</v>
      </c>
      <c r="G718" s="155">
        <f t="shared" si="11"/>
        <v>0.34408</v>
      </c>
      <c r="H718" s="289"/>
      <c r="L718" s="295"/>
      <c r="M718" s="296"/>
    </row>
    <row r="719" spans="2:13" s="80" customFormat="1" ht="15">
      <c r="B719" s="154">
        <v>85</v>
      </c>
      <c r="C719" s="154" t="s">
        <v>1088</v>
      </c>
      <c r="D719" s="154" t="s">
        <v>1800</v>
      </c>
      <c r="E719" s="154" t="s">
        <v>2862</v>
      </c>
      <c r="F719" s="155">
        <v>0.16403999999999999</v>
      </c>
      <c r="G719" s="155">
        <f t="shared" si="11"/>
        <v>0.32807999999999998</v>
      </c>
      <c r="H719" s="289"/>
      <c r="L719" s="295"/>
      <c r="M719" s="296"/>
    </row>
    <row r="720" spans="2:13" s="80" customFormat="1" ht="15">
      <c r="B720" s="154">
        <v>85</v>
      </c>
      <c r="C720" s="154" t="s">
        <v>1084</v>
      </c>
      <c r="D720" s="154" t="s">
        <v>1800</v>
      </c>
      <c r="E720" s="154" t="s">
        <v>2862</v>
      </c>
      <c r="F720" s="155">
        <v>0.13869000000000001</v>
      </c>
      <c r="G720" s="155">
        <f t="shared" si="11"/>
        <v>0.27738000000000002</v>
      </c>
      <c r="H720" s="289"/>
      <c r="L720" s="295"/>
      <c r="M720" s="296"/>
    </row>
    <row r="721" spans="2:13" s="80" customFormat="1" ht="15">
      <c r="B721" s="154">
        <v>85</v>
      </c>
      <c r="C721" s="154" t="s">
        <v>1091</v>
      </c>
      <c r="D721" s="154" t="s">
        <v>1800</v>
      </c>
      <c r="E721" s="154" t="s">
        <v>2862</v>
      </c>
      <c r="F721" s="155">
        <v>0.33135999999999999</v>
      </c>
      <c r="G721" s="155">
        <f t="shared" si="11"/>
        <v>0.66271999999999998</v>
      </c>
      <c r="H721" s="289"/>
      <c r="L721" s="295"/>
      <c r="M721" s="296"/>
    </row>
    <row r="722" spans="2:13" s="80" customFormat="1" ht="15">
      <c r="B722" s="154">
        <v>85</v>
      </c>
      <c r="C722" s="154" t="s">
        <v>1087</v>
      </c>
      <c r="D722" s="154" t="s">
        <v>1800</v>
      </c>
      <c r="E722" s="154" t="s">
        <v>2862</v>
      </c>
      <c r="F722" s="155">
        <v>0.35992000000000002</v>
      </c>
      <c r="G722" s="155">
        <f t="shared" si="11"/>
        <v>0.71984000000000004</v>
      </c>
      <c r="H722" s="289"/>
      <c r="L722" s="295"/>
      <c r="M722" s="296"/>
    </row>
    <row r="723" spans="2:13" s="80" customFormat="1" ht="15">
      <c r="B723" s="154">
        <v>85</v>
      </c>
      <c r="C723" s="154" t="s">
        <v>1085</v>
      </c>
      <c r="D723" s="154" t="s">
        <v>1800</v>
      </c>
      <c r="E723" s="154" t="s">
        <v>2862</v>
      </c>
      <c r="F723" s="155">
        <v>0.31897000000000003</v>
      </c>
      <c r="G723" s="155">
        <f t="shared" si="11"/>
        <v>0.63794000000000006</v>
      </c>
      <c r="H723" s="290"/>
      <c r="L723" s="295"/>
      <c r="M723" s="296"/>
    </row>
    <row r="724" spans="2:13" s="80" customFormat="1" ht="15">
      <c r="B724" s="154">
        <v>86</v>
      </c>
      <c r="C724" s="154" t="s">
        <v>1097</v>
      </c>
      <c r="D724" s="154" t="s">
        <v>1800</v>
      </c>
      <c r="E724" s="154" t="s">
        <v>2862</v>
      </c>
      <c r="F724" s="155">
        <v>0.1042</v>
      </c>
      <c r="G724" s="155">
        <f t="shared" si="11"/>
        <v>0.2084</v>
      </c>
      <c r="H724" s="288">
        <v>5.743640000000001</v>
      </c>
      <c r="L724" s="295"/>
      <c r="M724" s="296"/>
    </row>
    <row r="725" spans="2:13" s="80" customFormat="1" ht="15">
      <c r="B725" s="154">
        <v>86</v>
      </c>
      <c r="C725" s="154" t="s">
        <v>898</v>
      </c>
      <c r="D725" s="154" t="s">
        <v>1800</v>
      </c>
      <c r="E725" s="154" t="s">
        <v>2862</v>
      </c>
      <c r="F725" s="155">
        <v>0.12248000000000001</v>
      </c>
      <c r="G725" s="155">
        <f t="shared" si="11"/>
        <v>0.24496000000000001</v>
      </c>
      <c r="H725" s="289"/>
      <c r="L725" s="295"/>
      <c r="M725" s="296"/>
    </row>
    <row r="726" spans="2:13" s="80" customFormat="1" ht="15">
      <c r="B726" s="154">
        <v>86</v>
      </c>
      <c r="C726" s="154" t="s">
        <v>1092</v>
      </c>
      <c r="D726" s="154" t="s">
        <v>1800</v>
      </c>
      <c r="E726" s="154" t="s">
        <v>2862</v>
      </c>
      <c r="F726" s="155">
        <v>0.41678999999999999</v>
      </c>
      <c r="G726" s="155">
        <f t="shared" si="11"/>
        <v>0.83357999999999999</v>
      </c>
      <c r="H726" s="289"/>
      <c r="L726" s="295"/>
      <c r="M726" s="296"/>
    </row>
    <row r="727" spans="2:13" s="80" customFormat="1" ht="15">
      <c r="B727" s="154">
        <v>86</v>
      </c>
      <c r="C727" s="154" t="s">
        <v>1094</v>
      </c>
      <c r="D727" s="154" t="s">
        <v>1800</v>
      </c>
      <c r="E727" s="154" t="s">
        <v>2862</v>
      </c>
      <c r="F727" s="155">
        <v>0.22169</v>
      </c>
      <c r="G727" s="155">
        <f t="shared" si="11"/>
        <v>0.44338</v>
      </c>
      <c r="H727" s="289"/>
      <c r="L727" s="295"/>
      <c r="M727" s="296"/>
    </row>
    <row r="728" spans="2:13" s="80" customFormat="1" ht="15">
      <c r="B728" s="154">
        <v>86</v>
      </c>
      <c r="C728" s="154" t="s">
        <v>1099</v>
      </c>
      <c r="D728" s="154" t="s">
        <v>1800</v>
      </c>
      <c r="E728" s="154" t="s">
        <v>2862</v>
      </c>
      <c r="F728" s="155">
        <v>6.4930000000000002E-2</v>
      </c>
      <c r="G728" s="155">
        <f t="shared" si="11"/>
        <v>0.12986</v>
      </c>
      <c r="H728" s="289"/>
      <c r="L728" s="295"/>
      <c r="M728" s="296"/>
    </row>
    <row r="729" spans="2:13" s="80" customFormat="1" ht="15">
      <c r="B729" s="154">
        <v>86</v>
      </c>
      <c r="C729" s="154" t="s">
        <v>1096</v>
      </c>
      <c r="D729" s="154" t="s">
        <v>1800</v>
      </c>
      <c r="E729" s="154" t="s">
        <v>2862</v>
      </c>
      <c r="F729" s="155">
        <v>0.63003999999999993</v>
      </c>
      <c r="G729" s="155">
        <f t="shared" si="11"/>
        <v>1.2600799999999999</v>
      </c>
      <c r="H729" s="289"/>
      <c r="L729" s="295"/>
      <c r="M729" s="296"/>
    </row>
    <row r="730" spans="2:13" s="80" customFormat="1" ht="15">
      <c r="B730" s="154">
        <v>86</v>
      </c>
      <c r="C730" s="154" t="s">
        <v>1088</v>
      </c>
      <c r="D730" s="154" t="s">
        <v>1800</v>
      </c>
      <c r="E730" s="154" t="s">
        <v>2862</v>
      </c>
      <c r="F730" s="155">
        <v>0.49419999999999997</v>
      </c>
      <c r="G730" s="155">
        <f t="shared" si="11"/>
        <v>0.98839999999999995</v>
      </c>
      <c r="H730" s="289"/>
      <c r="L730" s="295"/>
      <c r="M730" s="296"/>
    </row>
    <row r="731" spans="2:13" s="80" customFormat="1" ht="15">
      <c r="B731" s="154">
        <v>86</v>
      </c>
      <c r="C731" s="154" t="s">
        <v>1098</v>
      </c>
      <c r="D731" s="154" t="s">
        <v>1800</v>
      </c>
      <c r="E731" s="154" t="s">
        <v>2862</v>
      </c>
      <c r="F731" s="155">
        <v>0.20648</v>
      </c>
      <c r="G731" s="155">
        <f t="shared" si="11"/>
        <v>0.41295999999999999</v>
      </c>
      <c r="H731" s="289"/>
      <c r="L731" s="295"/>
      <c r="M731" s="296"/>
    </row>
    <row r="732" spans="2:13" s="80" customFormat="1" ht="15">
      <c r="B732" s="154">
        <v>86</v>
      </c>
      <c r="C732" s="154" t="s">
        <v>1093</v>
      </c>
      <c r="D732" s="154" t="s">
        <v>1800</v>
      </c>
      <c r="E732" s="154" t="s">
        <v>2862</v>
      </c>
      <c r="F732" s="155">
        <v>0.40856999999999999</v>
      </c>
      <c r="G732" s="155">
        <f t="shared" si="11"/>
        <v>0.81713999999999998</v>
      </c>
      <c r="H732" s="289"/>
      <c r="L732" s="295"/>
      <c r="M732" s="296"/>
    </row>
    <row r="733" spans="2:13" s="80" customFormat="1" ht="15">
      <c r="B733" s="154">
        <v>86</v>
      </c>
      <c r="C733" s="154" t="s">
        <v>1095</v>
      </c>
      <c r="D733" s="154" t="s">
        <v>1800</v>
      </c>
      <c r="E733" s="154" t="s">
        <v>2862</v>
      </c>
      <c r="F733" s="155">
        <v>0.20244000000000001</v>
      </c>
      <c r="G733" s="155">
        <f t="shared" si="11"/>
        <v>0.40488000000000002</v>
      </c>
      <c r="H733" s="290"/>
      <c r="L733" s="295"/>
      <c r="M733" s="296"/>
    </row>
    <row r="734" spans="2:13" s="80" customFormat="1" ht="15">
      <c r="B734" s="154">
        <v>87</v>
      </c>
      <c r="C734" s="154" t="s">
        <v>1102</v>
      </c>
      <c r="D734" s="154" t="s">
        <v>1800</v>
      </c>
      <c r="E734" s="154" t="s">
        <v>2862</v>
      </c>
      <c r="F734" s="155">
        <v>0.30689999999999995</v>
      </c>
      <c r="G734" s="155">
        <f t="shared" si="11"/>
        <v>0.6137999999999999</v>
      </c>
      <c r="H734" s="288">
        <v>6.0704000000000002</v>
      </c>
      <c r="L734" s="295"/>
      <c r="M734" s="296"/>
    </row>
    <row r="735" spans="2:13" s="80" customFormat="1" ht="15">
      <c r="B735" s="154">
        <v>87</v>
      </c>
      <c r="C735" s="154" t="s">
        <v>1101</v>
      </c>
      <c r="D735" s="154" t="s">
        <v>1800</v>
      </c>
      <c r="E735" s="154" t="s">
        <v>2862</v>
      </c>
      <c r="F735" s="155">
        <v>0.15303</v>
      </c>
      <c r="G735" s="155">
        <f t="shared" si="11"/>
        <v>0.30606</v>
      </c>
      <c r="H735" s="289"/>
      <c r="L735" s="295"/>
      <c r="M735" s="296"/>
    </row>
    <row r="736" spans="2:13" s="80" customFormat="1" ht="15">
      <c r="B736" s="154">
        <v>87</v>
      </c>
      <c r="C736" s="154" t="s">
        <v>1103</v>
      </c>
      <c r="D736" s="154" t="s">
        <v>1800</v>
      </c>
      <c r="E736" s="154" t="s">
        <v>2862</v>
      </c>
      <c r="F736" s="155">
        <v>0.44427999999999995</v>
      </c>
      <c r="G736" s="155">
        <f t="shared" si="11"/>
        <v>0.88855999999999991</v>
      </c>
      <c r="H736" s="289"/>
      <c r="L736" s="295"/>
      <c r="M736" s="296"/>
    </row>
    <row r="737" spans="2:13" s="80" customFormat="1" ht="15">
      <c r="B737" s="154">
        <v>87</v>
      </c>
      <c r="C737" s="154" t="s">
        <v>1099</v>
      </c>
      <c r="D737" s="154" t="s">
        <v>1800</v>
      </c>
      <c r="E737" s="154" t="s">
        <v>2862</v>
      </c>
      <c r="F737" s="155">
        <v>0.40317000000000003</v>
      </c>
      <c r="G737" s="155">
        <f t="shared" si="11"/>
        <v>0.80634000000000006</v>
      </c>
      <c r="H737" s="289"/>
      <c r="L737" s="295"/>
      <c r="M737" s="296"/>
    </row>
    <row r="738" spans="2:13" s="80" customFormat="1" ht="15">
      <c r="B738" s="154">
        <v>87</v>
      </c>
      <c r="C738" s="154" t="s">
        <v>1100</v>
      </c>
      <c r="D738" s="154" t="s">
        <v>1800</v>
      </c>
      <c r="E738" s="154" t="s">
        <v>2862</v>
      </c>
      <c r="F738" s="155">
        <v>0.66740999999999995</v>
      </c>
      <c r="G738" s="155">
        <f t="shared" si="11"/>
        <v>1.3348199999999999</v>
      </c>
      <c r="H738" s="289"/>
      <c r="L738" s="295"/>
      <c r="M738" s="296"/>
    </row>
    <row r="739" spans="2:13" s="80" customFormat="1" ht="15">
      <c r="B739" s="154">
        <v>87</v>
      </c>
      <c r="C739" s="154" t="s">
        <v>1104</v>
      </c>
      <c r="D739" s="154" t="s">
        <v>1800</v>
      </c>
      <c r="E739" s="154" t="s">
        <v>2862</v>
      </c>
      <c r="F739" s="155">
        <v>0.79601999999999995</v>
      </c>
      <c r="G739" s="155">
        <f t="shared" si="11"/>
        <v>1.5920399999999999</v>
      </c>
      <c r="H739" s="289"/>
      <c r="L739" s="295"/>
      <c r="M739" s="296"/>
    </row>
    <row r="740" spans="2:13" s="80" customFormat="1" ht="15">
      <c r="B740" s="154">
        <v>87</v>
      </c>
      <c r="C740" s="154" t="s">
        <v>1098</v>
      </c>
      <c r="D740" s="154" t="s">
        <v>1800</v>
      </c>
      <c r="E740" s="154" t="s">
        <v>2862</v>
      </c>
      <c r="F740" s="155">
        <v>0.26439000000000001</v>
      </c>
      <c r="G740" s="155">
        <f t="shared" si="11"/>
        <v>0.52878000000000003</v>
      </c>
      <c r="H740" s="290"/>
      <c r="L740" s="295"/>
      <c r="M740" s="296"/>
    </row>
    <row r="741" spans="2:13" s="80" customFormat="1" ht="15">
      <c r="B741" s="154">
        <v>88</v>
      </c>
      <c r="C741" s="154" t="s">
        <v>1106</v>
      </c>
      <c r="D741" s="154" t="s">
        <v>1800</v>
      </c>
      <c r="E741" s="154" t="s">
        <v>2862</v>
      </c>
      <c r="F741" s="155">
        <v>0.22869999999999999</v>
      </c>
      <c r="G741" s="155">
        <f t="shared" si="11"/>
        <v>0.45739999999999997</v>
      </c>
      <c r="H741" s="288">
        <v>6.2150400000000001</v>
      </c>
      <c r="L741" s="295"/>
      <c r="M741" s="296"/>
    </row>
    <row r="742" spans="2:13" s="80" customFormat="1" ht="15">
      <c r="B742" s="154">
        <v>88</v>
      </c>
      <c r="C742" s="154" t="s">
        <v>1105</v>
      </c>
      <c r="D742" s="154" t="s">
        <v>1800</v>
      </c>
      <c r="E742" s="154" t="s">
        <v>2862</v>
      </c>
      <c r="F742" s="155">
        <v>0.13237000000000002</v>
      </c>
      <c r="G742" s="155">
        <f t="shared" si="11"/>
        <v>0.26474000000000003</v>
      </c>
      <c r="H742" s="289"/>
      <c r="L742" s="295"/>
      <c r="M742" s="296"/>
    </row>
    <row r="743" spans="2:13" s="80" customFormat="1" ht="15">
      <c r="B743" s="154">
        <v>88</v>
      </c>
      <c r="C743" s="154" t="s">
        <v>1109</v>
      </c>
      <c r="D743" s="154" t="s">
        <v>1800</v>
      </c>
      <c r="E743" s="154" t="s">
        <v>2862</v>
      </c>
      <c r="F743" s="155">
        <v>0.15258000000000002</v>
      </c>
      <c r="G743" s="155">
        <f t="shared" si="11"/>
        <v>0.30516000000000004</v>
      </c>
      <c r="H743" s="289"/>
      <c r="L743" s="295"/>
      <c r="M743" s="296"/>
    </row>
    <row r="744" spans="2:13" s="80" customFormat="1" ht="15">
      <c r="B744" s="154">
        <v>88</v>
      </c>
      <c r="C744" s="154" t="s">
        <v>1108</v>
      </c>
      <c r="D744" s="154" t="s">
        <v>1800</v>
      </c>
      <c r="E744" s="154" t="s">
        <v>2862</v>
      </c>
      <c r="F744" s="155">
        <v>0.20895</v>
      </c>
      <c r="G744" s="155">
        <f t="shared" si="11"/>
        <v>0.41789999999999999</v>
      </c>
      <c r="H744" s="289"/>
      <c r="L744" s="295"/>
      <c r="M744" s="296"/>
    </row>
    <row r="745" spans="2:13" s="80" customFormat="1" ht="15">
      <c r="B745" s="154">
        <v>88</v>
      </c>
      <c r="C745" s="154" t="s">
        <v>1099</v>
      </c>
      <c r="D745" s="154" t="s">
        <v>1800</v>
      </c>
      <c r="E745" s="154" t="s">
        <v>2862</v>
      </c>
      <c r="F745" s="155">
        <v>0.34549000000000002</v>
      </c>
      <c r="G745" s="155">
        <f t="shared" si="11"/>
        <v>0.69098000000000004</v>
      </c>
      <c r="H745" s="289"/>
      <c r="L745" s="295"/>
      <c r="M745" s="296"/>
    </row>
    <row r="746" spans="2:13" s="80" customFormat="1" ht="15">
      <c r="B746" s="154">
        <v>88</v>
      </c>
      <c r="C746" s="154" t="s">
        <v>1110</v>
      </c>
      <c r="D746" s="154" t="s">
        <v>1800</v>
      </c>
      <c r="E746" s="154" t="s">
        <v>2862</v>
      </c>
      <c r="F746" s="155">
        <v>0.48874000000000001</v>
      </c>
      <c r="G746" s="155">
        <f t="shared" si="11"/>
        <v>0.97748000000000002</v>
      </c>
      <c r="H746" s="289"/>
      <c r="L746" s="295"/>
      <c r="M746" s="296"/>
    </row>
    <row r="747" spans="2:13" s="80" customFormat="1" ht="15">
      <c r="B747" s="154">
        <v>88</v>
      </c>
      <c r="C747" s="154" t="s">
        <v>1114</v>
      </c>
      <c r="D747" s="154" t="s">
        <v>1800</v>
      </c>
      <c r="E747" s="154" t="s">
        <v>2862</v>
      </c>
      <c r="F747" s="155">
        <v>0.19647000000000001</v>
      </c>
      <c r="G747" s="155">
        <f t="shared" si="11"/>
        <v>0.39294000000000001</v>
      </c>
      <c r="H747" s="289"/>
      <c r="L747" s="295"/>
      <c r="M747" s="296"/>
    </row>
    <row r="748" spans="2:13" s="80" customFormat="1" ht="15">
      <c r="B748" s="154">
        <v>88</v>
      </c>
      <c r="C748" s="154" t="s">
        <v>1111</v>
      </c>
      <c r="D748" s="154" t="s">
        <v>1800</v>
      </c>
      <c r="E748" s="154" t="s">
        <v>2862</v>
      </c>
      <c r="F748" s="155">
        <v>0.34049000000000001</v>
      </c>
      <c r="G748" s="155">
        <f t="shared" si="11"/>
        <v>0.68098000000000003</v>
      </c>
      <c r="H748" s="289"/>
      <c r="L748" s="295"/>
      <c r="M748" s="296"/>
    </row>
    <row r="749" spans="2:13" s="80" customFormat="1" ht="15">
      <c r="B749" s="154">
        <v>88</v>
      </c>
      <c r="C749" s="154" t="s">
        <v>1112</v>
      </c>
      <c r="D749" s="154" t="s">
        <v>1800</v>
      </c>
      <c r="E749" s="154" t="s">
        <v>2862</v>
      </c>
      <c r="F749" s="155">
        <v>0.29622000000000004</v>
      </c>
      <c r="G749" s="155">
        <f t="shared" si="11"/>
        <v>0.59244000000000008</v>
      </c>
      <c r="H749" s="289"/>
      <c r="L749" s="295"/>
      <c r="M749" s="296"/>
    </row>
    <row r="750" spans="2:13" s="80" customFormat="1" ht="15">
      <c r="B750" s="154">
        <v>88</v>
      </c>
      <c r="C750" s="154" t="s">
        <v>1113</v>
      </c>
      <c r="D750" s="154" t="s">
        <v>1800</v>
      </c>
      <c r="E750" s="154" t="s">
        <v>2862</v>
      </c>
      <c r="F750" s="155">
        <v>0.32106000000000001</v>
      </c>
      <c r="G750" s="155">
        <f t="shared" si="11"/>
        <v>0.64212000000000002</v>
      </c>
      <c r="H750" s="289"/>
      <c r="L750" s="295"/>
      <c r="M750" s="296"/>
    </row>
    <row r="751" spans="2:13" s="80" customFormat="1" ht="15">
      <c r="B751" s="154">
        <v>88</v>
      </c>
      <c r="C751" s="154" t="s">
        <v>1107</v>
      </c>
      <c r="D751" s="154" t="s">
        <v>1800</v>
      </c>
      <c r="E751" s="154" t="s">
        <v>2862</v>
      </c>
      <c r="F751" s="155">
        <v>0.39644999999999997</v>
      </c>
      <c r="G751" s="155">
        <f t="shared" si="11"/>
        <v>0.79289999999999994</v>
      </c>
      <c r="H751" s="290"/>
      <c r="L751" s="295"/>
      <c r="M751" s="296"/>
    </row>
    <row r="752" spans="2:13" s="80" customFormat="1" ht="15">
      <c r="B752" s="154">
        <v>89</v>
      </c>
      <c r="C752" s="154" t="s">
        <v>1109</v>
      </c>
      <c r="D752" s="154" t="s">
        <v>1800</v>
      </c>
      <c r="E752" s="154" t="s">
        <v>2862</v>
      </c>
      <c r="F752" s="155">
        <v>0.20816999999999999</v>
      </c>
      <c r="G752" s="155">
        <f t="shared" si="11"/>
        <v>0.41633999999999999</v>
      </c>
      <c r="H752" s="288">
        <v>5.8716999999999997</v>
      </c>
      <c r="L752" s="295"/>
      <c r="M752" s="296"/>
    </row>
    <row r="753" spans="2:13" s="80" customFormat="1" ht="15">
      <c r="B753" s="154">
        <v>89</v>
      </c>
      <c r="C753" s="154" t="s">
        <v>1120</v>
      </c>
      <c r="D753" s="154" t="s">
        <v>1800</v>
      </c>
      <c r="E753" s="154" t="s">
        <v>2862</v>
      </c>
      <c r="F753" s="155">
        <v>0.57730999999999999</v>
      </c>
      <c r="G753" s="155">
        <f t="shared" si="11"/>
        <v>1.15462</v>
      </c>
      <c r="H753" s="289"/>
      <c r="L753" s="295"/>
      <c r="M753" s="296"/>
    </row>
    <row r="754" spans="2:13" s="80" customFormat="1" ht="15">
      <c r="B754" s="154">
        <v>89</v>
      </c>
      <c r="C754" s="154" t="s">
        <v>1118</v>
      </c>
      <c r="D754" s="154" t="s">
        <v>1800</v>
      </c>
      <c r="E754" s="154" t="s">
        <v>2862</v>
      </c>
      <c r="F754" s="155">
        <v>0.56052000000000002</v>
      </c>
      <c r="G754" s="155">
        <f t="shared" si="11"/>
        <v>1.12104</v>
      </c>
      <c r="H754" s="289"/>
      <c r="L754" s="295"/>
      <c r="M754" s="296"/>
    </row>
    <row r="755" spans="2:13" s="80" customFormat="1" ht="15">
      <c r="B755" s="154">
        <v>89</v>
      </c>
      <c r="C755" s="154" t="s">
        <v>1115</v>
      </c>
      <c r="D755" s="154" t="s">
        <v>1800</v>
      </c>
      <c r="E755" s="154" t="s">
        <v>2862</v>
      </c>
      <c r="F755" s="155">
        <v>0.52717999999999998</v>
      </c>
      <c r="G755" s="155">
        <f t="shared" si="11"/>
        <v>1.05436</v>
      </c>
      <c r="H755" s="289"/>
      <c r="L755" s="295"/>
      <c r="M755" s="296"/>
    </row>
    <row r="756" spans="2:13" s="80" customFormat="1" ht="15">
      <c r="B756" s="154">
        <v>89</v>
      </c>
      <c r="C756" s="154" t="s">
        <v>1117</v>
      </c>
      <c r="D756" s="154" t="s">
        <v>1800</v>
      </c>
      <c r="E756" s="154" t="s">
        <v>2862</v>
      </c>
      <c r="F756" s="155">
        <v>0.37733</v>
      </c>
      <c r="G756" s="155">
        <f t="shared" si="11"/>
        <v>0.75466</v>
      </c>
      <c r="H756" s="289"/>
      <c r="L756" s="295"/>
      <c r="M756" s="296"/>
    </row>
    <row r="757" spans="2:13" s="80" customFormat="1" ht="15">
      <c r="B757" s="154">
        <v>89</v>
      </c>
      <c r="C757" s="154" t="s">
        <v>1119</v>
      </c>
      <c r="D757" s="154" t="s">
        <v>1800</v>
      </c>
      <c r="E757" s="154" t="s">
        <v>2862</v>
      </c>
      <c r="F757" s="155">
        <v>0.54361999999999999</v>
      </c>
      <c r="G757" s="155">
        <f t="shared" si="11"/>
        <v>1.08724</v>
      </c>
      <c r="H757" s="289"/>
      <c r="L757" s="295"/>
      <c r="M757" s="296"/>
    </row>
    <row r="758" spans="2:13" s="80" customFormat="1" ht="15">
      <c r="B758" s="154">
        <v>89</v>
      </c>
      <c r="C758" s="154" t="s">
        <v>1116</v>
      </c>
      <c r="D758" s="154" t="s">
        <v>1800</v>
      </c>
      <c r="E758" s="154" t="s">
        <v>2862</v>
      </c>
      <c r="F758" s="155">
        <v>0.14172000000000001</v>
      </c>
      <c r="G758" s="155">
        <f t="shared" si="11"/>
        <v>0.28344000000000003</v>
      </c>
      <c r="H758" s="290"/>
      <c r="L758" s="295"/>
      <c r="M758" s="296"/>
    </row>
    <row r="759" spans="2:13" s="80" customFormat="1" ht="15">
      <c r="B759" s="154">
        <v>90</v>
      </c>
      <c r="C759" s="154" t="s">
        <v>1067</v>
      </c>
      <c r="D759" s="154" t="s">
        <v>1800</v>
      </c>
      <c r="E759" s="154" t="s">
        <v>2862</v>
      </c>
      <c r="F759" s="155">
        <v>7.2239999999999999E-2</v>
      </c>
      <c r="G759" s="155">
        <f t="shared" si="11"/>
        <v>0.14448</v>
      </c>
      <c r="H759" s="288">
        <v>5.8823800000000004</v>
      </c>
      <c r="L759" s="295"/>
      <c r="M759" s="296"/>
    </row>
    <row r="760" spans="2:13" s="80" customFormat="1" ht="15">
      <c r="B760" s="154">
        <v>90</v>
      </c>
      <c r="C760" s="154" t="s">
        <v>884</v>
      </c>
      <c r="D760" s="154" t="s">
        <v>1800</v>
      </c>
      <c r="E760" s="154" t="s">
        <v>2862</v>
      </c>
      <c r="F760" s="155">
        <v>7.1930000000000008E-2</v>
      </c>
      <c r="G760" s="155">
        <f t="shared" si="11"/>
        <v>0.14386000000000002</v>
      </c>
      <c r="H760" s="289"/>
      <c r="L760" s="295"/>
      <c r="M760" s="296"/>
    </row>
    <row r="761" spans="2:13" s="80" customFormat="1" ht="15">
      <c r="B761" s="154">
        <v>90</v>
      </c>
      <c r="C761" s="154" t="s">
        <v>617</v>
      </c>
      <c r="D761" s="154" t="s">
        <v>1800</v>
      </c>
      <c r="E761" s="154" t="s">
        <v>2862</v>
      </c>
      <c r="F761" s="155">
        <v>0.2069</v>
      </c>
      <c r="G761" s="155">
        <f t="shared" si="11"/>
        <v>0.4138</v>
      </c>
      <c r="H761" s="289"/>
      <c r="L761" s="295"/>
      <c r="M761" s="296"/>
    </row>
    <row r="762" spans="2:13" s="80" customFormat="1" ht="15">
      <c r="B762" s="154">
        <v>90</v>
      </c>
      <c r="C762" s="154" t="s">
        <v>874</v>
      </c>
      <c r="D762" s="154" t="s">
        <v>1800</v>
      </c>
      <c r="E762" s="154" t="s">
        <v>2862</v>
      </c>
      <c r="F762" s="155">
        <v>0.28512999999999999</v>
      </c>
      <c r="G762" s="155">
        <f t="shared" si="11"/>
        <v>0.57025999999999999</v>
      </c>
      <c r="H762" s="289"/>
      <c r="L762" s="295"/>
      <c r="M762" s="296"/>
    </row>
    <row r="763" spans="2:13" s="80" customFormat="1" ht="15">
      <c r="B763" s="154">
        <v>90</v>
      </c>
      <c r="C763" s="154" t="s">
        <v>879</v>
      </c>
      <c r="D763" s="154" t="s">
        <v>1800</v>
      </c>
      <c r="E763" s="154" t="s">
        <v>2862</v>
      </c>
      <c r="F763" s="155">
        <v>0.35277999999999998</v>
      </c>
      <c r="G763" s="155">
        <f t="shared" si="11"/>
        <v>0.70555999999999996</v>
      </c>
      <c r="H763" s="289"/>
      <c r="L763" s="295"/>
      <c r="M763" s="296"/>
    </row>
    <row r="764" spans="2:13" s="80" customFormat="1" ht="15">
      <c r="B764" s="154">
        <v>90</v>
      </c>
      <c r="C764" s="154" t="s">
        <v>1065</v>
      </c>
      <c r="D764" s="154" t="s">
        <v>1800</v>
      </c>
      <c r="E764" s="154" t="s">
        <v>2862</v>
      </c>
      <c r="F764" s="155">
        <v>9.6069999999999989E-2</v>
      </c>
      <c r="G764" s="155">
        <f t="shared" si="11"/>
        <v>0.19213999999999998</v>
      </c>
      <c r="H764" s="289"/>
      <c r="L764" s="295"/>
      <c r="M764" s="296"/>
    </row>
    <row r="765" spans="2:13" s="80" customFormat="1" ht="15">
      <c r="B765" s="154">
        <v>90</v>
      </c>
      <c r="C765" s="154" t="s">
        <v>876</v>
      </c>
      <c r="D765" s="154" t="s">
        <v>1800</v>
      </c>
      <c r="E765" s="154" t="s">
        <v>2862</v>
      </c>
      <c r="F765" s="155">
        <v>0.33629999999999999</v>
      </c>
      <c r="G765" s="155">
        <f t="shared" si="11"/>
        <v>0.67259999999999998</v>
      </c>
      <c r="H765" s="289"/>
      <c r="L765" s="295"/>
      <c r="M765" s="296"/>
    </row>
    <row r="766" spans="2:13" s="80" customFormat="1" ht="15">
      <c r="B766" s="154">
        <v>90</v>
      </c>
      <c r="C766" s="154" t="s">
        <v>612</v>
      </c>
      <c r="D766" s="154" t="s">
        <v>1800</v>
      </c>
      <c r="E766" s="154" t="s">
        <v>2862</v>
      </c>
      <c r="F766" s="155">
        <v>0.25968000000000002</v>
      </c>
      <c r="G766" s="155">
        <f t="shared" si="11"/>
        <v>0.51936000000000004</v>
      </c>
      <c r="H766" s="289"/>
      <c r="L766" s="295"/>
      <c r="M766" s="296"/>
    </row>
    <row r="767" spans="2:13" s="80" customFormat="1" ht="15">
      <c r="B767" s="154">
        <v>90</v>
      </c>
      <c r="C767" s="154" t="s">
        <v>881</v>
      </c>
      <c r="D767" s="154" t="s">
        <v>1800</v>
      </c>
      <c r="E767" s="154" t="s">
        <v>2862</v>
      </c>
      <c r="F767" s="155">
        <v>0.14433000000000001</v>
      </c>
      <c r="G767" s="155">
        <f t="shared" si="11"/>
        <v>0.28866000000000003</v>
      </c>
      <c r="H767" s="289"/>
      <c r="L767" s="295"/>
      <c r="M767" s="296"/>
    </row>
    <row r="768" spans="2:13" s="80" customFormat="1" ht="15">
      <c r="B768" s="154">
        <v>90</v>
      </c>
      <c r="C768" s="154" t="s">
        <v>608</v>
      </c>
      <c r="D768" s="154" t="s">
        <v>1800</v>
      </c>
      <c r="E768" s="154" t="s">
        <v>2862</v>
      </c>
      <c r="F768" s="155">
        <v>0.14904000000000001</v>
      </c>
      <c r="G768" s="155">
        <f t="shared" si="11"/>
        <v>0.29808000000000001</v>
      </c>
      <c r="H768" s="289"/>
      <c r="L768" s="295"/>
      <c r="M768" s="296"/>
    </row>
    <row r="769" spans="2:13" s="80" customFormat="1" ht="15">
      <c r="B769" s="154">
        <v>90</v>
      </c>
      <c r="C769" s="154" t="s">
        <v>1121</v>
      </c>
      <c r="D769" s="154" t="s">
        <v>1800</v>
      </c>
      <c r="E769" s="154" t="s">
        <v>2862</v>
      </c>
      <c r="F769" s="155">
        <v>0.15533000000000002</v>
      </c>
      <c r="G769" s="155">
        <f t="shared" si="11"/>
        <v>0.31066000000000005</v>
      </c>
      <c r="H769" s="289"/>
      <c r="L769" s="295"/>
      <c r="M769" s="296"/>
    </row>
    <row r="770" spans="2:13" s="80" customFormat="1" ht="15">
      <c r="B770" s="154">
        <v>90</v>
      </c>
      <c r="C770" s="154" t="s">
        <v>1112</v>
      </c>
      <c r="D770" s="154" t="s">
        <v>1800</v>
      </c>
      <c r="E770" s="154" t="s">
        <v>2862</v>
      </c>
      <c r="F770" s="155">
        <v>0.36479</v>
      </c>
      <c r="G770" s="155">
        <f t="shared" si="11"/>
        <v>0.72958000000000001</v>
      </c>
      <c r="H770" s="289"/>
      <c r="L770" s="295"/>
      <c r="M770" s="296"/>
    </row>
    <row r="771" spans="2:13" s="80" customFormat="1" ht="15">
      <c r="B771" s="154">
        <v>90</v>
      </c>
      <c r="C771" s="154" t="s">
        <v>1113</v>
      </c>
      <c r="D771" s="154" t="s">
        <v>1800</v>
      </c>
      <c r="E771" s="154" t="s">
        <v>2862</v>
      </c>
      <c r="F771" s="155">
        <v>0.44667000000000001</v>
      </c>
      <c r="G771" s="155">
        <f t="shared" si="11"/>
        <v>0.89334000000000002</v>
      </c>
      <c r="H771" s="290"/>
      <c r="L771" s="295"/>
      <c r="M771" s="296"/>
    </row>
    <row r="772" spans="2:13" s="80" customFormat="1" ht="15">
      <c r="B772" s="154">
        <v>91</v>
      </c>
      <c r="C772" s="154" t="s">
        <v>1105</v>
      </c>
      <c r="D772" s="154" t="s">
        <v>1800</v>
      </c>
      <c r="E772" s="154" t="s">
        <v>2862</v>
      </c>
      <c r="F772" s="155">
        <v>0.75871</v>
      </c>
      <c r="G772" s="155">
        <f t="shared" si="11"/>
        <v>1.51742</v>
      </c>
      <c r="H772" s="288">
        <v>5.6752000000000002</v>
      </c>
      <c r="L772" s="295"/>
      <c r="M772" s="296"/>
    </row>
    <row r="773" spans="2:13" s="80" customFormat="1" ht="15">
      <c r="B773" s="154">
        <v>91</v>
      </c>
      <c r="C773" s="154" t="s">
        <v>1120</v>
      </c>
      <c r="D773" s="154" t="s">
        <v>1800</v>
      </c>
      <c r="E773" s="154" t="s">
        <v>2862</v>
      </c>
      <c r="F773" s="155">
        <v>0.38580000000000003</v>
      </c>
      <c r="G773" s="155">
        <f t="shared" si="11"/>
        <v>0.77160000000000006</v>
      </c>
      <c r="H773" s="289"/>
      <c r="L773" s="295"/>
      <c r="M773" s="296"/>
    </row>
    <row r="774" spans="2:13" s="80" customFormat="1" ht="15">
      <c r="B774" s="154">
        <v>91</v>
      </c>
      <c r="C774" s="154" t="s">
        <v>1122</v>
      </c>
      <c r="D774" s="154" t="s">
        <v>1800</v>
      </c>
      <c r="E774" s="154" t="s">
        <v>2862</v>
      </c>
      <c r="F774" s="155">
        <v>0.48204000000000002</v>
      </c>
      <c r="G774" s="155">
        <f t="shared" si="11"/>
        <v>0.96408000000000005</v>
      </c>
      <c r="H774" s="289"/>
      <c r="L774" s="295"/>
      <c r="M774" s="296"/>
    </row>
    <row r="775" spans="2:13" s="80" customFormat="1" ht="15">
      <c r="B775" s="154">
        <v>91</v>
      </c>
      <c r="C775" s="154" t="s">
        <v>1118</v>
      </c>
      <c r="D775" s="154" t="s">
        <v>1800</v>
      </c>
      <c r="E775" s="154" t="s">
        <v>2862</v>
      </c>
      <c r="F775" s="155">
        <v>0.37225000000000003</v>
      </c>
      <c r="G775" s="155">
        <f t="shared" si="11"/>
        <v>0.74450000000000005</v>
      </c>
      <c r="H775" s="289"/>
      <c r="L775" s="295"/>
      <c r="M775" s="296"/>
    </row>
    <row r="776" spans="2:13" s="80" customFormat="1" ht="15">
      <c r="B776" s="154">
        <v>91</v>
      </c>
      <c r="C776" s="154" t="s">
        <v>1115</v>
      </c>
      <c r="D776" s="154" t="s">
        <v>1800</v>
      </c>
      <c r="E776" s="154" t="s">
        <v>2862</v>
      </c>
      <c r="F776" s="155">
        <v>0.31361</v>
      </c>
      <c r="G776" s="155">
        <f t="shared" si="11"/>
        <v>0.62722</v>
      </c>
      <c r="H776" s="289"/>
      <c r="L776" s="295"/>
      <c r="M776" s="296"/>
    </row>
    <row r="777" spans="2:13" s="80" customFormat="1" ht="15">
      <c r="B777" s="154">
        <v>91</v>
      </c>
      <c r="C777" s="154" t="s">
        <v>1117</v>
      </c>
      <c r="D777" s="154" t="s">
        <v>1800</v>
      </c>
      <c r="E777" s="154" t="s">
        <v>2862</v>
      </c>
      <c r="F777" s="155">
        <v>0.18859000000000001</v>
      </c>
      <c r="G777" s="155">
        <f t="shared" si="11"/>
        <v>0.37718000000000002</v>
      </c>
      <c r="H777" s="289"/>
      <c r="L777" s="295"/>
      <c r="M777" s="296"/>
    </row>
    <row r="778" spans="2:13" s="80" customFormat="1" ht="15">
      <c r="B778" s="154">
        <v>91</v>
      </c>
      <c r="C778" s="154" t="s">
        <v>1119</v>
      </c>
      <c r="D778" s="154" t="s">
        <v>1800</v>
      </c>
      <c r="E778" s="154" t="s">
        <v>2862</v>
      </c>
      <c r="F778" s="155">
        <v>0.33660000000000001</v>
      </c>
      <c r="G778" s="155">
        <f t="shared" si="11"/>
        <v>0.67320000000000002</v>
      </c>
      <c r="H778" s="290"/>
      <c r="L778" s="295"/>
      <c r="M778" s="296"/>
    </row>
    <row r="779" spans="2:13" s="80" customFormat="1" ht="15">
      <c r="B779" s="154">
        <v>92</v>
      </c>
      <c r="C779" s="154" t="s">
        <v>1067</v>
      </c>
      <c r="D779" s="154" t="s">
        <v>1800</v>
      </c>
      <c r="E779" s="154" t="s">
        <v>2862</v>
      </c>
      <c r="F779" s="155">
        <v>0.38413999999999998</v>
      </c>
      <c r="G779" s="155">
        <f t="shared" si="11"/>
        <v>0.76827999999999996</v>
      </c>
      <c r="H779" s="288">
        <v>5.9811399999999999</v>
      </c>
      <c r="L779" s="295"/>
      <c r="M779" s="296"/>
    </row>
    <row r="780" spans="2:13" s="80" customFormat="1" ht="15">
      <c r="B780" s="154">
        <v>92</v>
      </c>
      <c r="C780" s="154" t="s">
        <v>874</v>
      </c>
      <c r="D780" s="154" t="s">
        <v>1800</v>
      </c>
      <c r="E780" s="154" t="s">
        <v>2862</v>
      </c>
      <c r="F780" s="155">
        <v>0.40844999999999998</v>
      </c>
      <c r="G780" s="155">
        <f t="shared" si="11"/>
        <v>0.81689999999999996</v>
      </c>
      <c r="H780" s="289"/>
      <c r="L780" s="295"/>
      <c r="M780" s="296"/>
    </row>
    <row r="781" spans="2:13" s="80" customFormat="1" ht="15">
      <c r="B781" s="154">
        <v>92</v>
      </c>
      <c r="C781" s="154" t="s">
        <v>876</v>
      </c>
      <c r="D781" s="154" t="s">
        <v>1800</v>
      </c>
      <c r="E781" s="154" t="s">
        <v>2862</v>
      </c>
      <c r="F781" s="155">
        <v>0.31618000000000002</v>
      </c>
      <c r="G781" s="155">
        <f t="shared" ref="G781:G844" si="12">F781*2</f>
        <v>0.63236000000000003</v>
      </c>
      <c r="H781" s="289"/>
      <c r="L781" s="295"/>
      <c r="M781" s="296"/>
    </row>
    <row r="782" spans="2:13" s="80" customFormat="1" ht="15">
      <c r="B782" s="154">
        <v>92</v>
      </c>
      <c r="C782" s="154" t="s">
        <v>1124</v>
      </c>
      <c r="D782" s="154" t="s">
        <v>1800</v>
      </c>
      <c r="E782" s="154" t="s">
        <v>2862</v>
      </c>
      <c r="F782" s="155">
        <v>0.15602000000000002</v>
      </c>
      <c r="G782" s="155">
        <f t="shared" si="12"/>
        <v>0.31204000000000004</v>
      </c>
      <c r="H782" s="289"/>
      <c r="L782" s="295"/>
      <c r="M782" s="296"/>
    </row>
    <row r="783" spans="2:13" s="80" customFormat="1" ht="15">
      <c r="B783" s="154">
        <v>92</v>
      </c>
      <c r="C783" s="154" t="s">
        <v>1128</v>
      </c>
      <c r="D783" s="154" t="s">
        <v>1800</v>
      </c>
      <c r="E783" s="154" t="s">
        <v>2862</v>
      </c>
      <c r="F783" s="155">
        <v>0.15672999999999998</v>
      </c>
      <c r="G783" s="155">
        <f t="shared" si="12"/>
        <v>0.31345999999999996</v>
      </c>
      <c r="H783" s="289"/>
      <c r="L783" s="295"/>
      <c r="M783" s="296"/>
    </row>
    <row r="784" spans="2:13" s="80" customFormat="1" ht="15">
      <c r="B784" s="154">
        <v>92</v>
      </c>
      <c r="C784" s="154" t="s">
        <v>1125</v>
      </c>
      <c r="D784" s="154" t="s">
        <v>1800</v>
      </c>
      <c r="E784" s="154" t="s">
        <v>2862</v>
      </c>
      <c r="F784" s="155">
        <v>0.28808999999999996</v>
      </c>
      <c r="G784" s="155">
        <f t="shared" si="12"/>
        <v>0.57617999999999991</v>
      </c>
      <c r="H784" s="289"/>
      <c r="L784" s="295"/>
      <c r="M784" s="296"/>
    </row>
    <row r="785" spans="2:13" s="80" customFormat="1" ht="15">
      <c r="B785" s="154">
        <v>92</v>
      </c>
      <c r="C785" s="154" t="s">
        <v>1123</v>
      </c>
      <c r="D785" s="154" t="s">
        <v>1800</v>
      </c>
      <c r="E785" s="154" t="s">
        <v>2862</v>
      </c>
      <c r="F785" s="155">
        <v>0.16919999999999999</v>
      </c>
      <c r="G785" s="155">
        <f t="shared" si="12"/>
        <v>0.33839999999999998</v>
      </c>
      <c r="H785" s="289"/>
      <c r="L785" s="295"/>
      <c r="M785" s="296"/>
    </row>
    <row r="786" spans="2:13" s="80" customFormat="1" ht="15">
      <c r="B786" s="154">
        <v>92</v>
      </c>
      <c r="C786" s="154" t="s">
        <v>1126</v>
      </c>
      <c r="D786" s="154" t="s">
        <v>1800</v>
      </c>
      <c r="E786" s="154" t="s">
        <v>2862</v>
      </c>
      <c r="F786" s="155">
        <v>0.23679</v>
      </c>
      <c r="G786" s="155">
        <f t="shared" si="12"/>
        <v>0.47358</v>
      </c>
      <c r="H786" s="289"/>
      <c r="L786" s="295"/>
      <c r="M786" s="296"/>
    </row>
    <row r="787" spans="2:13" s="80" customFormat="1" ht="15">
      <c r="B787" s="154">
        <v>92</v>
      </c>
      <c r="C787" s="154" t="s">
        <v>1127</v>
      </c>
      <c r="D787" s="154" t="s">
        <v>1800</v>
      </c>
      <c r="E787" s="154" t="s">
        <v>2862</v>
      </c>
      <c r="F787" s="155">
        <v>0.31705</v>
      </c>
      <c r="G787" s="155">
        <f t="shared" si="12"/>
        <v>0.6341</v>
      </c>
      <c r="H787" s="289"/>
      <c r="L787" s="295"/>
      <c r="M787" s="296"/>
    </row>
    <row r="788" spans="2:13" s="80" customFormat="1" ht="15">
      <c r="B788" s="154">
        <v>92</v>
      </c>
      <c r="C788" s="154" t="s">
        <v>1129</v>
      </c>
      <c r="D788" s="154" t="s">
        <v>1800</v>
      </c>
      <c r="E788" s="154" t="s">
        <v>2862</v>
      </c>
      <c r="F788" s="155">
        <v>0.16764999999999999</v>
      </c>
      <c r="G788" s="155">
        <f t="shared" si="12"/>
        <v>0.33529999999999999</v>
      </c>
      <c r="H788" s="289"/>
      <c r="L788" s="295"/>
      <c r="M788" s="296"/>
    </row>
    <row r="789" spans="2:13" s="80" customFormat="1" ht="15">
      <c r="B789" s="154">
        <v>92</v>
      </c>
      <c r="C789" s="154" t="s">
        <v>1107</v>
      </c>
      <c r="D789" s="154" t="s">
        <v>1800</v>
      </c>
      <c r="E789" s="154" t="s">
        <v>2862</v>
      </c>
      <c r="F789" s="155">
        <v>0.39027000000000001</v>
      </c>
      <c r="G789" s="155">
        <f t="shared" si="12"/>
        <v>0.78054000000000001</v>
      </c>
      <c r="H789" s="290"/>
      <c r="L789" s="295"/>
      <c r="M789" s="296"/>
    </row>
    <row r="790" spans="2:13" s="80" customFormat="1" ht="15">
      <c r="B790" s="154">
        <v>93</v>
      </c>
      <c r="C790" s="154" t="s">
        <v>879</v>
      </c>
      <c r="D790" s="154" t="s">
        <v>1800</v>
      </c>
      <c r="E790" s="154" t="s">
        <v>2862</v>
      </c>
      <c r="F790" s="155">
        <v>0.43992999999999999</v>
      </c>
      <c r="G790" s="155">
        <f t="shared" si="12"/>
        <v>0.87985999999999998</v>
      </c>
      <c r="H790" s="288">
        <v>6.3576000000000006</v>
      </c>
      <c r="L790" s="295"/>
      <c r="M790" s="296"/>
    </row>
    <row r="791" spans="2:13" s="80" customFormat="1" ht="15">
      <c r="B791" s="154">
        <v>93</v>
      </c>
      <c r="C791" s="154" t="s">
        <v>875</v>
      </c>
      <c r="D791" s="154" t="s">
        <v>1800</v>
      </c>
      <c r="E791" s="154" t="s">
        <v>2862</v>
      </c>
      <c r="F791" s="155">
        <v>0.47014999999999996</v>
      </c>
      <c r="G791" s="155">
        <f t="shared" si="12"/>
        <v>0.94029999999999991</v>
      </c>
      <c r="H791" s="289"/>
      <c r="L791" s="295"/>
      <c r="M791" s="296"/>
    </row>
    <row r="792" spans="2:13" s="80" customFormat="1" ht="15">
      <c r="B792" s="154">
        <v>93</v>
      </c>
      <c r="C792" s="154" t="s">
        <v>612</v>
      </c>
      <c r="D792" s="154" t="s">
        <v>1800</v>
      </c>
      <c r="E792" s="154" t="s">
        <v>2862</v>
      </c>
      <c r="F792" s="155">
        <v>0.31518000000000002</v>
      </c>
      <c r="G792" s="155">
        <f t="shared" si="12"/>
        <v>0.63036000000000003</v>
      </c>
      <c r="H792" s="289"/>
      <c r="L792" s="295"/>
      <c r="M792" s="296"/>
    </row>
    <row r="793" spans="2:13" s="80" customFormat="1" ht="15">
      <c r="B793" s="154">
        <v>93</v>
      </c>
      <c r="C793" s="154" t="s">
        <v>881</v>
      </c>
      <c r="D793" s="154" t="s">
        <v>1800</v>
      </c>
      <c r="E793" s="154" t="s">
        <v>2862</v>
      </c>
      <c r="F793" s="155">
        <v>0.30464999999999998</v>
      </c>
      <c r="G793" s="155">
        <f t="shared" si="12"/>
        <v>0.60929999999999995</v>
      </c>
      <c r="H793" s="289"/>
      <c r="L793" s="295"/>
      <c r="M793" s="296"/>
    </row>
    <row r="794" spans="2:13" s="80" customFormat="1" ht="15">
      <c r="B794" s="154">
        <v>93</v>
      </c>
      <c r="C794" s="154" t="s">
        <v>1134</v>
      </c>
      <c r="D794" s="154" t="s">
        <v>1800</v>
      </c>
      <c r="E794" s="154" t="s">
        <v>2862</v>
      </c>
      <c r="F794" s="155">
        <v>0.25868999999999998</v>
      </c>
      <c r="G794" s="155">
        <f t="shared" si="12"/>
        <v>0.51737999999999995</v>
      </c>
      <c r="H794" s="289"/>
      <c r="L794" s="295"/>
      <c r="M794" s="296"/>
    </row>
    <row r="795" spans="2:13" s="80" customFormat="1" ht="15">
      <c r="B795" s="154">
        <v>93</v>
      </c>
      <c r="C795" s="154" t="s">
        <v>1131</v>
      </c>
      <c r="D795" s="154" t="s">
        <v>1800</v>
      </c>
      <c r="E795" s="154" t="s">
        <v>2862</v>
      </c>
      <c r="F795" s="155">
        <v>0.40020999999999995</v>
      </c>
      <c r="G795" s="155">
        <f t="shared" si="12"/>
        <v>0.80041999999999991</v>
      </c>
      <c r="H795" s="289"/>
      <c r="L795" s="295"/>
      <c r="M795" s="296"/>
    </row>
    <row r="796" spans="2:13" s="80" customFormat="1" ht="15">
      <c r="B796" s="154">
        <v>93</v>
      </c>
      <c r="C796" s="154" t="s">
        <v>1133</v>
      </c>
      <c r="D796" s="154" t="s">
        <v>1800</v>
      </c>
      <c r="E796" s="154" t="s">
        <v>2862</v>
      </c>
      <c r="F796" s="155">
        <v>0.26399</v>
      </c>
      <c r="G796" s="155">
        <f t="shared" si="12"/>
        <v>0.52798</v>
      </c>
      <c r="H796" s="289"/>
      <c r="L796" s="295"/>
      <c r="M796" s="296"/>
    </row>
    <row r="797" spans="2:13" s="80" customFormat="1" ht="15">
      <c r="B797" s="154">
        <v>93</v>
      </c>
      <c r="C797" s="154" t="s">
        <v>1132</v>
      </c>
      <c r="D797" s="154" t="s">
        <v>1800</v>
      </c>
      <c r="E797" s="154" t="s">
        <v>2862</v>
      </c>
      <c r="F797" s="155">
        <v>0.22886000000000001</v>
      </c>
      <c r="G797" s="155">
        <f t="shared" si="12"/>
        <v>0.45772000000000002</v>
      </c>
      <c r="H797" s="289"/>
      <c r="L797" s="295"/>
      <c r="M797" s="296"/>
    </row>
    <row r="798" spans="2:13" s="80" customFormat="1" ht="15">
      <c r="B798" s="154">
        <v>93</v>
      </c>
      <c r="C798" s="154" t="s">
        <v>1130</v>
      </c>
      <c r="D798" s="154" t="s">
        <v>1800</v>
      </c>
      <c r="E798" s="154" t="s">
        <v>2862</v>
      </c>
      <c r="F798" s="155">
        <v>0.49713999999999997</v>
      </c>
      <c r="G798" s="155">
        <f t="shared" si="12"/>
        <v>0.99427999999999994</v>
      </c>
      <c r="H798" s="290"/>
      <c r="L798" s="295"/>
      <c r="M798" s="296"/>
    </row>
    <row r="799" spans="2:13" s="80" customFormat="1" ht="15">
      <c r="B799" s="154">
        <v>94</v>
      </c>
      <c r="C799" s="154" t="s">
        <v>1141</v>
      </c>
      <c r="D799" s="154" t="s">
        <v>1800</v>
      </c>
      <c r="E799" s="154" t="s">
        <v>2862</v>
      </c>
      <c r="F799" s="155">
        <v>0.18422999999999998</v>
      </c>
      <c r="G799" s="155">
        <f t="shared" si="12"/>
        <v>0.36845999999999995</v>
      </c>
      <c r="H799" s="288">
        <v>6.1603399999999997</v>
      </c>
      <c r="L799" s="295"/>
      <c r="M799" s="296"/>
    </row>
    <row r="800" spans="2:13" s="80" customFormat="1" ht="15">
      <c r="B800" s="154">
        <v>94</v>
      </c>
      <c r="C800" s="154" t="s">
        <v>1138</v>
      </c>
      <c r="D800" s="154" t="s">
        <v>1800</v>
      </c>
      <c r="E800" s="154" t="s">
        <v>2862</v>
      </c>
      <c r="F800" s="155">
        <v>0.51254999999999995</v>
      </c>
      <c r="G800" s="155">
        <f t="shared" si="12"/>
        <v>1.0250999999999999</v>
      </c>
      <c r="H800" s="289"/>
      <c r="L800" s="295"/>
      <c r="M800" s="296"/>
    </row>
    <row r="801" spans="2:13" s="80" customFormat="1" ht="15">
      <c r="B801" s="154">
        <v>94</v>
      </c>
      <c r="C801" s="154" t="s">
        <v>1143</v>
      </c>
      <c r="D801" s="154" t="s">
        <v>1800</v>
      </c>
      <c r="E801" s="154" t="s">
        <v>2862</v>
      </c>
      <c r="F801" s="155">
        <v>0.48688999999999999</v>
      </c>
      <c r="G801" s="155">
        <f t="shared" si="12"/>
        <v>0.97377999999999998</v>
      </c>
      <c r="H801" s="289"/>
      <c r="L801" s="295"/>
      <c r="M801" s="296"/>
    </row>
    <row r="802" spans="2:13" s="80" customFormat="1" ht="15">
      <c r="B802" s="154">
        <v>94</v>
      </c>
      <c r="C802" s="154" t="s">
        <v>1135</v>
      </c>
      <c r="D802" s="154" t="s">
        <v>1800</v>
      </c>
      <c r="E802" s="154" t="s">
        <v>2862</v>
      </c>
      <c r="F802" s="155">
        <v>0.52015999999999996</v>
      </c>
      <c r="G802" s="155">
        <f t="shared" si="12"/>
        <v>1.0403199999999999</v>
      </c>
      <c r="H802" s="289"/>
      <c r="L802" s="295"/>
      <c r="M802" s="296"/>
    </row>
    <row r="803" spans="2:13" s="80" customFormat="1" ht="15">
      <c r="B803" s="154">
        <v>94</v>
      </c>
      <c r="C803" s="154" t="s">
        <v>1139</v>
      </c>
      <c r="D803" s="154" t="s">
        <v>1800</v>
      </c>
      <c r="E803" s="154" t="s">
        <v>2862</v>
      </c>
      <c r="F803" s="155">
        <v>0.35650999999999999</v>
      </c>
      <c r="G803" s="155">
        <f t="shared" si="12"/>
        <v>0.71301999999999999</v>
      </c>
      <c r="H803" s="289"/>
      <c r="L803" s="295"/>
      <c r="M803" s="296"/>
    </row>
    <row r="804" spans="2:13" s="80" customFormat="1" ht="15">
      <c r="B804" s="154">
        <v>94</v>
      </c>
      <c r="C804" s="154" t="s">
        <v>1137</v>
      </c>
      <c r="D804" s="154" t="s">
        <v>1800</v>
      </c>
      <c r="E804" s="154" t="s">
        <v>2862</v>
      </c>
      <c r="F804" s="155">
        <v>0.15719</v>
      </c>
      <c r="G804" s="155">
        <f t="shared" si="12"/>
        <v>0.31437999999999999</v>
      </c>
      <c r="H804" s="289"/>
      <c r="L804" s="295"/>
      <c r="M804" s="296"/>
    </row>
    <row r="805" spans="2:13" s="80" customFormat="1" ht="15">
      <c r="B805" s="154">
        <v>94</v>
      </c>
      <c r="C805" s="154" t="s">
        <v>1140</v>
      </c>
      <c r="D805" s="154" t="s">
        <v>1800</v>
      </c>
      <c r="E805" s="154" t="s">
        <v>2862</v>
      </c>
      <c r="F805" s="155">
        <v>0.49448999999999999</v>
      </c>
      <c r="G805" s="155">
        <f t="shared" si="12"/>
        <v>0.98897999999999997</v>
      </c>
      <c r="H805" s="289"/>
      <c r="L805" s="295"/>
      <c r="M805" s="296"/>
    </row>
    <row r="806" spans="2:13" s="80" customFormat="1" ht="15">
      <c r="B806" s="154">
        <v>94</v>
      </c>
      <c r="C806" s="154" t="s">
        <v>1136</v>
      </c>
      <c r="D806" s="154" t="s">
        <v>1800</v>
      </c>
      <c r="E806" s="154" t="s">
        <v>2862</v>
      </c>
      <c r="F806" s="155">
        <v>0.16066</v>
      </c>
      <c r="G806" s="155">
        <f t="shared" si="12"/>
        <v>0.32131999999999999</v>
      </c>
      <c r="H806" s="289"/>
      <c r="L806" s="295"/>
      <c r="M806" s="296"/>
    </row>
    <row r="807" spans="2:13" s="80" customFormat="1" ht="15">
      <c r="B807" s="154">
        <v>94</v>
      </c>
      <c r="C807" s="154" t="s">
        <v>1142</v>
      </c>
      <c r="D807" s="154" t="s">
        <v>1800</v>
      </c>
      <c r="E807" s="154" t="s">
        <v>2862</v>
      </c>
      <c r="F807" s="155">
        <v>0.20749000000000001</v>
      </c>
      <c r="G807" s="155">
        <f t="shared" si="12"/>
        <v>0.41498000000000002</v>
      </c>
      <c r="H807" s="290"/>
      <c r="L807" s="295"/>
      <c r="M807" s="296"/>
    </row>
    <row r="808" spans="2:13" s="80" customFormat="1" ht="15">
      <c r="B808" s="154">
        <v>95</v>
      </c>
      <c r="C808" s="154" t="s">
        <v>1149</v>
      </c>
      <c r="D808" s="154" t="s">
        <v>1800</v>
      </c>
      <c r="E808" s="154" t="s">
        <v>2862</v>
      </c>
      <c r="F808" s="155">
        <v>0.13786999999999999</v>
      </c>
      <c r="G808" s="155">
        <f t="shared" si="12"/>
        <v>0.27573999999999999</v>
      </c>
      <c r="H808" s="288">
        <v>5.8767199999999988</v>
      </c>
      <c r="L808" s="295"/>
      <c r="M808" s="296"/>
    </row>
    <row r="809" spans="2:13" s="80" customFormat="1" ht="15">
      <c r="B809" s="154">
        <v>95</v>
      </c>
      <c r="C809" s="154" t="s">
        <v>1147</v>
      </c>
      <c r="D809" s="154" t="s">
        <v>1800</v>
      </c>
      <c r="E809" s="154" t="s">
        <v>2862</v>
      </c>
      <c r="F809" s="155">
        <v>8.4390000000000007E-2</v>
      </c>
      <c r="G809" s="155">
        <f t="shared" si="12"/>
        <v>0.16878000000000001</v>
      </c>
      <c r="H809" s="289"/>
      <c r="L809" s="295"/>
      <c r="M809" s="296"/>
    </row>
    <row r="810" spans="2:13" s="80" customFormat="1" ht="15">
      <c r="B810" s="154">
        <v>95</v>
      </c>
      <c r="C810" s="154" t="s">
        <v>1150</v>
      </c>
      <c r="D810" s="154" t="s">
        <v>1800</v>
      </c>
      <c r="E810" s="154" t="s">
        <v>2862</v>
      </c>
      <c r="F810" s="155">
        <v>0.15525999999999998</v>
      </c>
      <c r="G810" s="155">
        <f t="shared" si="12"/>
        <v>0.31051999999999996</v>
      </c>
      <c r="H810" s="289"/>
      <c r="L810" s="295"/>
      <c r="M810" s="296"/>
    </row>
    <row r="811" spans="2:13" s="80" customFormat="1" ht="15">
      <c r="B811" s="154">
        <v>95</v>
      </c>
      <c r="C811" s="154" t="s">
        <v>1145</v>
      </c>
      <c r="D811" s="154" t="s">
        <v>1800</v>
      </c>
      <c r="E811" s="154" t="s">
        <v>2862</v>
      </c>
      <c r="F811" s="155">
        <v>0.17191999999999999</v>
      </c>
      <c r="G811" s="155">
        <f t="shared" si="12"/>
        <v>0.34383999999999998</v>
      </c>
      <c r="H811" s="289"/>
      <c r="L811" s="295"/>
      <c r="M811" s="296"/>
    </row>
    <row r="812" spans="2:13" s="80" customFormat="1" ht="15">
      <c r="B812" s="154">
        <v>95</v>
      </c>
      <c r="C812" s="154" t="s">
        <v>1146</v>
      </c>
      <c r="D812" s="154" t="s">
        <v>1800</v>
      </c>
      <c r="E812" s="154" t="s">
        <v>2862</v>
      </c>
      <c r="F812" s="155">
        <v>0.44374000000000002</v>
      </c>
      <c r="G812" s="155">
        <f t="shared" si="12"/>
        <v>0.88748000000000005</v>
      </c>
      <c r="H812" s="289"/>
      <c r="L812" s="295"/>
      <c r="M812" s="296"/>
    </row>
    <row r="813" spans="2:13" s="80" customFormat="1" ht="15">
      <c r="B813" s="154">
        <v>95</v>
      </c>
      <c r="C813" s="154" t="s">
        <v>1135</v>
      </c>
      <c r="D813" s="154" t="s">
        <v>1800</v>
      </c>
      <c r="E813" s="154" t="s">
        <v>2862</v>
      </c>
      <c r="F813" s="155">
        <v>0.47132999999999997</v>
      </c>
      <c r="G813" s="155">
        <f t="shared" si="12"/>
        <v>0.94265999999999994</v>
      </c>
      <c r="H813" s="289"/>
      <c r="L813" s="295"/>
      <c r="M813" s="296"/>
    </row>
    <row r="814" spans="2:13" s="80" customFormat="1" ht="15">
      <c r="B814" s="154">
        <v>95</v>
      </c>
      <c r="C814" s="154" t="s">
        <v>1139</v>
      </c>
      <c r="D814" s="154" t="s">
        <v>1800</v>
      </c>
      <c r="E814" s="154" t="s">
        <v>2862</v>
      </c>
      <c r="F814" s="155">
        <v>0.49237000000000003</v>
      </c>
      <c r="G814" s="155">
        <f t="shared" si="12"/>
        <v>0.98474000000000006</v>
      </c>
      <c r="H814" s="289"/>
      <c r="L814" s="295"/>
      <c r="M814" s="296"/>
    </row>
    <row r="815" spans="2:13" s="80" customFormat="1" ht="15">
      <c r="B815" s="154">
        <v>95</v>
      </c>
      <c r="C815" s="154" t="s">
        <v>1137</v>
      </c>
      <c r="D815" s="154" t="s">
        <v>1800</v>
      </c>
      <c r="E815" s="154" t="s">
        <v>2862</v>
      </c>
      <c r="F815" s="155">
        <v>2.3850000000000003E-2</v>
      </c>
      <c r="G815" s="155">
        <f t="shared" si="12"/>
        <v>4.7700000000000006E-2</v>
      </c>
      <c r="H815" s="289"/>
      <c r="L815" s="295"/>
      <c r="M815" s="296"/>
    </row>
    <row r="816" spans="2:13" s="80" customFormat="1" ht="15">
      <c r="B816" s="154">
        <v>95</v>
      </c>
      <c r="C816" s="154" t="s">
        <v>1151</v>
      </c>
      <c r="D816" s="154" t="s">
        <v>1800</v>
      </c>
      <c r="E816" s="154" t="s">
        <v>2862</v>
      </c>
      <c r="F816" s="155">
        <v>7.2440000000000004E-2</v>
      </c>
      <c r="G816" s="155">
        <f t="shared" si="12"/>
        <v>0.14488000000000001</v>
      </c>
      <c r="H816" s="289"/>
      <c r="L816" s="295"/>
      <c r="M816" s="296"/>
    </row>
    <row r="817" spans="2:13" s="80" customFormat="1" ht="15">
      <c r="B817" s="154">
        <v>95</v>
      </c>
      <c r="C817" s="154" t="s">
        <v>1148</v>
      </c>
      <c r="D817" s="154" t="s">
        <v>1800</v>
      </c>
      <c r="E817" s="154" t="s">
        <v>2862</v>
      </c>
      <c r="F817" s="155">
        <v>0.45849000000000001</v>
      </c>
      <c r="G817" s="155">
        <f t="shared" si="12"/>
        <v>0.91698000000000002</v>
      </c>
      <c r="H817" s="289"/>
      <c r="L817" s="295"/>
      <c r="M817" s="296"/>
    </row>
    <row r="818" spans="2:13" s="80" customFormat="1" ht="15">
      <c r="B818" s="154">
        <v>95</v>
      </c>
      <c r="C818" s="154" t="s">
        <v>1144</v>
      </c>
      <c r="D818" s="154" t="s">
        <v>1800</v>
      </c>
      <c r="E818" s="154" t="s">
        <v>2862</v>
      </c>
      <c r="F818" s="155">
        <v>0.42669999999999997</v>
      </c>
      <c r="G818" s="155">
        <f t="shared" si="12"/>
        <v>0.85339999999999994</v>
      </c>
      <c r="H818" s="290"/>
      <c r="L818" s="295"/>
      <c r="M818" s="296"/>
    </row>
    <row r="819" spans="2:13" s="80" customFormat="1" ht="15">
      <c r="B819" s="154">
        <v>96</v>
      </c>
      <c r="C819" s="154" t="s">
        <v>1138</v>
      </c>
      <c r="D819" s="154" t="s">
        <v>1800</v>
      </c>
      <c r="E819" s="154" t="s">
        <v>2862</v>
      </c>
      <c r="F819" s="155">
        <v>0.45393</v>
      </c>
      <c r="G819" s="155">
        <f t="shared" si="12"/>
        <v>0.90786</v>
      </c>
      <c r="H819" s="288">
        <v>6.1278400000000008</v>
      </c>
      <c r="L819" s="295"/>
      <c r="M819" s="296"/>
    </row>
    <row r="820" spans="2:13" s="80" customFormat="1" ht="15">
      <c r="B820" s="154">
        <v>96</v>
      </c>
      <c r="C820" s="154" t="s">
        <v>1153</v>
      </c>
      <c r="D820" s="154" t="s">
        <v>1800</v>
      </c>
      <c r="E820" s="154" t="s">
        <v>2862</v>
      </c>
      <c r="F820" s="155">
        <v>0.21052000000000001</v>
      </c>
      <c r="G820" s="155">
        <f t="shared" si="12"/>
        <v>0.42104000000000003</v>
      </c>
      <c r="H820" s="289"/>
      <c r="L820" s="295"/>
      <c r="M820" s="296"/>
    </row>
    <row r="821" spans="2:13" s="80" customFormat="1" ht="15">
      <c r="B821" s="154">
        <v>96</v>
      </c>
      <c r="C821" s="154" t="s">
        <v>1154</v>
      </c>
      <c r="D821" s="154" t="s">
        <v>1800</v>
      </c>
      <c r="E821" s="154" t="s">
        <v>2862</v>
      </c>
      <c r="F821" s="155">
        <v>0.21912000000000001</v>
      </c>
      <c r="G821" s="155">
        <f t="shared" si="12"/>
        <v>0.43824000000000002</v>
      </c>
      <c r="H821" s="289"/>
      <c r="L821" s="295"/>
      <c r="M821" s="296"/>
    </row>
    <row r="822" spans="2:13" s="80" customFormat="1" ht="15">
      <c r="B822" s="154">
        <v>96</v>
      </c>
      <c r="C822" s="154" t="s">
        <v>1152</v>
      </c>
      <c r="D822" s="154" t="s">
        <v>1800</v>
      </c>
      <c r="E822" s="154" t="s">
        <v>2862</v>
      </c>
      <c r="F822" s="155">
        <v>0.50795999999999997</v>
      </c>
      <c r="G822" s="155">
        <f t="shared" si="12"/>
        <v>1.0159199999999999</v>
      </c>
      <c r="H822" s="289"/>
      <c r="L822" s="295"/>
      <c r="M822" s="296"/>
    </row>
    <row r="823" spans="2:13" s="80" customFormat="1" ht="15">
      <c r="B823" s="154">
        <v>96</v>
      </c>
      <c r="C823" s="154" t="s">
        <v>1143</v>
      </c>
      <c r="D823" s="154" t="s">
        <v>1800</v>
      </c>
      <c r="E823" s="154" t="s">
        <v>2862</v>
      </c>
      <c r="F823" s="155">
        <v>0.44044</v>
      </c>
      <c r="G823" s="155">
        <f t="shared" si="12"/>
        <v>0.88088</v>
      </c>
      <c r="H823" s="289"/>
      <c r="L823" s="295"/>
      <c r="M823" s="296"/>
    </row>
    <row r="824" spans="2:13" s="80" customFormat="1" ht="15">
      <c r="B824" s="154">
        <v>96</v>
      </c>
      <c r="C824" s="154" t="s">
        <v>1155</v>
      </c>
      <c r="D824" s="154" t="s">
        <v>1800</v>
      </c>
      <c r="E824" s="154" t="s">
        <v>2862</v>
      </c>
      <c r="F824" s="155">
        <v>0.41600999999999999</v>
      </c>
      <c r="G824" s="155">
        <f t="shared" si="12"/>
        <v>0.83201999999999998</v>
      </c>
      <c r="H824" s="289"/>
      <c r="L824" s="295"/>
      <c r="M824" s="296"/>
    </row>
    <row r="825" spans="2:13" s="80" customFormat="1" ht="15">
      <c r="B825" s="154">
        <v>96</v>
      </c>
      <c r="C825" s="154" t="s">
        <v>1156</v>
      </c>
      <c r="D825" s="154" t="s">
        <v>1800</v>
      </c>
      <c r="E825" s="154" t="s">
        <v>2862</v>
      </c>
      <c r="F825" s="155">
        <v>0.81594000000000011</v>
      </c>
      <c r="G825" s="155">
        <f t="shared" si="12"/>
        <v>1.6318800000000002</v>
      </c>
      <c r="H825" s="290"/>
      <c r="L825" s="295"/>
      <c r="M825" s="296"/>
    </row>
    <row r="826" spans="2:13" s="80" customFormat="1" ht="15">
      <c r="B826" s="154">
        <v>97</v>
      </c>
      <c r="C826" s="154" t="s">
        <v>1163</v>
      </c>
      <c r="D826" s="154" t="s">
        <v>1800</v>
      </c>
      <c r="E826" s="154" t="s">
        <v>2862</v>
      </c>
      <c r="F826" s="155">
        <v>0.12645999999999999</v>
      </c>
      <c r="G826" s="155">
        <f t="shared" si="12"/>
        <v>0.25291999999999998</v>
      </c>
      <c r="H826" s="288">
        <v>6.0513199999999987</v>
      </c>
      <c r="L826" s="295"/>
      <c r="M826" s="296"/>
    </row>
    <row r="827" spans="2:13" s="80" customFormat="1" ht="15">
      <c r="B827" s="154">
        <v>97</v>
      </c>
      <c r="C827" s="154" t="s">
        <v>1157</v>
      </c>
      <c r="D827" s="154" t="s">
        <v>1800</v>
      </c>
      <c r="E827" s="154" t="s">
        <v>2862</v>
      </c>
      <c r="F827" s="155">
        <v>7.6239999999999988E-2</v>
      </c>
      <c r="G827" s="155">
        <f t="shared" si="12"/>
        <v>0.15247999999999998</v>
      </c>
      <c r="H827" s="289"/>
      <c r="L827" s="295"/>
      <c r="M827" s="296"/>
    </row>
    <row r="828" spans="2:13" s="80" customFormat="1" ht="15">
      <c r="B828" s="154">
        <v>97</v>
      </c>
      <c r="C828" s="154" t="s">
        <v>1160</v>
      </c>
      <c r="D828" s="154" t="s">
        <v>1800</v>
      </c>
      <c r="E828" s="154" t="s">
        <v>2862</v>
      </c>
      <c r="F828" s="155">
        <v>0.50824999999999998</v>
      </c>
      <c r="G828" s="155">
        <f t="shared" si="12"/>
        <v>1.0165</v>
      </c>
      <c r="H828" s="289"/>
      <c r="L828" s="295"/>
      <c r="M828" s="296"/>
    </row>
    <row r="829" spans="2:13" s="80" customFormat="1" ht="15">
      <c r="B829" s="154">
        <v>97</v>
      </c>
      <c r="C829" s="154" t="s">
        <v>1159</v>
      </c>
      <c r="D829" s="154" t="s">
        <v>1800</v>
      </c>
      <c r="E829" s="154" t="s">
        <v>2862</v>
      </c>
      <c r="F829" s="155">
        <v>0.22927</v>
      </c>
      <c r="G829" s="155">
        <f t="shared" si="12"/>
        <v>0.45854</v>
      </c>
      <c r="H829" s="289"/>
      <c r="L829" s="295"/>
      <c r="M829" s="296"/>
    </row>
    <row r="830" spans="2:13" s="80" customFormat="1" ht="15">
      <c r="B830" s="154">
        <v>97</v>
      </c>
      <c r="C830" s="154" t="s">
        <v>1067</v>
      </c>
      <c r="D830" s="154" t="s">
        <v>1800</v>
      </c>
      <c r="E830" s="154" t="s">
        <v>2862</v>
      </c>
      <c r="F830" s="155">
        <v>0.17097999999999999</v>
      </c>
      <c r="G830" s="155">
        <f t="shared" si="12"/>
        <v>0.34195999999999999</v>
      </c>
      <c r="H830" s="289"/>
      <c r="L830" s="295"/>
      <c r="M830" s="296"/>
    </row>
    <row r="831" spans="2:13" s="80" customFormat="1" ht="15">
      <c r="B831" s="154">
        <v>97</v>
      </c>
      <c r="C831" s="154" t="s">
        <v>617</v>
      </c>
      <c r="D831" s="154" t="s">
        <v>1800</v>
      </c>
      <c r="E831" s="154" t="s">
        <v>2862</v>
      </c>
      <c r="F831" s="155">
        <v>9.5500000000000002E-2</v>
      </c>
      <c r="G831" s="155">
        <f t="shared" si="12"/>
        <v>0.191</v>
      </c>
      <c r="H831" s="289"/>
      <c r="L831" s="295"/>
      <c r="M831" s="296"/>
    </row>
    <row r="832" spans="2:13" s="80" customFormat="1" ht="15">
      <c r="B832" s="154">
        <v>97</v>
      </c>
      <c r="C832" s="154" t="s">
        <v>607</v>
      </c>
      <c r="D832" s="154" t="s">
        <v>1800</v>
      </c>
      <c r="E832" s="154" t="s">
        <v>2862</v>
      </c>
      <c r="F832" s="155">
        <v>9.3599999999999989E-2</v>
      </c>
      <c r="G832" s="155">
        <f t="shared" si="12"/>
        <v>0.18719999999999998</v>
      </c>
      <c r="H832" s="289"/>
      <c r="L832" s="295"/>
      <c r="M832" s="296"/>
    </row>
    <row r="833" spans="2:13" s="80" customFormat="1" ht="15">
      <c r="B833" s="154">
        <v>97</v>
      </c>
      <c r="C833" s="154" t="s">
        <v>879</v>
      </c>
      <c r="D833" s="154" t="s">
        <v>1800</v>
      </c>
      <c r="E833" s="154" t="s">
        <v>2862</v>
      </c>
      <c r="F833" s="155">
        <v>0.31262000000000001</v>
      </c>
      <c r="G833" s="155">
        <f t="shared" si="12"/>
        <v>0.62524000000000002</v>
      </c>
      <c r="H833" s="289"/>
      <c r="L833" s="295"/>
      <c r="M833" s="296"/>
    </row>
    <row r="834" spans="2:13" s="80" customFormat="1" ht="15">
      <c r="B834" s="154">
        <v>97</v>
      </c>
      <c r="C834" s="154" t="s">
        <v>1065</v>
      </c>
      <c r="D834" s="154" t="s">
        <v>1800</v>
      </c>
      <c r="E834" s="154" t="s">
        <v>2862</v>
      </c>
      <c r="F834" s="155">
        <v>0.12129000000000001</v>
      </c>
      <c r="G834" s="155">
        <f t="shared" si="12"/>
        <v>0.24258000000000002</v>
      </c>
      <c r="H834" s="289"/>
      <c r="L834" s="295"/>
      <c r="M834" s="296"/>
    </row>
    <row r="835" spans="2:13" s="80" customFormat="1" ht="15">
      <c r="B835" s="154">
        <v>97</v>
      </c>
      <c r="C835" s="154" t="s">
        <v>876</v>
      </c>
      <c r="D835" s="154" t="s">
        <v>1800</v>
      </c>
      <c r="E835" s="154" t="s">
        <v>2862</v>
      </c>
      <c r="F835" s="155">
        <v>7.2050000000000003E-2</v>
      </c>
      <c r="G835" s="155">
        <f t="shared" si="12"/>
        <v>0.14410000000000001</v>
      </c>
      <c r="H835" s="289"/>
      <c r="L835" s="295"/>
      <c r="M835" s="296"/>
    </row>
    <row r="836" spans="2:13" s="80" customFormat="1" ht="15">
      <c r="B836" s="154">
        <v>97</v>
      </c>
      <c r="C836" s="154" t="s">
        <v>612</v>
      </c>
      <c r="D836" s="154" t="s">
        <v>1800</v>
      </c>
      <c r="E836" s="154" t="s">
        <v>2862</v>
      </c>
      <c r="F836" s="155">
        <v>0.16156999999999999</v>
      </c>
      <c r="G836" s="155">
        <f t="shared" si="12"/>
        <v>0.32313999999999998</v>
      </c>
      <c r="H836" s="289"/>
      <c r="L836" s="295"/>
      <c r="M836" s="296"/>
    </row>
    <row r="837" spans="2:13" s="80" customFormat="1" ht="15">
      <c r="B837" s="154">
        <v>97</v>
      </c>
      <c r="C837" s="154" t="s">
        <v>608</v>
      </c>
      <c r="D837" s="154" t="s">
        <v>1800</v>
      </c>
      <c r="E837" s="154" t="s">
        <v>2862</v>
      </c>
      <c r="F837" s="155">
        <v>0.34079000000000004</v>
      </c>
      <c r="G837" s="155">
        <f t="shared" si="12"/>
        <v>0.68158000000000007</v>
      </c>
      <c r="H837" s="289"/>
      <c r="L837" s="295"/>
      <c r="M837" s="296"/>
    </row>
    <row r="838" spans="2:13" s="80" customFormat="1" ht="15">
      <c r="B838" s="154">
        <v>97</v>
      </c>
      <c r="C838" s="154" t="s">
        <v>1161</v>
      </c>
      <c r="D838" s="154" t="s">
        <v>1800</v>
      </c>
      <c r="E838" s="154" t="s">
        <v>2862</v>
      </c>
      <c r="F838" s="155">
        <v>0.25982</v>
      </c>
      <c r="G838" s="155">
        <f t="shared" si="12"/>
        <v>0.51963999999999999</v>
      </c>
      <c r="H838" s="289"/>
      <c r="L838" s="295"/>
      <c r="M838" s="296"/>
    </row>
    <row r="839" spans="2:13" s="80" customFormat="1" ht="15">
      <c r="B839" s="154">
        <v>97</v>
      </c>
      <c r="C839" s="154" t="s">
        <v>1155</v>
      </c>
      <c r="D839" s="154" t="s">
        <v>1800</v>
      </c>
      <c r="E839" s="154" t="s">
        <v>2862</v>
      </c>
      <c r="F839" s="155">
        <v>0.25633999999999996</v>
      </c>
      <c r="G839" s="155">
        <f t="shared" si="12"/>
        <v>0.51267999999999991</v>
      </c>
      <c r="H839" s="289"/>
      <c r="L839" s="295"/>
      <c r="M839" s="296"/>
    </row>
    <row r="840" spans="2:13" s="80" customFormat="1" ht="15">
      <c r="B840" s="154">
        <v>97</v>
      </c>
      <c r="C840" s="154" t="s">
        <v>1158</v>
      </c>
      <c r="D840" s="154" t="s">
        <v>1800</v>
      </c>
      <c r="E840" s="154" t="s">
        <v>2862</v>
      </c>
      <c r="F840" s="155">
        <v>0.10872</v>
      </c>
      <c r="G840" s="155">
        <f t="shared" si="12"/>
        <v>0.21743999999999999</v>
      </c>
      <c r="H840" s="289"/>
      <c r="L840" s="295"/>
      <c r="M840" s="296"/>
    </row>
    <row r="841" spans="2:13" s="80" customFormat="1" ht="15">
      <c r="B841" s="154">
        <v>97</v>
      </c>
      <c r="C841" s="154" t="s">
        <v>1162</v>
      </c>
      <c r="D841" s="154" t="s">
        <v>1800</v>
      </c>
      <c r="E841" s="154" t="s">
        <v>2862</v>
      </c>
      <c r="F841" s="155">
        <v>9.2159999999999992E-2</v>
      </c>
      <c r="G841" s="155">
        <f t="shared" si="12"/>
        <v>0.18431999999999998</v>
      </c>
      <c r="H841" s="290"/>
      <c r="L841" s="295"/>
      <c r="M841" s="296"/>
    </row>
    <row r="842" spans="2:13" s="80" customFormat="1" ht="15">
      <c r="B842" s="154">
        <v>98</v>
      </c>
      <c r="C842" s="154" t="s">
        <v>1169</v>
      </c>
      <c r="D842" s="154" t="s">
        <v>1800</v>
      </c>
      <c r="E842" s="154" t="s">
        <v>2862</v>
      </c>
      <c r="F842" s="155">
        <v>0.48366000000000003</v>
      </c>
      <c r="G842" s="155">
        <f t="shared" si="12"/>
        <v>0.96732000000000007</v>
      </c>
      <c r="H842" s="288">
        <v>5.95418</v>
      </c>
      <c r="L842" s="295"/>
      <c r="M842" s="296"/>
    </row>
    <row r="843" spans="2:13" s="80" customFormat="1" ht="15">
      <c r="B843" s="154">
        <v>98</v>
      </c>
      <c r="C843" s="154" t="s">
        <v>1164</v>
      </c>
      <c r="D843" s="154" t="s">
        <v>1800</v>
      </c>
      <c r="E843" s="154" t="s">
        <v>2862</v>
      </c>
      <c r="F843" s="155">
        <v>0.15167</v>
      </c>
      <c r="G843" s="155">
        <f t="shared" si="12"/>
        <v>0.30334</v>
      </c>
      <c r="H843" s="289"/>
      <c r="L843" s="295"/>
      <c r="M843" s="296"/>
    </row>
    <row r="844" spans="2:13" s="80" customFormat="1" ht="15">
      <c r="B844" s="154">
        <v>98</v>
      </c>
      <c r="C844" s="154" t="s">
        <v>1094</v>
      </c>
      <c r="D844" s="154" t="s">
        <v>1800</v>
      </c>
      <c r="E844" s="154" t="s">
        <v>2862</v>
      </c>
      <c r="F844" s="155">
        <v>0.21697999999999998</v>
      </c>
      <c r="G844" s="155">
        <f t="shared" si="12"/>
        <v>0.43395999999999996</v>
      </c>
      <c r="H844" s="289"/>
      <c r="L844" s="295"/>
      <c r="M844" s="296"/>
    </row>
    <row r="845" spans="2:13" s="80" customFormat="1" ht="15">
      <c r="B845" s="154">
        <v>98</v>
      </c>
      <c r="C845" s="154" t="s">
        <v>1170</v>
      </c>
      <c r="D845" s="154" t="s">
        <v>1800</v>
      </c>
      <c r="E845" s="154" t="s">
        <v>2862</v>
      </c>
      <c r="F845" s="155">
        <v>0.376</v>
      </c>
      <c r="G845" s="155">
        <f t="shared" ref="G845:G908" si="13">F845*2</f>
        <v>0.752</v>
      </c>
      <c r="H845" s="289"/>
      <c r="L845" s="295"/>
      <c r="M845" s="296"/>
    </row>
    <row r="846" spans="2:13" s="80" customFormat="1" ht="15">
      <c r="B846" s="154">
        <v>98</v>
      </c>
      <c r="C846" s="154" t="s">
        <v>1167</v>
      </c>
      <c r="D846" s="154" t="s">
        <v>1800</v>
      </c>
      <c r="E846" s="154" t="s">
        <v>2862</v>
      </c>
      <c r="F846" s="155">
        <v>0.79207000000000005</v>
      </c>
      <c r="G846" s="155">
        <f t="shared" si="13"/>
        <v>1.5841400000000001</v>
      </c>
      <c r="H846" s="289"/>
      <c r="L846" s="295"/>
      <c r="M846" s="296"/>
    </row>
    <row r="847" spans="2:13" s="80" customFormat="1" ht="15">
      <c r="B847" s="154">
        <v>98</v>
      </c>
      <c r="C847" s="154" t="s">
        <v>1166</v>
      </c>
      <c r="D847" s="154" t="s">
        <v>1800</v>
      </c>
      <c r="E847" s="154" t="s">
        <v>2862</v>
      </c>
      <c r="F847" s="155">
        <v>0.70047999999999999</v>
      </c>
      <c r="G847" s="155">
        <f t="shared" si="13"/>
        <v>1.40096</v>
      </c>
      <c r="H847" s="289"/>
      <c r="L847" s="295"/>
      <c r="M847" s="296"/>
    </row>
    <row r="848" spans="2:13" s="80" customFormat="1" ht="15">
      <c r="B848" s="154">
        <v>98</v>
      </c>
      <c r="C848" s="154" t="s">
        <v>1165</v>
      </c>
      <c r="D848" s="154" t="s">
        <v>1800</v>
      </c>
      <c r="E848" s="154" t="s">
        <v>2862</v>
      </c>
      <c r="F848" s="155">
        <v>0.11198000000000001</v>
      </c>
      <c r="G848" s="155">
        <f t="shared" si="13"/>
        <v>0.22396000000000002</v>
      </c>
      <c r="H848" s="289"/>
      <c r="L848" s="295"/>
      <c r="M848" s="296"/>
    </row>
    <row r="849" spans="2:13" s="80" customFormat="1" ht="15">
      <c r="B849" s="154">
        <v>98</v>
      </c>
      <c r="C849" s="154" t="s">
        <v>1168</v>
      </c>
      <c r="D849" s="154" t="s">
        <v>1800</v>
      </c>
      <c r="E849" s="154" t="s">
        <v>2862</v>
      </c>
      <c r="F849" s="155">
        <v>0.14424999999999999</v>
      </c>
      <c r="G849" s="155">
        <f t="shared" si="13"/>
        <v>0.28849999999999998</v>
      </c>
      <c r="H849" s="290"/>
      <c r="L849" s="295"/>
      <c r="M849" s="296"/>
    </row>
    <row r="850" spans="2:13" s="80" customFormat="1" ht="15">
      <c r="B850" s="154">
        <v>99</v>
      </c>
      <c r="C850" s="154" t="s">
        <v>1178</v>
      </c>
      <c r="D850" s="154" t="s">
        <v>1800</v>
      </c>
      <c r="E850" s="154" t="s">
        <v>2862</v>
      </c>
      <c r="F850" s="155">
        <v>0.22136</v>
      </c>
      <c r="G850" s="155">
        <f t="shared" si="13"/>
        <v>0.44272</v>
      </c>
      <c r="H850" s="288">
        <v>6.0615199999999998</v>
      </c>
      <c r="L850" s="295"/>
      <c r="M850" s="296"/>
    </row>
    <row r="851" spans="2:13" s="80" customFormat="1" ht="15">
      <c r="B851" s="154">
        <v>99</v>
      </c>
      <c r="C851" s="154" t="s">
        <v>1171</v>
      </c>
      <c r="D851" s="154" t="s">
        <v>1800</v>
      </c>
      <c r="E851" s="154" t="s">
        <v>2862</v>
      </c>
      <c r="F851" s="155">
        <v>0.22216</v>
      </c>
      <c r="G851" s="155">
        <f t="shared" si="13"/>
        <v>0.44431999999999999</v>
      </c>
      <c r="H851" s="289"/>
      <c r="L851" s="295"/>
      <c r="M851" s="296"/>
    </row>
    <row r="852" spans="2:13" s="80" customFormat="1" ht="15">
      <c r="B852" s="154">
        <v>99</v>
      </c>
      <c r="C852" s="154" t="s">
        <v>1173</v>
      </c>
      <c r="D852" s="154" t="s">
        <v>1800</v>
      </c>
      <c r="E852" s="154" t="s">
        <v>2862</v>
      </c>
      <c r="F852" s="155">
        <v>0.44407999999999997</v>
      </c>
      <c r="G852" s="155">
        <f t="shared" si="13"/>
        <v>0.88815999999999995</v>
      </c>
      <c r="H852" s="289"/>
      <c r="L852" s="295"/>
      <c r="M852" s="296"/>
    </row>
    <row r="853" spans="2:13" s="80" customFormat="1" ht="15">
      <c r="B853" s="154">
        <v>99</v>
      </c>
      <c r="C853" s="154" t="s">
        <v>1174</v>
      </c>
      <c r="D853" s="154" t="s">
        <v>1800</v>
      </c>
      <c r="E853" s="154" t="s">
        <v>2862</v>
      </c>
      <c r="F853" s="155">
        <v>0.43501999999999996</v>
      </c>
      <c r="G853" s="155">
        <f t="shared" si="13"/>
        <v>0.87003999999999992</v>
      </c>
      <c r="H853" s="289"/>
      <c r="L853" s="295"/>
      <c r="M853" s="296"/>
    </row>
    <row r="854" spans="2:13" s="80" customFormat="1" ht="15">
      <c r="B854" s="154">
        <v>99</v>
      </c>
      <c r="C854" s="154" t="s">
        <v>1176</v>
      </c>
      <c r="D854" s="154" t="s">
        <v>1800</v>
      </c>
      <c r="E854" s="154" t="s">
        <v>2862</v>
      </c>
      <c r="F854" s="155">
        <v>0.22663999999999998</v>
      </c>
      <c r="G854" s="155">
        <f t="shared" si="13"/>
        <v>0.45327999999999996</v>
      </c>
      <c r="H854" s="289"/>
      <c r="L854" s="295"/>
      <c r="M854" s="296"/>
    </row>
    <row r="855" spans="2:13" s="80" customFormat="1" ht="15">
      <c r="B855" s="154">
        <v>99</v>
      </c>
      <c r="C855" s="154" t="s">
        <v>1175</v>
      </c>
      <c r="D855" s="154" t="s">
        <v>1800</v>
      </c>
      <c r="E855" s="154" t="s">
        <v>2862</v>
      </c>
      <c r="F855" s="155">
        <v>0.14601</v>
      </c>
      <c r="G855" s="155">
        <f t="shared" si="13"/>
        <v>0.29202</v>
      </c>
      <c r="H855" s="289"/>
      <c r="L855" s="295"/>
      <c r="M855" s="296"/>
    </row>
    <row r="856" spans="2:13" s="80" customFormat="1" ht="15">
      <c r="B856" s="154">
        <v>99</v>
      </c>
      <c r="C856" s="154" t="s">
        <v>1177</v>
      </c>
      <c r="D856" s="154" t="s">
        <v>1800</v>
      </c>
      <c r="E856" s="154" t="s">
        <v>2862</v>
      </c>
      <c r="F856" s="155">
        <v>0.51144999999999996</v>
      </c>
      <c r="G856" s="155">
        <f t="shared" si="13"/>
        <v>1.0228999999999999</v>
      </c>
      <c r="H856" s="289"/>
      <c r="L856" s="295"/>
      <c r="M856" s="296"/>
    </row>
    <row r="857" spans="2:13" s="80" customFormat="1" ht="15">
      <c r="B857" s="154">
        <v>99</v>
      </c>
      <c r="C857" s="154" t="s">
        <v>1172</v>
      </c>
      <c r="D857" s="154" t="s">
        <v>1800</v>
      </c>
      <c r="E857" s="154" t="s">
        <v>2862</v>
      </c>
      <c r="F857" s="155">
        <v>0.25391999999999998</v>
      </c>
      <c r="G857" s="155">
        <f t="shared" si="13"/>
        <v>0.50783999999999996</v>
      </c>
      <c r="H857" s="289"/>
      <c r="L857" s="295"/>
      <c r="M857" s="296"/>
    </row>
    <row r="858" spans="2:13" s="80" customFormat="1" ht="15">
      <c r="B858" s="154">
        <v>99</v>
      </c>
      <c r="C858" s="154" t="s">
        <v>1179</v>
      </c>
      <c r="D858" s="154" t="s">
        <v>1800</v>
      </c>
      <c r="E858" s="154" t="s">
        <v>2862</v>
      </c>
      <c r="F858" s="155">
        <v>0.57011999999999996</v>
      </c>
      <c r="G858" s="155">
        <f t="shared" si="13"/>
        <v>1.1402399999999999</v>
      </c>
      <c r="H858" s="290"/>
      <c r="L858" s="295"/>
      <c r="M858" s="296"/>
    </row>
    <row r="859" spans="2:13" s="80" customFormat="1" ht="15">
      <c r="B859" s="154">
        <v>100</v>
      </c>
      <c r="C859" s="154" t="s">
        <v>1178</v>
      </c>
      <c r="D859" s="154" t="s">
        <v>1800</v>
      </c>
      <c r="E859" s="154" t="s">
        <v>2862</v>
      </c>
      <c r="F859" s="155">
        <v>0.42282999999999998</v>
      </c>
      <c r="G859" s="155">
        <f t="shared" si="13"/>
        <v>0.84565999999999997</v>
      </c>
      <c r="H859" s="288">
        <v>6.1841200000000009</v>
      </c>
      <c r="L859" s="295"/>
      <c r="M859" s="296"/>
    </row>
    <row r="860" spans="2:13" s="80" customFormat="1" ht="15">
      <c r="B860" s="154">
        <v>100</v>
      </c>
      <c r="C860" s="154" t="s">
        <v>1171</v>
      </c>
      <c r="D860" s="154" t="s">
        <v>1800</v>
      </c>
      <c r="E860" s="154" t="s">
        <v>2862</v>
      </c>
      <c r="F860" s="155">
        <v>0.4304</v>
      </c>
      <c r="G860" s="155">
        <f t="shared" si="13"/>
        <v>0.86080000000000001</v>
      </c>
      <c r="H860" s="289"/>
      <c r="L860" s="295"/>
      <c r="M860" s="296"/>
    </row>
    <row r="861" spans="2:13" s="80" customFormat="1" ht="15">
      <c r="B861" s="154">
        <v>100</v>
      </c>
      <c r="C861" s="154" t="s">
        <v>1182</v>
      </c>
      <c r="D861" s="154" t="s">
        <v>1800</v>
      </c>
      <c r="E861" s="154" t="s">
        <v>2862</v>
      </c>
      <c r="F861" s="155">
        <v>0.65284000000000009</v>
      </c>
      <c r="G861" s="155">
        <f t="shared" si="13"/>
        <v>1.3056800000000002</v>
      </c>
      <c r="H861" s="289"/>
      <c r="L861" s="295"/>
      <c r="M861" s="296"/>
    </row>
    <row r="862" spans="2:13" s="80" customFormat="1" ht="15">
      <c r="B862" s="154">
        <v>100</v>
      </c>
      <c r="C862" s="154" t="s">
        <v>1184</v>
      </c>
      <c r="D862" s="154" t="s">
        <v>1800</v>
      </c>
      <c r="E862" s="154" t="s">
        <v>2862</v>
      </c>
      <c r="F862" s="155">
        <v>0.37137999999999999</v>
      </c>
      <c r="G862" s="155">
        <f t="shared" si="13"/>
        <v>0.74275999999999998</v>
      </c>
      <c r="H862" s="289"/>
      <c r="L862" s="295"/>
      <c r="M862" s="296"/>
    </row>
    <row r="863" spans="2:13" s="80" customFormat="1" ht="15">
      <c r="B863" s="154">
        <v>100</v>
      </c>
      <c r="C863" s="154" t="s">
        <v>1180</v>
      </c>
      <c r="D863" s="154" t="s">
        <v>1800</v>
      </c>
      <c r="E863" s="154" t="s">
        <v>2862</v>
      </c>
      <c r="F863" s="155">
        <v>0.42261000000000004</v>
      </c>
      <c r="G863" s="155">
        <f t="shared" si="13"/>
        <v>0.84522000000000008</v>
      </c>
      <c r="H863" s="289"/>
      <c r="L863" s="295"/>
      <c r="M863" s="296"/>
    </row>
    <row r="864" spans="2:13" s="80" customFormat="1" ht="15">
      <c r="B864" s="154">
        <v>100</v>
      </c>
      <c r="C864" s="154" t="s">
        <v>1183</v>
      </c>
      <c r="D864" s="154" t="s">
        <v>1800</v>
      </c>
      <c r="E864" s="154" t="s">
        <v>2862</v>
      </c>
      <c r="F864" s="155">
        <v>0.36952999999999997</v>
      </c>
      <c r="G864" s="155">
        <f t="shared" si="13"/>
        <v>0.73905999999999994</v>
      </c>
      <c r="H864" s="289"/>
      <c r="L864" s="295"/>
      <c r="M864" s="296"/>
    </row>
    <row r="865" spans="2:13" s="80" customFormat="1" ht="15">
      <c r="B865" s="154">
        <v>100</v>
      </c>
      <c r="C865" s="154" t="s">
        <v>1181</v>
      </c>
      <c r="D865" s="154" t="s">
        <v>1800</v>
      </c>
      <c r="E865" s="154" t="s">
        <v>2862</v>
      </c>
      <c r="F865" s="155">
        <v>0.42247000000000001</v>
      </c>
      <c r="G865" s="155">
        <f t="shared" si="13"/>
        <v>0.84494000000000002</v>
      </c>
      <c r="H865" s="290"/>
      <c r="L865" s="295"/>
      <c r="M865" s="296"/>
    </row>
    <row r="866" spans="2:13" s="80" customFormat="1" ht="15">
      <c r="B866" s="154">
        <v>101</v>
      </c>
      <c r="C866" s="154" t="s">
        <v>1185</v>
      </c>
      <c r="D866" s="154" t="s">
        <v>1800</v>
      </c>
      <c r="E866" s="154" t="s">
        <v>2862</v>
      </c>
      <c r="F866" s="155">
        <v>0.12789</v>
      </c>
      <c r="G866" s="155">
        <f t="shared" si="13"/>
        <v>0.25578000000000001</v>
      </c>
      <c r="H866" s="288">
        <v>6.0508399999999991</v>
      </c>
      <c r="L866" s="295"/>
      <c r="M866" s="296"/>
    </row>
    <row r="867" spans="2:13" s="80" customFormat="1" ht="15">
      <c r="B867" s="154">
        <v>101</v>
      </c>
      <c r="C867" s="154" t="s">
        <v>1187</v>
      </c>
      <c r="D867" s="154" t="s">
        <v>1800</v>
      </c>
      <c r="E867" s="154" t="s">
        <v>2862</v>
      </c>
      <c r="F867" s="155">
        <v>0.81298999999999999</v>
      </c>
      <c r="G867" s="155">
        <f t="shared" si="13"/>
        <v>1.62598</v>
      </c>
      <c r="H867" s="289"/>
      <c r="L867" s="295"/>
      <c r="M867" s="296"/>
    </row>
    <row r="868" spans="2:13" s="80" customFormat="1" ht="15">
      <c r="B868" s="154">
        <v>101</v>
      </c>
      <c r="C868" s="154" t="s">
        <v>1189</v>
      </c>
      <c r="D868" s="154" t="s">
        <v>1800</v>
      </c>
      <c r="E868" s="154" t="s">
        <v>2862</v>
      </c>
      <c r="F868" s="155">
        <v>0.39589999999999997</v>
      </c>
      <c r="G868" s="155">
        <f t="shared" si="13"/>
        <v>0.79179999999999995</v>
      </c>
      <c r="H868" s="289"/>
      <c r="L868" s="295"/>
      <c r="M868" s="296"/>
    </row>
    <row r="869" spans="2:13" s="80" customFormat="1" ht="15">
      <c r="B869" s="154">
        <v>101</v>
      </c>
      <c r="C869" s="154" t="s">
        <v>1186</v>
      </c>
      <c r="D869" s="154" t="s">
        <v>1800</v>
      </c>
      <c r="E869" s="154" t="s">
        <v>2862</v>
      </c>
      <c r="F869" s="155">
        <v>9.8989999999999995E-2</v>
      </c>
      <c r="G869" s="155">
        <f t="shared" si="13"/>
        <v>0.19797999999999999</v>
      </c>
      <c r="H869" s="289"/>
      <c r="L869" s="295"/>
      <c r="M869" s="296"/>
    </row>
    <row r="870" spans="2:13" s="80" customFormat="1" ht="15">
      <c r="B870" s="154">
        <v>101</v>
      </c>
      <c r="C870" s="154" t="s">
        <v>1184</v>
      </c>
      <c r="D870" s="154" t="s">
        <v>1800</v>
      </c>
      <c r="E870" s="154" t="s">
        <v>2862</v>
      </c>
      <c r="F870" s="155">
        <v>0.44869999999999999</v>
      </c>
      <c r="G870" s="155">
        <f t="shared" si="13"/>
        <v>0.89739999999999998</v>
      </c>
      <c r="H870" s="289"/>
      <c r="L870" s="295"/>
      <c r="M870" s="296"/>
    </row>
    <row r="871" spans="2:13" s="80" customFormat="1" ht="15">
      <c r="B871" s="154">
        <v>101</v>
      </c>
      <c r="C871" s="154" t="s">
        <v>1175</v>
      </c>
      <c r="D871" s="154" t="s">
        <v>1800</v>
      </c>
      <c r="E871" s="154" t="s">
        <v>2862</v>
      </c>
      <c r="F871" s="155">
        <v>0.42155000000000004</v>
      </c>
      <c r="G871" s="155">
        <f t="shared" si="13"/>
        <v>0.84310000000000007</v>
      </c>
      <c r="H871" s="289"/>
      <c r="L871" s="295"/>
      <c r="M871" s="296"/>
    </row>
    <row r="872" spans="2:13" s="80" customFormat="1" ht="15">
      <c r="B872" s="154">
        <v>101</v>
      </c>
      <c r="C872" s="154" t="s">
        <v>1188</v>
      </c>
      <c r="D872" s="154" t="s">
        <v>1800</v>
      </c>
      <c r="E872" s="154" t="s">
        <v>2862</v>
      </c>
      <c r="F872" s="155">
        <v>0.42181999999999997</v>
      </c>
      <c r="G872" s="155">
        <f t="shared" si="13"/>
        <v>0.84363999999999995</v>
      </c>
      <c r="H872" s="289"/>
      <c r="L872" s="295"/>
      <c r="M872" s="296"/>
    </row>
    <row r="873" spans="2:13" s="80" customFormat="1" ht="15">
      <c r="B873" s="154">
        <v>101</v>
      </c>
      <c r="C873" s="154" t="s">
        <v>1183</v>
      </c>
      <c r="D873" s="154" t="s">
        <v>1800</v>
      </c>
      <c r="E873" s="154" t="s">
        <v>2862</v>
      </c>
      <c r="F873" s="155">
        <v>0.29758000000000001</v>
      </c>
      <c r="G873" s="155">
        <f t="shared" si="13"/>
        <v>0.59516000000000002</v>
      </c>
      <c r="H873" s="290"/>
      <c r="L873" s="295"/>
      <c r="M873" s="296"/>
    </row>
    <row r="874" spans="2:13" s="80" customFormat="1" ht="15">
      <c r="B874" s="154">
        <v>102</v>
      </c>
      <c r="C874" s="154" t="s">
        <v>1195</v>
      </c>
      <c r="D874" s="154" t="s">
        <v>1800</v>
      </c>
      <c r="E874" s="154" t="s">
        <v>2862</v>
      </c>
      <c r="F874" s="155">
        <v>5.3920000000000003E-2</v>
      </c>
      <c r="G874" s="155">
        <f t="shared" si="13"/>
        <v>0.10784000000000001</v>
      </c>
      <c r="H874" s="288">
        <v>5.8476000000000008</v>
      </c>
      <c r="L874" s="295"/>
      <c r="M874" s="296"/>
    </row>
    <row r="875" spans="2:13" s="80" customFormat="1" ht="15">
      <c r="B875" s="154">
        <v>102</v>
      </c>
      <c r="C875" s="154" t="s">
        <v>1171</v>
      </c>
      <c r="D875" s="154" t="s">
        <v>1800</v>
      </c>
      <c r="E875" s="154" t="s">
        <v>2862</v>
      </c>
      <c r="F875" s="155">
        <v>0.6673</v>
      </c>
      <c r="G875" s="155">
        <f t="shared" si="13"/>
        <v>1.3346</v>
      </c>
      <c r="H875" s="289"/>
      <c r="L875" s="295"/>
      <c r="M875" s="296"/>
    </row>
    <row r="876" spans="2:13" s="80" customFormat="1" ht="15">
      <c r="B876" s="154">
        <v>102</v>
      </c>
      <c r="C876" s="154" t="s">
        <v>1192</v>
      </c>
      <c r="D876" s="154" t="s">
        <v>1800</v>
      </c>
      <c r="E876" s="154" t="s">
        <v>2862</v>
      </c>
      <c r="F876" s="155">
        <v>0.26900000000000002</v>
      </c>
      <c r="G876" s="155">
        <f t="shared" si="13"/>
        <v>0.53800000000000003</v>
      </c>
      <c r="H876" s="289"/>
      <c r="L876" s="295"/>
      <c r="M876" s="296"/>
    </row>
    <row r="877" spans="2:13" s="80" customFormat="1" ht="15">
      <c r="B877" s="154">
        <v>102</v>
      </c>
      <c r="C877" s="154" t="s">
        <v>1193</v>
      </c>
      <c r="D877" s="154" t="s">
        <v>1800</v>
      </c>
      <c r="E877" s="154" t="s">
        <v>2862</v>
      </c>
      <c r="F877" s="155">
        <v>0.63200999999999996</v>
      </c>
      <c r="G877" s="155">
        <f t="shared" si="13"/>
        <v>1.2640199999999999</v>
      </c>
      <c r="H877" s="289"/>
      <c r="L877" s="295"/>
      <c r="M877" s="296"/>
    </row>
    <row r="878" spans="2:13" s="80" customFormat="1" ht="15">
      <c r="B878" s="154">
        <v>102</v>
      </c>
      <c r="C878" s="154" t="s">
        <v>1191</v>
      </c>
      <c r="D878" s="154" t="s">
        <v>1800</v>
      </c>
      <c r="E878" s="154" t="s">
        <v>2862</v>
      </c>
      <c r="F878" s="155">
        <v>0.12654000000000001</v>
      </c>
      <c r="G878" s="155">
        <f t="shared" si="13"/>
        <v>0.25308000000000003</v>
      </c>
      <c r="H878" s="289"/>
      <c r="L878" s="295"/>
      <c r="M878" s="296"/>
    </row>
    <row r="879" spans="2:13" s="80" customFormat="1" ht="15">
      <c r="B879" s="154">
        <v>102</v>
      </c>
      <c r="C879" s="154" t="s">
        <v>1152</v>
      </c>
      <c r="D879" s="154" t="s">
        <v>1800</v>
      </c>
      <c r="E879" s="154" t="s">
        <v>2862</v>
      </c>
      <c r="F879" s="155">
        <v>0.71762000000000004</v>
      </c>
      <c r="G879" s="155">
        <f t="shared" si="13"/>
        <v>1.4352400000000001</v>
      </c>
      <c r="H879" s="289"/>
      <c r="L879" s="295"/>
      <c r="M879" s="296"/>
    </row>
    <row r="880" spans="2:13" s="80" customFormat="1" ht="15">
      <c r="B880" s="154">
        <v>102</v>
      </c>
      <c r="C880" s="154" t="s">
        <v>1190</v>
      </c>
      <c r="D880" s="154" t="s">
        <v>1800</v>
      </c>
      <c r="E880" s="154" t="s">
        <v>2862</v>
      </c>
      <c r="F880" s="155">
        <v>0.20563000000000001</v>
      </c>
      <c r="G880" s="155">
        <f t="shared" si="13"/>
        <v>0.41126000000000001</v>
      </c>
      <c r="H880" s="289"/>
      <c r="L880" s="295"/>
      <c r="M880" s="296"/>
    </row>
    <row r="881" spans="2:13" s="80" customFormat="1" ht="15">
      <c r="B881" s="154">
        <v>102</v>
      </c>
      <c r="C881" s="154" t="s">
        <v>1194</v>
      </c>
      <c r="D881" s="154" t="s">
        <v>1800</v>
      </c>
      <c r="E881" s="154" t="s">
        <v>2862</v>
      </c>
      <c r="F881" s="155">
        <v>0.25178</v>
      </c>
      <c r="G881" s="155">
        <f t="shared" si="13"/>
        <v>0.50356000000000001</v>
      </c>
      <c r="H881" s="290"/>
      <c r="L881" s="295"/>
      <c r="M881" s="296"/>
    </row>
    <row r="882" spans="2:13" s="80" customFormat="1" ht="15">
      <c r="B882" s="154">
        <v>103</v>
      </c>
      <c r="C882" s="154" t="s">
        <v>1201</v>
      </c>
      <c r="D882" s="154" t="s">
        <v>1800</v>
      </c>
      <c r="E882" s="154" t="s">
        <v>2862</v>
      </c>
      <c r="F882" s="155">
        <v>0.18888999999999997</v>
      </c>
      <c r="G882" s="155">
        <f t="shared" si="13"/>
        <v>0.37777999999999995</v>
      </c>
      <c r="H882" s="288">
        <v>5.8427600000000011</v>
      </c>
      <c r="L882" s="295"/>
      <c r="M882" s="296"/>
    </row>
    <row r="883" spans="2:13" s="80" customFormat="1" ht="15">
      <c r="B883" s="154">
        <v>103</v>
      </c>
      <c r="C883" s="154" t="s">
        <v>1189</v>
      </c>
      <c r="D883" s="154" t="s">
        <v>1800</v>
      </c>
      <c r="E883" s="154" t="s">
        <v>2862</v>
      </c>
      <c r="F883" s="155">
        <v>0.31586000000000003</v>
      </c>
      <c r="G883" s="155">
        <f t="shared" si="13"/>
        <v>0.63172000000000006</v>
      </c>
      <c r="H883" s="289"/>
      <c r="L883" s="295"/>
      <c r="M883" s="296"/>
    </row>
    <row r="884" spans="2:13" s="80" customFormat="1" ht="15">
      <c r="B884" s="154">
        <v>103</v>
      </c>
      <c r="C884" s="154" t="s">
        <v>1196</v>
      </c>
      <c r="D884" s="154" t="s">
        <v>1800</v>
      </c>
      <c r="E884" s="154" t="s">
        <v>2862</v>
      </c>
      <c r="F884" s="155">
        <v>0.71739999999999993</v>
      </c>
      <c r="G884" s="155">
        <f t="shared" si="13"/>
        <v>1.4347999999999999</v>
      </c>
      <c r="H884" s="289"/>
      <c r="L884" s="295"/>
      <c r="M884" s="296"/>
    </row>
    <row r="885" spans="2:13" s="80" customFormat="1" ht="15">
      <c r="B885" s="154">
        <v>103</v>
      </c>
      <c r="C885" s="154" t="s">
        <v>1200</v>
      </c>
      <c r="D885" s="154" t="s">
        <v>1800</v>
      </c>
      <c r="E885" s="154" t="s">
        <v>2862</v>
      </c>
      <c r="F885" s="155">
        <v>0.33772000000000002</v>
      </c>
      <c r="G885" s="155">
        <f t="shared" si="13"/>
        <v>0.67544000000000004</v>
      </c>
      <c r="H885" s="289"/>
      <c r="L885" s="295"/>
      <c r="M885" s="296"/>
    </row>
    <row r="886" spans="2:13" s="80" customFormat="1" ht="15">
      <c r="B886" s="154">
        <v>103</v>
      </c>
      <c r="C886" s="154" t="s">
        <v>1199</v>
      </c>
      <c r="D886" s="154" t="s">
        <v>1800</v>
      </c>
      <c r="E886" s="154" t="s">
        <v>2862</v>
      </c>
      <c r="F886" s="155">
        <v>0.22761000000000001</v>
      </c>
      <c r="G886" s="155">
        <f t="shared" si="13"/>
        <v>0.45522000000000001</v>
      </c>
      <c r="H886" s="289"/>
      <c r="L886" s="295"/>
      <c r="M886" s="296"/>
    </row>
    <row r="887" spans="2:13" s="80" customFormat="1" ht="15">
      <c r="B887" s="154">
        <v>103</v>
      </c>
      <c r="C887" s="154" t="s">
        <v>1198</v>
      </c>
      <c r="D887" s="154" t="s">
        <v>1800</v>
      </c>
      <c r="E887" s="154" t="s">
        <v>2862</v>
      </c>
      <c r="F887" s="155">
        <v>0.21096000000000001</v>
      </c>
      <c r="G887" s="155">
        <f t="shared" si="13"/>
        <v>0.42192000000000002</v>
      </c>
      <c r="H887" s="289"/>
      <c r="L887" s="295"/>
      <c r="M887" s="296"/>
    </row>
    <row r="888" spans="2:13" s="80" customFormat="1" ht="15">
      <c r="B888" s="154">
        <v>103</v>
      </c>
      <c r="C888" s="154" t="s">
        <v>1197</v>
      </c>
      <c r="D888" s="154" t="s">
        <v>1800</v>
      </c>
      <c r="E888" s="154" t="s">
        <v>2862</v>
      </c>
      <c r="F888" s="155">
        <v>0.22178999999999999</v>
      </c>
      <c r="G888" s="155">
        <f t="shared" si="13"/>
        <v>0.44357999999999997</v>
      </c>
      <c r="H888" s="289"/>
      <c r="L888" s="295"/>
      <c r="M888" s="296"/>
    </row>
    <row r="889" spans="2:13" s="80" customFormat="1" ht="15">
      <c r="B889" s="154">
        <v>103</v>
      </c>
      <c r="C889" s="154" t="s">
        <v>1202</v>
      </c>
      <c r="D889" s="154" t="s">
        <v>1800</v>
      </c>
      <c r="E889" s="154" t="s">
        <v>2862</v>
      </c>
      <c r="F889" s="155">
        <v>0.36449000000000004</v>
      </c>
      <c r="G889" s="155">
        <f t="shared" si="13"/>
        <v>0.72898000000000007</v>
      </c>
      <c r="H889" s="289"/>
      <c r="L889" s="295"/>
      <c r="M889" s="296"/>
    </row>
    <row r="890" spans="2:13" s="80" customFormat="1" ht="15">
      <c r="B890" s="154">
        <v>103</v>
      </c>
      <c r="C890" s="154" t="s">
        <v>1179</v>
      </c>
      <c r="D890" s="154" t="s">
        <v>1800</v>
      </c>
      <c r="E890" s="154" t="s">
        <v>2862</v>
      </c>
      <c r="F890" s="155">
        <v>0.33666000000000001</v>
      </c>
      <c r="G890" s="155">
        <f t="shared" si="13"/>
        <v>0.67332000000000003</v>
      </c>
      <c r="H890" s="290"/>
      <c r="L890" s="295"/>
      <c r="M890" s="296"/>
    </row>
    <row r="891" spans="2:13" s="80" customFormat="1" ht="15">
      <c r="B891" s="154">
        <v>104</v>
      </c>
      <c r="C891" s="154" t="s">
        <v>885</v>
      </c>
      <c r="D891" s="154" t="s">
        <v>1800</v>
      </c>
      <c r="E891" s="154" t="s">
        <v>2862</v>
      </c>
      <c r="F891" s="155">
        <v>0.14681</v>
      </c>
      <c r="G891" s="155">
        <f t="shared" si="13"/>
        <v>0.29361999999999999</v>
      </c>
      <c r="H891" s="288">
        <v>5.8216199999999994</v>
      </c>
      <c r="L891" s="295"/>
      <c r="M891" s="296"/>
    </row>
    <row r="892" spans="2:13" s="80" customFormat="1" ht="15">
      <c r="B892" s="154">
        <v>104</v>
      </c>
      <c r="C892" s="154" t="s">
        <v>880</v>
      </c>
      <c r="D892" s="154" t="s">
        <v>1800</v>
      </c>
      <c r="E892" s="154" t="s">
        <v>2862</v>
      </c>
      <c r="F892" s="155">
        <v>9.9640000000000006E-2</v>
      </c>
      <c r="G892" s="155">
        <f t="shared" si="13"/>
        <v>0.19928000000000001</v>
      </c>
      <c r="H892" s="289"/>
      <c r="L892" s="295"/>
      <c r="M892" s="296"/>
    </row>
    <row r="893" spans="2:13" s="80" customFormat="1" ht="15">
      <c r="B893" s="154">
        <v>104</v>
      </c>
      <c r="C893" s="154" t="s">
        <v>892</v>
      </c>
      <c r="D893" s="154" t="s">
        <v>1800</v>
      </c>
      <c r="E893" s="154" t="s">
        <v>2862</v>
      </c>
      <c r="F893" s="155">
        <v>0.26738999999999996</v>
      </c>
      <c r="G893" s="155">
        <f t="shared" si="13"/>
        <v>0.53477999999999992</v>
      </c>
      <c r="H893" s="289"/>
      <c r="L893" s="295"/>
      <c r="M893" s="296"/>
    </row>
    <row r="894" spans="2:13" s="80" customFormat="1" ht="15">
      <c r="B894" s="154">
        <v>104</v>
      </c>
      <c r="C894" s="154" t="s">
        <v>894</v>
      </c>
      <c r="D894" s="154" t="s">
        <v>1800</v>
      </c>
      <c r="E894" s="154" t="s">
        <v>2862</v>
      </c>
      <c r="F894" s="155">
        <v>0.30445</v>
      </c>
      <c r="G894" s="155">
        <f t="shared" si="13"/>
        <v>0.6089</v>
      </c>
      <c r="H894" s="289"/>
      <c r="L894" s="295"/>
      <c r="M894" s="296"/>
    </row>
    <row r="895" spans="2:13" s="80" customFormat="1" ht="15">
      <c r="B895" s="154">
        <v>104</v>
      </c>
      <c r="C895" s="154" t="s">
        <v>895</v>
      </c>
      <c r="D895" s="154" t="s">
        <v>1800</v>
      </c>
      <c r="E895" s="154" t="s">
        <v>2862</v>
      </c>
      <c r="F895" s="155">
        <v>0.19306000000000001</v>
      </c>
      <c r="G895" s="155">
        <f t="shared" si="13"/>
        <v>0.38612000000000002</v>
      </c>
      <c r="H895" s="289"/>
      <c r="L895" s="295"/>
      <c r="M895" s="296"/>
    </row>
    <row r="896" spans="2:13" s="80" customFormat="1" ht="15">
      <c r="B896" s="154">
        <v>104</v>
      </c>
      <c r="C896" s="154" t="s">
        <v>887</v>
      </c>
      <c r="D896" s="154" t="s">
        <v>1800</v>
      </c>
      <c r="E896" s="154" t="s">
        <v>2862</v>
      </c>
      <c r="F896" s="155">
        <v>0.13325999999999999</v>
      </c>
      <c r="G896" s="155">
        <f t="shared" si="13"/>
        <v>0.26651999999999998</v>
      </c>
      <c r="H896" s="289"/>
      <c r="L896" s="295"/>
      <c r="M896" s="296"/>
    </row>
    <row r="897" spans="2:13" s="80" customFormat="1" ht="15">
      <c r="B897" s="154">
        <v>104</v>
      </c>
      <c r="C897" s="154" t="s">
        <v>1205</v>
      </c>
      <c r="D897" s="154" t="s">
        <v>1800</v>
      </c>
      <c r="E897" s="154" t="s">
        <v>2862</v>
      </c>
      <c r="F897" s="155">
        <v>0.37848000000000004</v>
      </c>
      <c r="G897" s="155">
        <f t="shared" si="13"/>
        <v>0.75696000000000008</v>
      </c>
      <c r="H897" s="289"/>
      <c r="L897" s="295"/>
      <c r="M897" s="296"/>
    </row>
    <row r="898" spans="2:13" s="80" customFormat="1" ht="15">
      <c r="B898" s="154">
        <v>104</v>
      </c>
      <c r="C898" s="154" t="s">
        <v>890</v>
      </c>
      <c r="D898" s="154" t="s">
        <v>1800</v>
      </c>
      <c r="E898" s="154" t="s">
        <v>2862</v>
      </c>
      <c r="F898" s="155">
        <v>0.21174999999999999</v>
      </c>
      <c r="G898" s="155">
        <f t="shared" si="13"/>
        <v>0.42349999999999999</v>
      </c>
      <c r="H898" s="289"/>
      <c r="L898" s="295"/>
      <c r="M898" s="296"/>
    </row>
    <row r="899" spans="2:13" s="80" customFormat="1" ht="15">
      <c r="B899" s="154">
        <v>104</v>
      </c>
      <c r="C899" s="154" t="s">
        <v>902</v>
      </c>
      <c r="D899" s="154" t="s">
        <v>1800</v>
      </c>
      <c r="E899" s="154" t="s">
        <v>2862</v>
      </c>
      <c r="F899" s="155">
        <v>0.25480000000000003</v>
      </c>
      <c r="G899" s="155">
        <f t="shared" si="13"/>
        <v>0.50960000000000005</v>
      </c>
      <c r="H899" s="289"/>
      <c r="L899" s="295"/>
      <c r="M899" s="296"/>
    </row>
    <row r="900" spans="2:13" s="80" customFormat="1" ht="15">
      <c r="B900" s="154">
        <v>104</v>
      </c>
      <c r="C900" s="154" t="s">
        <v>1080</v>
      </c>
      <c r="D900" s="154" t="s">
        <v>1800</v>
      </c>
      <c r="E900" s="154" t="s">
        <v>2862</v>
      </c>
      <c r="F900" s="155">
        <v>7.4639999999999998E-2</v>
      </c>
      <c r="G900" s="155">
        <f t="shared" si="13"/>
        <v>0.14928</v>
      </c>
      <c r="H900" s="289"/>
      <c r="L900" s="295"/>
      <c r="M900" s="296"/>
    </row>
    <row r="901" spans="2:13" s="80" customFormat="1" ht="15">
      <c r="B901" s="154">
        <v>104</v>
      </c>
      <c r="C901" s="154" t="s">
        <v>1204</v>
      </c>
      <c r="D901" s="154" t="s">
        <v>1800</v>
      </c>
      <c r="E901" s="154" t="s">
        <v>2862</v>
      </c>
      <c r="F901" s="155">
        <v>0.10643999999999999</v>
      </c>
      <c r="G901" s="155">
        <f t="shared" si="13"/>
        <v>0.21287999999999999</v>
      </c>
      <c r="H901" s="289"/>
      <c r="L901" s="295"/>
      <c r="M901" s="296"/>
    </row>
    <row r="902" spans="2:13" s="80" customFormat="1" ht="15">
      <c r="B902" s="154">
        <v>104</v>
      </c>
      <c r="C902" s="154" t="s">
        <v>1203</v>
      </c>
      <c r="D902" s="154" t="s">
        <v>1800</v>
      </c>
      <c r="E902" s="154" t="s">
        <v>2862</v>
      </c>
      <c r="F902" s="155">
        <v>0.74009000000000003</v>
      </c>
      <c r="G902" s="155">
        <f t="shared" si="13"/>
        <v>1.4801800000000001</v>
      </c>
      <c r="H902" s="290"/>
      <c r="L902" s="295"/>
      <c r="M902" s="296"/>
    </row>
    <row r="903" spans="2:13" s="80" customFormat="1" ht="15">
      <c r="B903" s="154">
        <v>105</v>
      </c>
      <c r="C903" s="154" t="s">
        <v>894</v>
      </c>
      <c r="D903" s="154" t="s">
        <v>1800</v>
      </c>
      <c r="E903" s="154" t="s">
        <v>2862</v>
      </c>
      <c r="F903" s="155">
        <v>0.27860000000000001</v>
      </c>
      <c r="G903" s="155">
        <f t="shared" si="13"/>
        <v>0.55720000000000003</v>
      </c>
      <c r="H903" s="288">
        <v>6.14412</v>
      </c>
      <c r="L903" s="295"/>
      <c r="M903" s="296"/>
    </row>
    <row r="904" spans="2:13" s="80" customFormat="1" ht="15">
      <c r="B904" s="154">
        <v>105</v>
      </c>
      <c r="C904" s="154" t="s">
        <v>891</v>
      </c>
      <c r="D904" s="154" t="s">
        <v>1800</v>
      </c>
      <c r="E904" s="154" t="s">
        <v>2862</v>
      </c>
      <c r="F904" s="155">
        <v>0.10485</v>
      </c>
      <c r="G904" s="155">
        <f t="shared" si="13"/>
        <v>0.2097</v>
      </c>
      <c r="H904" s="289"/>
      <c r="L904" s="295"/>
      <c r="M904" s="296"/>
    </row>
    <row r="905" spans="2:13" s="80" customFormat="1" ht="15">
      <c r="B905" s="154">
        <v>105</v>
      </c>
      <c r="C905" s="154" t="s">
        <v>893</v>
      </c>
      <c r="D905" s="154" t="s">
        <v>1800</v>
      </c>
      <c r="E905" s="154" t="s">
        <v>2862</v>
      </c>
      <c r="F905" s="155">
        <v>0.59389000000000003</v>
      </c>
      <c r="G905" s="155">
        <f t="shared" si="13"/>
        <v>1.1877800000000001</v>
      </c>
      <c r="H905" s="289"/>
      <c r="L905" s="295"/>
      <c r="M905" s="296"/>
    </row>
    <row r="906" spans="2:13" s="80" customFormat="1" ht="15">
      <c r="B906" s="154">
        <v>105</v>
      </c>
      <c r="C906" s="154" t="s">
        <v>1206</v>
      </c>
      <c r="D906" s="154" t="s">
        <v>1800</v>
      </c>
      <c r="E906" s="154" t="s">
        <v>2862</v>
      </c>
      <c r="F906" s="155">
        <v>0.22928000000000001</v>
      </c>
      <c r="G906" s="155">
        <f t="shared" si="13"/>
        <v>0.45856000000000002</v>
      </c>
      <c r="H906" s="289"/>
      <c r="L906" s="295"/>
      <c r="M906" s="296"/>
    </row>
    <row r="907" spans="2:13" s="80" customFormat="1" ht="15">
      <c r="B907" s="154">
        <v>105</v>
      </c>
      <c r="C907" s="154" t="s">
        <v>1209</v>
      </c>
      <c r="D907" s="154" t="s">
        <v>1800</v>
      </c>
      <c r="E907" s="154" t="s">
        <v>2862</v>
      </c>
      <c r="F907" s="155">
        <v>0.22581999999999999</v>
      </c>
      <c r="G907" s="155">
        <f t="shared" si="13"/>
        <v>0.45163999999999999</v>
      </c>
      <c r="H907" s="289"/>
      <c r="L907" s="295"/>
      <c r="M907" s="296"/>
    </row>
    <row r="908" spans="2:13" s="80" customFormat="1" ht="15">
      <c r="B908" s="154">
        <v>105</v>
      </c>
      <c r="C908" s="154" t="s">
        <v>1066</v>
      </c>
      <c r="D908" s="154" t="s">
        <v>1800</v>
      </c>
      <c r="E908" s="154" t="s">
        <v>2862</v>
      </c>
      <c r="F908" s="155">
        <v>0.51000999999999996</v>
      </c>
      <c r="G908" s="155">
        <f t="shared" si="13"/>
        <v>1.0200199999999999</v>
      </c>
      <c r="H908" s="289"/>
      <c r="L908" s="295"/>
      <c r="M908" s="296"/>
    </row>
    <row r="909" spans="2:13" s="80" customFormat="1" ht="15">
      <c r="B909" s="154">
        <v>105</v>
      </c>
      <c r="C909" s="154" t="s">
        <v>612</v>
      </c>
      <c r="D909" s="154" t="s">
        <v>1800</v>
      </c>
      <c r="E909" s="154" t="s">
        <v>2862</v>
      </c>
      <c r="F909" s="155">
        <v>7.571E-2</v>
      </c>
      <c r="G909" s="155">
        <f t="shared" ref="G909:G972" si="14">F909*2</f>
        <v>0.15142</v>
      </c>
      <c r="H909" s="289"/>
      <c r="L909" s="295"/>
      <c r="M909" s="296"/>
    </row>
    <row r="910" spans="2:13" s="80" customFormat="1" ht="15">
      <c r="B910" s="154">
        <v>105</v>
      </c>
      <c r="C910" s="154" t="s">
        <v>1207</v>
      </c>
      <c r="D910" s="154" t="s">
        <v>1800</v>
      </c>
      <c r="E910" s="154" t="s">
        <v>2862</v>
      </c>
      <c r="F910" s="155">
        <v>0.37025000000000002</v>
      </c>
      <c r="G910" s="155">
        <f t="shared" si="14"/>
        <v>0.74050000000000005</v>
      </c>
      <c r="H910" s="289"/>
      <c r="L910" s="295"/>
      <c r="M910" s="296"/>
    </row>
    <row r="911" spans="2:13" s="80" customFormat="1" ht="15">
      <c r="B911" s="154">
        <v>105</v>
      </c>
      <c r="C911" s="154" t="s">
        <v>1210</v>
      </c>
      <c r="D911" s="154" t="s">
        <v>1800</v>
      </c>
      <c r="E911" s="154" t="s">
        <v>2862</v>
      </c>
      <c r="F911" s="155">
        <v>0.36619999999999997</v>
      </c>
      <c r="G911" s="155">
        <f t="shared" si="14"/>
        <v>0.73239999999999994</v>
      </c>
      <c r="H911" s="289"/>
      <c r="L911" s="295"/>
      <c r="M911" s="296"/>
    </row>
    <row r="912" spans="2:13" s="80" customFormat="1" ht="15">
      <c r="B912" s="154">
        <v>105</v>
      </c>
      <c r="C912" s="154" t="s">
        <v>1208</v>
      </c>
      <c r="D912" s="154" t="s">
        <v>1800</v>
      </c>
      <c r="E912" s="154" t="s">
        <v>2862</v>
      </c>
      <c r="F912" s="155">
        <v>0.31745000000000001</v>
      </c>
      <c r="G912" s="155">
        <f t="shared" si="14"/>
        <v>0.63490000000000002</v>
      </c>
      <c r="H912" s="290"/>
      <c r="L912" s="295"/>
      <c r="M912" s="296"/>
    </row>
    <row r="913" spans="2:13" s="80" customFormat="1" ht="15">
      <c r="B913" s="154">
        <v>106</v>
      </c>
      <c r="C913" s="154" t="s">
        <v>1211</v>
      </c>
      <c r="D913" s="154" t="s">
        <v>1800</v>
      </c>
      <c r="E913" s="154" t="s">
        <v>2862</v>
      </c>
      <c r="F913" s="155">
        <v>0.22266999999999998</v>
      </c>
      <c r="G913" s="155">
        <f t="shared" si="14"/>
        <v>0.44533999999999996</v>
      </c>
      <c r="H913" s="288">
        <v>5.86334</v>
      </c>
      <c r="L913" s="295"/>
      <c r="M913" s="296"/>
    </row>
    <row r="914" spans="2:13" s="80" customFormat="1" ht="15">
      <c r="B914" s="154">
        <v>106</v>
      </c>
      <c r="C914" s="154" t="s">
        <v>888</v>
      </c>
      <c r="D914" s="154" t="s">
        <v>1800</v>
      </c>
      <c r="E914" s="154" t="s">
        <v>2862</v>
      </c>
      <c r="F914" s="155">
        <v>0.44803999999999999</v>
      </c>
      <c r="G914" s="155">
        <f t="shared" si="14"/>
        <v>0.89607999999999999</v>
      </c>
      <c r="H914" s="289"/>
      <c r="L914" s="295"/>
      <c r="M914" s="296"/>
    </row>
    <row r="915" spans="2:13" s="80" customFormat="1" ht="15">
      <c r="B915" s="154">
        <v>106</v>
      </c>
      <c r="C915" s="154" t="s">
        <v>887</v>
      </c>
      <c r="D915" s="154" t="s">
        <v>1800</v>
      </c>
      <c r="E915" s="154" t="s">
        <v>2862</v>
      </c>
      <c r="F915" s="155">
        <v>0.18922</v>
      </c>
      <c r="G915" s="155">
        <f t="shared" si="14"/>
        <v>0.37844</v>
      </c>
      <c r="H915" s="289"/>
      <c r="L915" s="295"/>
      <c r="M915" s="296"/>
    </row>
    <row r="916" spans="2:13" s="80" customFormat="1" ht="15">
      <c r="B916" s="154">
        <v>106</v>
      </c>
      <c r="C916" s="154" t="s">
        <v>889</v>
      </c>
      <c r="D916" s="154" t="s">
        <v>1800</v>
      </c>
      <c r="E916" s="154" t="s">
        <v>2862</v>
      </c>
      <c r="F916" s="155">
        <v>0.14301</v>
      </c>
      <c r="G916" s="155">
        <f t="shared" si="14"/>
        <v>0.28602</v>
      </c>
      <c r="H916" s="289"/>
      <c r="L916" s="295"/>
      <c r="M916" s="296"/>
    </row>
    <row r="917" spans="2:13" s="80" customFormat="1" ht="15">
      <c r="B917" s="154">
        <v>106</v>
      </c>
      <c r="C917" s="154" t="s">
        <v>1205</v>
      </c>
      <c r="D917" s="154" t="s">
        <v>1800</v>
      </c>
      <c r="E917" s="154" t="s">
        <v>2862</v>
      </c>
      <c r="F917" s="155">
        <v>0.15221000000000001</v>
      </c>
      <c r="G917" s="155">
        <f t="shared" si="14"/>
        <v>0.30442000000000002</v>
      </c>
      <c r="H917" s="289"/>
      <c r="L917" s="295"/>
      <c r="M917" s="296"/>
    </row>
    <row r="918" spans="2:13" s="80" customFormat="1" ht="15">
      <c r="B918" s="154">
        <v>106</v>
      </c>
      <c r="C918" s="154" t="s">
        <v>902</v>
      </c>
      <c r="D918" s="154" t="s">
        <v>1800</v>
      </c>
      <c r="E918" s="154" t="s">
        <v>2862</v>
      </c>
      <c r="F918" s="155">
        <v>0.38188</v>
      </c>
      <c r="G918" s="155">
        <f t="shared" si="14"/>
        <v>0.76375999999999999</v>
      </c>
      <c r="H918" s="289"/>
      <c r="L918" s="295"/>
      <c r="M918" s="296"/>
    </row>
    <row r="919" spans="2:13" s="80" customFormat="1" ht="15">
      <c r="B919" s="154">
        <v>106</v>
      </c>
      <c r="C919" s="154" t="s">
        <v>891</v>
      </c>
      <c r="D919" s="154" t="s">
        <v>1800</v>
      </c>
      <c r="E919" s="154" t="s">
        <v>2862</v>
      </c>
      <c r="F919" s="155">
        <v>0.21788999999999997</v>
      </c>
      <c r="G919" s="155">
        <f t="shared" si="14"/>
        <v>0.43577999999999995</v>
      </c>
      <c r="H919" s="289"/>
      <c r="L919" s="295"/>
      <c r="M919" s="296"/>
    </row>
    <row r="920" spans="2:13" s="80" customFormat="1" ht="15">
      <c r="B920" s="154">
        <v>106</v>
      </c>
      <c r="C920" s="154" t="s">
        <v>1080</v>
      </c>
      <c r="D920" s="154" t="s">
        <v>1800</v>
      </c>
      <c r="E920" s="154" t="s">
        <v>2862</v>
      </c>
      <c r="F920" s="155">
        <v>0.23232</v>
      </c>
      <c r="G920" s="155">
        <f t="shared" si="14"/>
        <v>0.46464</v>
      </c>
      <c r="H920" s="289"/>
      <c r="L920" s="295"/>
      <c r="M920" s="296"/>
    </row>
    <row r="921" spans="2:13" s="80" customFormat="1" ht="15">
      <c r="B921" s="154">
        <v>106</v>
      </c>
      <c r="C921" s="154" t="s">
        <v>893</v>
      </c>
      <c r="D921" s="154" t="s">
        <v>1800</v>
      </c>
      <c r="E921" s="154" t="s">
        <v>2862</v>
      </c>
      <c r="F921" s="155">
        <v>0.33554</v>
      </c>
      <c r="G921" s="155">
        <f t="shared" si="14"/>
        <v>0.67108000000000001</v>
      </c>
      <c r="H921" s="289"/>
      <c r="L921" s="295"/>
      <c r="M921" s="296"/>
    </row>
    <row r="922" spans="2:13" s="80" customFormat="1" ht="15">
      <c r="B922" s="154">
        <v>106</v>
      </c>
      <c r="C922" s="154" t="s">
        <v>1204</v>
      </c>
      <c r="D922" s="154" t="s">
        <v>1800</v>
      </c>
      <c r="E922" s="154" t="s">
        <v>2862</v>
      </c>
      <c r="F922" s="155">
        <v>0.45954</v>
      </c>
      <c r="G922" s="155">
        <f t="shared" si="14"/>
        <v>0.91908000000000001</v>
      </c>
      <c r="H922" s="289"/>
      <c r="L922" s="295"/>
      <c r="M922" s="296"/>
    </row>
    <row r="923" spans="2:13" s="80" customFormat="1" ht="15">
      <c r="B923" s="154">
        <v>106</v>
      </c>
      <c r="C923" s="154" t="s">
        <v>886</v>
      </c>
      <c r="D923" s="154" t="s">
        <v>1800</v>
      </c>
      <c r="E923" s="154" t="s">
        <v>2862</v>
      </c>
      <c r="F923" s="155">
        <v>0.14934999999999998</v>
      </c>
      <c r="G923" s="155">
        <f t="shared" si="14"/>
        <v>0.29869999999999997</v>
      </c>
      <c r="H923" s="290"/>
      <c r="L923" s="295"/>
      <c r="M923" s="296"/>
    </row>
    <row r="924" spans="2:13" s="80" customFormat="1" ht="15">
      <c r="B924" s="154">
        <v>107</v>
      </c>
      <c r="C924" s="154" t="s">
        <v>617</v>
      </c>
      <c r="D924" s="154" t="s">
        <v>1800</v>
      </c>
      <c r="E924" s="154" t="s">
        <v>2862</v>
      </c>
      <c r="F924" s="155">
        <v>0.51139999999999997</v>
      </c>
      <c r="G924" s="155">
        <f t="shared" si="14"/>
        <v>1.0227999999999999</v>
      </c>
      <c r="H924" s="288">
        <v>5.9025600000000003</v>
      </c>
      <c r="L924" s="295"/>
      <c r="M924" s="296"/>
    </row>
    <row r="925" spans="2:13" s="80" customFormat="1" ht="15">
      <c r="B925" s="154">
        <v>107</v>
      </c>
      <c r="C925" s="154" t="s">
        <v>607</v>
      </c>
      <c r="D925" s="154" t="s">
        <v>1800</v>
      </c>
      <c r="E925" s="154" t="s">
        <v>2862</v>
      </c>
      <c r="F925" s="155">
        <v>0.48502000000000001</v>
      </c>
      <c r="G925" s="155">
        <f t="shared" si="14"/>
        <v>0.97004000000000001</v>
      </c>
      <c r="H925" s="289"/>
      <c r="L925" s="295"/>
      <c r="M925" s="296"/>
    </row>
    <row r="926" spans="2:13" s="80" customFormat="1" ht="15">
      <c r="B926" s="154">
        <v>107</v>
      </c>
      <c r="C926" s="154" t="s">
        <v>1031</v>
      </c>
      <c r="D926" s="154" t="s">
        <v>1800</v>
      </c>
      <c r="E926" s="154" t="s">
        <v>2862</v>
      </c>
      <c r="F926" s="155">
        <v>7.1910000000000002E-2</v>
      </c>
      <c r="G926" s="155">
        <f t="shared" si="14"/>
        <v>0.14382</v>
      </c>
      <c r="H926" s="289"/>
      <c r="L926" s="295"/>
      <c r="M926" s="296"/>
    </row>
    <row r="927" spans="2:13" s="80" customFormat="1" ht="15">
      <c r="B927" s="154">
        <v>107</v>
      </c>
      <c r="C927" s="154" t="s">
        <v>1030</v>
      </c>
      <c r="D927" s="154" t="s">
        <v>1800</v>
      </c>
      <c r="E927" s="154" t="s">
        <v>2862</v>
      </c>
      <c r="F927" s="155">
        <v>0.46493000000000001</v>
      </c>
      <c r="G927" s="155">
        <f t="shared" si="14"/>
        <v>0.92986000000000002</v>
      </c>
      <c r="H927" s="289"/>
      <c r="L927" s="295"/>
      <c r="M927" s="296"/>
    </row>
    <row r="928" spans="2:13" s="80" customFormat="1" ht="15">
      <c r="B928" s="154">
        <v>107</v>
      </c>
      <c r="C928" s="154" t="s">
        <v>892</v>
      </c>
      <c r="D928" s="154" t="s">
        <v>1800</v>
      </c>
      <c r="E928" s="154" t="s">
        <v>2862</v>
      </c>
      <c r="F928" s="155">
        <v>0.26680999999999999</v>
      </c>
      <c r="G928" s="155">
        <f t="shared" si="14"/>
        <v>0.53361999999999998</v>
      </c>
      <c r="H928" s="289"/>
      <c r="L928" s="295"/>
      <c r="M928" s="296"/>
    </row>
    <row r="929" spans="2:13" s="80" customFormat="1" ht="15">
      <c r="B929" s="154">
        <v>107</v>
      </c>
      <c r="C929" s="154" t="s">
        <v>1034</v>
      </c>
      <c r="D929" s="154" t="s">
        <v>1800</v>
      </c>
      <c r="E929" s="154" t="s">
        <v>2862</v>
      </c>
      <c r="F929" s="155">
        <v>0.21471000000000001</v>
      </c>
      <c r="G929" s="155">
        <f t="shared" si="14"/>
        <v>0.42942000000000002</v>
      </c>
      <c r="H929" s="289"/>
      <c r="L929" s="295"/>
      <c r="M929" s="296"/>
    </row>
    <row r="930" spans="2:13" s="80" customFormat="1" ht="15">
      <c r="B930" s="154">
        <v>107</v>
      </c>
      <c r="C930" s="154" t="s">
        <v>895</v>
      </c>
      <c r="D930" s="154" t="s">
        <v>1800</v>
      </c>
      <c r="E930" s="154" t="s">
        <v>2862</v>
      </c>
      <c r="F930" s="155">
        <v>0.23874999999999999</v>
      </c>
      <c r="G930" s="155">
        <f t="shared" si="14"/>
        <v>0.47749999999999998</v>
      </c>
      <c r="H930" s="289"/>
      <c r="L930" s="295"/>
      <c r="M930" s="296"/>
    </row>
    <row r="931" spans="2:13" s="80" customFormat="1" ht="15">
      <c r="B931" s="154">
        <v>107</v>
      </c>
      <c r="C931" s="154" t="s">
        <v>889</v>
      </c>
      <c r="D931" s="154" t="s">
        <v>1800</v>
      </c>
      <c r="E931" s="154" t="s">
        <v>2862</v>
      </c>
      <c r="F931" s="155">
        <v>0.25624999999999998</v>
      </c>
      <c r="G931" s="155">
        <f t="shared" si="14"/>
        <v>0.51249999999999996</v>
      </c>
      <c r="H931" s="289"/>
      <c r="L931" s="295"/>
      <c r="M931" s="296"/>
    </row>
    <row r="932" spans="2:13" s="80" customFormat="1" ht="15">
      <c r="B932" s="154">
        <v>107</v>
      </c>
      <c r="C932" s="154" t="s">
        <v>608</v>
      </c>
      <c r="D932" s="154" t="s">
        <v>1800</v>
      </c>
      <c r="E932" s="154" t="s">
        <v>2862</v>
      </c>
      <c r="F932" s="155">
        <v>0.4415</v>
      </c>
      <c r="G932" s="155">
        <f t="shared" si="14"/>
        <v>0.88300000000000001</v>
      </c>
      <c r="H932" s="290"/>
      <c r="L932" s="295"/>
      <c r="M932" s="296"/>
    </row>
    <row r="933" spans="2:13" s="80" customFormat="1" ht="15">
      <c r="B933" s="154">
        <v>108</v>
      </c>
      <c r="C933" s="154" t="s">
        <v>884</v>
      </c>
      <c r="D933" s="154" t="s">
        <v>1800</v>
      </c>
      <c r="E933" s="154" t="s">
        <v>2862</v>
      </c>
      <c r="F933" s="155">
        <v>0.49708999999999998</v>
      </c>
      <c r="G933" s="155">
        <f t="shared" si="14"/>
        <v>0.99417999999999995</v>
      </c>
      <c r="H933" s="288">
        <v>5.8843800000000002</v>
      </c>
      <c r="L933" s="295"/>
      <c r="M933" s="296"/>
    </row>
    <row r="934" spans="2:13" s="80" customFormat="1" ht="15">
      <c r="B934" s="154">
        <v>108</v>
      </c>
      <c r="C934" s="154" t="s">
        <v>883</v>
      </c>
      <c r="D934" s="154" t="s">
        <v>1800</v>
      </c>
      <c r="E934" s="154" t="s">
        <v>2862</v>
      </c>
      <c r="F934" s="155">
        <v>0.57164999999999999</v>
      </c>
      <c r="G934" s="155">
        <f t="shared" si="14"/>
        <v>1.1433</v>
      </c>
      <c r="H934" s="289"/>
      <c r="L934" s="295"/>
      <c r="M934" s="296"/>
    </row>
    <row r="935" spans="2:13" s="80" customFormat="1" ht="15">
      <c r="B935" s="154">
        <v>108</v>
      </c>
      <c r="C935" s="154" t="s">
        <v>885</v>
      </c>
      <c r="D935" s="154" t="s">
        <v>1800</v>
      </c>
      <c r="E935" s="154" t="s">
        <v>2862</v>
      </c>
      <c r="F935" s="155">
        <v>0.25662999999999997</v>
      </c>
      <c r="G935" s="155">
        <f t="shared" si="14"/>
        <v>0.51325999999999994</v>
      </c>
      <c r="H935" s="289"/>
      <c r="L935" s="295"/>
      <c r="M935" s="296"/>
    </row>
    <row r="936" spans="2:13" s="80" customFormat="1" ht="15">
      <c r="B936" s="154">
        <v>108</v>
      </c>
      <c r="C936" s="154" t="s">
        <v>880</v>
      </c>
      <c r="D936" s="154" t="s">
        <v>1800</v>
      </c>
      <c r="E936" s="154" t="s">
        <v>2862</v>
      </c>
      <c r="F936" s="155">
        <v>0.26494000000000001</v>
      </c>
      <c r="G936" s="155">
        <f t="shared" si="14"/>
        <v>0.52988000000000002</v>
      </c>
      <c r="H936" s="289"/>
      <c r="L936" s="295"/>
      <c r="M936" s="296"/>
    </row>
    <row r="937" spans="2:13" s="80" customFormat="1" ht="15">
      <c r="B937" s="154">
        <v>108</v>
      </c>
      <c r="C937" s="154" t="s">
        <v>612</v>
      </c>
      <c r="D937" s="154" t="s">
        <v>1800</v>
      </c>
      <c r="E937" s="154" t="s">
        <v>2862</v>
      </c>
      <c r="F937" s="155">
        <v>0.41481999999999997</v>
      </c>
      <c r="G937" s="155">
        <f t="shared" si="14"/>
        <v>0.82963999999999993</v>
      </c>
      <c r="H937" s="289"/>
      <c r="L937" s="295"/>
      <c r="M937" s="296"/>
    </row>
    <row r="938" spans="2:13" s="80" customFormat="1" ht="15">
      <c r="B938" s="154">
        <v>108</v>
      </c>
      <c r="C938" s="154" t="s">
        <v>881</v>
      </c>
      <c r="D938" s="154" t="s">
        <v>1800</v>
      </c>
      <c r="E938" s="154" t="s">
        <v>2862</v>
      </c>
      <c r="F938" s="155">
        <v>0.49698000000000003</v>
      </c>
      <c r="G938" s="155">
        <f t="shared" si="14"/>
        <v>0.99396000000000007</v>
      </c>
      <c r="H938" s="289"/>
      <c r="L938" s="295"/>
      <c r="M938" s="296"/>
    </row>
    <row r="939" spans="2:13" s="80" customFormat="1" ht="15">
      <c r="B939" s="154">
        <v>108</v>
      </c>
      <c r="C939" s="154" t="s">
        <v>1212</v>
      </c>
      <c r="D939" s="154" t="s">
        <v>1800</v>
      </c>
      <c r="E939" s="154" t="s">
        <v>2862</v>
      </c>
      <c r="F939" s="155">
        <v>0.44007999999999997</v>
      </c>
      <c r="G939" s="155">
        <f t="shared" si="14"/>
        <v>0.88015999999999994</v>
      </c>
      <c r="H939" s="290"/>
      <c r="L939" s="295"/>
      <c r="M939" s="296"/>
    </row>
    <row r="940" spans="2:13" s="80" customFormat="1" ht="15">
      <c r="B940" s="154">
        <v>109</v>
      </c>
      <c r="C940" s="154" t="s">
        <v>874</v>
      </c>
      <c r="D940" s="154" t="s">
        <v>1800</v>
      </c>
      <c r="E940" s="154" t="s">
        <v>2862</v>
      </c>
      <c r="F940" s="155">
        <v>0.73485</v>
      </c>
      <c r="G940" s="155">
        <f t="shared" si="14"/>
        <v>1.4697</v>
      </c>
      <c r="H940" s="288">
        <v>6.1482999999999999</v>
      </c>
      <c r="L940" s="295"/>
      <c r="M940" s="296"/>
    </row>
    <row r="941" spans="2:13" s="80" customFormat="1" ht="15">
      <c r="B941" s="154">
        <v>109</v>
      </c>
      <c r="C941" s="154" t="s">
        <v>875</v>
      </c>
      <c r="D941" s="154" t="s">
        <v>1800</v>
      </c>
      <c r="E941" s="154" t="s">
        <v>2862</v>
      </c>
      <c r="F941" s="155">
        <v>0.70128999999999997</v>
      </c>
      <c r="G941" s="155">
        <f t="shared" si="14"/>
        <v>1.4025799999999999</v>
      </c>
      <c r="H941" s="289"/>
      <c r="L941" s="295"/>
      <c r="M941" s="296"/>
    </row>
    <row r="942" spans="2:13" s="80" customFormat="1" ht="15">
      <c r="B942" s="154">
        <v>109</v>
      </c>
      <c r="C942" s="154" t="s">
        <v>1065</v>
      </c>
      <c r="D942" s="154" t="s">
        <v>1800</v>
      </c>
      <c r="E942" s="154" t="s">
        <v>2862</v>
      </c>
      <c r="F942" s="155">
        <v>0.44869999999999999</v>
      </c>
      <c r="G942" s="155">
        <f t="shared" si="14"/>
        <v>0.89739999999999998</v>
      </c>
      <c r="H942" s="289"/>
      <c r="L942" s="295"/>
      <c r="M942" s="296"/>
    </row>
    <row r="943" spans="2:13" s="80" customFormat="1" ht="15">
      <c r="B943" s="154">
        <v>109</v>
      </c>
      <c r="C943" s="154" t="s">
        <v>876</v>
      </c>
      <c r="D943" s="154" t="s">
        <v>1800</v>
      </c>
      <c r="E943" s="154" t="s">
        <v>2862</v>
      </c>
      <c r="F943" s="155">
        <v>0.96433000000000002</v>
      </c>
      <c r="G943" s="155">
        <f t="shared" si="14"/>
        <v>1.92866</v>
      </c>
      <c r="H943" s="289"/>
      <c r="L943" s="295"/>
      <c r="M943" s="296"/>
    </row>
    <row r="944" spans="2:13" s="80" customFormat="1" ht="15">
      <c r="B944" s="154">
        <v>109</v>
      </c>
      <c r="C944" s="154" t="s">
        <v>612</v>
      </c>
      <c r="D944" s="154" t="s">
        <v>1800</v>
      </c>
      <c r="E944" s="154" t="s">
        <v>2862</v>
      </c>
      <c r="F944" s="155">
        <v>0.22497999999999999</v>
      </c>
      <c r="G944" s="155">
        <f t="shared" si="14"/>
        <v>0.44995999999999997</v>
      </c>
      <c r="H944" s="290"/>
      <c r="L944" s="295"/>
      <c r="M944" s="296"/>
    </row>
    <row r="945" spans="2:13" s="80" customFormat="1" ht="15">
      <c r="B945" s="154">
        <v>110</v>
      </c>
      <c r="C945" s="154" t="s">
        <v>1067</v>
      </c>
      <c r="D945" s="154" t="s">
        <v>1800</v>
      </c>
      <c r="E945" s="154" t="s">
        <v>2862</v>
      </c>
      <c r="F945" s="155">
        <v>0.31283</v>
      </c>
      <c r="G945" s="155">
        <f t="shared" si="14"/>
        <v>0.62565999999999999</v>
      </c>
      <c r="H945" s="288">
        <v>5.7484400000000004</v>
      </c>
      <c r="L945" s="295"/>
      <c r="M945" s="296"/>
    </row>
    <row r="946" spans="2:13" s="80" customFormat="1" ht="15">
      <c r="B946" s="154">
        <v>110</v>
      </c>
      <c r="C946" s="154" t="s">
        <v>884</v>
      </c>
      <c r="D946" s="154" t="s">
        <v>1800</v>
      </c>
      <c r="E946" s="154" t="s">
        <v>2862</v>
      </c>
      <c r="F946" s="155">
        <v>0.23455000000000001</v>
      </c>
      <c r="G946" s="155">
        <f t="shared" si="14"/>
        <v>0.46910000000000002</v>
      </c>
      <c r="H946" s="289"/>
      <c r="L946" s="295"/>
      <c r="M946" s="296"/>
    </row>
    <row r="947" spans="2:13" s="80" customFormat="1" ht="15">
      <c r="B947" s="154">
        <v>110</v>
      </c>
      <c r="C947" s="154" t="s">
        <v>879</v>
      </c>
      <c r="D947" s="154" t="s">
        <v>1800</v>
      </c>
      <c r="E947" s="154" t="s">
        <v>2862</v>
      </c>
      <c r="F947" s="155">
        <v>0.42793999999999999</v>
      </c>
      <c r="G947" s="155">
        <f t="shared" si="14"/>
        <v>0.85587999999999997</v>
      </c>
      <c r="H947" s="289"/>
      <c r="L947" s="295"/>
      <c r="M947" s="296"/>
    </row>
    <row r="948" spans="2:13" s="80" customFormat="1" ht="15">
      <c r="B948" s="154">
        <v>110</v>
      </c>
      <c r="C948" s="154" t="s">
        <v>1066</v>
      </c>
      <c r="D948" s="154" t="s">
        <v>1800</v>
      </c>
      <c r="E948" s="154" t="s">
        <v>2862</v>
      </c>
      <c r="F948" s="155">
        <v>0.34320000000000001</v>
      </c>
      <c r="G948" s="155">
        <f t="shared" si="14"/>
        <v>0.68640000000000001</v>
      </c>
      <c r="H948" s="289"/>
      <c r="L948" s="295"/>
      <c r="M948" s="296"/>
    </row>
    <row r="949" spans="2:13" s="80" customFormat="1" ht="15">
      <c r="B949" s="154">
        <v>110</v>
      </c>
      <c r="C949" s="154" t="s">
        <v>881</v>
      </c>
      <c r="D949" s="154" t="s">
        <v>1800</v>
      </c>
      <c r="E949" s="154" t="s">
        <v>2862</v>
      </c>
      <c r="F949" s="155">
        <v>0.46648000000000001</v>
      </c>
      <c r="G949" s="155">
        <f t="shared" si="14"/>
        <v>0.93296000000000001</v>
      </c>
      <c r="H949" s="289"/>
      <c r="L949" s="295"/>
      <c r="M949" s="296"/>
    </row>
    <row r="950" spans="2:13" s="80" customFormat="1" ht="15">
      <c r="B950" s="154">
        <v>110</v>
      </c>
      <c r="C950" s="154" t="s">
        <v>1215</v>
      </c>
      <c r="D950" s="154" t="s">
        <v>1800</v>
      </c>
      <c r="E950" s="154" t="s">
        <v>2862</v>
      </c>
      <c r="F950" s="155">
        <v>0.26739999999999997</v>
      </c>
      <c r="G950" s="155">
        <f t="shared" si="14"/>
        <v>0.53479999999999994</v>
      </c>
      <c r="H950" s="289"/>
      <c r="L950" s="295"/>
      <c r="M950" s="296"/>
    </row>
    <row r="951" spans="2:13" s="80" customFormat="1" ht="15">
      <c r="B951" s="154">
        <v>110</v>
      </c>
      <c r="C951" s="154" t="s">
        <v>1213</v>
      </c>
      <c r="D951" s="154" t="s">
        <v>1800</v>
      </c>
      <c r="E951" s="154" t="s">
        <v>2862</v>
      </c>
      <c r="F951" s="155">
        <v>0.23424</v>
      </c>
      <c r="G951" s="155">
        <f t="shared" si="14"/>
        <v>0.46848000000000001</v>
      </c>
      <c r="H951" s="289"/>
      <c r="L951" s="295"/>
      <c r="M951" s="296"/>
    </row>
    <row r="952" spans="2:13" s="80" customFormat="1" ht="15">
      <c r="B952" s="154">
        <v>110</v>
      </c>
      <c r="C952" s="154" t="s">
        <v>1214</v>
      </c>
      <c r="D952" s="154" t="s">
        <v>1800</v>
      </c>
      <c r="E952" s="154" t="s">
        <v>2862</v>
      </c>
      <c r="F952" s="155">
        <v>0.58757999999999999</v>
      </c>
      <c r="G952" s="155">
        <f t="shared" si="14"/>
        <v>1.17516</v>
      </c>
      <c r="H952" s="290"/>
      <c r="L952" s="295"/>
      <c r="M952" s="296"/>
    </row>
    <row r="953" spans="2:13" s="80" customFormat="1" ht="15">
      <c r="B953" s="154">
        <v>111</v>
      </c>
      <c r="C953" s="154" t="s">
        <v>1216</v>
      </c>
      <c r="D953" s="154" t="s">
        <v>1800</v>
      </c>
      <c r="E953" s="154" t="s">
        <v>2862</v>
      </c>
      <c r="F953" s="155">
        <v>0.28832000000000002</v>
      </c>
      <c r="G953" s="155">
        <f t="shared" si="14"/>
        <v>0.57664000000000004</v>
      </c>
      <c r="H953" s="288">
        <v>5.7988799999999996</v>
      </c>
      <c r="L953" s="295"/>
      <c r="M953" s="296"/>
    </row>
    <row r="954" spans="2:13" s="80" customFormat="1" ht="15">
      <c r="B954" s="154">
        <v>111</v>
      </c>
      <c r="C954" s="154" t="s">
        <v>1219</v>
      </c>
      <c r="D954" s="154" t="s">
        <v>1800</v>
      </c>
      <c r="E954" s="154" t="s">
        <v>2862</v>
      </c>
      <c r="F954" s="155">
        <v>0.74855999999999989</v>
      </c>
      <c r="G954" s="155">
        <f t="shared" si="14"/>
        <v>1.4971199999999998</v>
      </c>
      <c r="H954" s="289"/>
      <c r="L954" s="295"/>
      <c r="M954" s="296"/>
    </row>
    <row r="955" spans="2:13" s="80" customFormat="1" ht="15">
      <c r="B955" s="154">
        <v>111</v>
      </c>
      <c r="C955" s="154" t="s">
        <v>1220</v>
      </c>
      <c r="D955" s="154" t="s">
        <v>1800</v>
      </c>
      <c r="E955" s="154" t="s">
        <v>2862</v>
      </c>
      <c r="F955" s="155">
        <v>0.52222999999999997</v>
      </c>
      <c r="G955" s="155">
        <f t="shared" si="14"/>
        <v>1.0444599999999999</v>
      </c>
      <c r="H955" s="289"/>
      <c r="L955" s="295"/>
      <c r="M955" s="296"/>
    </row>
    <row r="956" spans="2:13" s="80" customFormat="1" ht="15">
      <c r="B956" s="154">
        <v>111</v>
      </c>
      <c r="C956" s="154" t="s">
        <v>1218</v>
      </c>
      <c r="D956" s="154" t="s">
        <v>1800</v>
      </c>
      <c r="E956" s="154" t="s">
        <v>2862</v>
      </c>
      <c r="F956" s="155">
        <v>0.22687000000000002</v>
      </c>
      <c r="G956" s="155">
        <f t="shared" si="14"/>
        <v>0.45374000000000003</v>
      </c>
      <c r="H956" s="289"/>
      <c r="L956" s="295"/>
      <c r="M956" s="296"/>
    </row>
    <row r="957" spans="2:13" s="80" customFormat="1" ht="15">
      <c r="B957" s="154">
        <v>111</v>
      </c>
      <c r="C957" s="154" t="s">
        <v>1221</v>
      </c>
      <c r="D957" s="154" t="s">
        <v>1800</v>
      </c>
      <c r="E957" s="154" t="s">
        <v>2862</v>
      </c>
      <c r="F957" s="155">
        <v>0.42973</v>
      </c>
      <c r="G957" s="155">
        <f t="shared" si="14"/>
        <v>0.85946</v>
      </c>
      <c r="H957" s="289"/>
      <c r="L957" s="295"/>
      <c r="M957" s="296"/>
    </row>
    <row r="958" spans="2:13" s="80" customFormat="1" ht="15">
      <c r="B958" s="154">
        <v>111</v>
      </c>
      <c r="C958" s="154" t="s">
        <v>1217</v>
      </c>
      <c r="D958" s="154" t="s">
        <v>1800</v>
      </c>
      <c r="E958" s="154" t="s">
        <v>2862</v>
      </c>
      <c r="F958" s="155">
        <v>0.23533000000000001</v>
      </c>
      <c r="G958" s="155">
        <f t="shared" si="14"/>
        <v>0.47066000000000002</v>
      </c>
      <c r="H958" s="289"/>
      <c r="L958" s="295"/>
      <c r="M958" s="296"/>
    </row>
    <row r="959" spans="2:13" s="80" customFormat="1" ht="15">
      <c r="B959" s="154">
        <v>111</v>
      </c>
      <c r="C959" s="154" t="s">
        <v>1213</v>
      </c>
      <c r="D959" s="154" t="s">
        <v>1800</v>
      </c>
      <c r="E959" s="154" t="s">
        <v>2862</v>
      </c>
      <c r="F959" s="155">
        <v>0.44839999999999997</v>
      </c>
      <c r="G959" s="155">
        <f t="shared" si="14"/>
        <v>0.89679999999999993</v>
      </c>
      <c r="H959" s="290"/>
      <c r="L959" s="295"/>
      <c r="M959" s="296"/>
    </row>
    <row r="960" spans="2:13" s="80" customFormat="1" ht="15">
      <c r="B960" s="154">
        <v>112</v>
      </c>
      <c r="C960" s="154" t="s">
        <v>1228</v>
      </c>
      <c r="D960" s="154" t="s">
        <v>1800</v>
      </c>
      <c r="E960" s="154" t="s">
        <v>2862</v>
      </c>
      <c r="F960" s="155">
        <v>6.498000000000001E-2</v>
      </c>
      <c r="G960" s="155">
        <f t="shared" si="14"/>
        <v>0.12996000000000002</v>
      </c>
      <c r="H960" s="288">
        <v>6.0709600000000004</v>
      </c>
      <c r="L960" s="295"/>
      <c r="M960" s="296"/>
    </row>
    <row r="961" spans="2:13" s="80" customFormat="1" ht="15">
      <c r="B961" s="154">
        <v>112</v>
      </c>
      <c r="C961" s="154" t="s">
        <v>1227</v>
      </c>
      <c r="D961" s="154" t="s">
        <v>1800</v>
      </c>
      <c r="E961" s="154" t="s">
        <v>2862</v>
      </c>
      <c r="F961" s="155">
        <v>2.4120000000000003E-2</v>
      </c>
      <c r="G961" s="155">
        <f t="shared" si="14"/>
        <v>4.8240000000000005E-2</v>
      </c>
      <c r="H961" s="289"/>
      <c r="L961" s="295"/>
      <c r="M961" s="296"/>
    </row>
    <row r="962" spans="2:13" s="80" customFormat="1" ht="15">
      <c r="B962" s="154">
        <v>112</v>
      </c>
      <c r="C962" s="154" t="s">
        <v>1124</v>
      </c>
      <c r="D962" s="154" t="s">
        <v>1800</v>
      </c>
      <c r="E962" s="154" t="s">
        <v>2862</v>
      </c>
      <c r="F962" s="155">
        <v>0.60984000000000005</v>
      </c>
      <c r="G962" s="155">
        <f t="shared" si="14"/>
        <v>1.2196800000000001</v>
      </c>
      <c r="H962" s="289"/>
      <c r="L962" s="295"/>
      <c r="M962" s="296"/>
    </row>
    <row r="963" spans="2:13" s="80" customFormat="1" ht="15">
      <c r="B963" s="154">
        <v>112</v>
      </c>
      <c r="C963" s="154" t="s">
        <v>1222</v>
      </c>
      <c r="D963" s="154" t="s">
        <v>1800</v>
      </c>
      <c r="E963" s="154" t="s">
        <v>2862</v>
      </c>
      <c r="F963" s="155">
        <v>0.69055999999999995</v>
      </c>
      <c r="G963" s="155">
        <f t="shared" si="14"/>
        <v>1.3811199999999999</v>
      </c>
      <c r="H963" s="289"/>
      <c r="L963" s="295"/>
      <c r="M963" s="296"/>
    </row>
    <row r="964" spans="2:13" s="80" customFormat="1" ht="15">
      <c r="B964" s="154">
        <v>112</v>
      </c>
      <c r="C964" s="154" t="s">
        <v>1224</v>
      </c>
      <c r="D964" s="154" t="s">
        <v>1800</v>
      </c>
      <c r="E964" s="154" t="s">
        <v>2862</v>
      </c>
      <c r="F964" s="155">
        <v>0.45027999999999996</v>
      </c>
      <c r="G964" s="155">
        <f t="shared" si="14"/>
        <v>0.90055999999999992</v>
      </c>
      <c r="H964" s="289"/>
      <c r="L964" s="295"/>
      <c r="M964" s="296"/>
    </row>
    <row r="965" spans="2:13" s="80" customFormat="1" ht="15">
      <c r="B965" s="154">
        <v>112</v>
      </c>
      <c r="C965" s="154" t="s">
        <v>1223</v>
      </c>
      <c r="D965" s="154" t="s">
        <v>1800</v>
      </c>
      <c r="E965" s="154" t="s">
        <v>2862</v>
      </c>
      <c r="F965" s="155">
        <v>0.62830999999999992</v>
      </c>
      <c r="G965" s="155">
        <f t="shared" si="14"/>
        <v>1.2566199999999998</v>
      </c>
      <c r="H965" s="289"/>
      <c r="L965" s="295"/>
      <c r="M965" s="296"/>
    </row>
    <row r="966" spans="2:13" s="80" customFormat="1" ht="15">
      <c r="B966" s="154">
        <v>112</v>
      </c>
      <c r="C966" s="154" t="s">
        <v>1225</v>
      </c>
      <c r="D966" s="154" t="s">
        <v>1800</v>
      </c>
      <c r="E966" s="154" t="s">
        <v>2862</v>
      </c>
      <c r="F966" s="155">
        <v>0.39855000000000002</v>
      </c>
      <c r="G966" s="155">
        <f t="shared" si="14"/>
        <v>0.79710000000000003</v>
      </c>
      <c r="H966" s="289"/>
      <c r="L966" s="295"/>
      <c r="M966" s="296"/>
    </row>
    <row r="967" spans="2:13" s="80" customFormat="1" ht="15">
      <c r="B967" s="154">
        <v>112</v>
      </c>
      <c r="C967" s="154" t="s">
        <v>1226</v>
      </c>
      <c r="D967" s="154" t="s">
        <v>1800</v>
      </c>
      <c r="E967" s="154" t="s">
        <v>2862</v>
      </c>
      <c r="F967" s="155">
        <v>0.16883999999999999</v>
      </c>
      <c r="G967" s="155">
        <f t="shared" si="14"/>
        <v>0.33767999999999998</v>
      </c>
      <c r="H967" s="290"/>
      <c r="L967" s="295"/>
      <c r="M967" s="296"/>
    </row>
    <row r="968" spans="2:13" s="80" customFormat="1" ht="15">
      <c r="B968" s="154">
        <v>113</v>
      </c>
      <c r="C968" s="154" t="s">
        <v>874</v>
      </c>
      <c r="D968" s="154" t="s">
        <v>1800</v>
      </c>
      <c r="E968" s="154" t="s">
        <v>2862</v>
      </c>
      <c r="F968" s="155">
        <v>0.13507</v>
      </c>
      <c r="G968" s="155">
        <f t="shared" si="14"/>
        <v>0.27013999999999999</v>
      </c>
      <c r="H968" s="288">
        <v>5.9888200000000005</v>
      </c>
      <c r="L968" s="295"/>
      <c r="M968" s="296"/>
    </row>
    <row r="969" spans="2:13" s="80" customFormat="1" ht="15">
      <c r="B969" s="154">
        <v>113</v>
      </c>
      <c r="C969" s="154" t="s">
        <v>879</v>
      </c>
      <c r="D969" s="154" t="s">
        <v>1800</v>
      </c>
      <c r="E969" s="154" t="s">
        <v>2862</v>
      </c>
      <c r="F969" s="155">
        <v>0.20304</v>
      </c>
      <c r="G969" s="155">
        <f t="shared" si="14"/>
        <v>0.40608</v>
      </c>
      <c r="H969" s="289"/>
      <c r="L969" s="295"/>
      <c r="M969" s="296"/>
    </row>
    <row r="970" spans="2:13" s="80" customFormat="1" ht="15">
      <c r="B970" s="154">
        <v>113</v>
      </c>
      <c r="C970" s="154" t="s">
        <v>1227</v>
      </c>
      <c r="D970" s="154" t="s">
        <v>1800</v>
      </c>
      <c r="E970" s="154" t="s">
        <v>2862</v>
      </c>
      <c r="F970" s="155">
        <v>1.2466400000000002</v>
      </c>
      <c r="G970" s="155">
        <f t="shared" si="14"/>
        <v>2.4932800000000004</v>
      </c>
      <c r="H970" s="289"/>
      <c r="L970" s="295"/>
      <c r="M970" s="296"/>
    </row>
    <row r="971" spans="2:13" s="80" customFormat="1" ht="15">
      <c r="B971" s="154">
        <v>113</v>
      </c>
      <c r="C971" s="154" t="s">
        <v>1229</v>
      </c>
      <c r="D971" s="154" t="s">
        <v>1800</v>
      </c>
      <c r="E971" s="154" t="s">
        <v>2862</v>
      </c>
      <c r="F971" s="155">
        <v>0.19475999999999999</v>
      </c>
      <c r="G971" s="155">
        <f t="shared" si="14"/>
        <v>0.38951999999999998</v>
      </c>
      <c r="H971" s="289"/>
      <c r="L971" s="295"/>
      <c r="M971" s="296"/>
    </row>
    <row r="972" spans="2:13" s="80" customFormat="1" ht="15">
      <c r="B972" s="154">
        <v>113</v>
      </c>
      <c r="C972" s="154" t="s">
        <v>1216</v>
      </c>
      <c r="D972" s="154" t="s">
        <v>1800</v>
      </c>
      <c r="E972" s="154" t="s">
        <v>2862</v>
      </c>
      <c r="F972" s="155">
        <v>0.18109999999999998</v>
      </c>
      <c r="G972" s="155">
        <f t="shared" si="14"/>
        <v>0.36219999999999997</v>
      </c>
      <c r="H972" s="289"/>
      <c r="L972" s="295"/>
      <c r="M972" s="296"/>
    </row>
    <row r="973" spans="2:13" s="80" customFormat="1" ht="15">
      <c r="B973" s="154">
        <v>113</v>
      </c>
      <c r="C973" s="154" t="s">
        <v>1230</v>
      </c>
      <c r="D973" s="154" t="s">
        <v>1800</v>
      </c>
      <c r="E973" s="154" t="s">
        <v>2862</v>
      </c>
      <c r="F973" s="155">
        <v>0.86094999999999999</v>
      </c>
      <c r="G973" s="155">
        <f t="shared" ref="G973:G1036" si="15">F973*2</f>
        <v>1.7219</v>
      </c>
      <c r="H973" s="289"/>
      <c r="L973" s="295"/>
      <c r="M973" s="296"/>
    </row>
    <row r="974" spans="2:13" s="80" customFormat="1" ht="15">
      <c r="B974" s="154">
        <v>113</v>
      </c>
      <c r="C974" s="154" t="s">
        <v>1225</v>
      </c>
      <c r="D974" s="154" t="s">
        <v>1800</v>
      </c>
      <c r="E974" s="154" t="s">
        <v>2862</v>
      </c>
      <c r="F974" s="155">
        <v>0.17285</v>
      </c>
      <c r="G974" s="155">
        <f t="shared" si="15"/>
        <v>0.34570000000000001</v>
      </c>
      <c r="H974" s="290"/>
      <c r="L974" s="295"/>
      <c r="M974" s="296"/>
    </row>
    <row r="975" spans="2:13" s="80" customFormat="1" ht="15">
      <c r="B975" s="154">
        <v>114</v>
      </c>
      <c r="C975" s="154" t="s">
        <v>1067</v>
      </c>
      <c r="D975" s="154" t="s">
        <v>1800</v>
      </c>
      <c r="E975" s="154" t="s">
        <v>2862</v>
      </c>
      <c r="F975" s="155">
        <v>0.25333</v>
      </c>
      <c r="G975" s="155">
        <f t="shared" si="15"/>
        <v>0.50666</v>
      </c>
      <c r="H975" s="288">
        <v>6.0011799999999997</v>
      </c>
      <c r="L975" s="295"/>
      <c r="M975" s="296"/>
    </row>
    <row r="976" spans="2:13" s="80" customFormat="1" ht="15">
      <c r="B976" s="154">
        <v>114</v>
      </c>
      <c r="C976" s="154" t="s">
        <v>879</v>
      </c>
      <c r="D976" s="154" t="s">
        <v>1800</v>
      </c>
      <c r="E976" s="154" t="s">
        <v>2862</v>
      </c>
      <c r="F976" s="155">
        <v>0.33147000000000004</v>
      </c>
      <c r="G976" s="155">
        <f t="shared" si="15"/>
        <v>0.66294000000000008</v>
      </c>
      <c r="H976" s="289"/>
      <c r="L976" s="295"/>
      <c r="M976" s="296"/>
    </row>
    <row r="977" spans="2:13" s="80" customFormat="1" ht="15">
      <c r="B977" s="154">
        <v>114</v>
      </c>
      <c r="C977" s="154" t="s">
        <v>1234</v>
      </c>
      <c r="D977" s="154" t="s">
        <v>1800</v>
      </c>
      <c r="E977" s="154" t="s">
        <v>2862</v>
      </c>
      <c r="F977" s="155">
        <v>0.27464</v>
      </c>
      <c r="G977" s="155">
        <f t="shared" si="15"/>
        <v>0.54927999999999999</v>
      </c>
      <c r="H977" s="289"/>
      <c r="L977" s="295"/>
      <c r="M977" s="296"/>
    </row>
    <row r="978" spans="2:13" s="80" customFormat="1" ht="15">
      <c r="B978" s="154">
        <v>114</v>
      </c>
      <c r="C978" s="154" t="s">
        <v>1233</v>
      </c>
      <c r="D978" s="154" t="s">
        <v>1800</v>
      </c>
      <c r="E978" s="154" t="s">
        <v>2862</v>
      </c>
      <c r="F978" s="155">
        <v>0.25817000000000001</v>
      </c>
      <c r="G978" s="155">
        <f t="shared" si="15"/>
        <v>0.51634000000000002</v>
      </c>
      <c r="H978" s="289"/>
      <c r="L978" s="295"/>
      <c r="M978" s="296"/>
    </row>
    <row r="979" spans="2:13" s="80" customFormat="1" ht="15">
      <c r="B979" s="154">
        <v>114</v>
      </c>
      <c r="C979" s="154" t="s">
        <v>1238</v>
      </c>
      <c r="D979" s="154" t="s">
        <v>1800</v>
      </c>
      <c r="E979" s="154" t="s">
        <v>2862</v>
      </c>
      <c r="F979" s="155">
        <v>0.13947000000000001</v>
      </c>
      <c r="G979" s="155">
        <f t="shared" si="15"/>
        <v>0.27894000000000002</v>
      </c>
      <c r="H979" s="289"/>
      <c r="L979" s="295"/>
      <c r="M979" s="296"/>
    </row>
    <row r="980" spans="2:13" s="80" customFormat="1" ht="15">
      <c r="B980" s="154">
        <v>114</v>
      </c>
      <c r="C980" s="154" t="s">
        <v>1224</v>
      </c>
      <c r="D980" s="154" t="s">
        <v>1800</v>
      </c>
      <c r="E980" s="154" t="s">
        <v>2862</v>
      </c>
      <c r="F980" s="155">
        <v>0.23963999999999999</v>
      </c>
      <c r="G980" s="155">
        <f t="shared" si="15"/>
        <v>0.47927999999999998</v>
      </c>
      <c r="H980" s="289"/>
      <c r="L980" s="295"/>
      <c r="M980" s="296"/>
    </row>
    <row r="981" spans="2:13" s="80" customFormat="1" ht="15">
      <c r="B981" s="154">
        <v>114</v>
      </c>
      <c r="C981" s="154" t="s">
        <v>1223</v>
      </c>
      <c r="D981" s="154" t="s">
        <v>1800</v>
      </c>
      <c r="E981" s="154" t="s">
        <v>2862</v>
      </c>
      <c r="F981" s="155">
        <v>0.32988000000000001</v>
      </c>
      <c r="G981" s="155">
        <f t="shared" si="15"/>
        <v>0.65976000000000001</v>
      </c>
      <c r="H981" s="289"/>
      <c r="L981" s="295"/>
      <c r="M981" s="296"/>
    </row>
    <row r="982" spans="2:13" s="80" customFormat="1" ht="15">
      <c r="B982" s="154">
        <v>114</v>
      </c>
      <c r="C982" s="154" t="s">
        <v>1235</v>
      </c>
      <c r="D982" s="154" t="s">
        <v>1800</v>
      </c>
      <c r="E982" s="154" t="s">
        <v>2862</v>
      </c>
      <c r="F982" s="155">
        <v>0.16</v>
      </c>
      <c r="G982" s="155">
        <f t="shared" si="15"/>
        <v>0.32</v>
      </c>
      <c r="H982" s="289"/>
      <c r="L982" s="295"/>
      <c r="M982" s="296"/>
    </row>
    <row r="983" spans="2:13" s="80" customFormat="1" ht="15">
      <c r="B983" s="154">
        <v>114</v>
      </c>
      <c r="C983" s="154" t="s">
        <v>1236</v>
      </c>
      <c r="D983" s="154" t="s">
        <v>1800</v>
      </c>
      <c r="E983" s="154" t="s">
        <v>2862</v>
      </c>
      <c r="F983" s="155">
        <v>0.3105</v>
      </c>
      <c r="G983" s="155">
        <f t="shared" si="15"/>
        <v>0.621</v>
      </c>
      <c r="H983" s="289"/>
      <c r="L983" s="295"/>
      <c r="M983" s="296"/>
    </row>
    <row r="984" spans="2:13" s="80" customFormat="1" ht="15">
      <c r="B984" s="154">
        <v>114</v>
      </c>
      <c r="C984" s="154" t="s">
        <v>1231</v>
      </c>
      <c r="D984" s="154" t="s">
        <v>1800</v>
      </c>
      <c r="E984" s="154" t="s">
        <v>2862</v>
      </c>
      <c r="F984" s="155">
        <v>0.27488000000000001</v>
      </c>
      <c r="G984" s="155">
        <f t="shared" si="15"/>
        <v>0.54976000000000003</v>
      </c>
      <c r="H984" s="289"/>
      <c r="L984" s="295"/>
      <c r="M984" s="296"/>
    </row>
    <row r="985" spans="2:13" s="80" customFormat="1" ht="15">
      <c r="B985" s="154">
        <v>114</v>
      </c>
      <c r="C985" s="154" t="s">
        <v>1232</v>
      </c>
      <c r="D985" s="154" t="s">
        <v>1800</v>
      </c>
      <c r="E985" s="154" t="s">
        <v>2862</v>
      </c>
      <c r="F985" s="155">
        <v>0.35355999999999999</v>
      </c>
      <c r="G985" s="155">
        <f t="shared" si="15"/>
        <v>0.70711999999999997</v>
      </c>
      <c r="H985" s="289"/>
      <c r="L985" s="295"/>
      <c r="M985" s="296"/>
    </row>
    <row r="986" spans="2:13" s="80" customFormat="1" ht="15">
      <c r="B986" s="154">
        <v>114</v>
      </c>
      <c r="C986" s="154" t="s">
        <v>1237</v>
      </c>
      <c r="D986" s="154" t="s">
        <v>1800</v>
      </c>
      <c r="E986" s="154" t="s">
        <v>2862</v>
      </c>
      <c r="F986" s="155">
        <v>7.5049999999999992E-2</v>
      </c>
      <c r="G986" s="155">
        <f t="shared" si="15"/>
        <v>0.15009999999999998</v>
      </c>
      <c r="H986" s="290"/>
      <c r="L986" s="295"/>
      <c r="M986" s="296"/>
    </row>
    <row r="987" spans="2:13" s="80" customFormat="1" ht="15">
      <c r="B987" s="154">
        <v>115</v>
      </c>
      <c r="C987" s="154" t="s">
        <v>1240</v>
      </c>
      <c r="D987" s="154" t="s">
        <v>1800</v>
      </c>
      <c r="E987" s="154" t="s">
        <v>2862</v>
      </c>
      <c r="F987" s="155">
        <v>0.11106999999999999</v>
      </c>
      <c r="G987" s="155">
        <f t="shared" si="15"/>
        <v>0.22213999999999998</v>
      </c>
      <c r="H987" s="288">
        <v>5.9420000000000002</v>
      </c>
      <c r="L987" s="295"/>
      <c r="M987" s="296"/>
    </row>
    <row r="988" spans="2:13" s="80" customFormat="1" ht="15">
      <c r="B988" s="154">
        <v>115</v>
      </c>
      <c r="C988" s="154" t="s">
        <v>1242</v>
      </c>
      <c r="D988" s="154" t="s">
        <v>1800</v>
      </c>
      <c r="E988" s="154" t="s">
        <v>2862</v>
      </c>
      <c r="F988" s="155">
        <v>0.19555</v>
      </c>
      <c r="G988" s="155">
        <f t="shared" si="15"/>
        <v>0.3911</v>
      </c>
      <c r="H988" s="289"/>
      <c r="L988" s="295"/>
      <c r="M988" s="296"/>
    </row>
    <row r="989" spans="2:13" s="80" customFormat="1" ht="15">
      <c r="B989" s="154">
        <v>115</v>
      </c>
      <c r="C989" s="154" t="s">
        <v>1247</v>
      </c>
      <c r="D989" s="154" t="s">
        <v>1800</v>
      </c>
      <c r="E989" s="154" t="s">
        <v>2862</v>
      </c>
      <c r="F989" s="155">
        <v>0.50763999999999998</v>
      </c>
      <c r="G989" s="155">
        <f t="shared" si="15"/>
        <v>1.01528</v>
      </c>
      <c r="H989" s="289"/>
      <c r="L989" s="295"/>
      <c r="M989" s="296"/>
    </row>
    <row r="990" spans="2:13" s="80" customFormat="1" ht="15">
      <c r="B990" s="154">
        <v>115</v>
      </c>
      <c r="C990" s="154" t="s">
        <v>1248</v>
      </c>
      <c r="D990" s="154" t="s">
        <v>1800</v>
      </c>
      <c r="E990" s="154" t="s">
        <v>2862</v>
      </c>
      <c r="F990" s="155">
        <v>9.4840000000000008E-2</v>
      </c>
      <c r="G990" s="155">
        <f t="shared" si="15"/>
        <v>0.18968000000000002</v>
      </c>
      <c r="H990" s="289"/>
      <c r="L990" s="295"/>
      <c r="M990" s="296"/>
    </row>
    <row r="991" spans="2:13" s="80" customFormat="1" ht="15">
      <c r="B991" s="154">
        <v>115</v>
      </c>
      <c r="C991" s="154" t="s">
        <v>1239</v>
      </c>
      <c r="D991" s="154" t="s">
        <v>1800</v>
      </c>
      <c r="E991" s="154" t="s">
        <v>2862</v>
      </c>
      <c r="F991" s="155">
        <v>0.5707000000000001</v>
      </c>
      <c r="G991" s="155">
        <f t="shared" si="15"/>
        <v>1.1414000000000002</v>
      </c>
      <c r="H991" s="289"/>
      <c r="L991" s="295"/>
      <c r="M991" s="296"/>
    </row>
    <row r="992" spans="2:13" s="80" customFormat="1" ht="15">
      <c r="B992" s="154">
        <v>115</v>
      </c>
      <c r="C992" s="154" t="s">
        <v>1150</v>
      </c>
      <c r="D992" s="154" t="s">
        <v>1800</v>
      </c>
      <c r="E992" s="154" t="s">
        <v>2862</v>
      </c>
      <c r="F992" s="155">
        <v>0.12736</v>
      </c>
      <c r="G992" s="155">
        <f t="shared" si="15"/>
        <v>0.25472</v>
      </c>
      <c r="H992" s="289"/>
      <c r="L992" s="295"/>
      <c r="M992" s="296"/>
    </row>
    <row r="993" spans="2:13" s="80" customFormat="1" ht="15">
      <c r="B993" s="154">
        <v>115</v>
      </c>
      <c r="C993" s="154" t="s">
        <v>1241</v>
      </c>
      <c r="D993" s="154" t="s">
        <v>1800</v>
      </c>
      <c r="E993" s="154" t="s">
        <v>2862</v>
      </c>
      <c r="F993" s="155">
        <v>0.25280999999999998</v>
      </c>
      <c r="G993" s="155">
        <f t="shared" si="15"/>
        <v>0.50561999999999996</v>
      </c>
      <c r="H993" s="289"/>
      <c r="L993" s="295"/>
      <c r="M993" s="296"/>
    </row>
    <row r="994" spans="2:13" s="80" customFormat="1" ht="15">
      <c r="B994" s="154">
        <v>115</v>
      </c>
      <c r="C994" s="154" t="s">
        <v>1244</v>
      </c>
      <c r="D994" s="154" t="s">
        <v>1800</v>
      </c>
      <c r="E994" s="154" t="s">
        <v>2862</v>
      </c>
      <c r="F994" s="155">
        <v>0.23466999999999999</v>
      </c>
      <c r="G994" s="155">
        <f t="shared" si="15"/>
        <v>0.46933999999999998</v>
      </c>
      <c r="H994" s="289"/>
      <c r="L994" s="295"/>
      <c r="M994" s="296"/>
    </row>
    <row r="995" spans="2:13" s="80" customFormat="1" ht="15">
      <c r="B995" s="154">
        <v>115</v>
      </c>
      <c r="C995" s="154" t="s">
        <v>1243</v>
      </c>
      <c r="D995" s="154" t="s">
        <v>1800</v>
      </c>
      <c r="E995" s="154" t="s">
        <v>2862</v>
      </c>
      <c r="F995" s="155">
        <v>0.21062</v>
      </c>
      <c r="G995" s="155">
        <f t="shared" si="15"/>
        <v>0.42124</v>
      </c>
      <c r="H995" s="289"/>
      <c r="L995" s="295"/>
      <c r="M995" s="296"/>
    </row>
    <row r="996" spans="2:13" s="80" customFormat="1" ht="15">
      <c r="B996" s="154">
        <v>115</v>
      </c>
      <c r="C996" s="154" t="s">
        <v>1246</v>
      </c>
      <c r="D996" s="154" t="s">
        <v>1800</v>
      </c>
      <c r="E996" s="154" t="s">
        <v>2862</v>
      </c>
      <c r="F996" s="155">
        <v>0.50360000000000005</v>
      </c>
      <c r="G996" s="155">
        <f t="shared" si="15"/>
        <v>1.0072000000000001</v>
      </c>
      <c r="H996" s="289"/>
      <c r="L996" s="295"/>
      <c r="M996" s="296"/>
    </row>
    <row r="997" spans="2:13" s="80" customFormat="1" ht="15">
      <c r="B997" s="154">
        <v>115</v>
      </c>
      <c r="C997" s="154" t="s">
        <v>1245</v>
      </c>
      <c r="D997" s="154" t="s">
        <v>1800</v>
      </c>
      <c r="E997" s="154" t="s">
        <v>2862</v>
      </c>
      <c r="F997" s="155">
        <v>0.16213999999999998</v>
      </c>
      <c r="G997" s="155">
        <f t="shared" si="15"/>
        <v>0.32427999999999996</v>
      </c>
      <c r="H997" s="290"/>
      <c r="L997" s="295"/>
      <c r="M997" s="296"/>
    </row>
    <row r="998" spans="2:13" s="80" customFormat="1" ht="15">
      <c r="B998" s="154">
        <v>116</v>
      </c>
      <c r="C998" s="154" t="s">
        <v>1253</v>
      </c>
      <c r="D998" s="154" t="s">
        <v>1800</v>
      </c>
      <c r="E998" s="154" t="s">
        <v>2862</v>
      </c>
      <c r="F998" s="155">
        <v>0.58041999999999994</v>
      </c>
      <c r="G998" s="155">
        <f t="shared" si="15"/>
        <v>1.1608399999999999</v>
      </c>
      <c r="H998" s="288">
        <v>5.68574</v>
      </c>
      <c r="L998" s="295"/>
      <c r="M998" s="296"/>
    </row>
    <row r="999" spans="2:13" s="80" customFormat="1" ht="15">
      <c r="B999" s="154">
        <v>116</v>
      </c>
      <c r="C999" s="154" t="s">
        <v>1252</v>
      </c>
      <c r="D999" s="154" t="s">
        <v>1800</v>
      </c>
      <c r="E999" s="154" t="s">
        <v>2862</v>
      </c>
      <c r="F999" s="155">
        <v>0.81220999999999999</v>
      </c>
      <c r="G999" s="155">
        <f t="shared" si="15"/>
        <v>1.62442</v>
      </c>
      <c r="H999" s="289"/>
      <c r="L999" s="295"/>
      <c r="M999" s="296"/>
    </row>
    <row r="1000" spans="2:13" s="80" customFormat="1" ht="15">
      <c r="B1000" s="154">
        <v>116</v>
      </c>
      <c r="C1000" s="154" t="s">
        <v>1251</v>
      </c>
      <c r="D1000" s="154" t="s">
        <v>1800</v>
      </c>
      <c r="E1000" s="154" t="s">
        <v>2862</v>
      </c>
      <c r="F1000" s="155">
        <v>0.11089</v>
      </c>
      <c r="G1000" s="155">
        <f t="shared" si="15"/>
        <v>0.22178</v>
      </c>
      <c r="H1000" s="289"/>
      <c r="L1000" s="295"/>
      <c r="M1000" s="296"/>
    </row>
    <row r="1001" spans="2:13" s="80" customFormat="1" ht="15">
      <c r="B1001" s="154">
        <v>116</v>
      </c>
      <c r="C1001" s="154" t="s">
        <v>1250</v>
      </c>
      <c r="D1001" s="154" t="s">
        <v>1800</v>
      </c>
      <c r="E1001" s="154" t="s">
        <v>2862</v>
      </c>
      <c r="F1001" s="155">
        <v>0.34941</v>
      </c>
      <c r="G1001" s="155">
        <f t="shared" si="15"/>
        <v>0.69882</v>
      </c>
      <c r="H1001" s="289"/>
      <c r="L1001" s="295"/>
      <c r="M1001" s="296"/>
    </row>
    <row r="1002" spans="2:13" s="80" customFormat="1" ht="15">
      <c r="B1002" s="154">
        <v>116</v>
      </c>
      <c r="C1002" s="154" t="s">
        <v>1249</v>
      </c>
      <c r="D1002" s="154" t="s">
        <v>1800</v>
      </c>
      <c r="E1002" s="154" t="s">
        <v>2862</v>
      </c>
      <c r="F1002" s="155">
        <v>0.98994000000000004</v>
      </c>
      <c r="G1002" s="155">
        <f t="shared" si="15"/>
        <v>1.9798800000000001</v>
      </c>
      <c r="H1002" s="290"/>
      <c r="L1002" s="295"/>
      <c r="M1002" s="296"/>
    </row>
    <row r="1003" spans="2:13" s="80" customFormat="1" ht="15">
      <c r="B1003" s="154">
        <v>117</v>
      </c>
      <c r="C1003" s="154" t="s">
        <v>1067</v>
      </c>
      <c r="D1003" s="154" t="s">
        <v>1800</v>
      </c>
      <c r="E1003" s="154" t="s">
        <v>2862</v>
      </c>
      <c r="F1003" s="155">
        <v>0.10332</v>
      </c>
      <c r="G1003" s="155">
        <f t="shared" si="15"/>
        <v>0.20663999999999999</v>
      </c>
      <c r="H1003" s="288">
        <v>5.8121</v>
      </c>
      <c r="L1003" s="295"/>
      <c r="M1003" s="296"/>
    </row>
    <row r="1004" spans="2:13" s="80" customFormat="1" ht="15">
      <c r="B1004" s="154">
        <v>117</v>
      </c>
      <c r="C1004" s="154" t="s">
        <v>1253</v>
      </c>
      <c r="D1004" s="154" t="s">
        <v>1800</v>
      </c>
      <c r="E1004" s="154" t="s">
        <v>2862</v>
      </c>
      <c r="F1004" s="155">
        <v>0.92541999999999991</v>
      </c>
      <c r="G1004" s="155">
        <f t="shared" si="15"/>
        <v>1.8508399999999998</v>
      </c>
      <c r="H1004" s="289"/>
      <c r="L1004" s="295"/>
      <c r="M1004" s="296"/>
    </row>
    <row r="1005" spans="2:13" s="80" customFormat="1" ht="15">
      <c r="B1005" s="154">
        <v>117</v>
      </c>
      <c r="C1005" s="154" t="s">
        <v>1247</v>
      </c>
      <c r="D1005" s="154" t="s">
        <v>1800</v>
      </c>
      <c r="E1005" s="154" t="s">
        <v>2862</v>
      </c>
      <c r="F1005" s="155">
        <v>0.36776999999999999</v>
      </c>
      <c r="G1005" s="155">
        <f t="shared" si="15"/>
        <v>0.73553999999999997</v>
      </c>
      <c r="H1005" s="289"/>
      <c r="L1005" s="295"/>
      <c r="M1005" s="296"/>
    </row>
    <row r="1006" spans="2:13" s="80" customFormat="1" ht="15">
      <c r="B1006" s="154">
        <v>117</v>
      </c>
      <c r="C1006" s="154" t="s">
        <v>1256</v>
      </c>
      <c r="D1006" s="154" t="s">
        <v>1800</v>
      </c>
      <c r="E1006" s="154" t="s">
        <v>2862</v>
      </c>
      <c r="F1006" s="155">
        <v>7.4829999999999994E-2</v>
      </c>
      <c r="G1006" s="155">
        <f t="shared" si="15"/>
        <v>0.14965999999999999</v>
      </c>
      <c r="H1006" s="289"/>
      <c r="L1006" s="295"/>
      <c r="M1006" s="296"/>
    </row>
    <row r="1007" spans="2:13" s="80" customFormat="1" ht="15">
      <c r="B1007" s="154">
        <v>117</v>
      </c>
      <c r="C1007" s="154" t="s">
        <v>1239</v>
      </c>
      <c r="D1007" s="154" t="s">
        <v>1800</v>
      </c>
      <c r="E1007" s="154" t="s">
        <v>2862</v>
      </c>
      <c r="F1007" s="155">
        <v>0.81891999999999998</v>
      </c>
      <c r="G1007" s="155">
        <f t="shared" si="15"/>
        <v>1.63784</v>
      </c>
      <c r="H1007" s="289"/>
      <c r="L1007" s="295"/>
      <c r="M1007" s="296"/>
    </row>
    <row r="1008" spans="2:13" s="80" customFormat="1" ht="15">
      <c r="B1008" s="154">
        <v>117</v>
      </c>
      <c r="C1008" s="154" t="s">
        <v>1255</v>
      </c>
      <c r="D1008" s="154" t="s">
        <v>1800</v>
      </c>
      <c r="E1008" s="154" t="s">
        <v>2862</v>
      </c>
      <c r="F1008" s="155">
        <v>0.10976000000000001</v>
      </c>
      <c r="G1008" s="155">
        <f t="shared" si="15"/>
        <v>0.21952000000000002</v>
      </c>
      <c r="H1008" s="289"/>
      <c r="L1008" s="295"/>
      <c r="M1008" s="296"/>
    </row>
    <row r="1009" spans="2:13" s="80" customFormat="1" ht="15">
      <c r="B1009" s="154">
        <v>117</v>
      </c>
      <c r="C1009" s="154" t="s">
        <v>1257</v>
      </c>
      <c r="D1009" s="154" t="s">
        <v>1800</v>
      </c>
      <c r="E1009" s="154" t="s">
        <v>2862</v>
      </c>
      <c r="F1009" s="155">
        <v>0.39560000000000001</v>
      </c>
      <c r="G1009" s="155">
        <f t="shared" si="15"/>
        <v>0.79120000000000001</v>
      </c>
      <c r="H1009" s="289"/>
      <c r="L1009" s="295"/>
      <c r="M1009" s="296"/>
    </row>
    <row r="1010" spans="2:13" s="80" customFormat="1" ht="15">
      <c r="B1010" s="154">
        <v>117</v>
      </c>
      <c r="C1010" s="154" t="s">
        <v>1254</v>
      </c>
      <c r="D1010" s="154" t="s">
        <v>1800</v>
      </c>
      <c r="E1010" s="154" t="s">
        <v>2862</v>
      </c>
      <c r="F1010" s="155">
        <v>0.11043</v>
      </c>
      <c r="G1010" s="155">
        <f t="shared" si="15"/>
        <v>0.22086</v>
      </c>
      <c r="H1010" s="290"/>
      <c r="L1010" s="295"/>
      <c r="M1010" s="296"/>
    </row>
    <row r="1011" spans="2:13" s="80" customFormat="1" ht="15">
      <c r="B1011" s="154">
        <v>118</v>
      </c>
      <c r="C1011" s="154" t="s">
        <v>1263</v>
      </c>
      <c r="D1011" s="154" t="s">
        <v>1800</v>
      </c>
      <c r="E1011" s="154" t="s">
        <v>2862</v>
      </c>
      <c r="F1011" s="155">
        <v>4.9049999999999996E-2</v>
      </c>
      <c r="G1011" s="155">
        <f t="shared" si="15"/>
        <v>9.8099999999999993E-2</v>
      </c>
      <c r="H1011" s="288">
        <v>5.7493599999999994</v>
      </c>
      <c r="L1011" s="295"/>
      <c r="M1011" s="296"/>
    </row>
    <row r="1012" spans="2:13" s="80" customFormat="1" ht="15">
      <c r="B1012" s="154">
        <v>118</v>
      </c>
      <c r="C1012" s="154" t="s">
        <v>1259</v>
      </c>
      <c r="D1012" s="154" t="s">
        <v>1800</v>
      </c>
      <c r="E1012" s="154" t="s">
        <v>2862</v>
      </c>
      <c r="F1012" s="155">
        <v>0.61724000000000001</v>
      </c>
      <c r="G1012" s="155">
        <f t="shared" si="15"/>
        <v>1.23448</v>
      </c>
      <c r="H1012" s="289"/>
      <c r="L1012" s="295"/>
      <c r="M1012" s="296"/>
    </row>
    <row r="1013" spans="2:13" s="80" customFormat="1" ht="15">
      <c r="B1013" s="154">
        <v>118</v>
      </c>
      <c r="C1013" s="154" t="s">
        <v>1261</v>
      </c>
      <c r="D1013" s="154" t="s">
        <v>1800</v>
      </c>
      <c r="E1013" s="154" t="s">
        <v>2862</v>
      </c>
      <c r="F1013" s="155">
        <v>0.14618</v>
      </c>
      <c r="G1013" s="155">
        <f t="shared" si="15"/>
        <v>0.29236000000000001</v>
      </c>
      <c r="H1013" s="289"/>
      <c r="L1013" s="295"/>
      <c r="M1013" s="296"/>
    </row>
    <row r="1014" spans="2:13" s="80" customFormat="1" ht="15">
      <c r="B1014" s="154">
        <v>118</v>
      </c>
      <c r="C1014" s="154" t="s">
        <v>1262</v>
      </c>
      <c r="D1014" s="154" t="s">
        <v>1800</v>
      </c>
      <c r="E1014" s="154" t="s">
        <v>2862</v>
      </c>
      <c r="F1014" s="155">
        <v>0.33048</v>
      </c>
      <c r="G1014" s="155">
        <f t="shared" si="15"/>
        <v>0.66095999999999999</v>
      </c>
      <c r="H1014" s="289"/>
      <c r="L1014" s="295"/>
      <c r="M1014" s="296"/>
    </row>
    <row r="1015" spans="2:13" s="80" customFormat="1" ht="15">
      <c r="B1015" s="154">
        <v>118</v>
      </c>
      <c r="C1015" s="154" t="s">
        <v>1260</v>
      </c>
      <c r="D1015" s="154" t="s">
        <v>1800</v>
      </c>
      <c r="E1015" s="154" t="s">
        <v>2862</v>
      </c>
      <c r="F1015" s="155">
        <v>0.29285</v>
      </c>
      <c r="G1015" s="155">
        <f t="shared" si="15"/>
        <v>0.5857</v>
      </c>
      <c r="H1015" s="289"/>
      <c r="L1015" s="295"/>
      <c r="M1015" s="296"/>
    </row>
    <row r="1016" spans="2:13" s="80" customFormat="1" ht="15">
      <c r="B1016" s="154">
        <v>118</v>
      </c>
      <c r="C1016" s="154" t="s">
        <v>1119</v>
      </c>
      <c r="D1016" s="154" t="s">
        <v>1800</v>
      </c>
      <c r="E1016" s="154" t="s">
        <v>2862</v>
      </c>
      <c r="F1016" s="155">
        <v>0.52807000000000004</v>
      </c>
      <c r="G1016" s="155">
        <f t="shared" si="15"/>
        <v>1.0561400000000001</v>
      </c>
      <c r="H1016" s="289"/>
      <c r="L1016" s="295"/>
      <c r="M1016" s="296"/>
    </row>
    <row r="1017" spans="2:13" s="80" customFormat="1" ht="15">
      <c r="B1017" s="154">
        <v>118</v>
      </c>
      <c r="C1017" s="154" t="s">
        <v>1245</v>
      </c>
      <c r="D1017" s="154" t="s">
        <v>1800</v>
      </c>
      <c r="E1017" s="154" t="s">
        <v>2862</v>
      </c>
      <c r="F1017" s="155">
        <v>0.23981</v>
      </c>
      <c r="G1017" s="155">
        <f t="shared" si="15"/>
        <v>0.47961999999999999</v>
      </c>
      <c r="H1017" s="289"/>
      <c r="L1017" s="295"/>
      <c r="M1017" s="296"/>
    </row>
    <row r="1018" spans="2:13" s="80" customFormat="1" ht="15">
      <c r="B1018" s="154">
        <v>118</v>
      </c>
      <c r="C1018" s="154" t="s">
        <v>1258</v>
      </c>
      <c r="D1018" s="154" t="s">
        <v>1800</v>
      </c>
      <c r="E1018" s="154" t="s">
        <v>2862</v>
      </c>
      <c r="F1018" s="155">
        <v>0.67100000000000004</v>
      </c>
      <c r="G1018" s="155">
        <f t="shared" si="15"/>
        <v>1.3420000000000001</v>
      </c>
      <c r="H1018" s="290"/>
      <c r="L1018" s="295"/>
      <c r="M1018" s="296"/>
    </row>
    <row r="1019" spans="2:13" s="80" customFormat="1" ht="15">
      <c r="B1019" s="154">
        <v>119</v>
      </c>
      <c r="C1019" s="154" t="s">
        <v>1267</v>
      </c>
      <c r="D1019" s="154" t="s">
        <v>1800</v>
      </c>
      <c r="E1019" s="154" t="s">
        <v>2862</v>
      </c>
      <c r="F1019" s="155">
        <v>0.79977999999999994</v>
      </c>
      <c r="G1019" s="155">
        <f t="shared" si="15"/>
        <v>1.5995599999999999</v>
      </c>
      <c r="H1019" s="288">
        <v>5.807599999999999</v>
      </c>
      <c r="L1019" s="295"/>
      <c r="M1019" s="296"/>
    </row>
    <row r="1020" spans="2:13" s="80" customFormat="1" ht="15">
      <c r="B1020" s="154">
        <v>119</v>
      </c>
      <c r="C1020" s="154" t="s">
        <v>1266</v>
      </c>
      <c r="D1020" s="154" t="s">
        <v>1800</v>
      </c>
      <c r="E1020" s="154" t="s">
        <v>2862</v>
      </c>
      <c r="F1020" s="155">
        <v>0.76778999999999997</v>
      </c>
      <c r="G1020" s="155">
        <f t="shared" si="15"/>
        <v>1.5355799999999999</v>
      </c>
      <c r="H1020" s="289"/>
      <c r="L1020" s="295"/>
      <c r="M1020" s="296"/>
    </row>
    <row r="1021" spans="2:13" s="80" customFormat="1" ht="15">
      <c r="B1021" s="154">
        <v>119</v>
      </c>
      <c r="C1021" s="154" t="s">
        <v>1265</v>
      </c>
      <c r="D1021" s="154" t="s">
        <v>1800</v>
      </c>
      <c r="E1021" s="154" t="s">
        <v>2862</v>
      </c>
      <c r="F1021" s="155">
        <v>7.526999999999999E-2</v>
      </c>
      <c r="G1021" s="155">
        <f t="shared" si="15"/>
        <v>0.15053999999999998</v>
      </c>
      <c r="H1021" s="289"/>
      <c r="L1021" s="295"/>
      <c r="M1021" s="296"/>
    </row>
    <row r="1022" spans="2:13" s="80" customFormat="1" ht="15">
      <c r="B1022" s="154">
        <v>119</v>
      </c>
      <c r="C1022" s="154" t="s">
        <v>1264</v>
      </c>
      <c r="D1022" s="154" t="s">
        <v>1800</v>
      </c>
      <c r="E1022" s="154" t="s">
        <v>2862</v>
      </c>
      <c r="F1022" s="155">
        <v>0.78454000000000002</v>
      </c>
      <c r="G1022" s="155">
        <f t="shared" si="15"/>
        <v>1.56908</v>
      </c>
      <c r="H1022" s="289"/>
      <c r="L1022" s="295"/>
      <c r="M1022" s="296"/>
    </row>
    <row r="1023" spans="2:13" s="80" customFormat="1" ht="15">
      <c r="B1023" s="154">
        <v>119</v>
      </c>
      <c r="C1023" s="154" t="s">
        <v>1119</v>
      </c>
      <c r="D1023" s="154" t="s">
        <v>1800</v>
      </c>
      <c r="E1023" s="154" t="s">
        <v>2862</v>
      </c>
      <c r="F1023" s="155">
        <v>0.25268999999999997</v>
      </c>
      <c r="G1023" s="155">
        <f t="shared" si="15"/>
        <v>0.50537999999999994</v>
      </c>
      <c r="H1023" s="289"/>
      <c r="L1023" s="295"/>
      <c r="M1023" s="296"/>
    </row>
    <row r="1024" spans="2:13" s="80" customFormat="1" ht="15">
      <c r="B1024" s="154">
        <v>119</v>
      </c>
      <c r="C1024" s="154" t="s">
        <v>1245</v>
      </c>
      <c r="D1024" s="154" t="s">
        <v>1800</v>
      </c>
      <c r="E1024" s="154" t="s">
        <v>2862</v>
      </c>
      <c r="F1024" s="155">
        <v>0.22372999999999998</v>
      </c>
      <c r="G1024" s="155">
        <f t="shared" si="15"/>
        <v>0.44745999999999997</v>
      </c>
      <c r="H1024" s="290"/>
      <c r="L1024" s="295"/>
      <c r="M1024" s="296"/>
    </row>
    <row r="1025" spans="2:13" s="80" customFormat="1" ht="15">
      <c r="B1025" s="154">
        <v>120</v>
      </c>
      <c r="C1025" s="154" t="s">
        <v>1273</v>
      </c>
      <c r="D1025" s="154" t="s">
        <v>1800</v>
      </c>
      <c r="E1025" s="154" t="s">
        <v>2862</v>
      </c>
      <c r="F1025" s="155">
        <v>0.43991000000000002</v>
      </c>
      <c r="G1025" s="155">
        <f t="shared" si="15"/>
        <v>0.87982000000000005</v>
      </c>
      <c r="H1025" s="288">
        <v>6.1074200000000003</v>
      </c>
      <c r="L1025" s="295"/>
      <c r="M1025" s="296"/>
    </row>
    <row r="1026" spans="2:13" s="80" customFormat="1" ht="15">
      <c r="B1026" s="154">
        <v>120</v>
      </c>
      <c r="C1026" s="154" t="s">
        <v>1274</v>
      </c>
      <c r="D1026" s="154" t="s">
        <v>1800</v>
      </c>
      <c r="E1026" s="154" t="s">
        <v>2862</v>
      </c>
      <c r="F1026" s="155">
        <v>0.63280999999999998</v>
      </c>
      <c r="G1026" s="155">
        <f t="shared" si="15"/>
        <v>1.26562</v>
      </c>
      <c r="H1026" s="289"/>
      <c r="L1026" s="295"/>
      <c r="M1026" s="296"/>
    </row>
    <row r="1027" spans="2:13" s="80" customFormat="1" ht="15">
      <c r="B1027" s="154">
        <v>120</v>
      </c>
      <c r="C1027" s="154" t="s">
        <v>1270</v>
      </c>
      <c r="D1027" s="154" t="s">
        <v>1800</v>
      </c>
      <c r="E1027" s="154" t="s">
        <v>2862</v>
      </c>
      <c r="F1027" s="155">
        <v>0.45962999999999998</v>
      </c>
      <c r="G1027" s="155">
        <f t="shared" si="15"/>
        <v>0.91925999999999997</v>
      </c>
      <c r="H1027" s="289"/>
      <c r="L1027" s="295"/>
      <c r="M1027" s="296"/>
    </row>
    <row r="1028" spans="2:13" s="80" customFormat="1" ht="15">
      <c r="B1028" s="154">
        <v>120</v>
      </c>
      <c r="C1028" s="154" t="s">
        <v>1268</v>
      </c>
      <c r="D1028" s="154" t="s">
        <v>1800</v>
      </c>
      <c r="E1028" s="154" t="s">
        <v>2862</v>
      </c>
      <c r="F1028" s="155">
        <v>0.46433999999999997</v>
      </c>
      <c r="G1028" s="155">
        <f t="shared" si="15"/>
        <v>0.92867999999999995</v>
      </c>
      <c r="H1028" s="289"/>
      <c r="L1028" s="295"/>
      <c r="M1028" s="296"/>
    </row>
    <row r="1029" spans="2:13" s="80" customFormat="1" ht="15">
      <c r="B1029" s="154">
        <v>120</v>
      </c>
      <c r="C1029" s="154" t="s">
        <v>1275</v>
      </c>
      <c r="D1029" s="154" t="s">
        <v>1800</v>
      </c>
      <c r="E1029" s="154" t="s">
        <v>2862</v>
      </c>
      <c r="F1029" s="155">
        <v>0.38067000000000001</v>
      </c>
      <c r="G1029" s="155">
        <f t="shared" si="15"/>
        <v>0.76134000000000002</v>
      </c>
      <c r="H1029" s="289"/>
      <c r="L1029" s="295"/>
      <c r="M1029" s="296"/>
    </row>
    <row r="1030" spans="2:13" s="80" customFormat="1" ht="15">
      <c r="B1030" s="154">
        <v>120</v>
      </c>
      <c r="C1030" s="154" t="s">
        <v>1272</v>
      </c>
      <c r="D1030" s="154" t="s">
        <v>1800</v>
      </c>
      <c r="E1030" s="154" t="s">
        <v>2862</v>
      </c>
      <c r="F1030" s="155">
        <v>0.52382000000000006</v>
      </c>
      <c r="G1030" s="155">
        <f t="shared" si="15"/>
        <v>1.0476400000000001</v>
      </c>
      <c r="H1030" s="289"/>
      <c r="L1030" s="295"/>
      <c r="M1030" s="296"/>
    </row>
    <row r="1031" spans="2:13" s="80" customFormat="1" ht="15">
      <c r="B1031" s="154">
        <v>120</v>
      </c>
      <c r="C1031" s="154" t="s">
        <v>1269</v>
      </c>
      <c r="D1031" s="154" t="s">
        <v>1800</v>
      </c>
      <c r="E1031" s="154" t="s">
        <v>2862</v>
      </c>
      <c r="F1031" s="155">
        <v>7.6480000000000006E-2</v>
      </c>
      <c r="G1031" s="155">
        <f t="shared" si="15"/>
        <v>0.15296000000000001</v>
      </c>
      <c r="H1031" s="289"/>
      <c r="L1031" s="295"/>
      <c r="M1031" s="296"/>
    </row>
    <row r="1032" spans="2:13" s="80" customFormat="1" ht="15">
      <c r="B1032" s="154">
        <v>120</v>
      </c>
      <c r="C1032" s="154" t="s">
        <v>1271</v>
      </c>
      <c r="D1032" s="154" t="s">
        <v>1800</v>
      </c>
      <c r="E1032" s="154" t="s">
        <v>2862</v>
      </c>
      <c r="F1032" s="155">
        <v>7.6049999999999993E-2</v>
      </c>
      <c r="G1032" s="155">
        <f t="shared" si="15"/>
        <v>0.15209999999999999</v>
      </c>
      <c r="H1032" s="290"/>
      <c r="L1032" s="295"/>
      <c r="M1032" s="296"/>
    </row>
    <row r="1033" spans="2:13" s="80" customFormat="1" ht="15">
      <c r="B1033" s="154">
        <v>121</v>
      </c>
      <c r="C1033" s="154" t="s">
        <v>1277</v>
      </c>
      <c r="D1033" s="154" t="s">
        <v>1800</v>
      </c>
      <c r="E1033" s="154" t="s">
        <v>2862</v>
      </c>
      <c r="F1033" s="155">
        <v>8.6220000000000005E-2</v>
      </c>
      <c r="G1033" s="155">
        <f t="shared" si="15"/>
        <v>0.17244000000000001</v>
      </c>
      <c r="H1033" s="288">
        <v>6.0334000000000003</v>
      </c>
      <c r="L1033" s="295"/>
      <c r="M1033" s="296"/>
    </row>
    <row r="1034" spans="2:13" s="80" customFormat="1" ht="15">
      <c r="B1034" s="154">
        <v>121</v>
      </c>
      <c r="C1034" s="154" t="s">
        <v>1282</v>
      </c>
      <c r="D1034" s="154" t="s">
        <v>1800</v>
      </c>
      <c r="E1034" s="154" t="s">
        <v>2862</v>
      </c>
      <c r="F1034" s="155">
        <v>0.37770999999999999</v>
      </c>
      <c r="G1034" s="155">
        <f t="shared" si="15"/>
        <v>0.75541999999999998</v>
      </c>
      <c r="H1034" s="289"/>
      <c r="L1034" s="295"/>
      <c r="M1034" s="296"/>
    </row>
    <row r="1035" spans="2:13" s="80" customFormat="1" ht="15">
      <c r="B1035" s="154">
        <v>121</v>
      </c>
      <c r="C1035" s="154" t="s">
        <v>1281</v>
      </c>
      <c r="D1035" s="154" t="s">
        <v>1800</v>
      </c>
      <c r="E1035" s="154" t="s">
        <v>2862</v>
      </c>
      <c r="F1035" s="155">
        <v>0.33797000000000005</v>
      </c>
      <c r="G1035" s="155">
        <f t="shared" si="15"/>
        <v>0.6759400000000001</v>
      </c>
      <c r="H1035" s="289"/>
      <c r="L1035" s="295"/>
      <c r="M1035" s="296"/>
    </row>
    <row r="1036" spans="2:13" s="80" customFormat="1" ht="15">
      <c r="B1036" s="154">
        <v>121</v>
      </c>
      <c r="C1036" s="154" t="s">
        <v>1276</v>
      </c>
      <c r="D1036" s="154" t="s">
        <v>1800</v>
      </c>
      <c r="E1036" s="154" t="s">
        <v>2862</v>
      </c>
      <c r="F1036" s="155">
        <v>0.15153999999999998</v>
      </c>
      <c r="G1036" s="155">
        <f t="shared" si="15"/>
        <v>0.30307999999999996</v>
      </c>
      <c r="H1036" s="289"/>
      <c r="L1036" s="295"/>
      <c r="M1036" s="296"/>
    </row>
    <row r="1037" spans="2:13" s="80" customFormat="1" ht="15">
      <c r="B1037" s="154">
        <v>121</v>
      </c>
      <c r="C1037" s="154" t="s">
        <v>1279</v>
      </c>
      <c r="D1037" s="154" t="s">
        <v>1800</v>
      </c>
      <c r="E1037" s="154" t="s">
        <v>2862</v>
      </c>
      <c r="F1037" s="155">
        <v>0.41972000000000004</v>
      </c>
      <c r="G1037" s="155">
        <f t="shared" ref="G1037:G1100" si="16">F1037*2</f>
        <v>0.83944000000000007</v>
      </c>
      <c r="H1037" s="289"/>
      <c r="L1037" s="295"/>
      <c r="M1037" s="296"/>
    </row>
    <row r="1038" spans="2:13" s="80" customFormat="1" ht="15">
      <c r="B1038" s="154">
        <v>121</v>
      </c>
      <c r="C1038" s="154" t="s">
        <v>1280</v>
      </c>
      <c r="D1038" s="154" t="s">
        <v>1800</v>
      </c>
      <c r="E1038" s="154" t="s">
        <v>2862</v>
      </c>
      <c r="F1038" s="155">
        <v>0.32536999999999999</v>
      </c>
      <c r="G1038" s="155">
        <f t="shared" si="16"/>
        <v>0.65073999999999999</v>
      </c>
      <c r="H1038" s="289"/>
      <c r="L1038" s="295"/>
      <c r="M1038" s="296"/>
    </row>
    <row r="1039" spans="2:13" s="80" customFormat="1" ht="15">
      <c r="B1039" s="154">
        <v>121</v>
      </c>
      <c r="C1039" s="154" t="s">
        <v>1285</v>
      </c>
      <c r="D1039" s="154" t="s">
        <v>1800</v>
      </c>
      <c r="E1039" s="154" t="s">
        <v>2862</v>
      </c>
      <c r="F1039" s="155">
        <v>0.36175000000000002</v>
      </c>
      <c r="G1039" s="155">
        <f t="shared" si="16"/>
        <v>0.72350000000000003</v>
      </c>
      <c r="H1039" s="289"/>
      <c r="L1039" s="295"/>
      <c r="M1039" s="296"/>
    </row>
    <row r="1040" spans="2:13" s="80" customFormat="1" ht="15">
      <c r="B1040" s="154">
        <v>121</v>
      </c>
      <c r="C1040" s="154" t="s">
        <v>1283</v>
      </c>
      <c r="D1040" s="154" t="s">
        <v>1800</v>
      </c>
      <c r="E1040" s="154" t="s">
        <v>2862</v>
      </c>
      <c r="F1040" s="155">
        <v>0.23910000000000001</v>
      </c>
      <c r="G1040" s="155">
        <f t="shared" si="16"/>
        <v>0.47820000000000001</v>
      </c>
      <c r="H1040" s="289"/>
      <c r="L1040" s="295"/>
      <c r="M1040" s="296"/>
    </row>
    <row r="1041" spans="2:13" s="80" customFormat="1" ht="15">
      <c r="B1041" s="154">
        <v>121</v>
      </c>
      <c r="C1041" s="154" t="s">
        <v>1225</v>
      </c>
      <c r="D1041" s="154" t="s">
        <v>1800</v>
      </c>
      <c r="E1041" s="154" t="s">
        <v>2862</v>
      </c>
      <c r="F1041" s="155">
        <v>0.41272000000000003</v>
      </c>
      <c r="G1041" s="155">
        <f t="shared" si="16"/>
        <v>0.82544000000000006</v>
      </c>
      <c r="H1041" s="289"/>
      <c r="L1041" s="295"/>
      <c r="M1041" s="296"/>
    </row>
    <row r="1042" spans="2:13" s="80" customFormat="1" ht="15">
      <c r="B1042" s="154">
        <v>121</v>
      </c>
      <c r="C1042" s="154" t="s">
        <v>1284</v>
      </c>
      <c r="D1042" s="154" t="s">
        <v>1800</v>
      </c>
      <c r="E1042" s="154" t="s">
        <v>2862</v>
      </c>
      <c r="F1042" s="155">
        <v>0.21684999999999999</v>
      </c>
      <c r="G1042" s="155">
        <f t="shared" si="16"/>
        <v>0.43369999999999997</v>
      </c>
      <c r="H1042" s="289"/>
      <c r="L1042" s="295"/>
      <c r="M1042" s="296"/>
    </row>
    <row r="1043" spans="2:13" s="80" customFormat="1" ht="15">
      <c r="B1043" s="154">
        <v>121</v>
      </c>
      <c r="C1043" s="154" t="s">
        <v>1278</v>
      </c>
      <c r="D1043" s="154" t="s">
        <v>1800</v>
      </c>
      <c r="E1043" s="154" t="s">
        <v>2862</v>
      </c>
      <c r="F1043" s="155">
        <v>8.7749999999999995E-2</v>
      </c>
      <c r="G1043" s="155">
        <f t="shared" si="16"/>
        <v>0.17549999999999999</v>
      </c>
      <c r="H1043" s="290"/>
      <c r="L1043" s="295"/>
      <c r="M1043" s="296"/>
    </row>
    <row r="1044" spans="2:13" s="80" customFormat="1" ht="15">
      <c r="B1044" s="154">
        <v>122</v>
      </c>
      <c r="C1044" s="154" t="s">
        <v>1227</v>
      </c>
      <c r="D1044" s="154" t="s">
        <v>1800</v>
      </c>
      <c r="E1044" s="154" t="s">
        <v>2862</v>
      </c>
      <c r="F1044" s="155">
        <v>1.0043200000000001</v>
      </c>
      <c r="G1044" s="155">
        <f t="shared" si="16"/>
        <v>2.0086400000000002</v>
      </c>
      <c r="H1044" s="288">
        <v>5.7736400000000003</v>
      </c>
      <c r="L1044" s="295"/>
      <c r="M1044" s="296"/>
    </row>
    <row r="1045" spans="2:13" s="80" customFormat="1" ht="15">
      <c r="B1045" s="154">
        <v>122</v>
      </c>
      <c r="C1045" s="154" t="s">
        <v>1288</v>
      </c>
      <c r="D1045" s="154" t="s">
        <v>1800</v>
      </c>
      <c r="E1045" s="154" t="s">
        <v>2862</v>
      </c>
      <c r="F1045" s="155">
        <v>7.3599999999999999E-2</v>
      </c>
      <c r="G1045" s="155">
        <f t="shared" si="16"/>
        <v>0.1472</v>
      </c>
      <c r="H1045" s="289"/>
      <c r="L1045" s="295"/>
      <c r="M1045" s="296"/>
    </row>
    <row r="1046" spans="2:13" s="80" customFormat="1" ht="15">
      <c r="B1046" s="154">
        <v>122</v>
      </c>
      <c r="C1046" s="154" t="s">
        <v>1289</v>
      </c>
      <c r="D1046" s="154" t="s">
        <v>1800</v>
      </c>
      <c r="E1046" s="154" t="s">
        <v>2862</v>
      </c>
      <c r="F1046" s="155">
        <v>7.3859999999999995E-2</v>
      </c>
      <c r="G1046" s="155">
        <f t="shared" si="16"/>
        <v>0.14771999999999999</v>
      </c>
      <c r="H1046" s="289"/>
      <c r="L1046" s="295"/>
      <c r="M1046" s="296"/>
    </row>
    <row r="1047" spans="2:13" s="80" customFormat="1" ht="15">
      <c r="B1047" s="154">
        <v>122</v>
      </c>
      <c r="C1047" s="154" t="s">
        <v>1216</v>
      </c>
      <c r="D1047" s="154" t="s">
        <v>1800</v>
      </c>
      <c r="E1047" s="154" t="s">
        <v>2862</v>
      </c>
      <c r="F1047" s="155">
        <v>0.85138000000000003</v>
      </c>
      <c r="G1047" s="155">
        <f t="shared" si="16"/>
        <v>1.7027600000000001</v>
      </c>
      <c r="H1047" s="289"/>
      <c r="L1047" s="295"/>
      <c r="M1047" s="296"/>
    </row>
    <row r="1048" spans="2:13" s="80" customFormat="1" ht="15">
      <c r="B1048" s="154">
        <v>122</v>
      </c>
      <c r="C1048" s="154" t="s">
        <v>1290</v>
      </c>
      <c r="D1048" s="154" t="s">
        <v>1800</v>
      </c>
      <c r="E1048" s="154" t="s">
        <v>2862</v>
      </c>
      <c r="F1048" s="155">
        <v>7.3569999999999997E-2</v>
      </c>
      <c r="G1048" s="155">
        <f t="shared" si="16"/>
        <v>0.14713999999999999</v>
      </c>
      <c r="H1048" s="289"/>
      <c r="L1048" s="295"/>
      <c r="M1048" s="296"/>
    </row>
    <row r="1049" spans="2:13" s="80" customFormat="1" ht="15">
      <c r="B1049" s="154">
        <v>122</v>
      </c>
      <c r="C1049" s="154" t="s">
        <v>1214</v>
      </c>
      <c r="D1049" s="154" t="s">
        <v>1800</v>
      </c>
      <c r="E1049" s="154" t="s">
        <v>2862</v>
      </c>
      <c r="F1049" s="155">
        <v>0.56640000000000001</v>
      </c>
      <c r="G1049" s="155">
        <f t="shared" si="16"/>
        <v>1.1328</v>
      </c>
      <c r="H1049" s="289"/>
      <c r="L1049" s="295"/>
      <c r="M1049" s="296"/>
    </row>
    <row r="1050" spans="2:13" s="80" customFormat="1" ht="15">
      <c r="B1050" s="154">
        <v>122</v>
      </c>
      <c r="C1050" s="154" t="s">
        <v>1286</v>
      </c>
      <c r="D1050" s="154" t="s">
        <v>1800</v>
      </c>
      <c r="E1050" s="154" t="s">
        <v>2862</v>
      </c>
      <c r="F1050" s="155">
        <v>0.11602999999999999</v>
      </c>
      <c r="G1050" s="155">
        <f t="shared" si="16"/>
        <v>0.23205999999999999</v>
      </c>
      <c r="H1050" s="289"/>
      <c r="L1050" s="295"/>
      <c r="M1050" s="296"/>
    </row>
    <row r="1051" spans="2:13" s="80" customFormat="1" ht="15">
      <c r="B1051" s="154">
        <v>122</v>
      </c>
      <c r="C1051" s="154" t="s">
        <v>1287</v>
      </c>
      <c r="D1051" s="154" t="s">
        <v>1800</v>
      </c>
      <c r="E1051" s="154" t="s">
        <v>2862</v>
      </c>
      <c r="F1051" s="155">
        <v>0.12766</v>
      </c>
      <c r="G1051" s="155">
        <f t="shared" si="16"/>
        <v>0.25531999999999999</v>
      </c>
      <c r="H1051" s="290"/>
      <c r="L1051" s="295"/>
      <c r="M1051" s="296"/>
    </row>
    <row r="1052" spans="2:13" s="80" customFormat="1" ht="15">
      <c r="B1052" s="154">
        <v>123</v>
      </c>
      <c r="C1052" s="154" t="s">
        <v>1268</v>
      </c>
      <c r="D1052" s="154" t="s">
        <v>1800</v>
      </c>
      <c r="E1052" s="154" t="s">
        <v>2862</v>
      </c>
      <c r="F1052" s="155">
        <v>0.22259999999999999</v>
      </c>
      <c r="G1052" s="155">
        <f t="shared" si="16"/>
        <v>0.44519999999999998</v>
      </c>
      <c r="H1052" s="288">
        <v>5.9502400000000009</v>
      </c>
      <c r="L1052" s="295"/>
      <c r="M1052" s="296"/>
    </row>
    <row r="1053" spans="2:13" s="80" customFormat="1" ht="15">
      <c r="B1053" s="154">
        <v>123</v>
      </c>
      <c r="C1053" s="154" t="s">
        <v>1293</v>
      </c>
      <c r="D1053" s="154" t="s">
        <v>1800</v>
      </c>
      <c r="E1053" s="154" t="s">
        <v>2862</v>
      </c>
      <c r="F1053" s="155">
        <v>0.80300000000000005</v>
      </c>
      <c r="G1053" s="155">
        <f t="shared" si="16"/>
        <v>1.6060000000000001</v>
      </c>
      <c r="H1053" s="289"/>
      <c r="L1053" s="295"/>
      <c r="M1053" s="296"/>
    </row>
    <row r="1054" spans="2:13" s="80" customFormat="1" ht="15">
      <c r="B1054" s="154">
        <v>123</v>
      </c>
      <c r="C1054" s="154" t="s">
        <v>1291</v>
      </c>
      <c r="D1054" s="154" t="s">
        <v>1800</v>
      </c>
      <c r="E1054" s="154" t="s">
        <v>2862</v>
      </c>
      <c r="F1054" s="155">
        <v>8.3459999999999993E-2</v>
      </c>
      <c r="G1054" s="155">
        <f t="shared" si="16"/>
        <v>0.16691999999999999</v>
      </c>
      <c r="H1054" s="289"/>
      <c r="L1054" s="295"/>
      <c r="M1054" s="296"/>
    </row>
    <row r="1055" spans="2:13" s="80" customFormat="1" ht="15">
      <c r="B1055" s="154">
        <v>123</v>
      </c>
      <c r="C1055" s="154" t="s">
        <v>1294</v>
      </c>
      <c r="D1055" s="154" t="s">
        <v>1800</v>
      </c>
      <c r="E1055" s="154" t="s">
        <v>2862</v>
      </c>
      <c r="F1055" s="155">
        <v>0.7200700000000001</v>
      </c>
      <c r="G1055" s="155">
        <f t="shared" si="16"/>
        <v>1.4401400000000002</v>
      </c>
      <c r="H1055" s="289"/>
      <c r="L1055" s="295"/>
      <c r="M1055" s="296"/>
    </row>
    <row r="1056" spans="2:13" s="80" customFormat="1" ht="15">
      <c r="B1056" s="154">
        <v>123</v>
      </c>
      <c r="C1056" s="154" t="s">
        <v>1119</v>
      </c>
      <c r="D1056" s="154" t="s">
        <v>1800</v>
      </c>
      <c r="E1056" s="154" t="s">
        <v>2862</v>
      </c>
      <c r="F1056" s="155">
        <v>1.0411900000000001</v>
      </c>
      <c r="G1056" s="155">
        <f t="shared" si="16"/>
        <v>2.0823800000000001</v>
      </c>
      <c r="H1056" s="289"/>
      <c r="L1056" s="295"/>
      <c r="M1056" s="296"/>
    </row>
    <row r="1057" spans="2:13" s="80" customFormat="1" ht="15">
      <c r="B1057" s="154">
        <v>123</v>
      </c>
      <c r="C1057" s="154" t="s">
        <v>1292</v>
      </c>
      <c r="D1057" s="154" t="s">
        <v>1800</v>
      </c>
      <c r="E1057" s="154" t="s">
        <v>2862</v>
      </c>
      <c r="F1057" s="155">
        <v>0.10479999999999999</v>
      </c>
      <c r="G1057" s="155">
        <f t="shared" si="16"/>
        <v>0.20959999999999998</v>
      </c>
      <c r="H1057" s="290"/>
      <c r="L1057" s="295"/>
      <c r="M1057" s="296"/>
    </row>
    <row r="1058" spans="2:13" s="80" customFormat="1" ht="15">
      <c r="B1058" s="154">
        <v>124</v>
      </c>
      <c r="C1058" s="154" t="s">
        <v>1296</v>
      </c>
      <c r="D1058" s="154" t="s">
        <v>1800</v>
      </c>
      <c r="E1058" s="154" t="s">
        <v>2862</v>
      </c>
      <c r="F1058" s="155">
        <v>0.33799000000000001</v>
      </c>
      <c r="G1058" s="155">
        <f t="shared" si="16"/>
        <v>0.67598000000000003</v>
      </c>
      <c r="H1058" s="288">
        <v>5.8056600000000005</v>
      </c>
      <c r="L1058" s="295"/>
      <c r="M1058" s="296"/>
    </row>
    <row r="1059" spans="2:13" s="80" customFormat="1" ht="15">
      <c r="B1059" s="154">
        <v>124</v>
      </c>
      <c r="C1059" s="154" t="s">
        <v>1295</v>
      </c>
      <c r="D1059" s="154" t="s">
        <v>1800</v>
      </c>
      <c r="E1059" s="154" t="s">
        <v>2862</v>
      </c>
      <c r="F1059" s="155">
        <v>0.20933000000000002</v>
      </c>
      <c r="G1059" s="155">
        <f t="shared" si="16"/>
        <v>0.41866000000000003</v>
      </c>
      <c r="H1059" s="289"/>
      <c r="L1059" s="295"/>
      <c r="M1059" s="296"/>
    </row>
    <row r="1060" spans="2:13" s="80" customFormat="1" ht="15">
      <c r="B1060" s="154">
        <v>124</v>
      </c>
      <c r="C1060" s="154" t="s">
        <v>1301</v>
      </c>
      <c r="D1060" s="154" t="s">
        <v>1800</v>
      </c>
      <c r="E1060" s="154" t="s">
        <v>2862</v>
      </c>
      <c r="F1060" s="155">
        <v>0.34056999999999998</v>
      </c>
      <c r="G1060" s="155">
        <f t="shared" si="16"/>
        <v>0.68113999999999997</v>
      </c>
      <c r="H1060" s="289"/>
      <c r="L1060" s="295"/>
      <c r="M1060" s="296"/>
    </row>
    <row r="1061" spans="2:13" s="80" customFormat="1" ht="15">
      <c r="B1061" s="154">
        <v>124</v>
      </c>
      <c r="C1061" s="154" t="s">
        <v>1299</v>
      </c>
      <c r="D1061" s="154" t="s">
        <v>1800</v>
      </c>
      <c r="E1061" s="154" t="s">
        <v>2862</v>
      </c>
      <c r="F1061" s="155">
        <v>0.37862000000000001</v>
      </c>
      <c r="G1061" s="155">
        <f t="shared" si="16"/>
        <v>0.75724000000000002</v>
      </c>
      <c r="H1061" s="289"/>
      <c r="L1061" s="295"/>
      <c r="M1061" s="296"/>
    </row>
    <row r="1062" spans="2:13" s="80" customFormat="1" ht="15">
      <c r="B1062" s="154">
        <v>124</v>
      </c>
      <c r="C1062" s="154" t="s">
        <v>1298</v>
      </c>
      <c r="D1062" s="154" t="s">
        <v>1800</v>
      </c>
      <c r="E1062" s="154" t="s">
        <v>2862</v>
      </c>
      <c r="F1062" s="155">
        <v>0.41792000000000001</v>
      </c>
      <c r="G1062" s="155">
        <f t="shared" si="16"/>
        <v>0.83584000000000003</v>
      </c>
      <c r="H1062" s="289"/>
      <c r="L1062" s="295"/>
      <c r="M1062" s="296"/>
    </row>
    <row r="1063" spans="2:13" s="80" customFormat="1" ht="15">
      <c r="B1063" s="154">
        <v>124</v>
      </c>
      <c r="C1063" s="154" t="s">
        <v>1300</v>
      </c>
      <c r="D1063" s="154" t="s">
        <v>1800</v>
      </c>
      <c r="E1063" s="154" t="s">
        <v>2862</v>
      </c>
      <c r="F1063" s="155">
        <v>0.45635999999999999</v>
      </c>
      <c r="G1063" s="155">
        <f t="shared" si="16"/>
        <v>0.91271999999999998</v>
      </c>
      <c r="H1063" s="289"/>
      <c r="L1063" s="295"/>
      <c r="M1063" s="296"/>
    </row>
    <row r="1064" spans="2:13" s="80" customFormat="1" ht="15">
      <c r="B1064" s="154">
        <v>124</v>
      </c>
      <c r="C1064" s="154" t="s">
        <v>1302</v>
      </c>
      <c r="D1064" s="154" t="s">
        <v>1800</v>
      </c>
      <c r="E1064" s="154" t="s">
        <v>2862</v>
      </c>
      <c r="F1064" s="155">
        <v>0.12656000000000001</v>
      </c>
      <c r="G1064" s="155">
        <f t="shared" si="16"/>
        <v>0.25312000000000001</v>
      </c>
      <c r="H1064" s="289"/>
      <c r="L1064" s="295"/>
      <c r="M1064" s="296"/>
    </row>
    <row r="1065" spans="2:13" s="80" customFormat="1" ht="15">
      <c r="B1065" s="154">
        <v>124</v>
      </c>
      <c r="C1065" s="154" t="s">
        <v>1303</v>
      </c>
      <c r="D1065" s="154" t="s">
        <v>1800</v>
      </c>
      <c r="E1065" s="154" t="s">
        <v>2862</v>
      </c>
      <c r="F1065" s="155">
        <v>0.48572000000000004</v>
      </c>
      <c r="G1065" s="155">
        <f t="shared" si="16"/>
        <v>0.97144000000000008</v>
      </c>
      <c r="H1065" s="289"/>
      <c r="L1065" s="295"/>
      <c r="M1065" s="296"/>
    </row>
    <row r="1066" spans="2:13" s="80" customFormat="1" ht="15">
      <c r="B1066" s="154">
        <v>124</v>
      </c>
      <c r="C1066" s="154" t="s">
        <v>1304</v>
      </c>
      <c r="D1066" s="154" t="s">
        <v>1800</v>
      </c>
      <c r="E1066" s="154" t="s">
        <v>2862</v>
      </c>
      <c r="F1066" s="155">
        <v>7.6590000000000005E-2</v>
      </c>
      <c r="G1066" s="155">
        <f t="shared" si="16"/>
        <v>0.15318000000000001</v>
      </c>
      <c r="H1066" s="289"/>
      <c r="L1066" s="295"/>
      <c r="M1066" s="296"/>
    </row>
    <row r="1067" spans="2:13" s="80" customFormat="1" ht="15">
      <c r="B1067" s="154">
        <v>124</v>
      </c>
      <c r="C1067" s="154" t="s">
        <v>1297</v>
      </c>
      <c r="D1067" s="154" t="s">
        <v>1800</v>
      </c>
      <c r="E1067" s="154" t="s">
        <v>2862</v>
      </c>
      <c r="F1067" s="155">
        <v>7.3169999999999999E-2</v>
      </c>
      <c r="G1067" s="155">
        <f t="shared" si="16"/>
        <v>0.14634</v>
      </c>
      <c r="H1067" s="290"/>
      <c r="L1067" s="295"/>
      <c r="M1067" s="296"/>
    </row>
    <row r="1068" spans="2:13" s="80" customFormat="1" ht="15">
      <c r="B1068" s="154">
        <v>125</v>
      </c>
      <c r="C1068" s="154" t="s">
        <v>1308</v>
      </c>
      <c r="D1068" s="154" t="s">
        <v>1800</v>
      </c>
      <c r="E1068" s="154" t="s">
        <v>2862</v>
      </c>
      <c r="F1068" s="155">
        <v>0.67715000000000003</v>
      </c>
      <c r="G1068" s="155">
        <f t="shared" si="16"/>
        <v>1.3543000000000001</v>
      </c>
      <c r="H1068" s="288">
        <v>5.9883399999999991</v>
      </c>
      <c r="L1068" s="295"/>
      <c r="M1068" s="296"/>
    </row>
    <row r="1069" spans="2:13" s="80" customFormat="1" ht="15">
      <c r="B1069" s="154">
        <v>125</v>
      </c>
      <c r="C1069" s="154" t="s">
        <v>1306</v>
      </c>
      <c r="D1069" s="154" t="s">
        <v>1800</v>
      </c>
      <c r="E1069" s="154" t="s">
        <v>2862</v>
      </c>
      <c r="F1069" s="155">
        <v>0.49280000000000002</v>
      </c>
      <c r="G1069" s="155">
        <f t="shared" si="16"/>
        <v>0.98560000000000003</v>
      </c>
      <c r="H1069" s="289"/>
      <c r="L1069" s="295"/>
      <c r="M1069" s="296"/>
    </row>
    <row r="1070" spans="2:13" s="80" customFormat="1" ht="15">
      <c r="B1070" s="154">
        <v>125</v>
      </c>
      <c r="C1070" s="154" t="s">
        <v>1301</v>
      </c>
      <c r="D1070" s="154" t="s">
        <v>1800</v>
      </c>
      <c r="E1070" s="154" t="s">
        <v>2862</v>
      </c>
      <c r="F1070" s="155">
        <v>0.31402999999999998</v>
      </c>
      <c r="G1070" s="155">
        <f t="shared" si="16"/>
        <v>0.62805999999999995</v>
      </c>
      <c r="H1070" s="289"/>
      <c r="L1070" s="295"/>
      <c r="M1070" s="296"/>
    </row>
    <row r="1071" spans="2:13" s="80" customFormat="1" ht="15">
      <c r="B1071" s="154">
        <v>125</v>
      </c>
      <c r="C1071" s="154" t="s">
        <v>1299</v>
      </c>
      <c r="D1071" s="154" t="s">
        <v>1800</v>
      </c>
      <c r="E1071" s="154" t="s">
        <v>2862</v>
      </c>
      <c r="F1071" s="155">
        <v>0.15068000000000001</v>
      </c>
      <c r="G1071" s="155">
        <f t="shared" si="16"/>
        <v>0.30136000000000002</v>
      </c>
      <c r="H1071" s="289"/>
      <c r="L1071" s="295"/>
      <c r="M1071" s="296"/>
    </row>
    <row r="1072" spans="2:13" s="80" customFormat="1" ht="15">
      <c r="B1072" s="154">
        <v>125</v>
      </c>
      <c r="C1072" s="154" t="s">
        <v>1298</v>
      </c>
      <c r="D1072" s="154" t="s">
        <v>1800</v>
      </c>
      <c r="E1072" s="154" t="s">
        <v>2862</v>
      </c>
      <c r="F1072" s="155">
        <v>0.2278</v>
      </c>
      <c r="G1072" s="155">
        <f t="shared" si="16"/>
        <v>0.4556</v>
      </c>
      <c r="H1072" s="289"/>
      <c r="L1072" s="295"/>
      <c r="M1072" s="296"/>
    </row>
    <row r="1073" spans="2:13" s="80" customFormat="1" ht="15">
      <c r="B1073" s="154">
        <v>125</v>
      </c>
      <c r="C1073" s="154" t="s">
        <v>1303</v>
      </c>
      <c r="D1073" s="154" t="s">
        <v>1800</v>
      </c>
      <c r="E1073" s="154" t="s">
        <v>2862</v>
      </c>
      <c r="F1073" s="155">
        <v>0.15087999999999999</v>
      </c>
      <c r="G1073" s="155">
        <f t="shared" si="16"/>
        <v>0.30175999999999997</v>
      </c>
      <c r="H1073" s="289"/>
      <c r="L1073" s="295"/>
      <c r="M1073" s="296"/>
    </row>
    <row r="1074" spans="2:13" s="80" customFormat="1" ht="15">
      <c r="B1074" s="154">
        <v>125</v>
      </c>
      <c r="C1074" s="154" t="s">
        <v>1305</v>
      </c>
      <c r="D1074" s="154" t="s">
        <v>1800</v>
      </c>
      <c r="E1074" s="154" t="s">
        <v>2862</v>
      </c>
      <c r="F1074" s="155">
        <v>0.20796000000000001</v>
      </c>
      <c r="G1074" s="155">
        <f t="shared" si="16"/>
        <v>0.41592000000000001</v>
      </c>
      <c r="H1074" s="289"/>
      <c r="L1074" s="295"/>
      <c r="M1074" s="296"/>
    </row>
    <row r="1075" spans="2:13" s="80" customFormat="1" ht="15">
      <c r="B1075" s="154">
        <v>125</v>
      </c>
      <c r="C1075" s="154" t="s">
        <v>1275</v>
      </c>
      <c r="D1075" s="154" t="s">
        <v>1800</v>
      </c>
      <c r="E1075" s="154" t="s">
        <v>2862</v>
      </c>
      <c r="F1075" s="155">
        <v>0.69655999999999996</v>
      </c>
      <c r="G1075" s="155">
        <f t="shared" si="16"/>
        <v>1.3931199999999999</v>
      </c>
      <c r="H1075" s="289"/>
      <c r="L1075" s="295"/>
      <c r="M1075" s="296"/>
    </row>
    <row r="1076" spans="2:13" s="80" customFormat="1" ht="15">
      <c r="B1076" s="154">
        <v>125</v>
      </c>
      <c r="C1076" s="154" t="s">
        <v>1307</v>
      </c>
      <c r="D1076" s="154" t="s">
        <v>1800</v>
      </c>
      <c r="E1076" s="154" t="s">
        <v>2862</v>
      </c>
      <c r="F1076" s="155">
        <v>7.6310000000000003E-2</v>
      </c>
      <c r="G1076" s="155">
        <f t="shared" si="16"/>
        <v>0.15262000000000001</v>
      </c>
      <c r="H1076" s="290"/>
      <c r="L1076" s="295"/>
      <c r="M1076" s="296"/>
    </row>
    <row r="1077" spans="2:13" s="80" customFormat="1" ht="15">
      <c r="B1077" s="154">
        <v>126</v>
      </c>
      <c r="C1077" s="154" t="s">
        <v>1318</v>
      </c>
      <c r="D1077" s="154" t="s">
        <v>1800</v>
      </c>
      <c r="E1077" s="154" t="s">
        <v>2862</v>
      </c>
      <c r="F1077" s="155">
        <v>0.36347000000000002</v>
      </c>
      <c r="G1077" s="155">
        <f t="shared" si="16"/>
        <v>0.72694000000000003</v>
      </c>
      <c r="H1077" s="288">
        <v>6.19984</v>
      </c>
      <c r="L1077" s="295"/>
      <c r="M1077" s="296"/>
    </row>
    <row r="1078" spans="2:13" s="80" customFormat="1" ht="15">
      <c r="B1078" s="154">
        <v>126</v>
      </c>
      <c r="C1078" s="154" t="s">
        <v>1316</v>
      </c>
      <c r="D1078" s="154" t="s">
        <v>1800</v>
      </c>
      <c r="E1078" s="154" t="s">
        <v>2862</v>
      </c>
      <c r="F1078" s="155">
        <v>0.20491999999999999</v>
      </c>
      <c r="G1078" s="155">
        <f t="shared" si="16"/>
        <v>0.40983999999999998</v>
      </c>
      <c r="H1078" s="289"/>
      <c r="L1078" s="295"/>
      <c r="M1078" s="296"/>
    </row>
    <row r="1079" spans="2:13" s="80" customFormat="1" ht="15">
      <c r="B1079" s="154">
        <v>126</v>
      </c>
      <c r="C1079" s="154" t="s">
        <v>1313</v>
      </c>
      <c r="D1079" s="154" t="s">
        <v>1800</v>
      </c>
      <c r="E1079" s="154" t="s">
        <v>2862</v>
      </c>
      <c r="F1079" s="155">
        <v>0.22528999999999999</v>
      </c>
      <c r="G1079" s="155">
        <f t="shared" si="16"/>
        <v>0.45057999999999998</v>
      </c>
      <c r="H1079" s="289"/>
      <c r="L1079" s="295"/>
      <c r="M1079" s="296"/>
    </row>
    <row r="1080" spans="2:13" s="80" customFormat="1" ht="15">
      <c r="B1080" s="154">
        <v>126</v>
      </c>
      <c r="C1080" s="154" t="s">
        <v>1320</v>
      </c>
      <c r="D1080" s="154" t="s">
        <v>1800</v>
      </c>
      <c r="E1080" s="154" t="s">
        <v>2862</v>
      </c>
      <c r="F1080" s="155">
        <v>0.93306</v>
      </c>
      <c r="G1080" s="155">
        <f t="shared" si="16"/>
        <v>1.86612</v>
      </c>
      <c r="H1080" s="289"/>
      <c r="L1080" s="295"/>
      <c r="M1080" s="296"/>
    </row>
    <row r="1081" spans="2:13" s="80" customFormat="1" ht="15">
      <c r="B1081" s="154">
        <v>126</v>
      </c>
      <c r="C1081" s="154" t="s">
        <v>1315</v>
      </c>
      <c r="D1081" s="154" t="s">
        <v>1800</v>
      </c>
      <c r="E1081" s="154" t="s">
        <v>2862</v>
      </c>
      <c r="F1081" s="155">
        <v>0.22034999999999999</v>
      </c>
      <c r="G1081" s="155">
        <f t="shared" si="16"/>
        <v>0.44069999999999998</v>
      </c>
      <c r="H1081" s="289"/>
      <c r="L1081" s="295"/>
      <c r="M1081" s="296"/>
    </row>
    <row r="1082" spans="2:13" s="80" customFormat="1" ht="15">
      <c r="B1082" s="154">
        <v>126</v>
      </c>
      <c r="C1082" s="154" t="s">
        <v>1314</v>
      </c>
      <c r="D1082" s="154" t="s">
        <v>1800</v>
      </c>
      <c r="E1082" s="154" t="s">
        <v>2862</v>
      </c>
      <c r="F1082" s="155">
        <v>0.16246000000000002</v>
      </c>
      <c r="G1082" s="155">
        <f t="shared" si="16"/>
        <v>0.32492000000000004</v>
      </c>
      <c r="H1082" s="289"/>
      <c r="L1082" s="295"/>
      <c r="M1082" s="296"/>
    </row>
    <row r="1083" spans="2:13" s="80" customFormat="1" ht="15">
      <c r="B1083" s="154">
        <v>126</v>
      </c>
      <c r="C1083" s="154" t="s">
        <v>1319</v>
      </c>
      <c r="D1083" s="154" t="s">
        <v>1800</v>
      </c>
      <c r="E1083" s="154" t="s">
        <v>2862</v>
      </c>
      <c r="F1083" s="155">
        <v>0.23291999999999999</v>
      </c>
      <c r="G1083" s="155">
        <f t="shared" si="16"/>
        <v>0.46583999999999998</v>
      </c>
      <c r="H1083" s="289"/>
      <c r="L1083" s="295"/>
      <c r="M1083" s="296"/>
    </row>
    <row r="1084" spans="2:13" s="80" customFormat="1" ht="15">
      <c r="B1084" s="154">
        <v>126</v>
      </c>
      <c r="C1084" s="154" t="s">
        <v>1312</v>
      </c>
      <c r="D1084" s="154" t="s">
        <v>1800</v>
      </c>
      <c r="E1084" s="154" t="s">
        <v>2862</v>
      </c>
      <c r="F1084" s="155">
        <v>0.21278</v>
      </c>
      <c r="G1084" s="155">
        <f t="shared" si="16"/>
        <v>0.42555999999999999</v>
      </c>
      <c r="H1084" s="289"/>
      <c r="L1084" s="295"/>
      <c r="M1084" s="296"/>
    </row>
    <row r="1085" spans="2:13" s="80" customFormat="1" ht="15">
      <c r="B1085" s="154">
        <v>126</v>
      </c>
      <c r="C1085" s="154" t="s">
        <v>1310</v>
      </c>
      <c r="D1085" s="154" t="s">
        <v>1800</v>
      </c>
      <c r="E1085" s="154" t="s">
        <v>2862</v>
      </c>
      <c r="F1085" s="155">
        <v>0.12124</v>
      </c>
      <c r="G1085" s="155">
        <f t="shared" si="16"/>
        <v>0.24248</v>
      </c>
      <c r="H1085" s="289"/>
      <c r="L1085" s="295"/>
      <c r="M1085" s="296"/>
    </row>
    <row r="1086" spans="2:13" s="80" customFormat="1" ht="15">
      <c r="B1086" s="154">
        <v>126</v>
      </c>
      <c r="C1086" s="154" t="s">
        <v>1309</v>
      </c>
      <c r="D1086" s="154" t="s">
        <v>1800</v>
      </c>
      <c r="E1086" s="154" t="s">
        <v>2862</v>
      </c>
      <c r="F1086" s="155">
        <v>7.1879999999999999E-2</v>
      </c>
      <c r="G1086" s="155">
        <f t="shared" si="16"/>
        <v>0.14376</v>
      </c>
      <c r="H1086" s="289"/>
      <c r="L1086" s="295"/>
      <c r="M1086" s="296"/>
    </row>
    <row r="1087" spans="2:13" s="80" customFormat="1" ht="15">
      <c r="B1087" s="154">
        <v>126</v>
      </c>
      <c r="C1087" s="154" t="s">
        <v>1317</v>
      </c>
      <c r="D1087" s="154" t="s">
        <v>1800</v>
      </c>
      <c r="E1087" s="154" t="s">
        <v>2862</v>
      </c>
      <c r="F1087" s="155">
        <v>0.26114999999999999</v>
      </c>
      <c r="G1087" s="155">
        <f t="shared" si="16"/>
        <v>0.52229999999999999</v>
      </c>
      <c r="H1087" s="289"/>
      <c r="L1087" s="295"/>
      <c r="M1087" s="296"/>
    </row>
    <row r="1088" spans="2:13" s="80" customFormat="1" ht="15">
      <c r="B1088" s="154">
        <v>126</v>
      </c>
      <c r="C1088" s="154" t="s">
        <v>1311</v>
      </c>
      <c r="D1088" s="154" t="s">
        <v>1800</v>
      </c>
      <c r="E1088" s="154" t="s">
        <v>2862</v>
      </c>
      <c r="F1088" s="155">
        <v>9.0400000000000008E-2</v>
      </c>
      <c r="G1088" s="155">
        <f t="shared" si="16"/>
        <v>0.18080000000000002</v>
      </c>
      <c r="H1088" s="290"/>
      <c r="L1088" s="295"/>
      <c r="M1088" s="296"/>
    </row>
    <row r="1089" spans="2:13" s="80" customFormat="1" ht="15">
      <c r="B1089" s="154">
        <v>127</v>
      </c>
      <c r="C1089" s="154" t="s">
        <v>1322</v>
      </c>
      <c r="D1089" s="154" t="s">
        <v>1799</v>
      </c>
      <c r="E1089" s="154" t="s">
        <v>2862</v>
      </c>
      <c r="F1089" s="155">
        <v>0.16616</v>
      </c>
      <c r="G1089" s="155">
        <f t="shared" si="16"/>
        <v>0.33232</v>
      </c>
      <c r="H1089" s="288">
        <v>5.7938399999999994</v>
      </c>
      <c r="L1089" s="295"/>
      <c r="M1089" s="296"/>
    </row>
    <row r="1090" spans="2:13" s="80" customFormat="1" ht="15">
      <c r="B1090" s="154">
        <v>127</v>
      </c>
      <c r="C1090" s="154" t="s">
        <v>1327</v>
      </c>
      <c r="D1090" s="154" t="s">
        <v>1799</v>
      </c>
      <c r="E1090" s="154" t="s">
        <v>2862</v>
      </c>
      <c r="F1090" s="155">
        <v>0.12049</v>
      </c>
      <c r="G1090" s="155">
        <f t="shared" si="16"/>
        <v>0.24098</v>
      </c>
      <c r="H1090" s="289"/>
      <c r="L1090" s="295"/>
      <c r="M1090" s="296"/>
    </row>
    <row r="1091" spans="2:13" s="80" customFormat="1" ht="15">
      <c r="B1091" s="154">
        <v>127</v>
      </c>
      <c r="C1091" s="154" t="s">
        <v>1321</v>
      </c>
      <c r="D1091" s="154" t="s">
        <v>1799</v>
      </c>
      <c r="E1091" s="154" t="s">
        <v>2862</v>
      </c>
      <c r="F1091" s="155">
        <v>0.58013000000000003</v>
      </c>
      <c r="G1091" s="155">
        <f t="shared" si="16"/>
        <v>1.1602600000000001</v>
      </c>
      <c r="H1091" s="289"/>
      <c r="L1091" s="295"/>
      <c r="M1091" s="296"/>
    </row>
    <row r="1092" spans="2:13" s="80" customFormat="1" ht="15">
      <c r="B1092" s="154">
        <v>127</v>
      </c>
      <c r="C1092" s="154" t="s">
        <v>1326</v>
      </c>
      <c r="D1092" s="154" t="s">
        <v>1799</v>
      </c>
      <c r="E1092" s="154" t="s">
        <v>2862</v>
      </c>
      <c r="F1092" s="155">
        <v>0.64637999999999995</v>
      </c>
      <c r="G1092" s="155">
        <f t="shared" si="16"/>
        <v>1.2927599999999999</v>
      </c>
      <c r="H1092" s="289"/>
      <c r="L1092" s="295"/>
      <c r="M1092" s="296"/>
    </row>
    <row r="1093" spans="2:13" s="80" customFormat="1" ht="15">
      <c r="B1093" s="154">
        <v>127</v>
      </c>
      <c r="C1093" s="154" t="s">
        <v>1328</v>
      </c>
      <c r="D1093" s="154" t="s">
        <v>1799</v>
      </c>
      <c r="E1093" s="154" t="s">
        <v>2862</v>
      </c>
      <c r="F1093" s="155">
        <v>0.21959000000000001</v>
      </c>
      <c r="G1093" s="155">
        <f t="shared" si="16"/>
        <v>0.43918000000000001</v>
      </c>
      <c r="H1093" s="289"/>
      <c r="L1093" s="295"/>
      <c r="M1093" s="296"/>
    </row>
    <row r="1094" spans="2:13" s="80" customFormat="1" ht="15">
      <c r="B1094" s="154">
        <v>127</v>
      </c>
      <c r="C1094" s="154" t="s">
        <v>1323</v>
      </c>
      <c r="D1094" s="154" t="s">
        <v>1799</v>
      </c>
      <c r="E1094" s="154" t="s">
        <v>2862</v>
      </c>
      <c r="F1094" s="155">
        <v>0.13786999999999999</v>
      </c>
      <c r="G1094" s="155">
        <f t="shared" si="16"/>
        <v>0.27573999999999999</v>
      </c>
      <c r="H1094" s="289"/>
      <c r="L1094" s="295"/>
      <c r="M1094" s="296"/>
    </row>
    <row r="1095" spans="2:13" s="80" customFormat="1" ht="15">
      <c r="B1095" s="154">
        <v>127</v>
      </c>
      <c r="C1095" s="154" t="s">
        <v>1329</v>
      </c>
      <c r="D1095" s="154" t="s">
        <v>1799</v>
      </c>
      <c r="E1095" s="154" t="s">
        <v>2862</v>
      </c>
      <c r="F1095" s="155">
        <v>0.16666</v>
      </c>
      <c r="G1095" s="155">
        <f t="shared" si="16"/>
        <v>0.33332000000000001</v>
      </c>
      <c r="H1095" s="289"/>
      <c r="L1095" s="295"/>
      <c r="M1095" s="296"/>
    </row>
    <row r="1096" spans="2:13" s="80" customFormat="1" ht="15">
      <c r="B1096" s="154">
        <v>127</v>
      </c>
      <c r="C1096" s="154" t="s">
        <v>1320</v>
      </c>
      <c r="D1096" s="154" t="s">
        <v>1799</v>
      </c>
      <c r="E1096" s="154" t="s">
        <v>2862</v>
      </c>
      <c r="F1096" s="155">
        <v>0.55330999999999997</v>
      </c>
      <c r="G1096" s="155">
        <f t="shared" si="16"/>
        <v>1.1066199999999999</v>
      </c>
      <c r="H1096" s="289"/>
      <c r="L1096" s="295"/>
      <c r="M1096" s="296"/>
    </row>
    <row r="1097" spans="2:13" s="80" customFormat="1" ht="15">
      <c r="B1097" s="154">
        <v>127</v>
      </c>
      <c r="C1097" s="154" t="s">
        <v>1325</v>
      </c>
      <c r="D1097" s="154" t="s">
        <v>1799</v>
      </c>
      <c r="E1097" s="154" t="s">
        <v>2862</v>
      </c>
      <c r="F1097" s="155">
        <v>0.13922999999999999</v>
      </c>
      <c r="G1097" s="155">
        <f t="shared" si="16"/>
        <v>0.27845999999999999</v>
      </c>
      <c r="H1097" s="289"/>
      <c r="L1097" s="295"/>
      <c r="M1097" s="296"/>
    </row>
    <row r="1098" spans="2:13" s="80" customFormat="1" ht="15">
      <c r="B1098" s="154">
        <v>127</v>
      </c>
      <c r="C1098" s="154" t="s">
        <v>1324</v>
      </c>
      <c r="D1098" s="154" t="s">
        <v>1799</v>
      </c>
      <c r="E1098" s="154" t="s">
        <v>2862</v>
      </c>
      <c r="F1098" s="155">
        <v>0.1671</v>
      </c>
      <c r="G1098" s="155">
        <f t="shared" si="16"/>
        <v>0.3342</v>
      </c>
      <c r="H1098" s="290"/>
      <c r="L1098" s="295"/>
      <c r="M1098" s="296"/>
    </row>
    <row r="1099" spans="2:13" s="80" customFormat="1" ht="15">
      <c r="B1099" s="154">
        <v>128</v>
      </c>
      <c r="C1099" s="154" t="s">
        <v>1331</v>
      </c>
      <c r="D1099" s="154" t="s">
        <v>1799</v>
      </c>
      <c r="E1099" s="154" t="s">
        <v>2862</v>
      </c>
      <c r="F1099" s="155">
        <v>0.11982999999999999</v>
      </c>
      <c r="G1099" s="155">
        <f t="shared" si="16"/>
        <v>0.23965999999999998</v>
      </c>
      <c r="H1099" s="288">
        <v>5.806140000000001</v>
      </c>
      <c r="L1099" s="295"/>
      <c r="M1099" s="296"/>
    </row>
    <row r="1100" spans="2:13" s="80" customFormat="1" ht="15">
      <c r="B1100" s="154">
        <v>128</v>
      </c>
      <c r="C1100" s="154" t="s">
        <v>1335</v>
      </c>
      <c r="D1100" s="154" t="s">
        <v>1799</v>
      </c>
      <c r="E1100" s="154" t="s">
        <v>2862</v>
      </c>
      <c r="F1100" s="155">
        <v>0.29142000000000001</v>
      </c>
      <c r="G1100" s="155">
        <f t="shared" si="16"/>
        <v>0.58284000000000002</v>
      </c>
      <c r="H1100" s="289"/>
      <c r="L1100" s="295"/>
      <c r="M1100" s="296"/>
    </row>
    <row r="1101" spans="2:13" s="80" customFormat="1" ht="15">
      <c r="B1101" s="154">
        <v>128</v>
      </c>
      <c r="C1101" s="154" t="s">
        <v>1336</v>
      </c>
      <c r="D1101" s="154" t="s">
        <v>1799</v>
      </c>
      <c r="E1101" s="154" t="s">
        <v>2862</v>
      </c>
      <c r="F1101" s="155">
        <v>0.6749400000000001</v>
      </c>
      <c r="G1101" s="155">
        <f t="shared" ref="G1101:G1164" si="17">F1101*2</f>
        <v>1.3498800000000002</v>
      </c>
      <c r="H1101" s="289"/>
      <c r="L1101" s="295"/>
      <c r="M1101" s="296"/>
    </row>
    <row r="1102" spans="2:13" s="80" customFormat="1" ht="15">
      <c r="B1102" s="154">
        <v>128</v>
      </c>
      <c r="C1102" s="154" t="s">
        <v>1334</v>
      </c>
      <c r="D1102" s="154" t="s">
        <v>1799</v>
      </c>
      <c r="E1102" s="154" t="s">
        <v>2862</v>
      </c>
      <c r="F1102" s="155">
        <v>0.5552999999999999</v>
      </c>
      <c r="G1102" s="155">
        <f t="shared" si="17"/>
        <v>1.1105999999999998</v>
      </c>
      <c r="H1102" s="289"/>
      <c r="L1102" s="295"/>
      <c r="M1102" s="296"/>
    </row>
    <row r="1103" spans="2:13" s="80" customFormat="1" ht="15">
      <c r="B1103" s="154">
        <v>128</v>
      </c>
      <c r="C1103" s="154" t="s">
        <v>1329</v>
      </c>
      <c r="D1103" s="154" t="s">
        <v>1799</v>
      </c>
      <c r="E1103" s="154" t="s">
        <v>2862</v>
      </c>
      <c r="F1103" s="155">
        <v>0.52024000000000004</v>
      </c>
      <c r="G1103" s="155">
        <f t="shared" si="17"/>
        <v>1.0404800000000001</v>
      </c>
      <c r="H1103" s="289"/>
      <c r="L1103" s="295"/>
      <c r="M1103" s="296"/>
    </row>
    <row r="1104" spans="2:13" s="80" customFormat="1" ht="15">
      <c r="B1104" s="154">
        <v>128</v>
      </c>
      <c r="C1104" s="154" t="s">
        <v>1330</v>
      </c>
      <c r="D1104" s="154" t="s">
        <v>1799</v>
      </c>
      <c r="E1104" s="154" t="s">
        <v>2862</v>
      </c>
      <c r="F1104" s="155">
        <v>0.11874999999999999</v>
      </c>
      <c r="G1104" s="155">
        <f t="shared" si="17"/>
        <v>0.23749999999999999</v>
      </c>
      <c r="H1104" s="289"/>
      <c r="L1104" s="295"/>
      <c r="M1104" s="296"/>
    </row>
    <row r="1105" spans="2:13" s="80" customFormat="1" ht="15">
      <c r="B1105" s="154">
        <v>128</v>
      </c>
      <c r="C1105" s="154" t="s">
        <v>1333</v>
      </c>
      <c r="D1105" s="154" t="s">
        <v>1799</v>
      </c>
      <c r="E1105" s="154" t="s">
        <v>2862</v>
      </c>
      <c r="F1105" s="155">
        <v>0.50327</v>
      </c>
      <c r="G1105" s="155">
        <f t="shared" si="17"/>
        <v>1.00654</v>
      </c>
      <c r="H1105" s="289"/>
      <c r="L1105" s="295"/>
      <c r="M1105" s="296"/>
    </row>
    <row r="1106" spans="2:13" s="80" customFormat="1" ht="15">
      <c r="B1106" s="154">
        <v>128</v>
      </c>
      <c r="C1106" s="154" t="s">
        <v>1332</v>
      </c>
      <c r="D1106" s="154" t="s">
        <v>1799</v>
      </c>
      <c r="E1106" s="154" t="s">
        <v>2862</v>
      </c>
      <c r="F1106" s="155">
        <v>0.11932</v>
      </c>
      <c r="G1106" s="155">
        <f t="shared" si="17"/>
        <v>0.23863999999999999</v>
      </c>
      <c r="H1106" s="290"/>
      <c r="L1106" s="295"/>
      <c r="M1106" s="296"/>
    </row>
    <row r="1107" spans="2:13" s="80" customFormat="1" ht="15">
      <c r="B1107" s="154">
        <v>129</v>
      </c>
      <c r="C1107" s="154" t="s">
        <v>1338</v>
      </c>
      <c r="D1107" s="154" t="s">
        <v>1799</v>
      </c>
      <c r="E1107" s="154" t="s">
        <v>2862</v>
      </c>
      <c r="F1107" s="155">
        <v>0.71725000000000005</v>
      </c>
      <c r="G1107" s="155">
        <f t="shared" si="17"/>
        <v>1.4345000000000001</v>
      </c>
      <c r="H1107" s="288">
        <v>5.9155600000000002</v>
      </c>
      <c r="L1107" s="295"/>
      <c r="M1107" s="296"/>
    </row>
    <row r="1108" spans="2:13" s="80" customFormat="1" ht="15">
      <c r="B1108" s="154">
        <v>129</v>
      </c>
      <c r="C1108" s="154" t="s">
        <v>1337</v>
      </c>
      <c r="D1108" s="154" t="s">
        <v>1799</v>
      </c>
      <c r="E1108" s="154" t="s">
        <v>2862</v>
      </c>
      <c r="F1108" s="155">
        <v>0.26789999999999997</v>
      </c>
      <c r="G1108" s="155">
        <f t="shared" si="17"/>
        <v>0.53579999999999994</v>
      </c>
      <c r="H1108" s="289"/>
      <c r="L1108" s="295"/>
      <c r="M1108" s="296"/>
    </row>
    <row r="1109" spans="2:13" s="80" customFormat="1" ht="15">
      <c r="B1109" s="154">
        <v>129</v>
      </c>
      <c r="C1109" s="154" t="s">
        <v>1339</v>
      </c>
      <c r="D1109" s="154" t="s">
        <v>1799</v>
      </c>
      <c r="E1109" s="154" t="s">
        <v>2862</v>
      </c>
      <c r="F1109" s="155">
        <v>0.51519999999999999</v>
      </c>
      <c r="G1109" s="155">
        <f t="shared" si="17"/>
        <v>1.0304</v>
      </c>
      <c r="H1109" s="289"/>
      <c r="L1109" s="295"/>
      <c r="M1109" s="296"/>
    </row>
    <row r="1110" spans="2:13" s="80" customFormat="1" ht="15">
      <c r="B1110" s="154">
        <v>129</v>
      </c>
      <c r="C1110" s="154" t="s">
        <v>1329</v>
      </c>
      <c r="D1110" s="154" t="s">
        <v>1799</v>
      </c>
      <c r="E1110" s="154" t="s">
        <v>2862</v>
      </c>
      <c r="F1110" s="155">
        <v>0.29810999999999999</v>
      </c>
      <c r="G1110" s="155">
        <f t="shared" si="17"/>
        <v>0.59621999999999997</v>
      </c>
      <c r="H1110" s="289"/>
      <c r="L1110" s="295"/>
      <c r="M1110" s="296"/>
    </row>
    <row r="1111" spans="2:13" s="80" customFormat="1" ht="15">
      <c r="B1111" s="154">
        <v>129</v>
      </c>
      <c r="C1111" s="154" t="s">
        <v>1341</v>
      </c>
      <c r="D1111" s="154" t="s">
        <v>1799</v>
      </c>
      <c r="E1111" s="154" t="s">
        <v>2862</v>
      </c>
      <c r="F1111" s="155">
        <v>0.38706000000000002</v>
      </c>
      <c r="G1111" s="155">
        <f t="shared" si="17"/>
        <v>0.77412000000000003</v>
      </c>
      <c r="H1111" s="289"/>
      <c r="L1111" s="295"/>
      <c r="M1111" s="296"/>
    </row>
    <row r="1112" spans="2:13" s="80" customFormat="1" ht="15">
      <c r="B1112" s="154">
        <v>129</v>
      </c>
      <c r="C1112" s="154" t="s">
        <v>1342</v>
      </c>
      <c r="D1112" s="154" t="s">
        <v>1799</v>
      </c>
      <c r="E1112" s="154" t="s">
        <v>2862</v>
      </c>
      <c r="F1112" s="155">
        <v>0.38872000000000001</v>
      </c>
      <c r="G1112" s="155">
        <f t="shared" si="17"/>
        <v>0.77744000000000002</v>
      </c>
      <c r="H1112" s="289"/>
      <c r="L1112" s="295"/>
      <c r="M1112" s="296"/>
    </row>
    <row r="1113" spans="2:13" s="80" customFormat="1" ht="15">
      <c r="B1113" s="154">
        <v>129</v>
      </c>
      <c r="C1113" s="154" t="s">
        <v>1340</v>
      </c>
      <c r="D1113" s="154" t="s">
        <v>1799</v>
      </c>
      <c r="E1113" s="154" t="s">
        <v>2862</v>
      </c>
      <c r="F1113" s="155">
        <v>0.38354000000000005</v>
      </c>
      <c r="G1113" s="155">
        <f t="shared" si="17"/>
        <v>0.7670800000000001</v>
      </c>
      <c r="H1113" s="290"/>
      <c r="L1113" s="295"/>
      <c r="M1113" s="296"/>
    </row>
    <row r="1114" spans="2:13" s="80" customFormat="1" ht="15">
      <c r="B1114" s="154">
        <v>130</v>
      </c>
      <c r="C1114" s="154" t="s">
        <v>1344</v>
      </c>
      <c r="D1114" s="154" t="s">
        <v>1799</v>
      </c>
      <c r="E1114" s="154" t="s">
        <v>2862</v>
      </c>
      <c r="F1114" s="155">
        <v>0.37031999999999998</v>
      </c>
      <c r="G1114" s="155">
        <f t="shared" si="17"/>
        <v>0.74063999999999997</v>
      </c>
      <c r="H1114" s="288">
        <v>5.7617599999999998</v>
      </c>
      <c r="L1114" s="295"/>
      <c r="M1114" s="296"/>
    </row>
    <row r="1115" spans="2:13" s="80" customFormat="1" ht="15">
      <c r="B1115" s="154">
        <v>130</v>
      </c>
      <c r="C1115" s="154" t="s">
        <v>1343</v>
      </c>
      <c r="D1115" s="154" t="s">
        <v>1799</v>
      </c>
      <c r="E1115" s="154" t="s">
        <v>2862</v>
      </c>
      <c r="F1115" s="155">
        <v>0.56198000000000004</v>
      </c>
      <c r="G1115" s="155">
        <f t="shared" si="17"/>
        <v>1.1239600000000001</v>
      </c>
      <c r="H1115" s="289"/>
      <c r="L1115" s="295"/>
      <c r="M1115" s="296"/>
    </row>
    <row r="1116" spans="2:13" s="80" customFormat="1" ht="15">
      <c r="B1116" s="154">
        <v>130</v>
      </c>
      <c r="C1116" s="154" t="s">
        <v>1335</v>
      </c>
      <c r="D1116" s="154" t="s">
        <v>1799</v>
      </c>
      <c r="E1116" s="154" t="s">
        <v>2862</v>
      </c>
      <c r="F1116" s="155">
        <v>0.44248999999999999</v>
      </c>
      <c r="G1116" s="155">
        <f t="shared" si="17"/>
        <v>0.88497999999999999</v>
      </c>
      <c r="H1116" s="289"/>
      <c r="L1116" s="295"/>
      <c r="M1116" s="296"/>
    </row>
    <row r="1117" spans="2:13" s="80" customFormat="1" ht="15">
      <c r="B1117" s="154">
        <v>130</v>
      </c>
      <c r="C1117" s="154" t="s">
        <v>1329</v>
      </c>
      <c r="D1117" s="154" t="s">
        <v>1799</v>
      </c>
      <c r="E1117" s="154" t="s">
        <v>2862</v>
      </c>
      <c r="F1117" s="155">
        <v>0.35830000000000001</v>
      </c>
      <c r="G1117" s="155">
        <f t="shared" si="17"/>
        <v>0.71660000000000001</v>
      </c>
      <c r="H1117" s="289"/>
      <c r="L1117" s="295"/>
      <c r="M1117" s="296"/>
    </row>
    <row r="1118" spans="2:13" s="80" customFormat="1" ht="15">
      <c r="B1118" s="154">
        <v>130</v>
      </c>
      <c r="C1118" s="154" t="s">
        <v>1345</v>
      </c>
      <c r="D1118" s="154" t="s">
        <v>1799</v>
      </c>
      <c r="E1118" s="154" t="s">
        <v>2862</v>
      </c>
      <c r="F1118" s="155">
        <v>0.47650999999999999</v>
      </c>
      <c r="G1118" s="155">
        <f t="shared" si="17"/>
        <v>0.95301999999999998</v>
      </c>
      <c r="H1118" s="289"/>
      <c r="L1118" s="295"/>
      <c r="M1118" s="296"/>
    </row>
    <row r="1119" spans="2:13" s="80" customFormat="1" ht="15">
      <c r="B1119" s="154">
        <v>130</v>
      </c>
      <c r="C1119" s="154" t="s">
        <v>1346</v>
      </c>
      <c r="D1119" s="154" t="s">
        <v>1799</v>
      </c>
      <c r="E1119" s="154" t="s">
        <v>2862</v>
      </c>
      <c r="F1119" s="155">
        <v>0.67127999999999999</v>
      </c>
      <c r="G1119" s="155">
        <f t="shared" si="17"/>
        <v>1.34256</v>
      </c>
      <c r="H1119" s="290"/>
      <c r="L1119" s="295"/>
      <c r="M1119" s="296"/>
    </row>
    <row r="1120" spans="2:13" s="80" customFormat="1" ht="15">
      <c r="B1120" s="154">
        <v>131</v>
      </c>
      <c r="C1120" s="154" t="s">
        <v>1353</v>
      </c>
      <c r="D1120" s="154" t="s">
        <v>1799</v>
      </c>
      <c r="E1120" s="154" t="s">
        <v>2862</v>
      </c>
      <c r="F1120" s="155">
        <v>0.18628999999999998</v>
      </c>
      <c r="G1120" s="155">
        <f t="shared" si="17"/>
        <v>0.37257999999999997</v>
      </c>
      <c r="H1120" s="288">
        <v>5.90158</v>
      </c>
      <c r="L1120" s="295"/>
      <c r="M1120" s="296"/>
    </row>
    <row r="1121" spans="2:13" s="80" customFormat="1" ht="15">
      <c r="B1121" s="154">
        <v>131</v>
      </c>
      <c r="C1121" s="154" t="s">
        <v>1358</v>
      </c>
      <c r="D1121" s="154" t="s">
        <v>1799</v>
      </c>
      <c r="E1121" s="154" t="s">
        <v>2862</v>
      </c>
      <c r="F1121" s="155">
        <v>0.16399</v>
      </c>
      <c r="G1121" s="155">
        <f t="shared" si="17"/>
        <v>0.32797999999999999</v>
      </c>
      <c r="H1121" s="289"/>
      <c r="L1121" s="295"/>
      <c r="M1121" s="296"/>
    </row>
    <row r="1122" spans="2:13" s="80" customFormat="1" ht="15">
      <c r="B1122" s="154">
        <v>131</v>
      </c>
      <c r="C1122" s="154" t="s">
        <v>1354</v>
      </c>
      <c r="D1122" s="154" t="s">
        <v>1799</v>
      </c>
      <c r="E1122" s="154" t="s">
        <v>2862</v>
      </c>
      <c r="F1122" s="155">
        <v>0.24938999999999997</v>
      </c>
      <c r="G1122" s="155">
        <f t="shared" si="17"/>
        <v>0.49877999999999995</v>
      </c>
      <c r="H1122" s="289"/>
      <c r="L1122" s="295"/>
      <c r="M1122" s="296"/>
    </row>
    <row r="1123" spans="2:13" s="80" customFormat="1" ht="15">
      <c r="B1123" s="154">
        <v>131</v>
      </c>
      <c r="C1123" s="154" t="s">
        <v>1355</v>
      </c>
      <c r="D1123" s="154" t="s">
        <v>1799</v>
      </c>
      <c r="E1123" s="154" t="s">
        <v>2862</v>
      </c>
      <c r="F1123" s="155">
        <v>0.47567000000000004</v>
      </c>
      <c r="G1123" s="155">
        <f t="shared" si="17"/>
        <v>0.95134000000000007</v>
      </c>
      <c r="H1123" s="289"/>
      <c r="L1123" s="295"/>
      <c r="M1123" s="296"/>
    </row>
    <row r="1124" spans="2:13" s="80" customFormat="1" ht="15">
      <c r="B1124" s="154">
        <v>131</v>
      </c>
      <c r="C1124" s="154" t="s">
        <v>1348</v>
      </c>
      <c r="D1124" s="154" t="s">
        <v>1799</v>
      </c>
      <c r="E1124" s="154" t="s">
        <v>2862</v>
      </c>
      <c r="F1124" s="155">
        <v>0.18669999999999998</v>
      </c>
      <c r="G1124" s="155">
        <f t="shared" si="17"/>
        <v>0.37339999999999995</v>
      </c>
      <c r="H1124" s="289"/>
      <c r="L1124" s="295"/>
      <c r="M1124" s="296"/>
    </row>
    <row r="1125" spans="2:13" s="80" customFormat="1" ht="15">
      <c r="B1125" s="154">
        <v>131</v>
      </c>
      <c r="C1125" s="154" t="s">
        <v>1349</v>
      </c>
      <c r="D1125" s="154" t="s">
        <v>1799</v>
      </c>
      <c r="E1125" s="154" t="s">
        <v>2862</v>
      </c>
      <c r="F1125" s="155">
        <v>0.25316</v>
      </c>
      <c r="G1125" s="155">
        <f t="shared" si="17"/>
        <v>0.50631999999999999</v>
      </c>
      <c r="H1125" s="289"/>
      <c r="L1125" s="295"/>
      <c r="M1125" s="296"/>
    </row>
    <row r="1126" spans="2:13" s="80" customFormat="1" ht="15">
      <c r="B1126" s="154">
        <v>131</v>
      </c>
      <c r="C1126" s="154" t="s">
        <v>1356</v>
      </c>
      <c r="D1126" s="154" t="s">
        <v>1799</v>
      </c>
      <c r="E1126" s="154" t="s">
        <v>2862</v>
      </c>
      <c r="F1126" s="155">
        <v>0.32041000000000003</v>
      </c>
      <c r="G1126" s="155">
        <f t="shared" si="17"/>
        <v>0.64082000000000006</v>
      </c>
      <c r="H1126" s="289"/>
      <c r="L1126" s="295"/>
      <c r="M1126" s="296"/>
    </row>
    <row r="1127" spans="2:13" s="80" customFormat="1" ht="15">
      <c r="B1127" s="154">
        <v>131</v>
      </c>
      <c r="C1127" s="154" t="s">
        <v>1350</v>
      </c>
      <c r="D1127" s="154" t="s">
        <v>1799</v>
      </c>
      <c r="E1127" s="154" t="s">
        <v>2862</v>
      </c>
      <c r="F1127" s="155">
        <v>0.31898000000000004</v>
      </c>
      <c r="G1127" s="155">
        <f t="shared" si="17"/>
        <v>0.63796000000000008</v>
      </c>
      <c r="H1127" s="289"/>
      <c r="L1127" s="295"/>
      <c r="M1127" s="296"/>
    </row>
    <row r="1128" spans="2:13" s="80" customFormat="1" ht="15">
      <c r="B1128" s="154">
        <v>131</v>
      </c>
      <c r="C1128" s="154" t="s">
        <v>1352</v>
      </c>
      <c r="D1128" s="154" t="s">
        <v>1799</v>
      </c>
      <c r="E1128" s="154" t="s">
        <v>2862</v>
      </c>
      <c r="F1128" s="155">
        <v>0.18699000000000002</v>
      </c>
      <c r="G1128" s="155">
        <f t="shared" si="17"/>
        <v>0.37398000000000003</v>
      </c>
      <c r="H1128" s="289"/>
      <c r="L1128" s="295"/>
      <c r="M1128" s="296"/>
    </row>
    <row r="1129" spans="2:13" s="80" customFormat="1" ht="15">
      <c r="B1129" s="154">
        <v>131</v>
      </c>
      <c r="C1129" s="154" t="s">
        <v>1357</v>
      </c>
      <c r="D1129" s="154" t="s">
        <v>1799</v>
      </c>
      <c r="E1129" s="154" t="s">
        <v>2862</v>
      </c>
      <c r="F1129" s="155">
        <v>0.18381999999999998</v>
      </c>
      <c r="G1129" s="155">
        <f t="shared" si="17"/>
        <v>0.36763999999999997</v>
      </c>
      <c r="H1129" s="289"/>
      <c r="L1129" s="295"/>
      <c r="M1129" s="296"/>
    </row>
    <row r="1130" spans="2:13" s="80" customFormat="1" ht="15">
      <c r="B1130" s="154">
        <v>131</v>
      </c>
      <c r="C1130" s="154" t="s">
        <v>1351</v>
      </c>
      <c r="D1130" s="154" t="s">
        <v>1799</v>
      </c>
      <c r="E1130" s="154" t="s">
        <v>2862</v>
      </c>
      <c r="F1130" s="155">
        <v>0.25176999999999999</v>
      </c>
      <c r="G1130" s="155">
        <f t="shared" si="17"/>
        <v>0.50353999999999999</v>
      </c>
      <c r="H1130" s="289"/>
      <c r="L1130" s="295"/>
      <c r="M1130" s="296"/>
    </row>
    <row r="1131" spans="2:13" s="80" customFormat="1" ht="15">
      <c r="B1131" s="154">
        <v>131</v>
      </c>
      <c r="C1131" s="154" t="s">
        <v>1347</v>
      </c>
      <c r="D1131" s="154" t="s">
        <v>1799</v>
      </c>
      <c r="E1131" s="154" t="s">
        <v>2862</v>
      </c>
      <c r="F1131" s="155">
        <v>0.17362</v>
      </c>
      <c r="G1131" s="155">
        <f t="shared" si="17"/>
        <v>0.34723999999999999</v>
      </c>
      <c r="H1131" s="290"/>
      <c r="L1131" s="295"/>
      <c r="M1131" s="296"/>
    </row>
    <row r="1132" spans="2:13" s="80" customFormat="1" ht="15">
      <c r="B1132" s="154">
        <v>132</v>
      </c>
      <c r="C1132" s="154" t="s">
        <v>1362</v>
      </c>
      <c r="D1132" s="154" t="s">
        <v>1799</v>
      </c>
      <c r="E1132" s="154" t="s">
        <v>2862</v>
      </c>
      <c r="F1132" s="155">
        <v>8.516E-2</v>
      </c>
      <c r="G1132" s="155">
        <f t="shared" si="17"/>
        <v>0.17032</v>
      </c>
      <c r="H1132" s="288">
        <v>5.8735800000000005</v>
      </c>
      <c r="L1132" s="295"/>
      <c r="M1132" s="296"/>
    </row>
    <row r="1133" spans="2:13" s="80" customFormat="1" ht="15">
      <c r="B1133" s="154">
        <v>132</v>
      </c>
      <c r="C1133" s="154" t="s">
        <v>1365</v>
      </c>
      <c r="D1133" s="154" t="s">
        <v>1799</v>
      </c>
      <c r="E1133" s="154" t="s">
        <v>2862</v>
      </c>
      <c r="F1133" s="155">
        <v>0.17124</v>
      </c>
      <c r="G1133" s="155">
        <f t="shared" si="17"/>
        <v>0.34248000000000001</v>
      </c>
      <c r="H1133" s="289"/>
      <c r="L1133" s="295"/>
      <c r="M1133" s="296"/>
    </row>
    <row r="1134" spans="2:13" s="80" customFormat="1" ht="15">
      <c r="B1134" s="154">
        <v>132</v>
      </c>
      <c r="C1134" s="154" t="s">
        <v>1364</v>
      </c>
      <c r="D1134" s="154" t="s">
        <v>1799</v>
      </c>
      <c r="E1134" s="154" t="s">
        <v>2862</v>
      </c>
      <c r="F1134" s="155">
        <v>0.17041999999999999</v>
      </c>
      <c r="G1134" s="155">
        <f t="shared" si="17"/>
        <v>0.34083999999999998</v>
      </c>
      <c r="H1134" s="289"/>
      <c r="L1134" s="295"/>
      <c r="M1134" s="296"/>
    </row>
    <row r="1135" spans="2:13" s="80" customFormat="1" ht="15">
      <c r="B1135" s="154">
        <v>132</v>
      </c>
      <c r="C1135" s="154" t="s">
        <v>1363</v>
      </c>
      <c r="D1135" s="154" t="s">
        <v>1799</v>
      </c>
      <c r="E1135" s="154" t="s">
        <v>2862</v>
      </c>
      <c r="F1135" s="155">
        <v>0.10501000000000001</v>
      </c>
      <c r="G1135" s="155">
        <f t="shared" si="17"/>
        <v>0.21002000000000001</v>
      </c>
      <c r="H1135" s="289"/>
      <c r="L1135" s="295"/>
      <c r="M1135" s="296"/>
    </row>
    <row r="1136" spans="2:13" s="80" customFormat="1" ht="15">
      <c r="B1136" s="154">
        <v>132</v>
      </c>
      <c r="C1136" s="154" t="s">
        <v>1361</v>
      </c>
      <c r="D1136" s="154" t="s">
        <v>1799</v>
      </c>
      <c r="E1136" s="154" t="s">
        <v>2862</v>
      </c>
      <c r="F1136" s="155">
        <v>0.27518999999999999</v>
      </c>
      <c r="G1136" s="155">
        <f t="shared" si="17"/>
        <v>0.55037999999999998</v>
      </c>
      <c r="H1136" s="289"/>
      <c r="L1136" s="295"/>
      <c r="M1136" s="296"/>
    </row>
    <row r="1137" spans="2:13" s="80" customFormat="1" ht="15">
      <c r="B1137" s="154">
        <v>132</v>
      </c>
      <c r="C1137" s="154" t="s">
        <v>1368</v>
      </c>
      <c r="D1137" s="154" t="s">
        <v>1799</v>
      </c>
      <c r="E1137" s="154" t="s">
        <v>2862</v>
      </c>
      <c r="F1137" s="155">
        <v>0.11370999999999999</v>
      </c>
      <c r="G1137" s="155">
        <f t="shared" si="17"/>
        <v>0.22741999999999998</v>
      </c>
      <c r="H1137" s="289"/>
      <c r="L1137" s="295"/>
      <c r="M1137" s="296"/>
    </row>
    <row r="1138" spans="2:13" s="80" customFormat="1" ht="15">
      <c r="B1138" s="154">
        <v>132</v>
      </c>
      <c r="C1138" s="154" t="s">
        <v>1369</v>
      </c>
      <c r="D1138" s="154" t="s">
        <v>1799</v>
      </c>
      <c r="E1138" s="154" t="s">
        <v>2862</v>
      </c>
      <c r="F1138" s="155">
        <v>0.33137</v>
      </c>
      <c r="G1138" s="155">
        <f t="shared" si="17"/>
        <v>0.66274</v>
      </c>
      <c r="H1138" s="289"/>
      <c r="L1138" s="295"/>
      <c r="M1138" s="296"/>
    </row>
    <row r="1139" spans="2:13" s="80" customFormat="1" ht="15">
      <c r="B1139" s="154">
        <v>132</v>
      </c>
      <c r="C1139" s="154" t="s">
        <v>1360</v>
      </c>
      <c r="D1139" s="154" t="s">
        <v>1799</v>
      </c>
      <c r="E1139" s="154" t="s">
        <v>2862</v>
      </c>
      <c r="F1139" s="155">
        <v>0.42179</v>
      </c>
      <c r="G1139" s="155">
        <f t="shared" si="17"/>
        <v>0.84358</v>
      </c>
      <c r="H1139" s="289"/>
      <c r="L1139" s="295"/>
      <c r="M1139" s="296"/>
    </row>
    <row r="1140" spans="2:13" s="80" customFormat="1" ht="15">
      <c r="B1140" s="154">
        <v>132</v>
      </c>
      <c r="C1140" s="154" t="s">
        <v>1366</v>
      </c>
      <c r="D1140" s="154" t="s">
        <v>1799</v>
      </c>
      <c r="E1140" s="154" t="s">
        <v>2862</v>
      </c>
      <c r="F1140" s="155">
        <v>0.1835</v>
      </c>
      <c r="G1140" s="155">
        <f t="shared" si="17"/>
        <v>0.36699999999999999</v>
      </c>
      <c r="H1140" s="289"/>
      <c r="L1140" s="295"/>
      <c r="M1140" s="296"/>
    </row>
    <row r="1141" spans="2:13" s="80" customFormat="1" ht="15">
      <c r="B1141" s="154">
        <v>132</v>
      </c>
      <c r="C1141" s="154" t="s">
        <v>1370</v>
      </c>
      <c r="D1141" s="154" t="s">
        <v>1799</v>
      </c>
      <c r="E1141" s="154" t="s">
        <v>2862</v>
      </c>
      <c r="F1141" s="155">
        <v>0.36349999999999999</v>
      </c>
      <c r="G1141" s="155">
        <f t="shared" si="17"/>
        <v>0.72699999999999998</v>
      </c>
      <c r="H1141" s="289"/>
      <c r="L1141" s="295"/>
      <c r="M1141" s="296"/>
    </row>
    <row r="1142" spans="2:13" s="80" customFormat="1" ht="15">
      <c r="B1142" s="154">
        <v>132</v>
      </c>
      <c r="C1142" s="154" t="s">
        <v>1367</v>
      </c>
      <c r="D1142" s="154" t="s">
        <v>1799</v>
      </c>
      <c r="E1142" s="154" t="s">
        <v>2862</v>
      </c>
      <c r="F1142" s="155">
        <v>0.18199000000000001</v>
      </c>
      <c r="G1142" s="155">
        <f t="shared" si="17"/>
        <v>0.36398000000000003</v>
      </c>
      <c r="H1142" s="289"/>
      <c r="L1142" s="295"/>
      <c r="M1142" s="296"/>
    </row>
    <row r="1143" spans="2:13" s="80" customFormat="1" ht="15">
      <c r="B1143" s="154">
        <v>132</v>
      </c>
      <c r="C1143" s="154" t="s">
        <v>1359</v>
      </c>
      <c r="D1143" s="154" t="s">
        <v>1799</v>
      </c>
      <c r="E1143" s="154" t="s">
        <v>2862</v>
      </c>
      <c r="F1143" s="155">
        <v>0.53391</v>
      </c>
      <c r="G1143" s="155">
        <f t="shared" si="17"/>
        <v>1.06782</v>
      </c>
      <c r="H1143" s="290"/>
      <c r="L1143" s="295"/>
      <c r="M1143" s="296"/>
    </row>
    <row r="1144" spans="2:13" s="80" customFormat="1" ht="15">
      <c r="B1144" s="154">
        <v>133</v>
      </c>
      <c r="C1144" s="154" t="s">
        <v>1371</v>
      </c>
      <c r="D1144" s="154" t="s">
        <v>1799</v>
      </c>
      <c r="E1144" s="154" t="s">
        <v>2862</v>
      </c>
      <c r="F1144" s="155">
        <v>0.36464999999999997</v>
      </c>
      <c r="G1144" s="155">
        <f t="shared" si="17"/>
        <v>0.72929999999999995</v>
      </c>
      <c r="H1144" s="288">
        <v>6.0164000000000009</v>
      </c>
      <c r="L1144" s="295"/>
      <c r="M1144" s="296"/>
    </row>
    <row r="1145" spans="2:13" s="80" customFormat="1" ht="15">
      <c r="B1145" s="154">
        <v>133</v>
      </c>
      <c r="C1145" s="154" t="s">
        <v>1375</v>
      </c>
      <c r="D1145" s="154" t="s">
        <v>1799</v>
      </c>
      <c r="E1145" s="154" t="s">
        <v>2862</v>
      </c>
      <c r="F1145" s="155">
        <v>0.22717999999999999</v>
      </c>
      <c r="G1145" s="155">
        <f t="shared" si="17"/>
        <v>0.45435999999999999</v>
      </c>
      <c r="H1145" s="289"/>
      <c r="L1145" s="295"/>
      <c r="M1145" s="296"/>
    </row>
    <row r="1146" spans="2:13" s="80" customFormat="1" ht="15">
      <c r="B1146" s="154">
        <v>133</v>
      </c>
      <c r="C1146" s="154" t="s">
        <v>1373</v>
      </c>
      <c r="D1146" s="154" t="s">
        <v>1799</v>
      </c>
      <c r="E1146" s="154" t="s">
        <v>2862</v>
      </c>
      <c r="F1146" s="155">
        <v>0.22609000000000001</v>
      </c>
      <c r="G1146" s="155">
        <f t="shared" si="17"/>
        <v>0.45218000000000003</v>
      </c>
      <c r="H1146" s="289"/>
      <c r="L1146" s="295"/>
      <c r="M1146" s="296"/>
    </row>
    <row r="1147" spans="2:13" s="80" customFormat="1" ht="15">
      <c r="B1147" s="154">
        <v>133</v>
      </c>
      <c r="C1147" s="154" t="s">
        <v>1372</v>
      </c>
      <c r="D1147" s="154" t="s">
        <v>1799</v>
      </c>
      <c r="E1147" s="154" t="s">
        <v>2862</v>
      </c>
      <c r="F1147" s="155">
        <v>0.11713</v>
      </c>
      <c r="G1147" s="155">
        <f t="shared" si="17"/>
        <v>0.23426</v>
      </c>
      <c r="H1147" s="289"/>
      <c r="L1147" s="295"/>
      <c r="M1147" s="296"/>
    </row>
    <row r="1148" spans="2:13" s="80" customFormat="1" ht="15">
      <c r="B1148" s="154">
        <v>133</v>
      </c>
      <c r="C1148" s="154" t="s">
        <v>1369</v>
      </c>
      <c r="D1148" s="154" t="s">
        <v>1799</v>
      </c>
      <c r="E1148" s="154" t="s">
        <v>2862</v>
      </c>
      <c r="F1148" s="155">
        <v>0.23147999999999999</v>
      </c>
      <c r="G1148" s="155">
        <f t="shared" si="17"/>
        <v>0.46295999999999998</v>
      </c>
      <c r="H1148" s="289"/>
      <c r="L1148" s="295"/>
      <c r="M1148" s="296"/>
    </row>
    <row r="1149" spans="2:13" s="80" customFormat="1" ht="15">
      <c r="B1149" s="154">
        <v>133</v>
      </c>
      <c r="C1149" s="154" t="s">
        <v>1329</v>
      </c>
      <c r="D1149" s="154" t="s">
        <v>1799</v>
      </c>
      <c r="E1149" s="154" t="s">
        <v>2862</v>
      </c>
      <c r="F1149" s="155">
        <v>0.58847000000000005</v>
      </c>
      <c r="G1149" s="155">
        <f t="shared" si="17"/>
        <v>1.1769400000000001</v>
      </c>
      <c r="H1149" s="289"/>
      <c r="L1149" s="295"/>
      <c r="M1149" s="296"/>
    </row>
    <row r="1150" spans="2:13" s="80" customFormat="1" ht="15">
      <c r="B1150" s="154">
        <v>133</v>
      </c>
      <c r="C1150" s="154" t="s">
        <v>1377</v>
      </c>
      <c r="D1150" s="154" t="s">
        <v>1799</v>
      </c>
      <c r="E1150" s="154" t="s">
        <v>2862</v>
      </c>
      <c r="F1150" s="155">
        <v>0.1167</v>
      </c>
      <c r="G1150" s="155">
        <f t="shared" si="17"/>
        <v>0.2334</v>
      </c>
      <c r="H1150" s="289"/>
      <c r="L1150" s="295"/>
      <c r="M1150" s="296"/>
    </row>
    <row r="1151" spans="2:13" s="80" customFormat="1" ht="15">
      <c r="B1151" s="154">
        <v>133</v>
      </c>
      <c r="C1151" s="154" t="s">
        <v>1376</v>
      </c>
      <c r="D1151" s="154" t="s">
        <v>1799</v>
      </c>
      <c r="E1151" s="154" t="s">
        <v>2862</v>
      </c>
      <c r="F1151" s="155">
        <v>0.32211000000000001</v>
      </c>
      <c r="G1151" s="155">
        <f t="shared" si="17"/>
        <v>0.64422000000000001</v>
      </c>
      <c r="H1151" s="289"/>
      <c r="L1151" s="295"/>
      <c r="M1151" s="296"/>
    </row>
    <row r="1152" spans="2:13" s="80" customFormat="1" ht="15">
      <c r="B1152" s="154">
        <v>133</v>
      </c>
      <c r="C1152" s="154" t="s">
        <v>1374</v>
      </c>
      <c r="D1152" s="154" t="s">
        <v>1799</v>
      </c>
      <c r="E1152" s="154" t="s">
        <v>2862</v>
      </c>
      <c r="F1152" s="155">
        <v>0.16425999999999999</v>
      </c>
      <c r="G1152" s="155">
        <f t="shared" si="17"/>
        <v>0.32851999999999998</v>
      </c>
      <c r="H1152" s="289"/>
      <c r="L1152" s="295"/>
      <c r="M1152" s="296"/>
    </row>
    <row r="1153" spans="2:13" s="80" customFormat="1" ht="15">
      <c r="B1153" s="154">
        <v>133</v>
      </c>
      <c r="C1153" s="154" t="s">
        <v>1370</v>
      </c>
      <c r="D1153" s="154" t="s">
        <v>1799</v>
      </c>
      <c r="E1153" s="154" t="s">
        <v>2862</v>
      </c>
      <c r="F1153" s="155">
        <v>0.40626999999999996</v>
      </c>
      <c r="G1153" s="155">
        <f t="shared" si="17"/>
        <v>0.81253999999999993</v>
      </c>
      <c r="H1153" s="289"/>
      <c r="L1153" s="295"/>
      <c r="M1153" s="296"/>
    </row>
    <row r="1154" spans="2:13" s="80" customFormat="1" ht="15">
      <c r="B1154" s="154">
        <v>133</v>
      </c>
      <c r="C1154" s="154" t="s">
        <v>1359</v>
      </c>
      <c r="D1154" s="154" t="s">
        <v>1799</v>
      </c>
      <c r="E1154" s="154" t="s">
        <v>2862</v>
      </c>
      <c r="F1154" s="155">
        <v>0.24386000000000002</v>
      </c>
      <c r="G1154" s="155">
        <f t="shared" si="17"/>
        <v>0.48772000000000004</v>
      </c>
      <c r="H1154" s="290"/>
      <c r="L1154" s="295"/>
      <c r="M1154" s="296"/>
    </row>
    <row r="1155" spans="2:13" s="80" customFormat="1" ht="15">
      <c r="B1155" s="154">
        <v>134</v>
      </c>
      <c r="C1155" s="154" t="s">
        <v>847</v>
      </c>
      <c r="D1155" s="154" t="s">
        <v>1799</v>
      </c>
      <c r="E1155" s="154" t="s">
        <v>2862</v>
      </c>
      <c r="F1155" s="155">
        <v>0.46349000000000001</v>
      </c>
      <c r="G1155" s="155">
        <f t="shared" si="17"/>
        <v>0.92698000000000003</v>
      </c>
      <c r="H1155" s="288">
        <v>5.9740800000000007</v>
      </c>
      <c r="L1155" s="295"/>
      <c r="M1155" s="296"/>
    </row>
    <row r="1156" spans="2:13" s="80" customFormat="1" ht="15">
      <c r="B1156" s="154">
        <v>134</v>
      </c>
      <c r="C1156" s="154" t="s">
        <v>1379</v>
      </c>
      <c r="D1156" s="154" t="s">
        <v>1799</v>
      </c>
      <c r="E1156" s="154" t="s">
        <v>2862</v>
      </c>
      <c r="F1156" s="155">
        <v>4.6939999999999996E-2</v>
      </c>
      <c r="G1156" s="155">
        <f t="shared" si="17"/>
        <v>9.3879999999999991E-2</v>
      </c>
      <c r="H1156" s="289"/>
      <c r="L1156" s="295"/>
      <c r="M1156" s="296"/>
    </row>
    <row r="1157" spans="2:13" s="80" customFormat="1" ht="15">
      <c r="B1157" s="154">
        <v>134</v>
      </c>
      <c r="C1157" s="154" t="s">
        <v>1373</v>
      </c>
      <c r="D1157" s="154" t="s">
        <v>1799</v>
      </c>
      <c r="E1157" s="154" t="s">
        <v>2862</v>
      </c>
      <c r="F1157" s="155">
        <v>0.32650000000000001</v>
      </c>
      <c r="G1157" s="155">
        <f t="shared" si="17"/>
        <v>0.65300000000000002</v>
      </c>
      <c r="H1157" s="289"/>
      <c r="L1157" s="295"/>
      <c r="M1157" s="296"/>
    </row>
    <row r="1158" spans="2:13" s="80" customFormat="1" ht="15">
      <c r="B1158" s="154">
        <v>134</v>
      </c>
      <c r="C1158" s="154" t="s">
        <v>1329</v>
      </c>
      <c r="D1158" s="154" t="s">
        <v>1799</v>
      </c>
      <c r="E1158" s="154" t="s">
        <v>2862</v>
      </c>
      <c r="F1158" s="155">
        <v>0.27479000000000003</v>
      </c>
      <c r="G1158" s="155">
        <f t="shared" si="17"/>
        <v>0.54958000000000007</v>
      </c>
      <c r="H1158" s="289"/>
      <c r="L1158" s="295"/>
      <c r="M1158" s="296"/>
    </row>
    <row r="1159" spans="2:13" s="80" customFormat="1" ht="15">
      <c r="B1159" s="154">
        <v>134</v>
      </c>
      <c r="C1159" s="154" t="s">
        <v>1380</v>
      </c>
      <c r="D1159" s="154" t="s">
        <v>1799</v>
      </c>
      <c r="E1159" s="154" t="s">
        <v>2862</v>
      </c>
      <c r="F1159" s="155">
        <v>0.11998</v>
      </c>
      <c r="G1159" s="155">
        <f t="shared" si="17"/>
        <v>0.23996000000000001</v>
      </c>
      <c r="H1159" s="289"/>
      <c r="L1159" s="295"/>
      <c r="M1159" s="296"/>
    </row>
    <row r="1160" spans="2:13" s="80" customFormat="1" ht="15">
      <c r="B1160" s="154">
        <v>134</v>
      </c>
      <c r="C1160" s="154" t="s">
        <v>1314</v>
      </c>
      <c r="D1160" s="154" t="s">
        <v>1799</v>
      </c>
      <c r="E1160" s="154" t="s">
        <v>2862</v>
      </c>
      <c r="F1160" s="155">
        <v>0.24036000000000002</v>
      </c>
      <c r="G1160" s="155">
        <f t="shared" si="17"/>
        <v>0.48072000000000004</v>
      </c>
      <c r="H1160" s="289"/>
      <c r="L1160" s="295"/>
      <c r="M1160" s="296"/>
    </row>
    <row r="1161" spans="2:13" s="80" customFormat="1" ht="15">
      <c r="B1161" s="154">
        <v>134</v>
      </c>
      <c r="C1161" s="154" t="s">
        <v>1378</v>
      </c>
      <c r="D1161" s="154" t="s">
        <v>1799</v>
      </c>
      <c r="E1161" s="154" t="s">
        <v>2862</v>
      </c>
      <c r="F1161" s="155">
        <v>0.41488999999999998</v>
      </c>
      <c r="G1161" s="155">
        <f t="shared" si="17"/>
        <v>0.82977999999999996</v>
      </c>
      <c r="H1161" s="289"/>
      <c r="L1161" s="295"/>
      <c r="M1161" s="296"/>
    </row>
    <row r="1162" spans="2:13" s="80" customFormat="1" ht="15">
      <c r="B1162" s="154">
        <v>134</v>
      </c>
      <c r="C1162" s="154" t="s">
        <v>1382</v>
      </c>
      <c r="D1162" s="154" t="s">
        <v>1799</v>
      </c>
      <c r="E1162" s="154" t="s">
        <v>2862</v>
      </c>
      <c r="F1162" s="155">
        <v>0.12082999999999999</v>
      </c>
      <c r="G1162" s="155">
        <f t="shared" si="17"/>
        <v>0.24165999999999999</v>
      </c>
      <c r="H1162" s="289"/>
      <c r="L1162" s="295"/>
      <c r="M1162" s="296"/>
    </row>
    <row r="1163" spans="2:13" s="80" customFormat="1" ht="15">
      <c r="B1163" s="154">
        <v>134</v>
      </c>
      <c r="C1163" s="154" t="s">
        <v>1383</v>
      </c>
      <c r="D1163" s="154" t="s">
        <v>1799</v>
      </c>
      <c r="E1163" s="154" t="s">
        <v>2862</v>
      </c>
      <c r="F1163" s="155">
        <v>0.43774000000000002</v>
      </c>
      <c r="G1163" s="155">
        <f t="shared" si="17"/>
        <v>0.87548000000000004</v>
      </c>
      <c r="H1163" s="289"/>
      <c r="L1163" s="295"/>
      <c r="M1163" s="296"/>
    </row>
    <row r="1164" spans="2:13" s="80" customFormat="1" ht="15">
      <c r="B1164" s="154">
        <v>134</v>
      </c>
      <c r="C1164" s="154" t="s">
        <v>1384</v>
      </c>
      <c r="D1164" s="154" t="s">
        <v>1799</v>
      </c>
      <c r="E1164" s="154" t="s">
        <v>2862</v>
      </c>
      <c r="F1164" s="155">
        <v>0.44436999999999999</v>
      </c>
      <c r="G1164" s="155">
        <f t="shared" si="17"/>
        <v>0.88873999999999997</v>
      </c>
      <c r="H1164" s="289"/>
      <c r="L1164" s="295"/>
      <c r="M1164" s="296"/>
    </row>
    <row r="1165" spans="2:13" s="80" customFormat="1" ht="15">
      <c r="B1165" s="154">
        <v>134</v>
      </c>
      <c r="C1165" s="154" t="s">
        <v>1381</v>
      </c>
      <c r="D1165" s="154" t="s">
        <v>1799</v>
      </c>
      <c r="E1165" s="154" t="s">
        <v>2862</v>
      </c>
      <c r="F1165" s="155">
        <v>9.715E-2</v>
      </c>
      <c r="G1165" s="155">
        <f t="shared" ref="G1165:G1228" si="18">F1165*2</f>
        <v>0.1943</v>
      </c>
      <c r="H1165" s="290"/>
      <c r="L1165" s="295"/>
      <c r="M1165" s="296"/>
    </row>
    <row r="1166" spans="2:13" s="80" customFormat="1" ht="15">
      <c r="B1166" s="154">
        <v>135</v>
      </c>
      <c r="C1166" s="154" t="s">
        <v>1385</v>
      </c>
      <c r="D1166" s="154" t="s">
        <v>1799</v>
      </c>
      <c r="E1166" s="154" t="s">
        <v>2862</v>
      </c>
      <c r="F1166" s="155">
        <v>0.17294999999999999</v>
      </c>
      <c r="G1166" s="155">
        <f t="shared" si="18"/>
        <v>0.34589999999999999</v>
      </c>
      <c r="H1166" s="288">
        <v>5.8420799999999993</v>
      </c>
      <c r="L1166" s="295"/>
      <c r="M1166" s="296"/>
    </row>
    <row r="1167" spans="2:13" s="80" customFormat="1" ht="15">
      <c r="B1167" s="154">
        <v>135</v>
      </c>
      <c r="C1167" s="154" t="s">
        <v>1388</v>
      </c>
      <c r="D1167" s="154" t="s">
        <v>1799</v>
      </c>
      <c r="E1167" s="154" t="s">
        <v>2862</v>
      </c>
      <c r="F1167" s="155">
        <v>0.18784000000000001</v>
      </c>
      <c r="G1167" s="155">
        <f t="shared" si="18"/>
        <v>0.37568000000000001</v>
      </c>
      <c r="H1167" s="289"/>
      <c r="L1167" s="295"/>
      <c r="M1167" s="296"/>
    </row>
    <row r="1168" spans="2:13" s="80" customFormat="1" ht="15">
      <c r="B1168" s="154">
        <v>135</v>
      </c>
      <c r="C1168" s="154" t="s">
        <v>836</v>
      </c>
      <c r="D1168" s="154" t="s">
        <v>1799</v>
      </c>
      <c r="E1168" s="154" t="s">
        <v>2862</v>
      </c>
      <c r="F1168" s="155">
        <v>0.59992000000000001</v>
      </c>
      <c r="G1168" s="155">
        <f t="shared" si="18"/>
        <v>1.19984</v>
      </c>
      <c r="H1168" s="289"/>
      <c r="L1168" s="295"/>
      <c r="M1168" s="296"/>
    </row>
    <row r="1169" spans="2:13" s="80" customFormat="1" ht="15">
      <c r="B1169" s="154">
        <v>135</v>
      </c>
      <c r="C1169" s="154" t="s">
        <v>1115</v>
      </c>
      <c r="D1169" s="154" t="s">
        <v>1799</v>
      </c>
      <c r="E1169" s="154" t="s">
        <v>2862</v>
      </c>
      <c r="F1169" s="155">
        <v>0.36460999999999999</v>
      </c>
      <c r="G1169" s="155">
        <f t="shared" si="18"/>
        <v>0.72921999999999998</v>
      </c>
      <c r="H1169" s="289"/>
      <c r="L1169" s="295"/>
      <c r="M1169" s="296"/>
    </row>
    <row r="1170" spans="2:13" s="80" customFormat="1" ht="15">
      <c r="B1170" s="154">
        <v>135</v>
      </c>
      <c r="C1170" s="154" t="s">
        <v>1329</v>
      </c>
      <c r="D1170" s="154" t="s">
        <v>1799</v>
      </c>
      <c r="E1170" s="154" t="s">
        <v>2862</v>
      </c>
      <c r="F1170" s="155">
        <v>0.52266999999999997</v>
      </c>
      <c r="G1170" s="155">
        <f t="shared" si="18"/>
        <v>1.0453399999999999</v>
      </c>
      <c r="H1170" s="289"/>
      <c r="L1170" s="295"/>
      <c r="M1170" s="296"/>
    </row>
    <row r="1171" spans="2:13" s="80" customFormat="1" ht="15">
      <c r="B1171" s="154">
        <v>135</v>
      </c>
      <c r="C1171" s="154" t="s">
        <v>1386</v>
      </c>
      <c r="D1171" s="154" t="s">
        <v>1799</v>
      </c>
      <c r="E1171" s="154" t="s">
        <v>2862</v>
      </c>
      <c r="F1171" s="155">
        <v>0.15399000000000002</v>
      </c>
      <c r="G1171" s="155">
        <f t="shared" si="18"/>
        <v>0.30798000000000003</v>
      </c>
      <c r="H1171" s="289"/>
      <c r="L1171" s="295"/>
      <c r="M1171" s="296"/>
    </row>
    <row r="1172" spans="2:13" s="80" customFormat="1" ht="15">
      <c r="B1172" s="154">
        <v>135</v>
      </c>
      <c r="C1172" s="154" t="s">
        <v>1389</v>
      </c>
      <c r="D1172" s="154" t="s">
        <v>1799</v>
      </c>
      <c r="E1172" s="154" t="s">
        <v>2862</v>
      </c>
      <c r="F1172" s="155">
        <v>0.32772000000000001</v>
      </c>
      <c r="G1172" s="155">
        <f t="shared" si="18"/>
        <v>0.65544000000000002</v>
      </c>
      <c r="H1172" s="289"/>
      <c r="L1172" s="295"/>
      <c r="M1172" s="296"/>
    </row>
    <row r="1173" spans="2:13" s="80" customFormat="1" ht="15">
      <c r="B1173" s="154">
        <v>135</v>
      </c>
      <c r="C1173" s="154" t="s">
        <v>1387</v>
      </c>
      <c r="D1173" s="154" t="s">
        <v>1799</v>
      </c>
      <c r="E1173" s="154" t="s">
        <v>2862</v>
      </c>
      <c r="F1173" s="155">
        <v>0.59133999999999998</v>
      </c>
      <c r="G1173" s="155">
        <f t="shared" si="18"/>
        <v>1.18268</v>
      </c>
      <c r="H1173" s="290"/>
      <c r="L1173" s="295"/>
      <c r="M1173" s="296"/>
    </row>
    <row r="1174" spans="2:13" s="80" customFormat="1" ht="15">
      <c r="B1174" s="154">
        <v>136</v>
      </c>
      <c r="C1174" s="154" t="s">
        <v>1390</v>
      </c>
      <c r="D1174" s="154" t="s">
        <v>1799</v>
      </c>
      <c r="E1174" s="154" t="s">
        <v>2862</v>
      </c>
      <c r="F1174" s="155">
        <v>0.16193000000000002</v>
      </c>
      <c r="G1174" s="155">
        <f t="shared" si="18"/>
        <v>0.32386000000000004</v>
      </c>
      <c r="H1174" s="288">
        <v>5.9189399999999992</v>
      </c>
      <c r="L1174" s="295"/>
      <c r="M1174" s="296"/>
    </row>
    <row r="1175" spans="2:13" s="80" customFormat="1" ht="15">
      <c r="B1175" s="154">
        <v>136</v>
      </c>
      <c r="C1175" s="154" t="s">
        <v>1150</v>
      </c>
      <c r="D1175" s="154" t="s">
        <v>1799</v>
      </c>
      <c r="E1175" s="154" t="s">
        <v>2862</v>
      </c>
      <c r="F1175" s="155">
        <v>0.73797999999999997</v>
      </c>
      <c r="G1175" s="155">
        <f t="shared" si="18"/>
        <v>1.4759599999999999</v>
      </c>
      <c r="H1175" s="289"/>
      <c r="L1175" s="295"/>
      <c r="M1175" s="296"/>
    </row>
    <row r="1176" spans="2:13" s="80" customFormat="1" ht="15">
      <c r="B1176" s="154">
        <v>136</v>
      </c>
      <c r="C1176" s="154" t="s">
        <v>1329</v>
      </c>
      <c r="D1176" s="154" t="s">
        <v>1799</v>
      </c>
      <c r="E1176" s="154" t="s">
        <v>2862</v>
      </c>
      <c r="F1176" s="155">
        <v>0.71299999999999997</v>
      </c>
      <c r="G1176" s="155">
        <f t="shared" si="18"/>
        <v>1.4259999999999999</v>
      </c>
      <c r="H1176" s="289"/>
      <c r="L1176" s="295"/>
      <c r="M1176" s="296"/>
    </row>
    <row r="1177" spans="2:13" s="80" customFormat="1" ht="15">
      <c r="B1177" s="154">
        <v>136</v>
      </c>
      <c r="C1177" s="154" t="s">
        <v>1393</v>
      </c>
      <c r="D1177" s="154" t="s">
        <v>1799</v>
      </c>
      <c r="E1177" s="154" t="s">
        <v>2862</v>
      </c>
      <c r="F1177" s="155">
        <v>0.36875000000000002</v>
      </c>
      <c r="G1177" s="155">
        <f t="shared" si="18"/>
        <v>0.73750000000000004</v>
      </c>
      <c r="H1177" s="289"/>
      <c r="L1177" s="295"/>
      <c r="M1177" s="296"/>
    </row>
    <row r="1178" spans="2:13" s="80" customFormat="1" ht="15">
      <c r="B1178" s="154">
        <v>136</v>
      </c>
      <c r="C1178" s="154" t="s">
        <v>1392</v>
      </c>
      <c r="D1178" s="154" t="s">
        <v>1799</v>
      </c>
      <c r="E1178" s="154" t="s">
        <v>2862</v>
      </c>
      <c r="F1178" s="155">
        <v>0.52379999999999993</v>
      </c>
      <c r="G1178" s="155">
        <f t="shared" si="18"/>
        <v>1.0475999999999999</v>
      </c>
      <c r="H1178" s="289"/>
      <c r="L1178" s="295"/>
      <c r="M1178" s="296"/>
    </row>
    <row r="1179" spans="2:13" s="80" customFormat="1" ht="15">
      <c r="B1179" s="154">
        <v>136</v>
      </c>
      <c r="C1179" s="154" t="s">
        <v>1391</v>
      </c>
      <c r="D1179" s="154" t="s">
        <v>1799</v>
      </c>
      <c r="E1179" s="154" t="s">
        <v>2862</v>
      </c>
      <c r="F1179" s="155">
        <v>0.45400999999999997</v>
      </c>
      <c r="G1179" s="155">
        <f t="shared" si="18"/>
        <v>0.90801999999999994</v>
      </c>
      <c r="H1179" s="290"/>
      <c r="L1179" s="295"/>
      <c r="M1179" s="296"/>
    </row>
    <row r="1180" spans="2:13" s="80" customFormat="1" ht="15">
      <c r="B1180" s="154">
        <v>137</v>
      </c>
      <c r="C1180" s="154" t="s">
        <v>1395</v>
      </c>
      <c r="D1180" s="154" t="s">
        <v>1799</v>
      </c>
      <c r="E1180" s="154" t="s">
        <v>2862</v>
      </c>
      <c r="F1180" s="155">
        <v>0.84599999999999997</v>
      </c>
      <c r="G1180" s="155">
        <f t="shared" si="18"/>
        <v>1.6919999999999999</v>
      </c>
      <c r="H1180" s="288">
        <v>5.8979599999999994</v>
      </c>
      <c r="L1180" s="295"/>
      <c r="M1180" s="296"/>
    </row>
    <row r="1181" spans="2:13" s="80" customFormat="1" ht="15">
      <c r="B1181" s="154">
        <v>137</v>
      </c>
      <c r="C1181" s="154" t="s">
        <v>836</v>
      </c>
      <c r="D1181" s="154" t="s">
        <v>1799</v>
      </c>
      <c r="E1181" s="154" t="s">
        <v>2862</v>
      </c>
      <c r="F1181" s="155">
        <v>0.29587000000000002</v>
      </c>
      <c r="G1181" s="155">
        <f t="shared" si="18"/>
        <v>0.59174000000000004</v>
      </c>
      <c r="H1181" s="289"/>
      <c r="L1181" s="295"/>
      <c r="M1181" s="296"/>
    </row>
    <row r="1182" spans="2:13" s="80" customFormat="1" ht="15">
      <c r="B1182" s="154">
        <v>137</v>
      </c>
      <c r="C1182" s="154" t="s">
        <v>1150</v>
      </c>
      <c r="D1182" s="154" t="s">
        <v>1799</v>
      </c>
      <c r="E1182" s="154" t="s">
        <v>2862</v>
      </c>
      <c r="F1182" s="155">
        <v>0.36585000000000001</v>
      </c>
      <c r="G1182" s="155">
        <f t="shared" si="18"/>
        <v>0.73170000000000002</v>
      </c>
      <c r="H1182" s="289"/>
      <c r="L1182" s="295"/>
      <c r="M1182" s="296"/>
    </row>
    <row r="1183" spans="2:13" s="80" customFormat="1" ht="15">
      <c r="B1183" s="154">
        <v>137</v>
      </c>
      <c r="C1183" s="154" t="s">
        <v>1394</v>
      </c>
      <c r="D1183" s="154" t="s">
        <v>1799</v>
      </c>
      <c r="E1183" s="154" t="s">
        <v>2862</v>
      </c>
      <c r="F1183" s="155">
        <v>0.67161999999999999</v>
      </c>
      <c r="G1183" s="155">
        <f t="shared" si="18"/>
        <v>1.34324</v>
      </c>
      <c r="H1183" s="289"/>
      <c r="L1183" s="295"/>
      <c r="M1183" s="296"/>
    </row>
    <row r="1184" spans="2:13" s="80" customFormat="1" ht="15">
      <c r="B1184" s="154">
        <v>137</v>
      </c>
      <c r="C1184" s="154" t="s">
        <v>1393</v>
      </c>
      <c r="D1184" s="154" t="s">
        <v>1799</v>
      </c>
      <c r="E1184" s="154" t="s">
        <v>2862</v>
      </c>
      <c r="F1184" s="155">
        <v>0.30332999999999999</v>
      </c>
      <c r="G1184" s="155">
        <f t="shared" si="18"/>
        <v>0.60665999999999998</v>
      </c>
      <c r="H1184" s="289"/>
      <c r="L1184" s="295"/>
      <c r="M1184" s="296"/>
    </row>
    <row r="1185" spans="2:13" s="80" customFormat="1" ht="15">
      <c r="B1185" s="154">
        <v>137</v>
      </c>
      <c r="C1185" s="154" t="s">
        <v>1386</v>
      </c>
      <c r="D1185" s="154" t="s">
        <v>1799</v>
      </c>
      <c r="E1185" s="154" t="s">
        <v>2862</v>
      </c>
      <c r="F1185" s="155">
        <v>0.46631</v>
      </c>
      <c r="G1185" s="155">
        <f t="shared" si="18"/>
        <v>0.93262</v>
      </c>
      <c r="H1185" s="290"/>
      <c r="L1185" s="295"/>
      <c r="M1185" s="296"/>
    </row>
    <row r="1186" spans="2:13" s="80" customFormat="1" ht="15">
      <c r="B1186" s="154">
        <v>138</v>
      </c>
      <c r="C1186" s="154" t="s">
        <v>1400</v>
      </c>
      <c r="D1186" s="154" t="s">
        <v>1799</v>
      </c>
      <c r="E1186" s="154" t="s">
        <v>2862</v>
      </c>
      <c r="F1186" s="155">
        <v>9.8769999999999997E-2</v>
      </c>
      <c r="G1186" s="155">
        <f t="shared" si="18"/>
        <v>0.19753999999999999</v>
      </c>
      <c r="H1186" s="288">
        <v>6.1557000000000013</v>
      </c>
      <c r="L1186" s="295"/>
      <c r="M1186" s="296"/>
    </row>
    <row r="1187" spans="2:13" s="80" customFormat="1" ht="15">
      <c r="B1187" s="154">
        <v>138</v>
      </c>
      <c r="C1187" s="154" t="s">
        <v>1402</v>
      </c>
      <c r="D1187" s="154" t="s">
        <v>1799</v>
      </c>
      <c r="E1187" s="154" t="s">
        <v>2862</v>
      </c>
      <c r="F1187" s="155">
        <v>7.1230000000000002E-2</v>
      </c>
      <c r="G1187" s="155">
        <f t="shared" si="18"/>
        <v>0.14246</v>
      </c>
      <c r="H1187" s="289"/>
      <c r="L1187" s="295"/>
      <c r="M1187" s="296"/>
    </row>
    <row r="1188" spans="2:13" s="80" customFormat="1" ht="15">
      <c r="B1188" s="154">
        <v>138</v>
      </c>
      <c r="C1188" s="154" t="s">
        <v>1408</v>
      </c>
      <c r="D1188" s="154" t="s">
        <v>1799</v>
      </c>
      <c r="E1188" s="154" t="s">
        <v>2862</v>
      </c>
      <c r="F1188" s="155">
        <v>7.1150000000000005E-2</v>
      </c>
      <c r="G1188" s="155">
        <f t="shared" si="18"/>
        <v>0.14230000000000001</v>
      </c>
      <c r="H1188" s="289"/>
      <c r="L1188" s="295"/>
      <c r="M1188" s="296"/>
    </row>
    <row r="1189" spans="2:13" s="80" customFormat="1" ht="15">
      <c r="B1189" s="154">
        <v>138</v>
      </c>
      <c r="C1189" s="154" t="s">
        <v>1406</v>
      </c>
      <c r="D1189" s="154" t="s">
        <v>1799</v>
      </c>
      <c r="E1189" s="154" t="s">
        <v>2862</v>
      </c>
      <c r="F1189" s="155">
        <v>0.39522000000000002</v>
      </c>
      <c r="G1189" s="155">
        <f t="shared" si="18"/>
        <v>0.79044000000000003</v>
      </c>
      <c r="H1189" s="289"/>
      <c r="L1189" s="295"/>
      <c r="M1189" s="296"/>
    </row>
    <row r="1190" spans="2:13" s="80" customFormat="1" ht="15">
      <c r="B1190" s="154">
        <v>138</v>
      </c>
      <c r="C1190" s="154" t="s">
        <v>1405</v>
      </c>
      <c r="D1190" s="154" t="s">
        <v>1799</v>
      </c>
      <c r="E1190" s="154" t="s">
        <v>2862</v>
      </c>
      <c r="F1190" s="155">
        <v>0.49529000000000001</v>
      </c>
      <c r="G1190" s="155">
        <f t="shared" si="18"/>
        <v>0.99058000000000002</v>
      </c>
      <c r="H1190" s="289"/>
      <c r="L1190" s="295"/>
      <c r="M1190" s="296"/>
    </row>
    <row r="1191" spans="2:13" s="80" customFormat="1" ht="15">
      <c r="B1191" s="154">
        <v>138</v>
      </c>
      <c r="C1191" s="154" t="s">
        <v>1404</v>
      </c>
      <c r="D1191" s="154" t="s">
        <v>1799</v>
      </c>
      <c r="E1191" s="154" t="s">
        <v>2862</v>
      </c>
      <c r="F1191" s="155">
        <v>0.21412999999999999</v>
      </c>
      <c r="G1191" s="155">
        <f t="shared" si="18"/>
        <v>0.42825999999999997</v>
      </c>
      <c r="H1191" s="289"/>
      <c r="L1191" s="295"/>
      <c r="M1191" s="296"/>
    </row>
    <row r="1192" spans="2:13" s="80" customFormat="1" ht="15">
      <c r="B1192" s="154">
        <v>138</v>
      </c>
      <c r="C1192" s="154" t="s">
        <v>1407</v>
      </c>
      <c r="D1192" s="154" t="s">
        <v>1799</v>
      </c>
      <c r="E1192" s="154" t="s">
        <v>2862</v>
      </c>
      <c r="F1192" s="155">
        <v>0.19244</v>
      </c>
      <c r="G1192" s="155">
        <f t="shared" si="18"/>
        <v>0.38488</v>
      </c>
      <c r="H1192" s="289"/>
      <c r="L1192" s="295"/>
      <c r="M1192" s="296"/>
    </row>
    <row r="1193" spans="2:13" s="80" customFormat="1" ht="15">
      <c r="B1193" s="154">
        <v>138</v>
      </c>
      <c r="C1193" s="154" t="s">
        <v>1410</v>
      </c>
      <c r="D1193" s="154" t="s">
        <v>1799</v>
      </c>
      <c r="E1193" s="154" t="s">
        <v>2862</v>
      </c>
      <c r="F1193" s="155">
        <v>0.28388000000000002</v>
      </c>
      <c r="G1193" s="155">
        <f t="shared" si="18"/>
        <v>0.56776000000000004</v>
      </c>
      <c r="H1193" s="289"/>
      <c r="L1193" s="295"/>
      <c r="M1193" s="296"/>
    </row>
    <row r="1194" spans="2:13" s="80" customFormat="1" ht="15">
      <c r="B1194" s="154">
        <v>138</v>
      </c>
      <c r="C1194" s="154" t="s">
        <v>1396</v>
      </c>
      <c r="D1194" s="154" t="s">
        <v>1799</v>
      </c>
      <c r="E1194" s="154" t="s">
        <v>2862</v>
      </c>
      <c r="F1194" s="155">
        <v>0.72919</v>
      </c>
      <c r="G1194" s="155">
        <f t="shared" si="18"/>
        <v>1.45838</v>
      </c>
      <c r="H1194" s="289"/>
      <c r="L1194" s="295"/>
      <c r="M1194" s="296"/>
    </row>
    <row r="1195" spans="2:13" s="80" customFormat="1" ht="15">
      <c r="B1195" s="154">
        <v>138</v>
      </c>
      <c r="C1195" s="154" t="s">
        <v>1403</v>
      </c>
      <c r="D1195" s="154" t="s">
        <v>1799</v>
      </c>
      <c r="E1195" s="154" t="s">
        <v>2862</v>
      </c>
      <c r="F1195" s="155">
        <v>7.5600000000000001E-2</v>
      </c>
      <c r="G1195" s="155">
        <f t="shared" si="18"/>
        <v>0.1512</v>
      </c>
      <c r="H1195" s="289"/>
      <c r="L1195" s="295"/>
      <c r="M1195" s="296"/>
    </row>
    <row r="1196" spans="2:13" s="80" customFormat="1" ht="15">
      <c r="B1196" s="154">
        <v>138</v>
      </c>
      <c r="C1196" s="154" t="s">
        <v>1398</v>
      </c>
      <c r="D1196" s="154" t="s">
        <v>1799</v>
      </c>
      <c r="E1196" s="154" t="s">
        <v>2862</v>
      </c>
      <c r="F1196" s="155">
        <v>7.5749999999999998E-2</v>
      </c>
      <c r="G1196" s="155">
        <f t="shared" si="18"/>
        <v>0.1515</v>
      </c>
      <c r="H1196" s="289"/>
      <c r="L1196" s="295"/>
      <c r="M1196" s="296"/>
    </row>
    <row r="1197" spans="2:13" s="80" customFormat="1" ht="15">
      <c r="B1197" s="154">
        <v>138</v>
      </c>
      <c r="C1197" s="154" t="s">
        <v>1399</v>
      </c>
      <c r="D1197" s="154" t="s">
        <v>1799</v>
      </c>
      <c r="E1197" s="154" t="s">
        <v>2862</v>
      </c>
      <c r="F1197" s="155">
        <v>7.3230000000000003E-2</v>
      </c>
      <c r="G1197" s="155">
        <f t="shared" si="18"/>
        <v>0.14646000000000001</v>
      </c>
      <c r="H1197" s="289"/>
      <c r="L1197" s="295"/>
      <c r="M1197" s="296"/>
    </row>
    <row r="1198" spans="2:13" s="80" customFormat="1" ht="15">
      <c r="B1198" s="154">
        <v>138</v>
      </c>
      <c r="C1198" s="154" t="s">
        <v>1397</v>
      </c>
      <c r="D1198" s="154" t="s">
        <v>1799</v>
      </c>
      <c r="E1198" s="154" t="s">
        <v>2862</v>
      </c>
      <c r="F1198" s="155">
        <v>0.14854000000000001</v>
      </c>
      <c r="G1198" s="155">
        <f t="shared" si="18"/>
        <v>0.29708000000000001</v>
      </c>
      <c r="H1198" s="289"/>
      <c r="L1198" s="295"/>
      <c r="M1198" s="296"/>
    </row>
    <row r="1199" spans="2:13" s="80" customFormat="1" ht="15">
      <c r="B1199" s="154">
        <v>138</v>
      </c>
      <c r="C1199" s="154" t="s">
        <v>1401</v>
      </c>
      <c r="D1199" s="154" t="s">
        <v>1799</v>
      </c>
      <c r="E1199" s="154" t="s">
        <v>2862</v>
      </c>
      <c r="F1199" s="155">
        <v>7.3650000000000007E-2</v>
      </c>
      <c r="G1199" s="155">
        <f t="shared" si="18"/>
        <v>0.14730000000000001</v>
      </c>
      <c r="H1199" s="289"/>
      <c r="L1199" s="295"/>
      <c r="M1199" s="296"/>
    </row>
    <row r="1200" spans="2:13" s="80" customFormat="1" ht="15">
      <c r="B1200" s="154">
        <v>138</v>
      </c>
      <c r="C1200" s="154" t="s">
        <v>1409</v>
      </c>
      <c r="D1200" s="154" t="s">
        <v>1799</v>
      </c>
      <c r="E1200" s="154" t="s">
        <v>2862</v>
      </c>
      <c r="F1200" s="155">
        <v>7.9780000000000004E-2</v>
      </c>
      <c r="G1200" s="155">
        <f t="shared" si="18"/>
        <v>0.15956000000000001</v>
      </c>
      <c r="H1200" s="290"/>
      <c r="L1200" s="295"/>
      <c r="M1200" s="296"/>
    </row>
    <row r="1201" spans="2:13" s="80" customFormat="1" ht="15">
      <c r="B1201" s="154">
        <v>139</v>
      </c>
      <c r="C1201" s="154" t="s">
        <v>1412</v>
      </c>
      <c r="D1201" s="154" t="s">
        <v>1799</v>
      </c>
      <c r="E1201" s="154" t="s">
        <v>2862</v>
      </c>
      <c r="F1201" s="155">
        <v>0.22053999999999999</v>
      </c>
      <c r="G1201" s="155">
        <f t="shared" si="18"/>
        <v>0.44107999999999997</v>
      </c>
      <c r="H1201" s="288">
        <v>5.6874000000000002</v>
      </c>
      <c r="L1201" s="295"/>
      <c r="M1201" s="296"/>
    </row>
    <row r="1202" spans="2:13" s="80" customFormat="1" ht="15">
      <c r="B1202" s="154">
        <v>139</v>
      </c>
      <c r="C1202" s="154" t="s">
        <v>1417</v>
      </c>
      <c r="D1202" s="154" t="s">
        <v>1799</v>
      </c>
      <c r="E1202" s="154" t="s">
        <v>2862</v>
      </c>
      <c r="F1202" s="155">
        <v>0.65832000000000002</v>
      </c>
      <c r="G1202" s="155">
        <f t="shared" si="18"/>
        <v>1.31664</v>
      </c>
      <c r="H1202" s="289"/>
      <c r="L1202" s="295"/>
      <c r="M1202" s="296"/>
    </row>
    <row r="1203" spans="2:13" s="80" customFormat="1" ht="15">
      <c r="B1203" s="154">
        <v>139</v>
      </c>
      <c r="C1203" s="154" t="s">
        <v>1415</v>
      </c>
      <c r="D1203" s="154" t="s">
        <v>1799</v>
      </c>
      <c r="E1203" s="154" t="s">
        <v>2862</v>
      </c>
      <c r="F1203" s="155">
        <v>0.26749000000000001</v>
      </c>
      <c r="G1203" s="155">
        <f t="shared" si="18"/>
        <v>0.53498000000000001</v>
      </c>
      <c r="H1203" s="289"/>
      <c r="L1203" s="295"/>
      <c r="M1203" s="296"/>
    </row>
    <row r="1204" spans="2:13" s="80" customFormat="1" ht="15">
      <c r="B1204" s="154">
        <v>139</v>
      </c>
      <c r="C1204" s="154" t="s">
        <v>1121</v>
      </c>
      <c r="D1204" s="154" t="s">
        <v>1799</v>
      </c>
      <c r="E1204" s="154" t="s">
        <v>2862</v>
      </c>
      <c r="F1204" s="155">
        <v>9.8760000000000001E-2</v>
      </c>
      <c r="G1204" s="155">
        <f t="shared" si="18"/>
        <v>0.19752</v>
      </c>
      <c r="H1204" s="289"/>
      <c r="L1204" s="295"/>
      <c r="M1204" s="296"/>
    </row>
    <row r="1205" spans="2:13" s="80" customFormat="1" ht="15">
      <c r="B1205" s="154">
        <v>139</v>
      </c>
      <c r="C1205" s="154" t="s">
        <v>1411</v>
      </c>
      <c r="D1205" s="154" t="s">
        <v>1799</v>
      </c>
      <c r="E1205" s="154" t="s">
        <v>2862</v>
      </c>
      <c r="F1205" s="155">
        <v>0.50075000000000003</v>
      </c>
      <c r="G1205" s="155">
        <f t="shared" si="18"/>
        <v>1.0015000000000001</v>
      </c>
      <c r="H1205" s="289"/>
      <c r="L1205" s="295"/>
      <c r="M1205" s="296"/>
    </row>
    <row r="1206" spans="2:13" s="80" customFormat="1" ht="15">
      <c r="B1206" s="154">
        <v>139</v>
      </c>
      <c r="C1206" s="154" t="s">
        <v>1414</v>
      </c>
      <c r="D1206" s="154" t="s">
        <v>1799</v>
      </c>
      <c r="E1206" s="154" t="s">
        <v>2862</v>
      </c>
      <c r="F1206" s="155">
        <v>7.9579999999999998E-2</v>
      </c>
      <c r="G1206" s="155">
        <f t="shared" si="18"/>
        <v>0.15916</v>
      </c>
      <c r="H1206" s="289"/>
      <c r="L1206" s="295"/>
      <c r="M1206" s="296"/>
    </row>
    <row r="1207" spans="2:13" s="80" customFormat="1" ht="15">
      <c r="B1207" s="154">
        <v>139</v>
      </c>
      <c r="C1207" s="154" t="s">
        <v>1223</v>
      </c>
      <c r="D1207" s="154" t="s">
        <v>1799</v>
      </c>
      <c r="E1207" s="154" t="s">
        <v>2862</v>
      </c>
      <c r="F1207" s="155">
        <v>0.19041</v>
      </c>
      <c r="G1207" s="155">
        <f t="shared" si="18"/>
        <v>0.38081999999999999</v>
      </c>
      <c r="H1207" s="289"/>
      <c r="L1207" s="295"/>
      <c r="M1207" s="296"/>
    </row>
    <row r="1208" spans="2:13" s="80" customFormat="1" ht="15">
      <c r="B1208" s="154">
        <v>139</v>
      </c>
      <c r="C1208" s="154" t="s">
        <v>1416</v>
      </c>
      <c r="D1208" s="154" t="s">
        <v>1799</v>
      </c>
      <c r="E1208" s="154" t="s">
        <v>2862</v>
      </c>
      <c r="F1208" s="155">
        <v>0.74717</v>
      </c>
      <c r="G1208" s="155">
        <f t="shared" si="18"/>
        <v>1.49434</v>
      </c>
      <c r="H1208" s="289"/>
      <c r="L1208" s="295"/>
      <c r="M1208" s="296"/>
    </row>
    <row r="1209" spans="2:13" s="80" customFormat="1" ht="15">
      <c r="B1209" s="154">
        <v>139</v>
      </c>
      <c r="C1209" s="154" t="s">
        <v>1413</v>
      </c>
      <c r="D1209" s="154" t="s">
        <v>1799</v>
      </c>
      <c r="E1209" s="154" t="s">
        <v>2862</v>
      </c>
      <c r="F1209" s="155">
        <v>8.0680000000000002E-2</v>
      </c>
      <c r="G1209" s="155">
        <f t="shared" si="18"/>
        <v>0.16136</v>
      </c>
      <c r="H1209" s="290"/>
      <c r="L1209" s="295"/>
      <c r="M1209" s="296"/>
    </row>
    <row r="1210" spans="2:13" s="80" customFormat="1" ht="15">
      <c r="B1210" s="154">
        <v>140</v>
      </c>
      <c r="C1210" s="154" t="s">
        <v>1418</v>
      </c>
      <c r="D1210" s="154" t="s">
        <v>1799</v>
      </c>
      <c r="E1210" s="154" t="s">
        <v>2862</v>
      </c>
      <c r="F1210" s="155">
        <v>0.5494</v>
      </c>
      <c r="G1210" s="155">
        <f t="shared" si="18"/>
        <v>1.0988</v>
      </c>
      <c r="H1210" s="288">
        <v>5.7909199999999998</v>
      </c>
      <c r="L1210" s="295"/>
      <c r="M1210" s="296"/>
    </row>
    <row r="1211" spans="2:13" s="80" customFormat="1" ht="15">
      <c r="B1211" s="154">
        <v>140</v>
      </c>
      <c r="C1211" s="154" t="s">
        <v>836</v>
      </c>
      <c r="D1211" s="154" t="s">
        <v>1799</v>
      </c>
      <c r="E1211" s="154" t="s">
        <v>2862</v>
      </c>
      <c r="F1211" s="155">
        <v>0.35788999999999999</v>
      </c>
      <c r="G1211" s="155">
        <f t="shared" si="18"/>
        <v>0.71577999999999997</v>
      </c>
      <c r="H1211" s="289"/>
      <c r="L1211" s="295"/>
      <c r="M1211" s="296"/>
    </row>
    <row r="1212" spans="2:13" s="80" customFormat="1" ht="15">
      <c r="B1212" s="154">
        <v>140</v>
      </c>
      <c r="C1212" s="154" t="s">
        <v>1417</v>
      </c>
      <c r="D1212" s="154" t="s">
        <v>1799</v>
      </c>
      <c r="E1212" s="154" t="s">
        <v>2862</v>
      </c>
      <c r="F1212" s="155">
        <v>0.31481999999999999</v>
      </c>
      <c r="G1212" s="155">
        <f t="shared" si="18"/>
        <v>0.62963999999999998</v>
      </c>
      <c r="H1212" s="289"/>
      <c r="L1212" s="295"/>
      <c r="M1212" s="296"/>
    </row>
    <row r="1213" spans="2:13" s="80" customFormat="1" ht="15">
      <c r="B1213" s="154">
        <v>140</v>
      </c>
      <c r="C1213" s="154" t="s">
        <v>1419</v>
      </c>
      <c r="D1213" s="154" t="s">
        <v>1799</v>
      </c>
      <c r="E1213" s="154" t="s">
        <v>2862</v>
      </c>
      <c r="F1213" s="155">
        <v>0.42105999999999999</v>
      </c>
      <c r="G1213" s="155">
        <f t="shared" si="18"/>
        <v>0.84211999999999998</v>
      </c>
      <c r="H1213" s="289"/>
      <c r="L1213" s="295"/>
      <c r="M1213" s="296"/>
    </row>
    <row r="1214" spans="2:13" s="80" customFormat="1" ht="15">
      <c r="B1214" s="154">
        <v>140</v>
      </c>
      <c r="C1214" s="154" t="s">
        <v>1420</v>
      </c>
      <c r="D1214" s="154" t="s">
        <v>1799</v>
      </c>
      <c r="E1214" s="154" t="s">
        <v>2862</v>
      </c>
      <c r="F1214" s="155">
        <v>0.61602000000000001</v>
      </c>
      <c r="G1214" s="155">
        <f t="shared" si="18"/>
        <v>1.23204</v>
      </c>
      <c r="H1214" s="289"/>
      <c r="L1214" s="295"/>
      <c r="M1214" s="296"/>
    </row>
    <row r="1215" spans="2:13" s="80" customFormat="1" ht="15">
      <c r="B1215" s="154">
        <v>140</v>
      </c>
      <c r="C1215" s="154" t="s">
        <v>1119</v>
      </c>
      <c r="D1215" s="154" t="s">
        <v>1799</v>
      </c>
      <c r="E1215" s="154" t="s">
        <v>2862</v>
      </c>
      <c r="F1215" s="155">
        <v>0.22833000000000001</v>
      </c>
      <c r="G1215" s="155">
        <f t="shared" si="18"/>
        <v>0.45666000000000001</v>
      </c>
      <c r="H1215" s="289"/>
      <c r="L1215" s="295"/>
      <c r="M1215" s="296"/>
    </row>
    <row r="1216" spans="2:13" s="80" customFormat="1" ht="15">
      <c r="B1216" s="154">
        <v>140</v>
      </c>
      <c r="C1216" s="154" t="s">
        <v>1387</v>
      </c>
      <c r="D1216" s="154" t="s">
        <v>1799</v>
      </c>
      <c r="E1216" s="154" t="s">
        <v>2862</v>
      </c>
      <c r="F1216" s="155">
        <v>0.40794000000000002</v>
      </c>
      <c r="G1216" s="155">
        <f t="shared" si="18"/>
        <v>0.81588000000000005</v>
      </c>
      <c r="H1216" s="290"/>
      <c r="L1216" s="295"/>
      <c r="M1216" s="296"/>
    </row>
    <row r="1217" spans="2:13" s="80" customFormat="1" ht="15">
      <c r="B1217" s="154">
        <v>141</v>
      </c>
      <c r="C1217" s="154" t="s">
        <v>1418</v>
      </c>
      <c r="D1217" s="154" t="s">
        <v>1799</v>
      </c>
      <c r="E1217" s="154" t="s">
        <v>2862</v>
      </c>
      <c r="F1217" s="155">
        <v>0.29592000000000002</v>
      </c>
      <c r="G1217" s="155">
        <f t="shared" si="18"/>
        <v>0.59184000000000003</v>
      </c>
      <c r="H1217" s="288">
        <v>6.1662800000000004</v>
      </c>
      <c r="L1217" s="295"/>
      <c r="M1217" s="296"/>
    </row>
    <row r="1218" spans="2:13" s="80" customFormat="1" ht="15">
      <c r="B1218" s="154">
        <v>141</v>
      </c>
      <c r="C1218" s="154" t="s">
        <v>1422</v>
      </c>
      <c r="D1218" s="154" t="s">
        <v>1799</v>
      </c>
      <c r="E1218" s="154" t="s">
        <v>2862</v>
      </c>
      <c r="F1218" s="155">
        <v>0.51966999999999997</v>
      </c>
      <c r="G1218" s="155">
        <f t="shared" si="18"/>
        <v>1.0393399999999999</v>
      </c>
      <c r="H1218" s="289"/>
      <c r="L1218" s="295"/>
      <c r="M1218" s="296"/>
    </row>
    <row r="1219" spans="2:13" s="80" customFormat="1" ht="15">
      <c r="B1219" s="154">
        <v>141</v>
      </c>
      <c r="C1219" s="154" t="s">
        <v>1394</v>
      </c>
      <c r="D1219" s="154" t="s">
        <v>1799</v>
      </c>
      <c r="E1219" s="154" t="s">
        <v>2862</v>
      </c>
      <c r="F1219" s="155">
        <v>0.46085999999999999</v>
      </c>
      <c r="G1219" s="155">
        <f t="shared" si="18"/>
        <v>0.92171999999999998</v>
      </c>
      <c r="H1219" s="289"/>
      <c r="L1219" s="295"/>
      <c r="M1219" s="296"/>
    </row>
    <row r="1220" spans="2:13" s="80" customFormat="1" ht="15">
      <c r="B1220" s="154">
        <v>141</v>
      </c>
      <c r="C1220" s="154" t="s">
        <v>1393</v>
      </c>
      <c r="D1220" s="154" t="s">
        <v>1799</v>
      </c>
      <c r="E1220" s="154" t="s">
        <v>2862</v>
      </c>
      <c r="F1220" s="155">
        <v>0.37469000000000002</v>
      </c>
      <c r="G1220" s="155">
        <f t="shared" si="18"/>
        <v>0.74938000000000005</v>
      </c>
      <c r="H1220" s="289"/>
      <c r="L1220" s="295"/>
      <c r="M1220" s="296"/>
    </row>
    <row r="1221" spans="2:13" s="80" customFormat="1" ht="15">
      <c r="B1221" s="154">
        <v>141</v>
      </c>
      <c r="C1221" s="154" t="s">
        <v>1420</v>
      </c>
      <c r="D1221" s="154" t="s">
        <v>1799</v>
      </c>
      <c r="E1221" s="154" t="s">
        <v>2862</v>
      </c>
      <c r="F1221" s="155">
        <v>0.39938000000000001</v>
      </c>
      <c r="G1221" s="155">
        <f t="shared" si="18"/>
        <v>0.79876000000000003</v>
      </c>
      <c r="H1221" s="289"/>
      <c r="L1221" s="295"/>
      <c r="M1221" s="296"/>
    </row>
    <row r="1222" spans="2:13" s="80" customFormat="1" ht="15">
      <c r="B1222" s="154">
        <v>141</v>
      </c>
      <c r="C1222" s="154" t="s">
        <v>1386</v>
      </c>
      <c r="D1222" s="154" t="s">
        <v>1799</v>
      </c>
      <c r="E1222" s="154" t="s">
        <v>2862</v>
      </c>
      <c r="F1222" s="155">
        <v>0.46062000000000003</v>
      </c>
      <c r="G1222" s="155">
        <f t="shared" si="18"/>
        <v>0.92124000000000006</v>
      </c>
      <c r="H1222" s="289"/>
      <c r="L1222" s="295"/>
      <c r="M1222" s="296"/>
    </row>
    <row r="1223" spans="2:13" s="80" customFormat="1" ht="15">
      <c r="B1223" s="154">
        <v>141</v>
      </c>
      <c r="C1223" s="154" t="s">
        <v>1421</v>
      </c>
      <c r="D1223" s="154" t="s">
        <v>1799</v>
      </c>
      <c r="E1223" s="154" t="s">
        <v>2862</v>
      </c>
      <c r="F1223" s="155">
        <v>0.57199999999999995</v>
      </c>
      <c r="G1223" s="155">
        <f t="shared" si="18"/>
        <v>1.1439999999999999</v>
      </c>
      <c r="H1223" s="290"/>
      <c r="L1223" s="295"/>
      <c r="M1223" s="296"/>
    </row>
    <row r="1224" spans="2:13" s="80" customFormat="1" ht="15">
      <c r="B1224" s="154">
        <v>142</v>
      </c>
      <c r="C1224" s="154" t="s">
        <v>1424</v>
      </c>
      <c r="D1224" s="154" t="s">
        <v>1799</v>
      </c>
      <c r="E1224" s="154" t="s">
        <v>2862</v>
      </c>
      <c r="F1224" s="155">
        <v>0.48426999999999998</v>
      </c>
      <c r="G1224" s="155">
        <f t="shared" si="18"/>
        <v>0.96853999999999996</v>
      </c>
      <c r="H1224" s="288">
        <v>5.9926199999999987</v>
      </c>
      <c r="L1224" s="295"/>
      <c r="M1224" s="296"/>
    </row>
    <row r="1225" spans="2:13" s="80" customFormat="1" ht="15">
      <c r="B1225" s="154">
        <v>142</v>
      </c>
      <c r="C1225" s="154" t="s">
        <v>1425</v>
      </c>
      <c r="D1225" s="154" t="s">
        <v>1799</v>
      </c>
      <c r="E1225" s="154" t="s">
        <v>2862</v>
      </c>
      <c r="F1225" s="155">
        <v>0.27818999999999999</v>
      </c>
      <c r="G1225" s="155">
        <f t="shared" si="18"/>
        <v>0.55637999999999999</v>
      </c>
      <c r="H1225" s="289"/>
      <c r="L1225" s="295"/>
      <c r="M1225" s="296"/>
    </row>
    <row r="1226" spans="2:13" s="80" customFormat="1" ht="15">
      <c r="B1226" s="154">
        <v>142</v>
      </c>
      <c r="C1226" s="154" t="s">
        <v>1422</v>
      </c>
      <c r="D1226" s="154" t="s">
        <v>1799</v>
      </c>
      <c r="E1226" s="154" t="s">
        <v>2862</v>
      </c>
      <c r="F1226" s="155">
        <v>0.14365</v>
      </c>
      <c r="G1226" s="155">
        <f t="shared" si="18"/>
        <v>0.2873</v>
      </c>
      <c r="H1226" s="289"/>
      <c r="L1226" s="295"/>
      <c r="M1226" s="296"/>
    </row>
    <row r="1227" spans="2:13" s="80" customFormat="1" ht="15">
      <c r="B1227" s="154">
        <v>142</v>
      </c>
      <c r="C1227" s="154" t="s">
        <v>1423</v>
      </c>
      <c r="D1227" s="154" t="s">
        <v>1799</v>
      </c>
      <c r="E1227" s="154" t="s">
        <v>2862</v>
      </c>
      <c r="F1227" s="155">
        <v>0.18356999999999998</v>
      </c>
      <c r="G1227" s="155">
        <f t="shared" si="18"/>
        <v>0.36713999999999997</v>
      </c>
      <c r="H1227" s="289"/>
      <c r="L1227" s="295"/>
      <c r="M1227" s="296"/>
    </row>
    <row r="1228" spans="2:13" s="80" customFormat="1" ht="15">
      <c r="B1228" s="154">
        <v>142</v>
      </c>
      <c r="C1228" s="154" t="s">
        <v>1392</v>
      </c>
      <c r="D1228" s="154" t="s">
        <v>1799</v>
      </c>
      <c r="E1228" s="154" t="s">
        <v>2862</v>
      </c>
      <c r="F1228" s="155">
        <v>0.59887999999999997</v>
      </c>
      <c r="G1228" s="155">
        <f t="shared" si="18"/>
        <v>1.1977599999999999</v>
      </c>
      <c r="H1228" s="289"/>
      <c r="L1228" s="295"/>
      <c r="M1228" s="296"/>
    </row>
    <row r="1229" spans="2:13" s="80" customFormat="1" ht="15">
      <c r="B1229" s="154">
        <v>142</v>
      </c>
      <c r="C1229" s="154" t="s">
        <v>1384</v>
      </c>
      <c r="D1229" s="154" t="s">
        <v>1799</v>
      </c>
      <c r="E1229" s="154" t="s">
        <v>2862</v>
      </c>
      <c r="F1229" s="155">
        <v>0.48302999999999996</v>
      </c>
      <c r="G1229" s="155">
        <f t="shared" ref="G1229:G1292" si="19">F1229*2</f>
        <v>0.96605999999999992</v>
      </c>
      <c r="H1229" s="289"/>
      <c r="L1229" s="295"/>
      <c r="M1229" s="296"/>
    </row>
    <row r="1230" spans="2:13" s="80" customFormat="1" ht="15">
      <c r="B1230" s="154">
        <v>142</v>
      </c>
      <c r="C1230" s="154" t="s">
        <v>746</v>
      </c>
      <c r="D1230" s="154" t="s">
        <v>1799</v>
      </c>
      <c r="E1230" s="154" t="s">
        <v>2862</v>
      </c>
      <c r="F1230" s="155">
        <v>0.22856000000000001</v>
      </c>
      <c r="G1230" s="155">
        <f t="shared" si="19"/>
        <v>0.45712000000000003</v>
      </c>
      <c r="H1230" s="289"/>
      <c r="L1230" s="295"/>
      <c r="M1230" s="296"/>
    </row>
    <row r="1231" spans="2:13" s="80" customFormat="1" ht="15">
      <c r="B1231" s="154">
        <v>142</v>
      </c>
      <c r="C1231" s="154" t="s">
        <v>748</v>
      </c>
      <c r="D1231" s="154" t="s">
        <v>1799</v>
      </c>
      <c r="E1231" s="154" t="s">
        <v>2862</v>
      </c>
      <c r="F1231" s="155">
        <v>0.59616000000000002</v>
      </c>
      <c r="G1231" s="155">
        <f t="shared" si="19"/>
        <v>1.19232</v>
      </c>
      <c r="H1231" s="290"/>
      <c r="L1231" s="295"/>
      <c r="M1231" s="296"/>
    </row>
    <row r="1232" spans="2:13" s="80" customFormat="1" ht="15">
      <c r="B1232" s="154">
        <v>143</v>
      </c>
      <c r="C1232" s="154" t="s">
        <v>1427</v>
      </c>
      <c r="D1232" s="154" t="s">
        <v>1799</v>
      </c>
      <c r="E1232" s="154" t="s">
        <v>2862</v>
      </c>
      <c r="F1232" s="155">
        <v>0.56271000000000004</v>
      </c>
      <c r="G1232" s="155">
        <f t="shared" si="19"/>
        <v>1.1254200000000001</v>
      </c>
      <c r="H1232" s="288">
        <v>5.6783200000000003</v>
      </c>
      <c r="L1232" s="295"/>
      <c r="M1232" s="296"/>
    </row>
    <row r="1233" spans="2:13" s="80" customFormat="1" ht="15">
      <c r="B1233" s="154">
        <v>143</v>
      </c>
      <c r="C1233" s="154" t="s">
        <v>1431</v>
      </c>
      <c r="D1233" s="154" t="s">
        <v>1799</v>
      </c>
      <c r="E1233" s="154" t="s">
        <v>2862</v>
      </c>
      <c r="F1233" s="155">
        <v>0.35549000000000003</v>
      </c>
      <c r="G1233" s="155">
        <f t="shared" si="19"/>
        <v>0.71098000000000006</v>
      </c>
      <c r="H1233" s="289"/>
      <c r="L1233" s="295"/>
      <c r="M1233" s="296"/>
    </row>
    <row r="1234" spans="2:13" s="80" customFormat="1" ht="15">
      <c r="B1234" s="154">
        <v>143</v>
      </c>
      <c r="C1234" s="154" t="s">
        <v>1425</v>
      </c>
      <c r="D1234" s="154" t="s">
        <v>1799</v>
      </c>
      <c r="E1234" s="154" t="s">
        <v>2862</v>
      </c>
      <c r="F1234" s="155">
        <v>0.36560000000000004</v>
      </c>
      <c r="G1234" s="155">
        <f t="shared" si="19"/>
        <v>0.73120000000000007</v>
      </c>
      <c r="H1234" s="289"/>
      <c r="L1234" s="295"/>
      <c r="M1234" s="296"/>
    </row>
    <row r="1235" spans="2:13" s="80" customFormat="1" ht="15">
      <c r="B1235" s="154">
        <v>143</v>
      </c>
      <c r="C1235" s="154" t="s">
        <v>1430</v>
      </c>
      <c r="D1235" s="154" t="s">
        <v>1799</v>
      </c>
      <c r="E1235" s="154" t="s">
        <v>2862</v>
      </c>
      <c r="F1235" s="155">
        <v>0.18803</v>
      </c>
      <c r="G1235" s="155">
        <f t="shared" si="19"/>
        <v>0.37606000000000001</v>
      </c>
      <c r="H1235" s="289"/>
      <c r="L1235" s="295"/>
      <c r="M1235" s="296"/>
    </row>
    <row r="1236" spans="2:13" s="80" customFormat="1" ht="15">
      <c r="B1236" s="154">
        <v>143</v>
      </c>
      <c r="C1236" s="154" t="s">
        <v>1394</v>
      </c>
      <c r="D1236" s="154" t="s">
        <v>1799</v>
      </c>
      <c r="E1236" s="154" t="s">
        <v>2862</v>
      </c>
      <c r="F1236" s="155">
        <v>0.17088</v>
      </c>
      <c r="G1236" s="155">
        <f t="shared" si="19"/>
        <v>0.34176000000000001</v>
      </c>
      <c r="H1236" s="289"/>
      <c r="L1236" s="295"/>
      <c r="M1236" s="296"/>
    </row>
    <row r="1237" spans="2:13" s="80" customFormat="1" ht="15">
      <c r="B1237" s="154">
        <v>143</v>
      </c>
      <c r="C1237" s="154" t="s">
        <v>1428</v>
      </c>
      <c r="D1237" s="154" t="s">
        <v>1799</v>
      </c>
      <c r="E1237" s="154" t="s">
        <v>2862</v>
      </c>
      <c r="F1237" s="155">
        <v>0.21872</v>
      </c>
      <c r="G1237" s="155">
        <f t="shared" si="19"/>
        <v>0.43744</v>
      </c>
      <c r="H1237" s="289"/>
      <c r="L1237" s="295"/>
      <c r="M1237" s="296"/>
    </row>
    <row r="1238" spans="2:13" s="80" customFormat="1" ht="15">
      <c r="B1238" s="154">
        <v>143</v>
      </c>
      <c r="C1238" s="154" t="s">
        <v>1433</v>
      </c>
      <c r="D1238" s="154" t="s">
        <v>1799</v>
      </c>
      <c r="E1238" s="154" t="s">
        <v>2862</v>
      </c>
      <c r="F1238" s="155">
        <v>0.12240999999999999</v>
      </c>
      <c r="G1238" s="155">
        <f t="shared" si="19"/>
        <v>0.24481999999999998</v>
      </c>
      <c r="H1238" s="289"/>
      <c r="L1238" s="295"/>
      <c r="M1238" s="296"/>
    </row>
    <row r="1239" spans="2:13" s="80" customFormat="1" ht="15">
      <c r="B1239" s="154">
        <v>143</v>
      </c>
      <c r="C1239" s="154" t="s">
        <v>1432</v>
      </c>
      <c r="D1239" s="154" t="s">
        <v>1799</v>
      </c>
      <c r="E1239" s="154" t="s">
        <v>2862</v>
      </c>
      <c r="F1239" s="155">
        <v>0.20651</v>
      </c>
      <c r="G1239" s="155">
        <f t="shared" si="19"/>
        <v>0.41302</v>
      </c>
      <c r="H1239" s="289"/>
      <c r="L1239" s="295"/>
      <c r="M1239" s="296"/>
    </row>
    <row r="1240" spans="2:13" s="80" customFormat="1" ht="15">
      <c r="B1240" s="154">
        <v>143</v>
      </c>
      <c r="C1240" s="154" t="s">
        <v>1386</v>
      </c>
      <c r="D1240" s="154" t="s">
        <v>1799</v>
      </c>
      <c r="E1240" s="154" t="s">
        <v>2862</v>
      </c>
      <c r="F1240" s="155">
        <v>0.17241000000000001</v>
      </c>
      <c r="G1240" s="155">
        <f t="shared" si="19"/>
        <v>0.34482000000000002</v>
      </c>
      <c r="H1240" s="289"/>
      <c r="L1240" s="295"/>
      <c r="M1240" s="296"/>
    </row>
    <row r="1241" spans="2:13" s="80" customFormat="1" ht="15">
      <c r="B1241" s="154">
        <v>143</v>
      </c>
      <c r="C1241" s="154" t="s">
        <v>1429</v>
      </c>
      <c r="D1241" s="154" t="s">
        <v>1799</v>
      </c>
      <c r="E1241" s="154" t="s">
        <v>2862</v>
      </c>
      <c r="F1241" s="155">
        <v>7.1309999999999998E-2</v>
      </c>
      <c r="G1241" s="155">
        <f t="shared" si="19"/>
        <v>0.14262</v>
      </c>
      <c r="H1241" s="289"/>
      <c r="L1241" s="295"/>
      <c r="M1241" s="296"/>
    </row>
    <row r="1242" spans="2:13" s="80" customFormat="1" ht="15">
      <c r="B1242" s="154">
        <v>143</v>
      </c>
      <c r="C1242" s="154" t="s">
        <v>1426</v>
      </c>
      <c r="D1242" s="154" t="s">
        <v>1799</v>
      </c>
      <c r="E1242" s="154" t="s">
        <v>2862</v>
      </c>
      <c r="F1242" s="155">
        <v>0.40508999999999995</v>
      </c>
      <c r="G1242" s="155">
        <f t="shared" si="19"/>
        <v>0.8101799999999999</v>
      </c>
      <c r="H1242" s="290"/>
      <c r="L1242" s="295"/>
      <c r="M1242" s="296"/>
    </row>
    <row r="1243" spans="2:13" s="80" customFormat="1" ht="15">
      <c r="B1243" s="154">
        <v>144</v>
      </c>
      <c r="C1243" s="154" t="s">
        <v>1435</v>
      </c>
      <c r="D1243" s="154" t="s">
        <v>1800</v>
      </c>
      <c r="E1243" s="154" t="s">
        <v>2862</v>
      </c>
      <c r="F1243" s="155">
        <v>0.59884999999999999</v>
      </c>
      <c r="G1243" s="155">
        <f t="shared" si="19"/>
        <v>1.1977</v>
      </c>
      <c r="H1243" s="288">
        <v>6.0003199999999994</v>
      </c>
      <c r="L1243" s="295"/>
      <c r="M1243" s="296"/>
    </row>
    <row r="1244" spans="2:13" s="80" customFormat="1" ht="15">
      <c r="B1244" s="154">
        <v>144</v>
      </c>
      <c r="C1244" s="154" t="s">
        <v>1425</v>
      </c>
      <c r="D1244" s="154" t="s">
        <v>1800</v>
      </c>
      <c r="E1244" s="154" t="s">
        <v>2862</v>
      </c>
      <c r="F1244" s="155">
        <v>0.29686000000000001</v>
      </c>
      <c r="G1244" s="155">
        <f t="shared" si="19"/>
        <v>0.59372000000000003</v>
      </c>
      <c r="H1244" s="289"/>
      <c r="L1244" s="295"/>
      <c r="M1244" s="296"/>
    </row>
    <row r="1245" spans="2:13" s="80" customFormat="1" ht="15">
      <c r="B1245" s="154">
        <v>144</v>
      </c>
      <c r="C1245" s="154" t="s">
        <v>1434</v>
      </c>
      <c r="D1245" s="154" t="s">
        <v>1800</v>
      </c>
      <c r="E1245" s="154" t="s">
        <v>2862</v>
      </c>
      <c r="F1245" s="155">
        <v>0.57940000000000003</v>
      </c>
      <c r="G1245" s="155">
        <f t="shared" si="19"/>
        <v>1.1588000000000001</v>
      </c>
      <c r="H1245" s="289"/>
      <c r="L1245" s="295"/>
      <c r="M1245" s="296"/>
    </row>
    <row r="1246" spans="2:13" s="80" customFormat="1" ht="15">
      <c r="B1246" s="154">
        <v>144</v>
      </c>
      <c r="C1246" s="154" t="s">
        <v>1432</v>
      </c>
      <c r="D1246" s="154" t="s">
        <v>1800</v>
      </c>
      <c r="E1246" s="154" t="s">
        <v>2862</v>
      </c>
      <c r="F1246" s="155">
        <v>0.57989999999999997</v>
      </c>
      <c r="G1246" s="155">
        <f t="shared" si="19"/>
        <v>1.1597999999999999</v>
      </c>
      <c r="H1246" s="289"/>
      <c r="L1246" s="295"/>
      <c r="M1246" s="296"/>
    </row>
    <row r="1247" spans="2:13" s="80" customFormat="1" ht="15">
      <c r="B1247" s="154">
        <v>144</v>
      </c>
      <c r="C1247" s="154" t="s">
        <v>1392</v>
      </c>
      <c r="D1247" s="154" t="s">
        <v>1800</v>
      </c>
      <c r="E1247" s="154" t="s">
        <v>2862</v>
      </c>
      <c r="F1247" s="155">
        <v>0.2959</v>
      </c>
      <c r="G1247" s="155">
        <f t="shared" si="19"/>
        <v>0.59179999999999999</v>
      </c>
      <c r="H1247" s="289"/>
      <c r="L1247" s="295"/>
      <c r="M1247" s="296"/>
    </row>
    <row r="1248" spans="2:13" s="80" customFormat="1" ht="15">
      <c r="B1248" s="154">
        <v>144</v>
      </c>
      <c r="C1248" s="154" t="s">
        <v>746</v>
      </c>
      <c r="D1248" s="154" t="s">
        <v>1800</v>
      </c>
      <c r="E1248" s="154" t="s">
        <v>2862</v>
      </c>
      <c r="F1248" s="155">
        <v>0.64924999999999999</v>
      </c>
      <c r="G1248" s="155">
        <f t="shared" si="19"/>
        <v>1.2985</v>
      </c>
      <c r="H1248" s="290"/>
      <c r="L1248" s="295"/>
      <c r="M1248" s="296"/>
    </row>
    <row r="1249" spans="2:13" s="80" customFormat="1" ht="15">
      <c r="B1249" s="154">
        <v>145</v>
      </c>
      <c r="C1249" s="154" t="s">
        <v>1435</v>
      </c>
      <c r="D1249" s="154" t="s">
        <v>1800</v>
      </c>
      <c r="E1249" s="154" t="s">
        <v>2862</v>
      </c>
      <c r="F1249" s="155">
        <v>0.37931999999999999</v>
      </c>
      <c r="G1249" s="155">
        <f t="shared" si="19"/>
        <v>0.75863999999999998</v>
      </c>
      <c r="H1249" s="288">
        <v>5.9276800000000005</v>
      </c>
      <c r="L1249" s="295"/>
      <c r="M1249" s="296"/>
    </row>
    <row r="1250" spans="2:13" s="80" customFormat="1" ht="15">
      <c r="B1250" s="154">
        <v>145</v>
      </c>
      <c r="C1250" s="154" t="s">
        <v>1436</v>
      </c>
      <c r="D1250" s="154" t="s">
        <v>1800</v>
      </c>
      <c r="E1250" s="154" t="s">
        <v>2862</v>
      </c>
      <c r="F1250" s="155">
        <v>0.57517999999999991</v>
      </c>
      <c r="G1250" s="155">
        <f t="shared" si="19"/>
        <v>1.1503599999999998</v>
      </c>
      <c r="H1250" s="289"/>
      <c r="L1250" s="295"/>
      <c r="M1250" s="296"/>
    </row>
    <row r="1251" spans="2:13" s="80" customFormat="1" ht="15">
      <c r="B1251" s="154">
        <v>145</v>
      </c>
      <c r="C1251" s="154" t="s">
        <v>1437</v>
      </c>
      <c r="D1251" s="154" t="s">
        <v>1800</v>
      </c>
      <c r="E1251" s="154" t="s">
        <v>2862</v>
      </c>
      <c r="F1251" s="155">
        <v>0.58047000000000004</v>
      </c>
      <c r="G1251" s="155">
        <f t="shared" si="19"/>
        <v>1.1609400000000001</v>
      </c>
      <c r="H1251" s="289"/>
      <c r="L1251" s="295"/>
      <c r="M1251" s="296"/>
    </row>
    <row r="1252" spans="2:13" s="80" customFormat="1" ht="15">
      <c r="B1252" s="154">
        <v>145</v>
      </c>
      <c r="C1252" s="154" t="s">
        <v>1392</v>
      </c>
      <c r="D1252" s="154" t="s">
        <v>1800</v>
      </c>
      <c r="E1252" s="154" t="s">
        <v>2862</v>
      </c>
      <c r="F1252" s="155">
        <v>0.39055000000000001</v>
      </c>
      <c r="G1252" s="155">
        <f t="shared" si="19"/>
        <v>0.78110000000000002</v>
      </c>
      <c r="H1252" s="289"/>
      <c r="L1252" s="295"/>
      <c r="M1252" s="296"/>
    </row>
    <row r="1253" spans="2:13" s="80" customFormat="1" ht="15">
      <c r="B1253" s="154">
        <v>145</v>
      </c>
      <c r="C1253" s="154" t="s">
        <v>746</v>
      </c>
      <c r="D1253" s="154" t="s">
        <v>1800</v>
      </c>
      <c r="E1253" s="154" t="s">
        <v>2862</v>
      </c>
      <c r="F1253" s="155">
        <v>0.37776999999999999</v>
      </c>
      <c r="G1253" s="155">
        <f t="shared" si="19"/>
        <v>0.75553999999999999</v>
      </c>
      <c r="H1253" s="289"/>
      <c r="L1253" s="295"/>
      <c r="M1253" s="296"/>
    </row>
    <row r="1254" spans="2:13" s="80" customFormat="1" ht="15">
      <c r="B1254" s="154">
        <v>145</v>
      </c>
      <c r="C1254" s="154" t="s">
        <v>748</v>
      </c>
      <c r="D1254" s="154" t="s">
        <v>1800</v>
      </c>
      <c r="E1254" s="154" t="s">
        <v>2862</v>
      </c>
      <c r="F1254" s="155">
        <v>0.66054999999999997</v>
      </c>
      <c r="G1254" s="155">
        <f t="shared" si="19"/>
        <v>1.3210999999999999</v>
      </c>
      <c r="H1254" s="290"/>
      <c r="L1254" s="295"/>
      <c r="M1254" s="296"/>
    </row>
    <row r="1255" spans="2:13" s="80" customFormat="1" ht="15">
      <c r="B1255" s="154">
        <v>146</v>
      </c>
      <c r="C1255" s="154" t="s">
        <v>1442</v>
      </c>
      <c r="D1255" s="154" t="s">
        <v>1800</v>
      </c>
      <c r="E1255" s="154" t="s">
        <v>2862</v>
      </c>
      <c r="F1255" s="155">
        <v>0.40514999999999995</v>
      </c>
      <c r="G1255" s="155">
        <f t="shared" si="19"/>
        <v>0.81029999999999991</v>
      </c>
      <c r="H1255" s="288">
        <v>6.22994</v>
      </c>
      <c r="L1255" s="295"/>
      <c r="M1255" s="296"/>
    </row>
    <row r="1256" spans="2:13" s="80" customFormat="1" ht="15">
      <c r="B1256" s="154">
        <v>146</v>
      </c>
      <c r="C1256" s="154" t="s">
        <v>1440</v>
      </c>
      <c r="D1256" s="154" t="s">
        <v>1800</v>
      </c>
      <c r="E1256" s="154" t="s">
        <v>2862</v>
      </c>
      <c r="F1256" s="155">
        <v>0.38744999999999996</v>
      </c>
      <c r="G1256" s="155">
        <f t="shared" si="19"/>
        <v>0.77489999999999992</v>
      </c>
      <c r="H1256" s="289"/>
      <c r="L1256" s="295"/>
      <c r="M1256" s="296"/>
    </row>
    <row r="1257" spans="2:13" s="80" customFormat="1" ht="15">
      <c r="B1257" s="154">
        <v>146</v>
      </c>
      <c r="C1257" s="154" t="s">
        <v>1435</v>
      </c>
      <c r="D1257" s="154" t="s">
        <v>1800</v>
      </c>
      <c r="E1257" s="154" t="s">
        <v>2862</v>
      </c>
      <c r="F1257" s="155">
        <v>0.34392</v>
      </c>
      <c r="G1257" s="155">
        <f t="shared" si="19"/>
        <v>0.68784000000000001</v>
      </c>
      <c r="H1257" s="289"/>
      <c r="L1257" s="295"/>
      <c r="M1257" s="296"/>
    </row>
    <row r="1258" spans="2:13" s="80" customFormat="1" ht="15">
      <c r="B1258" s="154">
        <v>146</v>
      </c>
      <c r="C1258" s="154" t="s">
        <v>1441</v>
      </c>
      <c r="D1258" s="154" t="s">
        <v>1800</v>
      </c>
      <c r="E1258" s="154" t="s">
        <v>2862</v>
      </c>
      <c r="F1258" s="155">
        <v>0.38258999999999999</v>
      </c>
      <c r="G1258" s="155">
        <f t="shared" si="19"/>
        <v>0.76517999999999997</v>
      </c>
      <c r="H1258" s="289"/>
      <c r="L1258" s="295"/>
      <c r="M1258" s="296"/>
    </row>
    <row r="1259" spans="2:13" s="80" customFormat="1" ht="15">
      <c r="B1259" s="154">
        <v>146</v>
      </c>
      <c r="C1259" s="154" t="s">
        <v>1439</v>
      </c>
      <c r="D1259" s="154" t="s">
        <v>1800</v>
      </c>
      <c r="E1259" s="154" t="s">
        <v>2862</v>
      </c>
      <c r="F1259" s="155">
        <v>0.35666000000000003</v>
      </c>
      <c r="G1259" s="155">
        <f t="shared" si="19"/>
        <v>0.71332000000000007</v>
      </c>
      <c r="H1259" s="289"/>
      <c r="L1259" s="295"/>
      <c r="M1259" s="296"/>
    </row>
    <row r="1260" spans="2:13" s="80" customFormat="1" ht="15">
      <c r="B1260" s="154">
        <v>146</v>
      </c>
      <c r="C1260" s="154" t="s">
        <v>1438</v>
      </c>
      <c r="D1260" s="154" t="s">
        <v>1800</v>
      </c>
      <c r="E1260" s="154" t="s">
        <v>2862</v>
      </c>
      <c r="F1260" s="155">
        <v>0.35697000000000001</v>
      </c>
      <c r="G1260" s="155">
        <f t="shared" si="19"/>
        <v>0.71394000000000002</v>
      </c>
      <c r="H1260" s="289"/>
      <c r="L1260" s="295"/>
      <c r="M1260" s="296"/>
    </row>
    <row r="1261" spans="2:13" s="80" customFormat="1" ht="15">
      <c r="B1261" s="154">
        <v>146</v>
      </c>
      <c r="C1261" s="154" t="s">
        <v>1392</v>
      </c>
      <c r="D1261" s="154" t="s">
        <v>1800</v>
      </c>
      <c r="E1261" s="154" t="s">
        <v>2862</v>
      </c>
      <c r="F1261" s="155">
        <v>0.29436000000000001</v>
      </c>
      <c r="G1261" s="155">
        <f t="shared" si="19"/>
        <v>0.58872000000000002</v>
      </c>
      <c r="H1261" s="289"/>
      <c r="L1261" s="295"/>
      <c r="M1261" s="296"/>
    </row>
    <row r="1262" spans="2:13" s="80" customFormat="1" ht="15">
      <c r="B1262" s="154">
        <v>146</v>
      </c>
      <c r="C1262" s="154" t="s">
        <v>746</v>
      </c>
      <c r="D1262" s="154" t="s">
        <v>1800</v>
      </c>
      <c r="E1262" s="154" t="s">
        <v>2862</v>
      </c>
      <c r="F1262" s="155">
        <v>0.31698999999999999</v>
      </c>
      <c r="G1262" s="155">
        <f t="shared" si="19"/>
        <v>0.63397999999999999</v>
      </c>
      <c r="H1262" s="289"/>
      <c r="L1262" s="295"/>
      <c r="M1262" s="296"/>
    </row>
    <row r="1263" spans="2:13" s="80" customFormat="1" ht="15">
      <c r="B1263" s="154">
        <v>146</v>
      </c>
      <c r="C1263" s="154" t="s">
        <v>748</v>
      </c>
      <c r="D1263" s="154" t="s">
        <v>1800</v>
      </c>
      <c r="E1263" s="154" t="s">
        <v>2862</v>
      </c>
      <c r="F1263" s="155">
        <v>0.27088000000000001</v>
      </c>
      <c r="G1263" s="155">
        <f t="shared" si="19"/>
        <v>0.54176000000000002</v>
      </c>
      <c r="H1263" s="290"/>
      <c r="L1263" s="295"/>
      <c r="M1263" s="296"/>
    </row>
    <row r="1264" spans="2:13" s="80" customFormat="1" ht="15">
      <c r="B1264" s="154">
        <v>147</v>
      </c>
      <c r="C1264" s="154" t="s">
        <v>1443</v>
      </c>
      <c r="D1264" s="154" t="s">
        <v>1800</v>
      </c>
      <c r="E1264" s="154" t="s">
        <v>2862</v>
      </c>
      <c r="F1264" s="155">
        <v>0.12726999999999999</v>
      </c>
      <c r="G1264" s="155">
        <f t="shared" si="19"/>
        <v>0.25453999999999999</v>
      </c>
      <c r="H1264" s="288">
        <v>6.1575600000000001</v>
      </c>
      <c r="L1264" s="295"/>
      <c r="M1264" s="296"/>
    </row>
    <row r="1265" spans="2:13" s="80" customFormat="1" ht="15">
      <c r="B1265" s="154">
        <v>147</v>
      </c>
      <c r="C1265" s="154" t="s">
        <v>1445</v>
      </c>
      <c r="D1265" s="154" t="s">
        <v>1800</v>
      </c>
      <c r="E1265" s="154" t="s">
        <v>2862</v>
      </c>
      <c r="F1265" s="155">
        <v>0.35626999999999998</v>
      </c>
      <c r="G1265" s="155">
        <f t="shared" si="19"/>
        <v>0.71253999999999995</v>
      </c>
      <c r="H1265" s="289"/>
      <c r="L1265" s="295"/>
      <c r="M1265" s="296"/>
    </row>
    <row r="1266" spans="2:13" s="80" customFormat="1" ht="15">
      <c r="B1266" s="154">
        <v>147</v>
      </c>
      <c r="C1266" s="154" t="s">
        <v>1447</v>
      </c>
      <c r="D1266" s="154" t="s">
        <v>1800</v>
      </c>
      <c r="E1266" s="154" t="s">
        <v>2862</v>
      </c>
      <c r="F1266" s="155">
        <v>0.54361000000000004</v>
      </c>
      <c r="G1266" s="155">
        <f t="shared" si="19"/>
        <v>1.0872200000000001</v>
      </c>
      <c r="H1266" s="289"/>
      <c r="L1266" s="295"/>
      <c r="M1266" s="296"/>
    </row>
    <row r="1267" spans="2:13" s="80" customFormat="1" ht="15">
      <c r="B1267" s="154">
        <v>147</v>
      </c>
      <c r="C1267" s="154" t="s">
        <v>1449</v>
      </c>
      <c r="D1267" s="154" t="s">
        <v>1800</v>
      </c>
      <c r="E1267" s="154" t="s">
        <v>2862</v>
      </c>
      <c r="F1267" s="155">
        <v>0.79515000000000002</v>
      </c>
      <c r="G1267" s="155">
        <f t="shared" si="19"/>
        <v>1.5903</v>
      </c>
      <c r="H1267" s="289"/>
      <c r="L1267" s="295"/>
      <c r="M1267" s="296"/>
    </row>
    <row r="1268" spans="2:13" s="80" customFormat="1" ht="15">
      <c r="B1268" s="154">
        <v>147</v>
      </c>
      <c r="C1268" s="154" t="s">
        <v>1451</v>
      </c>
      <c r="D1268" s="154" t="s">
        <v>1800</v>
      </c>
      <c r="E1268" s="154" t="s">
        <v>2862</v>
      </c>
      <c r="F1268" s="155">
        <v>9.8760000000000001E-2</v>
      </c>
      <c r="G1268" s="155">
        <f t="shared" si="19"/>
        <v>0.19752</v>
      </c>
      <c r="H1268" s="289"/>
      <c r="L1268" s="295"/>
      <c r="M1268" s="296"/>
    </row>
    <row r="1269" spans="2:13" s="80" customFormat="1" ht="15">
      <c r="B1269" s="154">
        <v>147</v>
      </c>
      <c r="C1269" s="154" t="s">
        <v>1450</v>
      </c>
      <c r="D1269" s="154" t="s">
        <v>1800</v>
      </c>
      <c r="E1269" s="154" t="s">
        <v>2862</v>
      </c>
      <c r="F1269" s="155">
        <v>0.17796999999999999</v>
      </c>
      <c r="G1269" s="155">
        <f t="shared" si="19"/>
        <v>0.35593999999999998</v>
      </c>
      <c r="H1269" s="289"/>
      <c r="L1269" s="295"/>
      <c r="M1269" s="296"/>
    </row>
    <row r="1270" spans="2:13" s="80" customFormat="1" ht="15">
      <c r="B1270" s="154">
        <v>147</v>
      </c>
      <c r="C1270" s="154" t="s">
        <v>1448</v>
      </c>
      <c r="D1270" s="154" t="s">
        <v>1800</v>
      </c>
      <c r="E1270" s="154" t="s">
        <v>2862</v>
      </c>
      <c r="F1270" s="155">
        <v>0.35663</v>
      </c>
      <c r="G1270" s="155">
        <f t="shared" si="19"/>
        <v>0.71326000000000001</v>
      </c>
      <c r="H1270" s="289"/>
      <c r="L1270" s="295"/>
      <c r="M1270" s="296"/>
    </row>
    <row r="1271" spans="2:13" s="80" customFormat="1" ht="15">
      <c r="B1271" s="154">
        <v>147</v>
      </c>
      <c r="C1271" s="154" t="s">
        <v>1444</v>
      </c>
      <c r="D1271" s="154" t="s">
        <v>1800</v>
      </c>
      <c r="E1271" s="154" t="s">
        <v>2862</v>
      </c>
      <c r="F1271" s="155">
        <v>0.26650000000000001</v>
      </c>
      <c r="G1271" s="155">
        <f t="shared" si="19"/>
        <v>0.53300000000000003</v>
      </c>
      <c r="H1271" s="289"/>
      <c r="L1271" s="295"/>
      <c r="M1271" s="296"/>
    </row>
    <row r="1272" spans="2:13" s="80" customFormat="1" ht="15">
      <c r="B1272" s="154">
        <v>147</v>
      </c>
      <c r="C1272" s="154" t="s">
        <v>1446</v>
      </c>
      <c r="D1272" s="154" t="s">
        <v>1800</v>
      </c>
      <c r="E1272" s="154" t="s">
        <v>2862</v>
      </c>
      <c r="F1272" s="155">
        <v>0.35661999999999999</v>
      </c>
      <c r="G1272" s="155">
        <f t="shared" si="19"/>
        <v>0.71323999999999999</v>
      </c>
      <c r="H1272" s="290"/>
      <c r="L1272" s="295"/>
      <c r="M1272" s="296"/>
    </row>
    <row r="1273" spans="2:13" s="80" customFormat="1" ht="15">
      <c r="B1273" s="154">
        <v>148</v>
      </c>
      <c r="C1273" s="154" t="s">
        <v>1462</v>
      </c>
      <c r="D1273" s="154" t="s">
        <v>1800</v>
      </c>
      <c r="E1273" s="154" t="s">
        <v>2862</v>
      </c>
      <c r="F1273" s="155">
        <v>0.37794</v>
      </c>
      <c r="G1273" s="155">
        <f t="shared" si="19"/>
        <v>0.75588</v>
      </c>
      <c r="H1273" s="288">
        <v>6.2435799999999997</v>
      </c>
      <c r="L1273" s="295"/>
      <c r="M1273" s="296"/>
    </row>
    <row r="1274" spans="2:13" s="80" customFormat="1" ht="15">
      <c r="B1274" s="154">
        <v>148</v>
      </c>
      <c r="C1274" s="154" t="s">
        <v>1460</v>
      </c>
      <c r="D1274" s="154" t="s">
        <v>1800</v>
      </c>
      <c r="E1274" s="154" t="s">
        <v>2862</v>
      </c>
      <c r="F1274" s="155">
        <v>0.12404999999999999</v>
      </c>
      <c r="G1274" s="155">
        <f t="shared" si="19"/>
        <v>0.24809999999999999</v>
      </c>
      <c r="H1274" s="289"/>
      <c r="L1274" s="295"/>
      <c r="M1274" s="296"/>
    </row>
    <row r="1275" spans="2:13" s="80" customFormat="1" ht="15">
      <c r="B1275" s="154">
        <v>148</v>
      </c>
      <c r="C1275" s="154" t="s">
        <v>1452</v>
      </c>
      <c r="D1275" s="154" t="s">
        <v>1800</v>
      </c>
      <c r="E1275" s="154" t="s">
        <v>2862</v>
      </c>
      <c r="F1275" s="155">
        <v>0.24427000000000001</v>
      </c>
      <c r="G1275" s="155">
        <f t="shared" si="19"/>
        <v>0.48854000000000003</v>
      </c>
      <c r="H1275" s="289"/>
      <c r="L1275" s="295"/>
      <c r="M1275" s="296"/>
    </row>
    <row r="1276" spans="2:13" s="80" customFormat="1" ht="15">
      <c r="B1276" s="154">
        <v>148</v>
      </c>
      <c r="C1276" s="154" t="s">
        <v>1103</v>
      </c>
      <c r="D1276" s="154" t="s">
        <v>1800</v>
      </c>
      <c r="E1276" s="154" t="s">
        <v>2862</v>
      </c>
      <c r="F1276" s="155">
        <v>0.12337000000000001</v>
      </c>
      <c r="G1276" s="155">
        <f t="shared" si="19"/>
        <v>0.24674000000000001</v>
      </c>
      <c r="H1276" s="289"/>
      <c r="L1276" s="295"/>
      <c r="M1276" s="296"/>
    </row>
    <row r="1277" spans="2:13" s="80" customFormat="1" ht="15">
      <c r="B1277" s="154">
        <v>148</v>
      </c>
      <c r="C1277" s="154" t="s">
        <v>1455</v>
      </c>
      <c r="D1277" s="154" t="s">
        <v>1800</v>
      </c>
      <c r="E1277" s="154" t="s">
        <v>2862</v>
      </c>
      <c r="F1277" s="155">
        <v>0.31157000000000001</v>
      </c>
      <c r="G1277" s="155">
        <f t="shared" si="19"/>
        <v>0.62314000000000003</v>
      </c>
      <c r="H1277" s="289"/>
      <c r="L1277" s="295"/>
      <c r="M1277" s="296"/>
    </row>
    <row r="1278" spans="2:13" s="80" customFormat="1" ht="15">
      <c r="B1278" s="154">
        <v>148</v>
      </c>
      <c r="C1278" s="154" t="s">
        <v>1457</v>
      </c>
      <c r="D1278" s="154" t="s">
        <v>1800</v>
      </c>
      <c r="E1278" s="154" t="s">
        <v>2862</v>
      </c>
      <c r="F1278" s="155">
        <v>0.34133999999999998</v>
      </c>
      <c r="G1278" s="155">
        <f t="shared" si="19"/>
        <v>0.68267999999999995</v>
      </c>
      <c r="H1278" s="289"/>
      <c r="L1278" s="295"/>
      <c r="M1278" s="296"/>
    </row>
    <row r="1279" spans="2:13" s="80" customFormat="1" ht="15">
      <c r="B1279" s="154">
        <v>148</v>
      </c>
      <c r="C1279" s="154" t="s">
        <v>1459</v>
      </c>
      <c r="D1279" s="154" t="s">
        <v>1800</v>
      </c>
      <c r="E1279" s="154" t="s">
        <v>2862</v>
      </c>
      <c r="F1279" s="155">
        <v>0.21647999999999998</v>
      </c>
      <c r="G1279" s="155">
        <f t="shared" si="19"/>
        <v>0.43295999999999996</v>
      </c>
      <c r="H1279" s="289"/>
      <c r="L1279" s="295"/>
      <c r="M1279" s="296"/>
    </row>
    <row r="1280" spans="2:13" s="80" customFormat="1" ht="15">
      <c r="B1280" s="154">
        <v>148</v>
      </c>
      <c r="C1280" s="154" t="s">
        <v>1461</v>
      </c>
      <c r="D1280" s="154" t="s">
        <v>1800</v>
      </c>
      <c r="E1280" s="154" t="s">
        <v>2862</v>
      </c>
      <c r="F1280" s="155">
        <v>0.29391</v>
      </c>
      <c r="G1280" s="155">
        <f t="shared" si="19"/>
        <v>0.58782000000000001</v>
      </c>
      <c r="H1280" s="289"/>
      <c r="L1280" s="295"/>
      <c r="M1280" s="296"/>
    </row>
    <row r="1281" spans="2:13" s="80" customFormat="1" ht="15">
      <c r="B1281" s="154">
        <v>148</v>
      </c>
      <c r="C1281" s="154" t="s">
        <v>1454</v>
      </c>
      <c r="D1281" s="154" t="s">
        <v>1800</v>
      </c>
      <c r="E1281" s="154" t="s">
        <v>2862</v>
      </c>
      <c r="F1281" s="155">
        <v>0.16474</v>
      </c>
      <c r="G1281" s="155">
        <f t="shared" si="19"/>
        <v>0.32948</v>
      </c>
      <c r="H1281" s="289"/>
      <c r="L1281" s="295"/>
      <c r="M1281" s="296"/>
    </row>
    <row r="1282" spans="2:13" s="80" customFormat="1" ht="15">
      <c r="B1282" s="154">
        <v>148</v>
      </c>
      <c r="C1282" s="154" t="s">
        <v>1453</v>
      </c>
      <c r="D1282" s="154" t="s">
        <v>1800</v>
      </c>
      <c r="E1282" s="154" t="s">
        <v>2862</v>
      </c>
      <c r="F1282" s="155">
        <v>0.19781000000000001</v>
      </c>
      <c r="G1282" s="155">
        <f t="shared" si="19"/>
        <v>0.39562000000000003</v>
      </c>
      <c r="H1282" s="289"/>
      <c r="L1282" s="295"/>
      <c r="M1282" s="296"/>
    </row>
    <row r="1283" spans="2:13" s="80" customFormat="1" ht="15">
      <c r="B1283" s="154">
        <v>148</v>
      </c>
      <c r="C1283" s="154" t="s">
        <v>1458</v>
      </c>
      <c r="D1283" s="154" t="s">
        <v>1800</v>
      </c>
      <c r="E1283" s="154" t="s">
        <v>2862</v>
      </c>
      <c r="F1283" s="155">
        <v>0.49992999999999999</v>
      </c>
      <c r="G1283" s="155">
        <f t="shared" si="19"/>
        <v>0.99985999999999997</v>
      </c>
      <c r="H1283" s="289"/>
      <c r="L1283" s="295"/>
      <c r="M1283" s="296"/>
    </row>
    <row r="1284" spans="2:13" s="80" customFormat="1" ht="15">
      <c r="B1284" s="154">
        <v>148</v>
      </c>
      <c r="C1284" s="154" t="s">
        <v>1456</v>
      </c>
      <c r="D1284" s="154" t="s">
        <v>1800</v>
      </c>
      <c r="E1284" s="154" t="s">
        <v>2862</v>
      </c>
      <c r="F1284" s="155">
        <v>0.22638</v>
      </c>
      <c r="G1284" s="155">
        <f t="shared" si="19"/>
        <v>0.45276</v>
      </c>
      <c r="H1284" s="290"/>
      <c r="L1284" s="295"/>
      <c r="M1284" s="296"/>
    </row>
    <row r="1285" spans="2:13" s="80" customFormat="1" ht="15">
      <c r="B1285" s="154">
        <v>149</v>
      </c>
      <c r="C1285" s="154" t="s">
        <v>1467</v>
      </c>
      <c r="D1285" s="154" t="s">
        <v>1800</v>
      </c>
      <c r="E1285" s="154" t="s">
        <v>2862</v>
      </c>
      <c r="F1285" s="155">
        <v>0.32529000000000002</v>
      </c>
      <c r="G1285" s="155">
        <f t="shared" si="19"/>
        <v>0.65058000000000005</v>
      </c>
      <c r="H1285" s="288">
        <v>5.9400199999999996</v>
      </c>
      <c r="L1285" s="295"/>
      <c r="M1285" s="296"/>
    </row>
    <row r="1286" spans="2:13" s="80" customFormat="1" ht="15">
      <c r="B1286" s="154">
        <v>149</v>
      </c>
      <c r="C1286" s="154" t="s">
        <v>1465</v>
      </c>
      <c r="D1286" s="154" t="s">
        <v>1800</v>
      </c>
      <c r="E1286" s="154" t="s">
        <v>2862</v>
      </c>
      <c r="F1286" s="155">
        <v>0.16591999999999998</v>
      </c>
      <c r="G1286" s="155">
        <f t="shared" si="19"/>
        <v>0.33183999999999997</v>
      </c>
      <c r="H1286" s="289"/>
      <c r="L1286" s="295"/>
      <c r="M1286" s="296"/>
    </row>
    <row r="1287" spans="2:13" s="80" customFormat="1" ht="15">
      <c r="B1287" s="154">
        <v>149</v>
      </c>
      <c r="C1287" s="154" t="s">
        <v>1470</v>
      </c>
      <c r="D1287" s="154" t="s">
        <v>1800</v>
      </c>
      <c r="E1287" s="154" t="s">
        <v>2862</v>
      </c>
      <c r="F1287" s="155">
        <v>0.14956999999999998</v>
      </c>
      <c r="G1287" s="155">
        <f t="shared" si="19"/>
        <v>0.29913999999999996</v>
      </c>
      <c r="H1287" s="289"/>
      <c r="L1287" s="295"/>
      <c r="M1287" s="296"/>
    </row>
    <row r="1288" spans="2:13" s="80" customFormat="1" ht="15">
      <c r="B1288" s="154">
        <v>149</v>
      </c>
      <c r="C1288" s="154" t="s">
        <v>1466</v>
      </c>
      <c r="D1288" s="154" t="s">
        <v>1800</v>
      </c>
      <c r="E1288" s="154" t="s">
        <v>2862</v>
      </c>
      <c r="F1288" s="155">
        <v>0.31210000000000004</v>
      </c>
      <c r="G1288" s="155">
        <f t="shared" si="19"/>
        <v>0.62420000000000009</v>
      </c>
      <c r="H1288" s="289"/>
      <c r="L1288" s="295"/>
      <c r="M1288" s="296"/>
    </row>
    <row r="1289" spans="2:13" s="80" customFormat="1" ht="15">
      <c r="B1289" s="154">
        <v>149</v>
      </c>
      <c r="C1289" s="154" t="s">
        <v>1463</v>
      </c>
      <c r="D1289" s="154" t="s">
        <v>1800</v>
      </c>
      <c r="E1289" s="154" t="s">
        <v>2862</v>
      </c>
      <c r="F1289" s="155">
        <v>0.15243999999999999</v>
      </c>
      <c r="G1289" s="155">
        <f t="shared" si="19"/>
        <v>0.30487999999999998</v>
      </c>
      <c r="H1289" s="289"/>
      <c r="L1289" s="295"/>
      <c r="M1289" s="296"/>
    </row>
    <row r="1290" spans="2:13" s="80" customFormat="1" ht="15">
      <c r="B1290" s="154">
        <v>149</v>
      </c>
      <c r="C1290" s="154" t="s">
        <v>1464</v>
      </c>
      <c r="D1290" s="154" t="s">
        <v>1800</v>
      </c>
      <c r="E1290" s="154" t="s">
        <v>2862</v>
      </c>
      <c r="F1290" s="155">
        <v>0.16594999999999999</v>
      </c>
      <c r="G1290" s="155">
        <f t="shared" si="19"/>
        <v>0.33189999999999997</v>
      </c>
      <c r="H1290" s="289"/>
      <c r="L1290" s="295"/>
      <c r="M1290" s="296"/>
    </row>
    <row r="1291" spans="2:13" s="80" customFormat="1" ht="15">
      <c r="B1291" s="154">
        <v>149</v>
      </c>
      <c r="C1291" s="154" t="s">
        <v>1468</v>
      </c>
      <c r="D1291" s="154" t="s">
        <v>1800</v>
      </c>
      <c r="E1291" s="154" t="s">
        <v>2862</v>
      </c>
      <c r="F1291" s="155">
        <v>0.40376000000000001</v>
      </c>
      <c r="G1291" s="155">
        <f t="shared" si="19"/>
        <v>0.80752000000000002</v>
      </c>
      <c r="H1291" s="289"/>
      <c r="L1291" s="295"/>
      <c r="M1291" s="296"/>
    </row>
    <row r="1292" spans="2:13" s="80" customFormat="1" ht="15">
      <c r="B1292" s="154">
        <v>149</v>
      </c>
      <c r="C1292" s="154" t="s">
        <v>1098</v>
      </c>
      <c r="D1292" s="154" t="s">
        <v>1800</v>
      </c>
      <c r="E1292" s="154" t="s">
        <v>2862</v>
      </c>
      <c r="F1292" s="155">
        <v>0.24059999999999998</v>
      </c>
      <c r="G1292" s="155">
        <f t="shared" si="19"/>
        <v>0.48119999999999996</v>
      </c>
      <c r="H1292" s="289"/>
      <c r="L1292" s="295"/>
      <c r="M1292" s="296"/>
    </row>
    <row r="1293" spans="2:13" s="80" customFormat="1" ht="15">
      <c r="B1293" s="154">
        <v>149</v>
      </c>
      <c r="C1293" s="154" t="s">
        <v>1469</v>
      </c>
      <c r="D1293" s="154" t="s">
        <v>1800</v>
      </c>
      <c r="E1293" s="154" t="s">
        <v>2862</v>
      </c>
      <c r="F1293" s="155">
        <v>0.25701000000000002</v>
      </c>
      <c r="G1293" s="155">
        <f t="shared" ref="G1293:G1356" si="20">F1293*2</f>
        <v>0.51402000000000003</v>
      </c>
      <c r="H1293" s="289"/>
      <c r="L1293" s="295"/>
      <c r="M1293" s="296"/>
    </row>
    <row r="1294" spans="2:13" s="80" customFormat="1" ht="15">
      <c r="B1294" s="154">
        <v>149</v>
      </c>
      <c r="C1294" s="154" t="s">
        <v>1095</v>
      </c>
      <c r="D1294" s="154" t="s">
        <v>1800</v>
      </c>
      <c r="E1294" s="154" t="s">
        <v>2862</v>
      </c>
      <c r="F1294" s="155">
        <v>0.23422000000000001</v>
      </c>
      <c r="G1294" s="155">
        <f t="shared" si="20"/>
        <v>0.46844000000000002</v>
      </c>
      <c r="H1294" s="289"/>
      <c r="L1294" s="295"/>
      <c r="M1294" s="296"/>
    </row>
    <row r="1295" spans="2:13" s="80" customFormat="1" ht="15">
      <c r="B1295" s="154">
        <v>149</v>
      </c>
      <c r="C1295" s="154" t="s">
        <v>1471</v>
      </c>
      <c r="D1295" s="154" t="s">
        <v>1800</v>
      </c>
      <c r="E1295" s="154" t="s">
        <v>2862</v>
      </c>
      <c r="F1295" s="155">
        <v>0.56314999999999993</v>
      </c>
      <c r="G1295" s="155">
        <f t="shared" si="20"/>
        <v>1.1262999999999999</v>
      </c>
      <c r="H1295" s="290"/>
      <c r="L1295" s="295"/>
      <c r="M1295" s="296"/>
    </row>
    <row r="1296" spans="2:13" s="80" customFormat="1" ht="15">
      <c r="B1296" s="154">
        <v>150</v>
      </c>
      <c r="C1296" s="154" t="s">
        <v>1467</v>
      </c>
      <c r="D1296" s="154" t="s">
        <v>1800</v>
      </c>
      <c r="E1296" s="154" t="s">
        <v>2862</v>
      </c>
      <c r="F1296" s="155">
        <v>0.38001999999999997</v>
      </c>
      <c r="G1296" s="155">
        <f t="shared" si="20"/>
        <v>0.76003999999999994</v>
      </c>
      <c r="H1296" s="288">
        <v>6.0049599999999996</v>
      </c>
      <c r="L1296" s="295"/>
      <c r="M1296" s="296"/>
    </row>
    <row r="1297" spans="2:13" s="80" customFormat="1" ht="15">
      <c r="B1297" s="154">
        <v>150</v>
      </c>
      <c r="C1297" s="154" t="s">
        <v>1473</v>
      </c>
      <c r="D1297" s="154" t="s">
        <v>1800</v>
      </c>
      <c r="E1297" s="154" t="s">
        <v>2862</v>
      </c>
      <c r="F1297" s="155">
        <v>0.24067</v>
      </c>
      <c r="G1297" s="155">
        <f t="shared" si="20"/>
        <v>0.48133999999999999</v>
      </c>
      <c r="H1297" s="289"/>
      <c r="L1297" s="295"/>
      <c r="M1297" s="296"/>
    </row>
    <row r="1298" spans="2:13" s="80" customFormat="1" ht="15">
      <c r="B1298" s="154">
        <v>150</v>
      </c>
      <c r="C1298" s="154" t="s">
        <v>1475</v>
      </c>
      <c r="D1298" s="154" t="s">
        <v>1800</v>
      </c>
      <c r="E1298" s="154" t="s">
        <v>2862</v>
      </c>
      <c r="F1298" s="155">
        <v>0.20641000000000001</v>
      </c>
      <c r="G1298" s="155">
        <f t="shared" si="20"/>
        <v>0.41282000000000002</v>
      </c>
      <c r="H1298" s="289"/>
      <c r="L1298" s="295"/>
      <c r="M1298" s="296"/>
    </row>
    <row r="1299" spans="2:13" s="80" customFormat="1" ht="15">
      <c r="B1299" s="154">
        <v>150</v>
      </c>
      <c r="C1299" s="154" t="s">
        <v>1472</v>
      </c>
      <c r="D1299" s="154" t="s">
        <v>1800</v>
      </c>
      <c r="E1299" s="154" t="s">
        <v>2862</v>
      </c>
      <c r="F1299" s="155">
        <v>0.24237</v>
      </c>
      <c r="G1299" s="155">
        <f t="shared" si="20"/>
        <v>0.48474</v>
      </c>
      <c r="H1299" s="289"/>
      <c r="L1299" s="295"/>
      <c r="M1299" s="296"/>
    </row>
    <row r="1300" spans="2:13" s="80" customFormat="1" ht="15">
      <c r="B1300" s="154">
        <v>150</v>
      </c>
      <c r="C1300" s="154" t="s">
        <v>1476</v>
      </c>
      <c r="D1300" s="154" t="s">
        <v>1800</v>
      </c>
      <c r="E1300" s="154" t="s">
        <v>2862</v>
      </c>
      <c r="F1300" s="155">
        <v>0.36069000000000001</v>
      </c>
      <c r="G1300" s="155">
        <f t="shared" si="20"/>
        <v>0.72138000000000002</v>
      </c>
      <c r="H1300" s="289"/>
      <c r="L1300" s="295"/>
      <c r="M1300" s="296"/>
    </row>
    <row r="1301" spans="2:13" s="80" customFormat="1" ht="15">
      <c r="B1301" s="154">
        <v>150</v>
      </c>
      <c r="C1301" s="154" t="s">
        <v>1468</v>
      </c>
      <c r="D1301" s="154" t="s">
        <v>1800</v>
      </c>
      <c r="E1301" s="154" t="s">
        <v>2862</v>
      </c>
      <c r="F1301" s="155">
        <v>0.68323</v>
      </c>
      <c r="G1301" s="155">
        <f t="shared" si="20"/>
        <v>1.36646</v>
      </c>
      <c r="H1301" s="289"/>
      <c r="L1301" s="295"/>
      <c r="M1301" s="296"/>
    </row>
    <row r="1302" spans="2:13" s="80" customFormat="1" ht="15">
      <c r="B1302" s="154">
        <v>150</v>
      </c>
      <c r="C1302" s="154" t="s">
        <v>1474</v>
      </c>
      <c r="D1302" s="154" t="s">
        <v>1800</v>
      </c>
      <c r="E1302" s="154" t="s">
        <v>2862</v>
      </c>
      <c r="F1302" s="155">
        <v>0.28137000000000001</v>
      </c>
      <c r="G1302" s="155">
        <f t="shared" si="20"/>
        <v>0.56274000000000002</v>
      </c>
      <c r="H1302" s="289"/>
      <c r="L1302" s="295"/>
      <c r="M1302" s="296"/>
    </row>
    <row r="1303" spans="2:13" s="80" customFormat="1" ht="15">
      <c r="B1303" s="154">
        <v>150</v>
      </c>
      <c r="C1303" s="154" t="s">
        <v>1471</v>
      </c>
      <c r="D1303" s="154" t="s">
        <v>1800</v>
      </c>
      <c r="E1303" s="154" t="s">
        <v>2862</v>
      </c>
      <c r="F1303" s="155">
        <v>0.60772000000000004</v>
      </c>
      <c r="G1303" s="155">
        <f t="shared" si="20"/>
        <v>1.2154400000000001</v>
      </c>
      <c r="H1303" s="290"/>
      <c r="L1303" s="295"/>
      <c r="M1303" s="296"/>
    </row>
    <row r="1304" spans="2:13" s="80" customFormat="1" ht="15">
      <c r="B1304" s="154">
        <v>151</v>
      </c>
      <c r="C1304" s="154" t="s">
        <v>1467</v>
      </c>
      <c r="D1304" s="154" t="s">
        <v>1800</v>
      </c>
      <c r="E1304" s="154" t="s">
        <v>2862</v>
      </c>
      <c r="F1304" s="155">
        <v>0.15347999999999998</v>
      </c>
      <c r="G1304" s="155">
        <f t="shared" si="20"/>
        <v>0.30695999999999996</v>
      </c>
      <c r="H1304" s="288">
        <v>6.0747400000000003</v>
      </c>
      <c r="L1304" s="295"/>
      <c r="M1304" s="296"/>
    </row>
    <row r="1305" spans="2:13" s="80" customFormat="1" ht="15">
      <c r="B1305" s="154">
        <v>151</v>
      </c>
      <c r="C1305" s="154" t="s">
        <v>1483</v>
      </c>
      <c r="D1305" s="154" t="s">
        <v>1800</v>
      </c>
      <c r="E1305" s="154" t="s">
        <v>2862</v>
      </c>
      <c r="F1305" s="155">
        <v>0.34560000000000002</v>
      </c>
      <c r="G1305" s="155">
        <f t="shared" si="20"/>
        <v>0.69120000000000004</v>
      </c>
      <c r="H1305" s="289"/>
      <c r="L1305" s="295"/>
      <c r="M1305" s="296"/>
    </row>
    <row r="1306" spans="2:13" s="80" customFormat="1" ht="15">
      <c r="B1306" s="154">
        <v>151</v>
      </c>
      <c r="C1306" s="154" t="s">
        <v>714</v>
      </c>
      <c r="D1306" s="154" t="s">
        <v>1800</v>
      </c>
      <c r="E1306" s="154" t="s">
        <v>2862</v>
      </c>
      <c r="F1306" s="155">
        <v>0.34997</v>
      </c>
      <c r="G1306" s="155">
        <f t="shared" si="20"/>
        <v>0.69994000000000001</v>
      </c>
      <c r="H1306" s="289"/>
      <c r="L1306" s="295"/>
      <c r="M1306" s="296"/>
    </row>
    <row r="1307" spans="2:13" s="80" customFormat="1" ht="15">
      <c r="B1307" s="154">
        <v>151</v>
      </c>
      <c r="C1307" s="154" t="s">
        <v>1480</v>
      </c>
      <c r="D1307" s="154" t="s">
        <v>1800</v>
      </c>
      <c r="E1307" s="154" t="s">
        <v>2862</v>
      </c>
      <c r="F1307" s="155">
        <v>0.19263999999999998</v>
      </c>
      <c r="G1307" s="155">
        <f t="shared" si="20"/>
        <v>0.38527999999999996</v>
      </c>
      <c r="H1307" s="289"/>
      <c r="L1307" s="295"/>
      <c r="M1307" s="296"/>
    </row>
    <row r="1308" spans="2:13" s="80" customFormat="1" ht="15">
      <c r="B1308" s="154">
        <v>151</v>
      </c>
      <c r="C1308" s="154" t="s">
        <v>1478</v>
      </c>
      <c r="D1308" s="154" t="s">
        <v>1800</v>
      </c>
      <c r="E1308" s="154" t="s">
        <v>2862</v>
      </c>
      <c r="F1308" s="155">
        <v>0.14504</v>
      </c>
      <c r="G1308" s="155">
        <f t="shared" si="20"/>
        <v>0.29008</v>
      </c>
      <c r="H1308" s="289"/>
      <c r="L1308" s="295"/>
      <c r="M1308" s="296"/>
    </row>
    <row r="1309" spans="2:13" s="80" customFormat="1" ht="15">
      <c r="B1309" s="154">
        <v>151</v>
      </c>
      <c r="C1309" s="154" t="s">
        <v>1482</v>
      </c>
      <c r="D1309" s="154" t="s">
        <v>1800</v>
      </c>
      <c r="E1309" s="154" t="s">
        <v>2862</v>
      </c>
      <c r="F1309" s="155">
        <v>0.12395999999999999</v>
      </c>
      <c r="G1309" s="155">
        <f t="shared" si="20"/>
        <v>0.24791999999999997</v>
      </c>
      <c r="H1309" s="289"/>
      <c r="L1309" s="295"/>
      <c r="M1309" s="296"/>
    </row>
    <row r="1310" spans="2:13" s="80" customFormat="1" ht="15">
      <c r="B1310" s="154">
        <v>151</v>
      </c>
      <c r="C1310" s="154" t="s">
        <v>1479</v>
      </c>
      <c r="D1310" s="154" t="s">
        <v>1800</v>
      </c>
      <c r="E1310" s="154" t="s">
        <v>2862</v>
      </c>
      <c r="F1310" s="155">
        <v>0.23655999999999999</v>
      </c>
      <c r="G1310" s="155">
        <f t="shared" si="20"/>
        <v>0.47311999999999999</v>
      </c>
      <c r="H1310" s="289"/>
      <c r="L1310" s="295"/>
      <c r="M1310" s="296"/>
    </row>
    <row r="1311" spans="2:13" s="80" customFormat="1" ht="15">
      <c r="B1311" s="154">
        <v>151</v>
      </c>
      <c r="C1311" s="154" t="s">
        <v>1477</v>
      </c>
      <c r="D1311" s="154" t="s">
        <v>1800</v>
      </c>
      <c r="E1311" s="154" t="s">
        <v>2862</v>
      </c>
      <c r="F1311" s="155">
        <v>0.21450999999999998</v>
      </c>
      <c r="G1311" s="155">
        <f t="shared" si="20"/>
        <v>0.42901999999999996</v>
      </c>
      <c r="H1311" s="289"/>
      <c r="L1311" s="295"/>
      <c r="M1311" s="296"/>
    </row>
    <row r="1312" spans="2:13" s="80" customFormat="1" ht="15">
      <c r="B1312" s="154">
        <v>151</v>
      </c>
      <c r="C1312" s="154" t="s">
        <v>1485</v>
      </c>
      <c r="D1312" s="154" t="s">
        <v>1800</v>
      </c>
      <c r="E1312" s="154" t="s">
        <v>2862</v>
      </c>
      <c r="F1312" s="155">
        <v>0.25766</v>
      </c>
      <c r="G1312" s="155">
        <f t="shared" si="20"/>
        <v>0.51532</v>
      </c>
      <c r="H1312" s="289"/>
      <c r="L1312" s="295"/>
      <c r="M1312" s="296"/>
    </row>
    <row r="1313" spans="2:13" s="80" customFormat="1" ht="15">
      <c r="B1313" s="154">
        <v>151</v>
      </c>
      <c r="C1313" s="154" t="s">
        <v>1481</v>
      </c>
      <c r="D1313" s="154" t="s">
        <v>1800</v>
      </c>
      <c r="E1313" s="154" t="s">
        <v>2862</v>
      </c>
      <c r="F1313" s="155">
        <v>0.22800999999999999</v>
      </c>
      <c r="G1313" s="155">
        <f t="shared" si="20"/>
        <v>0.45601999999999998</v>
      </c>
      <c r="H1313" s="289"/>
      <c r="L1313" s="295"/>
      <c r="M1313" s="296"/>
    </row>
    <row r="1314" spans="2:13" s="80" customFormat="1" ht="15">
      <c r="B1314" s="154">
        <v>151</v>
      </c>
      <c r="C1314" s="154" t="s">
        <v>1484</v>
      </c>
      <c r="D1314" s="154" t="s">
        <v>1800</v>
      </c>
      <c r="E1314" s="154" t="s">
        <v>2862</v>
      </c>
      <c r="F1314" s="155">
        <v>0.1206</v>
      </c>
      <c r="G1314" s="155">
        <f t="shared" si="20"/>
        <v>0.2412</v>
      </c>
      <c r="H1314" s="289"/>
      <c r="L1314" s="295"/>
      <c r="M1314" s="296"/>
    </row>
    <row r="1315" spans="2:13" s="80" customFormat="1" ht="15">
      <c r="B1315" s="154">
        <v>151</v>
      </c>
      <c r="C1315" s="154" t="s">
        <v>1471</v>
      </c>
      <c r="D1315" s="154" t="s">
        <v>1800</v>
      </c>
      <c r="E1315" s="154" t="s">
        <v>2862</v>
      </c>
      <c r="F1315" s="155">
        <v>0.66934000000000005</v>
      </c>
      <c r="G1315" s="155">
        <f t="shared" si="20"/>
        <v>1.3386800000000001</v>
      </c>
      <c r="H1315" s="290"/>
      <c r="L1315" s="295"/>
      <c r="M1315" s="296"/>
    </row>
    <row r="1316" spans="2:13" s="80" customFormat="1" ht="15">
      <c r="B1316" s="154">
        <v>152</v>
      </c>
      <c r="C1316" s="154" t="s">
        <v>1467</v>
      </c>
      <c r="D1316" s="154" t="s">
        <v>1800</v>
      </c>
      <c r="E1316" s="154" t="s">
        <v>2862</v>
      </c>
      <c r="F1316" s="155">
        <v>0.15100999999999998</v>
      </c>
      <c r="G1316" s="155">
        <f t="shared" si="20"/>
        <v>0.30201999999999996</v>
      </c>
      <c r="H1316" s="288">
        <v>5.9535999999999998</v>
      </c>
      <c r="L1316" s="295"/>
      <c r="M1316" s="296"/>
    </row>
    <row r="1317" spans="2:13" s="80" customFormat="1" ht="15">
      <c r="B1317" s="154">
        <v>152</v>
      </c>
      <c r="C1317" s="154" t="s">
        <v>1475</v>
      </c>
      <c r="D1317" s="154" t="s">
        <v>1800</v>
      </c>
      <c r="E1317" s="154" t="s">
        <v>2862</v>
      </c>
      <c r="F1317" s="155">
        <v>0.19250999999999999</v>
      </c>
      <c r="G1317" s="155">
        <f t="shared" si="20"/>
        <v>0.38501999999999997</v>
      </c>
      <c r="H1317" s="289"/>
      <c r="L1317" s="295"/>
      <c r="M1317" s="296"/>
    </row>
    <row r="1318" spans="2:13" s="80" customFormat="1" ht="15">
      <c r="B1318" s="154">
        <v>152</v>
      </c>
      <c r="C1318" s="154" t="s">
        <v>1487</v>
      </c>
      <c r="D1318" s="154" t="s">
        <v>1800</v>
      </c>
      <c r="E1318" s="154" t="s">
        <v>2862</v>
      </c>
      <c r="F1318" s="155">
        <v>0.61012999999999995</v>
      </c>
      <c r="G1318" s="155">
        <f t="shared" si="20"/>
        <v>1.2202599999999999</v>
      </c>
      <c r="H1318" s="289"/>
      <c r="L1318" s="295"/>
      <c r="M1318" s="296"/>
    </row>
    <row r="1319" spans="2:13" s="80" customFormat="1" ht="15">
      <c r="B1319" s="154">
        <v>152</v>
      </c>
      <c r="C1319" s="154" t="s">
        <v>1486</v>
      </c>
      <c r="D1319" s="154" t="s">
        <v>1800</v>
      </c>
      <c r="E1319" s="154" t="s">
        <v>2862</v>
      </c>
      <c r="F1319" s="155">
        <v>0.24475</v>
      </c>
      <c r="G1319" s="155">
        <f t="shared" si="20"/>
        <v>0.48949999999999999</v>
      </c>
      <c r="H1319" s="289"/>
      <c r="L1319" s="295"/>
      <c r="M1319" s="296"/>
    </row>
    <row r="1320" spans="2:13" s="80" customFormat="1" ht="15">
      <c r="B1320" s="154">
        <v>152</v>
      </c>
      <c r="C1320" s="154" t="s">
        <v>1476</v>
      </c>
      <c r="D1320" s="154" t="s">
        <v>1800</v>
      </c>
      <c r="E1320" s="154" t="s">
        <v>2862</v>
      </c>
      <c r="F1320" s="155">
        <v>0.39851999999999999</v>
      </c>
      <c r="G1320" s="155">
        <f t="shared" si="20"/>
        <v>0.79703999999999997</v>
      </c>
      <c r="H1320" s="289"/>
      <c r="L1320" s="295"/>
      <c r="M1320" s="296"/>
    </row>
    <row r="1321" spans="2:13" s="80" customFormat="1" ht="15">
      <c r="B1321" s="154">
        <v>152</v>
      </c>
      <c r="C1321" s="154" t="s">
        <v>1488</v>
      </c>
      <c r="D1321" s="154" t="s">
        <v>1800</v>
      </c>
      <c r="E1321" s="154" t="s">
        <v>2862</v>
      </c>
      <c r="F1321" s="155">
        <v>0.48292000000000002</v>
      </c>
      <c r="G1321" s="155">
        <f t="shared" si="20"/>
        <v>0.96584000000000003</v>
      </c>
      <c r="H1321" s="289"/>
      <c r="L1321" s="295"/>
      <c r="M1321" s="296"/>
    </row>
    <row r="1322" spans="2:13" s="80" customFormat="1" ht="15">
      <c r="B1322" s="154">
        <v>152</v>
      </c>
      <c r="C1322" s="154" t="s">
        <v>1474</v>
      </c>
      <c r="D1322" s="154" t="s">
        <v>1800</v>
      </c>
      <c r="E1322" s="154" t="s">
        <v>2862</v>
      </c>
      <c r="F1322" s="155">
        <v>0.27694000000000002</v>
      </c>
      <c r="G1322" s="155">
        <f t="shared" si="20"/>
        <v>0.55388000000000004</v>
      </c>
      <c r="H1322" s="289"/>
      <c r="L1322" s="295"/>
      <c r="M1322" s="296"/>
    </row>
    <row r="1323" spans="2:13" s="80" customFormat="1" ht="15">
      <c r="B1323" s="154">
        <v>152</v>
      </c>
      <c r="C1323" s="154" t="s">
        <v>1489</v>
      </c>
      <c r="D1323" s="154" t="s">
        <v>1800</v>
      </c>
      <c r="E1323" s="154" t="s">
        <v>2862</v>
      </c>
      <c r="F1323" s="155">
        <v>0.62002000000000002</v>
      </c>
      <c r="G1323" s="155">
        <f t="shared" si="20"/>
        <v>1.24004</v>
      </c>
      <c r="H1323" s="290"/>
      <c r="L1323" s="295"/>
      <c r="M1323" s="296"/>
    </row>
    <row r="1324" spans="2:13" s="80" customFormat="1" ht="15">
      <c r="B1324" s="154">
        <v>153</v>
      </c>
      <c r="C1324" s="154" t="s">
        <v>1487</v>
      </c>
      <c r="D1324" s="154" t="s">
        <v>1800</v>
      </c>
      <c r="E1324" s="154" t="s">
        <v>2862</v>
      </c>
      <c r="F1324" s="155">
        <v>0.38092000000000004</v>
      </c>
      <c r="G1324" s="155">
        <f t="shared" si="20"/>
        <v>0.76184000000000007</v>
      </c>
      <c r="H1324" s="288">
        <v>6.1504200000000004</v>
      </c>
      <c r="L1324" s="295"/>
      <c r="M1324" s="296"/>
    </row>
    <row r="1325" spans="2:13" s="80" customFormat="1" ht="15">
      <c r="B1325" s="154">
        <v>153</v>
      </c>
      <c r="C1325" s="154" t="s">
        <v>1462</v>
      </c>
      <c r="D1325" s="154" t="s">
        <v>1800</v>
      </c>
      <c r="E1325" s="154" t="s">
        <v>2862</v>
      </c>
      <c r="F1325" s="155">
        <v>0.28993000000000002</v>
      </c>
      <c r="G1325" s="155">
        <f t="shared" si="20"/>
        <v>0.57986000000000004</v>
      </c>
      <c r="H1325" s="289"/>
      <c r="L1325" s="295"/>
      <c r="M1325" s="296"/>
    </row>
    <row r="1326" spans="2:13" s="80" customFormat="1" ht="15">
      <c r="B1326" s="154">
        <v>153</v>
      </c>
      <c r="C1326" s="154" t="s">
        <v>1439</v>
      </c>
      <c r="D1326" s="154" t="s">
        <v>1800</v>
      </c>
      <c r="E1326" s="154" t="s">
        <v>2862</v>
      </c>
      <c r="F1326" s="155">
        <v>0.19616999999999998</v>
      </c>
      <c r="G1326" s="155">
        <f t="shared" si="20"/>
        <v>0.39233999999999997</v>
      </c>
      <c r="H1326" s="289"/>
      <c r="L1326" s="295"/>
      <c r="M1326" s="296"/>
    </row>
    <row r="1327" spans="2:13" s="80" customFormat="1" ht="15">
      <c r="B1327" s="154">
        <v>153</v>
      </c>
      <c r="C1327" s="154" t="s">
        <v>1450</v>
      </c>
      <c r="D1327" s="154" t="s">
        <v>1800</v>
      </c>
      <c r="E1327" s="154" t="s">
        <v>2862</v>
      </c>
      <c r="F1327" s="155">
        <v>0.31004999999999999</v>
      </c>
      <c r="G1327" s="155">
        <f t="shared" si="20"/>
        <v>0.62009999999999998</v>
      </c>
      <c r="H1327" s="289"/>
      <c r="L1327" s="295"/>
      <c r="M1327" s="296"/>
    </row>
    <row r="1328" spans="2:13" s="80" customFormat="1" ht="15">
      <c r="B1328" s="154">
        <v>153</v>
      </c>
      <c r="C1328" s="154" t="s">
        <v>1448</v>
      </c>
      <c r="D1328" s="154" t="s">
        <v>1800</v>
      </c>
      <c r="E1328" s="154" t="s">
        <v>2862</v>
      </c>
      <c r="F1328" s="155">
        <v>0.43604999999999999</v>
      </c>
      <c r="G1328" s="155">
        <f t="shared" si="20"/>
        <v>0.87209999999999999</v>
      </c>
      <c r="H1328" s="289"/>
      <c r="L1328" s="295"/>
      <c r="M1328" s="296"/>
    </row>
    <row r="1329" spans="2:13" s="80" customFormat="1" ht="15">
      <c r="B1329" s="154">
        <v>153</v>
      </c>
      <c r="C1329" s="154" t="s">
        <v>1444</v>
      </c>
      <c r="D1329" s="154" t="s">
        <v>1800</v>
      </c>
      <c r="E1329" s="154" t="s">
        <v>2862</v>
      </c>
      <c r="F1329" s="155">
        <v>0.37524999999999997</v>
      </c>
      <c r="G1329" s="155">
        <f t="shared" si="20"/>
        <v>0.75049999999999994</v>
      </c>
      <c r="H1329" s="289"/>
      <c r="L1329" s="295"/>
      <c r="M1329" s="296"/>
    </row>
    <row r="1330" spans="2:13" s="80" customFormat="1" ht="15">
      <c r="B1330" s="154">
        <v>153</v>
      </c>
      <c r="C1330" s="154" t="s">
        <v>1490</v>
      </c>
      <c r="D1330" s="154" t="s">
        <v>1800</v>
      </c>
      <c r="E1330" s="154" t="s">
        <v>2862</v>
      </c>
      <c r="F1330" s="155">
        <v>0.53532000000000002</v>
      </c>
      <c r="G1330" s="155">
        <f t="shared" si="20"/>
        <v>1.07064</v>
      </c>
      <c r="H1330" s="289"/>
      <c r="L1330" s="295"/>
      <c r="M1330" s="296"/>
    </row>
    <row r="1331" spans="2:13" s="80" customFormat="1" ht="15">
      <c r="B1331" s="154">
        <v>153</v>
      </c>
      <c r="C1331" s="154" t="s">
        <v>1446</v>
      </c>
      <c r="D1331" s="154" t="s">
        <v>1800</v>
      </c>
      <c r="E1331" s="154" t="s">
        <v>2862</v>
      </c>
      <c r="F1331" s="155">
        <v>0.33074000000000003</v>
      </c>
      <c r="G1331" s="155">
        <f t="shared" si="20"/>
        <v>0.66148000000000007</v>
      </c>
      <c r="H1331" s="289"/>
      <c r="L1331" s="295"/>
      <c r="M1331" s="296"/>
    </row>
    <row r="1332" spans="2:13" s="80" customFormat="1" ht="15">
      <c r="B1332" s="154">
        <v>153</v>
      </c>
      <c r="C1332" s="154" t="s">
        <v>1489</v>
      </c>
      <c r="D1332" s="154" t="s">
        <v>1800</v>
      </c>
      <c r="E1332" s="154" t="s">
        <v>2862</v>
      </c>
      <c r="F1332" s="155">
        <v>0.22078</v>
      </c>
      <c r="G1332" s="155">
        <f t="shared" si="20"/>
        <v>0.44156000000000001</v>
      </c>
      <c r="H1332" s="290"/>
      <c r="L1332" s="295"/>
      <c r="M1332" s="296"/>
    </row>
    <row r="1333" spans="2:13" s="80" customFormat="1" ht="15">
      <c r="B1333" s="154">
        <v>154</v>
      </c>
      <c r="C1333" s="154" t="s">
        <v>1494</v>
      </c>
      <c r="D1333" s="154" t="s">
        <v>1800</v>
      </c>
      <c r="E1333" s="154" t="s">
        <v>2862</v>
      </c>
      <c r="F1333" s="155">
        <v>0.10471</v>
      </c>
      <c r="G1333" s="155">
        <f t="shared" si="20"/>
        <v>0.20942</v>
      </c>
      <c r="H1333" s="288">
        <v>5.8208600000000006</v>
      </c>
      <c r="L1333" s="295"/>
      <c r="M1333" s="296"/>
    </row>
    <row r="1334" spans="2:13" s="80" customFormat="1" ht="15">
      <c r="B1334" s="154">
        <v>154</v>
      </c>
      <c r="C1334" s="154" t="s">
        <v>1491</v>
      </c>
      <c r="D1334" s="154" t="s">
        <v>1800</v>
      </c>
      <c r="E1334" s="154" t="s">
        <v>2862</v>
      </c>
      <c r="F1334" s="155">
        <v>0.15052000000000001</v>
      </c>
      <c r="G1334" s="155">
        <f t="shared" si="20"/>
        <v>0.30104000000000003</v>
      </c>
      <c r="H1334" s="289"/>
      <c r="L1334" s="295"/>
      <c r="M1334" s="296"/>
    </row>
    <row r="1335" spans="2:13" s="80" customFormat="1" ht="15">
      <c r="B1335" s="154">
        <v>154</v>
      </c>
      <c r="C1335" s="154" t="s">
        <v>1462</v>
      </c>
      <c r="D1335" s="154" t="s">
        <v>1800</v>
      </c>
      <c r="E1335" s="154" t="s">
        <v>2862</v>
      </c>
      <c r="F1335" s="155">
        <v>0.50563999999999998</v>
      </c>
      <c r="G1335" s="155">
        <f t="shared" si="20"/>
        <v>1.01128</v>
      </c>
      <c r="H1335" s="289"/>
      <c r="L1335" s="295"/>
      <c r="M1335" s="296"/>
    </row>
    <row r="1336" spans="2:13" s="80" customFormat="1" ht="15">
      <c r="B1336" s="154">
        <v>154</v>
      </c>
      <c r="C1336" s="154" t="s">
        <v>1476</v>
      </c>
      <c r="D1336" s="154" t="s">
        <v>1800</v>
      </c>
      <c r="E1336" s="154" t="s">
        <v>2862</v>
      </c>
      <c r="F1336" s="155">
        <v>2.3329999999999997E-2</v>
      </c>
      <c r="G1336" s="155">
        <f t="shared" si="20"/>
        <v>4.6659999999999993E-2</v>
      </c>
      <c r="H1336" s="289"/>
      <c r="L1336" s="295"/>
      <c r="M1336" s="296"/>
    </row>
    <row r="1337" spans="2:13" s="80" customFormat="1" ht="15">
      <c r="B1337" s="154">
        <v>154</v>
      </c>
      <c r="C1337" s="154" t="s">
        <v>1490</v>
      </c>
      <c r="D1337" s="154" t="s">
        <v>1800</v>
      </c>
      <c r="E1337" s="154" t="s">
        <v>2862</v>
      </c>
      <c r="F1337" s="155">
        <v>0.46688000000000002</v>
      </c>
      <c r="G1337" s="155">
        <f t="shared" si="20"/>
        <v>0.93376000000000003</v>
      </c>
      <c r="H1337" s="289"/>
      <c r="L1337" s="295"/>
      <c r="M1337" s="296"/>
    </row>
    <row r="1338" spans="2:13" s="80" customFormat="1" ht="15">
      <c r="B1338" s="154">
        <v>154</v>
      </c>
      <c r="C1338" s="154" t="s">
        <v>1492</v>
      </c>
      <c r="D1338" s="154" t="s">
        <v>1800</v>
      </c>
      <c r="E1338" s="154" t="s">
        <v>2862</v>
      </c>
      <c r="F1338" s="155">
        <v>0.71899000000000002</v>
      </c>
      <c r="G1338" s="155">
        <f t="shared" si="20"/>
        <v>1.43798</v>
      </c>
      <c r="H1338" s="289"/>
      <c r="L1338" s="295"/>
      <c r="M1338" s="296"/>
    </row>
    <row r="1339" spans="2:13" s="80" customFormat="1" ht="15">
      <c r="B1339" s="154">
        <v>154</v>
      </c>
      <c r="C1339" s="154" t="s">
        <v>1488</v>
      </c>
      <c r="D1339" s="154" t="s">
        <v>1800</v>
      </c>
      <c r="E1339" s="154" t="s">
        <v>2862</v>
      </c>
      <c r="F1339" s="155">
        <v>0.50500999999999996</v>
      </c>
      <c r="G1339" s="155">
        <f t="shared" si="20"/>
        <v>1.0100199999999999</v>
      </c>
      <c r="H1339" s="289"/>
      <c r="L1339" s="295"/>
      <c r="M1339" s="296"/>
    </row>
    <row r="1340" spans="2:13" s="80" customFormat="1" ht="15">
      <c r="B1340" s="154">
        <v>154</v>
      </c>
      <c r="C1340" s="154" t="s">
        <v>1493</v>
      </c>
      <c r="D1340" s="154" t="s">
        <v>1800</v>
      </c>
      <c r="E1340" s="154" t="s">
        <v>2862</v>
      </c>
      <c r="F1340" s="155">
        <v>0.43535000000000001</v>
      </c>
      <c r="G1340" s="155">
        <f t="shared" si="20"/>
        <v>0.87070000000000003</v>
      </c>
      <c r="H1340" s="290"/>
      <c r="L1340" s="295"/>
      <c r="M1340" s="296"/>
    </row>
    <row r="1341" spans="2:13" s="80" customFormat="1" ht="15">
      <c r="B1341" s="154">
        <v>155</v>
      </c>
      <c r="C1341" s="154" t="s">
        <v>1497</v>
      </c>
      <c r="D1341" s="154" t="s">
        <v>1800</v>
      </c>
      <c r="E1341" s="154" t="s">
        <v>2862</v>
      </c>
      <c r="F1341" s="155">
        <v>9.8339999999999997E-2</v>
      </c>
      <c r="G1341" s="155">
        <f t="shared" si="20"/>
        <v>0.19667999999999999</v>
      </c>
      <c r="H1341" s="288">
        <v>5.4385000000000003</v>
      </c>
      <c r="L1341" s="295"/>
      <c r="M1341" s="296"/>
    </row>
    <row r="1342" spans="2:13" s="80" customFormat="1" ht="15">
      <c r="B1342" s="154">
        <v>155</v>
      </c>
      <c r="C1342" s="154" t="s">
        <v>714</v>
      </c>
      <c r="D1342" s="154" t="s">
        <v>1800</v>
      </c>
      <c r="E1342" s="154" t="s">
        <v>2862</v>
      </c>
      <c r="F1342" s="155">
        <v>0.74311000000000005</v>
      </c>
      <c r="G1342" s="155">
        <f t="shared" si="20"/>
        <v>1.4862200000000001</v>
      </c>
      <c r="H1342" s="289"/>
      <c r="L1342" s="295"/>
      <c r="M1342" s="296"/>
    </row>
    <row r="1343" spans="2:13" s="80" customFormat="1" ht="15">
      <c r="B1343" s="154">
        <v>155</v>
      </c>
      <c r="C1343" s="154" t="s">
        <v>1230</v>
      </c>
      <c r="D1343" s="154" t="s">
        <v>1800</v>
      </c>
      <c r="E1343" s="154" t="s">
        <v>2862</v>
      </c>
      <c r="F1343" s="155">
        <v>0.50878000000000001</v>
      </c>
      <c r="G1343" s="155">
        <f t="shared" si="20"/>
        <v>1.01756</v>
      </c>
      <c r="H1343" s="289"/>
      <c r="L1343" s="295"/>
      <c r="M1343" s="296"/>
    </row>
    <row r="1344" spans="2:13" s="80" customFormat="1" ht="15">
      <c r="B1344" s="154">
        <v>155</v>
      </c>
      <c r="C1344" s="154" t="s">
        <v>1464</v>
      </c>
      <c r="D1344" s="154" t="s">
        <v>1800</v>
      </c>
      <c r="E1344" s="154" t="s">
        <v>2862</v>
      </c>
      <c r="F1344" s="155">
        <v>0.15058000000000002</v>
      </c>
      <c r="G1344" s="155">
        <f t="shared" si="20"/>
        <v>0.30116000000000004</v>
      </c>
      <c r="H1344" s="289"/>
      <c r="L1344" s="295"/>
      <c r="M1344" s="296"/>
    </row>
    <row r="1345" spans="2:13" s="80" customFormat="1" ht="15">
      <c r="B1345" s="154">
        <v>155</v>
      </c>
      <c r="C1345" s="154" t="s">
        <v>1493</v>
      </c>
      <c r="D1345" s="154" t="s">
        <v>1800</v>
      </c>
      <c r="E1345" s="154" t="s">
        <v>2862</v>
      </c>
      <c r="F1345" s="155">
        <v>0.23188999999999999</v>
      </c>
      <c r="G1345" s="155">
        <f t="shared" si="20"/>
        <v>0.46377999999999997</v>
      </c>
      <c r="H1345" s="289"/>
      <c r="L1345" s="295"/>
      <c r="M1345" s="296"/>
    </row>
    <row r="1346" spans="2:13" s="80" customFormat="1" ht="15">
      <c r="B1346" s="154">
        <v>155</v>
      </c>
      <c r="C1346" s="154" t="s">
        <v>1496</v>
      </c>
      <c r="D1346" s="154" t="s">
        <v>1800</v>
      </c>
      <c r="E1346" s="154" t="s">
        <v>2862</v>
      </c>
      <c r="F1346" s="155">
        <v>0.67158000000000007</v>
      </c>
      <c r="G1346" s="155">
        <f t="shared" si="20"/>
        <v>1.3431600000000001</v>
      </c>
      <c r="H1346" s="289"/>
      <c r="L1346" s="295"/>
      <c r="M1346" s="296"/>
    </row>
    <row r="1347" spans="2:13" s="80" customFormat="1" ht="15">
      <c r="B1347" s="154">
        <v>155</v>
      </c>
      <c r="C1347" s="154" t="s">
        <v>1495</v>
      </c>
      <c r="D1347" s="154" t="s">
        <v>1800</v>
      </c>
      <c r="E1347" s="154" t="s">
        <v>2862</v>
      </c>
      <c r="F1347" s="155">
        <v>0.31497000000000003</v>
      </c>
      <c r="G1347" s="155">
        <f t="shared" si="20"/>
        <v>0.62994000000000006</v>
      </c>
      <c r="H1347" s="290"/>
      <c r="L1347" s="295"/>
      <c r="M1347" s="296"/>
    </row>
    <row r="1348" spans="2:13" s="80" customFormat="1" ht="15">
      <c r="B1348" s="154">
        <v>156</v>
      </c>
      <c r="C1348" s="154" t="s">
        <v>1507</v>
      </c>
      <c r="D1348" s="154" t="s">
        <v>1800</v>
      </c>
      <c r="E1348" s="154" t="s">
        <v>2862</v>
      </c>
      <c r="F1348" s="155">
        <v>0.38825999999999999</v>
      </c>
      <c r="G1348" s="155">
        <f t="shared" si="20"/>
        <v>0.77651999999999999</v>
      </c>
      <c r="H1348" s="288">
        <v>5.862820000000001</v>
      </c>
      <c r="L1348" s="295"/>
      <c r="M1348" s="296"/>
    </row>
    <row r="1349" spans="2:13" s="80" customFormat="1" ht="15">
      <c r="B1349" s="154">
        <v>156</v>
      </c>
      <c r="C1349" s="154" t="s">
        <v>1500</v>
      </c>
      <c r="D1349" s="154" t="s">
        <v>1800</v>
      </c>
      <c r="E1349" s="154" t="s">
        <v>2862</v>
      </c>
      <c r="F1349" s="155">
        <v>0.57250000000000001</v>
      </c>
      <c r="G1349" s="155">
        <f t="shared" si="20"/>
        <v>1.145</v>
      </c>
      <c r="H1349" s="289"/>
      <c r="L1349" s="295"/>
      <c r="M1349" s="296"/>
    </row>
    <row r="1350" spans="2:13" s="80" customFormat="1" ht="15">
      <c r="B1350" s="154">
        <v>156</v>
      </c>
      <c r="C1350" s="154" t="s">
        <v>1505</v>
      </c>
      <c r="D1350" s="154" t="s">
        <v>1800</v>
      </c>
      <c r="E1350" s="154" t="s">
        <v>2862</v>
      </c>
      <c r="F1350" s="155">
        <v>0.30397000000000002</v>
      </c>
      <c r="G1350" s="155">
        <f t="shared" si="20"/>
        <v>0.60794000000000004</v>
      </c>
      <c r="H1350" s="289"/>
      <c r="L1350" s="295"/>
      <c r="M1350" s="296"/>
    </row>
    <row r="1351" spans="2:13" s="80" customFormat="1" ht="15">
      <c r="B1351" s="154">
        <v>156</v>
      </c>
      <c r="C1351" s="154" t="s">
        <v>1499</v>
      </c>
      <c r="D1351" s="154" t="s">
        <v>1800</v>
      </c>
      <c r="E1351" s="154" t="s">
        <v>2862</v>
      </c>
      <c r="F1351" s="155">
        <v>0.12639</v>
      </c>
      <c r="G1351" s="155">
        <f t="shared" si="20"/>
        <v>0.25278</v>
      </c>
      <c r="H1351" s="289"/>
      <c r="L1351" s="295"/>
      <c r="M1351" s="296"/>
    </row>
    <row r="1352" spans="2:13" s="80" customFormat="1" ht="15">
      <c r="B1352" s="154">
        <v>156</v>
      </c>
      <c r="C1352" s="154" t="s">
        <v>1502</v>
      </c>
      <c r="D1352" s="154" t="s">
        <v>1800</v>
      </c>
      <c r="E1352" s="154" t="s">
        <v>2862</v>
      </c>
      <c r="F1352" s="155">
        <v>0.43627999999999995</v>
      </c>
      <c r="G1352" s="155">
        <f t="shared" si="20"/>
        <v>0.87255999999999989</v>
      </c>
      <c r="H1352" s="289"/>
      <c r="L1352" s="295"/>
      <c r="M1352" s="296"/>
    </row>
    <row r="1353" spans="2:13" s="80" customFormat="1" ht="15">
      <c r="B1353" s="154">
        <v>156</v>
      </c>
      <c r="C1353" s="154" t="s">
        <v>1498</v>
      </c>
      <c r="D1353" s="154" t="s">
        <v>1800</v>
      </c>
      <c r="E1353" s="154" t="s">
        <v>2862</v>
      </c>
      <c r="F1353" s="155">
        <v>0.20613000000000001</v>
      </c>
      <c r="G1353" s="155">
        <f t="shared" si="20"/>
        <v>0.41226000000000002</v>
      </c>
      <c r="H1353" s="289"/>
      <c r="L1353" s="295"/>
      <c r="M1353" s="296"/>
    </row>
    <row r="1354" spans="2:13" s="80" customFormat="1" ht="15">
      <c r="B1354" s="154">
        <v>156</v>
      </c>
      <c r="C1354" s="154" t="s">
        <v>1506</v>
      </c>
      <c r="D1354" s="154" t="s">
        <v>1800</v>
      </c>
      <c r="E1354" s="154" t="s">
        <v>2862</v>
      </c>
      <c r="F1354" s="155">
        <v>0.2606</v>
      </c>
      <c r="G1354" s="155">
        <f t="shared" si="20"/>
        <v>0.5212</v>
      </c>
      <c r="H1354" s="289"/>
      <c r="L1354" s="295"/>
      <c r="M1354" s="296"/>
    </row>
    <row r="1355" spans="2:13" s="80" customFormat="1" ht="15">
      <c r="B1355" s="154">
        <v>156</v>
      </c>
      <c r="C1355" s="154" t="s">
        <v>1501</v>
      </c>
      <c r="D1355" s="154" t="s">
        <v>1800</v>
      </c>
      <c r="E1355" s="154" t="s">
        <v>2862</v>
      </c>
      <c r="F1355" s="155">
        <v>0.32035000000000002</v>
      </c>
      <c r="G1355" s="155">
        <f t="shared" si="20"/>
        <v>0.64070000000000005</v>
      </c>
      <c r="H1355" s="289"/>
      <c r="L1355" s="295"/>
      <c r="M1355" s="296"/>
    </row>
    <row r="1356" spans="2:13" s="80" customFormat="1" ht="15">
      <c r="B1356" s="154">
        <v>156</v>
      </c>
      <c r="C1356" s="154" t="s">
        <v>1504</v>
      </c>
      <c r="D1356" s="154" t="s">
        <v>1800</v>
      </c>
      <c r="E1356" s="154" t="s">
        <v>2862</v>
      </c>
      <c r="F1356" s="155">
        <v>5.3259999999999995E-2</v>
      </c>
      <c r="G1356" s="155">
        <f t="shared" si="20"/>
        <v>0.10651999999999999</v>
      </c>
      <c r="H1356" s="289"/>
      <c r="L1356" s="295"/>
      <c r="M1356" s="296"/>
    </row>
    <row r="1357" spans="2:13" s="80" customFormat="1" ht="15">
      <c r="B1357" s="154">
        <v>156</v>
      </c>
      <c r="C1357" s="154" t="s">
        <v>702</v>
      </c>
      <c r="D1357" s="154" t="s">
        <v>1800</v>
      </c>
      <c r="E1357" s="154" t="s">
        <v>2862</v>
      </c>
      <c r="F1357" s="155">
        <v>7.5609999999999997E-2</v>
      </c>
      <c r="G1357" s="155">
        <f t="shared" ref="G1357:G1420" si="21">F1357*2</f>
        <v>0.15121999999999999</v>
      </c>
      <c r="H1357" s="289"/>
      <c r="L1357" s="295"/>
      <c r="M1357" s="296"/>
    </row>
    <row r="1358" spans="2:13" s="80" customFormat="1" ht="15">
      <c r="B1358" s="154">
        <v>156</v>
      </c>
      <c r="C1358" s="154" t="s">
        <v>1503</v>
      </c>
      <c r="D1358" s="154" t="s">
        <v>1800</v>
      </c>
      <c r="E1358" s="154" t="s">
        <v>2862</v>
      </c>
      <c r="F1358" s="155">
        <v>0.18806</v>
      </c>
      <c r="G1358" s="155">
        <f t="shared" si="21"/>
        <v>0.37612000000000001</v>
      </c>
      <c r="H1358" s="290"/>
      <c r="L1358" s="295"/>
      <c r="M1358" s="296"/>
    </row>
    <row r="1359" spans="2:13" s="80" customFormat="1" ht="15">
      <c r="B1359" s="154">
        <v>157</v>
      </c>
      <c r="C1359" s="154" t="s">
        <v>612</v>
      </c>
      <c r="D1359" s="154" t="s">
        <v>1800</v>
      </c>
      <c r="E1359" s="154" t="s">
        <v>2862</v>
      </c>
      <c r="F1359" s="155">
        <v>1.05359</v>
      </c>
      <c r="G1359" s="155">
        <f t="shared" si="21"/>
        <v>2.1071800000000001</v>
      </c>
      <c r="H1359" s="288">
        <v>5.9649599999999996</v>
      </c>
      <c r="L1359" s="295"/>
      <c r="M1359" s="296"/>
    </row>
    <row r="1360" spans="2:13" s="80" customFormat="1" ht="15">
      <c r="B1360" s="154">
        <v>157</v>
      </c>
      <c r="C1360" s="154" t="s">
        <v>1802</v>
      </c>
      <c r="D1360" s="154" t="s">
        <v>1800</v>
      </c>
      <c r="E1360" s="154" t="s">
        <v>2862</v>
      </c>
      <c r="F1360" s="155">
        <v>0.38288</v>
      </c>
      <c r="G1360" s="155">
        <f t="shared" si="21"/>
        <v>0.76576</v>
      </c>
      <c r="H1360" s="289"/>
      <c r="L1360" s="295"/>
      <c r="M1360" s="296"/>
    </row>
    <row r="1361" spans="2:13" s="80" customFormat="1" ht="15">
      <c r="B1361" s="154">
        <v>157</v>
      </c>
      <c r="C1361" s="154" t="s">
        <v>1803</v>
      </c>
      <c r="D1361" s="154" t="s">
        <v>1800</v>
      </c>
      <c r="E1361" s="154" t="s">
        <v>2862</v>
      </c>
      <c r="F1361" s="155">
        <v>7.3730000000000004E-2</v>
      </c>
      <c r="G1361" s="155">
        <f t="shared" si="21"/>
        <v>0.14746000000000001</v>
      </c>
      <c r="H1361" s="289"/>
      <c r="L1361" s="295"/>
      <c r="M1361" s="296"/>
    </row>
    <row r="1362" spans="2:13" s="80" customFormat="1" ht="15">
      <c r="B1362" s="154">
        <v>157</v>
      </c>
      <c r="C1362" s="154" t="s">
        <v>1804</v>
      </c>
      <c r="D1362" s="154" t="s">
        <v>1800</v>
      </c>
      <c r="E1362" s="154" t="s">
        <v>2862</v>
      </c>
      <c r="F1362" s="155">
        <v>0.39911000000000002</v>
      </c>
      <c r="G1362" s="155">
        <f t="shared" si="21"/>
        <v>0.79822000000000004</v>
      </c>
      <c r="H1362" s="289"/>
      <c r="L1362" s="295"/>
      <c r="M1362" s="296"/>
    </row>
    <row r="1363" spans="2:13" s="80" customFormat="1" ht="15">
      <c r="B1363" s="154">
        <v>157</v>
      </c>
      <c r="C1363" s="154" t="s">
        <v>1805</v>
      </c>
      <c r="D1363" s="154" t="s">
        <v>1800</v>
      </c>
      <c r="E1363" s="154" t="s">
        <v>2862</v>
      </c>
      <c r="F1363" s="155">
        <v>0.34110000000000001</v>
      </c>
      <c r="G1363" s="155">
        <f t="shared" si="21"/>
        <v>0.68220000000000003</v>
      </c>
      <c r="H1363" s="289"/>
      <c r="L1363" s="295"/>
      <c r="M1363" s="296"/>
    </row>
    <row r="1364" spans="2:13" s="80" customFormat="1" ht="15">
      <c r="B1364" s="154">
        <v>157</v>
      </c>
      <c r="C1364" s="154" t="s">
        <v>1806</v>
      </c>
      <c r="D1364" s="154" t="s">
        <v>1800</v>
      </c>
      <c r="E1364" s="154" t="s">
        <v>2862</v>
      </c>
      <c r="F1364" s="155">
        <v>0.41539999999999999</v>
      </c>
      <c r="G1364" s="155">
        <f t="shared" si="21"/>
        <v>0.83079999999999998</v>
      </c>
      <c r="H1364" s="289"/>
      <c r="L1364" s="295"/>
      <c r="M1364" s="296"/>
    </row>
    <row r="1365" spans="2:13" s="80" customFormat="1" ht="15">
      <c r="B1365" s="154">
        <v>157</v>
      </c>
      <c r="C1365" s="154" t="s">
        <v>1807</v>
      </c>
      <c r="D1365" s="154" t="s">
        <v>1800</v>
      </c>
      <c r="E1365" s="154" t="s">
        <v>2862</v>
      </c>
      <c r="F1365" s="155">
        <v>0.21380000000000002</v>
      </c>
      <c r="G1365" s="155">
        <f t="shared" si="21"/>
        <v>0.42760000000000004</v>
      </c>
      <c r="H1365" s="289"/>
      <c r="L1365" s="295"/>
      <c r="M1365" s="296"/>
    </row>
    <row r="1366" spans="2:13" s="80" customFormat="1" ht="15">
      <c r="B1366" s="154">
        <v>157</v>
      </c>
      <c r="C1366" s="154" t="s">
        <v>1808</v>
      </c>
      <c r="D1366" s="154" t="s">
        <v>1800</v>
      </c>
      <c r="E1366" s="154" t="s">
        <v>2862</v>
      </c>
      <c r="F1366" s="155">
        <v>0.10287</v>
      </c>
      <c r="G1366" s="155">
        <f t="shared" si="21"/>
        <v>0.20574000000000001</v>
      </c>
      <c r="H1366" s="290"/>
      <c r="L1366" s="295"/>
      <c r="M1366" s="296"/>
    </row>
    <row r="1367" spans="2:13" s="80" customFormat="1" ht="15">
      <c r="B1367" s="154">
        <v>158</v>
      </c>
      <c r="C1367" s="154" t="s">
        <v>1809</v>
      </c>
      <c r="D1367" s="154" t="s">
        <v>1801</v>
      </c>
      <c r="E1367" s="154" t="s">
        <v>2862</v>
      </c>
      <c r="F1367" s="155">
        <v>1.4266700000000001</v>
      </c>
      <c r="G1367" s="155">
        <f t="shared" si="21"/>
        <v>2.8533400000000002</v>
      </c>
      <c r="H1367" s="288">
        <v>6.4538199999999994</v>
      </c>
      <c r="L1367" s="295"/>
      <c r="M1367" s="296"/>
    </row>
    <row r="1368" spans="2:13" s="80" customFormat="1" ht="15">
      <c r="B1368" s="154">
        <v>158</v>
      </c>
      <c r="C1368" s="154" t="s">
        <v>1810</v>
      </c>
      <c r="D1368" s="154" t="s">
        <v>1801</v>
      </c>
      <c r="E1368" s="154" t="s">
        <v>2862</v>
      </c>
      <c r="F1368" s="155">
        <v>1.1347799999999999</v>
      </c>
      <c r="G1368" s="155">
        <f t="shared" si="21"/>
        <v>2.2695599999999998</v>
      </c>
      <c r="H1368" s="289"/>
      <c r="L1368" s="295"/>
      <c r="M1368" s="296"/>
    </row>
    <row r="1369" spans="2:13" s="80" customFormat="1" ht="15">
      <c r="B1369" s="154">
        <v>158</v>
      </c>
      <c r="C1369" s="154" t="s">
        <v>1811</v>
      </c>
      <c r="D1369" s="154" t="s">
        <v>1801</v>
      </c>
      <c r="E1369" s="154" t="s">
        <v>2862</v>
      </c>
      <c r="F1369" s="155">
        <v>0.65551999999999999</v>
      </c>
      <c r="G1369" s="155">
        <f t="shared" si="21"/>
        <v>1.31104</v>
      </c>
      <c r="H1369" s="289"/>
      <c r="L1369" s="295"/>
      <c r="M1369" s="296"/>
    </row>
    <row r="1370" spans="2:13" s="80" customFormat="1" ht="15">
      <c r="B1370" s="154">
        <v>158</v>
      </c>
      <c r="C1370" s="154" t="s">
        <v>1812</v>
      </c>
      <c r="D1370" s="154" t="s">
        <v>1801</v>
      </c>
      <c r="E1370" s="154" t="s">
        <v>2862</v>
      </c>
      <c r="F1370" s="155">
        <v>9.9399999999999992E-3</v>
      </c>
      <c r="G1370" s="155">
        <f t="shared" si="21"/>
        <v>1.9879999999999998E-2</v>
      </c>
      <c r="H1370" s="290"/>
      <c r="L1370" s="295"/>
      <c r="M1370" s="296"/>
    </row>
    <row r="1371" spans="2:13" s="80" customFormat="1" ht="15">
      <c r="B1371" s="154">
        <v>159</v>
      </c>
      <c r="C1371" s="154" t="s">
        <v>1676</v>
      </c>
      <c r="D1371" s="154" t="s">
        <v>1801</v>
      </c>
      <c r="E1371" s="154" t="s">
        <v>2862</v>
      </c>
      <c r="F1371" s="155">
        <v>0.66251000000000004</v>
      </c>
      <c r="G1371" s="155">
        <f t="shared" si="21"/>
        <v>1.3250200000000001</v>
      </c>
      <c r="H1371" s="288">
        <v>7.4908200000000011</v>
      </c>
      <c r="L1371" s="295"/>
      <c r="M1371" s="296"/>
    </row>
    <row r="1372" spans="2:13" s="80" customFormat="1" ht="15">
      <c r="B1372" s="154">
        <v>159</v>
      </c>
      <c r="C1372" s="154" t="s">
        <v>1779</v>
      </c>
      <c r="D1372" s="154" t="s">
        <v>1801</v>
      </c>
      <c r="E1372" s="154" t="s">
        <v>2862</v>
      </c>
      <c r="F1372" s="155">
        <v>0.3579</v>
      </c>
      <c r="G1372" s="155">
        <f t="shared" si="21"/>
        <v>0.71579999999999999</v>
      </c>
      <c r="H1372" s="289"/>
      <c r="L1372" s="295"/>
      <c r="M1372" s="296"/>
    </row>
    <row r="1373" spans="2:13" s="80" customFormat="1" ht="15">
      <c r="B1373" s="154">
        <v>159</v>
      </c>
      <c r="C1373" s="154" t="s">
        <v>1813</v>
      </c>
      <c r="D1373" s="154" t="s">
        <v>1801</v>
      </c>
      <c r="E1373" s="154" t="s">
        <v>2862</v>
      </c>
      <c r="F1373" s="155">
        <v>0.5806</v>
      </c>
      <c r="G1373" s="155">
        <f t="shared" si="21"/>
        <v>1.1612</v>
      </c>
      <c r="H1373" s="289"/>
      <c r="L1373" s="295"/>
      <c r="M1373" s="296"/>
    </row>
    <row r="1374" spans="2:13" s="80" customFormat="1" ht="15">
      <c r="B1374" s="154">
        <v>159</v>
      </c>
      <c r="C1374" s="154" t="s">
        <v>1814</v>
      </c>
      <c r="D1374" s="154" t="s">
        <v>1801</v>
      </c>
      <c r="E1374" s="154" t="s">
        <v>2862</v>
      </c>
      <c r="F1374" s="155">
        <v>0.23374</v>
      </c>
      <c r="G1374" s="155">
        <f t="shared" si="21"/>
        <v>0.46748000000000001</v>
      </c>
      <c r="H1374" s="289"/>
      <c r="L1374" s="295"/>
      <c r="M1374" s="296"/>
    </row>
    <row r="1375" spans="2:13" s="80" customFormat="1" ht="15">
      <c r="B1375" s="154">
        <v>159</v>
      </c>
      <c r="C1375" s="154" t="s">
        <v>1815</v>
      </c>
      <c r="D1375" s="154" t="s">
        <v>1801</v>
      </c>
      <c r="E1375" s="154" t="s">
        <v>2862</v>
      </c>
      <c r="F1375" s="155">
        <v>7.8879999999999992E-2</v>
      </c>
      <c r="G1375" s="155">
        <f t="shared" si="21"/>
        <v>0.15775999999999998</v>
      </c>
      <c r="H1375" s="289"/>
      <c r="L1375" s="295"/>
      <c r="M1375" s="296"/>
    </row>
    <row r="1376" spans="2:13" s="80" customFormat="1" ht="15">
      <c r="B1376" s="154">
        <v>159</v>
      </c>
      <c r="C1376" s="154" t="s">
        <v>1816</v>
      </c>
      <c r="D1376" s="154" t="s">
        <v>1801</v>
      </c>
      <c r="E1376" s="154" t="s">
        <v>2862</v>
      </c>
      <c r="F1376" s="155">
        <v>0.36435000000000001</v>
      </c>
      <c r="G1376" s="155">
        <f t="shared" si="21"/>
        <v>0.72870000000000001</v>
      </c>
      <c r="H1376" s="289"/>
      <c r="L1376" s="295"/>
      <c r="M1376" s="296"/>
    </row>
    <row r="1377" spans="2:13" s="80" customFormat="1" ht="15">
      <c r="B1377" s="154">
        <v>159</v>
      </c>
      <c r="C1377" s="154" t="s">
        <v>1817</v>
      </c>
      <c r="D1377" s="154" t="s">
        <v>1801</v>
      </c>
      <c r="E1377" s="154" t="s">
        <v>2862</v>
      </c>
      <c r="F1377" s="155">
        <v>0.29004000000000002</v>
      </c>
      <c r="G1377" s="155">
        <f t="shared" si="21"/>
        <v>0.58008000000000004</v>
      </c>
      <c r="H1377" s="289"/>
      <c r="L1377" s="295"/>
      <c r="M1377" s="296"/>
    </row>
    <row r="1378" spans="2:13" s="80" customFormat="1" ht="15">
      <c r="B1378" s="154">
        <v>159</v>
      </c>
      <c r="C1378" s="154" t="s">
        <v>1601</v>
      </c>
      <c r="D1378" s="154" t="s">
        <v>1801</v>
      </c>
      <c r="E1378" s="154" t="s">
        <v>2862</v>
      </c>
      <c r="F1378" s="155">
        <v>1.1773900000000002</v>
      </c>
      <c r="G1378" s="155">
        <f t="shared" si="21"/>
        <v>2.3547800000000003</v>
      </c>
      <c r="H1378" s="290"/>
      <c r="L1378" s="295"/>
      <c r="M1378" s="296"/>
    </row>
    <row r="1379" spans="2:13" s="80" customFormat="1" ht="15">
      <c r="B1379" s="154">
        <v>160</v>
      </c>
      <c r="C1379" s="154" t="s">
        <v>1818</v>
      </c>
      <c r="D1379" s="154" t="s">
        <v>1801</v>
      </c>
      <c r="E1379" s="154" t="s">
        <v>2862</v>
      </c>
      <c r="F1379" s="155">
        <v>0.15674000000000002</v>
      </c>
      <c r="G1379" s="155">
        <f t="shared" si="21"/>
        <v>0.31348000000000004</v>
      </c>
      <c r="H1379" s="288">
        <v>6.2073</v>
      </c>
      <c r="L1379" s="295"/>
      <c r="M1379" s="296"/>
    </row>
    <row r="1380" spans="2:13" s="80" customFormat="1" ht="15">
      <c r="B1380" s="154">
        <v>160</v>
      </c>
      <c r="C1380" s="154" t="s">
        <v>1814</v>
      </c>
      <c r="D1380" s="154" t="s">
        <v>1801</v>
      </c>
      <c r="E1380" s="154" t="s">
        <v>2862</v>
      </c>
      <c r="F1380" s="155">
        <v>0.27967000000000003</v>
      </c>
      <c r="G1380" s="155">
        <f t="shared" si="21"/>
        <v>0.55934000000000006</v>
      </c>
      <c r="H1380" s="289"/>
      <c r="L1380" s="295"/>
      <c r="M1380" s="296"/>
    </row>
    <row r="1381" spans="2:13" s="80" customFormat="1" ht="15">
      <c r="B1381" s="154">
        <v>160</v>
      </c>
      <c r="C1381" s="154" t="s">
        <v>1819</v>
      </c>
      <c r="D1381" s="154" t="s">
        <v>1801</v>
      </c>
      <c r="E1381" s="154" t="s">
        <v>2862</v>
      </c>
      <c r="F1381" s="155">
        <v>0.22889999999999999</v>
      </c>
      <c r="G1381" s="155">
        <f t="shared" si="21"/>
        <v>0.45779999999999998</v>
      </c>
      <c r="H1381" s="289"/>
      <c r="L1381" s="295"/>
      <c r="M1381" s="296"/>
    </row>
    <row r="1382" spans="2:13" s="80" customFormat="1" ht="15">
      <c r="B1382" s="154">
        <v>160</v>
      </c>
      <c r="C1382" s="154" t="s">
        <v>439</v>
      </c>
      <c r="D1382" s="154" t="s">
        <v>1801</v>
      </c>
      <c r="E1382" s="154" t="s">
        <v>2862</v>
      </c>
      <c r="F1382" s="155">
        <v>0.49226999999999999</v>
      </c>
      <c r="G1382" s="155">
        <f t="shared" si="21"/>
        <v>0.98453999999999997</v>
      </c>
      <c r="H1382" s="289"/>
      <c r="L1382" s="295"/>
      <c r="M1382" s="296"/>
    </row>
    <row r="1383" spans="2:13" s="80" customFormat="1" ht="15">
      <c r="B1383" s="154">
        <v>160</v>
      </c>
      <c r="C1383" s="154" t="s">
        <v>1820</v>
      </c>
      <c r="D1383" s="154" t="s">
        <v>1801</v>
      </c>
      <c r="E1383" s="154" t="s">
        <v>2862</v>
      </c>
      <c r="F1383" s="155">
        <v>0.50208999999999993</v>
      </c>
      <c r="G1383" s="155">
        <f t="shared" si="21"/>
        <v>1.0041799999999999</v>
      </c>
      <c r="H1383" s="289"/>
      <c r="L1383" s="295"/>
      <c r="M1383" s="296"/>
    </row>
    <row r="1384" spans="2:13" s="80" customFormat="1" ht="15">
      <c r="B1384" s="154">
        <v>160</v>
      </c>
      <c r="C1384" s="154" t="s">
        <v>1821</v>
      </c>
      <c r="D1384" s="154" t="s">
        <v>1801</v>
      </c>
      <c r="E1384" s="154" t="s">
        <v>2862</v>
      </c>
      <c r="F1384" s="155">
        <v>0.15272999999999998</v>
      </c>
      <c r="G1384" s="155">
        <f t="shared" si="21"/>
        <v>0.30545999999999995</v>
      </c>
      <c r="H1384" s="289"/>
      <c r="L1384" s="295"/>
      <c r="M1384" s="296"/>
    </row>
    <row r="1385" spans="2:13" s="80" customFormat="1" ht="15">
      <c r="B1385" s="154">
        <v>160</v>
      </c>
      <c r="C1385" s="154" t="s">
        <v>1822</v>
      </c>
      <c r="D1385" s="154" t="s">
        <v>1801</v>
      </c>
      <c r="E1385" s="154" t="s">
        <v>2862</v>
      </c>
      <c r="F1385" s="155">
        <v>0.32700000000000001</v>
      </c>
      <c r="G1385" s="155">
        <f t="shared" si="21"/>
        <v>0.65400000000000003</v>
      </c>
      <c r="H1385" s="289"/>
      <c r="L1385" s="295"/>
      <c r="M1385" s="296"/>
    </row>
    <row r="1386" spans="2:13" s="80" customFormat="1" ht="15">
      <c r="B1386" s="154">
        <v>160</v>
      </c>
      <c r="C1386" s="154" t="s">
        <v>1166</v>
      </c>
      <c r="D1386" s="154" t="s">
        <v>1801</v>
      </c>
      <c r="E1386" s="154" t="s">
        <v>2862</v>
      </c>
      <c r="F1386" s="155">
        <v>0.14368999999999998</v>
      </c>
      <c r="G1386" s="155">
        <f t="shared" si="21"/>
        <v>0.28737999999999997</v>
      </c>
      <c r="H1386" s="289"/>
      <c r="L1386" s="295"/>
      <c r="M1386" s="296"/>
    </row>
    <row r="1387" spans="2:13" s="80" customFormat="1" ht="15">
      <c r="B1387" s="154">
        <v>160</v>
      </c>
      <c r="C1387" s="154" t="s">
        <v>1823</v>
      </c>
      <c r="D1387" s="154" t="s">
        <v>1801</v>
      </c>
      <c r="E1387" s="154" t="s">
        <v>2862</v>
      </c>
      <c r="F1387" s="155">
        <v>0.14736000000000002</v>
      </c>
      <c r="G1387" s="155">
        <f t="shared" si="21"/>
        <v>0.29472000000000004</v>
      </c>
      <c r="H1387" s="289"/>
      <c r="L1387" s="295"/>
      <c r="M1387" s="296"/>
    </row>
    <row r="1388" spans="2:13" s="80" customFormat="1" ht="15">
      <c r="B1388" s="154">
        <v>160</v>
      </c>
      <c r="C1388" s="154" t="s">
        <v>1790</v>
      </c>
      <c r="D1388" s="154" t="s">
        <v>1801</v>
      </c>
      <c r="E1388" s="154" t="s">
        <v>2862</v>
      </c>
      <c r="F1388" s="155">
        <v>0.13599</v>
      </c>
      <c r="G1388" s="155">
        <f t="shared" si="21"/>
        <v>0.27198</v>
      </c>
      <c r="H1388" s="289"/>
      <c r="L1388" s="295"/>
      <c r="M1388" s="296"/>
    </row>
    <row r="1389" spans="2:13" s="80" customFormat="1" ht="15">
      <c r="B1389" s="154">
        <v>160</v>
      </c>
      <c r="C1389" s="154" t="s">
        <v>1824</v>
      </c>
      <c r="D1389" s="154" t="s">
        <v>1801</v>
      </c>
      <c r="E1389" s="154" t="s">
        <v>2862</v>
      </c>
      <c r="F1389" s="155">
        <v>0.16037999999999999</v>
      </c>
      <c r="G1389" s="155">
        <f t="shared" si="21"/>
        <v>0.32075999999999999</v>
      </c>
      <c r="H1389" s="289"/>
      <c r="L1389" s="295"/>
      <c r="M1389" s="296"/>
    </row>
    <row r="1390" spans="2:13" s="80" customFormat="1" ht="15">
      <c r="B1390" s="154">
        <v>160</v>
      </c>
      <c r="C1390" s="154" t="s">
        <v>1825</v>
      </c>
      <c r="D1390" s="154" t="s">
        <v>1801</v>
      </c>
      <c r="E1390" s="154" t="s">
        <v>2862</v>
      </c>
      <c r="F1390" s="155">
        <v>0.37683</v>
      </c>
      <c r="G1390" s="155">
        <f t="shared" si="21"/>
        <v>0.75366</v>
      </c>
      <c r="H1390" s="290"/>
      <c r="L1390" s="295"/>
      <c r="M1390" s="296"/>
    </row>
    <row r="1391" spans="2:13" s="80" customFormat="1" ht="15">
      <c r="B1391" s="154">
        <v>161</v>
      </c>
      <c r="C1391" s="154" t="s">
        <v>1826</v>
      </c>
      <c r="D1391" s="154" t="s">
        <v>1801</v>
      </c>
      <c r="E1391" s="154" t="s">
        <v>2862</v>
      </c>
      <c r="F1391" s="155">
        <v>0.22861000000000001</v>
      </c>
      <c r="G1391" s="155">
        <f t="shared" si="21"/>
        <v>0.45722000000000002</v>
      </c>
      <c r="H1391" s="288">
        <v>6.8056200000000002</v>
      </c>
      <c r="L1391" s="295"/>
      <c r="M1391" s="296"/>
    </row>
    <row r="1392" spans="2:13" s="80" customFormat="1" ht="15">
      <c r="B1392" s="154">
        <v>161</v>
      </c>
      <c r="C1392" s="154" t="s">
        <v>1818</v>
      </c>
      <c r="D1392" s="154" t="s">
        <v>1801</v>
      </c>
      <c r="E1392" s="154" t="s">
        <v>2862</v>
      </c>
      <c r="F1392" s="155">
        <v>0.29296</v>
      </c>
      <c r="G1392" s="155">
        <f t="shared" si="21"/>
        <v>0.58592</v>
      </c>
      <c r="H1392" s="289"/>
      <c r="L1392" s="295"/>
      <c r="M1392" s="296"/>
    </row>
    <row r="1393" spans="2:13" s="80" customFormat="1" ht="15">
      <c r="B1393" s="154">
        <v>161</v>
      </c>
      <c r="C1393" s="154" t="s">
        <v>1827</v>
      </c>
      <c r="D1393" s="154" t="s">
        <v>1801</v>
      </c>
      <c r="E1393" s="154" t="s">
        <v>2862</v>
      </c>
      <c r="F1393" s="155">
        <v>0.32743</v>
      </c>
      <c r="G1393" s="155">
        <f t="shared" si="21"/>
        <v>0.65486</v>
      </c>
      <c r="H1393" s="289"/>
      <c r="L1393" s="295"/>
      <c r="M1393" s="296"/>
    </row>
    <row r="1394" spans="2:13" s="80" customFormat="1" ht="15">
      <c r="B1394" s="154">
        <v>161</v>
      </c>
      <c r="C1394" s="154" t="s">
        <v>1791</v>
      </c>
      <c r="D1394" s="154" t="s">
        <v>1801</v>
      </c>
      <c r="E1394" s="154" t="s">
        <v>2862</v>
      </c>
      <c r="F1394" s="155">
        <v>0.23111999999999999</v>
      </c>
      <c r="G1394" s="155">
        <f t="shared" si="21"/>
        <v>0.46223999999999998</v>
      </c>
      <c r="H1394" s="289"/>
      <c r="L1394" s="295"/>
      <c r="M1394" s="296"/>
    </row>
    <row r="1395" spans="2:13" s="80" customFormat="1" ht="15">
      <c r="B1395" s="154">
        <v>161</v>
      </c>
      <c r="C1395" s="154" t="s">
        <v>1675</v>
      </c>
      <c r="D1395" s="154" t="s">
        <v>1801</v>
      </c>
      <c r="E1395" s="154" t="s">
        <v>2862</v>
      </c>
      <c r="F1395" s="155">
        <v>0.28064</v>
      </c>
      <c r="G1395" s="155">
        <f t="shared" si="21"/>
        <v>0.56128</v>
      </c>
      <c r="H1395" s="289"/>
      <c r="L1395" s="295"/>
      <c r="M1395" s="296"/>
    </row>
    <row r="1396" spans="2:13" s="80" customFormat="1" ht="15">
      <c r="B1396" s="154">
        <v>161</v>
      </c>
      <c r="C1396" s="154" t="s">
        <v>1828</v>
      </c>
      <c r="D1396" s="154" t="s">
        <v>1801</v>
      </c>
      <c r="E1396" s="154" t="s">
        <v>2862</v>
      </c>
      <c r="F1396" s="155">
        <v>0.15334</v>
      </c>
      <c r="G1396" s="155">
        <f t="shared" si="21"/>
        <v>0.30668000000000001</v>
      </c>
      <c r="H1396" s="289"/>
      <c r="L1396" s="295"/>
      <c r="M1396" s="296"/>
    </row>
    <row r="1397" spans="2:13" s="80" customFormat="1" ht="15">
      <c r="B1397" s="154">
        <v>161</v>
      </c>
      <c r="C1397" s="154" t="s">
        <v>1822</v>
      </c>
      <c r="D1397" s="154" t="s">
        <v>1801</v>
      </c>
      <c r="E1397" s="154" t="s">
        <v>2862</v>
      </c>
      <c r="F1397" s="155">
        <v>0.15334999999999999</v>
      </c>
      <c r="G1397" s="155">
        <f t="shared" si="21"/>
        <v>0.30669999999999997</v>
      </c>
      <c r="H1397" s="289"/>
      <c r="L1397" s="295"/>
      <c r="M1397" s="296"/>
    </row>
    <row r="1398" spans="2:13" s="80" customFormat="1" ht="15">
      <c r="B1398" s="154">
        <v>161</v>
      </c>
      <c r="C1398" s="154" t="s">
        <v>1829</v>
      </c>
      <c r="D1398" s="154" t="s">
        <v>1801</v>
      </c>
      <c r="E1398" s="154" t="s">
        <v>2862</v>
      </c>
      <c r="F1398" s="155">
        <v>0.15319999999999998</v>
      </c>
      <c r="G1398" s="155">
        <f t="shared" si="21"/>
        <v>0.30639999999999995</v>
      </c>
      <c r="H1398" s="289"/>
      <c r="L1398" s="295"/>
      <c r="M1398" s="296"/>
    </row>
    <row r="1399" spans="2:13" s="80" customFormat="1" ht="15">
      <c r="B1399" s="154">
        <v>161</v>
      </c>
      <c r="C1399" s="154" t="s">
        <v>1830</v>
      </c>
      <c r="D1399" s="154" t="s">
        <v>1801</v>
      </c>
      <c r="E1399" s="154" t="s">
        <v>2862</v>
      </c>
      <c r="F1399" s="155">
        <v>0.63327</v>
      </c>
      <c r="G1399" s="155">
        <f t="shared" si="21"/>
        <v>1.26654</v>
      </c>
      <c r="H1399" s="289"/>
      <c r="L1399" s="295"/>
      <c r="M1399" s="296"/>
    </row>
    <row r="1400" spans="2:13" s="80" customFormat="1" ht="15">
      <c r="B1400" s="154">
        <v>161</v>
      </c>
      <c r="C1400" s="154" t="s">
        <v>1790</v>
      </c>
      <c r="D1400" s="154" t="s">
        <v>1801</v>
      </c>
      <c r="E1400" s="154" t="s">
        <v>2862</v>
      </c>
      <c r="F1400" s="155">
        <v>8.7790000000000007E-2</v>
      </c>
      <c r="G1400" s="155">
        <f t="shared" si="21"/>
        <v>0.17558000000000001</v>
      </c>
      <c r="H1400" s="289"/>
      <c r="L1400" s="295"/>
      <c r="M1400" s="296"/>
    </row>
    <row r="1401" spans="2:13" s="80" customFormat="1" ht="15">
      <c r="B1401" s="154">
        <v>161</v>
      </c>
      <c r="C1401" s="154" t="s">
        <v>1824</v>
      </c>
      <c r="D1401" s="154" t="s">
        <v>1801</v>
      </c>
      <c r="E1401" s="154" t="s">
        <v>2862</v>
      </c>
      <c r="F1401" s="155">
        <v>0.39601999999999998</v>
      </c>
      <c r="G1401" s="155">
        <f t="shared" si="21"/>
        <v>0.79203999999999997</v>
      </c>
      <c r="H1401" s="289"/>
      <c r="L1401" s="295"/>
      <c r="M1401" s="296"/>
    </row>
    <row r="1402" spans="2:13" s="80" customFormat="1" ht="15">
      <c r="B1402" s="154">
        <v>161</v>
      </c>
      <c r="C1402" s="154" t="s">
        <v>1601</v>
      </c>
      <c r="D1402" s="154" t="s">
        <v>1801</v>
      </c>
      <c r="E1402" s="154" t="s">
        <v>2862</v>
      </c>
      <c r="F1402" s="155">
        <v>0.46507999999999999</v>
      </c>
      <c r="G1402" s="155">
        <f t="shared" si="21"/>
        <v>0.93015999999999999</v>
      </c>
      <c r="H1402" s="290"/>
      <c r="L1402" s="295"/>
      <c r="M1402" s="296"/>
    </row>
    <row r="1403" spans="2:13" s="80" customFormat="1" ht="15">
      <c r="B1403" s="154">
        <v>162</v>
      </c>
      <c r="C1403" s="154" t="s">
        <v>1831</v>
      </c>
      <c r="D1403" s="154" t="s">
        <v>1800</v>
      </c>
      <c r="E1403" s="154" t="s">
        <v>2862</v>
      </c>
      <c r="F1403" s="155">
        <v>0.69113999999999998</v>
      </c>
      <c r="G1403" s="155">
        <f t="shared" si="21"/>
        <v>1.38228</v>
      </c>
      <c r="H1403" s="288">
        <v>6.3292999999999999</v>
      </c>
      <c r="L1403" s="295"/>
      <c r="M1403" s="296"/>
    </row>
    <row r="1404" spans="2:13" s="80" customFormat="1" ht="15">
      <c r="B1404" s="154">
        <v>162</v>
      </c>
      <c r="C1404" s="154" t="s">
        <v>1749</v>
      </c>
      <c r="D1404" s="154" t="s">
        <v>1800</v>
      </c>
      <c r="E1404" s="154" t="s">
        <v>2862</v>
      </c>
      <c r="F1404" s="155">
        <v>0.11944</v>
      </c>
      <c r="G1404" s="155">
        <f t="shared" si="21"/>
        <v>0.23888000000000001</v>
      </c>
      <c r="H1404" s="289"/>
      <c r="L1404" s="295"/>
      <c r="M1404" s="296"/>
    </row>
    <row r="1405" spans="2:13" s="80" customFormat="1" ht="15">
      <c r="B1405" s="154">
        <v>162</v>
      </c>
      <c r="C1405" s="154" t="s">
        <v>1712</v>
      </c>
      <c r="D1405" s="154" t="s">
        <v>1800</v>
      </c>
      <c r="E1405" s="154" t="s">
        <v>2862</v>
      </c>
      <c r="F1405" s="155">
        <v>0.39774999999999999</v>
      </c>
      <c r="G1405" s="155">
        <f t="shared" si="21"/>
        <v>0.79549999999999998</v>
      </c>
      <c r="H1405" s="289"/>
      <c r="L1405" s="295"/>
      <c r="M1405" s="296"/>
    </row>
    <row r="1406" spans="2:13" s="80" customFormat="1" ht="15">
      <c r="B1406" s="154">
        <v>162</v>
      </c>
      <c r="C1406" s="154" t="s">
        <v>1754</v>
      </c>
      <c r="D1406" s="154" t="s">
        <v>1800</v>
      </c>
      <c r="E1406" s="154" t="s">
        <v>2862</v>
      </c>
      <c r="F1406" s="155">
        <v>7.3810000000000001E-2</v>
      </c>
      <c r="G1406" s="155">
        <f t="shared" si="21"/>
        <v>0.14762</v>
      </c>
      <c r="H1406" s="289"/>
      <c r="L1406" s="295"/>
      <c r="M1406" s="296"/>
    </row>
    <row r="1407" spans="2:13" s="80" customFormat="1" ht="15">
      <c r="B1407" s="154">
        <v>162</v>
      </c>
      <c r="C1407" s="154" t="s">
        <v>1832</v>
      </c>
      <c r="D1407" s="154" t="s">
        <v>1800</v>
      </c>
      <c r="E1407" s="154" t="s">
        <v>2862</v>
      </c>
      <c r="F1407" s="155">
        <v>7.2109999999999994E-2</v>
      </c>
      <c r="G1407" s="155">
        <f t="shared" si="21"/>
        <v>0.14421999999999999</v>
      </c>
      <c r="H1407" s="289"/>
      <c r="L1407" s="295"/>
      <c r="M1407" s="296"/>
    </row>
    <row r="1408" spans="2:13" s="80" customFormat="1" ht="15">
      <c r="B1408" s="154">
        <v>162</v>
      </c>
      <c r="C1408" s="154" t="s">
        <v>1833</v>
      </c>
      <c r="D1408" s="154" t="s">
        <v>1800</v>
      </c>
      <c r="E1408" s="154" t="s">
        <v>2862</v>
      </c>
      <c r="F1408" s="155">
        <v>8.3839999999999998E-2</v>
      </c>
      <c r="G1408" s="155">
        <f t="shared" si="21"/>
        <v>0.16768</v>
      </c>
      <c r="H1408" s="289"/>
      <c r="L1408" s="295"/>
      <c r="M1408" s="296"/>
    </row>
    <row r="1409" spans="2:13" s="80" customFormat="1" ht="15">
      <c r="B1409" s="154">
        <v>162</v>
      </c>
      <c r="C1409" s="154" t="s">
        <v>1834</v>
      </c>
      <c r="D1409" s="154" t="s">
        <v>1800</v>
      </c>
      <c r="E1409" s="154" t="s">
        <v>2862</v>
      </c>
      <c r="F1409" s="155">
        <v>7.984999999999999E-2</v>
      </c>
      <c r="G1409" s="155">
        <f t="shared" si="21"/>
        <v>0.15969999999999998</v>
      </c>
      <c r="H1409" s="289"/>
      <c r="L1409" s="295"/>
      <c r="M1409" s="296"/>
    </row>
    <row r="1410" spans="2:13" s="80" customFormat="1" ht="15">
      <c r="B1410" s="154">
        <v>162</v>
      </c>
      <c r="C1410" s="154" t="s">
        <v>1835</v>
      </c>
      <c r="D1410" s="154" t="s">
        <v>1800</v>
      </c>
      <c r="E1410" s="154" t="s">
        <v>2862</v>
      </c>
      <c r="F1410" s="155">
        <v>8.7660000000000002E-2</v>
      </c>
      <c r="G1410" s="155">
        <f t="shared" si="21"/>
        <v>0.17532</v>
      </c>
      <c r="H1410" s="289"/>
      <c r="L1410" s="295"/>
      <c r="M1410" s="296"/>
    </row>
    <row r="1411" spans="2:13" s="80" customFormat="1" ht="15">
      <c r="B1411" s="154">
        <v>162</v>
      </c>
      <c r="C1411" s="154" t="s">
        <v>1836</v>
      </c>
      <c r="D1411" s="154" t="s">
        <v>1800</v>
      </c>
      <c r="E1411" s="154" t="s">
        <v>2862</v>
      </c>
      <c r="F1411" s="155">
        <v>0.23583000000000001</v>
      </c>
      <c r="G1411" s="155">
        <f t="shared" si="21"/>
        <v>0.47166000000000002</v>
      </c>
      <c r="H1411" s="289"/>
      <c r="L1411" s="295"/>
      <c r="M1411" s="296"/>
    </row>
    <row r="1412" spans="2:13" s="80" customFormat="1" ht="15">
      <c r="B1412" s="154">
        <v>162</v>
      </c>
      <c r="C1412" s="154" t="s">
        <v>1837</v>
      </c>
      <c r="D1412" s="154" t="s">
        <v>1800</v>
      </c>
      <c r="E1412" s="154" t="s">
        <v>2862</v>
      </c>
      <c r="F1412" s="155">
        <v>0.14061000000000001</v>
      </c>
      <c r="G1412" s="155">
        <f t="shared" si="21"/>
        <v>0.28122000000000003</v>
      </c>
      <c r="H1412" s="289"/>
      <c r="L1412" s="295"/>
      <c r="M1412" s="296"/>
    </row>
    <row r="1413" spans="2:13" s="80" customFormat="1" ht="15">
      <c r="B1413" s="154">
        <v>162</v>
      </c>
      <c r="C1413" s="154" t="s">
        <v>1838</v>
      </c>
      <c r="D1413" s="154" t="s">
        <v>1800</v>
      </c>
      <c r="E1413" s="154" t="s">
        <v>2862</v>
      </c>
      <c r="F1413" s="155">
        <v>0.12048</v>
      </c>
      <c r="G1413" s="155">
        <f t="shared" si="21"/>
        <v>0.24096000000000001</v>
      </c>
      <c r="H1413" s="289"/>
      <c r="L1413" s="295"/>
      <c r="M1413" s="296"/>
    </row>
    <row r="1414" spans="2:13" s="80" customFormat="1" ht="15">
      <c r="B1414" s="154">
        <v>162</v>
      </c>
      <c r="C1414" s="154" t="s">
        <v>1616</v>
      </c>
      <c r="D1414" s="154" t="s">
        <v>1800</v>
      </c>
      <c r="E1414" s="154" t="s">
        <v>2862</v>
      </c>
      <c r="F1414" s="155">
        <v>0.16316</v>
      </c>
      <c r="G1414" s="155">
        <f t="shared" si="21"/>
        <v>0.32632</v>
      </c>
      <c r="H1414" s="289"/>
      <c r="L1414" s="295"/>
      <c r="M1414" s="296"/>
    </row>
    <row r="1415" spans="2:13" s="80" customFormat="1" ht="15">
      <c r="B1415" s="154">
        <v>162</v>
      </c>
      <c r="C1415" s="154" t="s">
        <v>1839</v>
      </c>
      <c r="D1415" s="154" t="s">
        <v>1800</v>
      </c>
      <c r="E1415" s="154" t="s">
        <v>2862</v>
      </c>
      <c r="F1415" s="155">
        <v>0.14094999999999999</v>
      </c>
      <c r="G1415" s="155">
        <f t="shared" si="21"/>
        <v>0.28189999999999998</v>
      </c>
      <c r="H1415" s="289"/>
      <c r="L1415" s="295"/>
      <c r="M1415" s="296"/>
    </row>
    <row r="1416" spans="2:13" s="80" customFormat="1" ht="15">
      <c r="B1416" s="154">
        <v>162</v>
      </c>
      <c r="C1416" s="154" t="s">
        <v>1623</v>
      </c>
      <c r="D1416" s="154" t="s">
        <v>1800</v>
      </c>
      <c r="E1416" s="154" t="s">
        <v>2862</v>
      </c>
      <c r="F1416" s="155">
        <v>0.48652000000000001</v>
      </c>
      <c r="G1416" s="155">
        <f t="shared" si="21"/>
        <v>0.97304000000000002</v>
      </c>
      <c r="H1416" s="289"/>
      <c r="L1416" s="295"/>
      <c r="M1416" s="296"/>
    </row>
    <row r="1417" spans="2:13" s="80" customFormat="1" ht="15">
      <c r="B1417" s="154">
        <v>162</v>
      </c>
      <c r="C1417" s="154" t="s">
        <v>1840</v>
      </c>
      <c r="D1417" s="154" t="s">
        <v>1800</v>
      </c>
      <c r="E1417" s="154" t="s">
        <v>2862</v>
      </c>
      <c r="F1417" s="155">
        <v>4.487E-2</v>
      </c>
      <c r="G1417" s="155">
        <f t="shared" si="21"/>
        <v>8.974E-2</v>
      </c>
      <c r="H1417" s="289"/>
      <c r="L1417" s="295"/>
      <c r="M1417" s="296"/>
    </row>
    <row r="1418" spans="2:13" s="80" customFormat="1" ht="15">
      <c r="B1418" s="154">
        <v>162</v>
      </c>
      <c r="C1418" s="154" t="s">
        <v>1523</v>
      </c>
      <c r="D1418" s="154" t="s">
        <v>1800</v>
      </c>
      <c r="E1418" s="154" t="s">
        <v>2862</v>
      </c>
      <c r="F1418" s="155">
        <v>0.20251</v>
      </c>
      <c r="G1418" s="155">
        <f t="shared" si="21"/>
        <v>0.40501999999999999</v>
      </c>
      <c r="H1418" s="289"/>
      <c r="L1418" s="295"/>
      <c r="M1418" s="296"/>
    </row>
    <row r="1419" spans="2:13" s="80" customFormat="1" ht="15">
      <c r="B1419" s="154">
        <v>162</v>
      </c>
      <c r="C1419" s="154" t="s">
        <v>1841</v>
      </c>
      <c r="D1419" s="154" t="s">
        <v>1800</v>
      </c>
      <c r="E1419" s="154" t="s">
        <v>2862</v>
      </c>
      <c r="F1419" s="155">
        <v>2.4120000000000003E-2</v>
      </c>
      <c r="G1419" s="155">
        <f t="shared" si="21"/>
        <v>4.8240000000000005E-2</v>
      </c>
      <c r="H1419" s="290"/>
      <c r="L1419" s="295"/>
      <c r="M1419" s="296"/>
    </row>
    <row r="1420" spans="2:13" s="80" customFormat="1" ht="15">
      <c r="B1420" s="154">
        <v>163</v>
      </c>
      <c r="C1420" s="154" t="s">
        <v>1842</v>
      </c>
      <c r="D1420" s="154" t="s">
        <v>1800</v>
      </c>
      <c r="E1420" s="154" t="s">
        <v>2862</v>
      </c>
      <c r="F1420" s="155">
        <v>0.44907999999999998</v>
      </c>
      <c r="G1420" s="155">
        <f t="shared" si="21"/>
        <v>0.89815999999999996</v>
      </c>
      <c r="H1420" s="288">
        <v>7.0873599999999994</v>
      </c>
      <c r="L1420" s="295"/>
      <c r="M1420" s="296"/>
    </row>
    <row r="1421" spans="2:13" s="80" customFormat="1" ht="15">
      <c r="B1421" s="154">
        <v>163</v>
      </c>
      <c r="C1421" s="154" t="s">
        <v>1712</v>
      </c>
      <c r="D1421" s="154" t="s">
        <v>1800</v>
      </c>
      <c r="E1421" s="154" t="s">
        <v>2862</v>
      </c>
      <c r="F1421" s="155">
        <v>2.79148</v>
      </c>
      <c r="G1421" s="155">
        <f t="shared" ref="G1421:G1484" si="22">F1421*2</f>
        <v>5.5829599999999999</v>
      </c>
      <c r="H1421" s="289"/>
      <c r="L1421" s="295"/>
      <c r="M1421" s="296"/>
    </row>
    <row r="1422" spans="2:13" s="80" customFormat="1" ht="15">
      <c r="B1422" s="154">
        <v>163</v>
      </c>
      <c r="C1422" s="154" t="s">
        <v>1843</v>
      </c>
      <c r="D1422" s="154" t="s">
        <v>1800</v>
      </c>
      <c r="E1422" s="154" t="s">
        <v>2862</v>
      </c>
      <c r="F1422" s="155">
        <v>0.12605</v>
      </c>
      <c r="G1422" s="155">
        <f t="shared" si="22"/>
        <v>0.25209999999999999</v>
      </c>
      <c r="H1422" s="289"/>
      <c r="L1422" s="295"/>
      <c r="M1422" s="296"/>
    </row>
    <row r="1423" spans="2:13" s="80" customFormat="1" ht="15">
      <c r="B1423" s="154">
        <v>163</v>
      </c>
      <c r="C1423" s="154" t="s">
        <v>1545</v>
      </c>
      <c r="D1423" s="154" t="s">
        <v>1800</v>
      </c>
      <c r="E1423" s="154" t="s">
        <v>2862</v>
      </c>
      <c r="F1423" s="155">
        <v>2.6769999999999999E-2</v>
      </c>
      <c r="G1423" s="155">
        <f t="shared" si="22"/>
        <v>5.3539999999999997E-2</v>
      </c>
      <c r="H1423" s="289"/>
      <c r="L1423" s="295"/>
      <c r="M1423" s="296"/>
    </row>
    <row r="1424" spans="2:13" s="80" customFormat="1" ht="15">
      <c r="B1424" s="154">
        <v>163</v>
      </c>
      <c r="C1424" s="154" t="s">
        <v>1282</v>
      </c>
      <c r="D1424" s="154" t="s">
        <v>1800</v>
      </c>
      <c r="E1424" s="154" t="s">
        <v>2862</v>
      </c>
      <c r="F1424" s="155">
        <v>0.15030000000000002</v>
      </c>
      <c r="G1424" s="155">
        <f t="shared" si="22"/>
        <v>0.30060000000000003</v>
      </c>
      <c r="H1424" s="290"/>
      <c r="L1424" s="295"/>
      <c r="M1424" s="296"/>
    </row>
    <row r="1425" spans="2:13" s="80" customFormat="1" ht="15">
      <c r="B1425" s="154">
        <v>164</v>
      </c>
      <c r="C1425" s="154" t="s">
        <v>1844</v>
      </c>
      <c r="D1425" s="154" t="s">
        <v>1800</v>
      </c>
      <c r="E1425" s="154" t="s">
        <v>2862</v>
      </c>
      <c r="F1425" s="155">
        <v>0.54744000000000004</v>
      </c>
      <c r="G1425" s="155">
        <f t="shared" si="22"/>
        <v>1.0948800000000001</v>
      </c>
      <c r="H1425" s="288">
        <v>5.6964199999999998</v>
      </c>
      <c r="L1425" s="295"/>
      <c r="M1425" s="296"/>
    </row>
    <row r="1426" spans="2:13" s="80" customFormat="1" ht="15">
      <c r="B1426" s="154">
        <v>164</v>
      </c>
      <c r="C1426" s="154" t="s">
        <v>1845</v>
      </c>
      <c r="D1426" s="154" t="s">
        <v>1800</v>
      </c>
      <c r="E1426" s="154" t="s">
        <v>2862</v>
      </c>
      <c r="F1426" s="155">
        <v>0.23982000000000001</v>
      </c>
      <c r="G1426" s="155">
        <f t="shared" si="22"/>
        <v>0.47964000000000001</v>
      </c>
      <c r="H1426" s="289"/>
      <c r="L1426" s="295"/>
      <c r="M1426" s="296"/>
    </row>
    <row r="1427" spans="2:13" s="80" customFormat="1" ht="15">
      <c r="B1427" s="154">
        <v>164</v>
      </c>
      <c r="C1427" s="154" t="s">
        <v>1846</v>
      </c>
      <c r="D1427" s="154" t="s">
        <v>1800</v>
      </c>
      <c r="E1427" s="154" t="s">
        <v>2862</v>
      </c>
      <c r="F1427" s="155">
        <v>0.25886000000000003</v>
      </c>
      <c r="G1427" s="155">
        <f t="shared" si="22"/>
        <v>0.51772000000000007</v>
      </c>
      <c r="H1427" s="289"/>
      <c r="L1427" s="295"/>
      <c r="M1427" s="296"/>
    </row>
    <row r="1428" spans="2:13" s="80" customFormat="1" ht="15">
      <c r="B1428" s="154">
        <v>164</v>
      </c>
      <c r="C1428" s="154" t="s">
        <v>1847</v>
      </c>
      <c r="D1428" s="154" t="s">
        <v>1800</v>
      </c>
      <c r="E1428" s="154" t="s">
        <v>2862</v>
      </c>
      <c r="F1428" s="155">
        <v>0.33287</v>
      </c>
      <c r="G1428" s="155">
        <f t="shared" si="22"/>
        <v>0.66574</v>
      </c>
      <c r="H1428" s="289"/>
      <c r="L1428" s="295"/>
      <c r="M1428" s="296"/>
    </row>
    <row r="1429" spans="2:13" s="80" customFormat="1" ht="15">
      <c r="B1429" s="154">
        <v>164</v>
      </c>
      <c r="C1429" s="154" t="s">
        <v>1290</v>
      </c>
      <c r="D1429" s="154" t="s">
        <v>1800</v>
      </c>
      <c r="E1429" s="154" t="s">
        <v>2862</v>
      </c>
      <c r="F1429" s="155">
        <v>0.25213999999999998</v>
      </c>
      <c r="G1429" s="155">
        <f t="shared" si="22"/>
        <v>0.50427999999999995</v>
      </c>
      <c r="H1429" s="289"/>
      <c r="L1429" s="295"/>
      <c r="M1429" s="296"/>
    </row>
    <row r="1430" spans="2:13" s="80" customFormat="1" ht="15">
      <c r="B1430" s="154">
        <v>164</v>
      </c>
      <c r="C1430" s="154" t="s">
        <v>1848</v>
      </c>
      <c r="D1430" s="154" t="s">
        <v>1800</v>
      </c>
      <c r="E1430" s="154" t="s">
        <v>2862</v>
      </c>
      <c r="F1430" s="155">
        <v>0.32888000000000001</v>
      </c>
      <c r="G1430" s="155">
        <f t="shared" si="22"/>
        <v>0.65776000000000001</v>
      </c>
      <c r="H1430" s="289"/>
      <c r="L1430" s="295"/>
      <c r="M1430" s="296"/>
    </row>
    <row r="1431" spans="2:13" s="80" customFormat="1" ht="15">
      <c r="B1431" s="154">
        <v>164</v>
      </c>
      <c r="C1431" s="154" t="s">
        <v>1849</v>
      </c>
      <c r="D1431" s="154" t="s">
        <v>1800</v>
      </c>
      <c r="E1431" s="154" t="s">
        <v>2862</v>
      </c>
      <c r="F1431" s="155">
        <v>0.30531999999999998</v>
      </c>
      <c r="G1431" s="155">
        <f t="shared" si="22"/>
        <v>0.61063999999999996</v>
      </c>
      <c r="H1431" s="289"/>
      <c r="L1431" s="295"/>
      <c r="M1431" s="296"/>
    </row>
    <row r="1432" spans="2:13" s="80" customFormat="1" ht="15">
      <c r="B1432" s="154">
        <v>164</v>
      </c>
      <c r="C1432" s="154" t="s">
        <v>1850</v>
      </c>
      <c r="D1432" s="154" t="s">
        <v>1800</v>
      </c>
      <c r="E1432" s="154" t="s">
        <v>2862</v>
      </c>
      <c r="F1432" s="155">
        <v>7.918E-2</v>
      </c>
      <c r="G1432" s="155">
        <f t="shared" si="22"/>
        <v>0.15836</v>
      </c>
      <c r="H1432" s="289"/>
      <c r="L1432" s="295"/>
      <c r="M1432" s="296"/>
    </row>
    <row r="1433" spans="2:13" s="80" customFormat="1" ht="15">
      <c r="B1433" s="154">
        <v>164</v>
      </c>
      <c r="C1433" s="154" t="s">
        <v>1851</v>
      </c>
      <c r="D1433" s="154" t="s">
        <v>1800</v>
      </c>
      <c r="E1433" s="154" t="s">
        <v>2862</v>
      </c>
      <c r="F1433" s="155">
        <v>0.21337999999999999</v>
      </c>
      <c r="G1433" s="155">
        <f t="shared" si="22"/>
        <v>0.42675999999999997</v>
      </c>
      <c r="H1433" s="289"/>
      <c r="L1433" s="295"/>
      <c r="M1433" s="296"/>
    </row>
    <row r="1434" spans="2:13" s="80" customFormat="1" ht="15">
      <c r="B1434" s="154">
        <v>164</v>
      </c>
      <c r="C1434" s="154" t="s">
        <v>1852</v>
      </c>
      <c r="D1434" s="154" t="s">
        <v>1800</v>
      </c>
      <c r="E1434" s="154" t="s">
        <v>2862</v>
      </c>
      <c r="F1434" s="155">
        <v>8.0689999999999998E-2</v>
      </c>
      <c r="G1434" s="155">
        <f t="shared" si="22"/>
        <v>0.16138</v>
      </c>
      <c r="H1434" s="289"/>
      <c r="L1434" s="295"/>
      <c r="M1434" s="296"/>
    </row>
    <row r="1435" spans="2:13" s="80" customFormat="1" ht="15">
      <c r="B1435" s="154">
        <v>164</v>
      </c>
      <c r="C1435" s="154" t="s">
        <v>1853</v>
      </c>
      <c r="D1435" s="154" t="s">
        <v>1800</v>
      </c>
      <c r="E1435" s="154" t="s">
        <v>2862</v>
      </c>
      <c r="F1435" s="155">
        <v>0.20962999999999998</v>
      </c>
      <c r="G1435" s="155">
        <f t="shared" si="22"/>
        <v>0.41925999999999997</v>
      </c>
      <c r="H1435" s="290"/>
      <c r="L1435" s="295"/>
      <c r="M1435" s="296"/>
    </row>
    <row r="1436" spans="2:13" s="80" customFormat="1" ht="15">
      <c r="B1436" s="154">
        <v>165</v>
      </c>
      <c r="C1436" s="154" t="s">
        <v>1844</v>
      </c>
      <c r="D1436" s="154" t="s">
        <v>1800</v>
      </c>
      <c r="E1436" s="154" t="s">
        <v>2862</v>
      </c>
      <c r="F1436" s="155">
        <v>0.82708000000000004</v>
      </c>
      <c r="G1436" s="155">
        <f t="shared" si="22"/>
        <v>1.6541600000000001</v>
      </c>
      <c r="H1436" s="288">
        <v>5.6751200000000006</v>
      </c>
      <c r="L1436" s="295"/>
      <c r="M1436" s="296"/>
    </row>
    <row r="1437" spans="2:13" s="80" customFormat="1" ht="15">
      <c r="B1437" s="154">
        <v>165</v>
      </c>
      <c r="C1437" s="154" t="s">
        <v>1854</v>
      </c>
      <c r="D1437" s="154" t="s">
        <v>1800</v>
      </c>
      <c r="E1437" s="154" t="s">
        <v>2862</v>
      </c>
      <c r="F1437" s="155">
        <v>0.21781</v>
      </c>
      <c r="G1437" s="155">
        <f t="shared" si="22"/>
        <v>0.43562000000000001</v>
      </c>
      <c r="H1437" s="289"/>
      <c r="L1437" s="295"/>
      <c r="M1437" s="296"/>
    </row>
    <row r="1438" spans="2:13" s="80" customFormat="1" ht="15">
      <c r="B1438" s="154">
        <v>165</v>
      </c>
      <c r="C1438" s="154" t="s">
        <v>1550</v>
      </c>
      <c r="D1438" s="154" t="s">
        <v>1800</v>
      </c>
      <c r="E1438" s="154" t="s">
        <v>2862</v>
      </c>
      <c r="F1438" s="155">
        <v>0.36757000000000001</v>
      </c>
      <c r="G1438" s="155">
        <f t="shared" si="22"/>
        <v>0.73514000000000002</v>
      </c>
      <c r="H1438" s="289"/>
      <c r="L1438" s="295"/>
      <c r="M1438" s="296"/>
    </row>
    <row r="1439" spans="2:13" s="80" customFormat="1" ht="15">
      <c r="B1439" s="154">
        <v>165</v>
      </c>
      <c r="C1439" s="154" t="s">
        <v>1847</v>
      </c>
      <c r="D1439" s="154" t="s">
        <v>1800</v>
      </c>
      <c r="E1439" s="154" t="s">
        <v>2862</v>
      </c>
      <c r="F1439" s="155">
        <v>0.13902</v>
      </c>
      <c r="G1439" s="155">
        <f t="shared" si="22"/>
        <v>0.27804000000000001</v>
      </c>
      <c r="H1439" s="289"/>
      <c r="L1439" s="295"/>
      <c r="M1439" s="296"/>
    </row>
    <row r="1440" spans="2:13" s="80" customFormat="1" ht="15">
      <c r="B1440" s="154">
        <v>165</v>
      </c>
      <c r="C1440" s="154" t="s">
        <v>1222</v>
      </c>
      <c r="D1440" s="154" t="s">
        <v>1800</v>
      </c>
      <c r="E1440" s="154" t="s">
        <v>2862</v>
      </c>
      <c r="F1440" s="155">
        <v>7.6409999999999992E-2</v>
      </c>
      <c r="G1440" s="155">
        <f t="shared" si="22"/>
        <v>0.15281999999999998</v>
      </c>
      <c r="H1440" s="289"/>
      <c r="L1440" s="295"/>
      <c r="M1440" s="296"/>
    </row>
    <row r="1441" spans="2:13" s="80" customFormat="1" ht="15">
      <c r="B1441" s="154">
        <v>165</v>
      </c>
      <c r="C1441" s="154" t="s">
        <v>1855</v>
      </c>
      <c r="D1441" s="154" t="s">
        <v>1800</v>
      </c>
      <c r="E1441" s="154" t="s">
        <v>2862</v>
      </c>
      <c r="F1441" s="155">
        <v>0.14630000000000001</v>
      </c>
      <c r="G1441" s="155">
        <f t="shared" si="22"/>
        <v>0.29260000000000003</v>
      </c>
      <c r="H1441" s="289"/>
      <c r="L1441" s="295"/>
      <c r="M1441" s="296"/>
    </row>
    <row r="1442" spans="2:13" s="80" customFormat="1" ht="15">
      <c r="B1442" s="154">
        <v>165</v>
      </c>
      <c r="C1442" s="154" t="s">
        <v>1850</v>
      </c>
      <c r="D1442" s="154" t="s">
        <v>1800</v>
      </c>
      <c r="E1442" s="154" t="s">
        <v>2862</v>
      </c>
      <c r="F1442" s="155">
        <v>0.12262999999999999</v>
      </c>
      <c r="G1442" s="155">
        <f t="shared" si="22"/>
        <v>0.24525999999999998</v>
      </c>
      <c r="H1442" s="289"/>
      <c r="L1442" s="295"/>
      <c r="M1442" s="296"/>
    </row>
    <row r="1443" spans="2:13" s="80" customFormat="1" ht="15">
      <c r="B1443" s="154">
        <v>165</v>
      </c>
      <c r="C1443" s="154" t="s">
        <v>1856</v>
      </c>
      <c r="D1443" s="154" t="s">
        <v>1800</v>
      </c>
      <c r="E1443" s="154" t="s">
        <v>2862</v>
      </c>
      <c r="F1443" s="155">
        <v>0.21975</v>
      </c>
      <c r="G1443" s="155">
        <f t="shared" si="22"/>
        <v>0.4395</v>
      </c>
      <c r="H1443" s="289"/>
      <c r="L1443" s="295"/>
      <c r="M1443" s="296"/>
    </row>
    <row r="1444" spans="2:13" s="80" customFormat="1" ht="15">
      <c r="B1444" s="154">
        <v>165</v>
      </c>
      <c r="C1444" s="154" t="s">
        <v>1857</v>
      </c>
      <c r="D1444" s="154" t="s">
        <v>1800</v>
      </c>
      <c r="E1444" s="154" t="s">
        <v>2862</v>
      </c>
      <c r="F1444" s="155">
        <v>0.33106000000000002</v>
      </c>
      <c r="G1444" s="155">
        <f t="shared" si="22"/>
        <v>0.66212000000000004</v>
      </c>
      <c r="H1444" s="289"/>
      <c r="L1444" s="295"/>
      <c r="M1444" s="296"/>
    </row>
    <row r="1445" spans="2:13" s="80" customFormat="1" ht="15">
      <c r="B1445" s="154">
        <v>165</v>
      </c>
      <c r="C1445" s="154" t="s">
        <v>1858</v>
      </c>
      <c r="D1445" s="154" t="s">
        <v>1800</v>
      </c>
      <c r="E1445" s="154" t="s">
        <v>2862</v>
      </c>
      <c r="F1445" s="155">
        <v>0.38993</v>
      </c>
      <c r="G1445" s="155">
        <f t="shared" si="22"/>
        <v>0.77986</v>
      </c>
      <c r="H1445" s="290"/>
      <c r="L1445" s="295"/>
      <c r="M1445" s="296"/>
    </row>
    <row r="1446" spans="2:13" s="80" customFormat="1" ht="15">
      <c r="B1446" s="154">
        <v>166</v>
      </c>
      <c r="C1446" s="154" t="s">
        <v>1859</v>
      </c>
      <c r="D1446" s="154" t="s">
        <v>1800</v>
      </c>
      <c r="E1446" s="154" t="s">
        <v>2862</v>
      </c>
      <c r="F1446" s="155">
        <v>7.1650000000000005E-2</v>
      </c>
      <c r="G1446" s="155">
        <f t="shared" si="22"/>
        <v>0.14330000000000001</v>
      </c>
      <c r="H1446" s="288">
        <v>5.7667799999999989</v>
      </c>
      <c r="L1446" s="295"/>
      <c r="M1446" s="296"/>
    </row>
    <row r="1447" spans="2:13" s="80" customFormat="1" ht="15">
      <c r="B1447" s="154">
        <v>166</v>
      </c>
      <c r="C1447" s="154" t="s">
        <v>1854</v>
      </c>
      <c r="D1447" s="154" t="s">
        <v>1800</v>
      </c>
      <c r="E1447" s="154" t="s">
        <v>2862</v>
      </c>
      <c r="F1447" s="155">
        <v>0.51427</v>
      </c>
      <c r="G1447" s="155">
        <f t="shared" si="22"/>
        <v>1.02854</v>
      </c>
      <c r="H1447" s="289"/>
      <c r="L1447" s="295"/>
      <c r="M1447" s="296"/>
    </row>
    <row r="1448" spans="2:13" s="80" customFormat="1" ht="15">
      <c r="B1448" s="154">
        <v>166</v>
      </c>
      <c r="C1448" s="154" t="s">
        <v>1550</v>
      </c>
      <c r="D1448" s="154" t="s">
        <v>1800</v>
      </c>
      <c r="E1448" s="154" t="s">
        <v>2862</v>
      </c>
      <c r="F1448" s="155">
        <v>0.49463999999999997</v>
      </c>
      <c r="G1448" s="155">
        <f t="shared" si="22"/>
        <v>0.98927999999999994</v>
      </c>
      <c r="H1448" s="289"/>
      <c r="L1448" s="295"/>
      <c r="M1448" s="296"/>
    </row>
    <row r="1449" spans="2:13" s="80" customFormat="1" ht="15">
      <c r="B1449" s="154">
        <v>166</v>
      </c>
      <c r="C1449" s="154" t="s">
        <v>1860</v>
      </c>
      <c r="D1449" s="154" t="s">
        <v>1800</v>
      </c>
      <c r="E1449" s="154" t="s">
        <v>2862</v>
      </c>
      <c r="F1449" s="155">
        <v>0.11907999999999999</v>
      </c>
      <c r="G1449" s="155">
        <f t="shared" si="22"/>
        <v>0.23815999999999998</v>
      </c>
      <c r="H1449" s="289"/>
      <c r="L1449" s="295"/>
      <c r="M1449" s="296"/>
    </row>
    <row r="1450" spans="2:13" s="80" customFormat="1" ht="15">
      <c r="B1450" s="154">
        <v>166</v>
      </c>
      <c r="C1450" s="154" t="s">
        <v>1283</v>
      </c>
      <c r="D1450" s="154" t="s">
        <v>1800</v>
      </c>
      <c r="E1450" s="154" t="s">
        <v>2862</v>
      </c>
      <c r="F1450" s="155">
        <v>0.43451999999999996</v>
      </c>
      <c r="G1450" s="155">
        <f t="shared" si="22"/>
        <v>0.86903999999999992</v>
      </c>
      <c r="H1450" s="289"/>
      <c r="L1450" s="295"/>
      <c r="M1450" s="296"/>
    </row>
    <row r="1451" spans="2:13" s="80" customFormat="1" ht="15">
      <c r="B1451" s="154">
        <v>166</v>
      </c>
      <c r="C1451" s="154" t="s">
        <v>1861</v>
      </c>
      <c r="D1451" s="154" t="s">
        <v>1800</v>
      </c>
      <c r="E1451" s="154" t="s">
        <v>2862</v>
      </c>
      <c r="F1451" s="155">
        <v>0.18953999999999999</v>
      </c>
      <c r="G1451" s="155">
        <f t="shared" si="22"/>
        <v>0.37907999999999997</v>
      </c>
      <c r="H1451" s="289"/>
      <c r="L1451" s="295"/>
      <c r="M1451" s="296"/>
    </row>
    <row r="1452" spans="2:13" s="80" customFormat="1" ht="15">
      <c r="B1452" s="154">
        <v>166</v>
      </c>
      <c r="C1452" s="154" t="s">
        <v>1862</v>
      </c>
      <c r="D1452" s="154" t="s">
        <v>1800</v>
      </c>
      <c r="E1452" s="154" t="s">
        <v>2862</v>
      </c>
      <c r="F1452" s="155">
        <v>6.5299999999999997E-2</v>
      </c>
      <c r="G1452" s="155">
        <f t="shared" si="22"/>
        <v>0.13059999999999999</v>
      </c>
      <c r="H1452" s="289"/>
      <c r="L1452" s="295"/>
      <c r="M1452" s="296"/>
    </row>
    <row r="1453" spans="2:13" s="80" customFormat="1" ht="15">
      <c r="B1453" s="154">
        <v>166</v>
      </c>
      <c r="C1453" s="154" t="s">
        <v>1856</v>
      </c>
      <c r="D1453" s="154" t="s">
        <v>1800</v>
      </c>
      <c r="E1453" s="154" t="s">
        <v>2862</v>
      </c>
      <c r="F1453" s="155">
        <v>0.39119999999999999</v>
      </c>
      <c r="G1453" s="155">
        <f t="shared" si="22"/>
        <v>0.78239999999999998</v>
      </c>
      <c r="H1453" s="289"/>
      <c r="L1453" s="295"/>
      <c r="M1453" s="296"/>
    </row>
    <row r="1454" spans="2:13" s="80" customFormat="1" ht="15">
      <c r="B1454" s="154">
        <v>166</v>
      </c>
      <c r="C1454" s="154" t="s">
        <v>1857</v>
      </c>
      <c r="D1454" s="154" t="s">
        <v>1800</v>
      </c>
      <c r="E1454" s="154" t="s">
        <v>2862</v>
      </c>
      <c r="F1454" s="155">
        <v>0.28414</v>
      </c>
      <c r="G1454" s="155">
        <f t="shared" si="22"/>
        <v>0.56828000000000001</v>
      </c>
      <c r="H1454" s="289"/>
      <c r="L1454" s="295"/>
      <c r="M1454" s="296"/>
    </row>
    <row r="1455" spans="2:13" s="80" customFormat="1" ht="15">
      <c r="B1455" s="154">
        <v>166</v>
      </c>
      <c r="C1455" s="154" t="s">
        <v>1858</v>
      </c>
      <c r="D1455" s="154" t="s">
        <v>1800</v>
      </c>
      <c r="E1455" s="154" t="s">
        <v>2862</v>
      </c>
      <c r="F1455" s="155">
        <v>0.31905</v>
      </c>
      <c r="G1455" s="155">
        <f t="shared" si="22"/>
        <v>0.6381</v>
      </c>
      <c r="H1455" s="290"/>
      <c r="L1455" s="295"/>
      <c r="M1455" s="296"/>
    </row>
    <row r="1456" spans="2:13" s="80" customFormat="1" ht="15">
      <c r="B1456" s="154">
        <v>167</v>
      </c>
      <c r="C1456" s="154" t="s">
        <v>1863</v>
      </c>
      <c r="D1456" s="154" t="s">
        <v>1800</v>
      </c>
      <c r="E1456" s="154" t="s">
        <v>2862</v>
      </c>
      <c r="F1456" s="155">
        <v>0.26991999999999999</v>
      </c>
      <c r="G1456" s="155">
        <f t="shared" si="22"/>
        <v>0.53983999999999999</v>
      </c>
      <c r="H1456" s="288">
        <v>5.71244</v>
      </c>
      <c r="L1456" s="295"/>
      <c r="M1456" s="296"/>
    </row>
    <row r="1457" spans="2:13" s="80" customFormat="1" ht="15">
      <c r="B1457" s="154">
        <v>167</v>
      </c>
      <c r="C1457" s="154" t="s">
        <v>1844</v>
      </c>
      <c r="D1457" s="154" t="s">
        <v>1800</v>
      </c>
      <c r="E1457" s="154" t="s">
        <v>2862</v>
      </c>
      <c r="F1457" s="155">
        <v>0.50417000000000001</v>
      </c>
      <c r="G1457" s="155">
        <f t="shared" si="22"/>
        <v>1.00834</v>
      </c>
      <c r="H1457" s="289"/>
      <c r="L1457" s="295"/>
      <c r="M1457" s="296"/>
    </row>
    <row r="1458" spans="2:13" s="80" customFormat="1" ht="15">
      <c r="B1458" s="154">
        <v>167</v>
      </c>
      <c r="C1458" s="154" t="s">
        <v>1846</v>
      </c>
      <c r="D1458" s="154" t="s">
        <v>1800</v>
      </c>
      <c r="E1458" s="154" t="s">
        <v>2862</v>
      </c>
      <c r="F1458" s="155">
        <v>0.38351999999999997</v>
      </c>
      <c r="G1458" s="155">
        <f t="shared" si="22"/>
        <v>0.76703999999999994</v>
      </c>
      <c r="H1458" s="289"/>
      <c r="L1458" s="295"/>
      <c r="M1458" s="296"/>
    </row>
    <row r="1459" spans="2:13" s="80" customFormat="1" ht="15">
      <c r="B1459" s="154">
        <v>167</v>
      </c>
      <c r="C1459" s="154" t="s">
        <v>1864</v>
      </c>
      <c r="D1459" s="154" t="s">
        <v>1800</v>
      </c>
      <c r="E1459" s="154" t="s">
        <v>2862</v>
      </c>
      <c r="F1459" s="155">
        <v>0.38830000000000003</v>
      </c>
      <c r="G1459" s="155">
        <f t="shared" si="22"/>
        <v>0.77660000000000007</v>
      </c>
      <c r="H1459" s="289"/>
      <c r="L1459" s="295"/>
      <c r="M1459" s="296"/>
    </row>
    <row r="1460" spans="2:13" s="80" customFormat="1" ht="15">
      <c r="B1460" s="154">
        <v>167</v>
      </c>
      <c r="C1460" s="154" t="s">
        <v>1229</v>
      </c>
      <c r="D1460" s="154" t="s">
        <v>1800</v>
      </c>
      <c r="E1460" s="154" t="s">
        <v>2862</v>
      </c>
      <c r="F1460" s="155">
        <v>0.25536000000000003</v>
      </c>
      <c r="G1460" s="155">
        <f t="shared" si="22"/>
        <v>0.51072000000000006</v>
      </c>
      <c r="H1460" s="289"/>
      <c r="L1460" s="295"/>
      <c r="M1460" s="296"/>
    </row>
    <row r="1461" spans="2:13" s="80" customFormat="1" ht="15">
      <c r="B1461" s="154">
        <v>167</v>
      </c>
      <c r="C1461" s="154" t="s">
        <v>1128</v>
      </c>
      <c r="D1461" s="154" t="s">
        <v>1800</v>
      </c>
      <c r="E1461" s="154" t="s">
        <v>2862</v>
      </c>
      <c r="F1461" s="155">
        <v>0.25534000000000001</v>
      </c>
      <c r="G1461" s="155">
        <f t="shared" si="22"/>
        <v>0.51068000000000002</v>
      </c>
      <c r="H1461" s="289"/>
      <c r="L1461" s="295"/>
      <c r="M1461" s="296"/>
    </row>
    <row r="1462" spans="2:13" s="80" customFormat="1" ht="15">
      <c r="B1462" s="154">
        <v>167</v>
      </c>
      <c r="C1462" s="154" t="s">
        <v>1216</v>
      </c>
      <c r="D1462" s="154" t="s">
        <v>1800</v>
      </c>
      <c r="E1462" s="154" t="s">
        <v>2862</v>
      </c>
      <c r="F1462" s="155">
        <v>0.22094999999999998</v>
      </c>
      <c r="G1462" s="155">
        <f t="shared" si="22"/>
        <v>0.44189999999999996</v>
      </c>
      <c r="H1462" s="289"/>
      <c r="L1462" s="295"/>
      <c r="M1462" s="296"/>
    </row>
    <row r="1463" spans="2:13" s="80" customFormat="1" ht="15">
      <c r="B1463" s="154">
        <v>167</v>
      </c>
      <c r="C1463" s="154" t="s">
        <v>1855</v>
      </c>
      <c r="D1463" s="154" t="s">
        <v>1800</v>
      </c>
      <c r="E1463" s="154" t="s">
        <v>2862</v>
      </c>
      <c r="F1463" s="155">
        <v>0.25274999999999997</v>
      </c>
      <c r="G1463" s="155">
        <f t="shared" si="22"/>
        <v>0.50549999999999995</v>
      </c>
      <c r="H1463" s="289"/>
      <c r="L1463" s="295"/>
      <c r="M1463" s="296"/>
    </row>
    <row r="1464" spans="2:13" s="80" customFormat="1" ht="15">
      <c r="B1464" s="154">
        <v>167</v>
      </c>
      <c r="C1464" s="154" t="s">
        <v>1283</v>
      </c>
      <c r="D1464" s="154" t="s">
        <v>1800</v>
      </c>
      <c r="E1464" s="154" t="s">
        <v>2862</v>
      </c>
      <c r="F1464" s="155">
        <v>0.32591000000000003</v>
      </c>
      <c r="G1464" s="155">
        <f t="shared" si="22"/>
        <v>0.65182000000000007</v>
      </c>
      <c r="H1464" s="290"/>
      <c r="L1464" s="295"/>
      <c r="M1464" s="296"/>
    </row>
    <row r="1465" spans="2:13" s="80" customFormat="1" ht="15">
      <c r="B1465" s="154">
        <v>168</v>
      </c>
      <c r="C1465" s="154" t="s">
        <v>1863</v>
      </c>
      <c r="D1465" s="154" t="s">
        <v>1800</v>
      </c>
      <c r="E1465" s="154" t="s">
        <v>2862</v>
      </c>
      <c r="F1465" s="155">
        <v>6.8099999999999994E-2</v>
      </c>
      <c r="G1465" s="155">
        <f t="shared" si="22"/>
        <v>0.13619999999999999</v>
      </c>
      <c r="H1465" s="288">
        <v>5.66012</v>
      </c>
      <c r="L1465" s="295"/>
      <c r="M1465" s="296"/>
    </row>
    <row r="1466" spans="2:13" s="80" customFormat="1" ht="15">
      <c r="B1466" s="154">
        <v>168</v>
      </c>
      <c r="C1466" s="154" t="s">
        <v>1844</v>
      </c>
      <c r="D1466" s="154" t="s">
        <v>1800</v>
      </c>
      <c r="E1466" s="154" t="s">
        <v>2862</v>
      </c>
      <c r="F1466" s="155">
        <v>0.28772000000000003</v>
      </c>
      <c r="G1466" s="155">
        <f t="shared" si="22"/>
        <v>0.57544000000000006</v>
      </c>
      <c r="H1466" s="289"/>
      <c r="L1466" s="295"/>
      <c r="M1466" s="296"/>
    </row>
    <row r="1467" spans="2:13" s="80" customFormat="1" ht="15">
      <c r="B1467" s="154">
        <v>168</v>
      </c>
      <c r="C1467" s="154" t="s">
        <v>1859</v>
      </c>
      <c r="D1467" s="154" t="s">
        <v>1800</v>
      </c>
      <c r="E1467" s="154" t="s">
        <v>2862</v>
      </c>
      <c r="F1467" s="155">
        <v>1.755E-2</v>
      </c>
      <c r="G1467" s="155">
        <f t="shared" si="22"/>
        <v>3.5099999999999999E-2</v>
      </c>
      <c r="H1467" s="289"/>
      <c r="L1467" s="295"/>
      <c r="M1467" s="296"/>
    </row>
    <row r="1468" spans="2:13" s="80" customFormat="1" ht="15">
      <c r="B1468" s="154">
        <v>168</v>
      </c>
      <c r="C1468" s="154" t="s">
        <v>1846</v>
      </c>
      <c r="D1468" s="154" t="s">
        <v>1800</v>
      </c>
      <c r="E1468" s="154" t="s">
        <v>2862</v>
      </c>
      <c r="F1468" s="155">
        <v>0.29298000000000002</v>
      </c>
      <c r="G1468" s="155">
        <f t="shared" si="22"/>
        <v>0.58596000000000004</v>
      </c>
      <c r="H1468" s="289"/>
      <c r="L1468" s="295"/>
      <c r="M1468" s="296"/>
    </row>
    <row r="1469" spans="2:13" s="80" customFormat="1" ht="15">
      <c r="B1469" s="154">
        <v>168</v>
      </c>
      <c r="C1469" s="154" t="s">
        <v>1550</v>
      </c>
      <c r="D1469" s="154" t="s">
        <v>1800</v>
      </c>
      <c r="E1469" s="154" t="s">
        <v>2862</v>
      </c>
      <c r="F1469" s="155">
        <v>7.2400000000000006E-2</v>
      </c>
      <c r="G1469" s="155">
        <f t="shared" si="22"/>
        <v>0.14480000000000001</v>
      </c>
      <c r="H1469" s="289"/>
      <c r="L1469" s="295"/>
      <c r="M1469" s="296"/>
    </row>
    <row r="1470" spans="2:13" s="80" customFormat="1" ht="15">
      <c r="B1470" s="154">
        <v>168</v>
      </c>
      <c r="C1470" s="154" t="s">
        <v>1865</v>
      </c>
      <c r="D1470" s="154" t="s">
        <v>1800</v>
      </c>
      <c r="E1470" s="154" t="s">
        <v>2862</v>
      </c>
      <c r="F1470" s="155">
        <v>7.3980000000000004E-2</v>
      </c>
      <c r="G1470" s="155">
        <f t="shared" si="22"/>
        <v>0.14796000000000001</v>
      </c>
      <c r="H1470" s="289"/>
      <c r="L1470" s="295"/>
      <c r="M1470" s="296"/>
    </row>
    <row r="1471" spans="2:13" s="80" customFormat="1" ht="15">
      <c r="B1471" s="154">
        <v>168</v>
      </c>
      <c r="C1471" s="154" t="s">
        <v>1866</v>
      </c>
      <c r="D1471" s="154" t="s">
        <v>1800</v>
      </c>
      <c r="E1471" s="154" t="s">
        <v>2862</v>
      </c>
      <c r="F1471" s="155">
        <v>0.21697999999999998</v>
      </c>
      <c r="G1471" s="155">
        <f t="shared" si="22"/>
        <v>0.43395999999999996</v>
      </c>
      <c r="H1471" s="289"/>
      <c r="L1471" s="295"/>
      <c r="M1471" s="296"/>
    </row>
    <row r="1472" spans="2:13" s="80" customFormat="1" ht="15">
      <c r="B1472" s="154">
        <v>168</v>
      </c>
      <c r="C1472" s="154" t="s">
        <v>1867</v>
      </c>
      <c r="D1472" s="154" t="s">
        <v>1800</v>
      </c>
      <c r="E1472" s="154" t="s">
        <v>2862</v>
      </c>
      <c r="F1472" s="155">
        <v>7.2370000000000004E-2</v>
      </c>
      <c r="G1472" s="155">
        <f t="shared" si="22"/>
        <v>0.14474000000000001</v>
      </c>
      <c r="H1472" s="289"/>
      <c r="L1472" s="295"/>
      <c r="M1472" s="296"/>
    </row>
    <row r="1473" spans="2:13" s="80" customFormat="1" ht="15">
      <c r="B1473" s="154">
        <v>168</v>
      </c>
      <c r="C1473" s="154" t="s">
        <v>1864</v>
      </c>
      <c r="D1473" s="154" t="s">
        <v>1800</v>
      </c>
      <c r="E1473" s="154" t="s">
        <v>2862</v>
      </c>
      <c r="F1473" s="155">
        <v>8.6499999999999994E-2</v>
      </c>
      <c r="G1473" s="155">
        <f t="shared" si="22"/>
        <v>0.17299999999999999</v>
      </c>
      <c r="H1473" s="289"/>
      <c r="L1473" s="295"/>
      <c r="M1473" s="296"/>
    </row>
    <row r="1474" spans="2:13" s="80" customFormat="1" ht="15">
      <c r="B1474" s="154">
        <v>168</v>
      </c>
      <c r="C1474" s="154" t="s">
        <v>1868</v>
      </c>
      <c r="D1474" s="154" t="s">
        <v>1800</v>
      </c>
      <c r="E1474" s="154" t="s">
        <v>2862</v>
      </c>
      <c r="F1474" s="155">
        <v>0.40056999999999998</v>
      </c>
      <c r="G1474" s="155">
        <f t="shared" si="22"/>
        <v>0.80113999999999996</v>
      </c>
      <c r="H1474" s="289"/>
      <c r="L1474" s="295"/>
      <c r="M1474" s="296"/>
    </row>
    <row r="1475" spans="2:13" s="80" customFormat="1" ht="15">
      <c r="B1475" s="154">
        <v>168</v>
      </c>
      <c r="C1475" s="154" t="s">
        <v>1124</v>
      </c>
      <c r="D1475" s="154" t="s">
        <v>1800</v>
      </c>
      <c r="E1475" s="154" t="s">
        <v>2862</v>
      </c>
      <c r="F1475" s="155">
        <v>0.61687999999999998</v>
      </c>
      <c r="G1475" s="155">
        <f t="shared" si="22"/>
        <v>1.23376</v>
      </c>
      <c r="H1475" s="289"/>
      <c r="L1475" s="295"/>
      <c r="M1475" s="296"/>
    </row>
    <row r="1476" spans="2:13" s="80" customFormat="1" ht="15">
      <c r="B1476" s="154">
        <v>168</v>
      </c>
      <c r="C1476" s="154" t="s">
        <v>1869</v>
      </c>
      <c r="D1476" s="154" t="s">
        <v>1800</v>
      </c>
      <c r="E1476" s="154" t="s">
        <v>2862</v>
      </c>
      <c r="F1476" s="155">
        <v>0.25636000000000003</v>
      </c>
      <c r="G1476" s="155">
        <f t="shared" si="22"/>
        <v>0.51272000000000006</v>
      </c>
      <c r="H1476" s="289"/>
      <c r="L1476" s="295"/>
      <c r="M1476" s="296"/>
    </row>
    <row r="1477" spans="2:13" s="80" customFormat="1" ht="15">
      <c r="B1477" s="154">
        <v>168</v>
      </c>
      <c r="C1477" s="154" t="s">
        <v>1870</v>
      </c>
      <c r="D1477" s="154" t="s">
        <v>1800</v>
      </c>
      <c r="E1477" s="154" t="s">
        <v>2862</v>
      </c>
      <c r="F1477" s="155">
        <v>0.25650000000000001</v>
      </c>
      <c r="G1477" s="155">
        <f t="shared" si="22"/>
        <v>0.51300000000000001</v>
      </c>
      <c r="H1477" s="289"/>
      <c r="L1477" s="295"/>
      <c r="M1477" s="296"/>
    </row>
    <row r="1478" spans="2:13" s="80" customFormat="1" ht="15">
      <c r="B1478" s="154">
        <v>168</v>
      </c>
      <c r="C1478" s="154" t="s">
        <v>1856</v>
      </c>
      <c r="D1478" s="154" t="s">
        <v>1800</v>
      </c>
      <c r="E1478" s="154" t="s">
        <v>2862</v>
      </c>
      <c r="F1478" s="155">
        <v>0.11117</v>
      </c>
      <c r="G1478" s="155">
        <f t="shared" si="22"/>
        <v>0.22234000000000001</v>
      </c>
      <c r="H1478" s="290"/>
      <c r="L1478" s="295"/>
      <c r="M1478" s="296"/>
    </row>
    <row r="1479" spans="2:13" s="80" customFormat="1" ht="15">
      <c r="B1479" s="154">
        <v>169</v>
      </c>
      <c r="C1479" s="154" t="s">
        <v>1871</v>
      </c>
      <c r="D1479" s="154" t="s">
        <v>1800</v>
      </c>
      <c r="E1479" s="154" t="s">
        <v>2862</v>
      </c>
      <c r="F1479" s="155">
        <v>0.21603</v>
      </c>
      <c r="G1479" s="155">
        <f t="shared" si="22"/>
        <v>0.43206</v>
      </c>
      <c r="H1479" s="288">
        <v>6.0796999999999999</v>
      </c>
      <c r="L1479" s="295"/>
      <c r="M1479" s="296"/>
    </row>
    <row r="1480" spans="2:13" s="80" customFormat="1" ht="15">
      <c r="B1480" s="154">
        <v>169</v>
      </c>
      <c r="C1480" s="154" t="s">
        <v>1872</v>
      </c>
      <c r="D1480" s="154" t="s">
        <v>1800</v>
      </c>
      <c r="E1480" s="154" t="s">
        <v>2862</v>
      </c>
      <c r="F1480" s="155">
        <v>2.6429999999999999E-2</v>
      </c>
      <c r="G1480" s="155">
        <f t="shared" si="22"/>
        <v>5.2859999999999997E-2</v>
      </c>
      <c r="H1480" s="289"/>
      <c r="L1480" s="295"/>
      <c r="M1480" s="296"/>
    </row>
    <row r="1481" spans="2:13" s="80" customFormat="1" ht="15">
      <c r="B1481" s="154">
        <v>169</v>
      </c>
      <c r="C1481" s="154" t="s">
        <v>1873</v>
      </c>
      <c r="D1481" s="154" t="s">
        <v>1800</v>
      </c>
      <c r="E1481" s="154" t="s">
        <v>2862</v>
      </c>
      <c r="F1481" s="155">
        <v>0.28395999999999999</v>
      </c>
      <c r="G1481" s="155">
        <f t="shared" si="22"/>
        <v>0.56791999999999998</v>
      </c>
      <c r="H1481" s="289"/>
      <c r="L1481" s="295"/>
      <c r="M1481" s="296"/>
    </row>
    <row r="1482" spans="2:13" s="80" customFormat="1" ht="15">
      <c r="B1482" s="154">
        <v>169</v>
      </c>
      <c r="C1482" s="154" t="s">
        <v>1874</v>
      </c>
      <c r="D1482" s="154" t="s">
        <v>1800</v>
      </c>
      <c r="E1482" s="154" t="s">
        <v>2862</v>
      </c>
      <c r="F1482" s="155">
        <v>0.28461000000000003</v>
      </c>
      <c r="G1482" s="155">
        <f t="shared" si="22"/>
        <v>0.56922000000000006</v>
      </c>
      <c r="H1482" s="289"/>
      <c r="L1482" s="295"/>
      <c r="M1482" s="296"/>
    </row>
    <row r="1483" spans="2:13" s="80" customFormat="1" ht="15">
      <c r="B1483" s="154">
        <v>169</v>
      </c>
      <c r="C1483" s="154" t="s">
        <v>1864</v>
      </c>
      <c r="D1483" s="154" t="s">
        <v>1800</v>
      </c>
      <c r="E1483" s="154" t="s">
        <v>2862</v>
      </c>
      <c r="F1483" s="155">
        <v>0.51639000000000002</v>
      </c>
      <c r="G1483" s="155">
        <f t="shared" si="22"/>
        <v>1.03278</v>
      </c>
      <c r="H1483" s="289"/>
      <c r="L1483" s="295"/>
      <c r="M1483" s="296"/>
    </row>
    <row r="1484" spans="2:13" s="80" customFormat="1" ht="15">
      <c r="B1484" s="154">
        <v>169</v>
      </c>
      <c r="C1484" s="154" t="s">
        <v>1868</v>
      </c>
      <c r="D1484" s="154" t="s">
        <v>1800</v>
      </c>
      <c r="E1484" s="154" t="s">
        <v>2862</v>
      </c>
      <c r="F1484" s="155">
        <v>0.1206</v>
      </c>
      <c r="G1484" s="155">
        <f t="shared" si="22"/>
        <v>0.2412</v>
      </c>
      <c r="H1484" s="289"/>
      <c r="L1484" s="295"/>
      <c r="M1484" s="296"/>
    </row>
    <row r="1485" spans="2:13" s="80" customFormat="1" ht="15">
      <c r="B1485" s="154">
        <v>169</v>
      </c>
      <c r="C1485" s="154" t="s">
        <v>1875</v>
      </c>
      <c r="D1485" s="154" t="s">
        <v>1800</v>
      </c>
      <c r="E1485" s="154" t="s">
        <v>2862</v>
      </c>
      <c r="F1485" s="155">
        <v>0.11831</v>
      </c>
      <c r="G1485" s="155">
        <f t="shared" ref="G1485:G1548" si="23">F1485*2</f>
        <v>0.23662</v>
      </c>
      <c r="H1485" s="289"/>
      <c r="L1485" s="295"/>
      <c r="M1485" s="296"/>
    </row>
    <row r="1486" spans="2:13" s="80" customFormat="1" ht="15">
      <c r="B1486" s="154">
        <v>169</v>
      </c>
      <c r="C1486" s="154" t="s">
        <v>1124</v>
      </c>
      <c r="D1486" s="154" t="s">
        <v>1800</v>
      </c>
      <c r="E1486" s="154" t="s">
        <v>2862</v>
      </c>
      <c r="F1486" s="155">
        <v>0.36904000000000003</v>
      </c>
      <c r="G1486" s="155">
        <f t="shared" si="23"/>
        <v>0.73808000000000007</v>
      </c>
      <c r="H1486" s="289"/>
      <c r="L1486" s="295"/>
      <c r="M1486" s="296"/>
    </row>
    <row r="1487" spans="2:13" s="80" customFormat="1" ht="15">
      <c r="B1487" s="154">
        <v>169</v>
      </c>
      <c r="C1487" s="154" t="s">
        <v>1876</v>
      </c>
      <c r="D1487" s="154" t="s">
        <v>1800</v>
      </c>
      <c r="E1487" s="154" t="s">
        <v>2862</v>
      </c>
      <c r="F1487" s="155">
        <v>0.16440000000000002</v>
      </c>
      <c r="G1487" s="155">
        <f t="shared" si="23"/>
        <v>0.32880000000000004</v>
      </c>
      <c r="H1487" s="289"/>
      <c r="L1487" s="295"/>
      <c r="M1487" s="296"/>
    </row>
    <row r="1488" spans="2:13" s="80" customFormat="1" ht="15">
      <c r="B1488" s="154">
        <v>169</v>
      </c>
      <c r="C1488" s="154" t="s">
        <v>1877</v>
      </c>
      <c r="D1488" s="154" t="s">
        <v>1800</v>
      </c>
      <c r="E1488" s="154" t="s">
        <v>2862</v>
      </c>
      <c r="F1488" s="155">
        <v>0.54086000000000001</v>
      </c>
      <c r="G1488" s="155">
        <f t="shared" si="23"/>
        <v>1.08172</v>
      </c>
      <c r="H1488" s="289"/>
      <c r="L1488" s="295"/>
      <c r="M1488" s="296"/>
    </row>
    <row r="1489" spans="2:13" s="80" customFormat="1" ht="15">
      <c r="B1489" s="154">
        <v>169</v>
      </c>
      <c r="C1489" s="154" t="s">
        <v>1878</v>
      </c>
      <c r="D1489" s="154" t="s">
        <v>1800</v>
      </c>
      <c r="E1489" s="154" t="s">
        <v>2862</v>
      </c>
      <c r="F1489" s="155">
        <v>0.39922000000000002</v>
      </c>
      <c r="G1489" s="155">
        <f t="shared" si="23"/>
        <v>0.79844000000000004</v>
      </c>
      <c r="H1489" s="290"/>
      <c r="L1489" s="295"/>
      <c r="M1489" s="296"/>
    </row>
    <row r="1490" spans="2:13" s="80" customFormat="1" ht="15">
      <c r="B1490" s="154">
        <v>170</v>
      </c>
      <c r="C1490" s="154" t="s">
        <v>1597</v>
      </c>
      <c r="D1490" s="154" t="s">
        <v>1799</v>
      </c>
      <c r="E1490" s="154" t="s">
        <v>2862</v>
      </c>
      <c r="F1490" s="155">
        <v>0.41249000000000002</v>
      </c>
      <c r="G1490" s="155">
        <f t="shared" si="23"/>
        <v>0.82498000000000005</v>
      </c>
      <c r="H1490" s="288">
        <v>5.8747800000000003</v>
      </c>
      <c r="L1490" s="295"/>
      <c r="M1490" s="296"/>
    </row>
    <row r="1491" spans="2:13" s="80" customFormat="1" ht="15">
      <c r="B1491" s="154">
        <v>170</v>
      </c>
      <c r="C1491" s="154" t="s">
        <v>1879</v>
      </c>
      <c r="D1491" s="154" t="s">
        <v>1799</v>
      </c>
      <c r="E1491" s="154" t="s">
        <v>2862</v>
      </c>
      <c r="F1491" s="155">
        <v>0.38361000000000001</v>
      </c>
      <c r="G1491" s="155">
        <f t="shared" si="23"/>
        <v>0.76722000000000001</v>
      </c>
      <c r="H1491" s="289"/>
      <c r="L1491" s="295"/>
      <c r="M1491" s="296"/>
    </row>
    <row r="1492" spans="2:13" s="80" customFormat="1" ht="15">
      <c r="B1492" s="154">
        <v>170</v>
      </c>
      <c r="C1492" s="154" t="s">
        <v>1880</v>
      </c>
      <c r="D1492" s="154" t="s">
        <v>1799</v>
      </c>
      <c r="E1492" s="154" t="s">
        <v>2862</v>
      </c>
      <c r="F1492" s="155">
        <v>0.40316000000000002</v>
      </c>
      <c r="G1492" s="155">
        <f t="shared" si="23"/>
        <v>0.80632000000000004</v>
      </c>
      <c r="H1492" s="289"/>
      <c r="L1492" s="295"/>
      <c r="M1492" s="296"/>
    </row>
    <row r="1493" spans="2:13" s="80" customFormat="1" ht="15">
      <c r="B1493" s="154">
        <v>170</v>
      </c>
      <c r="C1493" s="154" t="s">
        <v>1881</v>
      </c>
      <c r="D1493" s="154" t="s">
        <v>1799</v>
      </c>
      <c r="E1493" s="154" t="s">
        <v>2862</v>
      </c>
      <c r="F1493" s="155">
        <v>6.7299999999999999E-2</v>
      </c>
      <c r="G1493" s="155">
        <f t="shared" si="23"/>
        <v>0.1346</v>
      </c>
      <c r="H1493" s="289"/>
      <c r="L1493" s="295"/>
      <c r="M1493" s="296"/>
    </row>
    <row r="1494" spans="2:13" s="80" customFormat="1" ht="15">
      <c r="B1494" s="154">
        <v>170</v>
      </c>
      <c r="C1494" s="154" t="s">
        <v>1882</v>
      </c>
      <c r="D1494" s="154" t="s">
        <v>1799</v>
      </c>
      <c r="E1494" s="154" t="s">
        <v>2862</v>
      </c>
      <c r="F1494" s="155">
        <v>0.254</v>
      </c>
      <c r="G1494" s="155">
        <f t="shared" si="23"/>
        <v>0.50800000000000001</v>
      </c>
      <c r="H1494" s="289"/>
      <c r="L1494" s="295"/>
      <c r="M1494" s="296"/>
    </row>
    <row r="1495" spans="2:13" s="80" customFormat="1" ht="15">
      <c r="B1495" s="154">
        <v>170</v>
      </c>
      <c r="C1495" s="154" t="s">
        <v>1686</v>
      </c>
      <c r="D1495" s="154" t="s">
        <v>1799</v>
      </c>
      <c r="E1495" s="154" t="s">
        <v>2862</v>
      </c>
      <c r="F1495" s="155">
        <v>0.18965000000000001</v>
      </c>
      <c r="G1495" s="155">
        <f t="shared" si="23"/>
        <v>0.37930000000000003</v>
      </c>
      <c r="H1495" s="289"/>
      <c r="L1495" s="295"/>
      <c r="M1495" s="296"/>
    </row>
    <row r="1496" spans="2:13" s="80" customFormat="1" ht="15">
      <c r="B1496" s="154">
        <v>170</v>
      </c>
      <c r="C1496" s="154" t="s">
        <v>1883</v>
      </c>
      <c r="D1496" s="154" t="s">
        <v>1799</v>
      </c>
      <c r="E1496" s="154" t="s">
        <v>2862</v>
      </c>
      <c r="F1496" s="155">
        <v>3.9399999999999998E-2</v>
      </c>
      <c r="G1496" s="155">
        <f t="shared" si="23"/>
        <v>7.8799999999999995E-2</v>
      </c>
      <c r="H1496" s="289"/>
      <c r="L1496" s="295"/>
      <c r="M1496" s="296"/>
    </row>
    <row r="1497" spans="2:13" s="80" customFormat="1" ht="15">
      <c r="B1497" s="154">
        <v>170</v>
      </c>
      <c r="C1497" s="154" t="s">
        <v>1617</v>
      </c>
      <c r="D1497" s="154" t="s">
        <v>1799</v>
      </c>
      <c r="E1497" s="154" t="s">
        <v>2862</v>
      </c>
      <c r="F1497" s="155">
        <v>0.23396</v>
      </c>
      <c r="G1497" s="155">
        <f t="shared" si="23"/>
        <v>0.46792</v>
      </c>
      <c r="H1497" s="289"/>
      <c r="L1497" s="295"/>
      <c r="M1497" s="296"/>
    </row>
    <row r="1498" spans="2:13" s="80" customFormat="1" ht="15">
      <c r="B1498" s="154">
        <v>170</v>
      </c>
      <c r="C1498" s="154" t="s">
        <v>1884</v>
      </c>
      <c r="D1498" s="154" t="s">
        <v>1799</v>
      </c>
      <c r="E1498" s="154" t="s">
        <v>2862</v>
      </c>
      <c r="F1498" s="155">
        <v>0.28874</v>
      </c>
      <c r="G1498" s="155">
        <f t="shared" si="23"/>
        <v>0.57747999999999999</v>
      </c>
      <c r="H1498" s="289"/>
      <c r="L1498" s="295"/>
      <c r="M1498" s="296"/>
    </row>
    <row r="1499" spans="2:13" s="80" customFormat="1" ht="15">
      <c r="B1499" s="154">
        <v>170</v>
      </c>
      <c r="C1499" s="154" t="s">
        <v>1885</v>
      </c>
      <c r="D1499" s="154" t="s">
        <v>1799</v>
      </c>
      <c r="E1499" s="154" t="s">
        <v>2862</v>
      </c>
      <c r="F1499" s="155">
        <v>0.47391</v>
      </c>
      <c r="G1499" s="155">
        <f t="shared" si="23"/>
        <v>0.94782</v>
      </c>
      <c r="H1499" s="289"/>
      <c r="L1499" s="295"/>
      <c r="M1499" s="296"/>
    </row>
    <row r="1500" spans="2:13" s="80" customFormat="1" ht="15">
      <c r="B1500" s="154">
        <v>170</v>
      </c>
      <c r="C1500" s="154" t="s">
        <v>1886</v>
      </c>
      <c r="D1500" s="154" t="s">
        <v>1799</v>
      </c>
      <c r="E1500" s="154" t="s">
        <v>2862</v>
      </c>
      <c r="F1500" s="155">
        <v>0.19116999999999998</v>
      </c>
      <c r="G1500" s="155">
        <f t="shared" si="23"/>
        <v>0.38233999999999996</v>
      </c>
      <c r="H1500" s="290"/>
      <c r="L1500" s="295"/>
      <c r="M1500" s="296"/>
    </row>
    <row r="1501" spans="2:13" s="80" customFormat="1" ht="15">
      <c r="B1501" s="154">
        <v>171</v>
      </c>
      <c r="C1501" s="154" t="s">
        <v>1887</v>
      </c>
      <c r="D1501" s="154" t="s">
        <v>1799</v>
      </c>
      <c r="E1501" s="154" t="s">
        <v>2862</v>
      </c>
      <c r="F1501" s="155">
        <v>0.12720000000000001</v>
      </c>
      <c r="G1501" s="155">
        <f t="shared" si="23"/>
        <v>0.25440000000000002</v>
      </c>
      <c r="H1501" s="288">
        <v>5.8706800000000001</v>
      </c>
      <c r="L1501" s="295"/>
      <c r="M1501" s="296"/>
    </row>
    <row r="1502" spans="2:13" s="80" customFormat="1" ht="15">
      <c r="B1502" s="154">
        <v>171</v>
      </c>
      <c r="C1502" s="154" t="s">
        <v>1888</v>
      </c>
      <c r="D1502" s="154" t="s">
        <v>1799</v>
      </c>
      <c r="E1502" s="154" t="s">
        <v>2862</v>
      </c>
      <c r="F1502" s="155">
        <v>0.17172999999999999</v>
      </c>
      <c r="G1502" s="155">
        <f t="shared" si="23"/>
        <v>0.34345999999999999</v>
      </c>
      <c r="H1502" s="289"/>
      <c r="L1502" s="295"/>
      <c r="M1502" s="296"/>
    </row>
    <row r="1503" spans="2:13" s="80" customFormat="1" ht="15">
      <c r="B1503" s="154">
        <v>171</v>
      </c>
      <c r="C1503" s="154" t="s">
        <v>1889</v>
      </c>
      <c r="D1503" s="154" t="s">
        <v>1799</v>
      </c>
      <c r="E1503" s="154" t="s">
        <v>2862</v>
      </c>
      <c r="F1503" s="155">
        <v>0.14921999999999999</v>
      </c>
      <c r="G1503" s="155">
        <f t="shared" si="23"/>
        <v>0.29843999999999998</v>
      </c>
      <c r="H1503" s="289"/>
      <c r="L1503" s="295"/>
      <c r="M1503" s="296"/>
    </row>
    <row r="1504" spans="2:13" s="80" customFormat="1" ht="15">
      <c r="B1504" s="154">
        <v>171</v>
      </c>
      <c r="C1504" s="154" t="s">
        <v>1709</v>
      </c>
      <c r="D1504" s="154" t="s">
        <v>1799</v>
      </c>
      <c r="E1504" s="154" t="s">
        <v>2862</v>
      </c>
      <c r="F1504" s="155">
        <v>0.24465999999999999</v>
      </c>
      <c r="G1504" s="155">
        <f t="shared" si="23"/>
        <v>0.48931999999999998</v>
      </c>
      <c r="H1504" s="289"/>
      <c r="L1504" s="295"/>
      <c r="M1504" s="296"/>
    </row>
    <row r="1505" spans="2:13" s="80" customFormat="1" ht="15">
      <c r="B1505" s="154">
        <v>171</v>
      </c>
      <c r="C1505" s="154" t="s">
        <v>1890</v>
      </c>
      <c r="D1505" s="154" t="s">
        <v>1799</v>
      </c>
      <c r="E1505" s="154" t="s">
        <v>2862</v>
      </c>
      <c r="F1505" s="155">
        <v>0.24118000000000001</v>
      </c>
      <c r="G1505" s="155">
        <f t="shared" si="23"/>
        <v>0.48236000000000001</v>
      </c>
      <c r="H1505" s="289"/>
      <c r="L1505" s="295"/>
      <c r="M1505" s="296"/>
    </row>
    <row r="1506" spans="2:13" s="80" customFormat="1" ht="15">
      <c r="B1506" s="154">
        <v>171</v>
      </c>
      <c r="C1506" s="154" t="s">
        <v>1891</v>
      </c>
      <c r="D1506" s="154" t="s">
        <v>1799</v>
      </c>
      <c r="E1506" s="154" t="s">
        <v>2862</v>
      </c>
      <c r="F1506" s="155">
        <v>8.7050000000000002E-2</v>
      </c>
      <c r="G1506" s="155">
        <f t="shared" si="23"/>
        <v>0.1741</v>
      </c>
      <c r="H1506" s="289"/>
      <c r="L1506" s="295"/>
      <c r="M1506" s="296"/>
    </row>
    <row r="1507" spans="2:13" s="80" customFormat="1" ht="15">
      <c r="B1507" s="154">
        <v>171</v>
      </c>
      <c r="C1507" s="154" t="s">
        <v>1892</v>
      </c>
      <c r="D1507" s="154" t="s">
        <v>1799</v>
      </c>
      <c r="E1507" s="154" t="s">
        <v>2862</v>
      </c>
      <c r="F1507" s="155">
        <v>5.0930000000000003E-2</v>
      </c>
      <c r="G1507" s="155">
        <f t="shared" si="23"/>
        <v>0.10186000000000001</v>
      </c>
      <c r="H1507" s="289"/>
      <c r="L1507" s="295"/>
      <c r="M1507" s="296"/>
    </row>
    <row r="1508" spans="2:13" s="80" customFormat="1" ht="15">
      <c r="B1508" s="154">
        <v>171</v>
      </c>
      <c r="C1508" s="154" t="s">
        <v>1893</v>
      </c>
      <c r="D1508" s="154" t="s">
        <v>1799</v>
      </c>
      <c r="E1508" s="154" t="s">
        <v>2862</v>
      </c>
      <c r="F1508" s="155">
        <v>0.17505999999999999</v>
      </c>
      <c r="G1508" s="155">
        <f t="shared" si="23"/>
        <v>0.35011999999999999</v>
      </c>
      <c r="H1508" s="289"/>
      <c r="L1508" s="295"/>
      <c r="M1508" s="296"/>
    </row>
    <row r="1509" spans="2:13" s="80" customFormat="1" ht="15">
      <c r="B1509" s="154">
        <v>171</v>
      </c>
      <c r="C1509" s="154" t="s">
        <v>1894</v>
      </c>
      <c r="D1509" s="154" t="s">
        <v>1799</v>
      </c>
      <c r="E1509" s="154" t="s">
        <v>2862</v>
      </c>
      <c r="F1509" s="155">
        <v>7.7439999999999995E-2</v>
      </c>
      <c r="G1509" s="155">
        <f t="shared" si="23"/>
        <v>0.15487999999999999</v>
      </c>
      <c r="H1509" s="289"/>
      <c r="L1509" s="295"/>
      <c r="M1509" s="296"/>
    </row>
    <row r="1510" spans="2:13" s="80" customFormat="1" ht="15">
      <c r="B1510" s="154">
        <v>171</v>
      </c>
      <c r="C1510" s="154" t="s">
        <v>1598</v>
      </c>
      <c r="D1510" s="154" t="s">
        <v>1799</v>
      </c>
      <c r="E1510" s="154" t="s">
        <v>2862</v>
      </c>
      <c r="F1510" s="155">
        <v>0.65451999999999999</v>
      </c>
      <c r="G1510" s="155">
        <f t="shared" si="23"/>
        <v>1.30904</v>
      </c>
      <c r="H1510" s="289"/>
      <c r="L1510" s="295"/>
      <c r="M1510" s="296"/>
    </row>
    <row r="1511" spans="2:13" s="80" customFormat="1" ht="15">
      <c r="B1511" s="154">
        <v>171</v>
      </c>
      <c r="C1511" s="154" t="s">
        <v>1895</v>
      </c>
      <c r="D1511" s="154" t="s">
        <v>1799</v>
      </c>
      <c r="E1511" s="154" t="s">
        <v>2862</v>
      </c>
      <c r="F1511" s="155">
        <v>0.29039999999999999</v>
      </c>
      <c r="G1511" s="155">
        <f t="shared" si="23"/>
        <v>0.58079999999999998</v>
      </c>
      <c r="H1511" s="289"/>
      <c r="L1511" s="295"/>
      <c r="M1511" s="296"/>
    </row>
    <row r="1512" spans="2:13" s="80" customFormat="1" ht="15">
      <c r="B1512" s="154">
        <v>171</v>
      </c>
      <c r="C1512" s="154" t="s">
        <v>1881</v>
      </c>
      <c r="D1512" s="154" t="s">
        <v>1799</v>
      </c>
      <c r="E1512" s="154" t="s">
        <v>2862</v>
      </c>
      <c r="F1512" s="155">
        <v>0.14918999999999999</v>
      </c>
      <c r="G1512" s="155">
        <f t="shared" si="23"/>
        <v>0.29837999999999998</v>
      </c>
      <c r="H1512" s="289"/>
      <c r="L1512" s="295"/>
      <c r="M1512" s="296"/>
    </row>
    <row r="1513" spans="2:13" s="80" customFormat="1" ht="15">
      <c r="B1513" s="154">
        <v>171</v>
      </c>
      <c r="C1513" s="154" t="s">
        <v>1896</v>
      </c>
      <c r="D1513" s="154" t="s">
        <v>1799</v>
      </c>
      <c r="E1513" s="154" t="s">
        <v>2862</v>
      </c>
      <c r="F1513" s="155">
        <v>0.14607000000000001</v>
      </c>
      <c r="G1513" s="155">
        <f t="shared" si="23"/>
        <v>0.29214000000000001</v>
      </c>
      <c r="H1513" s="289"/>
      <c r="L1513" s="295"/>
      <c r="M1513" s="296"/>
    </row>
    <row r="1514" spans="2:13" s="80" customFormat="1" ht="15">
      <c r="B1514" s="154">
        <v>171</v>
      </c>
      <c r="C1514" s="154" t="s">
        <v>1883</v>
      </c>
      <c r="D1514" s="154" t="s">
        <v>1799</v>
      </c>
      <c r="E1514" s="154" t="s">
        <v>2862</v>
      </c>
      <c r="F1514" s="155">
        <v>0.27333999999999997</v>
      </c>
      <c r="G1514" s="155">
        <f t="shared" si="23"/>
        <v>0.54667999999999994</v>
      </c>
      <c r="H1514" s="289"/>
      <c r="L1514" s="295"/>
      <c r="M1514" s="296"/>
    </row>
    <row r="1515" spans="2:13" s="80" customFormat="1" ht="15">
      <c r="B1515" s="154">
        <v>171</v>
      </c>
      <c r="C1515" s="154" t="s">
        <v>1617</v>
      </c>
      <c r="D1515" s="154" t="s">
        <v>1799</v>
      </c>
      <c r="E1515" s="154" t="s">
        <v>2862</v>
      </c>
      <c r="F1515" s="155">
        <v>9.7349999999999992E-2</v>
      </c>
      <c r="G1515" s="155">
        <f t="shared" si="23"/>
        <v>0.19469999999999998</v>
      </c>
      <c r="H1515" s="290"/>
      <c r="L1515" s="295"/>
      <c r="M1515" s="296"/>
    </row>
    <row r="1516" spans="2:13" s="80" customFormat="1" ht="15">
      <c r="B1516" s="154">
        <v>172</v>
      </c>
      <c r="C1516" s="154" t="s">
        <v>1897</v>
      </c>
      <c r="D1516" s="154" t="s">
        <v>1799</v>
      </c>
      <c r="E1516" s="154" t="s">
        <v>2862</v>
      </c>
      <c r="F1516" s="155">
        <v>0.27656999999999998</v>
      </c>
      <c r="G1516" s="155">
        <f t="shared" si="23"/>
        <v>0.55313999999999997</v>
      </c>
      <c r="H1516" s="288">
        <v>5.8832199999999997</v>
      </c>
      <c r="L1516" s="295"/>
      <c r="M1516" s="296"/>
    </row>
    <row r="1517" spans="2:13" s="80" customFormat="1" ht="15">
      <c r="B1517" s="154">
        <v>172</v>
      </c>
      <c r="C1517" s="154" t="s">
        <v>1898</v>
      </c>
      <c r="D1517" s="154" t="s">
        <v>1799</v>
      </c>
      <c r="E1517" s="154" t="s">
        <v>2862</v>
      </c>
      <c r="F1517" s="155">
        <v>7.3709999999999998E-2</v>
      </c>
      <c r="G1517" s="155">
        <f t="shared" si="23"/>
        <v>0.14742</v>
      </c>
      <c r="H1517" s="289"/>
      <c r="L1517" s="295"/>
      <c r="M1517" s="296"/>
    </row>
    <row r="1518" spans="2:13" s="80" customFormat="1" ht="15">
      <c r="B1518" s="154">
        <v>172</v>
      </c>
      <c r="C1518" s="154" t="s">
        <v>1123</v>
      </c>
      <c r="D1518" s="154" t="s">
        <v>1799</v>
      </c>
      <c r="E1518" s="154" t="s">
        <v>2862</v>
      </c>
      <c r="F1518" s="155">
        <v>0.16653000000000001</v>
      </c>
      <c r="G1518" s="155">
        <f t="shared" si="23"/>
        <v>0.33306000000000002</v>
      </c>
      <c r="H1518" s="289"/>
      <c r="L1518" s="295"/>
      <c r="M1518" s="296"/>
    </row>
    <row r="1519" spans="2:13" s="80" customFormat="1" ht="15">
      <c r="B1519" s="154">
        <v>172</v>
      </c>
      <c r="C1519" s="154" t="s">
        <v>1899</v>
      </c>
      <c r="D1519" s="154" t="s">
        <v>1799</v>
      </c>
      <c r="E1519" s="154" t="s">
        <v>2862</v>
      </c>
      <c r="F1519" s="155">
        <v>0.46037</v>
      </c>
      <c r="G1519" s="155">
        <f t="shared" si="23"/>
        <v>0.92074</v>
      </c>
      <c r="H1519" s="289"/>
      <c r="L1519" s="295"/>
      <c r="M1519" s="296"/>
    </row>
    <row r="1520" spans="2:13" s="80" customFormat="1" ht="15">
      <c r="B1520" s="154">
        <v>172</v>
      </c>
      <c r="C1520" s="154" t="s">
        <v>1879</v>
      </c>
      <c r="D1520" s="154" t="s">
        <v>1799</v>
      </c>
      <c r="E1520" s="154" t="s">
        <v>2862</v>
      </c>
      <c r="F1520" s="155">
        <v>7.2209999999999996E-2</v>
      </c>
      <c r="G1520" s="155">
        <f t="shared" si="23"/>
        <v>0.14441999999999999</v>
      </c>
      <c r="H1520" s="289"/>
      <c r="L1520" s="295"/>
      <c r="M1520" s="296"/>
    </row>
    <row r="1521" spans="2:13" s="80" customFormat="1" ht="15">
      <c r="B1521" s="154">
        <v>172</v>
      </c>
      <c r="C1521" s="154" t="s">
        <v>1598</v>
      </c>
      <c r="D1521" s="154" t="s">
        <v>1799</v>
      </c>
      <c r="E1521" s="154" t="s">
        <v>2862</v>
      </c>
      <c r="F1521" s="155">
        <v>8.0610000000000001E-2</v>
      </c>
      <c r="G1521" s="155">
        <f t="shared" si="23"/>
        <v>0.16122</v>
      </c>
      <c r="H1521" s="289"/>
      <c r="L1521" s="295"/>
      <c r="M1521" s="296"/>
    </row>
    <row r="1522" spans="2:13" s="80" customFormat="1" ht="15">
      <c r="B1522" s="154">
        <v>172</v>
      </c>
      <c r="C1522" s="154" t="s">
        <v>1581</v>
      </c>
      <c r="D1522" s="154" t="s">
        <v>1799</v>
      </c>
      <c r="E1522" s="154" t="s">
        <v>2862</v>
      </c>
      <c r="F1522" s="155">
        <v>9.9330000000000002E-2</v>
      </c>
      <c r="G1522" s="155">
        <f t="shared" si="23"/>
        <v>0.19866</v>
      </c>
      <c r="H1522" s="289"/>
      <c r="L1522" s="295"/>
      <c r="M1522" s="296"/>
    </row>
    <row r="1523" spans="2:13" s="80" customFormat="1" ht="15">
      <c r="B1523" s="154">
        <v>172</v>
      </c>
      <c r="C1523" s="154" t="s">
        <v>1896</v>
      </c>
      <c r="D1523" s="154" t="s">
        <v>1799</v>
      </c>
      <c r="E1523" s="154" t="s">
        <v>2862</v>
      </c>
      <c r="F1523" s="155">
        <v>7.7480000000000007E-2</v>
      </c>
      <c r="G1523" s="155">
        <f t="shared" si="23"/>
        <v>0.15496000000000001</v>
      </c>
      <c r="H1523" s="289"/>
      <c r="L1523" s="295"/>
      <c r="M1523" s="296"/>
    </row>
    <row r="1524" spans="2:13" s="80" customFormat="1" ht="15">
      <c r="B1524" s="154">
        <v>172</v>
      </c>
      <c r="C1524" s="154" t="s">
        <v>1900</v>
      </c>
      <c r="D1524" s="154" t="s">
        <v>1799</v>
      </c>
      <c r="E1524" s="154" t="s">
        <v>2862</v>
      </c>
      <c r="F1524" s="155">
        <v>0.23225999999999999</v>
      </c>
      <c r="G1524" s="155">
        <f t="shared" si="23"/>
        <v>0.46451999999999999</v>
      </c>
      <c r="H1524" s="289"/>
      <c r="L1524" s="295"/>
      <c r="M1524" s="296"/>
    </row>
    <row r="1525" spans="2:13" s="80" customFormat="1" ht="15">
      <c r="B1525" s="154">
        <v>172</v>
      </c>
      <c r="C1525" s="154" t="s">
        <v>1883</v>
      </c>
      <c r="D1525" s="154" t="s">
        <v>1799</v>
      </c>
      <c r="E1525" s="154" t="s">
        <v>2862</v>
      </c>
      <c r="F1525" s="155">
        <v>0.27692</v>
      </c>
      <c r="G1525" s="155">
        <f t="shared" si="23"/>
        <v>0.55384</v>
      </c>
      <c r="H1525" s="289"/>
      <c r="L1525" s="295"/>
      <c r="M1525" s="296"/>
    </row>
    <row r="1526" spans="2:13" s="80" customFormat="1" ht="15">
      <c r="B1526" s="154">
        <v>172</v>
      </c>
      <c r="C1526" s="154" t="s">
        <v>1901</v>
      </c>
      <c r="D1526" s="154" t="s">
        <v>1799</v>
      </c>
      <c r="E1526" s="154" t="s">
        <v>2862</v>
      </c>
      <c r="F1526" s="155">
        <v>0.37938</v>
      </c>
      <c r="G1526" s="155">
        <f t="shared" si="23"/>
        <v>0.75875999999999999</v>
      </c>
      <c r="H1526" s="289"/>
      <c r="L1526" s="295"/>
      <c r="M1526" s="296"/>
    </row>
    <row r="1527" spans="2:13" s="80" customFormat="1" ht="15">
      <c r="B1527" s="154">
        <v>172</v>
      </c>
      <c r="C1527" s="154" t="s">
        <v>1885</v>
      </c>
      <c r="D1527" s="154" t="s">
        <v>1799</v>
      </c>
      <c r="E1527" s="154" t="s">
        <v>2862</v>
      </c>
      <c r="F1527" s="155">
        <v>0.35926999999999998</v>
      </c>
      <c r="G1527" s="155">
        <f t="shared" si="23"/>
        <v>0.71853999999999996</v>
      </c>
      <c r="H1527" s="289"/>
      <c r="L1527" s="295"/>
      <c r="M1527" s="296"/>
    </row>
    <row r="1528" spans="2:13" s="80" customFormat="1" ht="15">
      <c r="B1528" s="154">
        <v>172</v>
      </c>
      <c r="C1528" s="154" t="s">
        <v>1902</v>
      </c>
      <c r="D1528" s="154" t="s">
        <v>1799</v>
      </c>
      <c r="E1528" s="154" t="s">
        <v>2862</v>
      </c>
      <c r="F1528" s="155">
        <v>0.38697000000000004</v>
      </c>
      <c r="G1528" s="155">
        <f t="shared" si="23"/>
        <v>0.77394000000000007</v>
      </c>
      <c r="H1528" s="290"/>
      <c r="L1528" s="295"/>
      <c r="M1528" s="296"/>
    </row>
    <row r="1529" spans="2:13" s="80" customFormat="1" ht="15">
      <c r="B1529" s="154">
        <v>173</v>
      </c>
      <c r="C1529" s="154" t="s">
        <v>1903</v>
      </c>
      <c r="D1529" s="154" t="s">
        <v>1800</v>
      </c>
      <c r="E1529" s="154" t="s">
        <v>2862</v>
      </c>
      <c r="F1529" s="155">
        <v>0.58335999999999999</v>
      </c>
      <c r="G1529" s="155">
        <f t="shared" si="23"/>
        <v>1.16672</v>
      </c>
      <c r="H1529" s="288">
        <v>5.9841600000000001</v>
      </c>
      <c r="L1529" s="295"/>
      <c r="M1529" s="296"/>
    </row>
    <row r="1530" spans="2:13" s="80" customFormat="1" ht="15">
      <c r="B1530" s="154">
        <v>173</v>
      </c>
      <c r="C1530" s="154" t="s">
        <v>1904</v>
      </c>
      <c r="D1530" s="154" t="s">
        <v>1800</v>
      </c>
      <c r="E1530" s="154" t="s">
        <v>2862</v>
      </c>
      <c r="F1530" s="155">
        <v>0.19405</v>
      </c>
      <c r="G1530" s="155">
        <f t="shared" si="23"/>
        <v>0.3881</v>
      </c>
      <c r="H1530" s="289"/>
      <c r="L1530" s="295"/>
      <c r="M1530" s="296"/>
    </row>
    <row r="1531" spans="2:13" s="80" customFormat="1" ht="15">
      <c r="B1531" s="154">
        <v>173</v>
      </c>
      <c r="C1531" s="154" t="s">
        <v>1905</v>
      </c>
      <c r="D1531" s="154" t="s">
        <v>1800</v>
      </c>
      <c r="E1531" s="154" t="s">
        <v>2862</v>
      </c>
      <c r="F1531" s="155">
        <v>0.19318000000000002</v>
      </c>
      <c r="G1531" s="155">
        <f t="shared" si="23"/>
        <v>0.38636000000000004</v>
      </c>
      <c r="H1531" s="289"/>
      <c r="L1531" s="295"/>
      <c r="M1531" s="296"/>
    </row>
    <row r="1532" spans="2:13" s="80" customFormat="1" ht="15">
      <c r="B1532" s="154">
        <v>173</v>
      </c>
      <c r="C1532" s="154" t="s">
        <v>1906</v>
      </c>
      <c r="D1532" s="154" t="s">
        <v>1800</v>
      </c>
      <c r="E1532" s="154" t="s">
        <v>2862</v>
      </c>
      <c r="F1532" s="155">
        <v>0.19341</v>
      </c>
      <c r="G1532" s="155">
        <f t="shared" si="23"/>
        <v>0.38682</v>
      </c>
      <c r="H1532" s="289"/>
      <c r="L1532" s="295"/>
      <c r="M1532" s="296"/>
    </row>
    <row r="1533" spans="2:13" s="80" customFormat="1" ht="15">
      <c r="B1533" s="154">
        <v>173</v>
      </c>
      <c r="C1533" s="154" t="s">
        <v>1907</v>
      </c>
      <c r="D1533" s="154" t="s">
        <v>1800</v>
      </c>
      <c r="E1533" s="154" t="s">
        <v>2862</v>
      </c>
      <c r="F1533" s="155">
        <v>0.22094999999999998</v>
      </c>
      <c r="G1533" s="155">
        <f t="shared" si="23"/>
        <v>0.44189999999999996</v>
      </c>
      <c r="H1533" s="289"/>
      <c r="L1533" s="295"/>
      <c r="M1533" s="296"/>
    </row>
    <row r="1534" spans="2:13" s="80" customFormat="1" ht="15">
      <c r="B1534" s="154">
        <v>173</v>
      </c>
      <c r="C1534" s="154" t="s">
        <v>1908</v>
      </c>
      <c r="D1534" s="154" t="s">
        <v>1800</v>
      </c>
      <c r="E1534" s="154" t="s">
        <v>2862</v>
      </c>
      <c r="F1534" s="155">
        <v>7.1629999999999999E-2</v>
      </c>
      <c r="G1534" s="155">
        <f t="shared" si="23"/>
        <v>0.14326</v>
      </c>
      <c r="H1534" s="289"/>
      <c r="L1534" s="295"/>
      <c r="M1534" s="296"/>
    </row>
    <row r="1535" spans="2:13" s="80" customFormat="1" ht="15">
      <c r="B1535" s="154">
        <v>173</v>
      </c>
      <c r="C1535" s="154" t="s">
        <v>1909</v>
      </c>
      <c r="D1535" s="154" t="s">
        <v>1800</v>
      </c>
      <c r="E1535" s="154" t="s">
        <v>2862</v>
      </c>
      <c r="F1535" s="155">
        <v>0.18627000000000002</v>
      </c>
      <c r="G1535" s="155">
        <f t="shared" si="23"/>
        <v>0.37254000000000004</v>
      </c>
      <c r="H1535" s="289"/>
      <c r="L1535" s="295"/>
      <c r="M1535" s="296"/>
    </row>
    <row r="1536" spans="2:13" s="80" customFormat="1" ht="15">
      <c r="B1536" s="154">
        <v>173</v>
      </c>
      <c r="C1536" s="154" t="s">
        <v>1910</v>
      </c>
      <c r="D1536" s="154" t="s">
        <v>1800</v>
      </c>
      <c r="E1536" s="154" t="s">
        <v>2862</v>
      </c>
      <c r="F1536" s="155">
        <v>0.28464</v>
      </c>
      <c r="G1536" s="155">
        <f t="shared" si="23"/>
        <v>0.56928000000000001</v>
      </c>
      <c r="H1536" s="289"/>
      <c r="L1536" s="295"/>
      <c r="M1536" s="296"/>
    </row>
    <row r="1537" spans="2:13" s="80" customFormat="1" ht="15">
      <c r="B1537" s="154">
        <v>173</v>
      </c>
      <c r="C1537" s="154" t="s">
        <v>1911</v>
      </c>
      <c r="D1537" s="154" t="s">
        <v>1800</v>
      </c>
      <c r="E1537" s="154" t="s">
        <v>2862</v>
      </c>
      <c r="F1537" s="155">
        <v>0.19528999999999999</v>
      </c>
      <c r="G1537" s="155">
        <f t="shared" si="23"/>
        <v>0.39057999999999998</v>
      </c>
      <c r="H1537" s="289"/>
      <c r="L1537" s="295"/>
      <c r="M1537" s="296"/>
    </row>
    <row r="1538" spans="2:13" s="80" customFormat="1" ht="15">
      <c r="B1538" s="154">
        <v>173</v>
      </c>
      <c r="C1538" s="154" t="s">
        <v>1912</v>
      </c>
      <c r="D1538" s="154" t="s">
        <v>1800</v>
      </c>
      <c r="E1538" s="154" t="s">
        <v>2862</v>
      </c>
      <c r="F1538" s="155">
        <v>0.26589999999999997</v>
      </c>
      <c r="G1538" s="155">
        <f t="shared" si="23"/>
        <v>0.53179999999999994</v>
      </c>
      <c r="H1538" s="289"/>
      <c r="L1538" s="295"/>
      <c r="M1538" s="296"/>
    </row>
    <row r="1539" spans="2:13" s="80" customFormat="1" ht="15">
      <c r="B1539" s="154">
        <v>173</v>
      </c>
      <c r="C1539" s="154" t="s">
        <v>1913</v>
      </c>
      <c r="D1539" s="154" t="s">
        <v>1800</v>
      </c>
      <c r="E1539" s="154" t="s">
        <v>2862</v>
      </c>
      <c r="F1539" s="155">
        <v>0.18780000000000002</v>
      </c>
      <c r="G1539" s="155">
        <f t="shared" si="23"/>
        <v>0.37560000000000004</v>
      </c>
      <c r="H1539" s="289"/>
      <c r="L1539" s="295"/>
      <c r="M1539" s="296"/>
    </row>
    <row r="1540" spans="2:13" s="80" customFormat="1" ht="15">
      <c r="B1540" s="154">
        <v>173</v>
      </c>
      <c r="C1540" s="154" t="s">
        <v>1648</v>
      </c>
      <c r="D1540" s="154" t="s">
        <v>1800</v>
      </c>
      <c r="E1540" s="154" t="s">
        <v>2862</v>
      </c>
      <c r="F1540" s="155">
        <v>0.16200000000000001</v>
      </c>
      <c r="G1540" s="155">
        <f t="shared" si="23"/>
        <v>0.32400000000000001</v>
      </c>
      <c r="H1540" s="289"/>
      <c r="L1540" s="295"/>
      <c r="M1540" s="296"/>
    </row>
    <row r="1541" spans="2:13" s="80" customFormat="1" ht="15">
      <c r="B1541" s="154">
        <v>173</v>
      </c>
      <c r="C1541" s="154" t="s">
        <v>1914</v>
      </c>
      <c r="D1541" s="154" t="s">
        <v>1800</v>
      </c>
      <c r="E1541" s="154" t="s">
        <v>2862</v>
      </c>
      <c r="F1541" s="155">
        <v>0.17996000000000001</v>
      </c>
      <c r="G1541" s="155">
        <f t="shared" si="23"/>
        <v>0.35992000000000002</v>
      </c>
      <c r="H1541" s="289"/>
      <c r="L1541" s="295"/>
      <c r="M1541" s="296"/>
    </row>
    <row r="1542" spans="2:13" s="80" customFormat="1" ht="15">
      <c r="B1542" s="154">
        <v>173</v>
      </c>
      <c r="C1542" s="154" t="s">
        <v>1915</v>
      </c>
      <c r="D1542" s="154" t="s">
        <v>1800</v>
      </c>
      <c r="E1542" s="154" t="s">
        <v>2862</v>
      </c>
      <c r="F1542" s="155">
        <v>7.3639999999999997E-2</v>
      </c>
      <c r="G1542" s="155">
        <f t="shared" si="23"/>
        <v>0.14727999999999999</v>
      </c>
      <c r="H1542" s="290"/>
      <c r="L1542" s="295"/>
      <c r="M1542" s="296"/>
    </row>
    <row r="1543" spans="2:13" s="80" customFormat="1" ht="15">
      <c r="B1543" s="154">
        <v>174</v>
      </c>
      <c r="C1543" s="154" t="s">
        <v>1903</v>
      </c>
      <c r="D1543" s="154" t="s">
        <v>1800</v>
      </c>
      <c r="E1543" s="154" t="s">
        <v>2862</v>
      </c>
      <c r="F1543" s="155">
        <v>0.84950999999999999</v>
      </c>
      <c r="G1543" s="155">
        <f t="shared" si="23"/>
        <v>1.69902</v>
      </c>
      <c r="H1543" s="288">
        <v>6.20906</v>
      </c>
      <c r="L1543" s="295"/>
      <c r="M1543" s="296"/>
    </row>
    <row r="1544" spans="2:13" s="80" customFormat="1" ht="15">
      <c r="B1544" s="154">
        <v>174</v>
      </c>
      <c r="C1544" s="154" t="s">
        <v>1916</v>
      </c>
      <c r="D1544" s="154" t="s">
        <v>1800</v>
      </c>
      <c r="E1544" s="154" t="s">
        <v>2862</v>
      </c>
      <c r="F1544" s="155">
        <v>0.21001</v>
      </c>
      <c r="G1544" s="155">
        <f t="shared" si="23"/>
        <v>0.42002</v>
      </c>
      <c r="H1544" s="289"/>
      <c r="L1544" s="295"/>
      <c r="M1544" s="296"/>
    </row>
    <row r="1545" spans="2:13" s="80" customFormat="1" ht="15">
      <c r="B1545" s="154">
        <v>174</v>
      </c>
      <c r="C1545" s="154" t="s">
        <v>1917</v>
      </c>
      <c r="D1545" s="154" t="s">
        <v>1800</v>
      </c>
      <c r="E1545" s="154" t="s">
        <v>2862</v>
      </c>
      <c r="F1545" s="155">
        <v>0.27129999999999999</v>
      </c>
      <c r="G1545" s="155">
        <f t="shared" si="23"/>
        <v>0.54259999999999997</v>
      </c>
      <c r="H1545" s="289"/>
      <c r="L1545" s="295"/>
      <c r="M1545" s="296"/>
    </row>
    <row r="1546" spans="2:13" s="80" customFormat="1" ht="15">
      <c r="B1546" s="154">
        <v>174</v>
      </c>
      <c r="C1546" s="154" t="s">
        <v>1918</v>
      </c>
      <c r="D1546" s="154" t="s">
        <v>1800</v>
      </c>
      <c r="E1546" s="154" t="s">
        <v>2862</v>
      </c>
      <c r="F1546" s="155">
        <v>0.12451999999999999</v>
      </c>
      <c r="G1546" s="155">
        <f t="shared" si="23"/>
        <v>0.24903999999999998</v>
      </c>
      <c r="H1546" s="289"/>
      <c r="L1546" s="295"/>
      <c r="M1546" s="296"/>
    </row>
    <row r="1547" spans="2:13" s="80" customFormat="1" ht="15">
      <c r="B1547" s="154">
        <v>174</v>
      </c>
      <c r="C1547" s="154" t="s">
        <v>1919</v>
      </c>
      <c r="D1547" s="154" t="s">
        <v>1800</v>
      </c>
      <c r="E1547" s="154" t="s">
        <v>2862</v>
      </c>
      <c r="F1547" s="155">
        <v>0.15108000000000002</v>
      </c>
      <c r="G1547" s="155">
        <f t="shared" si="23"/>
        <v>0.30216000000000004</v>
      </c>
      <c r="H1547" s="289"/>
      <c r="L1547" s="295"/>
      <c r="M1547" s="296"/>
    </row>
    <row r="1548" spans="2:13" s="80" customFormat="1" ht="15">
      <c r="B1548" s="154">
        <v>174</v>
      </c>
      <c r="C1548" s="154" t="s">
        <v>1920</v>
      </c>
      <c r="D1548" s="154" t="s">
        <v>1800</v>
      </c>
      <c r="E1548" s="154" t="s">
        <v>2862</v>
      </c>
      <c r="F1548" s="155">
        <v>4.3099999999999996E-3</v>
      </c>
      <c r="G1548" s="155">
        <f t="shared" si="23"/>
        <v>8.6199999999999992E-3</v>
      </c>
      <c r="H1548" s="289"/>
      <c r="L1548" s="295"/>
      <c r="M1548" s="296"/>
    </row>
    <row r="1549" spans="2:13" s="80" customFormat="1" ht="15">
      <c r="B1549" s="154">
        <v>174</v>
      </c>
      <c r="C1549" s="154" t="s">
        <v>1899</v>
      </c>
      <c r="D1549" s="154" t="s">
        <v>1800</v>
      </c>
      <c r="E1549" s="154" t="s">
        <v>2862</v>
      </c>
      <c r="F1549" s="155">
        <v>0.24971000000000002</v>
      </c>
      <c r="G1549" s="155">
        <f t="shared" ref="G1549:G1612" si="24">F1549*2</f>
        <v>0.49942000000000003</v>
      </c>
      <c r="H1549" s="289"/>
      <c r="L1549" s="295"/>
      <c r="M1549" s="296"/>
    </row>
    <row r="1550" spans="2:13" s="80" customFormat="1" ht="15">
      <c r="B1550" s="154">
        <v>174</v>
      </c>
      <c r="C1550" s="154" t="s">
        <v>1880</v>
      </c>
      <c r="D1550" s="154" t="s">
        <v>1800</v>
      </c>
      <c r="E1550" s="154" t="s">
        <v>2862</v>
      </c>
      <c r="F1550" s="155">
        <v>0.15471000000000001</v>
      </c>
      <c r="G1550" s="155">
        <f t="shared" si="24"/>
        <v>0.30942000000000003</v>
      </c>
      <c r="H1550" s="289"/>
      <c r="L1550" s="295"/>
      <c r="M1550" s="296"/>
    </row>
    <row r="1551" spans="2:13" s="80" customFormat="1" ht="15">
      <c r="B1551" s="154">
        <v>174</v>
      </c>
      <c r="C1551" s="154" t="s">
        <v>1686</v>
      </c>
      <c r="D1551" s="154" t="s">
        <v>1800</v>
      </c>
      <c r="E1551" s="154" t="s">
        <v>2862</v>
      </c>
      <c r="F1551" s="155">
        <v>7.1980000000000002E-2</v>
      </c>
      <c r="G1551" s="155">
        <f t="shared" si="24"/>
        <v>0.14396</v>
      </c>
      <c r="H1551" s="289"/>
      <c r="L1551" s="295"/>
      <c r="M1551" s="296"/>
    </row>
    <row r="1552" spans="2:13" s="80" customFormat="1" ht="15">
      <c r="B1552" s="154">
        <v>174</v>
      </c>
      <c r="C1552" s="154" t="s">
        <v>1921</v>
      </c>
      <c r="D1552" s="154" t="s">
        <v>1800</v>
      </c>
      <c r="E1552" s="154" t="s">
        <v>2862</v>
      </c>
      <c r="F1552" s="155">
        <v>7.5969999999999996E-2</v>
      </c>
      <c r="G1552" s="155">
        <f t="shared" si="24"/>
        <v>0.15193999999999999</v>
      </c>
      <c r="H1552" s="289"/>
      <c r="L1552" s="295"/>
      <c r="M1552" s="296"/>
    </row>
    <row r="1553" spans="2:13" s="80" customFormat="1" ht="15">
      <c r="B1553" s="154">
        <v>174</v>
      </c>
      <c r="C1553" s="154" t="s">
        <v>1922</v>
      </c>
      <c r="D1553" s="154" t="s">
        <v>1800</v>
      </c>
      <c r="E1553" s="154" t="s">
        <v>2862</v>
      </c>
      <c r="F1553" s="155">
        <v>0.15528</v>
      </c>
      <c r="G1553" s="155">
        <f t="shared" si="24"/>
        <v>0.31056</v>
      </c>
      <c r="H1553" s="289"/>
      <c r="L1553" s="295"/>
      <c r="M1553" s="296"/>
    </row>
    <row r="1554" spans="2:13" s="80" customFormat="1" ht="15">
      <c r="B1554" s="154">
        <v>174</v>
      </c>
      <c r="C1554" s="154" t="s">
        <v>1923</v>
      </c>
      <c r="D1554" s="154" t="s">
        <v>1800</v>
      </c>
      <c r="E1554" s="154" t="s">
        <v>2862</v>
      </c>
      <c r="F1554" s="155">
        <v>0.37761</v>
      </c>
      <c r="G1554" s="155">
        <f t="shared" si="24"/>
        <v>0.75522</v>
      </c>
      <c r="H1554" s="289"/>
      <c r="L1554" s="295"/>
      <c r="M1554" s="296"/>
    </row>
    <row r="1555" spans="2:13" s="80" customFormat="1" ht="15">
      <c r="B1555" s="154">
        <v>174</v>
      </c>
      <c r="C1555" s="154" t="s">
        <v>1617</v>
      </c>
      <c r="D1555" s="154" t="s">
        <v>1800</v>
      </c>
      <c r="E1555" s="154" t="s">
        <v>2862</v>
      </c>
      <c r="F1555" s="155">
        <v>0.17155000000000001</v>
      </c>
      <c r="G1555" s="155">
        <f t="shared" si="24"/>
        <v>0.34310000000000002</v>
      </c>
      <c r="H1555" s="289"/>
      <c r="L1555" s="295"/>
      <c r="M1555" s="296"/>
    </row>
    <row r="1556" spans="2:13" s="80" customFormat="1" ht="15">
      <c r="B1556" s="154">
        <v>174</v>
      </c>
      <c r="C1556" s="154" t="s">
        <v>1924</v>
      </c>
      <c r="D1556" s="154" t="s">
        <v>1800</v>
      </c>
      <c r="E1556" s="154" t="s">
        <v>2862</v>
      </c>
      <c r="F1556" s="155">
        <v>0.14011000000000001</v>
      </c>
      <c r="G1556" s="155">
        <f t="shared" si="24"/>
        <v>0.28022000000000002</v>
      </c>
      <c r="H1556" s="289"/>
      <c r="L1556" s="295"/>
      <c r="M1556" s="296"/>
    </row>
    <row r="1557" spans="2:13" s="80" customFormat="1" ht="15">
      <c r="B1557" s="154">
        <v>174</v>
      </c>
      <c r="C1557" s="154" t="s">
        <v>1902</v>
      </c>
      <c r="D1557" s="154" t="s">
        <v>1800</v>
      </c>
      <c r="E1557" s="154" t="s">
        <v>2862</v>
      </c>
      <c r="F1557" s="155">
        <v>9.6879999999999994E-2</v>
      </c>
      <c r="G1557" s="155">
        <f t="shared" si="24"/>
        <v>0.19375999999999999</v>
      </c>
      <c r="H1557" s="290"/>
      <c r="L1557" s="295"/>
      <c r="M1557" s="296"/>
    </row>
    <row r="1558" spans="2:13" s="80" customFormat="1" ht="15">
      <c r="B1558" s="154">
        <v>175</v>
      </c>
      <c r="C1558" s="154" t="s">
        <v>1925</v>
      </c>
      <c r="D1558" s="154" t="s">
        <v>1799</v>
      </c>
      <c r="E1558" s="154" t="s">
        <v>2862</v>
      </c>
      <c r="F1558" s="155">
        <v>0.16422</v>
      </c>
      <c r="G1558" s="155">
        <f t="shared" si="24"/>
        <v>0.32844000000000001</v>
      </c>
      <c r="H1558" s="288">
        <v>6.0923800000000012</v>
      </c>
      <c r="L1558" s="295"/>
      <c r="M1558" s="296"/>
    </row>
    <row r="1559" spans="2:13" s="80" customFormat="1" ht="15">
      <c r="B1559" s="154">
        <v>175</v>
      </c>
      <c r="C1559" s="154" t="s">
        <v>1926</v>
      </c>
      <c r="D1559" s="154" t="s">
        <v>1799</v>
      </c>
      <c r="E1559" s="154" t="s">
        <v>2862</v>
      </c>
      <c r="F1559" s="155">
        <v>0.29075000000000001</v>
      </c>
      <c r="G1559" s="155">
        <f t="shared" si="24"/>
        <v>0.58150000000000002</v>
      </c>
      <c r="H1559" s="289"/>
      <c r="L1559" s="295"/>
      <c r="M1559" s="296"/>
    </row>
    <row r="1560" spans="2:13" s="80" customFormat="1" ht="15">
      <c r="B1560" s="154">
        <v>175</v>
      </c>
      <c r="C1560" s="154" t="s">
        <v>1927</v>
      </c>
      <c r="D1560" s="154" t="s">
        <v>1799</v>
      </c>
      <c r="E1560" s="154" t="s">
        <v>2862</v>
      </c>
      <c r="F1560" s="155">
        <v>0.30828</v>
      </c>
      <c r="G1560" s="155">
        <f t="shared" si="24"/>
        <v>0.61656</v>
      </c>
      <c r="H1560" s="289"/>
      <c r="L1560" s="295"/>
      <c r="M1560" s="296"/>
    </row>
    <row r="1561" spans="2:13" s="80" customFormat="1" ht="15">
      <c r="B1561" s="154">
        <v>175</v>
      </c>
      <c r="C1561" s="154" t="s">
        <v>1607</v>
      </c>
      <c r="D1561" s="154" t="s">
        <v>1799</v>
      </c>
      <c r="E1561" s="154" t="s">
        <v>2862</v>
      </c>
      <c r="F1561" s="155">
        <v>7.0930000000000007E-2</v>
      </c>
      <c r="G1561" s="155">
        <f t="shared" si="24"/>
        <v>0.14186000000000001</v>
      </c>
      <c r="H1561" s="289"/>
      <c r="L1561" s="295"/>
      <c r="M1561" s="296"/>
    </row>
    <row r="1562" spans="2:13" s="80" customFormat="1" ht="15">
      <c r="B1562" s="154">
        <v>175</v>
      </c>
      <c r="C1562" s="154" t="s">
        <v>1887</v>
      </c>
      <c r="D1562" s="154" t="s">
        <v>1799</v>
      </c>
      <c r="E1562" s="154" t="s">
        <v>2862</v>
      </c>
      <c r="F1562" s="155">
        <v>7.0250000000000007E-2</v>
      </c>
      <c r="G1562" s="155">
        <f t="shared" si="24"/>
        <v>0.14050000000000001</v>
      </c>
      <c r="H1562" s="289"/>
      <c r="L1562" s="295"/>
      <c r="M1562" s="296"/>
    </row>
    <row r="1563" spans="2:13" s="80" customFormat="1" ht="15">
      <c r="B1563" s="154">
        <v>175</v>
      </c>
      <c r="C1563" s="154" t="s">
        <v>1123</v>
      </c>
      <c r="D1563" s="154" t="s">
        <v>1799</v>
      </c>
      <c r="E1563" s="154" t="s">
        <v>2862</v>
      </c>
      <c r="F1563" s="155">
        <v>3.7020000000000004E-2</v>
      </c>
      <c r="G1563" s="155">
        <f t="shared" si="24"/>
        <v>7.4040000000000009E-2</v>
      </c>
      <c r="H1563" s="289"/>
      <c r="L1563" s="295"/>
      <c r="M1563" s="296"/>
    </row>
    <row r="1564" spans="2:13" s="80" customFormat="1" ht="15">
      <c r="B1564" s="154">
        <v>175</v>
      </c>
      <c r="C1564" s="154" t="s">
        <v>1899</v>
      </c>
      <c r="D1564" s="154" t="s">
        <v>1799</v>
      </c>
      <c r="E1564" s="154" t="s">
        <v>2862</v>
      </c>
      <c r="F1564" s="155">
        <v>0.44719999999999999</v>
      </c>
      <c r="G1564" s="155">
        <f t="shared" si="24"/>
        <v>0.89439999999999997</v>
      </c>
      <c r="H1564" s="289"/>
      <c r="L1564" s="295"/>
      <c r="M1564" s="296"/>
    </row>
    <row r="1565" spans="2:13" s="80" customFormat="1" ht="15">
      <c r="B1565" s="154">
        <v>175</v>
      </c>
      <c r="C1565" s="154" t="s">
        <v>1928</v>
      </c>
      <c r="D1565" s="154" t="s">
        <v>1799</v>
      </c>
      <c r="E1565" s="154" t="s">
        <v>2862</v>
      </c>
      <c r="F1565" s="155">
        <v>0.47958999999999996</v>
      </c>
      <c r="G1565" s="155">
        <f t="shared" si="24"/>
        <v>0.95917999999999992</v>
      </c>
      <c r="H1565" s="289"/>
      <c r="L1565" s="295"/>
      <c r="M1565" s="296"/>
    </row>
    <row r="1566" spans="2:13" s="80" customFormat="1" ht="15">
      <c r="B1566" s="154">
        <v>175</v>
      </c>
      <c r="C1566" s="154" t="s">
        <v>1929</v>
      </c>
      <c r="D1566" s="154" t="s">
        <v>1799</v>
      </c>
      <c r="E1566" s="154" t="s">
        <v>2862</v>
      </c>
      <c r="F1566" s="155">
        <v>0.14965999999999999</v>
      </c>
      <c r="G1566" s="155">
        <f t="shared" si="24"/>
        <v>0.29931999999999997</v>
      </c>
      <c r="H1566" s="289"/>
      <c r="L1566" s="295"/>
      <c r="M1566" s="296"/>
    </row>
    <row r="1567" spans="2:13" s="80" customFormat="1" ht="15">
      <c r="B1567" s="154">
        <v>175</v>
      </c>
      <c r="C1567" s="154" t="s">
        <v>1889</v>
      </c>
      <c r="D1567" s="154" t="s">
        <v>1799</v>
      </c>
      <c r="E1567" s="154" t="s">
        <v>2862</v>
      </c>
      <c r="F1567" s="155">
        <v>0.28482999999999997</v>
      </c>
      <c r="G1567" s="155">
        <f t="shared" si="24"/>
        <v>0.56965999999999994</v>
      </c>
      <c r="H1567" s="289"/>
      <c r="L1567" s="295"/>
      <c r="M1567" s="296"/>
    </row>
    <row r="1568" spans="2:13" s="80" customFormat="1" ht="15">
      <c r="B1568" s="154">
        <v>175</v>
      </c>
      <c r="C1568" s="154" t="s">
        <v>1930</v>
      </c>
      <c r="D1568" s="154" t="s">
        <v>1799</v>
      </c>
      <c r="E1568" s="154" t="s">
        <v>2862</v>
      </c>
      <c r="F1568" s="155">
        <v>0.18515999999999999</v>
      </c>
      <c r="G1568" s="155">
        <f t="shared" si="24"/>
        <v>0.37031999999999998</v>
      </c>
      <c r="H1568" s="289"/>
      <c r="L1568" s="295"/>
      <c r="M1568" s="296"/>
    </row>
    <row r="1569" spans="2:13" s="80" customFormat="1" ht="15">
      <c r="B1569" s="154">
        <v>175</v>
      </c>
      <c r="C1569" s="154" t="s">
        <v>1896</v>
      </c>
      <c r="D1569" s="154" t="s">
        <v>1799</v>
      </c>
      <c r="E1569" s="154" t="s">
        <v>2862</v>
      </c>
      <c r="F1569" s="155">
        <v>0.15028999999999998</v>
      </c>
      <c r="G1569" s="155">
        <f t="shared" si="24"/>
        <v>0.30057999999999996</v>
      </c>
      <c r="H1569" s="289"/>
      <c r="L1569" s="295"/>
      <c r="M1569" s="296"/>
    </row>
    <row r="1570" spans="2:13" s="80" customFormat="1" ht="15">
      <c r="B1570" s="154">
        <v>175</v>
      </c>
      <c r="C1570" s="154" t="s">
        <v>1883</v>
      </c>
      <c r="D1570" s="154" t="s">
        <v>1799</v>
      </c>
      <c r="E1570" s="154" t="s">
        <v>2862</v>
      </c>
      <c r="F1570" s="155">
        <v>0.25552000000000002</v>
      </c>
      <c r="G1570" s="155">
        <f t="shared" si="24"/>
        <v>0.51104000000000005</v>
      </c>
      <c r="H1570" s="289"/>
      <c r="L1570" s="295"/>
      <c r="M1570" s="296"/>
    </row>
    <row r="1571" spans="2:13" s="80" customFormat="1" ht="15">
      <c r="B1571" s="154">
        <v>175</v>
      </c>
      <c r="C1571" s="154" t="s">
        <v>1885</v>
      </c>
      <c r="D1571" s="154" t="s">
        <v>1799</v>
      </c>
      <c r="E1571" s="154" t="s">
        <v>2862</v>
      </c>
      <c r="F1571" s="155">
        <v>0.11518</v>
      </c>
      <c r="G1571" s="155">
        <f t="shared" si="24"/>
        <v>0.23036000000000001</v>
      </c>
      <c r="H1571" s="289"/>
      <c r="L1571" s="295"/>
      <c r="M1571" s="296"/>
    </row>
    <row r="1572" spans="2:13" s="80" customFormat="1" ht="15">
      <c r="B1572" s="154">
        <v>175</v>
      </c>
      <c r="C1572" s="154" t="s">
        <v>1931</v>
      </c>
      <c r="D1572" s="154" t="s">
        <v>1799</v>
      </c>
      <c r="E1572" s="154" t="s">
        <v>2862</v>
      </c>
      <c r="F1572" s="155">
        <v>3.7310000000000003E-2</v>
      </c>
      <c r="G1572" s="155">
        <f t="shared" si="24"/>
        <v>7.4620000000000006E-2</v>
      </c>
      <c r="H1572" s="290"/>
      <c r="L1572" s="295"/>
      <c r="M1572" s="296"/>
    </row>
    <row r="1573" spans="2:13" s="80" customFormat="1" ht="15">
      <c r="B1573" s="154">
        <v>176</v>
      </c>
      <c r="C1573" s="154" t="s">
        <v>1925</v>
      </c>
      <c r="D1573" s="154" t="s">
        <v>1799</v>
      </c>
      <c r="E1573" s="154" t="s">
        <v>2862</v>
      </c>
      <c r="F1573" s="155">
        <v>7.6769999999999991E-2</v>
      </c>
      <c r="G1573" s="155">
        <f t="shared" si="24"/>
        <v>0.15353999999999998</v>
      </c>
      <c r="H1573" s="288">
        <v>5.8331200000000001</v>
      </c>
      <c r="L1573" s="295"/>
      <c r="M1573" s="296"/>
    </row>
    <row r="1574" spans="2:13" s="80" customFormat="1" ht="15">
      <c r="B1574" s="154">
        <v>176</v>
      </c>
      <c r="C1574" s="154" t="s">
        <v>1932</v>
      </c>
      <c r="D1574" s="154" t="s">
        <v>1799</v>
      </c>
      <c r="E1574" s="154" t="s">
        <v>2862</v>
      </c>
      <c r="F1574" s="155">
        <v>0.55064000000000002</v>
      </c>
      <c r="G1574" s="155">
        <f t="shared" si="24"/>
        <v>1.10128</v>
      </c>
      <c r="H1574" s="289"/>
      <c r="L1574" s="295"/>
      <c r="M1574" s="296"/>
    </row>
    <row r="1575" spans="2:13" s="80" customFormat="1" ht="15">
      <c r="B1575" s="154">
        <v>176</v>
      </c>
      <c r="C1575" s="154" t="s">
        <v>1933</v>
      </c>
      <c r="D1575" s="154" t="s">
        <v>1799</v>
      </c>
      <c r="E1575" s="154" t="s">
        <v>2862</v>
      </c>
      <c r="F1575" s="155">
        <v>6.7110000000000003E-2</v>
      </c>
      <c r="G1575" s="155">
        <f t="shared" si="24"/>
        <v>0.13422000000000001</v>
      </c>
      <c r="H1575" s="289"/>
      <c r="L1575" s="295"/>
      <c r="M1575" s="296"/>
    </row>
    <row r="1576" spans="2:13" s="80" customFormat="1" ht="15">
      <c r="B1576" s="154">
        <v>176</v>
      </c>
      <c r="C1576" s="154" t="s">
        <v>1934</v>
      </c>
      <c r="D1576" s="154" t="s">
        <v>1799</v>
      </c>
      <c r="E1576" s="154" t="s">
        <v>2862</v>
      </c>
      <c r="F1576" s="155">
        <v>0.28143000000000001</v>
      </c>
      <c r="G1576" s="155">
        <f t="shared" si="24"/>
        <v>0.56286000000000003</v>
      </c>
      <c r="H1576" s="289"/>
      <c r="L1576" s="295"/>
      <c r="M1576" s="296"/>
    </row>
    <row r="1577" spans="2:13" s="80" customFormat="1" ht="15">
      <c r="B1577" s="154">
        <v>176</v>
      </c>
      <c r="C1577" s="154" t="s">
        <v>1935</v>
      </c>
      <c r="D1577" s="154" t="s">
        <v>1799</v>
      </c>
      <c r="E1577" s="154" t="s">
        <v>2862</v>
      </c>
      <c r="F1577" s="155">
        <v>0.62985999999999998</v>
      </c>
      <c r="G1577" s="155">
        <f t="shared" si="24"/>
        <v>1.25972</v>
      </c>
      <c r="H1577" s="289"/>
      <c r="L1577" s="295"/>
      <c r="M1577" s="296"/>
    </row>
    <row r="1578" spans="2:13" s="80" customFormat="1" ht="15">
      <c r="B1578" s="154">
        <v>176</v>
      </c>
      <c r="C1578" s="154" t="s">
        <v>1928</v>
      </c>
      <c r="D1578" s="154" t="s">
        <v>1799</v>
      </c>
      <c r="E1578" s="154" t="s">
        <v>2862</v>
      </c>
      <c r="F1578" s="155">
        <v>0.11602</v>
      </c>
      <c r="G1578" s="155">
        <f t="shared" si="24"/>
        <v>0.23204</v>
      </c>
      <c r="H1578" s="289"/>
      <c r="L1578" s="295"/>
      <c r="M1578" s="296"/>
    </row>
    <row r="1579" spans="2:13" s="80" customFormat="1" ht="15">
      <c r="B1579" s="154">
        <v>176</v>
      </c>
      <c r="C1579" s="154" t="s">
        <v>1936</v>
      </c>
      <c r="D1579" s="154" t="s">
        <v>1799</v>
      </c>
      <c r="E1579" s="154" t="s">
        <v>2862</v>
      </c>
      <c r="F1579" s="155">
        <v>0.10479999999999999</v>
      </c>
      <c r="G1579" s="155">
        <f t="shared" si="24"/>
        <v>0.20959999999999998</v>
      </c>
      <c r="H1579" s="289"/>
      <c r="L1579" s="295"/>
      <c r="M1579" s="296"/>
    </row>
    <row r="1580" spans="2:13" s="80" customFormat="1" ht="15">
      <c r="B1580" s="154">
        <v>176</v>
      </c>
      <c r="C1580" s="154" t="s">
        <v>1896</v>
      </c>
      <c r="D1580" s="154" t="s">
        <v>1799</v>
      </c>
      <c r="E1580" s="154" t="s">
        <v>2862</v>
      </c>
      <c r="F1580" s="155">
        <v>7.961E-2</v>
      </c>
      <c r="G1580" s="155">
        <f t="shared" si="24"/>
        <v>0.15922</v>
      </c>
      <c r="H1580" s="289"/>
      <c r="L1580" s="295"/>
      <c r="M1580" s="296"/>
    </row>
    <row r="1581" spans="2:13" s="80" customFormat="1" ht="15">
      <c r="B1581" s="154">
        <v>176</v>
      </c>
      <c r="C1581" s="154" t="s">
        <v>1937</v>
      </c>
      <c r="D1581" s="154" t="s">
        <v>1799</v>
      </c>
      <c r="E1581" s="154" t="s">
        <v>2862</v>
      </c>
      <c r="F1581" s="155">
        <v>5.722E-2</v>
      </c>
      <c r="G1581" s="155">
        <f t="shared" si="24"/>
        <v>0.11444</v>
      </c>
      <c r="H1581" s="289"/>
      <c r="L1581" s="295"/>
      <c r="M1581" s="296"/>
    </row>
    <row r="1582" spans="2:13" s="80" customFormat="1" ht="15">
      <c r="B1582" s="154">
        <v>176</v>
      </c>
      <c r="C1582" s="154" t="s">
        <v>1938</v>
      </c>
      <c r="D1582" s="154" t="s">
        <v>1799</v>
      </c>
      <c r="E1582" s="154" t="s">
        <v>2862</v>
      </c>
      <c r="F1582" s="155">
        <v>0.2545</v>
      </c>
      <c r="G1582" s="155">
        <f t="shared" si="24"/>
        <v>0.50900000000000001</v>
      </c>
      <c r="H1582" s="289"/>
      <c r="L1582" s="295"/>
      <c r="M1582" s="296"/>
    </row>
    <row r="1583" spans="2:13" s="80" customFormat="1" ht="15">
      <c r="B1583" s="154">
        <v>176</v>
      </c>
      <c r="C1583" s="154" t="s">
        <v>1939</v>
      </c>
      <c r="D1583" s="154" t="s">
        <v>1799</v>
      </c>
      <c r="E1583" s="154" t="s">
        <v>2862</v>
      </c>
      <c r="F1583" s="155">
        <v>7.7920000000000003E-2</v>
      </c>
      <c r="G1583" s="155">
        <f t="shared" si="24"/>
        <v>0.15584000000000001</v>
      </c>
      <c r="H1583" s="289"/>
      <c r="L1583" s="295"/>
      <c r="M1583" s="296"/>
    </row>
    <row r="1584" spans="2:13" s="80" customFormat="1" ht="15">
      <c r="B1584" s="154">
        <v>176</v>
      </c>
      <c r="C1584" s="154" t="s">
        <v>1940</v>
      </c>
      <c r="D1584" s="154" t="s">
        <v>1799</v>
      </c>
      <c r="E1584" s="154" t="s">
        <v>2862</v>
      </c>
      <c r="F1584" s="155">
        <v>0.12594</v>
      </c>
      <c r="G1584" s="155">
        <f t="shared" si="24"/>
        <v>0.25187999999999999</v>
      </c>
      <c r="H1584" s="289"/>
      <c r="L1584" s="295"/>
      <c r="M1584" s="296"/>
    </row>
    <row r="1585" spans="2:13" s="80" customFormat="1" ht="15">
      <c r="B1585" s="154">
        <v>176</v>
      </c>
      <c r="C1585" s="154" t="s">
        <v>1941</v>
      </c>
      <c r="D1585" s="154" t="s">
        <v>1799</v>
      </c>
      <c r="E1585" s="154" t="s">
        <v>2862</v>
      </c>
      <c r="F1585" s="155">
        <v>0.22015000000000001</v>
      </c>
      <c r="G1585" s="155">
        <f t="shared" si="24"/>
        <v>0.44030000000000002</v>
      </c>
      <c r="H1585" s="289"/>
      <c r="L1585" s="295"/>
      <c r="M1585" s="296"/>
    </row>
    <row r="1586" spans="2:13" s="80" customFormat="1" ht="15">
      <c r="B1586" s="154">
        <v>176</v>
      </c>
      <c r="C1586" s="154" t="s">
        <v>1673</v>
      </c>
      <c r="D1586" s="154" t="s">
        <v>1799</v>
      </c>
      <c r="E1586" s="154" t="s">
        <v>2862</v>
      </c>
      <c r="F1586" s="155">
        <v>0.27459</v>
      </c>
      <c r="G1586" s="155">
        <f t="shared" si="24"/>
        <v>0.54918</v>
      </c>
      <c r="H1586" s="290"/>
      <c r="L1586" s="295"/>
      <c r="M1586" s="296"/>
    </row>
    <row r="1587" spans="2:13" s="80" customFormat="1" ht="15">
      <c r="B1587" s="154">
        <v>177</v>
      </c>
      <c r="C1587" s="154" t="s">
        <v>1942</v>
      </c>
      <c r="D1587" s="154" t="s">
        <v>1799</v>
      </c>
      <c r="E1587" s="154" t="s">
        <v>2862</v>
      </c>
      <c r="F1587" s="155">
        <v>2.6040000000000001E-2</v>
      </c>
      <c r="G1587" s="155">
        <f t="shared" si="24"/>
        <v>5.2080000000000001E-2</v>
      </c>
      <c r="H1587" s="288">
        <v>6.3930999999999987</v>
      </c>
      <c r="L1587" s="295"/>
      <c r="M1587" s="296"/>
    </row>
    <row r="1588" spans="2:13" s="80" customFormat="1" ht="15">
      <c r="B1588" s="154">
        <v>177</v>
      </c>
      <c r="C1588" s="154" t="s">
        <v>1584</v>
      </c>
      <c r="D1588" s="154" t="s">
        <v>1799</v>
      </c>
      <c r="E1588" s="154" t="s">
        <v>2862</v>
      </c>
      <c r="F1588" s="155">
        <v>2.25393</v>
      </c>
      <c r="G1588" s="155">
        <f t="shared" si="24"/>
        <v>4.50786</v>
      </c>
      <c r="H1588" s="289"/>
      <c r="L1588" s="295"/>
      <c r="M1588" s="296"/>
    </row>
    <row r="1589" spans="2:13" s="80" customFormat="1" ht="15">
      <c r="B1589" s="154">
        <v>177</v>
      </c>
      <c r="C1589" s="154" t="s">
        <v>1943</v>
      </c>
      <c r="D1589" s="154" t="s">
        <v>1799</v>
      </c>
      <c r="E1589" s="154" t="s">
        <v>2862</v>
      </c>
      <c r="F1589" s="155">
        <v>7.7060000000000003E-2</v>
      </c>
      <c r="G1589" s="155">
        <f t="shared" si="24"/>
        <v>0.15412000000000001</v>
      </c>
      <c r="H1589" s="289"/>
      <c r="L1589" s="295"/>
      <c r="M1589" s="296"/>
    </row>
    <row r="1590" spans="2:13" s="80" customFormat="1" ht="15">
      <c r="B1590" s="154">
        <v>177</v>
      </c>
      <c r="C1590" s="154" t="s">
        <v>1944</v>
      </c>
      <c r="D1590" s="154" t="s">
        <v>1799</v>
      </c>
      <c r="E1590" s="154" t="s">
        <v>2862</v>
      </c>
      <c r="F1590" s="155">
        <v>0.18118000000000001</v>
      </c>
      <c r="G1590" s="155">
        <f t="shared" si="24"/>
        <v>0.36236000000000002</v>
      </c>
      <c r="H1590" s="289"/>
      <c r="L1590" s="295"/>
      <c r="M1590" s="296"/>
    </row>
    <row r="1591" spans="2:13" s="80" customFormat="1" ht="15">
      <c r="B1591" s="154">
        <v>177</v>
      </c>
      <c r="C1591" s="154" t="s">
        <v>1945</v>
      </c>
      <c r="D1591" s="154" t="s">
        <v>1799</v>
      </c>
      <c r="E1591" s="154" t="s">
        <v>2862</v>
      </c>
      <c r="F1591" s="155">
        <v>0.18071000000000001</v>
      </c>
      <c r="G1591" s="155">
        <f t="shared" si="24"/>
        <v>0.36142000000000002</v>
      </c>
      <c r="H1591" s="289"/>
      <c r="L1591" s="295"/>
      <c r="M1591" s="296"/>
    </row>
    <row r="1592" spans="2:13" s="80" customFormat="1" ht="15">
      <c r="B1592" s="154">
        <v>177</v>
      </c>
      <c r="C1592" s="154" t="s">
        <v>1928</v>
      </c>
      <c r="D1592" s="154" t="s">
        <v>1799</v>
      </c>
      <c r="E1592" s="154" t="s">
        <v>2862</v>
      </c>
      <c r="F1592" s="155">
        <v>2.0590000000000001E-2</v>
      </c>
      <c r="G1592" s="155">
        <f t="shared" si="24"/>
        <v>4.1180000000000001E-2</v>
      </c>
      <c r="H1592" s="289"/>
      <c r="L1592" s="295"/>
      <c r="M1592" s="296"/>
    </row>
    <row r="1593" spans="2:13" s="80" customFormat="1" ht="15">
      <c r="B1593" s="154">
        <v>177</v>
      </c>
      <c r="C1593" s="154" t="s">
        <v>1946</v>
      </c>
      <c r="D1593" s="154" t="s">
        <v>1799</v>
      </c>
      <c r="E1593" s="154" t="s">
        <v>2862</v>
      </c>
      <c r="F1593" s="155">
        <v>0.28936000000000001</v>
      </c>
      <c r="G1593" s="155">
        <f t="shared" si="24"/>
        <v>0.57872000000000001</v>
      </c>
      <c r="H1593" s="289"/>
      <c r="L1593" s="295"/>
      <c r="M1593" s="296"/>
    </row>
    <row r="1594" spans="2:13" s="80" customFormat="1" ht="15">
      <c r="B1594" s="154">
        <v>177</v>
      </c>
      <c r="C1594" s="154" t="s">
        <v>1936</v>
      </c>
      <c r="D1594" s="154" t="s">
        <v>1799</v>
      </c>
      <c r="E1594" s="154" t="s">
        <v>2862</v>
      </c>
      <c r="F1594" s="155">
        <v>1.337E-2</v>
      </c>
      <c r="G1594" s="155">
        <f t="shared" si="24"/>
        <v>2.674E-2</v>
      </c>
      <c r="H1594" s="289"/>
      <c r="L1594" s="295"/>
      <c r="M1594" s="296"/>
    </row>
    <row r="1595" spans="2:13" s="80" customFormat="1" ht="15">
      <c r="B1595" s="154">
        <v>177</v>
      </c>
      <c r="C1595" s="154" t="s">
        <v>1941</v>
      </c>
      <c r="D1595" s="154" t="s">
        <v>1799</v>
      </c>
      <c r="E1595" s="154" t="s">
        <v>2862</v>
      </c>
      <c r="F1595" s="155">
        <v>8.0930000000000002E-2</v>
      </c>
      <c r="G1595" s="155">
        <f t="shared" si="24"/>
        <v>0.16186</v>
      </c>
      <c r="H1595" s="289"/>
      <c r="L1595" s="295"/>
      <c r="M1595" s="296"/>
    </row>
    <row r="1596" spans="2:13" s="80" customFormat="1" ht="15">
      <c r="B1596" s="154">
        <v>177</v>
      </c>
      <c r="C1596" s="154" t="s">
        <v>1947</v>
      </c>
      <c r="D1596" s="154" t="s">
        <v>1799</v>
      </c>
      <c r="E1596" s="154" t="s">
        <v>2862</v>
      </c>
      <c r="F1596" s="155">
        <v>7.3380000000000001E-2</v>
      </c>
      <c r="G1596" s="155">
        <f t="shared" si="24"/>
        <v>0.14676</v>
      </c>
      <c r="H1596" s="290"/>
      <c r="L1596" s="295"/>
      <c r="M1596" s="296"/>
    </row>
    <row r="1597" spans="2:13" s="80" customFormat="1" ht="15">
      <c r="B1597" s="154">
        <v>178</v>
      </c>
      <c r="C1597" s="154" t="s">
        <v>1520</v>
      </c>
      <c r="D1597" s="154" t="s">
        <v>1800</v>
      </c>
      <c r="E1597" s="154" t="s">
        <v>2862</v>
      </c>
      <c r="F1597" s="155">
        <v>1.01725</v>
      </c>
      <c r="G1597" s="155">
        <f t="shared" si="24"/>
        <v>2.0345</v>
      </c>
      <c r="H1597" s="288">
        <v>6.7889999999999997</v>
      </c>
      <c r="L1597" s="295"/>
      <c r="M1597" s="296"/>
    </row>
    <row r="1598" spans="2:13" s="80" customFormat="1" ht="15">
      <c r="B1598" s="154">
        <v>178</v>
      </c>
      <c r="C1598" s="154" t="s">
        <v>875</v>
      </c>
      <c r="D1598" s="154" t="s">
        <v>1800</v>
      </c>
      <c r="E1598" s="154" t="s">
        <v>2862</v>
      </c>
      <c r="F1598" s="155">
        <v>4.6079999999999996E-2</v>
      </c>
      <c r="G1598" s="155">
        <f t="shared" si="24"/>
        <v>9.2159999999999992E-2</v>
      </c>
      <c r="H1598" s="289"/>
      <c r="L1598" s="295"/>
      <c r="M1598" s="296"/>
    </row>
    <row r="1599" spans="2:13" s="80" customFormat="1" ht="15">
      <c r="B1599" s="154">
        <v>178</v>
      </c>
      <c r="C1599" s="154" t="s">
        <v>1948</v>
      </c>
      <c r="D1599" s="154" t="s">
        <v>1800</v>
      </c>
      <c r="E1599" s="154" t="s">
        <v>2862</v>
      </c>
      <c r="F1599" s="155">
        <v>0.19199000000000002</v>
      </c>
      <c r="G1599" s="155">
        <f t="shared" si="24"/>
        <v>0.38398000000000004</v>
      </c>
      <c r="H1599" s="289"/>
      <c r="L1599" s="295"/>
      <c r="M1599" s="296"/>
    </row>
    <row r="1600" spans="2:13" s="80" customFormat="1" ht="15">
      <c r="B1600" s="154">
        <v>178</v>
      </c>
      <c r="C1600" s="154" t="s">
        <v>1949</v>
      </c>
      <c r="D1600" s="154" t="s">
        <v>1800</v>
      </c>
      <c r="E1600" s="154" t="s">
        <v>2862</v>
      </c>
      <c r="F1600" s="155">
        <v>0.15031999999999998</v>
      </c>
      <c r="G1600" s="155">
        <f t="shared" si="24"/>
        <v>0.30063999999999996</v>
      </c>
      <c r="H1600" s="289"/>
      <c r="L1600" s="295"/>
      <c r="M1600" s="296"/>
    </row>
    <row r="1601" spans="2:13" s="80" customFormat="1" ht="15">
      <c r="B1601" s="154">
        <v>178</v>
      </c>
      <c r="C1601" s="154" t="s">
        <v>1950</v>
      </c>
      <c r="D1601" s="154" t="s">
        <v>1800</v>
      </c>
      <c r="E1601" s="154" t="s">
        <v>2862</v>
      </c>
      <c r="F1601" s="155">
        <v>9.8399999999999998E-3</v>
      </c>
      <c r="G1601" s="155">
        <f t="shared" si="24"/>
        <v>1.968E-2</v>
      </c>
      <c r="H1601" s="289"/>
      <c r="L1601" s="295"/>
      <c r="M1601" s="296"/>
    </row>
    <row r="1602" spans="2:13" s="80" customFormat="1" ht="15">
      <c r="B1602" s="154">
        <v>178</v>
      </c>
      <c r="C1602" s="154" t="s">
        <v>1951</v>
      </c>
      <c r="D1602" s="154" t="s">
        <v>1800</v>
      </c>
      <c r="E1602" s="154" t="s">
        <v>2862</v>
      </c>
      <c r="F1602" s="155">
        <v>0.68034000000000006</v>
      </c>
      <c r="G1602" s="155">
        <f t="shared" si="24"/>
        <v>1.3606800000000001</v>
      </c>
      <c r="H1602" s="289"/>
      <c r="L1602" s="295"/>
      <c r="M1602" s="296"/>
    </row>
    <row r="1603" spans="2:13" s="80" customFormat="1" ht="15">
      <c r="B1603" s="154">
        <v>178</v>
      </c>
      <c r="C1603" s="154" t="s">
        <v>1567</v>
      </c>
      <c r="D1603" s="154" t="s">
        <v>1800</v>
      </c>
      <c r="E1603" s="154" t="s">
        <v>2862</v>
      </c>
      <c r="F1603" s="155">
        <v>0.24814</v>
      </c>
      <c r="G1603" s="155">
        <f t="shared" si="24"/>
        <v>0.49628</v>
      </c>
      <c r="H1603" s="289"/>
      <c r="L1603" s="295"/>
      <c r="M1603" s="296"/>
    </row>
    <row r="1604" spans="2:13" s="80" customFormat="1" ht="15">
      <c r="B1604" s="154">
        <v>178</v>
      </c>
      <c r="C1604" s="154" t="s">
        <v>1952</v>
      </c>
      <c r="D1604" s="154" t="s">
        <v>1800</v>
      </c>
      <c r="E1604" s="154" t="s">
        <v>2862</v>
      </c>
      <c r="F1604" s="155">
        <v>0.74712999999999996</v>
      </c>
      <c r="G1604" s="155">
        <f t="shared" si="24"/>
        <v>1.4942599999999999</v>
      </c>
      <c r="H1604" s="289"/>
      <c r="L1604" s="295"/>
      <c r="M1604" s="296"/>
    </row>
    <row r="1605" spans="2:13" s="80" customFormat="1" ht="15">
      <c r="B1605" s="154">
        <v>178</v>
      </c>
      <c r="C1605" s="154" t="s">
        <v>1953</v>
      </c>
      <c r="D1605" s="154" t="s">
        <v>1800</v>
      </c>
      <c r="E1605" s="154" t="s">
        <v>2862</v>
      </c>
      <c r="F1605" s="155">
        <v>0.15640000000000001</v>
      </c>
      <c r="G1605" s="155">
        <f t="shared" si="24"/>
        <v>0.31280000000000002</v>
      </c>
      <c r="H1605" s="289"/>
      <c r="L1605" s="295"/>
      <c r="M1605" s="296"/>
    </row>
    <row r="1606" spans="2:13" s="80" customFormat="1" ht="15">
      <c r="B1606" s="154">
        <v>178</v>
      </c>
      <c r="C1606" s="154" t="s">
        <v>1954</v>
      </c>
      <c r="D1606" s="154" t="s">
        <v>1800</v>
      </c>
      <c r="E1606" s="154" t="s">
        <v>2862</v>
      </c>
      <c r="F1606" s="155">
        <v>0.14701</v>
      </c>
      <c r="G1606" s="155">
        <f t="shared" si="24"/>
        <v>0.29402</v>
      </c>
      <c r="H1606" s="290"/>
      <c r="L1606" s="295"/>
      <c r="M1606" s="296"/>
    </row>
    <row r="1607" spans="2:13" s="80" customFormat="1" ht="15">
      <c r="B1607" s="154">
        <v>179</v>
      </c>
      <c r="C1607" s="154" t="s">
        <v>1955</v>
      </c>
      <c r="D1607" s="154" t="s">
        <v>1800</v>
      </c>
      <c r="E1607" s="154" t="s">
        <v>2862</v>
      </c>
      <c r="F1607" s="155">
        <v>0.12855</v>
      </c>
      <c r="G1607" s="155">
        <f t="shared" si="24"/>
        <v>0.2571</v>
      </c>
      <c r="H1607" s="288">
        <v>6.9312200000000006</v>
      </c>
      <c r="L1607" s="295"/>
      <c r="M1607" s="296"/>
    </row>
    <row r="1608" spans="2:13" s="80" customFormat="1" ht="15">
      <c r="B1608" s="154">
        <v>179</v>
      </c>
      <c r="C1608" s="154" t="s">
        <v>1651</v>
      </c>
      <c r="D1608" s="154" t="s">
        <v>1800</v>
      </c>
      <c r="E1608" s="154" t="s">
        <v>2862</v>
      </c>
      <c r="F1608" s="155">
        <v>0.50948000000000004</v>
      </c>
      <c r="G1608" s="155">
        <f t="shared" si="24"/>
        <v>1.0189600000000001</v>
      </c>
      <c r="H1608" s="289"/>
      <c r="L1608" s="295"/>
      <c r="M1608" s="296"/>
    </row>
    <row r="1609" spans="2:13" s="80" customFormat="1" ht="15">
      <c r="B1609" s="154">
        <v>179</v>
      </c>
      <c r="C1609" s="154" t="s">
        <v>1956</v>
      </c>
      <c r="D1609" s="154" t="s">
        <v>1800</v>
      </c>
      <c r="E1609" s="154" t="s">
        <v>2862</v>
      </c>
      <c r="F1609" s="155">
        <v>0.10611</v>
      </c>
      <c r="G1609" s="155">
        <f t="shared" si="24"/>
        <v>0.21221999999999999</v>
      </c>
      <c r="H1609" s="289"/>
      <c r="L1609" s="295"/>
      <c r="M1609" s="296"/>
    </row>
    <row r="1610" spans="2:13" s="80" customFormat="1" ht="15">
      <c r="B1610" s="154">
        <v>179</v>
      </c>
      <c r="C1610" s="154" t="s">
        <v>1957</v>
      </c>
      <c r="D1610" s="154" t="s">
        <v>1800</v>
      </c>
      <c r="E1610" s="154" t="s">
        <v>2862</v>
      </c>
      <c r="F1610" s="155">
        <v>0.94417999999999991</v>
      </c>
      <c r="G1610" s="155">
        <f t="shared" si="24"/>
        <v>1.8883599999999998</v>
      </c>
      <c r="H1610" s="289"/>
      <c r="L1610" s="295"/>
      <c r="M1610" s="296"/>
    </row>
    <row r="1611" spans="2:13" s="80" customFormat="1" ht="15">
      <c r="B1611" s="154">
        <v>179</v>
      </c>
      <c r="C1611" s="154" t="s">
        <v>612</v>
      </c>
      <c r="D1611" s="154" t="s">
        <v>1800</v>
      </c>
      <c r="E1611" s="154" t="s">
        <v>2862</v>
      </c>
      <c r="F1611" s="155">
        <v>1.8539999999999997E-2</v>
      </c>
      <c r="G1611" s="155">
        <f t="shared" si="24"/>
        <v>3.7079999999999995E-2</v>
      </c>
      <c r="H1611" s="289"/>
      <c r="L1611" s="295"/>
      <c r="M1611" s="296"/>
    </row>
    <row r="1612" spans="2:13" s="80" customFormat="1" ht="15">
      <c r="B1612" s="154">
        <v>179</v>
      </c>
      <c r="C1612" s="154" t="s">
        <v>1958</v>
      </c>
      <c r="D1612" s="154" t="s">
        <v>1800</v>
      </c>
      <c r="E1612" s="154" t="s">
        <v>2862</v>
      </c>
      <c r="F1612" s="155">
        <v>0.68698999999999999</v>
      </c>
      <c r="G1612" s="155">
        <f t="shared" si="24"/>
        <v>1.37398</v>
      </c>
      <c r="H1612" s="289"/>
      <c r="L1612" s="295"/>
      <c r="M1612" s="296"/>
    </row>
    <row r="1613" spans="2:13" s="80" customFormat="1" ht="15">
      <c r="B1613" s="154">
        <v>179</v>
      </c>
      <c r="C1613" s="154" t="s">
        <v>1959</v>
      </c>
      <c r="D1613" s="154" t="s">
        <v>1800</v>
      </c>
      <c r="E1613" s="154" t="s">
        <v>2862</v>
      </c>
      <c r="F1613" s="155">
        <v>0.21511000000000002</v>
      </c>
      <c r="G1613" s="155">
        <f t="shared" ref="G1613:G1676" si="25">F1613*2</f>
        <v>0.43022000000000005</v>
      </c>
      <c r="H1613" s="289"/>
      <c r="L1613" s="295"/>
      <c r="M1613" s="296"/>
    </row>
    <row r="1614" spans="2:13" s="80" customFormat="1" ht="15">
      <c r="B1614" s="154">
        <v>179</v>
      </c>
      <c r="C1614" s="154" t="s">
        <v>1950</v>
      </c>
      <c r="D1614" s="154" t="s">
        <v>1800</v>
      </c>
      <c r="E1614" s="154" t="s">
        <v>2862</v>
      </c>
      <c r="F1614" s="155">
        <v>0.21162999999999998</v>
      </c>
      <c r="G1614" s="155">
        <f t="shared" si="25"/>
        <v>0.42325999999999997</v>
      </c>
      <c r="H1614" s="289"/>
      <c r="L1614" s="295"/>
      <c r="M1614" s="296"/>
    </row>
    <row r="1615" spans="2:13" s="80" customFormat="1" ht="15">
      <c r="B1615" s="154">
        <v>179</v>
      </c>
      <c r="C1615" s="154" t="s">
        <v>1960</v>
      </c>
      <c r="D1615" s="154" t="s">
        <v>1800</v>
      </c>
      <c r="E1615" s="154" t="s">
        <v>2862</v>
      </c>
      <c r="F1615" s="155">
        <v>0.14327000000000001</v>
      </c>
      <c r="G1615" s="155">
        <f t="shared" si="25"/>
        <v>0.28654000000000002</v>
      </c>
      <c r="H1615" s="289"/>
      <c r="L1615" s="295"/>
      <c r="M1615" s="296"/>
    </row>
    <row r="1616" spans="2:13" s="80" customFormat="1" ht="15">
      <c r="B1616" s="154">
        <v>179</v>
      </c>
      <c r="C1616" s="154" t="s">
        <v>1961</v>
      </c>
      <c r="D1616" s="154" t="s">
        <v>1800</v>
      </c>
      <c r="E1616" s="154" t="s">
        <v>2862</v>
      </c>
      <c r="F1616" s="155">
        <v>0.17405000000000001</v>
      </c>
      <c r="G1616" s="155">
        <f t="shared" si="25"/>
        <v>0.34810000000000002</v>
      </c>
      <c r="H1616" s="289"/>
      <c r="L1616" s="295"/>
      <c r="M1616" s="296"/>
    </row>
    <row r="1617" spans="2:13" s="80" customFormat="1" ht="15">
      <c r="B1617" s="154">
        <v>179</v>
      </c>
      <c r="C1617" s="154" t="s">
        <v>1963</v>
      </c>
      <c r="D1617" s="154" t="s">
        <v>1800</v>
      </c>
      <c r="E1617" s="154" t="s">
        <v>2862</v>
      </c>
      <c r="F1617" s="155">
        <v>0.19162000000000001</v>
      </c>
      <c r="G1617" s="155">
        <f t="shared" si="25"/>
        <v>0.38324000000000003</v>
      </c>
      <c r="H1617" s="289"/>
      <c r="L1617" s="295"/>
      <c r="M1617" s="296"/>
    </row>
    <row r="1618" spans="2:13" s="80" customFormat="1" ht="15">
      <c r="B1618" s="154">
        <v>179</v>
      </c>
      <c r="C1618" s="154" t="s">
        <v>1953</v>
      </c>
      <c r="D1618" s="154" t="s">
        <v>1800</v>
      </c>
      <c r="E1618" s="154" t="s">
        <v>2862</v>
      </c>
      <c r="F1618" s="155">
        <v>0.13608000000000001</v>
      </c>
      <c r="G1618" s="155">
        <f t="shared" si="25"/>
        <v>0.27216000000000001</v>
      </c>
      <c r="H1618" s="290"/>
      <c r="L1618" s="295"/>
      <c r="M1618" s="296"/>
    </row>
    <row r="1619" spans="2:13" s="80" customFormat="1" ht="15">
      <c r="B1619" s="154">
        <v>180</v>
      </c>
      <c r="C1619" s="154" t="s">
        <v>1955</v>
      </c>
      <c r="D1619" s="154" t="s">
        <v>1800</v>
      </c>
      <c r="E1619" s="154" t="s">
        <v>2862</v>
      </c>
      <c r="F1619" s="155">
        <v>0.19597999999999999</v>
      </c>
      <c r="G1619" s="155">
        <f t="shared" si="25"/>
        <v>0.39195999999999998</v>
      </c>
      <c r="H1619" s="288">
        <v>6.9815600000000009</v>
      </c>
      <c r="L1619" s="295"/>
      <c r="M1619" s="296"/>
    </row>
    <row r="1620" spans="2:13" s="80" customFormat="1" ht="15">
      <c r="B1620" s="154">
        <v>180</v>
      </c>
      <c r="C1620" s="154" t="s">
        <v>1520</v>
      </c>
      <c r="D1620" s="154" t="s">
        <v>1800</v>
      </c>
      <c r="E1620" s="154" t="s">
        <v>2862</v>
      </c>
      <c r="F1620" s="155">
        <v>0.29530000000000001</v>
      </c>
      <c r="G1620" s="155">
        <f t="shared" si="25"/>
        <v>0.59060000000000001</v>
      </c>
      <c r="H1620" s="289"/>
      <c r="L1620" s="295"/>
      <c r="M1620" s="296"/>
    </row>
    <row r="1621" spans="2:13" s="80" customFormat="1" ht="15">
      <c r="B1621" s="154">
        <v>180</v>
      </c>
      <c r="C1621" s="154" t="s">
        <v>1964</v>
      </c>
      <c r="D1621" s="154" t="s">
        <v>1800</v>
      </c>
      <c r="E1621" s="154" t="s">
        <v>2862</v>
      </c>
      <c r="F1621" s="155">
        <v>0.29352</v>
      </c>
      <c r="G1621" s="155">
        <f t="shared" si="25"/>
        <v>0.58704000000000001</v>
      </c>
      <c r="H1621" s="289"/>
      <c r="L1621" s="295"/>
      <c r="M1621" s="296"/>
    </row>
    <row r="1622" spans="2:13" s="80" customFormat="1" ht="15">
      <c r="B1622" s="154">
        <v>180</v>
      </c>
      <c r="C1622" s="154" t="s">
        <v>1965</v>
      </c>
      <c r="D1622" s="154" t="s">
        <v>1800</v>
      </c>
      <c r="E1622" s="154" t="s">
        <v>2862</v>
      </c>
      <c r="F1622" s="155">
        <v>0.13791999999999999</v>
      </c>
      <c r="G1622" s="155">
        <f t="shared" si="25"/>
        <v>0.27583999999999997</v>
      </c>
      <c r="H1622" s="289"/>
      <c r="L1622" s="295"/>
      <c r="M1622" s="296"/>
    </row>
    <row r="1623" spans="2:13" s="80" customFormat="1" ht="15">
      <c r="B1623" s="154">
        <v>180</v>
      </c>
      <c r="C1623" s="154" t="s">
        <v>1966</v>
      </c>
      <c r="D1623" s="154" t="s">
        <v>1800</v>
      </c>
      <c r="E1623" s="154" t="s">
        <v>2862</v>
      </c>
      <c r="F1623" s="155">
        <v>0.15930000000000002</v>
      </c>
      <c r="G1623" s="155">
        <f t="shared" si="25"/>
        <v>0.31860000000000005</v>
      </c>
      <c r="H1623" s="289"/>
      <c r="L1623" s="295"/>
      <c r="M1623" s="296"/>
    </row>
    <row r="1624" spans="2:13" s="80" customFormat="1" ht="15">
      <c r="B1624" s="154">
        <v>180</v>
      </c>
      <c r="C1624" s="154" t="s">
        <v>1967</v>
      </c>
      <c r="D1624" s="154" t="s">
        <v>1800</v>
      </c>
      <c r="E1624" s="154" t="s">
        <v>2862</v>
      </c>
      <c r="F1624" s="155">
        <v>0.14108999999999999</v>
      </c>
      <c r="G1624" s="155">
        <f t="shared" si="25"/>
        <v>0.28217999999999999</v>
      </c>
      <c r="H1624" s="289"/>
      <c r="L1624" s="295"/>
      <c r="M1624" s="296"/>
    </row>
    <row r="1625" spans="2:13" s="80" customFormat="1" ht="15">
      <c r="B1625" s="154">
        <v>180</v>
      </c>
      <c r="C1625" s="154" t="s">
        <v>1968</v>
      </c>
      <c r="D1625" s="154" t="s">
        <v>1800</v>
      </c>
      <c r="E1625" s="154" t="s">
        <v>2862</v>
      </c>
      <c r="F1625" s="155">
        <v>0.33382000000000001</v>
      </c>
      <c r="G1625" s="155">
        <f t="shared" si="25"/>
        <v>0.66764000000000001</v>
      </c>
      <c r="H1625" s="289"/>
      <c r="L1625" s="295"/>
      <c r="M1625" s="296"/>
    </row>
    <row r="1626" spans="2:13" s="80" customFormat="1" ht="15">
      <c r="B1626" s="154">
        <v>180</v>
      </c>
      <c r="C1626" s="154" t="s">
        <v>1951</v>
      </c>
      <c r="D1626" s="154" t="s">
        <v>1800</v>
      </c>
      <c r="E1626" s="154" t="s">
        <v>2862</v>
      </c>
      <c r="F1626" s="155">
        <v>0.10369</v>
      </c>
      <c r="G1626" s="155">
        <f t="shared" si="25"/>
        <v>0.20738000000000001</v>
      </c>
      <c r="H1626" s="289"/>
      <c r="L1626" s="295"/>
      <c r="M1626" s="296"/>
    </row>
    <row r="1627" spans="2:13" s="80" customFormat="1" ht="15">
      <c r="B1627" s="154">
        <v>180</v>
      </c>
      <c r="C1627" s="154" t="s">
        <v>1969</v>
      </c>
      <c r="D1627" s="154" t="s">
        <v>1800</v>
      </c>
      <c r="E1627" s="154" t="s">
        <v>2862</v>
      </c>
      <c r="F1627" s="155">
        <v>0.18909000000000001</v>
      </c>
      <c r="G1627" s="155">
        <f t="shared" si="25"/>
        <v>0.37818000000000002</v>
      </c>
      <c r="H1627" s="289"/>
      <c r="L1627" s="295"/>
      <c r="M1627" s="296"/>
    </row>
    <row r="1628" spans="2:13" s="80" customFormat="1" ht="15">
      <c r="B1628" s="154">
        <v>180</v>
      </c>
      <c r="C1628" s="154" t="s">
        <v>1773</v>
      </c>
      <c r="D1628" s="154" t="s">
        <v>1800</v>
      </c>
      <c r="E1628" s="154" t="s">
        <v>2862</v>
      </c>
      <c r="F1628" s="155">
        <v>0.13481000000000001</v>
      </c>
      <c r="G1628" s="155">
        <f t="shared" si="25"/>
        <v>0.26962000000000003</v>
      </c>
      <c r="H1628" s="289"/>
      <c r="L1628" s="295"/>
      <c r="M1628" s="296"/>
    </row>
    <row r="1629" spans="2:13" s="80" customFormat="1" ht="15">
      <c r="B1629" s="154">
        <v>180</v>
      </c>
      <c r="C1629" s="154" t="s">
        <v>1567</v>
      </c>
      <c r="D1629" s="154" t="s">
        <v>1800</v>
      </c>
      <c r="E1629" s="154" t="s">
        <v>2862</v>
      </c>
      <c r="F1629" s="155">
        <v>0.61394000000000004</v>
      </c>
      <c r="G1629" s="155">
        <f t="shared" si="25"/>
        <v>1.2278800000000001</v>
      </c>
      <c r="H1629" s="289"/>
      <c r="L1629" s="295"/>
      <c r="M1629" s="296"/>
    </row>
    <row r="1630" spans="2:13" s="80" customFormat="1" ht="15">
      <c r="B1630" s="154">
        <v>180</v>
      </c>
      <c r="C1630" s="154" t="s">
        <v>1970</v>
      </c>
      <c r="D1630" s="154" t="s">
        <v>1800</v>
      </c>
      <c r="E1630" s="154" t="s">
        <v>2862</v>
      </c>
      <c r="F1630" s="155">
        <v>0.32479000000000002</v>
      </c>
      <c r="G1630" s="155">
        <f t="shared" si="25"/>
        <v>0.64958000000000005</v>
      </c>
      <c r="H1630" s="289"/>
      <c r="L1630" s="295"/>
      <c r="M1630" s="296"/>
    </row>
    <row r="1631" spans="2:13" s="80" customFormat="1" ht="15">
      <c r="B1631" s="154">
        <v>180</v>
      </c>
      <c r="C1631" s="154" t="s">
        <v>1961</v>
      </c>
      <c r="D1631" s="154" t="s">
        <v>1800</v>
      </c>
      <c r="E1631" s="154" t="s">
        <v>2862</v>
      </c>
      <c r="F1631" s="155">
        <v>0.16563</v>
      </c>
      <c r="G1631" s="155">
        <f t="shared" si="25"/>
        <v>0.33126</v>
      </c>
      <c r="H1631" s="289"/>
      <c r="L1631" s="295"/>
      <c r="M1631" s="296"/>
    </row>
    <row r="1632" spans="2:13" s="80" customFormat="1" ht="15">
      <c r="B1632" s="154">
        <v>180</v>
      </c>
      <c r="C1632" s="154" t="s">
        <v>1952</v>
      </c>
      <c r="D1632" s="154" t="s">
        <v>1800</v>
      </c>
      <c r="E1632" s="154" t="s">
        <v>2862</v>
      </c>
      <c r="F1632" s="155">
        <v>9.4890000000000002E-2</v>
      </c>
      <c r="G1632" s="155">
        <f t="shared" si="25"/>
        <v>0.18978</v>
      </c>
      <c r="H1632" s="289"/>
      <c r="L1632" s="295"/>
      <c r="M1632" s="296"/>
    </row>
    <row r="1633" spans="2:13" s="80" customFormat="1" ht="15">
      <c r="B1633" s="154">
        <v>180</v>
      </c>
      <c r="C1633" s="154" t="s">
        <v>1971</v>
      </c>
      <c r="D1633" s="154" t="s">
        <v>1800</v>
      </c>
      <c r="E1633" s="154" t="s">
        <v>2862</v>
      </c>
      <c r="F1633" s="155">
        <v>0.19094999999999998</v>
      </c>
      <c r="G1633" s="155">
        <f t="shared" si="25"/>
        <v>0.38189999999999996</v>
      </c>
      <c r="H1633" s="289"/>
      <c r="L1633" s="295"/>
      <c r="M1633" s="296"/>
    </row>
    <row r="1634" spans="2:13" s="80" customFormat="1" ht="15">
      <c r="B1634" s="154">
        <v>180</v>
      </c>
      <c r="C1634" s="154" t="s">
        <v>1972</v>
      </c>
      <c r="D1634" s="154" t="s">
        <v>1800</v>
      </c>
      <c r="E1634" s="154" t="s">
        <v>2862</v>
      </c>
      <c r="F1634" s="155">
        <v>0.11606</v>
      </c>
      <c r="G1634" s="155">
        <f t="shared" si="25"/>
        <v>0.23211999999999999</v>
      </c>
      <c r="H1634" s="290"/>
      <c r="L1634" s="295"/>
      <c r="M1634" s="296"/>
    </row>
    <row r="1635" spans="2:13" s="80" customFormat="1" ht="15">
      <c r="B1635" s="154">
        <v>181</v>
      </c>
      <c r="C1635" s="154" t="s">
        <v>1584</v>
      </c>
      <c r="D1635" s="154" t="s">
        <v>1962</v>
      </c>
      <c r="E1635" s="154" t="s">
        <v>2862</v>
      </c>
      <c r="F1635" s="155">
        <v>0.33632999999999996</v>
      </c>
      <c r="G1635" s="155">
        <f t="shared" si="25"/>
        <v>0.67265999999999992</v>
      </c>
      <c r="H1635" s="288">
        <v>6.24404</v>
      </c>
      <c r="L1635" s="295"/>
      <c r="M1635" s="296"/>
    </row>
    <row r="1636" spans="2:13" s="80" customFormat="1" ht="15">
      <c r="B1636" s="154">
        <v>181</v>
      </c>
      <c r="C1636" s="154" t="s">
        <v>1973</v>
      </c>
      <c r="D1636" s="154" t="s">
        <v>1962</v>
      </c>
      <c r="E1636" s="154" t="s">
        <v>2862</v>
      </c>
      <c r="F1636" s="155">
        <v>0.28237000000000001</v>
      </c>
      <c r="G1636" s="155">
        <f t="shared" si="25"/>
        <v>0.56474000000000002</v>
      </c>
      <c r="H1636" s="289"/>
      <c r="L1636" s="295"/>
      <c r="M1636" s="296"/>
    </row>
    <row r="1637" spans="2:13" s="80" customFormat="1" ht="15">
      <c r="B1637" s="154">
        <v>181</v>
      </c>
      <c r="C1637" s="154" t="s">
        <v>1964</v>
      </c>
      <c r="D1637" s="154" t="s">
        <v>1962</v>
      </c>
      <c r="E1637" s="154" t="s">
        <v>2862</v>
      </c>
      <c r="F1637" s="155">
        <v>0.17280000000000001</v>
      </c>
      <c r="G1637" s="155">
        <f t="shared" si="25"/>
        <v>0.34560000000000002</v>
      </c>
      <c r="H1637" s="289"/>
      <c r="L1637" s="295"/>
      <c r="M1637" s="296"/>
    </row>
    <row r="1638" spans="2:13" s="80" customFormat="1" ht="15">
      <c r="B1638" s="154">
        <v>181</v>
      </c>
      <c r="C1638" s="154" t="s">
        <v>1974</v>
      </c>
      <c r="D1638" s="154" t="s">
        <v>1962</v>
      </c>
      <c r="E1638" s="154" t="s">
        <v>2862</v>
      </c>
      <c r="F1638" s="155">
        <v>3.6409999999999998E-2</v>
      </c>
      <c r="G1638" s="155">
        <f t="shared" si="25"/>
        <v>7.2819999999999996E-2</v>
      </c>
      <c r="H1638" s="289"/>
      <c r="L1638" s="295"/>
      <c r="M1638" s="296"/>
    </row>
    <row r="1639" spans="2:13" s="80" customFormat="1" ht="15">
      <c r="B1639" s="154">
        <v>181</v>
      </c>
      <c r="C1639" s="154" t="s">
        <v>1966</v>
      </c>
      <c r="D1639" s="154" t="s">
        <v>1962</v>
      </c>
      <c r="E1639" s="154" t="s">
        <v>2862</v>
      </c>
      <c r="F1639" s="155">
        <v>0.30512</v>
      </c>
      <c r="G1639" s="155">
        <f t="shared" si="25"/>
        <v>0.61024</v>
      </c>
      <c r="H1639" s="289"/>
      <c r="L1639" s="295"/>
      <c r="M1639" s="296"/>
    </row>
    <row r="1640" spans="2:13" s="80" customFormat="1" ht="15">
      <c r="B1640" s="154">
        <v>181</v>
      </c>
      <c r="C1640" s="154" t="s">
        <v>1975</v>
      </c>
      <c r="D1640" s="154" t="s">
        <v>1962</v>
      </c>
      <c r="E1640" s="154" t="s">
        <v>2862</v>
      </c>
      <c r="F1640" s="155">
        <v>0.22631999999999999</v>
      </c>
      <c r="G1640" s="155">
        <f t="shared" si="25"/>
        <v>0.45263999999999999</v>
      </c>
      <c r="H1640" s="289"/>
      <c r="L1640" s="295"/>
      <c r="M1640" s="296"/>
    </row>
    <row r="1641" spans="2:13" s="80" customFormat="1" ht="15">
      <c r="B1641" s="154">
        <v>181</v>
      </c>
      <c r="C1641" s="154" t="s">
        <v>1976</v>
      </c>
      <c r="D1641" s="154" t="s">
        <v>1962</v>
      </c>
      <c r="E1641" s="154" t="s">
        <v>2862</v>
      </c>
      <c r="F1641" s="155">
        <v>0.33502999999999999</v>
      </c>
      <c r="G1641" s="155">
        <f t="shared" si="25"/>
        <v>0.67005999999999999</v>
      </c>
      <c r="H1641" s="289"/>
      <c r="L1641" s="295"/>
      <c r="M1641" s="296"/>
    </row>
    <row r="1642" spans="2:13" s="80" customFormat="1" ht="15">
      <c r="B1642" s="154">
        <v>181</v>
      </c>
      <c r="C1642" s="154" t="s">
        <v>1977</v>
      </c>
      <c r="D1642" s="154" t="s">
        <v>1962</v>
      </c>
      <c r="E1642" s="154" t="s">
        <v>2862</v>
      </c>
      <c r="F1642" s="155">
        <v>0.72335000000000005</v>
      </c>
      <c r="G1642" s="155">
        <f t="shared" si="25"/>
        <v>1.4467000000000001</v>
      </c>
      <c r="H1642" s="289"/>
      <c r="L1642" s="295"/>
      <c r="M1642" s="296"/>
    </row>
    <row r="1643" spans="2:13" s="80" customFormat="1" ht="15">
      <c r="B1643" s="154">
        <v>181</v>
      </c>
      <c r="C1643" s="154" t="s">
        <v>1978</v>
      </c>
      <c r="D1643" s="154" t="s">
        <v>1962</v>
      </c>
      <c r="E1643" s="154" t="s">
        <v>2862</v>
      </c>
      <c r="F1643" s="155">
        <v>0.21221000000000001</v>
      </c>
      <c r="G1643" s="155">
        <f t="shared" si="25"/>
        <v>0.42442000000000002</v>
      </c>
      <c r="H1643" s="289"/>
      <c r="L1643" s="295"/>
      <c r="M1643" s="296"/>
    </row>
    <row r="1644" spans="2:13" s="80" customFormat="1" ht="15">
      <c r="B1644" s="154">
        <v>181</v>
      </c>
      <c r="C1644" s="154" t="s">
        <v>1979</v>
      </c>
      <c r="D1644" s="154" t="s">
        <v>1962</v>
      </c>
      <c r="E1644" s="154" t="s">
        <v>2862</v>
      </c>
      <c r="F1644" s="155">
        <v>0.22944000000000001</v>
      </c>
      <c r="G1644" s="155">
        <f t="shared" si="25"/>
        <v>0.45888000000000001</v>
      </c>
      <c r="H1644" s="289"/>
      <c r="L1644" s="295"/>
      <c r="M1644" s="296"/>
    </row>
    <row r="1645" spans="2:13" s="80" customFormat="1" ht="15">
      <c r="B1645" s="154">
        <v>181</v>
      </c>
      <c r="C1645" s="154" t="s">
        <v>1773</v>
      </c>
      <c r="D1645" s="154" t="s">
        <v>1962</v>
      </c>
      <c r="E1645" s="154" t="s">
        <v>2862</v>
      </c>
      <c r="F1645" s="155">
        <v>0.23613999999999999</v>
      </c>
      <c r="G1645" s="155">
        <f t="shared" si="25"/>
        <v>0.47227999999999998</v>
      </c>
      <c r="H1645" s="289"/>
      <c r="L1645" s="295"/>
      <c r="M1645" s="296"/>
    </row>
    <row r="1646" spans="2:13" s="80" customFormat="1" ht="15">
      <c r="B1646" s="154">
        <v>181</v>
      </c>
      <c r="C1646" s="154" t="s">
        <v>1980</v>
      </c>
      <c r="D1646" s="154" t="s">
        <v>1962</v>
      </c>
      <c r="E1646" s="154" t="s">
        <v>2862</v>
      </c>
      <c r="F1646" s="155">
        <v>2.6499999999999999E-2</v>
      </c>
      <c r="G1646" s="155">
        <f t="shared" si="25"/>
        <v>5.2999999999999999E-2</v>
      </c>
      <c r="H1646" s="290"/>
      <c r="L1646" s="295"/>
      <c r="M1646" s="296"/>
    </row>
    <row r="1647" spans="2:13" s="80" customFormat="1" ht="15">
      <c r="B1647" s="154">
        <v>182</v>
      </c>
      <c r="C1647" s="154" t="s">
        <v>1981</v>
      </c>
      <c r="D1647" s="154" t="s">
        <v>1962</v>
      </c>
      <c r="E1647" s="154" t="s">
        <v>2862</v>
      </c>
      <c r="F1647" s="155">
        <v>0.1142</v>
      </c>
      <c r="G1647" s="155">
        <f t="shared" si="25"/>
        <v>0.22839999999999999</v>
      </c>
      <c r="H1647" s="288">
        <v>5.759780000000001</v>
      </c>
      <c r="L1647" s="295"/>
      <c r="M1647" s="296"/>
    </row>
    <row r="1648" spans="2:13" s="80" customFormat="1" ht="15">
      <c r="B1648" s="154">
        <v>182</v>
      </c>
      <c r="C1648" s="154" t="s">
        <v>625</v>
      </c>
      <c r="D1648" s="154" t="s">
        <v>1962</v>
      </c>
      <c r="E1648" s="154" t="s">
        <v>2862</v>
      </c>
      <c r="F1648" s="155">
        <v>0.14047999999999999</v>
      </c>
      <c r="G1648" s="155">
        <f t="shared" si="25"/>
        <v>0.28095999999999999</v>
      </c>
      <c r="H1648" s="289"/>
      <c r="L1648" s="295"/>
      <c r="M1648" s="296"/>
    </row>
    <row r="1649" spans="2:13" s="80" customFormat="1" ht="15">
      <c r="B1649" s="154">
        <v>182</v>
      </c>
      <c r="C1649" s="154" t="s">
        <v>1982</v>
      </c>
      <c r="D1649" s="154" t="s">
        <v>1962</v>
      </c>
      <c r="E1649" s="154" t="s">
        <v>2862</v>
      </c>
      <c r="F1649" s="155">
        <v>0.14693000000000001</v>
      </c>
      <c r="G1649" s="155">
        <f t="shared" si="25"/>
        <v>0.29386000000000001</v>
      </c>
      <c r="H1649" s="289"/>
      <c r="L1649" s="295"/>
      <c r="M1649" s="296"/>
    </row>
    <row r="1650" spans="2:13" s="80" customFormat="1" ht="15">
      <c r="B1650" s="154">
        <v>182</v>
      </c>
      <c r="C1650" s="154" t="s">
        <v>1524</v>
      </c>
      <c r="D1650" s="154" t="s">
        <v>1962</v>
      </c>
      <c r="E1650" s="154" t="s">
        <v>2862</v>
      </c>
      <c r="F1650" s="155">
        <v>0.35949000000000003</v>
      </c>
      <c r="G1650" s="155">
        <f t="shared" si="25"/>
        <v>0.71898000000000006</v>
      </c>
      <c r="H1650" s="289"/>
      <c r="L1650" s="295"/>
      <c r="M1650" s="296"/>
    </row>
    <row r="1651" spans="2:13" s="80" customFormat="1" ht="15">
      <c r="B1651" s="154">
        <v>182</v>
      </c>
      <c r="C1651" s="154" t="s">
        <v>466</v>
      </c>
      <c r="D1651" s="154" t="s">
        <v>1962</v>
      </c>
      <c r="E1651" s="154" t="s">
        <v>2862</v>
      </c>
      <c r="F1651" s="155">
        <v>0.57304999999999995</v>
      </c>
      <c r="G1651" s="155">
        <f t="shared" si="25"/>
        <v>1.1460999999999999</v>
      </c>
      <c r="H1651" s="289"/>
      <c r="L1651" s="295"/>
      <c r="M1651" s="296"/>
    </row>
    <row r="1652" spans="2:13" s="80" customFormat="1" ht="15">
      <c r="B1652" s="154">
        <v>182</v>
      </c>
      <c r="C1652" s="154" t="s">
        <v>1964</v>
      </c>
      <c r="D1652" s="154" t="s">
        <v>1962</v>
      </c>
      <c r="E1652" s="154" t="s">
        <v>2862</v>
      </c>
      <c r="F1652" s="155">
        <v>0.17788999999999999</v>
      </c>
      <c r="G1652" s="155">
        <f t="shared" si="25"/>
        <v>0.35577999999999999</v>
      </c>
      <c r="H1652" s="289"/>
      <c r="L1652" s="295"/>
      <c r="M1652" s="296"/>
    </row>
    <row r="1653" spans="2:13" s="80" customFormat="1" ht="15">
      <c r="B1653" s="154">
        <v>182</v>
      </c>
      <c r="C1653" s="154" t="s">
        <v>1983</v>
      </c>
      <c r="D1653" s="154" t="s">
        <v>1962</v>
      </c>
      <c r="E1653" s="154" t="s">
        <v>2862</v>
      </c>
      <c r="F1653" s="155">
        <v>0.57717999999999992</v>
      </c>
      <c r="G1653" s="155">
        <f t="shared" si="25"/>
        <v>1.1543599999999998</v>
      </c>
      <c r="H1653" s="289"/>
      <c r="L1653" s="295"/>
      <c r="M1653" s="296"/>
    </row>
    <row r="1654" spans="2:13" s="80" customFormat="1" ht="15">
      <c r="B1654" s="154">
        <v>182</v>
      </c>
      <c r="C1654" s="154" t="s">
        <v>1966</v>
      </c>
      <c r="D1654" s="154" t="s">
        <v>1962</v>
      </c>
      <c r="E1654" s="154" t="s">
        <v>2862</v>
      </c>
      <c r="F1654" s="155">
        <v>0.16947999999999999</v>
      </c>
      <c r="G1654" s="155">
        <f t="shared" si="25"/>
        <v>0.33895999999999998</v>
      </c>
      <c r="H1654" s="289"/>
      <c r="L1654" s="295"/>
      <c r="M1654" s="296"/>
    </row>
    <row r="1655" spans="2:13" s="80" customFormat="1" ht="15">
      <c r="B1655" s="154">
        <v>182</v>
      </c>
      <c r="C1655" s="154" t="s">
        <v>1101</v>
      </c>
      <c r="D1655" s="154" t="s">
        <v>1962</v>
      </c>
      <c r="E1655" s="154" t="s">
        <v>2862</v>
      </c>
      <c r="F1655" s="155">
        <v>0.22866</v>
      </c>
      <c r="G1655" s="155">
        <f t="shared" si="25"/>
        <v>0.45732</v>
      </c>
      <c r="H1655" s="289"/>
      <c r="L1655" s="295"/>
      <c r="M1655" s="296"/>
    </row>
    <row r="1656" spans="2:13" s="80" customFormat="1" ht="15">
      <c r="B1656" s="154">
        <v>182</v>
      </c>
      <c r="C1656" s="154" t="s">
        <v>1978</v>
      </c>
      <c r="D1656" s="154" t="s">
        <v>1962</v>
      </c>
      <c r="E1656" s="154" t="s">
        <v>2862</v>
      </c>
      <c r="F1656" s="155">
        <v>6.5950000000000009E-2</v>
      </c>
      <c r="G1656" s="155">
        <f t="shared" si="25"/>
        <v>0.13190000000000002</v>
      </c>
      <c r="H1656" s="289"/>
      <c r="L1656" s="295"/>
      <c r="M1656" s="296"/>
    </row>
    <row r="1657" spans="2:13" s="80" customFormat="1" ht="15">
      <c r="B1657" s="154">
        <v>182</v>
      </c>
      <c r="C1657" s="154" t="s">
        <v>1979</v>
      </c>
      <c r="D1657" s="154" t="s">
        <v>1962</v>
      </c>
      <c r="E1657" s="154" t="s">
        <v>2862</v>
      </c>
      <c r="F1657" s="155">
        <v>5.6149999999999999E-2</v>
      </c>
      <c r="G1657" s="155">
        <f t="shared" si="25"/>
        <v>0.1123</v>
      </c>
      <c r="H1657" s="289"/>
      <c r="L1657" s="295"/>
      <c r="M1657" s="296"/>
    </row>
    <row r="1658" spans="2:13" s="80" customFormat="1" ht="15">
      <c r="B1658" s="154">
        <v>182</v>
      </c>
      <c r="C1658" s="154" t="s">
        <v>1773</v>
      </c>
      <c r="D1658" s="154" t="s">
        <v>1962</v>
      </c>
      <c r="E1658" s="154" t="s">
        <v>2862</v>
      </c>
      <c r="F1658" s="155">
        <v>0.27043</v>
      </c>
      <c r="G1658" s="155">
        <f t="shared" si="25"/>
        <v>0.54086000000000001</v>
      </c>
      <c r="H1658" s="290"/>
      <c r="L1658" s="295"/>
      <c r="M1658" s="296"/>
    </row>
    <row r="1659" spans="2:13" s="80" customFormat="1" ht="15">
      <c r="B1659" s="154">
        <v>183</v>
      </c>
      <c r="C1659" s="154" t="s">
        <v>625</v>
      </c>
      <c r="D1659" s="154" t="s">
        <v>1799</v>
      </c>
      <c r="E1659" s="154" t="s">
        <v>2862</v>
      </c>
      <c r="F1659" s="155">
        <v>0.47464999999999996</v>
      </c>
      <c r="G1659" s="155">
        <f t="shared" si="25"/>
        <v>0.94929999999999992</v>
      </c>
      <c r="H1659" s="288">
        <v>6.1702399999999997</v>
      </c>
      <c r="L1659" s="295"/>
      <c r="M1659" s="296"/>
    </row>
    <row r="1660" spans="2:13" s="80" customFormat="1" ht="15">
      <c r="B1660" s="154">
        <v>183</v>
      </c>
      <c r="C1660" s="154" t="s">
        <v>1982</v>
      </c>
      <c r="D1660" s="154" t="s">
        <v>1799</v>
      </c>
      <c r="E1660" s="154" t="s">
        <v>2862</v>
      </c>
      <c r="F1660" s="155">
        <v>0.58534000000000008</v>
      </c>
      <c r="G1660" s="155">
        <f t="shared" si="25"/>
        <v>1.1706800000000002</v>
      </c>
      <c r="H1660" s="289"/>
      <c r="L1660" s="295"/>
      <c r="M1660" s="296"/>
    </row>
    <row r="1661" spans="2:13" s="80" customFormat="1" ht="15">
      <c r="B1661" s="154">
        <v>183</v>
      </c>
      <c r="C1661" s="154" t="s">
        <v>1101</v>
      </c>
      <c r="D1661" s="154" t="s">
        <v>1799</v>
      </c>
      <c r="E1661" s="154" t="s">
        <v>2862</v>
      </c>
      <c r="F1661" s="155">
        <v>0.25933999999999996</v>
      </c>
      <c r="G1661" s="155">
        <f t="shared" si="25"/>
        <v>0.51867999999999992</v>
      </c>
      <c r="H1661" s="289"/>
      <c r="L1661" s="295"/>
      <c r="M1661" s="296"/>
    </row>
    <row r="1662" spans="2:13" s="80" customFormat="1" ht="15">
      <c r="B1662" s="154">
        <v>183</v>
      </c>
      <c r="C1662" s="154" t="s">
        <v>1639</v>
      </c>
      <c r="D1662" s="154" t="s">
        <v>1799</v>
      </c>
      <c r="E1662" s="154" t="s">
        <v>2862</v>
      </c>
      <c r="F1662" s="155">
        <v>0.31768999999999997</v>
      </c>
      <c r="G1662" s="155">
        <f t="shared" si="25"/>
        <v>0.63537999999999994</v>
      </c>
      <c r="H1662" s="289"/>
      <c r="L1662" s="295"/>
      <c r="M1662" s="296"/>
    </row>
    <row r="1663" spans="2:13" s="80" customFormat="1" ht="15">
      <c r="B1663" s="154">
        <v>183</v>
      </c>
      <c r="C1663" s="154" t="s">
        <v>1984</v>
      </c>
      <c r="D1663" s="154" t="s">
        <v>1799</v>
      </c>
      <c r="E1663" s="154" t="s">
        <v>2862</v>
      </c>
      <c r="F1663" s="155">
        <v>7.1370000000000003E-2</v>
      </c>
      <c r="G1663" s="155">
        <f t="shared" si="25"/>
        <v>0.14274000000000001</v>
      </c>
      <c r="H1663" s="289"/>
      <c r="L1663" s="295"/>
      <c r="M1663" s="296"/>
    </row>
    <row r="1664" spans="2:13" s="80" customFormat="1" ht="15">
      <c r="B1664" s="154">
        <v>183</v>
      </c>
      <c r="C1664" s="154" t="s">
        <v>1985</v>
      </c>
      <c r="D1664" s="154" t="s">
        <v>1799</v>
      </c>
      <c r="E1664" s="154" t="s">
        <v>2862</v>
      </c>
      <c r="F1664" s="155">
        <v>0.16072999999999998</v>
      </c>
      <c r="G1664" s="155">
        <f t="shared" si="25"/>
        <v>0.32145999999999997</v>
      </c>
      <c r="H1664" s="289"/>
      <c r="L1664" s="295"/>
      <c r="M1664" s="296"/>
    </row>
    <row r="1665" spans="2:13" s="80" customFormat="1" ht="15">
      <c r="B1665" s="154">
        <v>183</v>
      </c>
      <c r="C1665" s="154" t="s">
        <v>1986</v>
      </c>
      <c r="D1665" s="154" t="s">
        <v>1799</v>
      </c>
      <c r="E1665" s="154" t="s">
        <v>2862</v>
      </c>
      <c r="F1665" s="155">
        <v>0.15303999999999998</v>
      </c>
      <c r="G1665" s="155">
        <f t="shared" si="25"/>
        <v>0.30607999999999996</v>
      </c>
      <c r="H1665" s="289"/>
      <c r="L1665" s="295"/>
      <c r="M1665" s="296"/>
    </row>
    <row r="1666" spans="2:13" s="80" customFormat="1" ht="15">
      <c r="B1666" s="154">
        <v>183</v>
      </c>
      <c r="C1666" s="154" t="s">
        <v>1490</v>
      </c>
      <c r="D1666" s="154" t="s">
        <v>1799</v>
      </c>
      <c r="E1666" s="154" t="s">
        <v>2862</v>
      </c>
      <c r="F1666" s="155">
        <v>0.22361</v>
      </c>
      <c r="G1666" s="155">
        <f t="shared" si="25"/>
        <v>0.44722000000000001</v>
      </c>
      <c r="H1666" s="289"/>
      <c r="L1666" s="295"/>
      <c r="M1666" s="296"/>
    </row>
    <row r="1667" spans="2:13" s="80" customFormat="1" ht="15">
      <c r="B1667" s="154">
        <v>183</v>
      </c>
      <c r="C1667" s="154" t="s">
        <v>1987</v>
      </c>
      <c r="D1667" s="154" t="s">
        <v>1799</v>
      </c>
      <c r="E1667" s="154" t="s">
        <v>2862</v>
      </c>
      <c r="F1667" s="155">
        <v>0.42027999999999999</v>
      </c>
      <c r="G1667" s="155">
        <f t="shared" si="25"/>
        <v>0.84055999999999997</v>
      </c>
      <c r="H1667" s="289"/>
      <c r="L1667" s="295"/>
      <c r="M1667" s="296"/>
    </row>
    <row r="1668" spans="2:13" s="80" customFormat="1" ht="15">
      <c r="B1668" s="154">
        <v>183</v>
      </c>
      <c r="C1668" s="154" t="s">
        <v>1988</v>
      </c>
      <c r="D1668" s="154" t="s">
        <v>1799</v>
      </c>
      <c r="E1668" s="154" t="s">
        <v>2862</v>
      </c>
      <c r="F1668" s="155">
        <v>7.2430000000000008E-2</v>
      </c>
      <c r="G1668" s="155">
        <f t="shared" si="25"/>
        <v>0.14486000000000002</v>
      </c>
      <c r="H1668" s="289"/>
      <c r="L1668" s="295"/>
      <c r="M1668" s="296"/>
    </row>
    <row r="1669" spans="2:13" s="80" customFormat="1" ht="15">
      <c r="B1669" s="154">
        <v>183</v>
      </c>
      <c r="C1669" s="154" t="s">
        <v>1687</v>
      </c>
      <c r="D1669" s="154" t="s">
        <v>1799</v>
      </c>
      <c r="E1669" s="154" t="s">
        <v>2862</v>
      </c>
      <c r="F1669" s="155">
        <v>0.34664</v>
      </c>
      <c r="G1669" s="155">
        <f t="shared" si="25"/>
        <v>0.69328000000000001</v>
      </c>
      <c r="H1669" s="290"/>
      <c r="L1669" s="295"/>
      <c r="M1669" s="296"/>
    </row>
    <row r="1670" spans="2:13" s="80" customFormat="1" ht="15">
      <c r="B1670" s="154">
        <v>184</v>
      </c>
      <c r="C1670" s="154" t="s">
        <v>1981</v>
      </c>
      <c r="D1670" s="154" t="s">
        <v>1962</v>
      </c>
      <c r="E1670" s="154" t="s">
        <v>2862</v>
      </c>
      <c r="F1670" s="155">
        <v>0.53733000000000009</v>
      </c>
      <c r="G1670" s="155">
        <f t="shared" si="25"/>
        <v>1.0746600000000002</v>
      </c>
      <c r="H1670" s="288">
        <v>5.6192200000000003</v>
      </c>
      <c r="L1670" s="295"/>
      <c r="M1670" s="296"/>
    </row>
    <row r="1671" spans="2:13" s="80" customFormat="1" ht="15">
      <c r="B1671" s="154">
        <v>184</v>
      </c>
      <c r="C1671" s="154" t="s">
        <v>625</v>
      </c>
      <c r="D1671" s="154" t="s">
        <v>1962</v>
      </c>
      <c r="E1671" s="154" t="s">
        <v>2862</v>
      </c>
      <c r="F1671" s="155">
        <v>0.16513999999999998</v>
      </c>
      <c r="G1671" s="155">
        <f t="shared" si="25"/>
        <v>0.33027999999999996</v>
      </c>
      <c r="H1671" s="289"/>
      <c r="L1671" s="295"/>
      <c r="M1671" s="296"/>
    </row>
    <row r="1672" spans="2:13" s="80" customFormat="1" ht="15">
      <c r="B1672" s="154">
        <v>184</v>
      </c>
      <c r="C1672" s="154" t="s">
        <v>1518</v>
      </c>
      <c r="D1672" s="154" t="s">
        <v>1962</v>
      </c>
      <c r="E1672" s="154" t="s">
        <v>2862</v>
      </c>
      <c r="F1672" s="155">
        <v>0.64385000000000003</v>
      </c>
      <c r="G1672" s="155">
        <f t="shared" si="25"/>
        <v>1.2877000000000001</v>
      </c>
      <c r="H1672" s="289"/>
      <c r="L1672" s="295"/>
      <c r="M1672" s="296"/>
    </row>
    <row r="1673" spans="2:13" s="80" customFormat="1" ht="15">
      <c r="B1673" s="154">
        <v>184</v>
      </c>
      <c r="C1673" s="154" t="s">
        <v>1989</v>
      </c>
      <c r="D1673" s="154" t="s">
        <v>1962</v>
      </c>
      <c r="E1673" s="154" t="s">
        <v>2862</v>
      </c>
      <c r="F1673" s="155">
        <v>8.2680000000000003E-2</v>
      </c>
      <c r="G1673" s="155">
        <f t="shared" si="25"/>
        <v>0.16536000000000001</v>
      </c>
      <c r="H1673" s="289"/>
      <c r="L1673" s="295"/>
      <c r="M1673" s="296"/>
    </row>
    <row r="1674" spans="2:13" s="80" customFormat="1" ht="15">
      <c r="B1674" s="154">
        <v>184</v>
      </c>
      <c r="C1674" s="154" t="s">
        <v>1490</v>
      </c>
      <c r="D1674" s="154" t="s">
        <v>1962</v>
      </c>
      <c r="E1674" s="154" t="s">
        <v>2862</v>
      </c>
      <c r="F1674" s="155">
        <v>0.47916000000000003</v>
      </c>
      <c r="G1674" s="155">
        <f t="shared" si="25"/>
        <v>0.95832000000000006</v>
      </c>
      <c r="H1674" s="289"/>
      <c r="L1674" s="295"/>
      <c r="M1674" s="296"/>
    </row>
    <row r="1675" spans="2:13" s="80" customFormat="1" ht="15">
      <c r="B1675" s="154">
        <v>184</v>
      </c>
      <c r="C1675" s="154" t="s">
        <v>1987</v>
      </c>
      <c r="D1675" s="154" t="s">
        <v>1962</v>
      </c>
      <c r="E1675" s="154" t="s">
        <v>2862</v>
      </c>
      <c r="F1675" s="155">
        <v>0.31331999999999999</v>
      </c>
      <c r="G1675" s="155">
        <f t="shared" si="25"/>
        <v>0.62663999999999997</v>
      </c>
      <c r="H1675" s="289"/>
      <c r="L1675" s="295"/>
      <c r="M1675" s="296"/>
    </row>
    <row r="1676" spans="2:13" s="80" customFormat="1" ht="15">
      <c r="B1676" s="154">
        <v>184</v>
      </c>
      <c r="C1676" s="154" t="s">
        <v>1708</v>
      </c>
      <c r="D1676" s="154" t="s">
        <v>1962</v>
      </c>
      <c r="E1676" s="154" t="s">
        <v>2862</v>
      </c>
      <c r="F1676" s="155">
        <v>0.27094999999999997</v>
      </c>
      <c r="G1676" s="155">
        <f t="shared" si="25"/>
        <v>0.54189999999999994</v>
      </c>
      <c r="H1676" s="289"/>
      <c r="L1676" s="295"/>
      <c r="M1676" s="296"/>
    </row>
    <row r="1677" spans="2:13" s="80" customFormat="1" ht="15">
      <c r="B1677" s="154">
        <v>184</v>
      </c>
      <c r="C1677" s="154" t="s">
        <v>1687</v>
      </c>
      <c r="D1677" s="154" t="s">
        <v>1962</v>
      </c>
      <c r="E1677" s="154" t="s">
        <v>2862</v>
      </c>
      <c r="F1677" s="155">
        <v>0.31718000000000002</v>
      </c>
      <c r="G1677" s="155">
        <f t="shared" ref="G1677:G1740" si="26">F1677*2</f>
        <v>0.63436000000000003</v>
      </c>
      <c r="H1677" s="290"/>
      <c r="L1677" s="295"/>
      <c r="M1677" s="296"/>
    </row>
    <row r="1678" spans="2:13" s="80" customFormat="1" ht="15">
      <c r="B1678" s="154">
        <v>185</v>
      </c>
      <c r="C1678" s="154" t="s">
        <v>625</v>
      </c>
      <c r="D1678" s="154" t="s">
        <v>1962</v>
      </c>
      <c r="E1678" s="154" t="s">
        <v>2862</v>
      </c>
      <c r="F1678" s="155">
        <v>7.2669999999999998E-2</v>
      </c>
      <c r="G1678" s="155">
        <f t="shared" si="26"/>
        <v>0.14534</v>
      </c>
      <c r="H1678" s="288">
        <v>5.8819599999999994</v>
      </c>
      <c r="L1678" s="295"/>
      <c r="M1678" s="296"/>
    </row>
    <row r="1679" spans="2:13" s="80" customFormat="1" ht="15">
      <c r="B1679" s="154">
        <v>185</v>
      </c>
      <c r="C1679" s="154" t="s">
        <v>1982</v>
      </c>
      <c r="D1679" s="154" t="s">
        <v>1962</v>
      </c>
      <c r="E1679" s="154" t="s">
        <v>2862</v>
      </c>
      <c r="F1679" s="155">
        <v>0.71872000000000003</v>
      </c>
      <c r="G1679" s="155">
        <f t="shared" si="26"/>
        <v>1.4374400000000001</v>
      </c>
      <c r="H1679" s="289"/>
      <c r="L1679" s="295"/>
      <c r="M1679" s="296"/>
    </row>
    <row r="1680" spans="2:13" s="80" customFormat="1" ht="15">
      <c r="B1680" s="154">
        <v>185</v>
      </c>
      <c r="C1680" s="154" t="s">
        <v>1551</v>
      </c>
      <c r="D1680" s="154" t="s">
        <v>1962</v>
      </c>
      <c r="E1680" s="154" t="s">
        <v>2862</v>
      </c>
      <c r="F1680" s="155">
        <v>7.551999999999999E-2</v>
      </c>
      <c r="G1680" s="155">
        <f t="shared" si="26"/>
        <v>0.15103999999999998</v>
      </c>
      <c r="H1680" s="289"/>
      <c r="L1680" s="295"/>
      <c r="M1680" s="296"/>
    </row>
    <row r="1681" spans="2:13" s="80" customFormat="1" ht="15">
      <c r="B1681" s="154">
        <v>185</v>
      </c>
      <c r="C1681" s="154" t="s">
        <v>1990</v>
      </c>
      <c r="D1681" s="154" t="s">
        <v>1962</v>
      </c>
      <c r="E1681" s="154" t="s">
        <v>2862</v>
      </c>
      <c r="F1681" s="155">
        <v>0.22912000000000002</v>
      </c>
      <c r="G1681" s="155">
        <f t="shared" si="26"/>
        <v>0.45824000000000004</v>
      </c>
      <c r="H1681" s="289"/>
      <c r="L1681" s="295"/>
      <c r="M1681" s="296"/>
    </row>
    <row r="1682" spans="2:13" s="80" customFormat="1" ht="15">
      <c r="B1682" s="154">
        <v>185</v>
      </c>
      <c r="C1682" s="154" t="s">
        <v>1989</v>
      </c>
      <c r="D1682" s="154" t="s">
        <v>1962</v>
      </c>
      <c r="E1682" s="154" t="s">
        <v>2862</v>
      </c>
      <c r="F1682" s="155">
        <v>1.3099999999999999E-2</v>
      </c>
      <c r="G1682" s="155">
        <f t="shared" si="26"/>
        <v>2.6199999999999998E-2</v>
      </c>
      <c r="H1682" s="289"/>
      <c r="L1682" s="295"/>
      <c r="M1682" s="296"/>
    </row>
    <row r="1683" spans="2:13" s="80" customFormat="1" ht="15">
      <c r="B1683" s="154">
        <v>185</v>
      </c>
      <c r="C1683" s="154" t="s">
        <v>1639</v>
      </c>
      <c r="D1683" s="154" t="s">
        <v>1962</v>
      </c>
      <c r="E1683" s="154" t="s">
        <v>2862</v>
      </c>
      <c r="F1683" s="155">
        <v>0.89830999999999994</v>
      </c>
      <c r="G1683" s="155">
        <f t="shared" si="26"/>
        <v>1.7966199999999999</v>
      </c>
      <c r="H1683" s="289"/>
      <c r="L1683" s="295"/>
      <c r="M1683" s="296"/>
    </row>
    <row r="1684" spans="2:13" s="80" customFormat="1" ht="15">
      <c r="B1684" s="154">
        <v>185</v>
      </c>
      <c r="C1684" s="154" t="s">
        <v>1640</v>
      </c>
      <c r="D1684" s="154" t="s">
        <v>1962</v>
      </c>
      <c r="E1684" s="154" t="s">
        <v>2862</v>
      </c>
      <c r="F1684" s="155">
        <v>0.25375999999999999</v>
      </c>
      <c r="G1684" s="155">
        <f t="shared" si="26"/>
        <v>0.50751999999999997</v>
      </c>
      <c r="H1684" s="289"/>
      <c r="L1684" s="295"/>
      <c r="M1684" s="296"/>
    </row>
    <row r="1685" spans="2:13" s="80" customFormat="1" ht="15">
      <c r="B1685" s="154">
        <v>185</v>
      </c>
      <c r="C1685" s="154" t="s">
        <v>1985</v>
      </c>
      <c r="D1685" s="154" t="s">
        <v>1962</v>
      </c>
      <c r="E1685" s="154" t="s">
        <v>2862</v>
      </c>
      <c r="F1685" s="155">
        <v>8.0939999999999998E-2</v>
      </c>
      <c r="G1685" s="155">
        <f t="shared" si="26"/>
        <v>0.16188</v>
      </c>
      <c r="H1685" s="289"/>
      <c r="L1685" s="295"/>
      <c r="M1685" s="296"/>
    </row>
    <row r="1686" spans="2:13" s="80" customFormat="1" ht="15">
      <c r="B1686" s="154">
        <v>185</v>
      </c>
      <c r="C1686" s="154" t="s">
        <v>1986</v>
      </c>
      <c r="D1686" s="154" t="s">
        <v>1962</v>
      </c>
      <c r="E1686" s="154" t="s">
        <v>2862</v>
      </c>
      <c r="F1686" s="155">
        <v>7.3980000000000004E-2</v>
      </c>
      <c r="G1686" s="155">
        <f t="shared" si="26"/>
        <v>0.14796000000000001</v>
      </c>
      <c r="H1686" s="289"/>
      <c r="L1686" s="295"/>
      <c r="M1686" s="296"/>
    </row>
    <row r="1687" spans="2:13" s="80" customFormat="1" ht="15">
      <c r="B1687" s="154">
        <v>185</v>
      </c>
      <c r="C1687" s="154" t="s">
        <v>1170</v>
      </c>
      <c r="D1687" s="154" t="s">
        <v>1962</v>
      </c>
      <c r="E1687" s="154" t="s">
        <v>2862</v>
      </c>
      <c r="F1687" s="155">
        <v>6.7989999999999995E-2</v>
      </c>
      <c r="G1687" s="155">
        <f t="shared" si="26"/>
        <v>0.13597999999999999</v>
      </c>
      <c r="H1687" s="289"/>
      <c r="L1687" s="295"/>
      <c r="M1687" s="296"/>
    </row>
    <row r="1688" spans="2:13" s="80" customFormat="1" ht="15">
      <c r="B1688" s="154">
        <v>185</v>
      </c>
      <c r="C1688" s="154" t="s">
        <v>1613</v>
      </c>
      <c r="D1688" s="154" t="s">
        <v>1962</v>
      </c>
      <c r="E1688" s="154" t="s">
        <v>2862</v>
      </c>
      <c r="F1688" s="155">
        <v>0.27168999999999999</v>
      </c>
      <c r="G1688" s="155">
        <f t="shared" si="26"/>
        <v>0.54337999999999997</v>
      </c>
      <c r="H1688" s="289"/>
      <c r="L1688" s="295"/>
      <c r="M1688" s="296"/>
    </row>
    <row r="1689" spans="2:13" s="80" customFormat="1" ht="15">
      <c r="B1689" s="154">
        <v>185</v>
      </c>
      <c r="C1689" s="154" t="s">
        <v>1708</v>
      </c>
      <c r="D1689" s="154" t="s">
        <v>1962</v>
      </c>
      <c r="E1689" s="154" t="s">
        <v>2862</v>
      </c>
      <c r="F1689" s="155">
        <v>0.18518000000000001</v>
      </c>
      <c r="G1689" s="155">
        <f t="shared" si="26"/>
        <v>0.37036000000000002</v>
      </c>
      <c r="H1689" s="290"/>
      <c r="L1689" s="295"/>
      <c r="M1689" s="296"/>
    </row>
    <row r="1690" spans="2:13" s="80" customFormat="1" ht="15">
      <c r="B1690" s="154">
        <v>186</v>
      </c>
      <c r="C1690" s="154" t="s">
        <v>1981</v>
      </c>
      <c r="D1690" s="154" t="s">
        <v>1962</v>
      </c>
      <c r="E1690" s="154" t="s">
        <v>2862</v>
      </c>
      <c r="F1690" s="155">
        <v>0.29713999999999996</v>
      </c>
      <c r="G1690" s="155">
        <f t="shared" si="26"/>
        <v>0.59427999999999992</v>
      </c>
      <c r="H1690" s="288">
        <v>5.9617599999999999</v>
      </c>
      <c r="L1690" s="295"/>
      <c r="M1690" s="296"/>
    </row>
    <row r="1691" spans="2:13" s="80" customFormat="1" ht="15">
      <c r="B1691" s="154">
        <v>186</v>
      </c>
      <c r="C1691" s="154" t="s">
        <v>625</v>
      </c>
      <c r="D1691" s="154" t="s">
        <v>1962</v>
      </c>
      <c r="E1691" s="154" t="s">
        <v>2862</v>
      </c>
      <c r="F1691" s="155">
        <v>0.33911999999999998</v>
      </c>
      <c r="G1691" s="155">
        <f t="shared" si="26"/>
        <v>0.67823999999999995</v>
      </c>
      <c r="H1691" s="289"/>
      <c r="L1691" s="295"/>
      <c r="M1691" s="296"/>
    </row>
    <row r="1692" spans="2:13" s="80" customFormat="1" ht="15">
      <c r="B1692" s="154">
        <v>186</v>
      </c>
      <c r="C1692" s="154" t="s">
        <v>1518</v>
      </c>
      <c r="D1692" s="154" t="s">
        <v>1962</v>
      </c>
      <c r="E1692" s="154" t="s">
        <v>2862</v>
      </c>
      <c r="F1692" s="155">
        <v>0.53627000000000002</v>
      </c>
      <c r="G1692" s="155">
        <f t="shared" si="26"/>
        <v>1.07254</v>
      </c>
      <c r="H1692" s="289"/>
      <c r="L1692" s="295"/>
      <c r="M1692" s="296"/>
    </row>
    <row r="1693" spans="2:13" s="80" customFormat="1" ht="15">
      <c r="B1693" s="154">
        <v>186</v>
      </c>
      <c r="C1693" s="154" t="s">
        <v>1990</v>
      </c>
      <c r="D1693" s="154" t="s">
        <v>1962</v>
      </c>
      <c r="E1693" s="154" t="s">
        <v>2862</v>
      </c>
      <c r="F1693" s="155">
        <v>0.37977</v>
      </c>
      <c r="G1693" s="155">
        <f t="shared" si="26"/>
        <v>0.75953999999999999</v>
      </c>
      <c r="H1693" s="289"/>
      <c r="L1693" s="295"/>
      <c r="M1693" s="296"/>
    </row>
    <row r="1694" spans="2:13" s="80" customFormat="1" ht="15">
      <c r="B1694" s="154">
        <v>186</v>
      </c>
      <c r="C1694" s="154" t="s">
        <v>1989</v>
      </c>
      <c r="D1694" s="154" t="s">
        <v>1962</v>
      </c>
      <c r="E1694" s="154" t="s">
        <v>2862</v>
      </c>
      <c r="F1694" s="155">
        <v>0.21687999999999999</v>
      </c>
      <c r="G1694" s="155">
        <f t="shared" si="26"/>
        <v>0.43375999999999998</v>
      </c>
      <c r="H1694" s="289"/>
      <c r="L1694" s="295"/>
      <c r="M1694" s="296"/>
    </row>
    <row r="1695" spans="2:13" s="80" customFormat="1" ht="15">
      <c r="B1695" s="154">
        <v>186</v>
      </c>
      <c r="C1695" s="154" t="s">
        <v>1986</v>
      </c>
      <c r="D1695" s="154" t="s">
        <v>1962</v>
      </c>
      <c r="E1695" s="154" t="s">
        <v>2862</v>
      </c>
      <c r="F1695" s="155">
        <v>0.14271999999999999</v>
      </c>
      <c r="G1695" s="155">
        <f t="shared" si="26"/>
        <v>0.28543999999999997</v>
      </c>
      <c r="H1695" s="289"/>
      <c r="L1695" s="295"/>
      <c r="M1695" s="296"/>
    </row>
    <row r="1696" spans="2:13" s="80" customFormat="1" ht="15">
      <c r="B1696" s="154">
        <v>186</v>
      </c>
      <c r="C1696" s="154" t="s">
        <v>1170</v>
      </c>
      <c r="D1696" s="154" t="s">
        <v>1962</v>
      </c>
      <c r="E1696" s="154" t="s">
        <v>2862</v>
      </c>
      <c r="F1696" s="155">
        <v>0.26650999999999997</v>
      </c>
      <c r="G1696" s="155">
        <f t="shared" si="26"/>
        <v>0.53301999999999994</v>
      </c>
      <c r="H1696" s="289"/>
      <c r="L1696" s="295"/>
      <c r="M1696" s="296"/>
    </row>
    <row r="1697" spans="2:13" s="80" customFormat="1" ht="15">
      <c r="B1697" s="154">
        <v>186</v>
      </c>
      <c r="C1697" s="154" t="s">
        <v>1991</v>
      </c>
      <c r="D1697" s="154" t="s">
        <v>1962</v>
      </c>
      <c r="E1697" s="154" t="s">
        <v>2862</v>
      </c>
      <c r="F1697" s="155">
        <v>0.16775000000000001</v>
      </c>
      <c r="G1697" s="155">
        <f t="shared" si="26"/>
        <v>0.33550000000000002</v>
      </c>
      <c r="H1697" s="289"/>
      <c r="L1697" s="295"/>
      <c r="M1697" s="296"/>
    </row>
    <row r="1698" spans="2:13" s="80" customFormat="1" ht="15">
      <c r="B1698" s="154">
        <v>186</v>
      </c>
      <c r="C1698" s="154" t="s">
        <v>1613</v>
      </c>
      <c r="D1698" s="154" t="s">
        <v>1962</v>
      </c>
      <c r="E1698" s="154" t="s">
        <v>2862</v>
      </c>
      <c r="F1698" s="155">
        <v>0.18684000000000001</v>
      </c>
      <c r="G1698" s="155">
        <f t="shared" si="26"/>
        <v>0.37368000000000001</v>
      </c>
      <c r="H1698" s="289"/>
      <c r="L1698" s="295"/>
      <c r="M1698" s="296"/>
    </row>
    <row r="1699" spans="2:13" s="80" customFormat="1" ht="15">
      <c r="B1699" s="154">
        <v>186</v>
      </c>
      <c r="C1699" s="154" t="s">
        <v>1708</v>
      </c>
      <c r="D1699" s="154" t="s">
        <v>1962</v>
      </c>
      <c r="E1699" s="154" t="s">
        <v>2862</v>
      </c>
      <c r="F1699" s="155">
        <v>0.15818000000000002</v>
      </c>
      <c r="G1699" s="155">
        <f t="shared" si="26"/>
        <v>0.31636000000000003</v>
      </c>
      <c r="H1699" s="289"/>
      <c r="L1699" s="295"/>
      <c r="M1699" s="296"/>
    </row>
    <row r="1700" spans="2:13" s="80" customFormat="1" ht="15">
      <c r="B1700" s="154">
        <v>186</v>
      </c>
      <c r="C1700" s="154" t="s">
        <v>746</v>
      </c>
      <c r="D1700" s="154" t="s">
        <v>1962</v>
      </c>
      <c r="E1700" s="154" t="s">
        <v>2862</v>
      </c>
      <c r="F1700" s="155">
        <v>0.18683000000000002</v>
      </c>
      <c r="G1700" s="155">
        <f t="shared" si="26"/>
        <v>0.37366000000000005</v>
      </c>
      <c r="H1700" s="289"/>
      <c r="L1700" s="295"/>
      <c r="M1700" s="296"/>
    </row>
    <row r="1701" spans="2:13" s="80" customFormat="1" ht="15">
      <c r="B1701" s="154">
        <v>186</v>
      </c>
      <c r="C1701" s="154" t="s">
        <v>748</v>
      </c>
      <c r="D1701" s="154" t="s">
        <v>1962</v>
      </c>
      <c r="E1701" s="154" t="s">
        <v>2862</v>
      </c>
      <c r="F1701" s="155">
        <v>0.10287</v>
      </c>
      <c r="G1701" s="155">
        <f t="shared" si="26"/>
        <v>0.20574000000000001</v>
      </c>
      <c r="H1701" s="290"/>
      <c r="L1701" s="295"/>
      <c r="M1701" s="296"/>
    </row>
    <row r="1702" spans="2:13" s="80" customFormat="1" ht="15">
      <c r="B1702" s="154">
        <v>187</v>
      </c>
      <c r="C1702" s="154" t="s">
        <v>1981</v>
      </c>
      <c r="D1702" s="154" t="s">
        <v>1800</v>
      </c>
      <c r="E1702" s="154" t="s">
        <v>2862</v>
      </c>
      <c r="F1702" s="155">
        <v>0.26962000000000003</v>
      </c>
      <c r="G1702" s="155">
        <f t="shared" si="26"/>
        <v>0.53924000000000005</v>
      </c>
      <c r="H1702" s="288">
        <v>5.80898</v>
      </c>
      <c r="L1702" s="295"/>
      <c r="M1702" s="296"/>
    </row>
    <row r="1703" spans="2:13" s="80" customFormat="1" ht="15">
      <c r="B1703" s="154">
        <v>187</v>
      </c>
      <c r="C1703" s="154" t="s">
        <v>1982</v>
      </c>
      <c r="D1703" s="154" t="s">
        <v>1800</v>
      </c>
      <c r="E1703" s="154" t="s">
        <v>2862</v>
      </c>
      <c r="F1703" s="155">
        <v>0.73653000000000002</v>
      </c>
      <c r="G1703" s="155">
        <f t="shared" si="26"/>
        <v>1.47306</v>
      </c>
      <c r="H1703" s="289"/>
      <c r="L1703" s="295"/>
      <c r="M1703" s="296"/>
    </row>
    <row r="1704" spans="2:13" s="80" customFormat="1" ht="15">
      <c r="B1704" s="154">
        <v>187</v>
      </c>
      <c r="C1704" s="154" t="s">
        <v>1638</v>
      </c>
      <c r="D1704" s="154" t="s">
        <v>1800</v>
      </c>
      <c r="E1704" s="154" t="s">
        <v>2862</v>
      </c>
      <c r="F1704" s="155">
        <v>0.14924999999999999</v>
      </c>
      <c r="G1704" s="155">
        <f t="shared" si="26"/>
        <v>0.29849999999999999</v>
      </c>
      <c r="H1704" s="289"/>
      <c r="L1704" s="295"/>
      <c r="M1704" s="296"/>
    </row>
    <row r="1705" spans="2:13" s="80" customFormat="1" ht="15">
      <c r="B1705" s="154">
        <v>187</v>
      </c>
      <c r="C1705" s="154" t="s">
        <v>1639</v>
      </c>
      <c r="D1705" s="154" t="s">
        <v>1800</v>
      </c>
      <c r="E1705" s="154" t="s">
        <v>2862</v>
      </c>
      <c r="F1705" s="155">
        <v>0.50695000000000001</v>
      </c>
      <c r="G1705" s="155">
        <f t="shared" si="26"/>
        <v>1.0139</v>
      </c>
      <c r="H1705" s="289"/>
      <c r="L1705" s="295"/>
      <c r="M1705" s="296"/>
    </row>
    <row r="1706" spans="2:13" s="80" customFormat="1" ht="15">
      <c r="B1706" s="154">
        <v>187</v>
      </c>
      <c r="C1706" s="154" t="s">
        <v>1640</v>
      </c>
      <c r="D1706" s="154" t="s">
        <v>1800</v>
      </c>
      <c r="E1706" s="154" t="s">
        <v>2862</v>
      </c>
      <c r="F1706" s="155">
        <v>0.24825</v>
      </c>
      <c r="G1706" s="155">
        <f t="shared" si="26"/>
        <v>0.4965</v>
      </c>
      <c r="H1706" s="289"/>
      <c r="L1706" s="295"/>
      <c r="M1706" s="296"/>
    </row>
    <row r="1707" spans="2:13" s="80" customFormat="1" ht="15">
      <c r="B1707" s="154">
        <v>187</v>
      </c>
      <c r="C1707" s="154" t="s">
        <v>1986</v>
      </c>
      <c r="D1707" s="154" t="s">
        <v>1800</v>
      </c>
      <c r="E1707" s="154" t="s">
        <v>2862</v>
      </c>
      <c r="F1707" s="155">
        <v>0.36086000000000001</v>
      </c>
      <c r="G1707" s="155">
        <f t="shared" si="26"/>
        <v>0.72172000000000003</v>
      </c>
      <c r="H1707" s="289"/>
      <c r="L1707" s="295"/>
      <c r="M1707" s="296"/>
    </row>
    <row r="1708" spans="2:13" s="80" customFormat="1" ht="15">
      <c r="B1708" s="154">
        <v>187</v>
      </c>
      <c r="C1708" s="154" t="s">
        <v>746</v>
      </c>
      <c r="D1708" s="154" t="s">
        <v>1800</v>
      </c>
      <c r="E1708" s="154" t="s">
        <v>2862</v>
      </c>
      <c r="F1708" s="155">
        <v>0.31894</v>
      </c>
      <c r="G1708" s="155">
        <f t="shared" si="26"/>
        <v>0.63788</v>
      </c>
      <c r="H1708" s="289"/>
      <c r="L1708" s="295"/>
      <c r="M1708" s="296"/>
    </row>
    <row r="1709" spans="2:13" s="80" customFormat="1" ht="15">
      <c r="B1709" s="154">
        <v>187</v>
      </c>
      <c r="C1709" s="154" t="s">
        <v>748</v>
      </c>
      <c r="D1709" s="154" t="s">
        <v>1800</v>
      </c>
      <c r="E1709" s="154" t="s">
        <v>2862</v>
      </c>
      <c r="F1709" s="155">
        <v>0.31408999999999998</v>
      </c>
      <c r="G1709" s="155">
        <f t="shared" si="26"/>
        <v>0.62817999999999996</v>
      </c>
      <c r="H1709" s="290"/>
      <c r="L1709" s="295"/>
      <c r="M1709" s="296"/>
    </row>
    <row r="1710" spans="2:13" s="80" customFormat="1" ht="15">
      <c r="B1710" s="154">
        <v>188</v>
      </c>
      <c r="C1710" s="154" t="s">
        <v>1981</v>
      </c>
      <c r="D1710" s="154" t="s">
        <v>1800</v>
      </c>
      <c r="E1710" s="154" t="s">
        <v>2862</v>
      </c>
      <c r="F1710" s="155">
        <v>0.17721000000000001</v>
      </c>
      <c r="G1710" s="155">
        <f t="shared" si="26"/>
        <v>0.35442000000000001</v>
      </c>
      <c r="H1710" s="288">
        <v>5.7061000000000002</v>
      </c>
      <c r="L1710" s="295"/>
      <c r="M1710" s="296"/>
    </row>
    <row r="1711" spans="2:13" s="80" customFormat="1" ht="15">
      <c r="B1711" s="154">
        <v>188</v>
      </c>
      <c r="C1711" s="154" t="s">
        <v>625</v>
      </c>
      <c r="D1711" s="154" t="s">
        <v>1800</v>
      </c>
      <c r="E1711" s="154" t="s">
        <v>2862</v>
      </c>
      <c r="F1711" s="155">
        <v>0.16291</v>
      </c>
      <c r="G1711" s="155">
        <f t="shared" si="26"/>
        <v>0.32582</v>
      </c>
      <c r="H1711" s="289"/>
      <c r="L1711" s="295"/>
      <c r="M1711" s="296"/>
    </row>
    <row r="1712" spans="2:13" s="80" customFormat="1" ht="15">
      <c r="B1712" s="154">
        <v>188</v>
      </c>
      <c r="C1712" s="154" t="s">
        <v>1982</v>
      </c>
      <c r="D1712" s="154" t="s">
        <v>1800</v>
      </c>
      <c r="E1712" s="154" t="s">
        <v>2862</v>
      </c>
      <c r="F1712" s="155">
        <v>0.28401999999999999</v>
      </c>
      <c r="G1712" s="155">
        <f t="shared" si="26"/>
        <v>0.56803999999999999</v>
      </c>
      <c r="H1712" s="289"/>
      <c r="L1712" s="295"/>
      <c r="M1712" s="296"/>
    </row>
    <row r="1713" spans="2:13" s="80" customFormat="1" ht="15">
      <c r="B1713" s="154">
        <v>188</v>
      </c>
      <c r="C1713" s="154" t="s">
        <v>1518</v>
      </c>
      <c r="D1713" s="154" t="s">
        <v>1800</v>
      </c>
      <c r="E1713" s="154" t="s">
        <v>2862</v>
      </c>
      <c r="F1713" s="155">
        <v>0.35618</v>
      </c>
      <c r="G1713" s="155">
        <f t="shared" si="26"/>
        <v>0.71235999999999999</v>
      </c>
      <c r="H1713" s="289"/>
      <c r="L1713" s="295"/>
      <c r="M1713" s="296"/>
    </row>
    <row r="1714" spans="2:13" s="80" customFormat="1" ht="15">
      <c r="B1714" s="154">
        <v>188</v>
      </c>
      <c r="C1714" s="154" t="s">
        <v>1992</v>
      </c>
      <c r="D1714" s="154" t="s">
        <v>1800</v>
      </c>
      <c r="E1714" s="154" t="s">
        <v>2862</v>
      </c>
      <c r="F1714" s="155">
        <v>9.3969999999999998E-2</v>
      </c>
      <c r="G1714" s="155">
        <f t="shared" si="26"/>
        <v>0.18794</v>
      </c>
      <c r="H1714" s="289"/>
      <c r="L1714" s="295"/>
      <c r="M1714" s="296"/>
    </row>
    <row r="1715" spans="2:13" s="80" customFormat="1" ht="15">
      <c r="B1715" s="154">
        <v>188</v>
      </c>
      <c r="C1715" s="154" t="s">
        <v>1989</v>
      </c>
      <c r="D1715" s="154" t="s">
        <v>1800</v>
      </c>
      <c r="E1715" s="154" t="s">
        <v>2862</v>
      </c>
      <c r="F1715" s="155">
        <v>6.4180000000000001E-2</v>
      </c>
      <c r="G1715" s="155">
        <f t="shared" si="26"/>
        <v>0.12836</v>
      </c>
      <c r="H1715" s="289"/>
      <c r="L1715" s="295"/>
      <c r="M1715" s="296"/>
    </row>
    <row r="1716" spans="2:13" s="80" customFormat="1" ht="15">
      <c r="B1716" s="154">
        <v>188</v>
      </c>
      <c r="C1716" s="154" t="s">
        <v>1993</v>
      </c>
      <c r="D1716" s="154" t="s">
        <v>1800</v>
      </c>
      <c r="E1716" s="154" t="s">
        <v>2862</v>
      </c>
      <c r="F1716" s="155">
        <v>0.23009000000000002</v>
      </c>
      <c r="G1716" s="155">
        <f t="shared" si="26"/>
        <v>0.46018000000000003</v>
      </c>
      <c r="H1716" s="289"/>
      <c r="L1716" s="295"/>
      <c r="M1716" s="296"/>
    </row>
    <row r="1717" spans="2:13" s="80" customFormat="1" ht="15">
      <c r="B1717" s="154">
        <v>188</v>
      </c>
      <c r="C1717" s="154" t="s">
        <v>1491</v>
      </c>
      <c r="D1717" s="154" t="s">
        <v>1800</v>
      </c>
      <c r="E1717" s="154" t="s">
        <v>2862</v>
      </c>
      <c r="F1717" s="155">
        <v>5.9199999999999999E-3</v>
      </c>
      <c r="G1717" s="155">
        <f t="shared" si="26"/>
        <v>1.184E-2</v>
      </c>
      <c r="H1717" s="289"/>
      <c r="L1717" s="295"/>
      <c r="M1717" s="296"/>
    </row>
    <row r="1718" spans="2:13" s="80" customFormat="1" ht="15">
      <c r="B1718" s="154">
        <v>188</v>
      </c>
      <c r="C1718" s="154" t="s">
        <v>1958</v>
      </c>
      <c r="D1718" s="154" t="s">
        <v>1800</v>
      </c>
      <c r="E1718" s="154" t="s">
        <v>2862</v>
      </c>
      <c r="F1718" s="155">
        <v>0.13774</v>
      </c>
      <c r="G1718" s="155">
        <f t="shared" si="26"/>
        <v>0.27548</v>
      </c>
      <c r="H1718" s="289"/>
      <c r="L1718" s="295"/>
      <c r="M1718" s="296"/>
    </row>
    <row r="1719" spans="2:13" s="80" customFormat="1" ht="15">
      <c r="B1719" s="154">
        <v>188</v>
      </c>
      <c r="C1719" s="154" t="s">
        <v>1640</v>
      </c>
      <c r="D1719" s="154" t="s">
        <v>1800</v>
      </c>
      <c r="E1719" s="154" t="s">
        <v>2862</v>
      </c>
      <c r="F1719" s="155">
        <v>0.12353</v>
      </c>
      <c r="G1719" s="155">
        <f t="shared" si="26"/>
        <v>0.24706</v>
      </c>
      <c r="H1719" s="289"/>
      <c r="L1719" s="295"/>
      <c r="M1719" s="296"/>
    </row>
    <row r="1720" spans="2:13" s="80" customFormat="1" ht="15">
      <c r="B1720" s="154">
        <v>188</v>
      </c>
      <c r="C1720" s="154" t="s">
        <v>1490</v>
      </c>
      <c r="D1720" s="154" t="s">
        <v>1800</v>
      </c>
      <c r="E1720" s="154" t="s">
        <v>2862</v>
      </c>
      <c r="F1720" s="155">
        <v>0.16141</v>
      </c>
      <c r="G1720" s="155">
        <f t="shared" si="26"/>
        <v>0.32282</v>
      </c>
      <c r="H1720" s="289"/>
      <c r="L1720" s="295"/>
      <c r="M1720" s="296"/>
    </row>
    <row r="1721" spans="2:13" s="80" customFormat="1" ht="15">
      <c r="B1721" s="154">
        <v>188</v>
      </c>
      <c r="C1721" s="154" t="s">
        <v>1994</v>
      </c>
      <c r="D1721" s="154" t="s">
        <v>1800</v>
      </c>
      <c r="E1721" s="154" t="s">
        <v>2862</v>
      </c>
      <c r="F1721" s="155">
        <v>8.2349999999999993E-2</v>
      </c>
      <c r="G1721" s="155">
        <f t="shared" si="26"/>
        <v>0.16469999999999999</v>
      </c>
      <c r="H1721" s="289"/>
      <c r="L1721" s="295"/>
      <c r="M1721" s="296"/>
    </row>
    <row r="1722" spans="2:13" s="80" customFormat="1" ht="15">
      <c r="B1722" s="154">
        <v>188</v>
      </c>
      <c r="C1722" s="154" t="s">
        <v>1995</v>
      </c>
      <c r="D1722" s="154" t="s">
        <v>1800</v>
      </c>
      <c r="E1722" s="154" t="s">
        <v>2862</v>
      </c>
      <c r="F1722" s="155">
        <v>5.9959999999999999E-2</v>
      </c>
      <c r="G1722" s="155">
        <f t="shared" si="26"/>
        <v>0.11992</v>
      </c>
      <c r="H1722" s="289"/>
      <c r="L1722" s="295"/>
      <c r="M1722" s="296"/>
    </row>
    <row r="1723" spans="2:13" s="80" customFormat="1" ht="15">
      <c r="B1723" s="154">
        <v>188</v>
      </c>
      <c r="C1723" s="154" t="s">
        <v>1671</v>
      </c>
      <c r="D1723" s="154" t="s">
        <v>1800</v>
      </c>
      <c r="E1723" s="154" t="s">
        <v>2862</v>
      </c>
      <c r="F1723" s="155">
        <v>0.40983999999999998</v>
      </c>
      <c r="G1723" s="155">
        <f t="shared" si="26"/>
        <v>0.81967999999999996</v>
      </c>
      <c r="H1723" s="289"/>
      <c r="L1723" s="295"/>
      <c r="M1723" s="296"/>
    </row>
    <row r="1724" spans="2:13" s="80" customFormat="1" ht="15">
      <c r="B1724" s="154">
        <v>188</v>
      </c>
      <c r="C1724" s="154" t="s">
        <v>1996</v>
      </c>
      <c r="D1724" s="154" t="s">
        <v>1800</v>
      </c>
      <c r="E1724" s="154" t="s">
        <v>2862</v>
      </c>
      <c r="F1724" s="155">
        <v>6.6119999999999998E-2</v>
      </c>
      <c r="G1724" s="155">
        <f t="shared" si="26"/>
        <v>0.13224</v>
      </c>
      <c r="H1724" s="289"/>
      <c r="L1724" s="295"/>
      <c r="M1724" s="296"/>
    </row>
    <row r="1725" spans="2:13" s="80" customFormat="1" ht="15">
      <c r="B1725" s="154">
        <v>188</v>
      </c>
      <c r="C1725" s="154" t="s">
        <v>1971</v>
      </c>
      <c r="D1725" s="154" t="s">
        <v>1800</v>
      </c>
      <c r="E1725" s="154" t="s">
        <v>2862</v>
      </c>
      <c r="F1725" s="155">
        <v>0.43762000000000001</v>
      </c>
      <c r="G1725" s="155">
        <f t="shared" si="26"/>
        <v>0.87524000000000002</v>
      </c>
      <c r="H1725" s="290"/>
      <c r="L1725" s="295"/>
      <c r="M1725" s="296"/>
    </row>
    <row r="1726" spans="2:13" s="80" customFormat="1" ht="15">
      <c r="B1726" s="154">
        <v>189</v>
      </c>
      <c r="C1726" s="154" t="s">
        <v>1981</v>
      </c>
      <c r="D1726" s="154" t="s">
        <v>1800</v>
      </c>
      <c r="E1726" s="154" t="s">
        <v>2862</v>
      </c>
      <c r="F1726" s="155">
        <v>0.15327000000000002</v>
      </c>
      <c r="G1726" s="155">
        <f t="shared" si="26"/>
        <v>0.30654000000000003</v>
      </c>
      <c r="H1726" s="288">
        <v>6.2374400000000003</v>
      </c>
      <c r="L1726" s="295"/>
      <c r="M1726" s="296"/>
    </row>
    <row r="1727" spans="2:13" s="80" customFormat="1" ht="15">
      <c r="B1727" s="154">
        <v>189</v>
      </c>
      <c r="C1727" s="154" t="s">
        <v>625</v>
      </c>
      <c r="D1727" s="154" t="s">
        <v>1800</v>
      </c>
      <c r="E1727" s="154" t="s">
        <v>2862</v>
      </c>
      <c r="F1727" s="155">
        <v>0.37185000000000001</v>
      </c>
      <c r="G1727" s="155">
        <f t="shared" si="26"/>
        <v>0.74370000000000003</v>
      </c>
      <c r="H1727" s="289"/>
      <c r="L1727" s="295"/>
      <c r="M1727" s="296"/>
    </row>
    <row r="1728" spans="2:13" s="80" customFormat="1" ht="15">
      <c r="B1728" s="154">
        <v>189</v>
      </c>
      <c r="C1728" s="154" t="s">
        <v>1982</v>
      </c>
      <c r="D1728" s="154" t="s">
        <v>1800</v>
      </c>
      <c r="E1728" s="154" t="s">
        <v>2862</v>
      </c>
      <c r="F1728" s="155">
        <v>0.50758999999999999</v>
      </c>
      <c r="G1728" s="155">
        <f t="shared" si="26"/>
        <v>1.01518</v>
      </c>
      <c r="H1728" s="289"/>
      <c r="L1728" s="295"/>
      <c r="M1728" s="296"/>
    </row>
    <row r="1729" spans="2:13" s="80" customFormat="1" ht="15">
      <c r="B1729" s="154">
        <v>189</v>
      </c>
      <c r="C1729" s="154" t="s">
        <v>1997</v>
      </c>
      <c r="D1729" s="154" t="s">
        <v>1800</v>
      </c>
      <c r="E1729" s="154" t="s">
        <v>2862</v>
      </c>
      <c r="F1729" s="155">
        <v>0.55192999999999992</v>
      </c>
      <c r="G1729" s="155">
        <f t="shared" si="26"/>
        <v>1.1038599999999998</v>
      </c>
      <c r="H1729" s="289"/>
      <c r="L1729" s="295"/>
      <c r="M1729" s="296"/>
    </row>
    <row r="1730" spans="2:13" s="80" customFormat="1" ht="15">
      <c r="B1730" s="154">
        <v>189</v>
      </c>
      <c r="C1730" s="154" t="s">
        <v>1067</v>
      </c>
      <c r="D1730" s="154" t="s">
        <v>1800</v>
      </c>
      <c r="E1730" s="154" t="s">
        <v>2862</v>
      </c>
      <c r="F1730" s="155">
        <v>2.2799999999999999E-3</v>
      </c>
      <c r="G1730" s="155">
        <f t="shared" si="26"/>
        <v>4.5599999999999998E-3</v>
      </c>
      <c r="H1730" s="289"/>
      <c r="L1730" s="295"/>
      <c r="M1730" s="296"/>
    </row>
    <row r="1731" spans="2:13" s="80" customFormat="1" ht="15">
      <c r="B1731" s="154">
        <v>189</v>
      </c>
      <c r="C1731" s="154" t="s">
        <v>876</v>
      </c>
      <c r="D1731" s="154" t="s">
        <v>1800</v>
      </c>
      <c r="E1731" s="154" t="s">
        <v>2862</v>
      </c>
      <c r="F1731" s="155">
        <v>8.9099999999999995E-3</v>
      </c>
      <c r="G1731" s="155">
        <f t="shared" si="26"/>
        <v>1.7819999999999999E-2</v>
      </c>
      <c r="H1731" s="289"/>
      <c r="L1731" s="295"/>
      <c r="M1731" s="296"/>
    </row>
    <row r="1732" spans="2:13" s="80" customFormat="1" ht="15">
      <c r="B1732" s="154">
        <v>189</v>
      </c>
      <c r="C1732" s="154" t="s">
        <v>1948</v>
      </c>
      <c r="D1732" s="154" t="s">
        <v>1800</v>
      </c>
      <c r="E1732" s="154" t="s">
        <v>2862</v>
      </c>
      <c r="F1732" s="155">
        <v>0.36651999999999996</v>
      </c>
      <c r="G1732" s="155">
        <f t="shared" si="26"/>
        <v>0.73303999999999991</v>
      </c>
      <c r="H1732" s="289"/>
      <c r="L1732" s="295"/>
      <c r="M1732" s="296"/>
    </row>
    <row r="1733" spans="2:13" s="80" customFormat="1" ht="15">
      <c r="B1733" s="154">
        <v>189</v>
      </c>
      <c r="C1733" s="154" t="s">
        <v>1998</v>
      </c>
      <c r="D1733" s="154" t="s">
        <v>1800</v>
      </c>
      <c r="E1733" s="154" t="s">
        <v>2862</v>
      </c>
      <c r="F1733" s="155">
        <v>9.2489999999999989E-2</v>
      </c>
      <c r="G1733" s="155">
        <f t="shared" si="26"/>
        <v>0.18497999999999998</v>
      </c>
      <c r="H1733" s="289"/>
      <c r="L1733" s="295"/>
      <c r="M1733" s="296"/>
    </row>
    <row r="1734" spans="2:13" s="80" customFormat="1" ht="15">
      <c r="B1734" s="154">
        <v>189</v>
      </c>
      <c r="C1734" s="154" t="s">
        <v>1951</v>
      </c>
      <c r="D1734" s="154" t="s">
        <v>1800</v>
      </c>
      <c r="E1734" s="154" t="s">
        <v>2862</v>
      </c>
      <c r="F1734" s="155">
        <v>0.36736000000000002</v>
      </c>
      <c r="G1734" s="155">
        <f t="shared" si="26"/>
        <v>0.73472000000000004</v>
      </c>
      <c r="H1734" s="289"/>
      <c r="L1734" s="295"/>
      <c r="M1734" s="296"/>
    </row>
    <row r="1735" spans="2:13" s="80" customFormat="1" ht="15">
      <c r="B1735" s="154">
        <v>189</v>
      </c>
      <c r="C1735" s="154" t="s">
        <v>1952</v>
      </c>
      <c r="D1735" s="154" t="s">
        <v>1800</v>
      </c>
      <c r="E1735" s="154" t="s">
        <v>2862</v>
      </c>
      <c r="F1735" s="155">
        <v>0.21261000000000002</v>
      </c>
      <c r="G1735" s="155">
        <f t="shared" si="26"/>
        <v>0.42522000000000004</v>
      </c>
      <c r="H1735" s="289"/>
      <c r="L1735" s="295"/>
      <c r="M1735" s="296"/>
    </row>
    <row r="1736" spans="2:13" s="80" customFormat="1" ht="15">
      <c r="B1736" s="154">
        <v>189</v>
      </c>
      <c r="C1736" s="154" t="s">
        <v>1999</v>
      </c>
      <c r="D1736" s="154" t="s">
        <v>1800</v>
      </c>
      <c r="E1736" s="154" t="s">
        <v>2862</v>
      </c>
      <c r="F1736" s="155">
        <v>0.10567</v>
      </c>
      <c r="G1736" s="155">
        <f t="shared" si="26"/>
        <v>0.21134</v>
      </c>
      <c r="H1736" s="289"/>
      <c r="L1736" s="295"/>
      <c r="M1736" s="296"/>
    </row>
    <row r="1737" spans="2:13" s="80" customFormat="1" ht="15">
      <c r="B1737" s="154">
        <v>189</v>
      </c>
      <c r="C1737" s="154" t="s">
        <v>1953</v>
      </c>
      <c r="D1737" s="154" t="s">
        <v>1800</v>
      </c>
      <c r="E1737" s="154" t="s">
        <v>2862</v>
      </c>
      <c r="F1737" s="155">
        <v>0.20932000000000001</v>
      </c>
      <c r="G1737" s="155">
        <f t="shared" si="26"/>
        <v>0.41864000000000001</v>
      </c>
      <c r="H1737" s="289"/>
      <c r="L1737" s="295"/>
      <c r="M1737" s="296"/>
    </row>
    <row r="1738" spans="2:13" s="80" customFormat="1" ht="15">
      <c r="B1738" s="154">
        <v>189</v>
      </c>
      <c r="C1738" s="154" t="s">
        <v>1954</v>
      </c>
      <c r="D1738" s="154" t="s">
        <v>1800</v>
      </c>
      <c r="E1738" s="154" t="s">
        <v>2862</v>
      </c>
      <c r="F1738" s="155">
        <v>0.16891999999999999</v>
      </c>
      <c r="G1738" s="155">
        <f t="shared" si="26"/>
        <v>0.33783999999999997</v>
      </c>
      <c r="H1738" s="290"/>
      <c r="L1738" s="295"/>
      <c r="M1738" s="296"/>
    </row>
    <row r="1739" spans="2:13" s="80" customFormat="1" ht="15">
      <c r="B1739" s="154">
        <v>190</v>
      </c>
      <c r="C1739" s="154" t="s">
        <v>1948</v>
      </c>
      <c r="D1739" s="154" t="s">
        <v>1800</v>
      </c>
      <c r="E1739" s="154" t="s">
        <v>2862</v>
      </c>
      <c r="F1739" s="155">
        <v>0.19081999999999999</v>
      </c>
      <c r="G1739" s="155">
        <f t="shared" si="26"/>
        <v>0.38163999999999998</v>
      </c>
      <c r="H1739" s="288">
        <v>6.27712</v>
      </c>
      <c r="L1739" s="295"/>
      <c r="M1739" s="296"/>
    </row>
    <row r="1740" spans="2:13" s="80" customFormat="1" ht="15">
      <c r="B1740" s="154">
        <v>190</v>
      </c>
      <c r="C1740" s="154" t="s">
        <v>2000</v>
      </c>
      <c r="D1740" s="154" t="s">
        <v>1800</v>
      </c>
      <c r="E1740" s="154" t="s">
        <v>2862</v>
      </c>
      <c r="F1740" s="155">
        <v>0.13532</v>
      </c>
      <c r="G1740" s="155">
        <f t="shared" si="26"/>
        <v>0.27063999999999999</v>
      </c>
      <c r="H1740" s="289"/>
      <c r="L1740" s="295"/>
      <c r="M1740" s="296"/>
    </row>
    <row r="1741" spans="2:13" s="80" customFormat="1" ht="15">
      <c r="B1741" s="154">
        <v>190</v>
      </c>
      <c r="C1741" s="154" t="s">
        <v>2001</v>
      </c>
      <c r="D1741" s="154" t="s">
        <v>1800</v>
      </c>
      <c r="E1741" s="154" t="s">
        <v>2862</v>
      </c>
      <c r="F1741" s="155">
        <v>0.15156</v>
      </c>
      <c r="G1741" s="155">
        <f t="shared" ref="G1741:G1804" si="27">F1741*2</f>
        <v>0.30312</v>
      </c>
      <c r="H1741" s="289"/>
      <c r="L1741" s="295"/>
      <c r="M1741" s="296"/>
    </row>
    <row r="1742" spans="2:13" s="80" customFormat="1" ht="15">
      <c r="B1742" s="154">
        <v>190</v>
      </c>
      <c r="C1742" s="154" t="s">
        <v>1958</v>
      </c>
      <c r="D1742" s="154" t="s">
        <v>1800</v>
      </c>
      <c r="E1742" s="154" t="s">
        <v>2862</v>
      </c>
      <c r="F1742" s="155">
        <v>0.12165000000000001</v>
      </c>
      <c r="G1742" s="155">
        <f t="shared" si="27"/>
        <v>0.24330000000000002</v>
      </c>
      <c r="H1742" s="289"/>
      <c r="L1742" s="295"/>
      <c r="M1742" s="296"/>
    </row>
    <row r="1743" spans="2:13" s="80" customFormat="1" ht="15">
      <c r="B1743" s="154">
        <v>190</v>
      </c>
      <c r="C1743" s="154" t="s">
        <v>2002</v>
      </c>
      <c r="D1743" s="154" t="s">
        <v>1800</v>
      </c>
      <c r="E1743" s="154" t="s">
        <v>2862</v>
      </c>
      <c r="F1743" s="155">
        <v>0.35849999999999999</v>
      </c>
      <c r="G1743" s="155">
        <f t="shared" si="27"/>
        <v>0.71699999999999997</v>
      </c>
      <c r="H1743" s="289"/>
      <c r="L1743" s="295"/>
      <c r="M1743" s="296"/>
    </row>
    <row r="1744" spans="2:13" s="80" customFormat="1" ht="15">
      <c r="B1744" s="154">
        <v>190</v>
      </c>
      <c r="C1744" s="154" t="s">
        <v>1998</v>
      </c>
      <c r="D1744" s="154" t="s">
        <v>1800</v>
      </c>
      <c r="E1744" s="154" t="s">
        <v>2862</v>
      </c>
      <c r="F1744" s="155">
        <v>0.39957999999999999</v>
      </c>
      <c r="G1744" s="155">
        <f t="shared" si="27"/>
        <v>0.79915999999999998</v>
      </c>
      <c r="H1744" s="289"/>
      <c r="L1744" s="295"/>
      <c r="M1744" s="296"/>
    </row>
    <row r="1745" spans="2:13" s="80" customFormat="1" ht="15">
      <c r="B1745" s="154">
        <v>190</v>
      </c>
      <c r="C1745" s="154" t="s">
        <v>1951</v>
      </c>
      <c r="D1745" s="154" t="s">
        <v>1800</v>
      </c>
      <c r="E1745" s="154" t="s">
        <v>2862</v>
      </c>
      <c r="F1745" s="155">
        <v>0.20128000000000001</v>
      </c>
      <c r="G1745" s="155">
        <f t="shared" si="27"/>
        <v>0.40256000000000003</v>
      </c>
      <c r="H1745" s="289"/>
      <c r="L1745" s="295"/>
      <c r="M1745" s="296"/>
    </row>
    <row r="1746" spans="2:13" s="80" customFormat="1" ht="15">
      <c r="B1746" s="154">
        <v>190</v>
      </c>
      <c r="C1746" s="154" t="s">
        <v>1952</v>
      </c>
      <c r="D1746" s="154" t="s">
        <v>1800</v>
      </c>
      <c r="E1746" s="154" t="s">
        <v>2862</v>
      </c>
      <c r="F1746" s="155">
        <v>0.37113999999999997</v>
      </c>
      <c r="G1746" s="155">
        <f t="shared" si="27"/>
        <v>0.74227999999999994</v>
      </c>
      <c r="H1746" s="289"/>
      <c r="L1746" s="295"/>
      <c r="M1746" s="296"/>
    </row>
    <row r="1747" spans="2:13" s="80" customFormat="1" ht="15">
      <c r="B1747" s="154">
        <v>190</v>
      </c>
      <c r="C1747" s="154" t="s">
        <v>1953</v>
      </c>
      <c r="D1747" s="154" t="s">
        <v>1800</v>
      </c>
      <c r="E1747" s="154" t="s">
        <v>2862</v>
      </c>
      <c r="F1747" s="155">
        <v>0.39765</v>
      </c>
      <c r="G1747" s="155">
        <f t="shared" si="27"/>
        <v>0.79530000000000001</v>
      </c>
      <c r="H1747" s="289"/>
      <c r="L1747" s="295"/>
      <c r="M1747" s="296"/>
    </row>
    <row r="1748" spans="2:13" s="80" customFormat="1" ht="15">
      <c r="B1748" s="154">
        <v>190</v>
      </c>
      <c r="C1748" s="154" t="s">
        <v>1954</v>
      </c>
      <c r="D1748" s="154" t="s">
        <v>1800</v>
      </c>
      <c r="E1748" s="154" t="s">
        <v>2862</v>
      </c>
      <c r="F1748" s="155">
        <v>0.33733999999999997</v>
      </c>
      <c r="G1748" s="155">
        <f t="shared" si="27"/>
        <v>0.67467999999999995</v>
      </c>
      <c r="H1748" s="289"/>
      <c r="L1748" s="295"/>
      <c r="M1748" s="296"/>
    </row>
    <row r="1749" spans="2:13" s="80" customFormat="1" ht="15">
      <c r="B1749" s="154">
        <v>190</v>
      </c>
      <c r="C1749" s="154" t="s">
        <v>1971</v>
      </c>
      <c r="D1749" s="154" t="s">
        <v>1800</v>
      </c>
      <c r="E1749" s="154" t="s">
        <v>2862</v>
      </c>
      <c r="F1749" s="155">
        <v>0.47372000000000003</v>
      </c>
      <c r="G1749" s="155">
        <f t="shared" si="27"/>
        <v>0.94744000000000006</v>
      </c>
      <c r="H1749" s="290"/>
      <c r="L1749" s="295"/>
      <c r="M1749" s="296"/>
    </row>
    <row r="1750" spans="2:13" s="80" customFormat="1" ht="15">
      <c r="B1750" s="154">
        <v>191</v>
      </c>
      <c r="C1750" s="154" t="s">
        <v>1948</v>
      </c>
      <c r="D1750" s="154" t="s">
        <v>1800</v>
      </c>
      <c r="E1750" s="154" t="s">
        <v>2862</v>
      </c>
      <c r="F1750" s="155">
        <v>0.32706000000000002</v>
      </c>
      <c r="G1750" s="155">
        <f t="shared" si="27"/>
        <v>0.65412000000000003</v>
      </c>
      <c r="H1750" s="288">
        <v>6.1630400000000005</v>
      </c>
      <c r="L1750" s="295"/>
      <c r="M1750" s="296"/>
    </row>
    <row r="1751" spans="2:13" s="80" customFormat="1" ht="15">
      <c r="B1751" s="154">
        <v>191</v>
      </c>
      <c r="C1751" s="154" t="s">
        <v>2001</v>
      </c>
      <c r="D1751" s="154" t="s">
        <v>1800</v>
      </c>
      <c r="E1751" s="154" t="s">
        <v>2862</v>
      </c>
      <c r="F1751" s="155">
        <v>0.24311000000000002</v>
      </c>
      <c r="G1751" s="155">
        <f t="shared" si="27"/>
        <v>0.48622000000000004</v>
      </c>
      <c r="H1751" s="289"/>
      <c r="L1751" s="295"/>
      <c r="M1751" s="296"/>
    </row>
    <row r="1752" spans="2:13" s="80" customFormat="1" ht="15">
      <c r="B1752" s="154">
        <v>191</v>
      </c>
      <c r="C1752" s="154" t="s">
        <v>2003</v>
      </c>
      <c r="D1752" s="154" t="s">
        <v>1800</v>
      </c>
      <c r="E1752" s="154" t="s">
        <v>2862</v>
      </c>
      <c r="F1752" s="155">
        <v>0.46392</v>
      </c>
      <c r="G1752" s="155">
        <f t="shared" si="27"/>
        <v>0.92784</v>
      </c>
      <c r="H1752" s="289"/>
      <c r="L1752" s="295"/>
      <c r="M1752" s="296"/>
    </row>
    <row r="1753" spans="2:13" s="80" customFormat="1" ht="15">
      <c r="B1753" s="154">
        <v>191</v>
      </c>
      <c r="C1753" s="154" t="s">
        <v>2004</v>
      </c>
      <c r="D1753" s="154" t="s">
        <v>1800</v>
      </c>
      <c r="E1753" s="154" t="s">
        <v>2862</v>
      </c>
      <c r="F1753" s="155">
        <v>0.41083999999999998</v>
      </c>
      <c r="G1753" s="155">
        <f t="shared" si="27"/>
        <v>0.82167999999999997</v>
      </c>
      <c r="H1753" s="289"/>
      <c r="L1753" s="295"/>
      <c r="M1753" s="296"/>
    </row>
    <row r="1754" spans="2:13" s="80" customFormat="1" ht="15">
      <c r="B1754" s="154">
        <v>191</v>
      </c>
      <c r="C1754" s="154" t="s">
        <v>1960</v>
      </c>
      <c r="D1754" s="154" t="s">
        <v>1800</v>
      </c>
      <c r="E1754" s="154" t="s">
        <v>2862</v>
      </c>
      <c r="F1754" s="155">
        <v>0.42219000000000001</v>
      </c>
      <c r="G1754" s="155">
        <f t="shared" si="27"/>
        <v>0.84438000000000002</v>
      </c>
      <c r="H1754" s="289"/>
      <c r="L1754" s="295"/>
      <c r="M1754" s="296"/>
    </row>
    <row r="1755" spans="2:13" s="80" customFormat="1" ht="15">
      <c r="B1755" s="154">
        <v>191</v>
      </c>
      <c r="C1755" s="154" t="s">
        <v>1953</v>
      </c>
      <c r="D1755" s="154" t="s">
        <v>1800</v>
      </c>
      <c r="E1755" s="154" t="s">
        <v>2862</v>
      </c>
      <c r="F1755" s="155">
        <v>0.33468999999999999</v>
      </c>
      <c r="G1755" s="155">
        <f t="shared" si="27"/>
        <v>0.66937999999999998</v>
      </c>
      <c r="H1755" s="289"/>
      <c r="L1755" s="295"/>
      <c r="M1755" s="296"/>
    </row>
    <row r="1756" spans="2:13" s="80" customFormat="1" ht="15">
      <c r="B1756" s="154">
        <v>191</v>
      </c>
      <c r="C1756" s="154" t="s">
        <v>1954</v>
      </c>
      <c r="D1756" s="154" t="s">
        <v>1800</v>
      </c>
      <c r="E1756" s="154" t="s">
        <v>2862</v>
      </c>
      <c r="F1756" s="155">
        <v>0.44183999999999996</v>
      </c>
      <c r="G1756" s="155">
        <f t="shared" si="27"/>
        <v>0.88367999999999991</v>
      </c>
      <c r="H1756" s="289"/>
      <c r="L1756" s="295"/>
      <c r="M1756" s="296"/>
    </row>
    <row r="1757" spans="2:13" s="80" customFormat="1" ht="15">
      <c r="B1757" s="154">
        <v>191</v>
      </c>
      <c r="C1757" s="154" t="s">
        <v>1971</v>
      </c>
      <c r="D1757" s="154" t="s">
        <v>1800</v>
      </c>
      <c r="E1757" s="154" t="s">
        <v>2862</v>
      </c>
      <c r="F1757" s="155">
        <v>0.43786999999999998</v>
      </c>
      <c r="G1757" s="155">
        <f t="shared" si="27"/>
        <v>0.87573999999999996</v>
      </c>
      <c r="H1757" s="290"/>
      <c r="L1757" s="295"/>
      <c r="M1757" s="296"/>
    </row>
    <row r="1758" spans="2:13" s="80" customFormat="1" ht="15">
      <c r="B1758" s="154">
        <v>192</v>
      </c>
      <c r="C1758" s="154" t="s">
        <v>2005</v>
      </c>
      <c r="D1758" s="154" t="s">
        <v>1800</v>
      </c>
      <c r="E1758" s="154" t="s">
        <v>2862</v>
      </c>
      <c r="F1758" s="155">
        <v>0.17025999999999999</v>
      </c>
      <c r="G1758" s="155">
        <f t="shared" si="27"/>
        <v>0.34051999999999999</v>
      </c>
      <c r="H1758" s="288">
        <v>5.9836000000000009</v>
      </c>
      <c r="L1758" s="295"/>
      <c r="M1758" s="296"/>
    </row>
    <row r="1759" spans="2:13" s="80" customFormat="1" ht="15">
      <c r="B1759" s="154">
        <v>192</v>
      </c>
      <c r="C1759" s="154" t="s">
        <v>1948</v>
      </c>
      <c r="D1759" s="154" t="s">
        <v>1800</v>
      </c>
      <c r="E1759" s="154" t="s">
        <v>2862</v>
      </c>
      <c r="F1759" s="155">
        <v>0.30924000000000001</v>
      </c>
      <c r="G1759" s="155">
        <f t="shared" si="27"/>
        <v>0.61848000000000003</v>
      </c>
      <c r="H1759" s="289"/>
      <c r="L1759" s="295"/>
      <c r="M1759" s="296"/>
    </row>
    <row r="1760" spans="2:13" s="80" customFormat="1" ht="15">
      <c r="B1760" s="154">
        <v>192</v>
      </c>
      <c r="C1760" s="154" t="s">
        <v>2006</v>
      </c>
      <c r="D1760" s="154" t="s">
        <v>1800</v>
      </c>
      <c r="E1760" s="154" t="s">
        <v>2862</v>
      </c>
      <c r="F1760" s="155">
        <v>0.72965000000000002</v>
      </c>
      <c r="G1760" s="155">
        <f t="shared" si="27"/>
        <v>1.4593</v>
      </c>
      <c r="H1760" s="289"/>
      <c r="L1760" s="295"/>
      <c r="M1760" s="296"/>
    </row>
    <row r="1761" spans="2:13" s="80" customFormat="1" ht="15">
      <c r="B1761" s="154">
        <v>192</v>
      </c>
      <c r="C1761" s="154" t="s">
        <v>1998</v>
      </c>
      <c r="D1761" s="154" t="s">
        <v>1800</v>
      </c>
      <c r="E1761" s="154" t="s">
        <v>2862</v>
      </c>
      <c r="F1761" s="155">
        <v>0.23959</v>
      </c>
      <c r="G1761" s="155">
        <f t="shared" si="27"/>
        <v>0.47917999999999999</v>
      </c>
      <c r="H1761" s="289"/>
      <c r="L1761" s="295"/>
      <c r="M1761" s="296"/>
    </row>
    <row r="1762" spans="2:13" s="80" customFormat="1" ht="15">
      <c r="B1762" s="154">
        <v>192</v>
      </c>
      <c r="C1762" s="154" t="s">
        <v>1953</v>
      </c>
      <c r="D1762" s="154" t="s">
        <v>1800</v>
      </c>
      <c r="E1762" s="154" t="s">
        <v>2862</v>
      </c>
      <c r="F1762" s="155">
        <v>0.28539999999999999</v>
      </c>
      <c r="G1762" s="155">
        <f t="shared" si="27"/>
        <v>0.57079999999999997</v>
      </c>
      <c r="H1762" s="289"/>
      <c r="L1762" s="295"/>
      <c r="M1762" s="296"/>
    </row>
    <row r="1763" spans="2:13" s="80" customFormat="1" ht="15">
      <c r="B1763" s="154">
        <v>192</v>
      </c>
      <c r="C1763" s="154" t="s">
        <v>1954</v>
      </c>
      <c r="D1763" s="154" t="s">
        <v>1800</v>
      </c>
      <c r="E1763" s="154" t="s">
        <v>2862</v>
      </c>
      <c r="F1763" s="155">
        <v>0.24890999999999999</v>
      </c>
      <c r="G1763" s="155">
        <f t="shared" si="27"/>
        <v>0.49781999999999998</v>
      </c>
      <c r="H1763" s="289"/>
      <c r="L1763" s="295"/>
      <c r="M1763" s="296"/>
    </row>
    <row r="1764" spans="2:13" s="80" customFormat="1" ht="15">
      <c r="B1764" s="154">
        <v>192</v>
      </c>
      <c r="C1764" s="154" t="s">
        <v>1971</v>
      </c>
      <c r="D1764" s="154" t="s">
        <v>1800</v>
      </c>
      <c r="E1764" s="154" t="s">
        <v>2862</v>
      </c>
      <c r="F1764" s="155">
        <v>0.25755</v>
      </c>
      <c r="G1764" s="155">
        <f t="shared" si="27"/>
        <v>0.5151</v>
      </c>
      <c r="H1764" s="289"/>
      <c r="L1764" s="295"/>
      <c r="M1764" s="296"/>
    </row>
    <row r="1765" spans="2:13" s="80" customFormat="1" ht="15">
      <c r="B1765" s="154">
        <v>192</v>
      </c>
      <c r="C1765" s="154" t="s">
        <v>2007</v>
      </c>
      <c r="D1765" s="154" t="s">
        <v>1800</v>
      </c>
      <c r="E1765" s="154" t="s">
        <v>2862</v>
      </c>
      <c r="F1765" s="155">
        <v>0.75120000000000009</v>
      </c>
      <c r="G1765" s="155">
        <f t="shared" si="27"/>
        <v>1.5024000000000002</v>
      </c>
      <c r="H1765" s="290"/>
      <c r="L1765" s="295"/>
      <c r="M1765" s="296"/>
    </row>
    <row r="1766" spans="2:13" s="80" customFormat="1" ht="15">
      <c r="B1766" s="154">
        <v>193</v>
      </c>
      <c r="C1766" s="154" t="s">
        <v>1584</v>
      </c>
      <c r="D1766" s="154" t="s">
        <v>1800</v>
      </c>
      <c r="E1766" s="154" t="s">
        <v>2862</v>
      </c>
      <c r="F1766" s="155">
        <v>7.3859999999999995E-2</v>
      </c>
      <c r="G1766" s="155">
        <f t="shared" si="27"/>
        <v>0.14771999999999999</v>
      </c>
      <c r="H1766" s="288">
        <v>7.3003800000000005</v>
      </c>
      <c r="L1766" s="295"/>
      <c r="M1766" s="296"/>
    </row>
    <row r="1767" spans="2:13" s="80" customFormat="1" ht="15">
      <c r="B1767" s="154">
        <v>193</v>
      </c>
      <c r="C1767" s="154" t="s">
        <v>2003</v>
      </c>
      <c r="D1767" s="154" t="s">
        <v>1800</v>
      </c>
      <c r="E1767" s="154" t="s">
        <v>2862</v>
      </c>
      <c r="F1767" s="155">
        <v>0.92774999999999996</v>
      </c>
      <c r="G1767" s="155">
        <f t="shared" si="27"/>
        <v>1.8554999999999999</v>
      </c>
      <c r="H1767" s="289"/>
      <c r="L1767" s="295"/>
      <c r="M1767" s="296"/>
    </row>
    <row r="1768" spans="2:13" s="80" customFormat="1" ht="15">
      <c r="B1768" s="154">
        <v>193</v>
      </c>
      <c r="C1768" s="154" t="s">
        <v>2006</v>
      </c>
      <c r="D1768" s="154" t="s">
        <v>1800</v>
      </c>
      <c r="E1768" s="154" t="s">
        <v>2862</v>
      </c>
      <c r="F1768" s="155">
        <v>0.75014999999999998</v>
      </c>
      <c r="G1768" s="155">
        <f t="shared" si="27"/>
        <v>1.5003</v>
      </c>
      <c r="H1768" s="289"/>
      <c r="L1768" s="295"/>
      <c r="M1768" s="296"/>
    </row>
    <row r="1769" spans="2:13" s="80" customFormat="1" ht="15">
      <c r="B1769" s="154">
        <v>193</v>
      </c>
      <c r="C1769" s="154" t="s">
        <v>2008</v>
      </c>
      <c r="D1769" s="154" t="s">
        <v>1800</v>
      </c>
      <c r="E1769" s="154" t="s">
        <v>2862</v>
      </c>
      <c r="F1769" s="155">
        <v>0.29360000000000003</v>
      </c>
      <c r="G1769" s="155">
        <f t="shared" si="27"/>
        <v>0.58720000000000006</v>
      </c>
      <c r="H1769" s="289"/>
      <c r="L1769" s="295"/>
      <c r="M1769" s="296"/>
    </row>
    <row r="1770" spans="2:13" s="80" customFormat="1" ht="15">
      <c r="B1770" s="154">
        <v>193</v>
      </c>
      <c r="C1770" s="154" t="s">
        <v>2009</v>
      </c>
      <c r="D1770" s="154" t="s">
        <v>1800</v>
      </c>
      <c r="E1770" s="154" t="s">
        <v>2862</v>
      </c>
      <c r="F1770" s="155">
        <v>0.26987</v>
      </c>
      <c r="G1770" s="155">
        <f t="shared" si="27"/>
        <v>0.53974</v>
      </c>
      <c r="H1770" s="289"/>
      <c r="L1770" s="295"/>
      <c r="M1770" s="296"/>
    </row>
    <row r="1771" spans="2:13" s="80" customFormat="1" ht="15">
      <c r="B1771" s="154">
        <v>193</v>
      </c>
      <c r="C1771" s="154" t="s">
        <v>2007</v>
      </c>
      <c r="D1771" s="154" t="s">
        <v>1800</v>
      </c>
      <c r="E1771" s="154" t="s">
        <v>2862</v>
      </c>
      <c r="F1771" s="155">
        <v>0.81859999999999999</v>
      </c>
      <c r="G1771" s="155">
        <f t="shared" si="27"/>
        <v>1.6372</v>
      </c>
      <c r="H1771" s="289"/>
      <c r="L1771" s="295"/>
      <c r="M1771" s="296"/>
    </row>
    <row r="1772" spans="2:13" ht="15">
      <c r="B1772" s="154">
        <v>193</v>
      </c>
      <c r="C1772" s="154" t="s">
        <v>2010</v>
      </c>
      <c r="D1772" s="154" t="s">
        <v>1800</v>
      </c>
      <c r="E1772" s="154" t="s">
        <v>2862</v>
      </c>
      <c r="F1772" s="155">
        <v>0.2717</v>
      </c>
      <c r="G1772" s="155">
        <f t="shared" si="27"/>
        <v>0.54339999999999999</v>
      </c>
      <c r="H1772" s="289"/>
    </row>
    <row r="1773" spans="2:13" ht="15">
      <c r="B1773" s="154">
        <v>193</v>
      </c>
      <c r="C1773" s="154" t="s">
        <v>2011</v>
      </c>
      <c r="D1773" s="154" t="s">
        <v>1800</v>
      </c>
      <c r="E1773" s="154" t="s">
        <v>2862</v>
      </c>
      <c r="F1773" s="155">
        <v>0.24465999999999999</v>
      </c>
      <c r="G1773" s="155">
        <f t="shared" si="27"/>
        <v>0.48931999999999998</v>
      </c>
      <c r="H1773" s="290"/>
    </row>
    <row r="1774" spans="2:13" ht="15">
      <c r="B1774" s="154">
        <v>194</v>
      </c>
      <c r="C1774" s="154" t="s">
        <v>2012</v>
      </c>
      <c r="D1774" s="154" t="s">
        <v>1800</v>
      </c>
      <c r="E1774" s="154" t="s">
        <v>2862</v>
      </c>
      <c r="F1774" s="155">
        <v>0.73500999999999994</v>
      </c>
      <c r="G1774" s="155">
        <f t="shared" si="27"/>
        <v>1.4700199999999999</v>
      </c>
      <c r="H1774" s="288">
        <v>6.1950000000000003</v>
      </c>
    </row>
    <row r="1775" spans="2:13" ht="15">
      <c r="B1775" s="154">
        <v>194</v>
      </c>
      <c r="C1775" s="154" t="s">
        <v>2013</v>
      </c>
      <c r="D1775" s="154" t="s">
        <v>1800</v>
      </c>
      <c r="E1775" s="154" t="s">
        <v>2862</v>
      </c>
      <c r="F1775" s="155">
        <v>0.20868999999999999</v>
      </c>
      <c r="G1775" s="155">
        <f t="shared" si="27"/>
        <v>0.41737999999999997</v>
      </c>
      <c r="H1775" s="289"/>
    </row>
    <row r="1776" spans="2:13" ht="15">
      <c r="B1776" s="154">
        <v>194</v>
      </c>
      <c r="C1776" s="154" t="s">
        <v>2014</v>
      </c>
      <c r="D1776" s="154" t="s">
        <v>1800</v>
      </c>
      <c r="E1776" s="154" t="s">
        <v>2862</v>
      </c>
      <c r="F1776" s="155">
        <v>0.75409000000000004</v>
      </c>
      <c r="G1776" s="155">
        <f t="shared" si="27"/>
        <v>1.5081800000000001</v>
      </c>
      <c r="H1776" s="289"/>
    </row>
    <row r="1777" spans="2:8" ht="15">
      <c r="B1777" s="154">
        <v>194</v>
      </c>
      <c r="C1777" s="154" t="s">
        <v>2005</v>
      </c>
      <c r="D1777" s="154" t="s">
        <v>1800</v>
      </c>
      <c r="E1777" s="154" t="s">
        <v>2862</v>
      </c>
      <c r="F1777" s="155">
        <v>9.5989999999999992E-2</v>
      </c>
      <c r="G1777" s="155">
        <f t="shared" si="27"/>
        <v>0.19197999999999998</v>
      </c>
      <c r="H1777" s="289"/>
    </row>
    <row r="1778" spans="2:8" ht="15">
      <c r="B1778" s="154">
        <v>194</v>
      </c>
      <c r="C1778" s="154" t="s">
        <v>1948</v>
      </c>
      <c r="D1778" s="154" t="s">
        <v>1800</v>
      </c>
      <c r="E1778" s="154" t="s">
        <v>2862</v>
      </c>
      <c r="F1778" s="155">
        <v>0.18131</v>
      </c>
      <c r="G1778" s="155">
        <f t="shared" si="27"/>
        <v>0.36262</v>
      </c>
      <c r="H1778" s="289"/>
    </row>
    <row r="1779" spans="2:8" ht="15">
      <c r="B1779" s="154">
        <v>194</v>
      </c>
      <c r="C1779" s="154" t="s">
        <v>1958</v>
      </c>
      <c r="D1779" s="154" t="s">
        <v>1800</v>
      </c>
      <c r="E1779" s="154" t="s">
        <v>2862</v>
      </c>
      <c r="F1779" s="155">
        <v>9.1969999999999996E-2</v>
      </c>
      <c r="G1779" s="155">
        <f t="shared" si="27"/>
        <v>0.18393999999999999</v>
      </c>
      <c r="H1779" s="289"/>
    </row>
    <row r="1780" spans="2:8" ht="15">
      <c r="B1780" s="154">
        <v>194</v>
      </c>
      <c r="C1780" s="154" t="s">
        <v>1951</v>
      </c>
      <c r="D1780" s="154" t="s">
        <v>1800</v>
      </c>
      <c r="E1780" s="154" t="s">
        <v>2862</v>
      </c>
      <c r="F1780" s="155">
        <v>0.15837000000000001</v>
      </c>
      <c r="G1780" s="155">
        <f t="shared" si="27"/>
        <v>0.31674000000000002</v>
      </c>
      <c r="H1780" s="289"/>
    </row>
    <row r="1781" spans="2:8" ht="15">
      <c r="B1781" s="154">
        <v>194</v>
      </c>
      <c r="C1781" s="154" t="s">
        <v>1952</v>
      </c>
      <c r="D1781" s="154" t="s">
        <v>1800</v>
      </c>
      <c r="E1781" s="154" t="s">
        <v>2862</v>
      </c>
      <c r="F1781" s="155">
        <v>0.18068999999999999</v>
      </c>
      <c r="G1781" s="155">
        <f t="shared" si="27"/>
        <v>0.36137999999999998</v>
      </c>
      <c r="H1781" s="289"/>
    </row>
    <row r="1782" spans="2:8" ht="15">
      <c r="B1782" s="154">
        <v>194</v>
      </c>
      <c r="C1782" s="154" t="s">
        <v>1953</v>
      </c>
      <c r="D1782" s="154" t="s">
        <v>1800</v>
      </c>
      <c r="E1782" s="154" t="s">
        <v>2862</v>
      </c>
      <c r="F1782" s="155">
        <v>9.239E-2</v>
      </c>
      <c r="G1782" s="155">
        <f t="shared" si="27"/>
        <v>0.18478</v>
      </c>
      <c r="H1782" s="289"/>
    </row>
    <row r="1783" spans="2:8" ht="15">
      <c r="B1783" s="154">
        <v>194</v>
      </c>
      <c r="C1783" s="154" t="s">
        <v>1954</v>
      </c>
      <c r="D1783" s="154" t="s">
        <v>1800</v>
      </c>
      <c r="E1783" s="154" t="s">
        <v>2862</v>
      </c>
      <c r="F1783" s="155">
        <v>0.13794000000000001</v>
      </c>
      <c r="G1783" s="155">
        <f t="shared" si="27"/>
        <v>0.27588000000000001</v>
      </c>
      <c r="H1783" s="289"/>
    </row>
    <row r="1784" spans="2:8" ht="15">
      <c r="B1784" s="154">
        <v>194</v>
      </c>
      <c r="C1784" s="154" t="s">
        <v>2015</v>
      </c>
      <c r="D1784" s="154" t="s">
        <v>1800</v>
      </c>
      <c r="E1784" s="154" t="s">
        <v>2862</v>
      </c>
      <c r="F1784" s="155">
        <v>0.46105000000000002</v>
      </c>
      <c r="G1784" s="155">
        <f t="shared" si="27"/>
        <v>0.92210000000000003</v>
      </c>
      <c r="H1784" s="290"/>
    </row>
    <row r="1785" spans="2:8" ht="15">
      <c r="B1785" s="154">
        <v>195</v>
      </c>
      <c r="C1785" s="154" t="s">
        <v>2012</v>
      </c>
      <c r="D1785" s="154" t="s">
        <v>1800</v>
      </c>
      <c r="E1785" s="154" t="s">
        <v>2862</v>
      </c>
      <c r="F1785" s="155">
        <v>0.52934999999999999</v>
      </c>
      <c r="G1785" s="155">
        <f t="shared" si="27"/>
        <v>1.0587</v>
      </c>
      <c r="H1785" s="288">
        <v>6.2641800000000005</v>
      </c>
    </row>
    <row r="1786" spans="2:8" ht="15">
      <c r="B1786" s="154">
        <v>195</v>
      </c>
      <c r="C1786" s="154" t="s">
        <v>1520</v>
      </c>
      <c r="D1786" s="154" t="s">
        <v>1800</v>
      </c>
      <c r="E1786" s="154" t="s">
        <v>2862</v>
      </c>
      <c r="F1786" s="155">
        <v>0.17880000000000001</v>
      </c>
      <c r="G1786" s="155">
        <f t="shared" si="27"/>
        <v>0.35760000000000003</v>
      </c>
      <c r="H1786" s="289"/>
    </row>
    <row r="1787" spans="2:8" ht="15">
      <c r="B1787" s="154">
        <v>195</v>
      </c>
      <c r="C1787" s="154" t="s">
        <v>1649</v>
      </c>
      <c r="D1787" s="154" t="s">
        <v>1800</v>
      </c>
      <c r="E1787" s="154" t="s">
        <v>2862</v>
      </c>
      <c r="F1787" s="155">
        <v>0.45224999999999999</v>
      </c>
      <c r="G1787" s="155">
        <f t="shared" si="27"/>
        <v>0.90449999999999997</v>
      </c>
      <c r="H1787" s="289"/>
    </row>
    <row r="1788" spans="2:8" ht="15">
      <c r="B1788" s="154">
        <v>195</v>
      </c>
      <c r="C1788" s="154" t="s">
        <v>2013</v>
      </c>
      <c r="D1788" s="154" t="s">
        <v>1800</v>
      </c>
      <c r="E1788" s="154" t="s">
        <v>2862</v>
      </c>
      <c r="F1788" s="155">
        <v>0.41369</v>
      </c>
      <c r="G1788" s="155">
        <f t="shared" si="27"/>
        <v>0.82738</v>
      </c>
      <c r="H1788" s="289"/>
    </row>
    <row r="1789" spans="2:8" ht="15">
      <c r="B1789" s="154">
        <v>195</v>
      </c>
      <c r="C1789" s="154" t="s">
        <v>884</v>
      </c>
      <c r="D1789" s="154" t="s">
        <v>1800</v>
      </c>
      <c r="E1789" s="154" t="s">
        <v>2862</v>
      </c>
      <c r="F1789" s="155">
        <v>0.16443000000000002</v>
      </c>
      <c r="G1789" s="155">
        <f t="shared" si="27"/>
        <v>0.32886000000000004</v>
      </c>
      <c r="H1789" s="289"/>
    </row>
    <row r="1790" spans="2:8" ht="15">
      <c r="B1790" s="154">
        <v>195</v>
      </c>
      <c r="C1790" s="154" t="s">
        <v>2001</v>
      </c>
      <c r="D1790" s="154" t="s">
        <v>1800</v>
      </c>
      <c r="E1790" s="154" t="s">
        <v>2862</v>
      </c>
      <c r="F1790" s="155">
        <v>0.30501</v>
      </c>
      <c r="G1790" s="155">
        <f t="shared" si="27"/>
        <v>0.61002000000000001</v>
      </c>
      <c r="H1790" s="289"/>
    </row>
    <row r="1791" spans="2:8" ht="15">
      <c r="B1791" s="154">
        <v>195</v>
      </c>
      <c r="C1791" s="154" t="s">
        <v>1949</v>
      </c>
      <c r="D1791" s="154" t="s">
        <v>1800</v>
      </c>
      <c r="E1791" s="154" t="s">
        <v>2862</v>
      </c>
      <c r="F1791" s="155">
        <v>0.2349</v>
      </c>
      <c r="G1791" s="155">
        <f t="shared" si="27"/>
        <v>0.4698</v>
      </c>
      <c r="H1791" s="289"/>
    </row>
    <row r="1792" spans="2:8" ht="15">
      <c r="B1792" s="154">
        <v>195</v>
      </c>
      <c r="C1792" s="154" t="s">
        <v>1998</v>
      </c>
      <c r="D1792" s="154" t="s">
        <v>1800</v>
      </c>
      <c r="E1792" s="154" t="s">
        <v>2862</v>
      </c>
      <c r="F1792" s="155">
        <v>0.35692000000000002</v>
      </c>
      <c r="G1792" s="155">
        <f t="shared" si="27"/>
        <v>0.71384000000000003</v>
      </c>
      <c r="H1792" s="289"/>
    </row>
    <row r="1793" spans="2:8" ht="15">
      <c r="B1793" s="154">
        <v>195</v>
      </c>
      <c r="C1793" s="154" t="s">
        <v>1953</v>
      </c>
      <c r="D1793" s="154" t="s">
        <v>1800</v>
      </c>
      <c r="E1793" s="154" t="s">
        <v>2862</v>
      </c>
      <c r="F1793" s="155">
        <v>0.12683</v>
      </c>
      <c r="G1793" s="155">
        <f t="shared" si="27"/>
        <v>0.25366</v>
      </c>
      <c r="H1793" s="289"/>
    </row>
    <row r="1794" spans="2:8" ht="15">
      <c r="B1794" s="154">
        <v>195</v>
      </c>
      <c r="C1794" s="154" t="s">
        <v>2015</v>
      </c>
      <c r="D1794" s="154" t="s">
        <v>1800</v>
      </c>
      <c r="E1794" s="154" t="s">
        <v>2862</v>
      </c>
      <c r="F1794" s="155">
        <v>0.36991000000000002</v>
      </c>
      <c r="G1794" s="155">
        <f t="shared" si="27"/>
        <v>0.73982000000000003</v>
      </c>
      <c r="H1794" s="290"/>
    </row>
    <row r="1795" spans="2:8" ht="15">
      <c r="B1795" s="154">
        <v>196</v>
      </c>
      <c r="C1795" s="154" t="s">
        <v>2012</v>
      </c>
      <c r="D1795" s="154" t="s">
        <v>1800</v>
      </c>
      <c r="E1795" s="154" t="s">
        <v>2862</v>
      </c>
      <c r="F1795" s="155">
        <v>0.35341</v>
      </c>
      <c r="G1795" s="155">
        <f t="shared" si="27"/>
        <v>0.70682</v>
      </c>
      <c r="H1795" s="288">
        <v>6.2561799999999996</v>
      </c>
    </row>
    <row r="1796" spans="2:8" ht="15">
      <c r="B1796" s="154">
        <v>196</v>
      </c>
      <c r="C1796" s="154" t="s">
        <v>2016</v>
      </c>
      <c r="D1796" s="154" t="s">
        <v>1800</v>
      </c>
      <c r="E1796" s="154" t="s">
        <v>2862</v>
      </c>
      <c r="F1796" s="155">
        <v>0.22735</v>
      </c>
      <c r="G1796" s="155">
        <f t="shared" si="27"/>
        <v>0.45469999999999999</v>
      </c>
      <c r="H1796" s="289"/>
    </row>
    <row r="1797" spans="2:8" ht="15">
      <c r="B1797" s="154">
        <v>196</v>
      </c>
      <c r="C1797" s="154" t="s">
        <v>2013</v>
      </c>
      <c r="D1797" s="154" t="s">
        <v>1800</v>
      </c>
      <c r="E1797" s="154" t="s">
        <v>2862</v>
      </c>
      <c r="F1797" s="155">
        <v>0.31789999999999996</v>
      </c>
      <c r="G1797" s="155">
        <f t="shared" si="27"/>
        <v>0.63579999999999992</v>
      </c>
      <c r="H1797" s="289"/>
    </row>
    <row r="1798" spans="2:8" ht="15">
      <c r="B1798" s="154">
        <v>196</v>
      </c>
      <c r="C1798" s="154" t="s">
        <v>2017</v>
      </c>
      <c r="D1798" s="154" t="s">
        <v>1800</v>
      </c>
      <c r="E1798" s="154" t="s">
        <v>2862</v>
      </c>
      <c r="F1798" s="155">
        <v>0.12690000000000001</v>
      </c>
      <c r="G1798" s="155">
        <f t="shared" si="27"/>
        <v>0.25380000000000003</v>
      </c>
      <c r="H1798" s="289"/>
    </row>
    <row r="1799" spans="2:8" ht="15">
      <c r="B1799" s="154">
        <v>196</v>
      </c>
      <c r="C1799" s="154" t="s">
        <v>2018</v>
      </c>
      <c r="D1799" s="154" t="s">
        <v>1800</v>
      </c>
      <c r="E1799" s="154" t="s">
        <v>2862</v>
      </c>
      <c r="F1799" s="155">
        <v>0.13506000000000001</v>
      </c>
      <c r="G1799" s="155">
        <f t="shared" si="27"/>
        <v>0.27012000000000003</v>
      </c>
      <c r="H1799" s="289"/>
    </row>
    <row r="1800" spans="2:8" ht="15">
      <c r="B1800" s="154">
        <v>196</v>
      </c>
      <c r="C1800" s="154" t="s">
        <v>2019</v>
      </c>
      <c r="D1800" s="154" t="s">
        <v>1800</v>
      </c>
      <c r="E1800" s="154" t="s">
        <v>2862</v>
      </c>
      <c r="F1800" s="155">
        <v>2.8570000000000002E-2</v>
      </c>
      <c r="G1800" s="155">
        <f t="shared" si="27"/>
        <v>5.7140000000000003E-2</v>
      </c>
      <c r="H1800" s="289"/>
    </row>
    <row r="1801" spans="2:8" ht="15">
      <c r="B1801" s="154">
        <v>196</v>
      </c>
      <c r="C1801" s="154" t="s">
        <v>884</v>
      </c>
      <c r="D1801" s="154" t="s">
        <v>1800</v>
      </c>
      <c r="E1801" s="154" t="s">
        <v>2862</v>
      </c>
      <c r="F1801" s="155">
        <v>0.11473</v>
      </c>
      <c r="G1801" s="155">
        <f t="shared" si="27"/>
        <v>0.22946</v>
      </c>
      <c r="H1801" s="289"/>
    </row>
    <row r="1802" spans="2:8" ht="15">
      <c r="B1802" s="154">
        <v>196</v>
      </c>
      <c r="C1802" s="154" t="s">
        <v>617</v>
      </c>
      <c r="D1802" s="154" t="s">
        <v>1800</v>
      </c>
      <c r="E1802" s="154" t="s">
        <v>2862</v>
      </c>
      <c r="F1802" s="155">
        <v>0.11835</v>
      </c>
      <c r="G1802" s="155">
        <f t="shared" si="27"/>
        <v>0.23669999999999999</v>
      </c>
      <c r="H1802" s="289"/>
    </row>
    <row r="1803" spans="2:8" ht="15">
      <c r="B1803" s="154">
        <v>196</v>
      </c>
      <c r="C1803" s="154" t="s">
        <v>883</v>
      </c>
      <c r="D1803" s="154" t="s">
        <v>1800</v>
      </c>
      <c r="E1803" s="154" t="s">
        <v>2862</v>
      </c>
      <c r="F1803" s="155">
        <v>1.796E-2</v>
      </c>
      <c r="G1803" s="155">
        <f t="shared" si="27"/>
        <v>3.5920000000000001E-2</v>
      </c>
      <c r="H1803" s="289"/>
    </row>
    <row r="1804" spans="2:8" ht="15">
      <c r="B1804" s="154">
        <v>196</v>
      </c>
      <c r="C1804" s="154" t="s">
        <v>2020</v>
      </c>
      <c r="D1804" s="154" t="s">
        <v>1800</v>
      </c>
      <c r="E1804" s="154" t="s">
        <v>2862</v>
      </c>
      <c r="F1804" s="155">
        <v>0.10975</v>
      </c>
      <c r="G1804" s="155">
        <f t="shared" si="27"/>
        <v>0.2195</v>
      </c>
      <c r="H1804" s="289"/>
    </row>
    <row r="1805" spans="2:8" ht="15">
      <c r="B1805" s="154">
        <v>196</v>
      </c>
      <c r="C1805" s="154" t="s">
        <v>2021</v>
      </c>
      <c r="D1805" s="154" t="s">
        <v>1800</v>
      </c>
      <c r="E1805" s="154" t="s">
        <v>2862</v>
      </c>
      <c r="F1805" s="155">
        <v>7.7519999999999992E-2</v>
      </c>
      <c r="G1805" s="155">
        <f t="shared" ref="G1805:G1868" si="28">F1805*2</f>
        <v>0.15503999999999998</v>
      </c>
      <c r="H1805" s="289"/>
    </row>
    <row r="1806" spans="2:8" ht="15">
      <c r="B1806" s="154">
        <v>196</v>
      </c>
      <c r="C1806" s="154" t="s">
        <v>1612</v>
      </c>
      <c r="D1806" s="154" t="s">
        <v>1800</v>
      </c>
      <c r="E1806" s="154" t="s">
        <v>2862</v>
      </c>
      <c r="F1806" s="155">
        <v>0.46401999999999999</v>
      </c>
      <c r="G1806" s="155">
        <f t="shared" si="28"/>
        <v>0.92803999999999998</v>
      </c>
      <c r="H1806" s="289"/>
    </row>
    <row r="1807" spans="2:8" ht="15">
      <c r="B1807" s="154">
        <v>196</v>
      </c>
      <c r="C1807" s="154" t="s">
        <v>2022</v>
      </c>
      <c r="D1807" s="154" t="s">
        <v>1800</v>
      </c>
      <c r="E1807" s="154" t="s">
        <v>2862</v>
      </c>
      <c r="F1807" s="155">
        <v>0.19244999999999998</v>
      </c>
      <c r="G1807" s="155">
        <f t="shared" si="28"/>
        <v>0.38489999999999996</v>
      </c>
      <c r="H1807" s="289"/>
    </row>
    <row r="1808" spans="2:8" ht="15">
      <c r="B1808" s="154">
        <v>196</v>
      </c>
      <c r="C1808" s="154" t="s">
        <v>1224</v>
      </c>
      <c r="D1808" s="154" t="s">
        <v>1800</v>
      </c>
      <c r="E1808" s="154" t="s">
        <v>2862</v>
      </c>
      <c r="F1808" s="155">
        <v>7.0059999999999997E-2</v>
      </c>
      <c r="G1808" s="155">
        <f t="shared" si="28"/>
        <v>0.14011999999999999</v>
      </c>
      <c r="H1808" s="289"/>
    </row>
    <row r="1809" spans="2:8" ht="15">
      <c r="B1809" s="154">
        <v>196</v>
      </c>
      <c r="C1809" s="154" t="s">
        <v>2004</v>
      </c>
      <c r="D1809" s="154" t="s">
        <v>1800</v>
      </c>
      <c r="E1809" s="154" t="s">
        <v>2862</v>
      </c>
      <c r="F1809" s="155">
        <v>6.9760000000000003E-2</v>
      </c>
      <c r="G1809" s="155">
        <f t="shared" si="28"/>
        <v>0.13952000000000001</v>
      </c>
      <c r="H1809" s="289"/>
    </row>
    <row r="1810" spans="2:8" ht="15">
      <c r="B1810" s="154">
        <v>196</v>
      </c>
      <c r="C1810" s="154" t="s">
        <v>2023</v>
      </c>
      <c r="D1810" s="154" t="s">
        <v>1800</v>
      </c>
      <c r="E1810" s="154" t="s">
        <v>2862</v>
      </c>
      <c r="F1810" s="155">
        <v>0.21500999999999998</v>
      </c>
      <c r="G1810" s="155">
        <f t="shared" si="28"/>
        <v>0.43001999999999996</v>
      </c>
      <c r="H1810" s="289"/>
    </row>
    <row r="1811" spans="2:8" ht="15">
      <c r="B1811" s="154">
        <v>196</v>
      </c>
      <c r="C1811" s="154" t="s">
        <v>1094</v>
      </c>
      <c r="D1811" s="154" t="s">
        <v>1800</v>
      </c>
      <c r="E1811" s="154" t="s">
        <v>2862</v>
      </c>
      <c r="F1811" s="155">
        <v>0.24706999999999998</v>
      </c>
      <c r="G1811" s="155">
        <f t="shared" si="28"/>
        <v>0.49413999999999997</v>
      </c>
      <c r="H1811" s="289"/>
    </row>
    <row r="1812" spans="2:8" ht="15">
      <c r="B1812" s="154">
        <v>196</v>
      </c>
      <c r="C1812" s="154" t="s">
        <v>1950</v>
      </c>
      <c r="D1812" s="154" t="s">
        <v>1800</v>
      </c>
      <c r="E1812" s="154" t="s">
        <v>2862</v>
      </c>
      <c r="F1812" s="155">
        <v>7.6980000000000007E-2</v>
      </c>
      <c r="G1812" s="155">
        <f t="shared" si="28"/>
        <v>0.15396000000000001</v>
      </c>
      <c r="H1812" s="289"/>
    </row>
    <row r="1813" spans="2:8" ht="15">
      <c r="B1813" s="154">
        <v>196</v>
      </c>
      <c r="C1813" s="154" t="s">
        <v>2024</v>
      </c>
      <c r="D1813" s="154" t="s">
        <v>1800</v>
      </c>
      <c r="E1813" s="154" t="s">
        <v>2862</v>
      </c>
      <c r="F1813" s="155">
        <v>0.16134999999999999</v>
      </c>
      <c r="G1813" s="155">
        <f t="shared" si="28"/>
        <v>0.32269999999999999</v>
      </c>
      <c r="H1813" s="289"/>
    </row>
    <row r="1814" spans="2:8" ht="15">
      <c r="B1814" s="154">
        <v>196</v>
      </c>
      <c r="C1814" s="154" t="s">
        <v>2015</v>
      </c>
      <c r="D1814" s="154" t="s">
        <v>1800</v>
      </c>
      <c r="E1814" s="154" t="s">
        <v>2862</v>
      </c>
      <c r="F1814" s="155">
        <v>3.8900000000000002E-3</v>
      </c>
      <c r="G1814" s="155">
        <f t="shared" si="28"/>
        <v>7.7800000000000005E-3</v>
      </c>
      <c r="H1814" s="290"/>
    </row>
    <row r="1815" spans="2:8" ht="15">
      <c r="B1815" s="154">
        <v>197</v>
      </c>
      <c r="C1815" s="154" t="s">
        <v>2025</v>
      </c>
      <c r="D1815" s="154" t="s">
        <v>1799</v>
      </c>
      <c r="E1815" s="154" t="s">
        <v>2862</v>
      </c>
      <c r="F1815" s="155">
        <v>0.29586000000000001</v>
      </c>
      <c r="G1815" s="155">
        <f t="shared" si="28"/>
        <v>0.59172000000000002</v>
      </c>
      <c r="H1815" s="288">
        <v>6.1951400000000003</v>
      </c>
    </row>
    <row r="1816" spans="2:8" ht="15">
      <c r="B1816" s="154">
        <v>197</v>
      </c>
      <c r="C1816" s="154" t="s">
        <v>1733</v>
      </c>
      <c r="D1816" s="154" t="s">
        <v>1799</v>
      </c>
      <c r="E1816" s="154" t="s">
        <v>2862</v>
      </c>
      <c r="F1816" s="155">
        <v>0.24143999999999999</v>
      </c>
      <c r="G1816" s="155">
        <f t="shared" si="28"/>
        <v>0.48287999999999998</v>
      </c>
      <c r="H1816" s="289"/>
    </row>
    <row r="1817" spans="2:8" ht="15">
      <c r="B1817" s="154">
        <v>197</v>
      </c>
      <c r="C1817" s="154" t="s">
        <v>2026</v>
      </c>
      <c r="D1817" s="154" t="s">
        <v>1799</v>
      </c>
      <c r="E1817" s="154" t="s">
        <v>2862</v>
      </c>
      <c r="F1817" s="155">
        <v>0.20704</v>
      </c>
      <c r="G1817" s="155">
        <f t="shared" si="28"/>
        <v>0.41408</v>
      </c>
      <c r="H1817" s="289"/>
    </row>
    <row r="1818" spans="2:8" ht="15">
      <c r="B1818" s="154">
        <v>197</v>
      </c>
      <c r="C1818" s="154" t="s">
        <v>2027</v>
      </c>
      <c r="D1818" s="154" t="s">
        <v>1799</v>
      </c>
      <c r="E1818" s="154" t="s">
        <v>2862</v>
      </c>
      <c r="F1818" s="155">
        <v>0.10851000000000001</v>
      </c>
      <c r="G1818" s="155">
        <f t="shared" si="28"/>
        <v>0.21702000000000002</v>
      </c>
      <c r="H1818" s="289"/>
    </row>
    <row r="1819" spans="2:8" ht="15">
      <c r="B1819" s="154">
        <v>197</v>
      </c>
      <c r="C1819" s="154" t="s">
        <v>2028</v>
      </c>
      <c r="D1819" s="154" t="s">
        <v>1799</v>
      </c>
      <c r="E1819" s="154" t="s">
        <v>2862</v>
      </c>
      <c r="F1819" s="155">
        <v>0.51873000000000002</v>
      </c>
      <c r="G1819" s="155">
        <f t="shared" si="28"/>
        <v>1.03746</v>
      </c>
      <c r="H1819" s="289"/>
    </row>
    <row r="1820" spans="2:8" ht="15">
      <c r="B1820" s="154">
        <v>197</v>
      </c>
      <c r="C1820" s="154" t="s">
        <v>2029</v>
      </c>
      <c r="D1820" s="154" t="s">
        <v>1799</v>
      </c>
      <c r="E1820" s="154" t="s">
        <v>2862</v>
      </c>
      <c r="F1820" s="155">
        <v>0.43347000000000002</v>
      </c>
      <c r="G1820" s="155">
        <f t="shared" si="28"/>
        <v>0.86694000000000004</v>
      </c>
      <c r="H1820" s="289"/>
    </row>
    <row r="1821" spans="2:8" ht="15">
      <c r="B1821" s="154">
        <v>197</v>
      </c>
      <c r="C1821" s="154" t="s">
        <v>2030</v>
      </c>
      <c r="D1821" s="154" t="s">
        <v>1799</v>
      </c>
      <c r="E1821" s="154" t="s">
        <v>2862</v>
      </c>
      <c r="F1821" s="155">
        <v>4.6939999999999996E-2</v>
      </c>
      <c r="G1821" s="155">
        <f t="shared" si="28"/>
        <v>9.3879999999999991E-2</v>
      </c>
      <c r="H1821" s="289"/>
    </row>
    <row r="1822" spans="2:8" ht="15">
      <c r="B1822" s="154">
        <v>197</v>
      </c>
      <c r="C1822" s="154" t="s">
        <v>2031</v>
      </c>
      <c r="D1822" s="154" t="s">
        <v>1799</v>
      </c>
      <c r="E1822" s="154" t="s">
        <v>2862</v>
      </c>
      <c r="F1822" s="155">
        <v>0.23874000000000001</v>
      </c>
      <c r="G1822" s="155">
        <f t="shared" si="28"/>
        <v>0.47748000000000002</v>
      </c>
      <c r="H1822" s="289"/>
    </row>
    <row r="1823" spans="2:8" ht="15">
      <c r="B1823" s="154">
        <v>197</v>
      </c>
      <c r="C1823" s="154" t="s">
        <v>2032</v>
      </c>
      <c r="D1823" s="154" t="s">
        <v>1799</v>
      </c>
      <c r="E1823" s="154" t="s">
        <v>2862</v>
      </c>
      <c r="F1823" s="155">
        <v>0.49501000000000001</v>
      </c>
      <c r="G1823" s="155">
        <f t="shared" si="28"/>
        <v>0.99002000000000001</v>
      </c>
      <c r="H1823" s="289"/>
    </row>
    <row r="1824" spans="2:8" ht="15">
      <c r="B1824" s="154">
        <v>197</v>
      </c>
      <c r="C1824" s="154" t="s">
        <v>2033</v>
      </c>
      <c r="D1824" s="154" t="s">
        <v>1799</v>
      </c>
      <c r="E1824" s="154" t="s">
        <v>2862</v>
      </c>
      <c r="F1824" s="155">
        <v>0.21084999999999998</v>
      </c>
      <c r="G1824" s="155">
        <f t="shared" si="28"/>
        <v>0.42169999999999996</v>
      </c>
      <c r="H1824" s="289"/>
    </row>
    <row r="1825" spans="2:8" ht="15">
      <c r="B1825" s="154">
        <v>197</v>
      </c>
      <c r="C1825" s="154" t="s">
        <v>2034</v>
      </c>
      <c r="D1825" s="154" t="s">
        <v>1799</v>
      </c>
      <c r="E1825" s="154" t="s">
        <v>2862</v>
      </c>
      <c r="F1825" s="155">
        <v>0.30098000000000003</v>
      </c>
      <c r="G1825" s="155">
        <f t="shared" si="28"/>
        <v>0.60196000000000005</v>
      </c>
      <c r="H1825" s="290"/>
    </row>
    <row r="1826" spans="2:8" ht="15">
      <c r="B1826" s="154">
        <v>198</v>
      </c>
      <c r="C1826" s="154" t="s">
        <v>2035</v>
      </c>
      <c r="D1826" s="154" t="s">
        <v>1799</v>
      </c>
      <c r="E1826" s="154" t="s">
        <v>2862</v>
      </c>
      <c r="F1826" s="155">
        <v>0.40417000000000003</v>
      </c>
      <c r="G1826" s="155">
        <f t="shared" si="28"/>
        <v>0.80834000000000006</v>
      </c>
      <c r="H1826" s="288">
        <v>6.1231399999999994</v>
      </c>
    </row>
    <row r="1827" spans="2:8" ht="15">
      <c r="B1827" s="154">
        <v>198</v>
      </c>
      <c r="C1827" s="154" t="s">
        <v>2036</v>
      </c>
      <c r="D1827" s="154" t="s">
        <v>1799</v>
      </c>
      <c r="E1827" s="154" t="s">
        <v>2862</v>
      </c>
      <c r="F1827" s="155">
        <v>0.22756000000000001</v>
      </c>
      <c r="G1827" s="155">
        <f t="shared" si="28"/>
        <v>0.45512000000000002</v>
      </c>
      <c r="H1827" s="289"/>
    </row>
    <row r="1828" spans="2:8" ht="15">
      <c r="B1828" s="154">
        <v>198</v>
      </c>
      <c r="C1828" s="154" t="s">
        <v>2037</v>
      </c>
      <c r="D1828" s="154" t="s">
        <v>1799</v>
      </c>
      <c r="E1828" s="154" t="s">
        <v>2862</v>
      </c>
      <c r="F1828" s="155">
        <v>0.11243</v>
      </c>
      <c r="G1828" s="155">
        <f t="shared" si="28"/>
        <v>0.22486</v>
      </c>
      <c r="H1828" s="289"/>
    </row>
    <row r="1829" spans="2:8" ht="15">
      <c r="B1829" s="154">
        <v>198</v>
      </c>
      <c r="C1829" s="154" t="s">
        <v>2038</v>
      </c>
      <c r="D1829" s="154" t="s">
        <v>1799</v>
      </c>
      <c r="E1829" s="154" t="s">
        <v>2862</v>
      </c>
      <c r="F1829" s="155">
        <v>0.31002999999999997</v>
      </c>
      <c r="G1829" s="155">
        <f t="shared" si="28"/>
        <v>0.62005999999999994</v>
      </c>
      <c r="H1829" s="289"/>
    </row>
    <row r="1830" spans="2:8" ht="15">
      <c r="B1830" s="154">
        <v>198</v>
      </c>
      <c r="C1830" s="154" t="s">
        <v>2039</v>
      </c>
      <c r="D1830" s="154" t="s">
        <v>1799</v>
      </c>
      <c r="E1830" s="154" t="s">
        <v>2862</v>
      </c>
      <c r="F1830" s="155">
        <v>0.14193</v>
      </c>
      <c r="G1830" s="155">
        <f t="shared" si="28"/>
        <v>0.28386</v>
      </c>
      <c r="H1830" s="289"/>
    </row>
    <row r="1831" spans="2:8" ht="15">
      <c r="B1831" s="154">
        <v>198</v>
      </c>
      <c r="C1831" s="154" t="s">
        <v>2028</v>
      </c>
      <c r="D1831" s="154" t="s">
        <v>1799</v>
      </c>
      <c r="E1831" s="154" t="s">
        <v>2862</v>
      </c>
      <c r="F1831" s="155">
        <v>0.37348000000000003</v>
      </c>
      <c r="G1831" s="155">
        <f t="shared" si="28"/>
        <v>0.74696000000000007</v>
      </c>
      <c r="H1831" s="289"/>
    </row>
    <row r="1832" spans="2:8" ht="15">
      <c r="B1832" s="154">
        <v>198</v>
      </c>
      <c r="C1832" s="154" t="s">
        <v>2029</v>
      </c>
      <c r="D1832" s="154" t="s">
        <v>1799</v>
      </c>
      <c r="E1832" s="154" t="s">
        <v>2862</v>
      </c>
      <c r="F1832" s="155">
        <v>0.38380999999999998</v>
      </c>
      <c r="G1832" s="155">
        <f t="shared" si="28"/>
        <v>0.76761999999999997</v>
      </c>
      <c r="H1832" s="289"/>
    </row>
    <row r="1833" spans="2:8" ht="15">
      <c r="B1833" s="154">
        <v>198</v>
      </c>
      <c r="C1833" s="154" t="s">
        <v>2040</v>
      </c>
      <c r="D1833" s="154" t="s">
        <v>1799</v>
      </c>
      <c r="E1833" s="154" t="s">
        <v>2862</v>
      </c>
      <c r="F1833" s="155">
        <v>0.20154</v>
      </c>
      <c r="G1833" s="155">
        <f t="shared" si="28"/>
        <v>0.40307999999999999</v>
      </c>
      <c r="H1833" s="289"/>
    </row>
    <row r="1834" spans="2:8" ht="15">
      <c r="B1834" s="154">
        <v>198</v>
      </c>
      <c r="C1834" s="154" t="s">
        <v>2041</v>
      </c>
      <c r="D1834" s="154" t="s">
        <v>1799</v>
      </c>
      <c r="E1834" s="154" t="s">
        <v>2862</v>
      </c>
      <c r="F1834" s="155">
        <v>0.74294000000000004</v>
      </c>
      <c r="G1834" s="155">
        <f t="shared" si="28"/>
        <v>1.4858800000000001</v>
      </c>
      <c r="H1834" s="289"/>
    </row>
    <row r="1835" spans="2:8" ht="15">
      <c r="B1835" s="154">
        <v>198</v>
      </c>
      <c r="C1835" s="154" t="s">
        <v>2042</v>
      </c>
      <c r="D1835" s="154" t="s">
        <v>1799</v>
      </c>
      <c r="E1835" s="154" t="s">
        <v>2862</v>
      </c>
      <c r="F1835" s="155">
        <v>0.16368000000000002</v>
      </c>
      <c r="G1835" s="155">
        <f t="shared" si="28"/>
        <v>0.32736000000000004</v>
      </c>
      <c r="H1835" s="290"/>
    </row>
    <row r="1836" spans="2:8" ht="15">
      <c r="B1836" s="154">
        <v>199</v>
      </c>
      <c r="C1836" s="154" t="s">
        <v>2043</v>
      </c>
      <c r="D1836" s="154" t="s">
        <v>1799</v>
      </c>
      <c r="E1836" s="154" t="s">
        <v>2862</v>
      </c>
      <c r="F1836" s="155">
        <v>0.69413000000000002</v>
      </c>
      <c r="G1836" s="155">
        <f t="shared" si="28"/>
        <v>1.38826</v>
      </c>
      <c r="H1836" s="288">
        <v>6.0067399999999997</v>
      </c>
    </row>
    <row r="1837" spans="2:8" ht="15">
      <c r="B1837" s="154">
        <v>199</v>
      </c>
      <c r="C1837" s="154" t="s">
        <v>2044</v>
      </c>
      <c r="D1837" s="154" t="s">
        <v>1799</v>
      </c>
      <c r="E1837" s="154" t="s">
        <v>2862</v>
      </c>
      <c r="F1837" s="155">
        <v>6.4549999999999996E-2</v>
      </c>
      <c r="G1837" s="155">
        <f t="shared" si="28"/>
        <v>0.12909999999999999</v>
      </c>
      <c r="H1837" s="289"/>
    </row>
    <row r="1838" spans="2:8" ht="15">
      <c r="B1838" s="154">
        <v>199</v>
      </c>
      <c r="C1838" s="154" t="s">
        <v>2045</v>
      </c>
      <c r="D1838" s="154" t="s">
        <v>1799</v>
      </c>
      <c r="E1838" s="154" t="s">
        <v>2862</v>
      </c>
      <c r="F1838" s="155">
        <v>0.11323999999999999</v>
      </c>
      <c r="G1838" s="155">
        <f t="shared" si="28"/>
        <v>0.22647999999999999</v>
      </c>
      <c r="H1838" s="289"/>
    </row>
    <row r="1839" spans="2:8" ht="15">
      <c r="B1839" s="154">
        <v>199</v>
      </c>
      <c r="C1839" s="154" t="s">
        <v>2046</v>
      </c>
      <c r="D1839" s="154" t="s">
        <v>1799</v>
      </c>
      <c r="E1839" s="154" t="s">
        <v>2862</v>
      </c>
      <c r="F1839" s="155">
        <v>0.23350000000000001</v>
      </c>
      <c r="G1839" s="155">
        <f t="shared" si="28"/>
        <v>0.46700000000000003</v>
      </c>
      <c r="H1839" s="289"/>
    </row>
    <row r="1840" spans="2:8" ht="15">
      <c r="B1840" s="154">
        <v>199</v>
      </c>
      <c r="C1840" s="154" t="s">
        <v>2047</v>
      </c>
      <c r="D1840" s="154" t="s">
        <v>1799</v>
      </c>
      <c r="E1840" s="154" t="s">
        <v>2862</v>
      </c>
      <c r="F1840" s="155">
        <v>0.20183999999999999</v>
      </c>
      <c r="G1840" s="155">
        <f t="shared" si="28"/>
        <v>0.40367999999999998</v>
      </c>
      <c r="H1840" s="289"/>
    </row>
    <row r="1841" spans="2:8" ht="15">
      <c r="B1841" s="154">
        <v>199</v>
      </c>
      <c r="C1841" s="154" t="s">
        <v>2048</v>
      </c>
      <c r="D1841" s="154" t="s">
        <v>1799</v>
      </c>
      <c r="E1841" s="154" t="s">
        <v>2862</v>
      </c>
      <c r="F1841" s="155">
        <v>3.0379999999999997E-2</v>
      </c>
      <c r="G1841" s="155">
        <f t="shared" si="28"/>
        <v>6.0759999999999995E-2</v>
      </c>
      <c r="H1841" s="289"/>
    </row>
    <row r="1842" spans="2:8" ht="15">
      <c r="B1842" s="154">
        <v>199</v>
      </c>
      <c r="C1842" s="154" t="s">
        <v>2049</v>
      </c>
      <c r="D1842" s="154" t="s">
        <v>1799</v>
      </c>
      <c r="E1842" s="154" t="s">
        <v>2862</v>
      </c>
      <c r="F1842" s="155">
        <v>5.1110000000000003E-2</v>
      </c>
      <c r="G1842" s="155">
        <f t="shared" si="28"/>
        <v>0.10222000000000001</v>
      </c>
      <c r="H1842" s="289"/>
    </row>
    <row r="1843" spans="2:8" ht="15">
      <c r="B1843" s="154">
        <v>199</v>
      </c>
      <c r="C1843" s="154" t="s">
        <v>2050</v>
      </c>
      <c r="D1843" s="154" t="s">
        <v>1799</v>
      </c>
      <c r="E1843" s="154" t="s">
        <v>2862</v>
      </c>
      <c r="F1843" s="155">
        <v>0.20155000000000001</v>
      </c>
      <c r="G1843" s="155">
        <f t="shared" si="28"/>
        <v>0.40310000000000001</v>
      </c>
      <c r="H1843" s="289"/>
    </row>
    <row r="1844" spans="2:8" ht="15">
      <c r="B1844" s="154">
        <v>199</v>
      </c>
      <c r="C1844" s="154" t="s">
        <v>2039</v>
      </c>
      <c r="D1844" s="154" t="s">
        <v>1799</v>
      </c>
      <c r="E1844" s="154" t="s">
        <v>2862</v>
      </c>
      <c r="F1844" s="155">
        <v>0.31374999999999997</v>
      </c>
      <c r="G1844" s="155">
        <f t="shared" si="28"/>
        <v>0.62749999999999995</v>
      </c>
      <c r="H1844" s="289"/>
    </row>
    <row r="1845" spans="2:8" ht="15">
      <c r="B1845" s="154">
        <v>199</v>
      </c>
      <c r="C1845" s="154" t="s">
        <v>2029</v>
      </c>
      <c r="D1845" s="154" t="s">
        <v>1799</v>
      </c>
      <c r="E1845" s="154" t="s">
        <v>2862</v>
      </c>
      <c r="F1845" s="155">
        <v>0.27209</v>
      </c>
      <c r="G1845" s="155">
        <f t="shared" si="28"/>
        <v>0.54418</v>
      </c>
      <c r="H1845" s="289"/>
    </row>
    <row r="1846" spans="2:8" ht="15">
      <c r="B1846" s="154">
        <v>199</v>
      </c>
      <c r="C1846" s="154" t="s">
        <v>2051</v>
      </c>
      <c r="D1846" s="154" t="s">
        <v>1799</v>
      </c>
      <c r="E1846" s="154" t="s">
        <v>2862</v>
      </c>
      <c r="F1846" s="155">
        <v>0.16441999999999998</v>
      </c>
      <c r="G1846" s="155">
        <f t="shared" si="28"/>
        <v>0.32883999999999997</v>
      </c>
      <c r="H1846" s="289"/>
    </row>
    <row r="1847" spans="2:8" ht="15">
      <c r="B1847" s="154">
        <v>199</v>
      </c>
      <c r="C1847" s="154" t="s">
        <v>2052</v>
      </c>
      <c r="D1847" s="154" t="s">
        <v>1799</v>
      </c>
      <c r="E1847" s="154" t="s">
        <v>2862</v>
      </c>
      <c r="F1847" s="155">
        <v>0.49917</v>
      </c>
      <c r="G1847" s="155">
        <f t="shared" si="28"/>
        <v>0.99834000000000001</v>
      </c>
      <c r="H1847" s="289"/>
    </row>
    <row r="1848" spans="2:8" ht="15">
      <c r="B1848" s="154">
        <v>199</v>
      </c>
      <c r="C1848" s="154" t="s">
        <v>2053</v>
      </c>
      <c r="D1848" s="154" t="s">
        <v>1799</v>
      </c>
      <c r="E1848" s="154" t="s">
        <v>2862</v>
      </c>
      <c r="F1848" s="155">
        <v>0.16363999999999998</v>
      </c>
      <c r="G1848" s="155">
        <f t="shared" si="28"/>
        <v>0.32727999999999996</v>
      </c>
      <c r="H1848" s="290"/>
    </row>
    <row r="1849" spans="2:8" ht="15">
      <c r="B1849" s="154">
        <v>200</v>
      </c>
      <c r="C1849" s="154" t="s">
        <v>2043</v>
      </c>
      <c r="D1849" s="154" t="s">
        <v>1799</v>
      </c>
      <c r="E1849" s="154" t="s">
        <v>2862</v>
      </c>
      <c r="F1849" s="155">
        <v>0.57161000000000006</v>
      </c>
      <c r="G1849" s="155">
        <f t="shared" si="28"/>
        <v>1.1432200000000001</v>
      </c>
      <c r="H1849" s="288">
        <v>6.1671800000000001</v>
      </c>
    </row>
    <row r="1850" spans="2:8" ht="15">
      <c r="B1850" s="154">
        <v>200</v>
      </c>
      <c r="C1850" s="154" t="s">
        <v>2044</v>
      </c>
      <c r="D1850" s="154" t="s">
        <v>1799</v>
      </c>
      <c r="E1850" s="154" t="s">
        <v>2862</v>
      </c>
      <c r="F1850" s="155">
        <v>0.63324000000000003</v>
      </c>
      <c r="G1850" s="155">
        <f t="shared" si="28"/>
        <v>1.2664800000000001</v>
      </c>
      <c r="H1850" s="289"/>
    </row>
    <row r="1851" spans="2:8" ht="15">
      <c r="B1851" s="154">
        <v>200</v>
      </c>
      <c r="C1851" s="154" t="s">
        <v>2035</v>
      </c>
      <c r="D1851" s="154" t="s">
        <v>1799</v>
      </c>
      <c r="E1851" s="154" t="s">
        <v>2862</v>
      </c>
      <c r="F1851" s="155">
        <v>0.20233000000000001</v>
      </c>
      <c r="G1851" s="155">
        <f t="shared" si="28"/>
        <v>0.40466000000000002</v>
      </c>
      <c r="H1851" s="289"/>
    </row>
    <row r="1852" spans="2:8" ht="15">
      <c r="B1852" s="154">
        <v>200</v>
      </c>
      <c r="C1852" s="154" t="s">
        <v>1733</v>
      </c>
      <c r="D1852" s="154" t="s">
        <v>1799</v>
      </c>
      <c r="E1852" s="154" t="s">
        <v>2862</v>
      </c>
      <c r="F1852" s="155">
        <v>0.23119999999999999</v>
      </c>
      <c r="G1852" s="155">
        <f t="shared" si="28"/>
        <v>0.46239999999999998</v>
      </c>
      <c r="H1852" s="289"/>
    </row>
    <row r="1853" spans="2:8" ht="15">
      <c r="B1853" s="154">
        <v>200</v>
      </c>
      <c r="C1853" s="154" t="s">
        <v>2054</v>
      </c>
      <c r="D1853" s="154" t="s">
        <v>1799</v>
      </c>
      <c r="E1853" s="154" t="s">
        <v>2862</v>
      </c>
      <c r="F1853" s="155">
        <v>8.4949999999999998E-2</v>
      </c>
      <c r="G1853" s="155">
        <f t="shared" si="28"/>
        <v>0.1699</v>
      </c>
      <c r="H1853" s="289"/>
    </row>
    <row r="1854" spans="2:8" ht="15">
      <c r="B1854" s="154">
        <v>200</v>
      </c>
      <c r="C1854" s="154" t="s">
        <v>2048</v>
      </c>
      <c r="D1854" s="154" t="s">
        <v>1799</v>
      </c>
      <c r="E1854" s="154" t="s">
        <v>2862</v>
      </c>
      <c r="F1854" s="155">
        <v>0.34267999999999998</v>
      </c>
      <c r="G1854" s="155">
        <f t="shared" si="28"/>
        <v>0.68535999999999997</v>
      </c>
      <c r="H1854" s="289"/>
    </row>
    <row r="1855" spans="2:8" ht="15">
      <c r="B1855" s="154">
        <v>200</v>
      </c>
      <c r="C1855" s="154" t="s">
        <v>2055</v>
      </c>
      <c r="D1855" s="154" t="s">
        <v>1799</v>
      </c>
      <c r="E1855" s="154" t="s">
        <v>2862</v>
      </c>
      <c r="F1855" s="155">
        <v>8.0010000000000012E-2</v>
      </c>
      <c r="G1855" s="155">
        <f t="shared" si="28"/>
        <v>0.16002000000000002</v>
      </c>
      <c r="H1855" s="289"/>
    </row>
    <row r="1856" spans="2:8" ht="15">
      <c r="B1856" s="154">
        <v>200</v>
      </c>
      <c r="C1856" s="154" t="s">
        <v>2056</v>
      </c>
      <c r="D1856" s="154" t="s">
        <v>1799</v>
      </c>
      <c r="E1856" s="154" t="s">
        <v>2862</v>
      </c>
      <c r="F1856" s="155">
        <v>0.20299</v>
      </c>
      <c r="G1856" s="155">
        <f t="shared" si="28"/>
        <v>0.40598000000000001</v>
      </c>
      <c r="H1856" s="289"/>
    </row>
    <row r="1857" spans="2:8" ht="15">
      <c r="B1857" s="154">
        <v>200</v>
      </c>
      <c r="C1857" s="154" t="s">
        <v>2057</v>
      </c>
      <c r="D1857" s="154" t="s">
        <v>1799</v>
      </c>
      <c r="E1857" s="154" t="s">
        <v>2862</v>
      </c>
      <c r="F1857" s="155">
        <v>0.30146000000000001</v>
      </c>
      <c r="G1857" s="155">
        <f t="shared" si="28"/>
        <v>0.60292000000000001</v>
      </c>
      <c r="H1857" s="289"/>
    </row>
    <row r="1858" spans="2:8" ht="15">
      <c r="B1858" s="154">
        <v>200</v>
      </c>
      <c r="C1858" s="154" t="s">
        <v>2049</v>
      </c>
      <c r="D1858" s="154" t="s">
        <v>1799</v>
      </c>
      <c r="E1858" s="154" t="s">
        <v>2862</v>
      </c>
      <c r="F1858" s="155">
        <v>0.17421999999999999</v>
      </c>
      <c r="G1858" s="155">
        <f t="shared" si="28"/>
        <v>0.34843999999999997</v>
      </c>
      <c r="H1858" s="289"/>
    </row>
    <row r="1859" spans="2:8" ht="15">
      <c r="B1859" s="154">
        <v>200</v>
      </c>
      <c r="C1859" s="154" t="s">
        <v>2029</v>
      </c>
      <c r="D1859" s="154" t="s">
        <v>1799</v>
      </c>
      <c r="E1859" s="154" t="s">
        <v>2862</v>
      </c>
      <c r="F1859" s="155">
        <v>0.25889999999999996</v>
      </c>
      <c r="G1859" s="155">
        <f t="shared" si="28"/>
        <v>0.51779999999999993</v>
      </c>
      <c r="H1859" s="290"/>
    </row>
    <row r="1860" spans="2:8" ht="15">
      <c r="B1860" s="154">
        <v>201</v>
      </c>
      <c r="C1860" s="154" t="s">
        <v>2058</v>
      </c>
      <c r="D1860" s="154" t="s">
        <v>1800</v>
      </c>
      <c r="E1860" s="154" t="s">
        <v>2862</v>
      </c>
      <c r="F1860" s="155">
        <v>6.0759999999999995E-2</v>
      </c>
      <c r="G1860" s="155">
        <f t="shared" si="28"/>
        <v>0.12151999999999999</v>
      </c>
      <c r="H1860" s="288">
        <v>6.1955199999999992</v>
      </c>
    </row>
    <row r="1861" spans="2:8" ht="15">
      <c r="B1861" s="154">
        <v>201</v>
      </c>
      <c r="C1861" s="154" t="s">
        <v>2025</v>
      </c>
      <c r="D1861" s="154" t="s">
        <v>1800</v>
      </c>
      <c r="E1861" s="154" t="s">
        <v>2862</v>
      </c>
      <c r="F1861" s="155">
        <v>0.45992</v>
      </c>
      <c r="G1861" s="155">
        <f t="shared" si="28"/>
        <v>0.91983999999999999</v>
      </c>
      <c r="H1861" s="289"/>
    </row>
    <row r="1862" spans="2:8" ht="15">
      <c r="B1862" s="154">
        <v>201</v>
      </c>
      <c r="C1862" s="154" t="s">
        <v>2018</v>
      </c>
      <c r="D1862" s="154" t="s">
        <v>1800</v>
      </c>
      <c r="E1862" s="154" t="s">
        <v>2862</v>
      </c>
      <c r="F1862" s="155">
        <v>7.2669999999999998E-2</v>
      </c>
      <c r="G1862" s="155">
        <f t="shared" si="28"/>
        <v>0.14534</v>
      </c>
      <c r="H1862" s="289"/>
    </row>
    <row r="1863" spans="2:8" ht="15">
      <c r="B1863" s="154">
        <v>201</v>
      </c>
      <c r="C1863" s="154" t="s">
        <v>2059</v>
      </c>
      <c r="D1863" s="154" t="s">
        <v>1800</v>
      </c>
      <c r="E1863" s="154" t="s">
        <v>2862</v>
      </c>
      <c r="F1863" s="155">
        <v>0.18706999999999999</v>
      </c>
      <c r="G1863" s="155">
        <f t="shared" si="28"/>
        <v>0.37413999999999997</v>
      </c>
      <c r="H1863" s="289"/>
    </row>
    <row r="1864" spans="2:8" ht="15">
      <c r="B1864" s="154">
        <v>201</v>
      </c>
      <c r="C1864" s="154" t="s">
        <v>2020</v>
      </c>
      <c r="D1864" s="154" t="s">
        <v>1800</v>
      </c>
      <c r="E1864" s="154" t="s">
        <v>2862</v>
      </c>
      <c r="F1864" s="155">
        <v>0.21868000000000001</v>
      </c>
      <c r="G1864" s="155">
        <f t="shared" si="28"/>
        <v>0.43736000000000003</v>
      </c>
      <c r="H1864" s="289"/>
    </row>
    <row r="1865" spans="2:8" ht="15">
      <c r="B1865" s="154">
        <v>201</v>
      </c>
      <c r="C1865" s="154" t="s">
        <v>2021</v>
      </c>
      <c r="D1865" s="154" t="s">
        <v>1800</v>
      </c>
      <c r="E1865" s="154" t="s">
        <v>2862</v>
      </c>
      <c r="F1865" s="155">
        <v>0.28725000000000001</v>
      </c>
      <c r="G1865" s="155">
        <f t="shared" si="28"/>
        <v>0.57450000000000001</v>
      </c>
      <c r="H1865" s="289"/>
    </row>
    <row r="1866" spans="2:8" ht="15">
      <c r="B1866" s="154">
        <v>201</v>
      </c>
      <c r="C1866" s="154" t="s">
        <v>1612</v>
      </c>
      <c r="D1866" s="154" t="s">
        <v>1800</v>
      </c>
      <c r="E1866" s="154" t="s">
        <v>2862</v>
      </c>
      <c r="F1866" s="155">
        <v>0.30857000000000001</v>
      </c>
      <c r="G1866" s="155">
        <f t="shared" si="28"/>
        <v>0.61714000000000002</v>
      </c>
      <c r="H1866" s="289"/>
    </row>
    <row r="1867" spans="2:8" ht="15">
      <c r="B1867" s="154">
        <v>201</v>
      </c>
      <c r="C1867" s="154" t="s">
        <v>2060</v>
      </c>
      <c r="D1867" s="154" t="s">
        <v>1800</v>
      </c>
      <c r="E1867" s="154" t="s">
        <v>2862</v>
      </c>
      <c r="F1867" s="155">
        <v>0.35504000000000002</v>
      </c>
      <c r="G1867" s="155">
        <f t="shared" si="28"/>
        <v>0.71008000000000004</v>
      </c>
      <c r="H1867" s="289"/>
    </row>
    <row r="1868" spans="2:8" ht="15">
      <c r="B1868" s="154">
        <v>201</v>
      </c>
      <c r="C1868" s="154" t="s">
        <v>2027</v>
      </c>
      <c r="D1868" s="154" t="s">
        <v>1800</v>
      </c>
      <c r="E1868" s="154" t="s">
        <v>2862</v>
      </c>
      <c r="F1868" s="155">
        <v>0.19794999999999999</v>
      </c>
      <c r="G1868" s="155">
        <f t="shared" si="28"/>
        <v>0.39589999999999997</v>
      </c>
      <c r="H1868" s="289"/>
    </row>
    <row r="1869" spans="2:8" ht="15">
      <c r="B1869" s="154">
        <v>201</v>
      </c>
      <c r="C1869" s="154" t="s">
        <v>2023</v>
      </c>
      <c r="D1869" s="154" t="s">
        <v>1800</v>
      </c>
      <c r="E1869" s="154" t="s">
        <v>2862</v>
      </c>
      <c r="F1869" s="155">
        <v>0.21656</v>
      </c>
      <c r="G1869" s="155">
        <f t="shared" ref="G1869:G1932" si="29">F1869*2</f>
        <v>0.43312</v>
      </c>
      <c r="H1869" s="289"/>
    </row>
    <row r="1870" spans="2:8" ht="15">
      <c r="B1870" s="154">
        <v>201</v>
      </c>
      <c r="C1870" s="154" t="s">
        <v>2061</v>
      </c>
      <c r="D1870" s="154" t="s">
        <v>1800</v>
      </c>
      <c r="E1870" s="154" t="s">
        <v>2862</v>
      </c>
      <c r="F1870" s="155">
        <v>4.9630000000000001E-2</v>
      </c>
      <c r="G1870" s="155">
        <f t="shared" si="29"/>
        <v>9.9260000000000001E-2</v>
      </c>
      <c r="H1870" s="289"/>
    </row>
    <row r="1871" spans="2:8" ht="15">
      <c r="B1871" s="154">
        <v>201</v>
      </c>
      <c r="C1871" s="154" t="s">
        <v>2062</v>
      </c>
      <c r="D1871" s="154" t="s">
        <v>1800</v>
      </c>
      <c r="E1871" s="154" t="s">
        <v>2862</v>
      </c>
      <c r="F1871" s="155">
        <v>0.21484999999999999</v>
      </c>
      <c r="G1871" s="155">
        <f t="shared" si="29"/>
        <v>0.42969999999999997</v>
      </c>
      <c r="H1871" s="289"/>
    </row>
    <row r="1872" spans="2:8" ht="15">
      <c r="B1872" s="154">
        <v>201</v>
      </c>
      <c r="C1872" s="154" t="s">
        <v>1698</v>
      </c>
      <c r="D1872" s="154" t="s">
        <v>1800</v>
      </c>
      <c r="E1872" s="154" t="s">
        <v>2862</v>
      </c>
      <c r="F1872" s="155">
        <v>0.31433</v>
      </c>
      <c r="G1872" s="155">
        <f t="shared" si="29"/>
        <v>0.62866</v>
      </c>
      <c r="H1872" s="289"/>
    </row>
    <row r="1873" spans="2:8" ht="15">
      <c r="B1873" s="154">
        <v>201</v>
      </c>
      <c r="C1873" s="154" t="s">
        <v>2024</v>
      </c>
      <c r="D1873" s="154" t="s">
        <v>1800</v>
      </c>
      <c r="E1873" s="154" t="s">
        <v>2862</v>
      </c>
      <c r="F1873" s="155">
        <v>0.15447999999999998</v>
      </c>
      <c r="G1873" s="155">
        <f t="shared" si="29"/>
        <v>0.30895999999999996</v>
      </c>
      <c r="H1873" s="290"/>
    </row>
    <row r="1874" spans="2:8" ht="15">
      <c r="B1874" s="154">
        <v>202</v>
      </c>
      <c r="C1874" s="154" t="s">
        <v>2016</v>
      </c>
      <c r="D1874" s="154" t="s">
        <v>1800</v>
      </c>
      <c r="E1874" s="154" t="s">
        <v>2862</v>
      </c>
      <c r="F1874" s="155">
        <v>9.0600000000000003E-3</v>
      </c>
      <c r="G1874" s="155">
        <f t="shared" si="29"/>
        <v>1.8120000000000001E-2</v>
      </c>
      <c r="H1874" s="288">
        <v>6.3041999999999998</v>
      </c>
    </row>
    <row r="1875" spans="2:8" ht="15">
      <c r="B1875" s="154">
        <v>202</v>
      </c>
      <c r="C1875" s="154" t="s">
        <v>2058</v>
      </c>
      <c r="D1875" s="154" t="s">
        <v>1800</v>
      </c>
      <c r="E1875" s="154" t="s">
        <v>2862</v>
      </c>
      <c r="F1875" s="155">
        <v>6.855E-2</v>
      </c>
      <c r="G1875" s="155">
        <f t="shared" si="29"/>
        <v>0.1371</v>
      </c>
      <c r="H1875" s="289"/>
    </row>
    <row r="1876" spans="2:8" ht="15">
      <c r="B1876" s="154">
        <v>202</v>
      </c>
      <c r="C1876" s="154" t="s">
        <v>2019</v>
      </c>
      <c r="D1876" s="154" t="s">
        <v>1800</v>
      </c>
      <c r="E1876" s="154" t="s">
        <v>2862</v>
      </c>
      <c r="F1876" s="155">
        <v>0.41058</v>
      </c>
      <c r="G1876" s="155">
        <f t="shared" si="29"/>
        <v>0.82116</v>
      </c>
      <c r="H1876" s="289"/>
    </row>
    <row r="1877" spans="2:8" ht="15">
      <c r="B1877" s="154">
        <v>202</v>
      </c>
      <c r="C1877" s="154" t="s">
        <v>2063</v>
      </c>
      <c r="D1877" s="154" t="s">
        <v>1800</v>
      </c>
      <c r="E1877" s="154" t="s">
        <v>2862</v>
      </c>
      <c r="F1877" s="155">
        <v>7.0529999999999995E-2</v>
      </c>
      <c r="G1877" s="155">
        <f t="shared" si="29"/>
        <v>0.14105999999999999</v>
      </c>
      <c r="H1877" s="289"/>
    </row>
    <row r="1878" spans="2:8" ht="15">
      <c r="B1878" s="154">
        <v>202</v>
      </c>
      <c r="C1878" s="154" t="s">
        <v>2064</v>
      </c>
      <c r="D1878" s="154" t="s">
        <v>1800</v>
      </c>
      <c r="E1878" s="154" t="s">
        <v>2862</v>
      </c>
      <c r="F1878" s="155">
        <v>6.7959999999999993E-2</v>
      </c>
      <c r="G1878" s="155">
        <f t="shared" si="29"/>
        <v>0.13591999999999999</v>
      </c>
      <c r="H1878" s="289"/>
    </row>
    <row r="1879" spans="2:8" ht="15">
      <c r="B1879" s="154">
        <v>202</v>
      </c>
      <c r="C1879" s="154" t="s">
        <v>2065</v>
      </c>
      <c r="D1879" s="154" t="s">
        <v>1800</v>
      </c>
      <c r="E1879" s="154" t="s">
        <v>2862</v>
      </c>
      <c r="F1879" s="155">
        <v>0.34032000000000001</v>
      </c>
      <c r="G1879" s="155">
        <f t="shared" si="29"/>
        <v>0.68064000000000002</v>
      </c>
      <c r="H1879" s="289"/>
    </row>
    <row r="1880" spans="2:8" ht="15">
      <c r="B1880" s="154">
        <v>202</v>
      </c>
      <c r="C1880" s="154" t="s">
        <v>1612</v>
      </c>
      <c r="D1880" s="154" t="s">
        <v>1800</v>
      </c>
      <c r="E1880" s="154" t="s">
        <v>2862</v>
      </c>
      <c r="F1880" s="155">
        <v>0.22000999999999998</v>
      </c>
      <c r="G1880" s="155">
        <f t="shared" si="29"/>
        <v>0.44001999999999997</v>
      </c>
      <c r="H1880" s="289"/>
    </row>
    <row r="1881" spans="2:8" ht="15">
      <c r="B1881" s="154">
        <v>202</v>
      </c>
      <c r="C1881" s="154" t="s">
        <v>2066</v>
      </c>
      <c r="D1881" s="154" t="s">
        <v>1800</v>
      </c>
      <c r="E1881" s="154" t="s">
        <v>2862</v>
      </c>
      <c r="F1881" s="155">
        <v>5.7709999999999997E-2</v>
      </c>
      <c r="G1881" s="155">
        <f t="shared" si="29"/>
        <v>0.11541999999999999</v>
      </c>
      <c r="H1881" s="289"/>
    </row>
    <row r="1882" spans="2:8" ht="15">
      <c r="B1882" s="154">
        <v>202</v>
      </c>
      <c r="C1882" s="154" t="s">
        <v>2067</v>
      </c>
      <c r="D1882" s="154" t="s">
        <v>1800</v>
      </c>
      <c r="E1882" s="154" t="s">
        <v>2862</v>
      </c>
      <c r="F1882" s="155">
        <v>1.20105</v>
      </c>
      <c r="G1882" s="155">
        <f t="shared" si="29"/>
        <v>2.4020999999999999</v>
      </c>
      <c r="H1882" s="289"/>
    </row>
    <row r="1883" spans="2:8" ht="15">
      <c r="B1883" s="154">
        <v>202</v>
      </c>
      <c r="C1883" s="154" t="s">
        <v>2023</v>
      </c>
      <c r="D1883" s="154" t="s">
        <v>1800</v>
      </c>
      <c r="E1883" s="154" t="s">
        <v>2862</v>
      </c>
      <c r="F1883" s="155">
        <v>0.11345000000000001</v>
      </c>
      <c r="G1883" s="155">
        <f t="shared" si="29"/>
        <v>0.22690000000000002</v>
      </c>
      <c r="H1883" s="289"/>
    </row>
    <row r="1884" spans="2:8" ht="15">
      <c r="B1884" s="154">
        <v>202</v>
      </c>
      <c r="C1884" s="154" t="s">
        <v>2068</v>
      </c>
      <c r="D1884" s="154" t="s">
        <v>1800</v>
      </c>
      <c r="E1884" s="154" t="s">
        <v>2862</v>
      </c>
      <c r="F1884" s="155">
        <v>0.15941</v>
      </c>
      <c r="G1884" s="155">
        <f t="shared" si="29"/>
        <v>0.31881999999999999</v>
      </c>
      <c r="H1884" s="289"/>
    </row>
    <row r="1885" spans="2:8" ht="15">
      <c r="B1885" s="154">
        <v>202</v>
      </c>
      <c r="C1885" s="154" t="s">
        <v>2069</v>
      </c>
      <c r="D1885" s="154" t="s">
        <v>1800</v>
      </c>
      <c r="E1885" s="154" t="s">
        <v>2862</v>
      </c>
      <c r="F1885" s="155">
        <v>8.8529999999999998E-2</v>
      </c>
      <c r="G1885" s="155">
        <f t="shared" si="29"/>
        <v>0.17706</v>
      </c>
      <c r="H1885" s="289"/>
    </row>
    <row r="1886" spans="2:8" ht="15">
      <c r="B1886" s="154">
        <v>202</v>
      </c>
      <c r="C1886" s="154" t="s">
        <v>2024</v>
      </c>
      <c r="D1886" s="154" t="s">
        <v>1800</v>
      </c>
      <c r="E1886" s="154" t="s">
        <v>2862</v>
      </c>
      <c r="F1886" s="155">
        <v>0.34494000000000002</v>
      </c>
      <c r="G1886" s="155">
        <f t="shared" si="29"/>
        <v>0.68988000000000005</v>
      </c>
      <c r="H1886" s="290"/>
    </row>
    <row r="1887" spans="2:8" ht="15">
      <c r="B1887" s="154">
        <v>203</v>
      </c>
      <c r="C1887" s="154" t="s">
        <v>2016</v>
      </c>
      <c r="D1887" s="154" t="s">
        <v>1800</v>
      </c>
      <c r="E1887" s="154" t="s">
        <v>2862</v>
      </c>
      <c r="F1887" s="155">
        <v>0.24421000000000001</v>
      </c>
      <c r="G1887" s="155">
        <f t="shared" si="29"/>
        <v>0.48842000000000002</v>
      </c>
      <c r="H1887" s="288">
        <v>6.183419999999999</v>
      </c>
    </row>
    <row r="1888" spans="2:8" ht="15">
      <c r="B1888" s="154">
        <v>203</v>
      </c>
      <c r="C1888" s="154" t="s">
        <v>2019</v>
      </c>
      <c r="D1888" s="154" t="s">
        <v>1800</v>
      </c>
      <c r="E1888" s="154" t="s">
        <v>2862</v>
      </c>
      <c r="F1888" s="155">
        <v>0.24984000000000001</v>
      </c>
      <c r="G1888" s="155">
        <f t="shared" si="29"/>
        <v>0.49968000000000001</v>
      </c>
      <c r="H1888" s="289"/>
    </row>
    <row r="1889" spans="2:8" ht="15">
      <c r="B1889" s="154">
        <v>203</v>
      </c>
      <c r="C1889" s="154" t="s">
        <v>2070</v>
      </c>
      <c r="D1889" s="154" t="s">
        <v>1800</v>
      </c>
      <c r="E1889" s="154" t="s">
        <v>2862</v>
      </c>
      <c r="F1889" s="155">
        <v>7.1080000000000004E-2</v>
      </c>
      <c r="G1889" s="155">
        <f t="shared" si="29"/>
        <v>0.14216000000000001</v>
      </c>
      <c r="H1889" s="289"/>
    </row>
    <row r="1890" spans="2:8" ht="15">
      <c r="B1890" s="154">
        <v>203</v>
      </c>
      <c r="C1890" s="154" t="s">
        <v>2071</v>
      </c>
      <c r="D1890" s="154" t="s">
        <v>1800</v>
      </c>
      <c r="E1890" s="154" t="s">
        <v>2862</v>
      </c>
      <c r="F1890" s="155">
        <v>0.14632000000000001</v>
      </c>
      <c r="G1890" s="155">
        <f t="shared" si="29"/>
        <v>0.29264000000000001</v>
      </c>
      <c r="H1890" s="289"/>
    </row>
    <row r="1891" spans="2:8" ht="15">
      <c r="B1891" s="154">
        <v>203</v>
      </c>
      <c r="C1891" s="154" t="s">
        <v>2063</v>
      </c>
      <c r="D1891" s="154" t="s">
        <v>1800</v>
      </c>
      <c r="E1891" s="154" t="s">
        <v>2862</v>
      </c>
      <c r="F1891" s="155">
        <v>6.769E-2</v>
      </c>
      <c r="G1891" s="155">
        <f t="shared" si="29"/>
        <v>0.13538</v>
      </c>
      <c r="H1891" s="289"/>
    </row>
    <row r="1892" spans="2:8" ht="15">
      <c r="B1892" s="154">
        <v>203</v>
      </c>
      <c r="C1892" s="154" t="s">
        <v>2072</v>
      </c>
      <c r="D1892" s="154" t="s">
        <v>1800</v>
      </c>
      <c r="E1892" s="154" t="s">
        <v>2862</v>
      </c>
      <c r="F1892" s="155">
        <v>0.11921999999999999</v>
      </c>
      <c r="G1892" s="155">
        <f t="shared" si="29"/>
        <v>0.23843999999999999</v>
      </c>
      <c r="H1892" s="289"/>
    </row>
    <row r="1893" spans="2:8" ht="15">
      <c r="B1893" s="154">
        <v>203</v>
      </c>
      <c r="C1893" s="154" t="s">
        <v>2001</v>
      </c>
      <c r="D1893" s="154" t="s">
        <v>1800</v>
      </c>
      <c r="E1893" s="154" t="s">
        <v>2862</v>
      </c>
      <c r="F1893" s="155">
        <v>0.10364</v>
      </c>
      <c r="G1893" s="155">
        <f t="shared" si="29"/>
        <v>0.20727999999999999</v>
      </c>
      <c r="H1893" s="289"/>
    </row>
    <row r="1894" spans="2:8" ht="15">
      <c r="B1894" s="154">
        <v>203</v>
      </c>
      <c r="C1894" s="154" t="s">
        <v>2073</v>
      </c>
      <c r="D1894" s="154" t="s">
        <v>1800</v>
      </c>
      <c r="E1894" s="154" t="s">
        <v>2862</v>
      </c>
      <c r="F1894" s="155">
        <v>2.9E-4</v>
      </c>
      <c r="G1894" s="155">
        <f t="shared" si="29"/>
        <v>5.8E-4</v>
      </c>
      <c r="H1894" s="289"/>
    </row>
    <row r="1895" spans="2:8" ht="15">
      <c r="B1895" s="154">
        <v>203</v>
      </c>
      <c r="C1895" s="154" t="s">
        <v>2067</v>
      </c>
      <c r="D1895" s="154" t="s">
        <v>1800</v>
      </c>
      <c r="E1895" s="154" t="s">
        <v>2862</v>
      </c>
      <c r="F1895" s="155">
        <v>0.31724999999999998</v>
      </c>
      <c r="G1895" s="155">
        <f t="shared" si="29"/>
        <v>0.63449999999999995</v>
      </c>
      <c r="H1895" s="289"/>
    </row>
    <row r="1896" spans="2:8" ht="15">
      <c r="B1896" s="154">
        <v>203</v>
      </c>
      <c r="C1896" s="154" t="s">
        <v>2074</v>
      </c>
      <c r="D1896" s="154" t="s">
        <v>1800</v>
      </c>
      <c r="E1896" s="154" t="s">
        <v>2862</v>
      </c>
      <c r="F1896" s="155">
        <v>9.6110000000000001E-2</v>
      </c>
      <c r="G1896" s="155">
        <f t="shared" si="29"/>
        <v>0.19222</v>
      </c>
      <c r="H1896" s="289"/>
    </row>
    <row r="1897" spans="2:8" ht="15">
      <c r="B1897" s="154">
        <v>203</v>
      </c>
      <c r="C1897" s="154" t="s">
        <v>2068</v>
      </c>
      <c r="D1897" s="154" t="s">
        <v>1800</v>
      </c>
      <c r="E1897" s="154" t="s">
        <v>2862</v>
      </c>
      <c r="F1897" s="155">
        <v>0.43504999999999999</v>
      </c>
      <c r="G1897" s="155">
        <f t="shared" si="29"/>
        <v>0.87009999999999998</v>
      </c>
      <c r="H1897" s="289"/>
    </row>
    <row r="1898" spans="2:8" ht="15">
      <c r="B1898" s="154">
        <v>203</v>
      </c>
      <c r="C1898" s="154" t="s">
        <v>2069</v>
      </c>
      <c r="D1898" s="154" t="s">
        <v>1800</v>
      </c>
      <c r="E1898" s="154" t="s">
        <v>2862</v>
      </c>
      <c r="F1898" s="155">
        <v>0.36357999999999996</v>
      </c>
      <c r="G1898" s="155">
        <f t="shared" si="29"/>
        <v>0.72715999999999992</v>
      </c>
      <c r="H1898" s="289"/>
    </row>
    <row r="1899" spans="2:8" ht="15">
      <c r="B1899" s="154">
        <v>203</v>
      </c>
      <c r="C1899" s="154" t="s">
        <v>2075</v>
      </c>
      <c r="D1899" s="154" t="s">
        <v>1800</v>
      </c>
      <c r="E1899" s="154" t="s">
        <v>2862</v>
      </c>
      <c r="F1899" s="155">
        <v>0.42402000000000001</v>
      </c>
      <c r="G1899" s="155">
        <f t="shared" si="29"/>
        <v>0.84804000000000002</v>
      </c>
      <c r="H1899" s="289"/>
    </row>
    <row r="1900" spans="2:8" ht="15">
      <c r="B1900" s="154">
        <v>203</v>
      </c>
      <c r="C1900" s="154" t="s">
        <v>2076</v>
      </c>
      <c r="D1900" s="154" t="s">
        <v>1800</v>
      </c>
      <c r="E1900" s="154" t="s">
        <v>2862</v>
      </c>
      <c r="F1900" s="155">
        <v>0.22184000000000001</v>
      </c>
      <c r="G1900" s="155">
        <f t="shared" si="29"/>
        <v>0.44368000000000002</v>
      </c>
      <c r="H1900" s="289"/>
    </row>
    <row r="1901" spans="2:8" ht="15">
      <c r="B1901" s="154">
        <v>203</v>
      </c>
      <c r="C1901" s="154" t="s">
        <v>2077</v>
      </c>
      <c r="D1901" s="154" t="s">
        <v>1800</v>
      </c>
      <c r="E1901" s="154" t="s">
        <v>2862</v>
      </c>
      <c r="F1901" s="155">
        <v>7.0379999999999998E-2</v>
      </c>
      <c r="G1901" s="155">
        <f t="shared" si="29"/>
        <v>0.14076</v>
      </c>
      <c r="H1901" s="289"/>
    </row>
    <row r="1902" spans="2:8" ht="15">
      <c r="B1902" s="154">
        <v>203</v>
      </c>
      <c r="C1902" s="154" t="s">
        <v>1710</v>
      </c>
      <c r="D1902" s="154" t="s">
        <v>1800</v>
      </c>
      <c r="E1902" s="154" t="s">
        <v>2862</v>
      </c>
      <c r="F1902" s="155">
        <v>0.16119</v>
      </c>
      <c r="G1902" s="155">
        <f t="shared" si="29"/>
        <v>0.32238</v>
      </c>
      <c r="H1902" s="290"/>
    </row>
    <row r="1903" spans="2:8" ht="15">
      <c r="B1903" s="154">
        <v>204</v>
      </c>
      <c r="C1903" s="154" t="s">
        <v>2016</v>
      </c>
      <c r="D1903" s="154" t="s">
        <v>1800</v>
      </c>
      <c r="E1903" s="154" t="s">
        <v>2862</v>
      </c>
      <c r="F1903" s="155">
        <v>0.42563999999999996</v>
      </c>
      <c r="G1903" s="155">
        <f t="shared" si="29"/>
        <v>0.85127999999999993</v>
      </c>
      <c r="H1903" s="288">
        <v>6.0532400000000006</v>
      </c>
    </row>
    <row r="1904" spans="2:8" ht="15">
      <c r="B1904" s="154">
        <v>204</v>
      </c>
      <c r="C1904" s="154" t="s">
        <v>2018</v>
      </c>
      <c r="D1904" s="154" t="s">
        <v>1800</v>
      </c>
      <c r="E1904" s="154" t="s">
        <v>2862</v>
      </c>
      <c r="F1904" s="155">
        <v>0.64564999999999995</v>
      </c>
      <c r="G1904" s="155">
        <f t="shared" si="29"/>
        <v>1.2912999999999999</v>
      </c>
      <c r="H1904" s="289"/>
    </row>
    <row r="1905" spans="2:8" ht="15">
      <c r="B1905" s="154">
        <v>204</v>
      </c>
      <c r="C1905" s="154" t="s">
        <v>2078</v>
      </c>
      <c r="D1905" s="154" t="s">
        <v>1800</v>
      </c>
      <c r="E1905" s="154" t="s">
        <v>2862</v>
      </c>
      <c r="F1905" s="155">
        <v>8.9349999999999999E-2</v>
      </c>
      <c r="G1905" s="155">
        <f t="shared" si="29"/>
        <v>0.1787</v>
      </c>
      <c r="H1905" s="289"/>
    </row>
    <row r="1906" spans="2:8" ht="15">
      <c r="B1906" s="154">
        <v>204</v>
      </c>
      <c r="C1906" s="154" t="s">
        <v>2070</v>
      </c>
      <c r="D1906" s="154" t="s">
        <v>1800</v>
      </c>
      <c r="E1906" s="154" t="s">
        <v>2862</v>
      </c>
      <c r="F1906" s="155">
        <v>8.9109999999999995E-2</v>
      </c>
      <c r="G1906" s="155">
        <f t="shared" si="29"/>
        <v>0.17821999999999999</v>
      </c>
      <c r="H1906" s="289"/>
    </row>
    <row r="1907" spans="2:8" ht="15">
      <c r="B1907" s="154">
        <v>204</v>
      </c>
      <c r="C1907" s="154" t="s">
        <v>2079</v>
      </c>
      <c r="D1907" s="154" t="s">
        <v>1800</v>
      </c>
      <c r="E1907" s="154" t="s">
        <v>2862</v>
      </c>
      <c r="F1907" s="155">
        <v>0.1123</v>
      </c>
      <c r="G1907" s="155">
        <f t="shared" si="29"/>
        <v>0.22459999999999999</v>
      </c>
      <c r="H1907" s="289"/>
    </row>
    <row r="1908" spans="2:8" ht="15">
      <c r="B1908" s="154">
        <v>204</v>
      </c>
      <c r="C1908" s="154" t="s">
        <v>1612</v>
      </c>
      <c r="D1908" s="154" t="s">
        <v>1800</v>
      </c>
      <c r="E1908" s="154" t="s">
        <v>2862</v>
      </c>
      <c r="F1908" s="155">
        <v>0.27539999999999998</v>
      </c>
      <c r="G1908" s="155">
        <f t="shared" si="29"/>
        <v>0.55079999999999996</v>
      </c>
      <c r="H1908" s="289"/>
    </row>
    <row r="1909" spans="2:8" ht="15">
      <c r="B1909" s="154">
        <v>204</v>
      </c>
      <c r="C1909" s="154" t="s">
        <v>2022</v>
      </c>
      <c r="D1909" s="154" t="s">
        <v>1800</v>
      </c>
      <c r="E1909" s="154" t="s">
        <v>2862</v>
      </c>
      <c r="F1909" s="155">
        <v>0.25801999999999997</v>
      </c>
      <c r="G1909" s="155">
        <f t="shared" si="29"/>
        <v>0.51603999999999994</v>
      </c>
      <c r="H1909" s="289"/>
    </row>
    <row r="1910" spans="2:8" ht="15">
      <c r="B1910" s="154">
        <v>204</v>
      </c>
      <c r="C1910" s="154" t="s">
        <v>2080</v>
      </c>
      <c r="D1910" s="154" t="s">
        <v>1800</v>
      </c>
      <c r="E1910" s="154" t="s">
        <v>2862</v>
      </c>
      <c r="F1910" s="155">
        <v>0.22783</v>
      </c>
      <c r="G1910" s="155">
        <f t="shared" si="29"/>
        <v>0.45566000000000001</v>
      </c>
      <c r="H1910" s="289"/>
    </row>
    <row r="1911" spans="2:8" ht="15">
      <c r="B1911" s="154">
        <v>204</v>
      </c>
      <c r="C1911" s="154" t="s">
        <v>2067</v>
      </c>
      <c r="D1911" s="154" t="s">
        <v>1800</v>
      </c>
      <c r="E1911" s="154" t="s">
        <v>2862</v>
      </c>
      <c r="F1911" s="155">
        <v>7.9319999999999988E-2</v>
      </c>
      <c r="G1911" s="155">
        <f t="shared" si="29"/>
        <v>0.15863999999999998</v>
      </c>
      <c r="H1911" s="289"/>
    </row>
    <row r="1912" spans="2:8" ht="15">
      <c r="B1912" s="154">
        <v>204</v>
      </c>
      <c r="C1912" s="154" t="s">
        <v>2074</v>
      </c>
      <c r="D1912" s="154" t="s">
        <v>1800</v>
      </c>
      <c r="E1912" s="154" t="s">
        <v>2862</v>
      </c>
      <c r="F1912" s="155">
        <v>5.509E-2</v>
      </c>
      <c r="G1912" s="155">
        <f t="shared" si="29"/>
        <v>0.11018</v>
      </c>
      <c r="H1912" s="289"/>
    </row>
    <row r="1913" spans="2:8" ht="15">
      <c r="B1913" s="154">
        <v>204</v>
      </c>
      <c r="C1913" s="154" t="s">
        <v>2068</v>
      </c>
      <c r="D1913" s="154" t="s">
        <v>1800</v>
      </c>
      <c r="E1913" s="154" t="s">
        <v>2862</v>
      </c>
      <c r="F1913" s="155">
        <v>8.2040000000000002E-2</v>
      </c>
      <c r="G1913" s="155">
        <f t="shared" si="29"/>
        <v>0.16408</v>
      </c>
      <c r="H1913" s="289"/>
    </row>
    <row r="1914" spans="2:8" ht="15">
      <c r="B1914" s="154">
        <v>204</v>
      </c>
      <c r="C1914" s="154" t="s">
        <v>2024</v>
      </c>
      <c r="D1914" s="154" t="s">
        <v>1800</v>
      </c>
      <c r="E1914" s="154" t="s">
        <v>2862</v>
      </c>
      <c r="F1914" s="155">
        <v>0.46848000000000001</v>
      </c>
      <c r="G1914" s="155">
        <f t="shared" si="29"/>
        <v>0.93696000000000002</v>
      </c>
      <c r="H1914" s="289"/>
    </row>
    <row r="1915" spans="2:8" ht="15">
      <c r="B1915" s="154">
        <v>204</v>
      </c>
      <c r="C1915" s="154" t="s">
        <v>2081</v>
      </c>
      <c r="D1915" s="154" t="s">
        <v>1800</v>
      </c>
      <c r="E1915" s="154" t="s">
        <v>2862</v>
      </c>
      <c r="F1915" s="155">
        <v>8.2720000000000002E-2</v>
      </c>
      <c r="G1915" s="155">
        <f t="shared" si="29"/>
        <v>0.16544</v>
      </c>
      <c r="H1915" s="289"/>
    </row>
    <row r="1916" spans="2:8" ht="15">
      <c r="B1916" s="154">
        <v>204</v>
      </c>
      <c r="C1916" s="154" t="s">
        <v>2082</v>
      </c>
      <c r="D1916" s="154" t="s">
        <v>1800</v>
      </c>
      <c r="E1916" s="154" t="s">
        <v>2862</v>
      </c>
      <c r="F1916" s="155">
        <v>0.13566999999999999</v>
      </c>
      <c r="G1916" s="155">
        <f t="shared" si="29"/>
        <v>0.27133999999999997</v>
      </c>
      <c r="H1916" s="290"/>
    </row>
    <row r="1917" spans="2:8" ht="15">
      <c r="B1917" s="154">
        <v>205</v>
      </c>
      <c r="C1917" s="154" t="s">
        <v>2058</v>
      </c>
      <c r="D1917" s="154" t="s">
        <v>1800</v>
      </c>
      <c r="E1917" s="154" t="s">
        <v>2862</v>
      </c>
      <c r="F1917" s="155">
        <v>0.15431999999999998</v>
      </c>
      <c r="G1917" s="155">
        <f t="shared" si="29"/>
        <v>0.30863999999999997</v>
      </c>
      <c r="H1917" s="288">
        <v>6.0057600000000004</v>
      </c>
    </row>
    <row r="1918" spans="2:8" ht="15">
      <c r="B1918" s="154">
        <v>205</v>
      </c>
      <c r="C1918" s="154" t="s">
        <v>2078</v>
      </c>
      <c r="D1918" s="154" t="s">
        <v>1800</v>
      </c>
      <c r="E1918" s="154" t="s">
        <v>2862</v>
      </c>
      <c r="F1918" s="155">
        <v>0.13882</v>
      </c>
      <c r="G1918" s="155">
        <f t="shared" si="29"/>
        <v>0.27764</v>
      </c>
      <c r="H1918" s="289"/>
    </row>
    <row r="1919" spans="2:8" ht="15">
      <c r="B1919" s="154">
        <v>205</v>
      </c>
      <c r="C1919" s="154" t="s">
        <v>2021</v>
      </c>
      <c r="D1919" s="154" t="s">
        <v>1800</v>
      </c>
      <c r="E1919" s="154" t="s">
        <v>2862</v>
      </c>
      <c r="F1919" s="155">
        <v>0.61054999999999993</v>
      </c>
      <c r="G1919" s="155">
        <f t="shared" si="29"/>
        <v>1.2210999999999999</v>
      </c>
      <c r="H1919" s="289"/>
    </row>
    <row r="1920" spans="2:8" ht="15">
      <c r="B1920" s="154">
        <v>205</v>
      </c>
      <c r="C1920" s="154" t="s">
        <v>1843</v>
      </c>
      <c r="D1920" s="154" t="s">
        <v>1800</v>
      </c>
      <c r="E1920" s="154" t="s">
        <v>2862</v>
      </c>
      <c r="F1920" s="155">
        <v>0.2651</v>
      </c>
      <c r="G1920" s="155">
        <f t="shared" si="29"/>
        <v>0.5302</v>
      </c>
      <c r="H1920" s="289"/>
    </row>
    <row r="1921" spans="2:8" ht="15">
      <c r="B1921" s="154">
        <v>205</v>
      </c>
      <c r="C1921" s="154" t="s">
        <v>1612</v>
      </c>
      <c r="D1921" s="154" t="s">
        <v>1800</v>
      </c>
      <c r="E1921" s="154" t="s">
        <v>2862</v>
      </c>
      <c r="F1921" s="155">
        <v>0.59819</v>
      </c>
      <c r="G1921" s="155">
        <f t="shared" si="29"/>
        <v>1.19638</v>
      </c>
      <c r="H1921" s="289"/>
    </row>
    <row r="1922" spans="2:8" ht="15">
      <c r="B1922" s="154">
        <v>205</v>
      </c>
      <c r="C1922" s="154" t="s">
        <v>2022</v>
      </c>
      <c r="D1922" s="154" t="s">
        <v>1800</v>
      </c>
      <c r="E1922" s="154" t="s">
        <v>2862</v>
      </c>
      <c r="F1922" s="155">
        <v>0.11813</v>
      </c>
      <c r="G1922" s="155">
        <f t="shared" si="29"/>
        <v>0.23626</v>
      </c>
      <c r="H1922" s="289"/>
    </row>
    <row r="1923" spans="2:8" ht="15">
      <c r="B1923" s="154">
        <v>205</v>
      </c>
      <c r="C1923" s="154" t="s">
        <v>2080</v>
      </c>
      <c r="D1923" s="154" t="s">
        <v>1800</v>
      </c>
      <c r="E1923" s="154" t="s">
        <v>2862</v>
      </c>
      <c r="F1923" s="155">
        <v>0.16100999999999999</v>
      </c>
      <c r="G1923" s="155">
        <f t="shared" si="29"/>
        <v>0.32201999999999997</v>
      </c>
      <c r="H1923" s="289"/>
    </row>
    <row r="1924" spans="2:8" ht="15">
      <c r="B1924" s="154">
        <v>205</v>
      </c>
      <c r="C1924" s="154" t="s">
        <v>2066</v>
      </c>
      <c r="D1924" s="154" t="s">
        <v>1800</v>
      </c>
      <c r="E1924" s="154" t="s">
        <v>2862</v>
      </c>
      <c r="F1924" s="155">
        <v>0.33750000000000002</v>
      </c>
      <c r="G1924" s="155">
        <f t="shared" si="29"/>
        <v>0.67500000000000004</v>
      </c>
      <c r="H1924" s="289"/>
    </row>
    <row r="1925" spans="2:8" ht="15">
      <c r="B1925" s="154">
        <v>205</v>
      </c>
      <c r="C1925" s="154" t="s">
        <v>2067</v>
      </c>
      <c r="D1925" s="154" t="s">
        <v>1800</v>
      </c>
      <c r="E1925" s="154" t="s">
        <v>2862</v>
      </c>
      <c r="F1925" s="155">
        <v>0.1143</v>
      </c>
      <c r="G1925" s="155">
        <f t="shared" si="29"/>
        <v>0.2286</v>
      </c>
      <c r="H1925" s="289"/>
    </row>
    <row r="1926" spans="2:8" ht="15">
      <c r="B1926" s="154">
        <v>205</v>
      </c>
      <c r="C1926" s="154" t="s">
        <v>2061</v>
      </c>
      <c r="D1926" s="154" t="s">
        <v>1800</v>
      </c>
      <c r="E1926" s="154" t="s">
        <v>2862</v>
      </c>
      <c r="F1926" s="155">
        <v>0.2586</v>
      </c>
      <c r="G1926" s="155">
        <f t="shared" si="29"/>
        <v>0.51719999999999999</v>
      </c>
      <c r="H1926" s="289"/>
    </row>
    <row r="1927" spans="2:8" ht="15">
      <c r="B1927" s="154">
        <v>205</v>
      </c>
      <c r="C1927" s="154" t="s">
        <v>2024</v>
      </c>
      <c r="D1927" s="154" t="s">
        <v>1800</v>
      </c>
      <c r="E1927" s="154" t="s">
        <v>2862</v>
      </c>
      <c r="F1927" s="155">
        <v>0.24636000000000002</v>
      </c>
      <c r="G1927" s="155">
        <f t="shared" si="29"/>
        <v>0.49272000000000005</v>
      </c>
      <c r="H1927" s="290"/>
    </row>
    <row r="1928" spans="2:8" ht="15">
      <c r="B1928" s="154">
        <v>206</v>
      </c>
      <c r="C1928" s="154" t="s">
        <v>2058</v>
      </c>
      <c r="D1928" s="154" t="s">
        <v>1800</v>
      </c>
      <c r="E1928" s="154" t="s">
        <v>2862</v>
      </c>
      <c r="F1928" s="155">
        <v>6.0469999999999996E-2</v>
      </c>
      <c r="G1928" s="155">
        <f t="shared" si="29"/>
        <v>0.12093999999999999</v>
      </c>
      <c r="H1928" s="288">
        <v>5.8277800000000006</v>
      </c>
    </row>
    <row r="1929" spans="2:8" ht="15">
      <c r="B1929" s="154">
        <v>206</v>
      </c>
      <c r="C1929" s="154" t="s">
        <v>2059</v>
      </c>
      <c r="D1929" s="154" t="s">
        <v>1800</v>
      </c>
      <c r="E1929" s="154" t="s">
        <v>2862</v>
      </c>
      <c r="F1929" s="155">
        <v>0.13194</v>
      </c>
      <c r="G1929" s="155">
        <f t="shared" si="29"/>
        <v>0.26388</v>
      </c>
      <c r="H1929" s="289"/>
    </row>
    <row r="1930" spans="2:8" ht="15">
      <c r="B1930" s="154">
        <v>206</v>
      </c>
      <c r="C1930" s="154" t="s">
        <v>2083</v>
      </c>
      <c r="D1930" s="154" t="s">
        <v>1800</v>
      </c>
      <c r="E1930" s="154" t="s">
        <v>2862</v>
      </c>
      <c r="F1930" s="155">
        <v>0.32518999999999998</v>
      </c>
      <c r="G1930" s="155">
        <f t="shared" si="29"/>
        <v>0.65037999999999996</v>
      </c>
      <c r="H1930" s="289"/>
    </row>
    <row r="1931" spans="2:8" ht="15">
      <c r="B1931" s="154">
        <v>206</v>
      </c>
      <c r="C1931" s="154" t="s">
        <v>2084</v>
      </c>
      <c r="D1931" s="154" t="s">
        <v>1800</v>
      </c>
      <c r="E1931" s="154" t="s">
        <v>2862</v>
      </c>
      <c r="F1931" s="155">
        <v>0.11284000000000001</v>
      </c>
      <c r="G1931" s="155">
        <f t="shared" si="29"/>
        <v>0.22568000000000002</v>
      </c>
      <c r="H1931" s="289"/>
    </row>
    <row r="1932" spans="2:8" ht="15">
      <c r="B1932" s="154">
        <v>206</v>
      </c>
      <c r="C1932" s="154" t="s">
        <v>1843</v>
      </c>
      <c r="D1932" s="154" t="s">
        <v>1800</v>
      </c>
      <c r="E1932" s="154" t="s">
        <v>2862</v>
      </c>
      <c r="F1932" s="155">
        <v>2.5780000000000001E-2</v>
      </c>
      <c r="G1932" s="155">
        <f t="shared" si="29"/>
        <v>5.1560000000000002E-2</v>
      </c>
      <c r="H1932" s="289"/>
    </row>
    <row r="1933" spans="2:8" ht="15">
      <c r="B1933" s="154">
        <v>206</v>
      </c>
      <c r="C1933" s="154" t="s">
        <v>2085</v>
      </c>
      <c r="D1933" s="154" t="s">
        <v>1800</v>
      </c>
      <c r="E1933" s="154" t="s">
        <v>2862</v>
      </c>
      <c r="F1933" s="155">
        <v>9.8500000000000004E-2</v>
      </c>
      <c r="G1933" s="155">
        <f t="shared" ref="G1933:G1996" si="30">F1933*2</f>
        <v>0.19700000000000001</v>
      </c>
      <c r="H1933" s="289"/>
    </row>
    <row r="1934" spans="2:8" ht="15">
      <c r="B1934" s="154">
        <v>206</v>
      </c>
      <c r="C1934" s="154" t="s">
        <v>2086</v>
      </c>
      <c r="D1934" s="154" t="s">
        <v>1800</v>
      </c>
      <c r="E1934" s="154" t="s">
        <v>2862</v>
      </c>
      <c r="F1934" s="155">
        <v>0.63311000000000006</v>
      </c>
      <c r="G1934" s="155">
        <f t="shared" si="30"/>
        <v>1.2662200000000001</v>
      </c>
      <c r="H1934" s="289"/>
    </row>
    <row r="1935" spans="2:8" ht="15">
      <c r="B1935" s="154">
        <v>206</v>
      </c>
      <c r="C1935" s="154" t="s">
        <v>2066</v>
      </c>
      <c r="D1935" s="154" t="s">
        <v>1800</v>
      </c>
      <c r="E1935" s="154" t="s">
        <v>2862</v>
      </c>
      <c r="F1935" s="155">
        <v>0.15659999999999999</v>
      </c>
      <c r="G1935" s="155">
        <f t="shared" si="30"/>
        <v>0.31319999999999998</v>
      </c>
      <c r="H1935" s="289"/>
    </row>
    <row r="1936" spans="2:8" ht="15">
      <c r="B1936" s="154">
        <v>206</v>
      </c>
      <c r="C1936" s="154" t="s">
        <v>2067</v>
      </c>
      <c r="D1936" s="154" t="s">
        <v>1800</v>
      </c>
      <c r="E1936" s="154" t="s">
        <v>2862</v>
      </c>
      <c r="F1936" s="155">
        <v>0.18971000000000002</v>
      </c>
      <c r="G1936" s="155">
        <f t="shared" si="30"/>
        <v>0.37942000000000004</v>
      </c>
      <c r="H1936" s="289"/>
    </row>
    <row r="1937" spans="2:8" ht="15">
      <c r="B1937" s="154">
        <v>206</v>
      </c>
      <c r="C1937" s="154" t="s">
        <v>2087</v>
      </c>
      <c r="D1937" s="154" t="s">
        <v>1800</v>
      </c>
      <c r="E1937" s="154" t="s">
        <v>2862</v>
      </c>
      <c r="F1937" s="155">
        <v>0.63900999999999997</v>
      </c>
      <c r="G1937" s="155">
        <f t="shared" si="30"/>
        <v>1.2780199999999999</v>
      </c>
      <c r="H1937" s="289"/>
    </row>
    <row r="1938" spans="2:8" ht="15">
      <c r="B1938" s="154">
        <v>206</v>
      </c>
      <c r="C1938" s="154" t="s">
        <v>2088</v>
      </c>
      <c r="D1938" s="154" t="s">
        <v>1800</v>
      </c>
      <c r="E1938" s="154" t="s">
        <v>2862</v>
      </c>
      <c r="F1938" s="155">
        <v>0.11985999999999999</v>
      </c>
      <c r="G1938" s="155">
        <f t="shared" si="30"/>
        <v>0.23971999999999999</v>
      </c>
      <c r="H1938" s="289"/>
    </row>
    <row r="1939" spans="2:8" ht="15">
      <c r="B1939" s="154">
        <v>206</v>
      </c>
      <c r="C1939" s="154" t="s">
        <v>2089</v>
      </c>
      <c r="D1939" s="154" t="s">
        <v>1800</v>
      </c>
      <c r="E1939" s="154" t="s">
        <v>2862</v>
      </c>
      <c r="F1939" s="155">
        <v>7.5930000000000011E-2</v>
      </c>
      <c r="G1939" s="155">
        <f t="shared" si="30"/>
        <v>0.15186000000000002</v>
      </c>
      <c r="H1939" s="289"/>
    </row>
    <row r="1940" spans="2:8" ht="15">
      <c r="B1940" s="154">
        <v>206</v>
      </c>
      <c r="C1940" s="154" t="s">
        <v>2090</v>
      </c>
      <c r="D1940" s="154" t="s">
        <v>1800</v>
      </c>
      <c r="E1940" s="154" t="s">
        <v>2862</v>
      </c>
      <c r="F1940" s="155">
        <v>8.2589999999999997E-2</v>
      </c>
      <c r="G1940" s="155">
        <f t="shared" si="30"/>
        <v>0.16517999999999999</v>
      </c>
      <c r="H1940" s="289"/>
    </row>
    <row r="1941" spans="2:8" ht="15">
      <c r="B1941" s="154">
        <v>206</v>
      </c>
      <c r="C1941" s="154" t="s">
        <v>1601</v>
      </c>
      <c r="D1941" s="154" t="s">
        <v>1800</v>
      </c>
      <c r="E1941" s="154" t="s">
        <v>2862</v>
      </c>
      <c r="F1941" s="155">
        <v>4.7009999999999996E-2</v>
      </c>
      <c r="G1941" s="155">
        <f t="shared" si="30"/>
        <v>9.4019999999999992E-2</v>
      </c>
      <c r="H1941" s="289"/>
    </row>
    <row r="1942" spans="2:8" ht="15">
      <c r="B1942" s="154">
        <v>206</v>
      </c>
      <c r="C1942" s="154" t="s">
        <v>2091</v>
      </c>
      <c r="D1942" s="154" t="s">
        <v>1800</v>
      </c>
      <c r="E1942" s="154" t="s">
        <v>2862</v>
      </c>
      <c r="F1942" s="155">
        <v>0.21534999999999999</v>
      </c>
      <c r="G1942" s="155">
        <f t="shared" si="30"/>
        <v>0.43069999999999997</v>
      </c>
      <c r="H1942" s="290"/>
    </row>
    <row r="1943" spans="2:8" ht="15">
      <c r="B1943" s="154">
        <v>207</v>
      </c>
      <c r="C1943" s="154" t="s">
        <v>2092</v>
      </c>
      <c r="D1943" s="154" t="s">
        <v>1799</v>
      </c>
      <c r="E1943" s="154" t="s">
        <v>2862</v>
      </c>
      <c r="F1943" s="155">
        <v>0.16885</v>
      </c>
      <c r="G1943" s="155">
        <f t="shared" si="30"/>
        <v>0.3377</v>
      </c>
      <c r="H1943" s="288">
        <v>5.9721199999999994</v>
      </c>
    </row>
    <row r="1944" spans="2:8" ht="15">
      <c r="B1944" s="154">
        <v>207</v>
      </c>
      <c r="C1944" s="154" t="s">
        <v>2093</v>
      </c>
      <c r="D1944" s="154" t="s">
        <v>1799</v>
      </c>
      <c r="E1944" s="154" t="s">
        <v>2862</v>
      </c>
      <c r="F1944" s="155">
        <v>0.32830000000000004</v>
      </c>
      <c r="G1944" s="155">
        <f t="shared" si="30"/>
        <v>0.65660000000000007</v>
      </c>
      <c r="H1944" s="289"/>
    </row>
    <row r="1945" spans="2:8" ht="15">
      <c r="B1945" s="154">
        <v>207</v>
      </c>
      <c r="C1945" s="154" t="s">
        <v>2094</v>
      </c>
      <c r="D1945" s="154" t="s">
        <v>1799</v>
      </c>
      <c r="E1945" s="154" t="s">
        <v>2862</v>
      </c>
      <c r="F1945" s="155">
        <v>1.0943000000000001</v>
      </c>
      <c r="G1945" s="155">
        <f t="shared" si="30"/>
        <v>2.1886000000000001</v>
      </c>
      <c r="H1945" s="289"/>
    </row>
    <row r="1946" spans="2:8" ht="15">
      <c r="B1946" s="154">
        <v>207</v>
      </c>
      <c r="C1946" s="154" t="s">
        <v>2095</v>
      </c>
      <c r="D1946" s="154" t="s">
        <v>1799</v>
      </c>
      <c r="E1946" s="154" t="s">
        <v>2862</v>
      </c>
      <c r="F1946" s="155">
        <v>7.8670000000000004E-2</v>
      </c>
      <c r="G1946" s="155">
        <f t="shared" si="30"/>
        <v>0.15734000000000001</v>
      </c>
      <c r="H1946" s="289"/>
    </row>
    <row r="1947" spans="2:8" ht="15">
      <c r="B1947" s="154">
        <v>207</v>
      </c>
      <c r="C1947" s="154" t="s">
        <v>2086</v>
      </c>
      <c r="D1947" s="154" t="s">
        <v>1799</v>
      </c>
      <c r="E1947" s="154" t="s">
        <v>2862</v>
      </c>
      <c r="F1947" s="155">
        <v>0.98942999999999992</v>
      </c>
      <c r="G1947" s="155">
        <f t="shared" si="30"/>
        <v>1.9788599999999998</v>
      </c>
      <c r="H1947" s="289"/>
    </row>
    <row r="1948" spans="2:8" ht="15">
      <c r="B1948" s="154">
        <v>207</v>
      </c>
      <c r="C1948" s="154" t="s">
        <v>2096</v>
      </c>
      <c r="D1948" s="154" t="s">
        <v>1799</v>
      </c>
      <c r="E1948" s="154" t="s">
        <v>2862</v>
      </c>
      <c r="F1948" s="155">
        <v>8.9590000000000003E-2</v>
      </c>
      <c r="G1948" s="155">
        <f t="shared" si="30"/>
        <v>0.17918000000000001</v>
      </c>
      <c r="H1948" s="289"/>
    </row>
    <row r="1949" spans="2:8" ht="15">
      <c r="B1949" s="154">
        <v>207</v>
      </c>
      <c r="C1949" s="154" t="s">
        <v>2097</v>
      </c>
      <c r="D1949" s="154" t="s">
        <v>1799</v>
      </c>
      <c r="E1949" s="154" t="s">
        <v>2862</v>
      </c>
      <c r="F1949" s="155">
        <v>0.23691999999999999</v>
      </c>
      <c r="G1949" s="155">
        <f t="shared" si="30"/>
        <v>0.47383999999999998</v>
      </c>
      <c r="H1949" s="290"/>
    </row>
    <row r="1950" spans="2:8" ht="15">
      <c r="B1950" s="154">
        <v>208</v>
      </c>
      <c r="C1950" s="154" t="s">
        <v>2035</v>
      </c>
      <c r="D1950" s="154" t="s">
        <v>1799</v>
      </c>
      <c r="E1950" s="154" t="s">
        <v>2862</v>
      </c>
      <c r="F1950" s="155">
        <v>0.11918000000000001</v>
      </c>
      <c r="G1950" s="155">
        <f t="shared" si="30"/>
        <v>0.23836000000000002</v>
      </c>
      <c r="H1950" s="288">
        <v>5.9894400000000001</v>
      </c>
    </row>
    <row r="1951" spans="2:8" ht="15">
      <c r="B1951" s="154">
        <v>208</v>
      </c>
      <c r="C1951" s="154" t="s">
        <v>2092</v>
      </c>
      <c r="D1951" s="154" t="s">
        <v>1799</v>
      </c>
      <c r="E1951" s="154" t="s">
        <v>2862</v>
      </c>
      <c r="F1951" s="155">
        <v>8.6680000000000007E-2</v>
      </c>
      <c r="G1951" s="155">
        <f t="shared" si="30"/>
        <v>0.17336000000000001</v>
      </c>
      <c r="H1951" s="289"/>
    </row>
    <row r="1952" spans="2:8" ht="15">
      <c r="B1952" s="154">
        <v>208</v>
      </c>
      <c r="C1952" s="154" t="s">
        <v>2095</v>
      </c>
      <c r="D1952" s="154" t="s">
        <v>1799</v>
      </c>
      <c r="E1952" s="154" t="s">
        <v>2862</v>
      </c>
      <c r="F1952" s="155">
        <v>7.8670000000000004E-2</v>
      </c>
      <c r="G1952" s="155">
        <f t="shared" si="30"/>
        <v>0.15734000000000001</v>
      </c>
      <c r="H1952" s="289"/>
    </row>
    <row r="1953" spans="2:8" ht="15">
      <c r="B1953" s="154">
        <v>208</v>
      </c>
      <c r="C1953" s="154" t="s">
        <v>2098</v>
      </c>
      <c r="D1953" s="154" t="s">
        <v>1799</v>
      </c>
      <c r="E1953" s="154" t="s">
        <v>2862</v>
      </c>
      <c r="F1953" s="155">
        <v>3.3860000000000001E-2</v>
      </c>
      <c r="G1953" s="155">
        <f t="shared" si="30"/>
        <v>6.7720000000000002E-2</v>
      </c>
      <c r="H1953" s="289"/>
    </row>
    <row r="1954" spans="2:8" ht="15">
      <c r="B1954" s="154">
        <v>208</v>
      </c>
      <c r="C1954" s="154" t="s">
        <v>1650</v>
      </c>
      <c r="D1954" s="154" t="s">
        <v>1799</v>
      </c>
      <c r="E1954" s="154" t="s">
        <v>2862</v>
      </c>
      <c r="F1954" s="155">
        <v>0.19800999999999999</v>
      </c>
      <c r="G1954" s="155">
        <f t="shared" si="30"/>
        <v>0.39601999999999998</v>
      </c>
      <c r="H1954" s="289"/>
    </row>
    <row r="1955" spans="2:8" ht="15">
      <c r="B1955" s="154">
        <v>208</v>
      </c>
      <c r="C1955" s="154" t="s">
        <v>2099</v>
      </c>
      <c r="D1955" s="154" t="s">
        <v>1799</v>
      </c>
      <c r="E1955" s="154" t="s">
        <v>2862</v>
      </c>
      <c r="F1955" s="155">
        <v>0.59011000000000002</v>
      </c>
      <c r="G1955" s="155">
        <f t="shared" si="30"/>
        <v>1.18022</v>
      </c>
      <c r="H1955" s="289"/>
    </row>
    <row r="1956" spans="2:8" ht="15">
      <c r="B1956" s="154">
        <v>208</v>
      </c>
      <c r="C1956" s="154" t="s">
        <v>2055</v>
      </c>
      <c r="D1956" s="154" t="s">
        <v>1799</v>
      </c>
      <c r="E1956" s="154" t="s">
        <v>2862</v>
      </c>
      <c r="F1956" s="155">
        <v>8.1159999999999996E-2</v>
      </c>
      <c r="G1956" s="155">
        <f t="shared" si="30"/>
        <v>0.16231999999999999</v>
      </c>
      <c r="H1956" s="289"/>
    </row>
    <row r="1957" spans="2:8" ht="15">
      <c r="B1957" s="154">
        <v>208</v>
      </c>
      <c r="C1957" s="154" t="s">
        <v>2085</v>
      </c>
      <c r="D1957" s="154" t="s">
        <v>1799</v>
      </c>
      <c r="E1957" s="154" t="s">
        <v>2862</v>
      </c>
      <c r="F1957" s="155">
        <v>7.8590000000000007E-2</v>
      </c>
      <c r="G1957" s="155">
        <f t="shared" si="30"/>
        <v>0.15718000000000001</v>
      </c>
      <c r="H1957" s="289"/>
    </row>
    <row r="1958" spans="2:8" ht="15">
      <c r="B1958" s="154">
        <v>208</v>
      </c>
      <c r="C1958" s="154" t="s">
        <v>2086</v>
      </c>
      <c r="D1958" s="154" t="s">
        <v>1799</v>
      </c>
      <c r="E1958" s="154" t="s">
        <v>2862</v>
      </c>
      <c r="F1958" s="155">
        <v>0.1953</v>
      </c>
      <c r="G1958" s="155">
        <f t="shared" si="30"/>
        <v>0.3906</v>
      </c>
      <c r="H1958" s="289"/>
    </row>
    <row r="1959" spans="2:8" ht="15">
      <c r="B1959" s="154">
        <v>208</v>
      </c>
      <c r="C1959" s="154" t="s">
        <v>2100</v>
      </c>
      <c r="D1959" s="154" t="s">
        <v>1799</v>
      </c>
      <c r="E1959" s="154" t="s">
        <v>2862</v>
      </c>
      <c r="F1959" s="155">
        <v>0.23815999999999998</v>
      </c>
      <c r="G1959" s="155">
        <f t="shared" si="30"/>
        <v>0.47631999999999997</v>
      </c>
      <c r="H1959" s="289"/>
    </row>
    <row r="1960" spans="2:8" ht="15">
      <c r="B1960" s="154">
        <v>208</v>
      </c>
      <c r="C1960" s="154" t="s">
        <v>2101</v>
      </c>
      <c r="D1960" s="154" t="s">
        <v>1799</v>
      </c>
      <c r="E1960" s="154" t="s">
        <v>2862</v>
      </c>
      <c r="F1960" s="155">
        <v>0.41066000000000003</v>
      </c>
      <c r="G1960" s="155">
        <f t="shared" si="30"/>
        <v>0.82132000000000005</v>
      </c>
      <c r="H1960" s="289"/>
    </row>
    <row r="1961" spans="2:8" ht="15">
      <c r="B1961" s="154">
        <v>208</v>
      </c>
      <c r="C1961" s="154" t="s">
        <v>2096</v>
      </c>
      <c r="D1961" s="154" t="s">
        <v>1799</v>
      </c>
      <c r="E1961" s="154" t="s">
        <v>2862</v>
      </c>
      <c r="F1961" s="155">
        <v>8.0739999999999992E-2</v>
      </c>
      <c r="G1961" s="155">
        <f t="shared" si="30"/>
        <v>0.16147999999999998</v>
      </c>
      <c r="H1961" s="289"/>
    </row>
    <row r="1962" spans="2:8" ht="15">
      <c r="B1962" s="154">
        <v>208</v>
      </c>
      <c r="C1962" s="154" t="s">
        <v>2102</v>
      </c>
      <c r="D1962" s="154" t="s">
        <v>1799</v>
      </c>
      <c r="E1962" s="154" t="s">
        <v>2862</v>
      </c>
      <c r="F1962" s="155">
        <v>0.38170999999999999</v>
      </c>
      <c r="G1962" s="155">
        <f t="shared" si="30"/>
        <v>0.76341999999999999</v>
      </c>
      <c r="H1962" s="289"/>
    </row>
    <row r="1963" spans="2:8" ht="15">
      <c r="B1963" s="154">
        <v>208</v>
      </c>
      <c r="C1963" s="154" t="s">
        <v>2103</v>
      </c>
      <c r="D1963" s="154" t="s">
        <v>1799</v>
      </c>
      <c r="E1963" s="154" t="s">
        <v>2862</v>
      </c>
      <c r="F1963" s="155">
        <v>1.9440000000000002E-2</v>
      </c>
      <c r="G1963" s="155">
        <f t="shared" si="30"/>
        <v>3.8880000000000005E-2</v>
      </c>
      <c r="H1963" s="289"/>
    </row>
    <row r="1964" spans="2:8" ht="15">
      <c r="B1964" s="154">
        <v>208</v>
      </c>
      <c r="C1964" s="154" t="s">
        <v>2097</v>
      </c>
      <c r="D1964" s="154" t="s">
        <v>1799</v>
      </c>
      <c r="E1964" s="154" t="s">
        <v>2862</v>
      </c>
      <c r="F1964" s="155">
        <v>0.21805000000000002</v>
      </c>
      <c r="G1964" s="155">
        <f t="shared" si="30"/>
        <v>0.43610000000000004</v>
      </c>
      <c r="H1964" s="289"/>
    </row>
    <row r="1965" spans="2:8" ht="15">
      <c r="B1965" s="154">
        <v>208</v>
      </c>
      <c r="C1965" s="154" t="s">
        <v>2104</v>
      </c>
      <c r="D1965" s="154" t="s">
        <v>1799</v>
      </c>
      <c r="E1965" s="154" t="s">
        <v>2862</v>
      </c>
      <c r="F1965" s="155">
        <v>0.18440000000000001</v>
      </c>
      <c r="G1965" s="155">
        <f t="shared" si="30"/>
        <v>0.36880000000000002</v>
      </c>
      <c r="H1965" s="290"/>
    </row>
    <row r="1966" spans="2:8" ht="15">
      <c r="B1966" s="154">
        <v>209</v>
      </c>
      <c r="C1966" s="154" t="s">
        <v>2105</v>
      </c>
      <c r="D1966" s="154" t="s">
        <v>1799</v>
      </c>
      <c r="E1966" s="154" t="s">
        <v>2862</v>
      </c>
      <c r="F1966" s="155">
        <v>0.11768000000000001</v>
      </c>
      <c r="G1966" s="155">
        <f t="shared" si="30"/>
        <v>0.23536000000000001</v>
      </c>
      <c r="H1966" s="288">
        <v>6.437079999999999</v>
      </c>
    </row>
    <row r="1967" spans="2:8" ht="15">
      <c r="B1967" s="154">
        <v>209</v>
      </c>
      <c r="C1967" s="154" t="s">
        <v>2106</v>
      </c>
      <c r="D1967" s="154" t="s">
        <v>1799</v>
      </c>
      <c r="E1967" s="154" t="s">
        <v>2862</v>
      </c>
      <c r="F1967" s="155">
        <v>0.12179000000000001</v>
      </c>
      <c r="G1967" s="155">
        <f t="shared" si="30"/>
        <v>0.24358000000000002</v>
      </c>
      <c r="H1967" s="289"/>
    </row>
    <row r="1968" spans="2:8" ht="15">
      <c r="B1968" s="154">
        <v>209</v>
      </c>
      <c r="C1968" s="154" t="s">
        <v>1650</v>
      </c>
      <c r="D1968" s="154" t="s">
        <v>1799</v>
      </c>
      <c r="E1968" s="154" t="s">
        <v>2862</v>
      </c>
      <c r="F1968" s="155">
        <v>0.11619</v>
      </c>
      <c r="G1968" s="155">
        <f t="shared" si="30"/>
        <v>0.23238</v>
      </c>
      <c r="H1968" s="289"/>
    </row>
    <row r="1969" spans="2:8" ht="15">
      <c r="B1969" s="154">
        <v>209</v>
      </c>
      <c r="C1969" s="154" t="s">
        <v>2099</v>
      </c>
      <c r="D1969" s="154" t="s">
        <v>1799</v>
      </c>
      <c r="E1969" s="154" t="s">
        <v>2862</v>
      </c>
      <c r="F1969" s="155">
        <v>0.63505</v>
      </c>
      <c r="G1969" s="155">
        <f t="shared" si="30"/>
        <v>1.2701</v>
      </c>
      <c r="H1969" s="289"/>
    </row>
    <row r="1970" spans="2:8" ht="15">
      <c r="B1970" s="154">
        <v>209</v>
      </c>
      <c r="C1970" s="154" t="s">
        <v>2100</v>
      </c>
      <c r="D1970" s="154" t="s">
        <v>1799</v>
      </c>
      <c r="E1970" s="154" t="s">
        <v>2862</v>
      </c>
      <c r="F1970" s="155">
        <v>0.24578</v>
      </c>
      <c r="G1970" s="155">
        <f t="shared" si="30"/>
        <v>0.49156</v>
      </c>
      <c r="H1970" s="289"/>
    </row>
    <row r="1971" spans="2:8" ht="15">
      <c r="B1971" s="154">
        <v>209</v>
      </c>
      <c r="C1971" s="154" t="s">
        <v>2101</v>
      </c>
      <c r="D1971" s="154" t="s">
        <v>1799</v>
      </c>
      <c r="E1971" s="154" t="s">
        <v>2862</v>
      </c>
      <c r="F1971" s="155">
        <v>0.52446000000000004</v>
      </c>
      <c r="G1971" s="155">
        <f t="shared" si="30"/>
        <v>1.0489200000000001</v>
      </c>
      <c r="H1971" s="289"/>
    </row>
    <row r="1972" spans="2:8" ht="15">
      <c r="B1972" s="154">
        <v>209</v>
      </c>
      <c r="C1972" s="154" t="s">
        <v>2107</v>
      </c>
      <c r="D1972" s="154" t="s">
        <v>1799</v>
      </c>
      <c r="E1972" s="154" t="s">
        <v>2862</v>
      </c>
      <c r="F1972" s="155">
        <v>0.17244999999999999</v>
      </c>
      <c r="G1972" s="155">
        <f t="shared" si="30"/>
        <v>0.34489999999999998</v>
      </c>
      <c r="H1972" s="289"/>
    </row>
    <row r="1973" spans="2:8" ht="15">
      <c r="B1973" s="154">
        <v>209</v>
      </c>
      <c r="C1973" s="154" t="s">
        <v>2102</v>
      </c>
      <c r="D1973" s="154" t="s">
        <v>1799</v>
      </c>
      <c r="E1973" s="154" t="s">
        <v>2862</v>
      </c>
      <c r="F1973" s="155">
        <v>1.1265099999999999</v>
      </c>
      <c r="G1973" s="155">
        <f t="shared" si="30"/>
        <v>2.2530199999999998</v>
      </c>
      <c r="H1973" s="289"/>
    </row>
    <row r="1974" spans="2:8" ht="15">
      <c r="B1974" s="154">
        <v>209</v>
      </c>
      <c r="C1974" s="154" t="s">
        <v>2104</v>
      </c>
      <c r="D1974" s="154" t="s">
        <v>1799</v>
      </c>
      <c r="E1974" s="154" t="s">
        <v>2862</v>
      </c>
      <c r="F1974" s="155">
        <v>0.15862999999999999</v>
      </c>
      <c r="G1974" s="155">
        <f t="shared" si="30"/>
        <v>0.31725999999999999</v>
      </c>
      <c r="H1974" s="290"/>
    </row>
    <row r="1975" spans="2:8" ht="15">
      <c r="B1975" s="154">
        <v>210</v>
      </c>
      <c r="C1975" s="154" t="s">
        <v>2035</v>
      </c>
      <c r="D1975" s="154" t="s">
        <v>1799</v>
      </c>
      <c r="E1975" s="154" t="s">
        <v>2862</v>
      </c>
      <c r="F1975" s="155">
        <v>0.52461000000000002</v>
      </c>
      <c r="G1975" s="155">
        <f t="shared" si="30"/>
        <v>1.04922</v>
      </c>
      <c r="H1975" s="288">
        <v>7.5839599999999994</v>
      </c>
    </row>
    <row r="1976" spans="2:8" ht="15">
      <c r="B1976" s="154">
        <v>210</v>
      </c>
      <c r="C1976" s="154" t="s">
        <v>2092</v>
      </c>
      <c r="D1976" s="154" t="s">
        <v>1799</v>
      </c>
      <c r="E1976" s="154" t="s">
        <v>2862</v>
      </c>
      <c r="F1976" s="155">
        <v>0.33683999999999997</v>
      </c>
      <c r="G1976" s="155">
        <f t="shared" si="30"/>
        <v>0.67367999999999995</v>
      </c>
      <c r="H1976" s="289"/>
    </row>
    <row r="1977" spans="2:8" ht="15">
      <c r="B1977" s="154">
        <v>210</v>
      </c>
      <c r="C1977" s="154" t="s">
        <v>2108</v>
      </c>
      <c r="D1977" s="154" t="s">
        <v>1799</v>
      </c>
      <c r="E1977" s="154" t="s">
        <v>2862</v>
      </c>
      <c r="F1977" s="155">
        <v>0.7087</v>
      </c>
      <c r="G1977" s="155">
        <f t="shared" si="30"/>
        <v>1.4174</v>
      </c>
      <c r="H1977" s="289"/>
    </row>
    <row r="1978" spans="2:8" ht="15">
      <c r="B1978" s="154">
        <v>210</v>
      </c>
      <c r="C1978" s="154" t="s">
        <v>1650</v>
      </c>
      <c r="D1978" s="154" t="s">
        <v>1799</v>
      </c>
      <c r="E1978" s="154" t="s">
        <v>2862</v>
      </c>
      <c r="F1978" s="155">
        <v>6.923E-2</v>
      </c>
      <c r="G1978" s="155">
        <f t="shared" si="30"/>
        <v>0.13846</v>
      </c>
      <c r="H1978" s="289"/>
    </row>
    <row r="1979" spans="2:8" ht="15">
      <c r="B1979" s="154">
        <v>210</v>
      </c>
      <c r="C1979" s="154" t="s">
        <v>2109</v>
      </c>
      <c r="D1979" s="154" t="s">
        <v>1799</v>
      </c>
      <c r="E1979" s="154" t="s">
        <v>2862</v>
      </c>
      <c r="F1979" s="155">
        <v>0.34126999999999996</v>
      </c>
      <c r="G1979" s="155">
        <f t="shared" si="30"/>
        <v>0.68253999999999992</v>
      </c>
      <c r="H1979" s="289"/>
    </row>
    <row r="1980" spans="2:8" ht="15">
      <c r="B1980" s="154">
        <v>210</v>
      </c>
      <c r="C1980" s="154" t="s">
        <v>2110</v>
      </c>
      <c r="D1980" s="154" t="s">
        <v>1799</v>
      </c>
      <c r="E1980" s="154" t="s">
        <v>2862</v>
      </c>
      <c r="F1980" s="155">
        <v>0.24086000000000002</v>
      </c>
      <c r="G1980" s="155">
        <f t="shared" si="30"/>
        <v>0.48172000000000004</v>
      </c>
      <c r="H1980" s="289"/>
    </row>
    <row r="1981" spans="2:8" ht="15">
      <c r="B1981" s="154">
        <v>210</v>
      </c>
      <c r="C1981" s="154" t="s">
        <v>2086</v>
      </c>
      <c r="D1981" s="154" t="s">
        <v>1799</v>
      </c>
      <c r="E1981" s="154" t="s">
        <v>2862</v>
      </c>
      <c r="F1981" s="155">
        <v>0.62576999999999994</v>
      </c>
      <c r="G1981" s="155">
        <f t="shared" si="30"/>
        <v>1.2515399999999999</v>
      </c>
      <c r="H1981" s="289"/>
    </row>
    <row r="1982" spans="2:8" ht="15">
      <c r="B1982" s="154">
        <v>210</v>
      </c>
      <c r="C1982" s="154" t="s">
        <v>2111</v>
      </c>
      <c r="D1982" s="154" t="s">
        <v>1799</v>
      </c>
      <c r="E1982" s="154" t="s">
        <v>2862</v>
      </c>
      <c r="F1982" s="155">
        <v>8.184000000000001E-2</v>
      </c>
      <c r="G1982" s="155">
        <f t="shared" si="30"/>
        <v>0.16368000000000002</v>
      </c>
      <c r="H1982" s="289"/>
    </row>
    <row r="1983" spans="2:8" ht="15">
      <c r="B1983" s="154">
        <v>210</v>
      </c>
      <c r="C1983" s="154" t="s">
        <v>2112</v>
      </c>
      <c r="D1983" s="154" t="s">
        <v>1799</v>
      </c>
      <c r="E1983" s="154" t="s">
        <v>2862</v>
      </c>
      <c r="F1983" s="155">
        <v>8.0939999999999998E-2</v>
      </c>
      <c r="G1983" s="155">
        <f t="shared" si="30"/>
        <v>0.16188</v>
      </c>
      <c r="H1983" s="289"/>
    </row>
    <row r="1984" spans="2:8" ht="15">
      <c r="B1984" s="154">
        <v>210</v>
      </c>
      <c r="C1984" s="154" t="s">
        <v>2113</v>
      </c>
      <c r="D1984" s="154" t="s">
        <v>1799</v>
      </c>
      <c r="E1984" s="154" t="s">
        <v>2862</v>
      </c>
      <c r="F1984" s="155">
        <v>0.11084000000000001</v>
      </c>
      <c r="G1984" s="155">
        <f t="shared" si="30"/>
        <v>0.22168000000000002</v>
      </c>
      <c r="H1984" s="289"/>
    </row>
    <row r="1985" spans="2:8" ht="15">
      <c r="B1985" s="154">
        <v>210</v>
      </c>
      <c r="C1985" s="154" t="s">
        <v>2103</v>
      </c>
      <c r="D1985" s="154" t="s">
        <v>1799</v>
      </c>
      <c r="E1985" s="154" t="s">
        <v>2862</v>
      </c>
      <c r="F1985" s="155">
        <v>0.67108000000000001</v>
      </c>
      <c r="G1985" s="155">
        <f t="shared" si="30"/>
        <v>1.34216</v>
      </c>
      <c r="H1985" s="290"/>
    </row>
    <row r="1986" spans="2:8" ht="15">
      <c r="B1986" s="154">
        <v>211</v>
      </c>
      <c r="C1986" s="154" t="s">
        <v>2045</v>
      </c>
      <c r="D1986" s="154" t="s">
        <v>1799</v>
      </c>
      <c r="E1986" s="154" t="s">
        <v>2862</v>
      </c>
      <c r="F1986" s="155">
        <v>0.24162</v>
      </c>
      <c r="G1986" s="155">
        <f t="shared" si="30"/>
        <v>0.48324</v>
      </c>
      <c r="H1986" s="288">
        <v>5.5587999999999989</v>
      </c>
    </row>
    <row r="1987" spans="2:8" ht="15">
      <c r="B1987" s="154">
        <v>211</v>
      </c>
      <c r="C1987" s="154" t="s">
        <v>2114</v>
      </c>
      <c r="D1987" s="154" t="s">
        <v>1799</v>
      </c>
      <c r="E1987" s="154" t="s">
        <v>2862</v>
      </c>
      <c r="F1987" s="155">
        <v>0.36813999999999997</v>
      </c>
      <c r="G1987" s="155">
        <f t="shared" si="30"/>
        <v>0.73627999999999993</v>
      </c>
      <c r="H1987" s="289"/>
    </row>
    <row r="1988" spans="2:8" ht="15">
      <c r="B1988" s="154">
        <v>211</v>
      </c>
      <c r="C1988" s="154" t="s">
        <v>2083</v>
      </c>
      <c r="D1988" s="154" t="s">
        <v>1799</v>
      </c>
      <c r="E1988" s="154" t="s">
        <v>2862</v>
      </c>
      <c r="F1988" s="155">
        <v>0.18587999999999999</v>
      </c>
      <c r="G1988" s="155">
        <f t="shared" si="30"/>
        <v>0.37175999999999998</v>
      </c>
      <c r="H1988" s="289"/>
    </row>
    <row r="1989" spans="2:8" ht="15">
      <c r="B1989" s="154">
        <v>211</v>
      </c>
      <c r="C1989" s="154" t="s">
        <v>2115</v>
      </c>
      <c r="D1989" s="154" t="s">
        <v>1799</v>
      </c>
      <c r="E1989" s="154" t="s">
        <v>2862</v>
      </c>
      <c r="F1989" s="155">
        <v>8.2430000000000003E-2</v>
      </c>
      <c r="G1989" s="155">
        <f t="shared" si="30"/>
        <v>0.16486000000000001</v>
      </c>
      <c r="H1989" s="289"/>
    </row>
    <row r="1990" spans="2:8" ht="15">
      <c r="B1990" s="154">
        <v>211</v>
      </c>
      <c r="C1990" s="154" t="s">
        <v>2048</v>
      </c>
      <c r="D1990" s="154" t="s">
        <v>1799</v>
      </c>
      <c r="E1990" s="154" t="s">
        <v>2862</v>
      </c>
      <c r="F1990" s="155">
        <v>0.1028</v>
      </c>
      <c r="G1990" s="155">
        <f t="shared" si="30"/>
        <v>0.2056</v>
      </c>
      <c r="H1990" s="289"/>
    </row>
    <row r="1991" spans="2:8" ht="15">
      <c r="B1991" s="154">
        <v>211</v>
      </c>
      <c r="C1991" s="154" t="s">
        <v>2055</v>
      </c>
      <c r="D1991" s="154" t="s">
        <v>1799</v>
      </c>
      <c r="E1991" s="154" t="s">
        <v>2862</v>
      </c>
      <c r="F1991" s="155">
        <v>0.161</v>
      </c>
      <c r="G1991" s="155">
        <f t="shared" si="30"/>
        <v>0.32200000000000001</v>
      </c>
      <c r="H1991" s="289"/>
    </row>
    <row r="1992" spans="2:8" ht="15">
      <c r="B1992" s="154">
        <v>211</v>
      </c>
      <c r="C1992" s="154" t="s">
        <v>2116</v>
      </c>
      <c r="D1992" s="154" t="s">
        <v>1799</v>
      </c>
      <c r="E1992" s="154" t="s">
        <v>2862</v>
      </c>
      <c r="F1992" s="155">
        <v>0.36654999999999999</v>
      </c>
      <c r="G1992" s="155">
        <f t="shared" si="30"/>
        <v>0.73309999999999997</v>
      </c>
      <c r="H1992" s="289"/>
    </row>
    <row r="1993" spans="2:8" ht="15">
      <c r="B1993" s="154">
        <v>211</v>
      </c>
      <c r="C1993" s="154" t="s">
        <v>2085</v>
      </c>
      <c r="D1993" s="154" t="s">
        <v>1799</v>
      </c>
      <c r="E1993" s="154" t="s">
        <v>2862</v>
      </c>
      <c r="F1993" s="155">
        <v>7.9739999999999991E-2</v>
      </c>
      <c r="G1993" s="155">
        <f t="shared" si="30"/>
        <v>0.15947999999999998</v>
      </c>
      <c r="H1993" s="289"/>
    </row>
    <row r="1994" spans="2:8" ht="15">
      <c r="B1994" s="154">
        <v>211</v>
      </c>
      <c r="C1994" s="154" t="s">
        <v>2049</v>
      </c>
      <c r="D1994" s="154" t="s">
        <v>1799</v>
      </c>
      <c r="E1994" s="154" t="s">
        <v>2862</v>
      </c>
      <c r="F1994" s="155">
        <v>0.33755000000000002</v>
      </c>
      <c r="G1994" s="155">
        <f t="shared" si="30"/>
        <v>0.67510000000000003</v>
      </c>
      <c r="H1994" s="289"/>
    </row>
    <row r="1995" spans="2:8" ht="15">
      <c r="B1995" s="154">
        <v>211</v>
      </c>
      <c r="C1995" s="154" t="s">
        <v>2039</v>
      </c>
      <c r="D1995" s="154" t="s">
        <v>1799</v>
      </c>
      <c r="E1995" s="154" t="s">
        <v>2862</v>
      </c>
      <c r="F1995" s="155">
        <v>8.0670000000000006E-2</v>
      </c>
      <c r="G1995" s="155">
        <f t="shared" si="30"/>
        <v>0.16134000000000001</v>
      </c>
      <c r="H1995" s="289"/>
    </row>
    <row r="1996" spans="2:8" ht="15">
      <c r="B1996" s="154">
        <v>211</v>
      </c>
      <c r="C1996" s="154" t="s">
        <v>2117</v>
      </c>
      <c r="D1996" s="154" t="s">
        <v>1799</v>
      </c>
      <c r="E1996" s="154" t="s">
        <v>2862</v>
      </c>
      <c r="F1996" s="155">
        <v>0.40912999999999999</v>
      </c>
      <c r="G1996" s="155">
        <f t="shared" si="30"/>
        <v>0.81825999999999999</v>
      </c>
      <c r="H1996" s="289"/>
    </row>
    <row r="1997" spans="2:8" ht="15">
      <c r="B1997" s="154">
        <v>211</v>
      </c>
      <c r="C1997" s="154" t="s">
        <v>2111</v>
      </c>
      <c r="D1997" s="154" t="s">
        <v>1799</v>
      </c>
      <c r="E1997" s="154" t="s">
        <v>2862</v>
      </c>
      <c r="F1997" s="155">
        <v>7.823999999999999E-2</v>
      </c>
      <c r="G1997" s="155">
        <f t="shared" ref="G1997:G2060" si="31">F1997*2</f>
        <v>0.15647999999999998</v>
      </c>
      <c r="H1997" s="289"/>
    </row>
    <row r="1998" spans="2:8" ht="15">
      <c r="B1998" s="154">
        <v>211</v>
      </c>
      <c r="C1998" s="154" t="s">
        <v>2096</v>
      </c>
      <c r="D1998" s="154" t="s">
        <v>1799</v>
      </c>
      <c r="E1998" s="154" t="s">
        <v>2862</v>
      </c>
      <c r="F1998" s="155">
        <v>0.28564999999999996</v>
      </c>
      <c r="G1998" s="155">
        <f t="shared" si="31"/>
        <v>0.57129999999999992</v>
      </c>
      <c r="H1998" s="290"/>
    </row>
    <row r="1999" spans="2:8" ht="15">
      <c r="B1999" s="154">
        <v>212</v>
      </c>
      <c r="C1999" s="154" t="s">
        <v>1604</v>
      </c>
      <c r="D1999" s="154" t="s">
        <v>1800</v>
      </c>
      <c r="E1999" s="154" t="s">
        <v>2862</v>
      </c>
      <c r="F1999" s="155">
        <v>1.3210000000000001E-2</v>
      </c>
      <c r="G1999" s="155">
        <f t="shared" si="31"/>
        <v>2.6420000000000003E-2</v>
      </c>
      <c r="H1999" s="288">
        <v>6.2816799999999997</v>
      </c>
    </row>
    <row r="2000" spans="2:8" ht="15">
      <c r="B2000" s="154">
        <v>212</v>
      </c>
      <c r="C2000" s="154" t="s">
        <v>2001</v>
      </c>
      <c r="D2000" s="154" t="s">
        <v>1800</v>
      </c>
      <c r="E2000" s="154" t="s">
        <v>2862</v>
      </c>
      <c r="F2000" s="155">
        <v>0.24273</v>
      </c>
      <c r="G2000" s="155">
        <f t="shared" si="31"/>
        <v>0.48546</v>
      </c>
      <c r="H2000" s="289"/>
    </row>
    <row r="2001" spans="2:8" ht="15">
      <c r="B2001" s="154">
        <v>212</v>
      </c>
      <c r="C2001" s="154" t="s">
        <v>2003</v>
      </c>
      <c r="D2001" s="154" t="s">
        <v>1800</v>
      </c>
      <c r="E2001" s="154" t="s">
        <v>2862</v>
      </c>
      <c r="F2001" s="155">
        <v>0.32768000000000003</v>
      </c>
      <c r="G2001" s="155">
        <f t="shared" si="31"/>
        <v>0.65536000000000005</v>
      </c>
      <c r="H2001" s="289"/>
    </row>
    <row r="2002" spans="2:8" ht="15">
      <c r="B2002" s="154">
        <v>212</v>
      </c>
      <c r="C2002" s="154" t="s">
        <v>2118</v>
      </c>
      <c r="D2002" s="154" t="s">
        <v>1800</v>
      </c>
      <c r="E2002" s="154" t="s">
        <v>2862</v>
      </c>
      <c r="F2002" s="155">
        <v>0.24049000000000001</v>
      </c>
      <c r="G2002" s="155">
        <f t="shared" si="31"/>
        <v>0.48098000000000002</v>
      </c>
      <c r="H2002" s="289"/>
    </row>
    <row r="2003" spans="2:8" ht="15">
      <c r="B2003" s="154">
        <v>212</v>
      </c>
      <c r="C2003" s="154" t="s">
        <v>2119</v>
      </c>
      <c r="D2003" s="154" t="s">
        <v>1800</v>
      </c>
      <c r="E2003" s="154" t="s">
        <v>2862</v>
      </c>
      <c r="F2003" s="155">
        <v>0.39724999999999999</v>
      </c>
      <c r="G2003" s="155">
        <f t="shared" si="31"/>
        <v>0.79449999999999998</v>
      </c>
      <c r="H2003" s="289"/>
    </row>
    <row r="2004" spans="2:8" ht="15">
      <c r="B2004" s="154">
        <v>212</v>
      </c>
      <c r="C2004" s="154" t="s">
        <v>2120</v>
      </c>
      <c r="D2004" s="154" t="s">
        <v>1800</v>
      </c>
      <c r="E2004" s="154" t="s">
        <v>2862</v>
      </c>
      <c r="F2004" s="155">
        <v>0.33837</v>
      </c>
      <c r="G2004" s="155">
        <f t="shared" si="31"/>
        <v>0.67674000000000001</v>
      </c>
      <c r="H2004" s="289"/>
    </row>
    <row r="2005" spans="2:8" ht="15">
      <c r="B2005" s="154">
        <v>212</v>
      </c>
      <c r="C2005" s="154" t="s">
        <v>2121</v>
      </c>
      <c r="D2005" s="154" t="s">
        <v>1800</v>
      </c>
      <c r="E2005" s="154" t="s">
        <v>2862</v>
      </c>
      <c r="F2005" s="155">
        <v>0.35305999999999998</v>
      </c>
      <c r="G2005" s="155">
        <f t="shared" si="31"/>
        <v>0.70611999999999997</v>
      </c>
      <c r="H2005" s="289"/>
    </row>
    <row r="2006" spans="2:8" ht="15">
      <c r="B2006" s="154">
        <v>212</v>
      </c>
      <c r="C2006" s="154" t="s">
        <v>2122</v>
      </c>
      <c r="D2006" s="154" t="s">
        <v>1800</v>
      </c>
      <c r="E2006" s="154" t="s">
        <v>2862</v>
      </c>
      <c r="F2006" s="155">
        <v>0.37039999999999995</v>
      </c>
      <c r="G2006" s="155">
        <f t="shared" si="31"/>
        <v>0.7407999999999999</v>
      </c>
      <c r="H2006" s="289"/>
    </row>
    <row r="2007" spans="2:8" ht="15">
      <c r="B2007" s="154">
        <v>212</v>
      </c>
      <c r="C2007" s="154" t="s">
        <v>1960</v>
      </c>
      <c r="D2007" s="154" t="s">
        <v>1800</v>
      </c>
      <c r="E2007" s="154" t="s">
        <v>2862</v>
      </c>
      <c r="F2007" s="155">
        <v>0.40838000000000002</v>
      </c>
      <c r="G2007" s="155">
        <f t="shared" si="31"/>
        <v>0.81676000000000004</v>
      </c>
      <c r="H2007" s="289"/>
    </row>
    <row r="2008" spans="2:8" ht="15">
      <c r="B2008" s="154">
        <v>212</v>
      </c>
      <c r="C2008" s="154" t="s">
        <v>2123</v>
      </c>
      <c r="D2008" s="154" t="s">
        <v>1800</v>
      </c>
      <c r="E2008" s="154" t="s">
        <v>2862</v>
      </c>
      <c r="F2008" s="155">
        <v>0.12192</v>
      </c>
      <c r="G2008" s="155">
        <f t="shared" si="31"/>
        <v>0.24384</v>
      </c>
      <c r="H2008" s="289"/>
    </row>
    <row r="2009" spans="2:8" ht="15">
      <c r="B2009" s="154">
        <v>212</v>
      </c>
      <c r="C2009" s="154" t="s">
        <v>2124</v>
      </c>
      <c r="D2009" s="154" t="s">
        <v>1800</v>
      </c>
      <c r="E2009" s="154" t="s">
        <v>2862</v>
      </c>
      <c r="F2009" s="155">
        <v>0.122</v>
      </c>
      <c r="G2009" s="155">
        <f t="shared" si="31"/>
        <v>0.24399999999999999</v>
      </c>
      <c r="H2009" s="289"/>
    </row>
    <row r="2010" spans="2:8" ht="15">
      <c r="B2010" s="154">
        <v>212</v>
      </c>
      <c r="C2010" s="154" t="s">
        <v>2125</v>
      </c>
      <c r="D2010" s="154" t="s">
        <v>1800</v>
      </c>
      <c r="E2010" s="154" t="s">
        <v>2862</v>
      </c>
      <c r="F2010" s="155">
        <v>0.16600999999999999</v>
      </c>
      <c r="G2010" s="155">
        <f t="shared" si="31"/>
        <v>0.33201999999999998</v>
      </c>
      <c r="H2010" s="289"/>
    </row>
    <row r="2011" spans="2:8" ht="15">
      <c r="B2011" s="154">
        <v>212</v>
      </c>
      <c r="C2011" s="154" t="s">
        <v>2126</v>
      </c>
      <c r="D2011" s="154" t="s">
        <v>1800</v>
      </c>
      <c r="E2011" s="154" t="s">
        <v>2862</v>
      </c>
      <c r="F2011" s="155">
        <v>3.934E-2</v>
      </c>
      <c r="G2011" s="155">
        <f t="shared" si="31"/>
        <v>7.868E-2</v>
      </c>
      <c r="H2011" s="290"/>
    </row>
    <row r="2012" spans="2:8" ht="15">
      <c r="B2012" s="154">
        <v>213</v>
      </c>
      <c r="C2012" s="154" t="s">
        <v>2001</v>
      </c>
      <c r="D2012" s="154" t="s">
        <v>1800</v>
      </c>
      <c r="E2012" s="154" t="s">
        <v>2862</v>
      </c>
      <c r="F2012" s="155">
        <v>0.48813999999999996</v>
      </c>
      <c r="G2012" s="155">
        <f t="shared" si="31"/>
        <v>0.97627999999999993</v>
      </c>
      <c r="H2012" s="288">
        <v>6.5484000000000009</v>
      </c>
    </row>
    <row r="2013" spans="2:8" ht="15">
      <c r="B2013" s="154">
        <v>213</v>
      </c>
      <c r="C2013" s="154" t="s">
        <v>2118</v>
      </c>
      <c r="D2013" s="154" t="s">
        <v>1800</v>
      </c>
      <c r="E2013" s="154" t="s">
        <v>2862</v>
      </c>
      <c r="F2013" s="155">
        <v>0.35948000000000002</v>
      </c>
      <c r="G2013" s="155">
        <f t="shared" si="31"/>
        <v>0.71896000000000004</v>
      </c>
      <c r="H2013" s="289"/>
    </row>
    <row r="2014" spans="2:8" ht="15">
      <c r="B2014" s="154">
        <v>213</v>
      </c>
      <c r="C2014" s="154" t="s">
        <v>2123</v>
      </c>
      <c r="D2014" s="154" t="s">
        <v>1800</v>
      </c>
      <c r="E2014" s="154" t="s">
        <v>2862</v>
      </c>
      <c r="F2014" s="155">
        <v>0.37278</v>
      </c>
      <c r="G2014" s="155">
        <f t="shared" si="31"/>
        <v>0.74556</v>
      </c>
      <c r="H2014" s="289"/>
    </row>
    <row r="2015" spans="2:8" ht="15">
      <c r="B2015" s="154">
        <v>213</v>
      </c>
      <c r="C2015" s="154" t="s">
        <v>2124</v>
      </c>
      <c r="D2015" s="154" t="s">
        <v>1800</v>
      </c>
      <c r="E2015" s="154" t="s">
        <v>2862</v>
      </c>
      <c r="F2015" s="155">
        <v>0.31130999999999998</v>
      </c>
      <c r="G2015" s="155">
        <f t="shared" si="31"/>
        <v>0.62261999999999995</v>
      </c>
      <c r="H2015" s="289"/>
    </row>
    <row r="2016" spans="2:8" ht="15">
      <c r="B2016" s="154">
        <v>213</v>
      </c>
      <c r="C2016" s="154" t="s">
        <v>2127</v>
      </c>
      <c r="D2016" s="154" t="s">
        <v>1800</v>
      </c>
      <c r="E2016" s="154" t="s">
        <v>2862</v>
      </c>
      <c r="F2016" s="155">
        <v>0.31114999999999998</v>
      </c>
      <c r="G2016" s="155">
        <f t="shared" si="31"/>
        <v>0.62229999999999996</v>
      </c>
      <c r="H2016" s="289"/>
    </row>
    <row r="2017" spans="2:8" ht="15">
      <c r="B2017" s="154">
        <v>213</v>
      </c>
      <c r="C2017" s="154" t="s">
        <v>2128</v>
      </c>
      <c r="D2017" s="154" t="s">
        <v>1800</v>
      </c>
      <c r="E2017" s="154" t="s">
        <v>2862</v>
      </c>
      <c r="F2017" s="155">
        <v>0.31085000000000002</v>
      </c>
      <c r="G2017" s="155">
        <f t="shared" si="31"/>
        <v>0.62170000000000003</v>
      </c>
      <c r="H2017" s="289"/>
    </row>
    <row r="2018" spans="2:8" ht="15">
      <c r="B2018" s="154">
        <v>213</v>
      </c>
      <c r="C2018" s="154" t="s">
        <v>2129</v>
      </c>
      <c r="D2018" s="154" t="s">
        <v>1800</v>
      </c>
      <c r="E2018" s="154" t="s">
        <v>2862</v>
      </c>
      <c r="F2018" s="155">
        <v>0.31069000000000002</v>
      </c>
      <c r="G2018" s="155">
        <f t="shared" si="31"/>
        <v>0.62138000000000004</v>
      </c>
      <c r="H2018" s="289"/>
    </row>
    <row r="2019" spans="2:8" ht="15">
      <c r="B2019" s="154">
        <v>213</v>
      </c>
      <c r="C2019" s="154" t="s">
        <v>2130</v>
      </c>
      <c r="D2019" s="154" t="s">
        <v>1800</v>
      </c>
      <c r="E2019" s="154" t="s">
        <v>2862</v>
      </c>
      <c r="F2019" s="155">
        <v>6.7170000000000007E-2</v>
      </c>
      <c r="G2019" s="155">
        <f t="shared" si="31"/>
        <v>0.13434000000000001</v>
      </c>
      <c r="H2019" s="289"/>
    </row>
    <row r="2020" spans="2:8" ht="15">
      <c r="B2020" s="154">
        <v>213</v>
      </c>
      <c r="C2020" s="154" t="s">
        <v>2131</v>
      </c>
      <c r="D2020" s="154" t="s">
        <v>1800</v>
      </c>
      <c r="E2020" s="154" t="s">
        <v>2862</v>
      </c>
      <c r="F2020" s="155">
        <v>0.31051000000000001</v>
      </c>
      <c r="G2020" s="155">
        <f t="shared" si="31"/>
        <v>0.62102000000000002</v>
      </c>
      <c r="H2020" s="289"/>
    </row>
    <row r="2021" spans="2:8" ht="15">
      <c r="B2021" s="154">
        <v>213</v>
      </c>
      <c r="C2021" s="154" t="s">
        <v>2125</v>
      </c>
      <c r="D2021" s="154" t="s">
        <v>1800</v>
      </c>
      <c r="E2021" s="154" t="s">
        <v>2862</v>
      </c>
      <c r="F2021" s="155">
        <v>0.37069000000000002</v>
      </c>
      <c r="G2021" s="155">
        <f t="shared" si="31"/>
        <v>0.74138000000000004</v>
      </c>
      <c r="H2021" s="289"/>
    </row>
    <row r="2022" spans="2:8" ht="15">
      <c r="B2022" s="154">
        <v>213</v>
      </c>
      <c r="C2022" s="154" t="s">
        <v>2132</v>
      </c>
      <c r="D2022" s="154" t="s">
        <v>1800</v>
      </c>
      <c r="E2022" s="154" t="s">
        <v>2862</v>
      </c>
      <c r="F2022" s="155">
        <v>6.1429999999999998E-2</v>
      </c>
      <c r="G2022" s="155">
        <f t="shared" si="31"/>
        <v>0.12286</v>
      </c>
      <c r="H2022" s="290"/>
    </row>
    <row r="2023" spans="2:8" ht="15">
      <c r="B2023" s="154">
        <v>214</v>
      </c>
      <c r="C2023" s="154" t="s">
        <v>1958</v>
      </c>
      <c r="D2023" s="154" t="s">
        <v>1800</v>
      </c>
      <c r="E2023" s="154" t="s">
        <v>2862</v>
      </c>
      <c r="F2023" s="155">
        <v>0.18615000000000001</v>
      </c>
      <c r="G2023" s="155">
        <f t="shared" si="31"/>
        <v>0.37230000000000002</v>
      </c>
      <c r="H2023" s="288">
        <v>6.5359599999999993</v>
      </c>
    </row>
    <row r="2024" spans="2:8" ht="15">
      <c r="B2024" s="154">
        <v>214</v>
      </c>
      <c r="C2024" s="154" t="s">
        <v>2122</v>
      </c>
      <c r="D2024" s="154" t="s">
        <v>1800</v>
      </c>
      <c r="E2024" s="154" t="s">
        <v>2862</v>
      </c>
      <c r="F2024" s="155">
        <v>0.20507</v>
      </c>
      <c r="G2024" s="155">
        <f t="shared" si="31"/>
        <v>0.41014</v>
      </c>
      <c r="H2024" s="289"/>
    </row>
    <row r="2025" spans="2:8" ht="15">
      <c r="B2025" s="154">
        <v>214</v>
      </c>
      <c r="C2025" s="154" t="s">
        <v>1951</v>
      </c>
      <c r="D2025" s="154" t="s">
        <v>1800</v>
      </c>
      <c r="E2025" s="154" t="s">
        <v>2862</v>
      </c>
      <c r="F2025" s="155">
        <v>0.24384999999999998</v>
      </c>
      <c r="G2025" s="155">
        <f t="shared" si="31"/>
        <v>0.48769999999999997</v>
      </c>
      <c r="H2025" s="289"/>
    </row>
    <row r="2026" spans="2:8" ht="15">
      <c r="B2026" s="154">
        <v>214</v>
      </c>
      <c r="C2026" s="154" t="s">
        <v>1952</v>
      </c>
      <c r="D2026" s="154" t="s">
        <v>1800</v>
      </c>
      <c r="E2026" s="154" t="s">
        <v>2862</v>
      </c>
      <c r="F2026" s="155">
        <v>0.32819999999999999</v>
      </c>
      <c r="G2026" s="155">
        <f t="shared" si="31"/>
        <v>0.65639999999999998</v>
      </c>
      <c r="H2026" s="289"/>
    </row>
    <row r="2027" spans="2:8" ht="15">
      <c r="B2027" s="154">
        <v>214</v>
      </c>
      <c r="C2027" s="154" t="s">
        <v>2123</v>
      </c>
      <c r="D2027" s="154" t="s">
        <v>1800</v>
      </c>
      <c r="E2027" s="154" t="s">
        <v>2862</v>
      </c>
      <c r="F2027" s="155">
        <v>0.67992999999999992</v>
      </c>
      <c r="G2027" s="155">
        <f t="shared" si="31"/>
        <v>1.3598599999999998</v>
      </c>
      <c r="H2027" s="289"/>
    </row>
    <row r="2028" spans="2:8" ht="15">
      <c r="B2028" s="154">
        <v>214</v>
      </c>
      <c r="C2028" s="154" t="s">
        <v>2124</v>
      </c>
      <c r="D2028" s="154" t="s">
        <v>1800</v>
      </c>
      <c r="E2028" s="154" t="s">
        <v>2862</v>
      </c>
      <c r="F2028" s="155">
        <v>0.38833000000000001</v>
      </c>
      <c r="G2028" s="155">
        <f t="shared" si="31"/>
        <v>0.77666000000000002</v>
      </c>
      <c r="H2028" s="289"/>
    </row>
    <row r="2029" spans="2:8" ht="15">
      <c r="B2029" s="154">
        <v>214</v>
      </c>
      <c r="C2029" s="154" t="s">
        <v>2127</v>
      </c>
      <c r="D2029" s="154" t="s">
        <v>1800</v>
      </c>
      <c r="E2029" s="154" t="s">
        <v>2862</v>
      </c>
      <c r="F2029" s="155">
        <v>0.51907999999999999</v>
      </c>
      <c r="G2029" s="155">
        <f t="shared" si="31"/>
        <v>1.03816</v>
      </c>
      <c r="H2029" s="289"/>
    </row>
    <row r="2030" spans="2:8" ht="15">
      <c r="B2030" s="154">
        <v>214</v>
      </c>
      <c r="C2030" s="154" t="s">
        <v>2128</v>
      </c>
      <c r="D2030" s="154" t="s">
        <v>1800</v>
      </c>
      <c r="E2030" s="154" t="s">
        <v>2862</v>
      </c>
      <c r="F2030" s="155">
        <v>0.71736999999999995</v>
      </c>
      <c r="G2030" s="155">
        <f t="shared" si="31"/>
        <v>1.4347399999999999</v>
      </c>
      <c r="H2030" s="290"/>
    </row>
    <row r="2031" spans="2:8" ht="15">
      <c r="B2031" s="154">
        <v>215</v>
      </c>
      <c r="C2031" s="154" t="s">
        <v>875</v>
      </c>
      <c r="D2031" s="154" t="s">
        <v>1800</v>
      </c>
      <c r="E2031" s="154" t="s">
        <v>2862</v>
      </c>
      <c r="F2031" s="155">
        <v>0.19215000000000002</v>
      </c>
      <c r="G2031" s="155">
        <f t="shared" si="31"/>
        <v>0.38430000000000003</v>
      </c>
      <c r="H2031" s="288">
        <v>6.4645600000000005</v>
      </c>
    </row>
    <row r="2032" spans="2:8" ht="15">
      <c r="B2032" s="154">
        <v>215</v>
      </c>
      <c r="C2032" s="154" t="s">
        <v>876</v>
      </c>
      <c r="D2032" s="154" t="s">
        <v>1800</v>
      </c>
      <c r="E2032" s="154" t="s">
        <v>2862</v>
      </c>
      <c r="F2032" s="155">
        <v>0.19613</v>
      </c>
      <c r="G2032" s="155">
        <f t="shared" si="31"/>
        <v>0.39226</v>
      </c>
      <c r="H2032" s="289"/>
    </row>
    <row r="2033" spans="2:8" ht="15">
      <c r="B2033" s="154">
        <v>215</v>
      </c>
      <c r="C2033" s="154" t="s">
        <v>1958</v>
      </c>
      <c r="D2033" s="154" t="s">
        <v>1800</v>
      </c>
      <c r="E2033" s="154" t="s">
        <v>2862</v>
      </c>
      <c r="F2033" s="155">
        <v>0.12063</v>
      </c>
      <c r="G2033" s="155">
        <f t="shared" si="31"/>
        <v>0.24126</v>
      </c>
      <c r="H2033" s="289"/>
    </row>
    <row r="2034" spans="2:8" ht="15">
      <c r="B2034" s="154">
        <v>215</v>
      </c>
      <c r="C2034" s="154" t="s">
        <v>1951</v>
      </c>
      <c r="D2034" s="154" t="s">
        <v>1800</v>
      </c>
      <c r="E2034" s="154" t="s">
        <v>2862</v>
      </c>
      <c r="F2034" s="155">
        <v>0.24639</v>
      </c>
      <c r="G2034" s="155">
        <f t="shared" si="31"/>
        <v>0.49278</v>
      </c>
      <c r="H2034" s="289"/>
    </row>
    <row r="2035" spans="2:8" ht="15">
      <c r="B2035" s="154">
        <v>215</v>
      </c>
      <c r="C2035" s="154" t="s">
        <v>1952</v>
      </c>
      <c r="D2035" s="154" t="s">
        <v>1800</v>
      </c>
      <c r="E2035" s="154" t="s">
        <v>2862</v>
      </c>
      <c r="F2035" s="155">
        <v>0.24653999999999998</v>
      </c>
      <c r="G2035" s="155">
        <f t="shared" si="31"/>
        <v>0.49307999999999996</v>
      </c>
      <c r="H2035" s="289"/>
    </row>
    <row r="2036" spans="2:8" ht="15">
      <c r="B2036" s="154">
        <v>215</v>
      </c>
      <c r="C2036" s="154" t="s">
        <v>2129</v>
      </c>
      <c r="D2036" s="154" t="s">
        <v>1800</v>
      </c>
      <c r="E2036" s="154" t="s">
        <v>2862</v>
      </c>
      <c r="F2036" s="155">
        <v>0.71739999999999993</v>
      </c>
      <c r="G2036" s="155">
        <f t="shared" si="31"/>
        <v>1.4347999999999999</v>
      </c>
      <c r="H2036" s="289"/>
    </row>
    <row r="2037" spans="2:8" ht="15">
      <c r="B2037" s="154">
        <v>215</v>
      </c>
      <c r="C2037" s="154" t="s">
        <v>2131</v>
      </c>
      <c r="D2037" s="154" t="s">
        <v>1800</v>
      </c>
      <c r="E2037" s="154" t="s">
        <v>2862</v>
      </c>
      <c r="F2037" s="155">
        <v>0.72587000000000002</v>
      </c>
      <c r="G2037" s="155">
        <f t="shared" si="31"/>
        <v>1.45174</v>
      </c>
      <c r="H2037" s="289"/>
    </row>
    <row r="2038" spans="2:8" ht="15">
      <c r="B2038" s="154">
        <v>215</v>
      </c>
      <c r="C2038" s="154" t="s">
        <v>2125</v>
      </c>
      <c r="D2038" s="154" t="s">
        <v>1800</v>
      </c>
      <c r="E2038" s="154" t="s">
        <v>2862</v>
      </c>
      <c r="F2038" s="155">
        <v>0.7260700000000001</v>
      </c>
      <c r="G2038" s="155">
        <f t="shared" si="31"/>
        <v>1.4521400000000002</v>
      </c>
      <c r="H2038" s="289"/>
    </row>
    <row r="2039" spans="2:8" ht="15">
      <c r="B2039" s="154">
        <v>215</v>
      </c>
      <c r="C2039" s="154" t="s">
        <v>2132</v>
      </c>
      <c r="D2039" s="154" t="s">
        <v>1800</v>
      </c>
      <c r="E2039" s="154" t="s">
        <v>2862</v>
      </c>
      <c r="F2039" s="155">
        <v>6.1100000000000002E-2</v>
      </c>
      <c r="G2039" s="155">
        <f t="shared" si="31"/>
        <v>0.1222</v>
      </c>
      <c r="H2039" s="290"/>
    </row>
    <row r="2040" spans="2:8" ht="15">
      <c r="B2040" s="154">
        <v>216</v>
      </c>
      <c r="C2040" s="154" t="s">
        <v>1649</v>
      </c>
      <c r="D2040" s="154" t="s">
        <v>1800</v>
      </c>
      <c r="E2040" s="154" t="s">
        <v>2862</v>
      </c>
      <c r="F2040" s="155">
        <v>0.19875000000000001</v>
      </c>
      <c r="G2040" s="155">
        <f t="shared" si="31"/>
        <v>0.39750000000000002</v>
      </c>
      <c r="H2040" s="288">
        <v>6.2717000000000001</v>
      </c>
    </row>
    <row r="2041" spans="2:8" ht="15">
      <c r="B2041" s="154">
        <v>216</v>
      </c>
      <c r="C2041" s="154" t="s">
        <v>895</v>
      </c>
      <c r="D2041" s="154" t="s">
        <v>1800</v>
      </c>
      <c r="E2041" s="154" t="s">
        <v>2862</v>
      </c>
      <c r="F2041" s="155">
        <v>5.9920000000000001E-2</v>
      </c>
      <c r="G2041" s="155">
        <f t="shared" si="31"/>
        <v>0.11984</v>
      </c>
      <c r="H2041" s="289"/>
    </row>
    <row r="2042" spans="2:8" ht="15">
      <c r="B2042" s="154">
        <v>216</v>
      </c>
      <c r="C2042" s="154" t="s">
        <v>1958</v>
      </c>
      <c r="D2042" s="154" t="s">
        <v>1800</v>
      </c>
      <c r="E2042" s="154" t="s">
        <v>2862</v>
      </c>
      <c r="F2042" s="155">
        <v>0.30526999999999999</v>
      </c>
      <c r="G2042" s="155">
        <f t="shared" si="31"/>
        <v>0.61053999999999997</v>
      </c>
      <c r="H2042" s="289"/>
    </row>
    <row r="2043" spans="2:8" ht="15">
      <c r="B2043" s="154">
        <v>216</v>
      </c>
      <c r="C2043" s="154" t="s">
        <v>1951</v>
      </c>
      <c r="D2043" s="154" t="s">
        <v>1800</v>
      </c>
      <c r="E2043" s="154" t="s">
        <v>2862</v>
      </c>
      <c r="F2043" s="155">
        <v>0.17959999999999998</v>
      </c>
      <c r="G2043" s="155">
        <f t="shared" si="31"/>
        <v>0.35919999999999996</v>
      </c>
      <c r="H2043" s="289"/>
    </row>
    <row r="2044" spans="2:8" ht="15">
      <c r="B2044" s="154">
        <v>216</v>
      </c>
      <c r="C2044" s="154" t="s">
        <v>1952</v>
      </c>
      <c r="D2044" s="154" t="s">
        <v>1800</v>
      </c>
      <c r="E2044" s="154" t="s">
        <v>2862</v>
      </c>
      <c r="F2044" s="155">
        <v>0.17956999999999998</v>
      </c>
      <c r="G2044" s="155">
        <f t="shared" si="31"/>
        <v>0.35913999999999996</v>
      </c>
      <c r="H2044" s="289"/>
    </row>
    <row r="2045" spans="2:8" ht="15">
      <c r="B2045" s="154">
        <v>216</v>
      </c>
      <c r="C2045" s="154" t="s">
        <v>2130</v>
      </c>
      <c r="D2045" s="154" t="s">
        <v>1800</v>
      </c>
      <c r="E2045" s="154" t="s">
        <v>2862</v>
      </c>
      <c r="F2045" s="155">
        <v>0.71755999999999998</v>
      </c>
      <c r="G2045" s="155">
        <f t="shared" si="31"/>
        <v>1.43512</v>
      </c>
      <c r="H2045" s="289"/>
    </row>
    <row r="2046" spans="2:8" ht="15">
      <c r="B2046" s="154">
        <v>216</v>
      </c>
      <c r="C2046" s="154" t="s">
        <v>2133</v>
      </c>
      <c r="D2046" s="154" t="s">
        <v>1800</v>
      </c>
      <c r="E2046" s="154" t="s">
        <v>2862</v>
      </c>
      <c r="F2046" s="155">
        <v>0.71775999999999995</v>
      </c>
      <c r="G2046" s="155">
        <f t="shared" si="31"/>
        <v>1.4355199999999999</v>
      </c>
      <c r="H2046" s="289"/>
    </row>
    <row r="2047" spans="2:8" ht="15">
      <c r="B2047" s="154">
        <v>216</v>
      </c>
      <c r="C2047" s="154" t="s">
        <v>2134</v>
      </c>
      <c r="D2047" s="154" t="s">
        <v>1800</v>
      </c>
      <c r="E2047" s="154" t="s">
        <v>2862</v>
      </c>
      <c r="F2047" s="155">
        <v>0.71790999999999994</v>
      </c>
      <c r="G2047" s="155">
        <f t="shared" si="31"/>
        <v>1.4358199999999999</v>
      </c>
      <c r="H2047" s="289"/>
    </row>
    <row r="2048" spans="2:8" ht="15">
      <c r="B2048" s="154">
        <v>216</v>
      </c>
      <c r="C2048" s="154" t="s">
        <v>2135</v>
      </c>
      <c r="D2048" s="154" t="s">
        <v>1800</v>
      </c>
      <c r="E2048" s="154" t="s">
        <v>2862</v>
      </c>
      <c r="F2048" s="155">
        <v>5.951E-2</v>
      </c>
      <c r="G2048" s="155">
        <f t="shared" si="31"/>
        <v>0.11902</v>
      </c>
      <c r="H2048" s="290"/>
    </row>
    <row r="2049" spans="2:8" ht="15">
      <c r="B2049" s="154">
        <v>217</v>
      </c>
      <c r="C2049" s="154" t="s">
        <v>2136</v>
      </c>
      <c r="D2049" s="154" t="s">
        <v>1800</v>
      </c>
      <c r="E2049" s="154" t="s">
        <v>2862</v>
      </c>
      <c r="F2049" s="155">
        <v>0.71809000000000001</v>
      </c>
      <c r="G2049" s="155">
        <f t="shared" si="31"/>
        <v>1.43618</v>
      </c>
      <c r="H2049" s="288">
        <v>6.5536599999999989</v>
      </c>
    </row>
    <row r="2050" spans="2:8" ht="15">
      <c r="B2050" s="154">
        <v>217</v>
      </c>
      <c r="C2050" s="154" t="s">
        <v>2073</v>
      </c>
      <c r="D2050" s="154" t="s">
        <v>1800</v>
      </c>
      <c r="E2050" s="154" t="s">
        <v>2862</v>
      </c>
      <c r="F2050" s="155">
        <v>0.71829999999999994</v>
      </c>
      <c r="G2050" s="155">
        <f t="shared" si="31"/>
        <v>1.4365999999999999</v>
      </c>
      <c r="H2050" s="289"/>
    </row>
    <row r="2051" spans="2:8" ht="15">
      <c r="B2051" s="154">
        <v>217</v>
      </c>
      <c r="C2051" s="154" t="s">
        <v>1958</v>
      </c>
      <c r="D2051" s="154" t="s">
        <v>1800</v>
      </c>
      <c r="E2051" s="154" t="s">
        <v>2862</v>
      </c>
      <c r="F2051" s="155">
        <v>0.18005000000000002</v>
      </c>
      <c r="G2051" s="155">
        <f t="shared" si="31"/>
        <v>0.36010000000000003</v>
      </c>
      <c r="H2051" s="289"/>
    </row>
    <row r="2052" spans="2:8" ht="15">
      <c r="B2052" s="154">
        <v>217</v>
      </c>
      <c r="C2052" s="154" t="s">
        <v>1951</v>
      </c>
      <c r="D2052" s="154" t="s">
        <v>1800</v>
      </c>
      <c r="E2052" s="154" t="s">
        <v>2862</v>
      </c>
      <c r="F2052" s="155">
        <v>0.17999000000000001</v>
      </c>
      <c r="G2052" s="155">
        <f t="shared" si="31"/>
        <v>0.35998000000000002</v>
      </c>
      <c r="H2052" s="289"/>
    </row>
    <row r="2053" spans="2:8" ht="15">
      <c r="B2053" s="154">
        <v>217</v>
      </c>
      <c r="C2053" s="154" t="s">
        <v>2137</v>
      </c>
      <c r="D2053" s="154" t="s">
        <v>1800</v>
      </c>
      <c r="E2053" s="154" t="s">
        <v>2862</v>
      </c>
      <c r="F2053" s="155">
        <v>0.7184299999999999</v>
      </c>
      <c r="G2053" s="155">
        <f t="shared" si="31"/>
        <v>1.4368599999999998</v>
      </c>
      <c r="H2053" s="289"/>
    </row>
    <row r="2054" spans="2:8" ht="15">
      <c r="B2054" s="154">
        <v>217</v>
      </c>
      <c r="C2054" s="154" t="s">
        <v>1952</v>
      </c>
      <c r="D2054" s="154" t="s">
        <v>1800</v>
      </c>
      <c r="E2054" s="154" t="s">
        <v>2862</v>
      </c>
      <c r="F2054" s="155">
        <v>0.17990999999999999</v>
      </c>
      <c r="G2054" s="155">
        <f t="shared" si="31"/>
        <v>0.35981999999999997</v>
      </c>
      <c r="H2054" s="289"/>
    </row>
    <row r="2055" spans="2:8" ht="15">
      <c r="B2055" s="154">
        <v>217</v>
      </c>
      <c r="C2055" s="154" t="s">
        <v>2015</v>
      </c>
      <c r="D2055" s="154" t="s">
        <v>1800</v>
      </c>
      <c r="E2055" s="154" t="s">
        <v>2862</v>
      </c>
      <c r="F2055" s="155">
        <v>0.52213999999999994</v>
      </c>
      <c r="G2055" s="155">
        <f t="shared" si="31"/>
        <v>1.0442799999999999</v>
      </c>
      <c r="H2055" s="289"/>
    </row>
    <row r="2056" spans="2:8" ht="15">
      <c r="B2056" s="154">
        <v>217</v>
      </c>
      <c r="C2056" s="154" t="s">
        <v>2138</v>
      </c>
      <c r="D2056" s="154" t="s">
        <v>1800</v>
      </c>
      <c r="E2056" s="154" t="s">
        <v>2862</v>
      </c>
      <c r="F2056" s="155">
        <v>5.9920000000000001E-2</v>
      </c>
      <c r="G2056" s="155">
        <f t="shared" si="31"/>
        <v>0.11984</v>
      </c>
      <c r="H2056" s="290"/>
    </row>
    <row r="2057" spans="2:8" ht="15">
      <c r="B2057" s="154">
        <v>218</v>
      </c>
      <c r="C2057" s="154" t="s">
        <v>1520</v>
      </c>
      <c r="D2057" s="154" t="s">
        <v>1800</v>
      </c>
      <c r="E2057" s="154" t="s">
        <v>2862</v>
      </c>
      <c r="F2057" s="155">
        <v>0.19902</v>
      </c>
      <c r="G2057" s="155">
        <f t="shared" si="31"/>
        <v>0.39804</v>
      </c>
      <c r="H2057" s="288">
        <v>6.4180000000000001</v>
      </c>
    </row>
    <row r="2058" spans="2:8" ht="15">
      <c r="B2058" s="154">
        <v>218</v>
      </c>
      <c r="C2058" s="154" t="s">
        <v>1948</v>
      </c>
      <c r="D2058" s="154" t="s">
        <v>1800</v>
      </c>
      <c r="E2058" s="154" t="s">
        <v>2862</v>
      </c>
      <c r="F2058" s="155">
        <v>0.44675999999999999</v>
      </c>
      <c r="G2058" s="155">
        <f t="shared" si="31"/>
        <v>0.89351999999999998</v>
      </c>
      <c r="H2058" s="289"/>
    </row>
    <row r="2059" spans="2:8" ht="15">
      <c r="B2059" s="154">
        <v>218</v>
      </c>
      <c r="C2059" s="154" t="s">
        <v>1958</v>
      </c>
      <c r="D2059" s="154" t="s">
        <v>1800</v>
      </c>
      <c r="E2059" s="154" t="s">
        <v>2862</v>
      </c>
      <c r="F2059" s="155">
        <v>0.33870999999999996</v>
      </c>
      <c r="G2059" s="155">
        <f t="shared" si="31"/>
        <v>0.67741999999999991</v>
      </c>
      <c r="H2059" s="289"/>
    </row>
    <row r="2060" spans="2:8" ht="15">
      <c r="B2060" s="154">
        <v>218</v>
      </c>
      <c r="C2060" s="154" t="s">
        <v>1949</v>
      </c>
      <c r="D2060" s="154" t="s">
        <v>1800</v>
      </c>
      <c r="E2060" s="154" t="s">
        <v>2862</v>
      </c>
      <c r="F2060" s="155">
        <v>0.52137999999999995</v>
      </c>
      <c r="G2060" s="155">
        <f t="shared" si="31"/>
        <v>1.0427599999999999</v>
      </c>
      <c r="H2060" s="289"/>
    </row>
    <row r="2061" spans="2:8" ht="15">
      <c r="B2061" s="154">
        <v>218</v>
      </c>
      <c r="C2061" s="154" t="s">
        <v>1950</v>
      </c>
      <c r="D2061" s="154" t="s">
        <v>1800</v>
      </c>
      <c r="E2061" s="154" t="s">
        <v>2862</v>
      </c>
      <c r="F2061" s="155">
        <v>0.52225999999999995</v>
      </c>
      <c r="G2061" s="155">
        <f t="shared" ref="G2061:G2124" si="32">F2061*2</f>
        <v>1.0445199999999999</v>
      </c>
      <c r="H2061" s="289"/>
    </row>
    <row r="2062" spans="2:8" ht="15">
      <c r="B2062" s="154">
        <v>218</v>
      </c>
      <c r="C2062" s="154" t="s">
        <v>1951</v>
      </c>
      <c r="D2062" s="154" t="s">
        <v>1800</v>
      </c>
      <c r="E2062" s="154" t="s">
        <v>2862</v>
      </c>
      <c r="F2062" s="155">
        <v>0.36726999999999999</v>
      </c>
      <c r="G2062" s="155">
        <f t="shared" si="32"/>
        <v>0.73453999999999997</v>
      </c>
      <c r="H2062" s="289"/>
    </row>
    <row r="2063" spans="2:8" ht="15">
      <c r="B2063" s="154">
        <v>218</v>
      </c>
      <c r="C2063" s="154" t="s">
        <v>1952</v>
      </c>
      <c r="D2063" s="154" t="s">
        <v>1800</v>
      </c>
      <c r="E2063" s="154" t="s">
        <v>2862</v>
      </c>
      <c r="F2063" s="155">
        <v>0.10064000000000001</v>
      </c>
      <c r="G2063" s="155">
        <f t="shared" si="32"/>
        <v>0.20128000000000001</v>
      </c>
      <c r="H2063" s="289"/>
    </row>
    <row r="2064" spans="2:8" ht="15">
      <c r="B2064" s="154">
        <v>218</v>
      </c>
      <c r="C2064" s="154" t="s">
        <v>1953</v>
      </c>
      <c r="D2064" s="154" t="s">
        <v>1800</v>
      </c>
      <c r="E2064" s="154" t="s">
        <v>2862</v>
      </c>
      <c r="F2064" s="155">
        <v>0.52142999999999995</v>
      </c>
      <c r="G2064" s="155">
        <f t="shared" si="32"/>
        <v>1.0428599999999999</v>
      </c>
      <c r="H2064" s="289"/>
    </row>
    <row r="2065" spans="2:8" ht="15">
      <c r="B2065" s="154">
        <v>218</v>
      </c>
      <c r="C2065" s="154" t="s">
        <v>1954</v>
      </c>
      <c r="D2065" s="154" t="s">
        <v>1800</v>
      </c>
      <c r="E2065" s="154" t="s">
        <v>2862</v>
      </c>
      <c r="F2065" s="155">
        <v>0.19153000000000001</v>
      </c>
      <c r="G2065" s="155">
        <f t="shared" si="32"/>
        <v>0.38306000000000001</v>
      </c>
      <c r="H2065" s="290"/>
    </row>
    <row r="2066" spans="2:8" ht="15">
      <c r="B2066" s="154">
        <v>219</v>
      </c>
      <c r="C2066" s="154" t="s">
        <v>1520</v>
      </c>
      <c r="D2066" s="154" t="s">
        <v>1800</v>
      </c>
      <c r="E2066" s="154" t="s">
        <v>2862</v>
      </c>
      <c r="F2066" s="155">
        <v>0.38823000000000002</v>
      </c>
      <c r="G2066" s="155">
        <f t="shared" si="32"/>
        <v>0.77646000000000004</v>
      </c>
      <c r="H2066" s="288">
        <v>6.2191800000000006</v>
      </c>
    </row>
    <row r="2067" spans="2:8" ht="15">
      <c r="B2067" s="154">
        <v>219</v>
      </c>
      <c r="C2067" s="154" t="s">
        <v>1948</v>
      </c>
      <c r="D2067" s="154" t="s">
        <v>1800</v>
      </c>
      <c r="E2067" s="154" t="s">
        <v>2862</v>
      </c>
      <c r="F2067" s="155">
        <v>0.51049999999999995</v>
      </c>
      <c r="G2067" s="155">
        <f t="shared" si="32"/>
        <v>1.0209999999999999</v>
      </c>
      <c r="H2067" s="289"/>
    </row>
    <row r="2068" spans="2:8" ht="15">
      <c r="B2068" s="154">
        <v>219</v>
      </c>
      <c r="C2068" s="154" t="s">
        <v>2001</v>
      </c>
      <c r="D2068" s="154" t="s">
        <v>1800</v>
      </c>
      <c r="E2068" s="154" t="s">
        <v>2862</v>
      </c>
      <c r="F2068" s="155">
        <v>0.16784000000000002</v>
      </c>
      <c r="G2068" s="155">
        <f t="shared" si="32"/>
        <v>0.33568000000000003</v>
      </c>
      <c r="H2068" s="289"/>
    </row>
    <row r="2069" spans="2:8" ht="15">
      <c r="B2069" s="154">
        <v>219</v>
      </c>
      <c r="C2069" s="154" t="s">
        <v>1949</v>
      </c>
      <c r="D2069" s="154" t="s">
        <v>1800</v>
      </c>
      <c r="E2069" s="154" t="s">
        <v>2862</v>
      </c>
      <c r="F2069" s="155">
        <v>0.1968</v>
      </c>
      <c r="G2069" s="155">
        <f t="shared" si="32"/>
        <v>0.39360000000000001</v>
      </c>
      <c r="H2069" s="289"/>
    </row>
    <row r="2070" spans="2:8" ht="15">
      <c r="B2070" s="154">
        <v>219</v>
      </c>
      <c r="C2070" s="154" t="s">
        <v>1950</v>
      </c>
      <c r="D2070" s="154" t="s">
        <v>1800</v>
      </c>
      <c r="E2070" s="154" t="s">
        <v>2862</v>
      </c>
      <c r="F2070" s="155">
        <v>0.19669</v>
      </c>
      <c r="G2070" s="155">
        <f t="shared" si="32"/>
        <v>0.39338000000000001</v>
      </c>
      <c r="H2070" s="289"/>
    </row>
    <row r="2071" spans="2:8" ht="15">
      <c r="B2071" s="154">
        <v>219</v>
      </c>
      <c r="C2071" s="154" t="s">
        <v>1952</v>
      </c>
      <c r="D2071" s="154" t="s">
        <v>1800</v>
      </c>
      <c r="E2071" s="154" t="s">
        <v>2862</v>
      </c>
      <c r="F2071" s="155">
        <v>0.30648999999999998</v>
      </c>
      <c r="G2071" s="155">
        <f t="shared" si="32"/>
        <v>0.61297999999999997</v>
      </c>
      <c r="H2071" s="289"/>
    </row>
    <row r="2072" spans="2:8" ht="15">
      <c r="B2072" s="154">
        <v>219</v>
      </c>
      <c r="C2072" s="154" t="s">
        <v>1953</v>
      </c>
      <c r="D2072" s="154" t="s">
        <v>1800</v>
      </c>
      <c r="E2072" s="154" t="s">
        <v>2862</v>
      </c>
      <c r="F2072" s="155">
        <v>0.19688999999999998</v>
      </c>
      <c r="G2072" s="155">
        <f t="shared" si="32"/>
        <v>0.39377999999999996</v>
      </c>
      <c r="H2072" s="289"/>
    </row>
    <row r="2073" spans="2:8" ht="15">
      <c r="B2073" s="154">
        <v>219</v>
      </c>
      <c r="C2073" s="154" t="s">
        <v>1954</v>
      </c>
      <c r="D2073" s="154" t="s">
        <v>1800</v>
      </c>
      <c r="E2073" s="154" t="s">
        <v>2862</v>
      </c>
      <c r="F2073" s="155">
        <v>0.45307999999999998</v>
      </c>
      <c r="G2073" s="155">
        <f t="shared" si="32"/>
        <v>0.90615999999999997</v>
      </c>
      <c r="H2073" s="289"/>
    </row>
    <row r="2074" spans="2:8" ht="15">
      <c r="B2074" s="154">
        <v>219</v>
      </c>
      <c r="C2074" s="154" t="s">
        <v>2015</v>
      </c>
      <c r="D2074" s="154" t="s">
        <v>1800</v>
      </c>
      <c r="E2074" s="154" t="s">
        <v>2862</v>
      </c>
      <c r="F2074" s="155">
        <v>0.19646</v>
      </c>
      <c r="G2074" s="155">
        <f t="shared" si="32"/>
        <v>0.39291999999999999</v>
      </c>
      <c r="H2074" s="289"/>
    </row>
    <row r="2075" spans="2:8" ht="15">
      <c r="B2075" s="154">
        <v>219</v>
      </c>
      <c r="C2075" s="154" t="s">
        <v>2139</v>
      </c>
      <c r="D2075" s="154" t="s">
        <v>1800</v>
      </c>
      <c r="E2075" s="154" t="s">
        <v>2862</v>
      </c>
      <c r="F2075" s="155">
        <v>0.24229000000000001</v>
      </c>
      <c r="G2075" s="155">
        <f t="shared" si="32"/>
        <v>0.48458000000000001</v>
      </c>
      <c r="H2075" s="289"/>
    </row>
    <row r="2076" spans="2:8" ht="15">
      <c r="B2076" s="154">
        <v>219</v>
      </c>
      <c r="C2076" s="154" t="s">
        <v>1971</v>
      </c>
      <c r="D2076" s="154" t="s">
        <v>1800</v>
      </c>
      <c r="E2076" s="154" t="s">
        <v>2862</v>
      </c>
      <c r="F2076" s="155">
        <v>0.19425999999999999</v>
      </c>
      <c r="G2076" s="155">
        <f t="shared" si="32"/>
        <v>0.38851999999999998</v>
      </c>
      <c r="H2076" s="289"/>
    </row>
    <row r="2077" spans="2:8" ht="15">
      <c r="B2077" s="154">
        <v>219</v>
      </c>
      <c r="C2077" s="154" t="s">
        <v>1808</v>
      </c>
      <c r="D2077" s="154" t="s">
        <v>1800</v>
      </c>
      <c r="E2077" s="154" t="s">
        <v>2862</v>
      </c>
      <c r="F2077" s="155">
        <v>6.0060000000000002E-2</v>
      </c>
      <c r="G2077" s="155">
        <f t="shared" si="32"/>
        <v>0.12012</v>
      </c>
      <c r="H2077" s="290"/>
    </row>
    <row r="2078" spans="2:8" ht="15">
      <c r="B2078" s="154">
        <v>220</v>
      </c>
      <c r="C2078" s="154" t="s">
        <v>1649</v>
      </c>
      <c r="D2078" s="154" t="s">
        <v>1800</v>
      </c>
      <c r="E2078" s="154" t="s">
        <v>2862</v>
      </c>
      <c r="F2078" s="155">
        <v>0.19205</v>
      </c>
      <c r="G2078" s="155">
        <f t="shared" si="32"/>
        <v>0.3841</v>
      </c>
      <c r="H2078" s="288">
        <v>6.5592000000000006</v>
      </c>
    </row>
    <row r="2079" spans="2:8" ht="15">
      <c r="B2079" s="154">
        <v>220</v>
      </c>
      <c r="C2079" s="154" t="s">
        <v>2001</v>
      </c>
      <c r="D2079" s="154" t="s">
        <v>1800</v>
      </c>
      <c r="E2079" s="154" t="s">
        <v>2862</v>
      </c>
      <c r="F2079" s="155">
        <v>0.66385000000000005</v>
      </c>
      <c r="G2079" s="155">
        <f t="shared" si="32"/>
        <v>1.3277000000000001</v>
      </c>
      <c r="H2079" s="289"/>
    </row>
    <row r="2080" spans="2:8" ht="15">
      <c r="B2080" s="154">
        <v>220</v>
      </c>
      <c r="C2080" s="154" t="s">
        <v>2136</v>
      </c>
      <c r="D2080" s="154" t="s">
        <v>1800</v>
      </c>
      <c r="E2080" s="154" t="s">
        <v>2862</v>
      </c>
      <c r="F2080" s="155">
        <v>0.25014999999999998</v>
      </c>
      <c r="G2080" s="155">
        <f t="shared" si="32"/>
        <v>0.50029999999999997</v>
      </c>
      <c r="H2080" s="289"/>
    </row>
    <row r="2081" spans="2:8" ht="15">
      <c r="B2081" s="154">
        <v>220</v>
      </c>
      <c r="C2081" s="154" t="s">
        <v>2073</v>
      </c>
      <c r="D2081" s="154" t="s">
        <v>1800</v>
      </c>
      <c r="E2081" s="154" t="s">
        <v>2862</v>
      </c>
      <c r="F2081" s="155">
        <v>0.30736000000000002</v>
      </c>
      <c r="G2081" s="155">
        <f t="shared" si="32"/>
        <v>0.61472000000000004</v>
      </c>
      <c r="H2081" s="289"/>
    </row>
    <row r="2082" spans="2:8" ht="15">
      <c r="B2082" s="154">
        <v>220</v>
      </c>
      <c r="C2082" s="154" t="s">
        <v>2004</v>
      </c>
      <c r="D2082" s="154" t="s">
        <v>1800</v>
      </c>
      <c r="E2082" s="154" t="s">
        <v>2862</v>
      </c>
      <c r="F2082" s="155">
        <v>0.28747</v>
      </c>
      <c r="G2082" s="155">
        <f t="shared" si="32"/>
        <v>0.57494000000000001</v>
      </c>
      <c r="H2082" s="289"/>
    </row>
    <row r="2083" spans="2:8" ht="15">
      <c r="B2083" s="154">
        <v>220</v>
      </c>
      <c r="C2083" s="154" t="s">
        <v>1949</v>
      </c>
      <c r="D2083" s="154" t="s">
        <v>1800</v>
      </c>
      <c r="E2083" s="154" t="s">
        <v>2862</v>
      </c>
      <c r="F2083" s="155">
        <v>0.26071</v>
      </c>
      <c r="G2083" s="155">
        <f t="shared" si="32"/>
        <v>0.52141999999999999</v>
      </c>
      <c r="H2083" s="289"/>
    </row>
    <row r="2084" spans="2:8" ht="15">
      <c r="B2084" s="154">
        <v>220</v>
      </c>
      <c r="C2084" s="154" t="s">
        <v>1950</v>
      </c>
      <c r="D2084" s="154" t="s">
        <v>1800</v>
      </c>
      <c r="E2084" s="154" t="s">
        <v>2862</v>
      </c>
      <c r="F2084" s="155">
        <v>0.32179000000000002</v>
      </c>
      <c r="G2084" s="155">
        <f t="shared" si="32"/>
        <v>0.64358000000000004</v>
      </c>
      <c r="H2084" s="289"/>
    </row>
    <row r="2085" spans="2:8" ht="15">
      <c r="B2085" s="154">
        <v>220</v>
      </c>
      <c r="C2085" s="154" t="s">
        <v>2137</v>
      </c>
      <c r="D2085" s="154" t="s">
        <v>1800</v>
      </c>
      <c r="E2085" s="154" t="s">
        <v>2862</v>
      </c>
      <c r="F2085" s="155">
        <v>0.31048000000000003</v>
      </c>
      <c r="G2085" s="155">
        <f t="shared" si="32"/>
        <v>0.62096000000000007</v>
      </c>
      <c r="H2085" s="289"/>
    </row>
    <row r="2086" spans="2:8" ht="15">
      <c r="B2086" s="154">
        <v>220</v>
      </c>
      <c r="C2086" s="154" t="s">
        <v>1953</v>
      </c>
      <c r="D2086" s="154" t="s">
        <v>1800</v>
      </c>
      <c r="E2086" s="154" t="s">
        <v>2862</v>
      </c>
      <c r="F2086" s="155">
        <v>0.11774</v>
      </c>
      <c r="G2086" s="155">
        <f t="shared" si="32"/>
        <v>0.23547999999999999</v>
      </c>
      <c r="H2086" s="289"/>
    </row>
    <row r="2087" spans="2:8" ht="15">
      <c r="B2087" s="154">
        <v>220</v>
      </c>
      <c r="C2087" s="154" t="s">
        <v>2015</v>
      </c>
      <c r="D2087" s="154" t="s">
        <v>1800</v>
      </c>
      <c r="E2087" s="154" t="s">
        <v>2862</v>
      </c>
      <c r="F2087" s="155">
        <v>0.31989999999999996</v>
      </c>
      <c r="G2087" s="155">
        <f t="shared" si="32"/>
        <v>0.63979999999999992</v>
      </c>
      <c r="H2087" s="289"/>
    </row>
    <row r="2088" spans="2:8" ht="15">
      <c r="B2088" s="154">
        <v>220</v>
      </c>
      <c r="C2088" s="154" t="s">
        <v>2134</v>
      </c>
      <c r="D2088" s="154" t="s">
        <v>1800</v>
      </c>
      <c r="E2088" s="154" t="s">
        <v>2862</v>
      </c>
      <c r="F2088" s="155">
        <v>0.11708</v>
      </c>
      <c r="G2088" s="155">
        <f t="shared" si="32"/>
        <v>0.23416000000000001</v>
      </c>
      <c r="H2088" s="289"/>
    </row>
    <row r="2089" spans="2:8" ht="15">
      <c r="B2089" s="154">
        <v>220</v>
      </c>
      <c r="C2089" s="154" t="s">
        <v>2140</v>
      </c>
      <c r="D2089" s="154" t="s">
        <v>1800</v>
      </c>
      <c r="E2089" s="154" t="s">
        <v>2862</v>
      </c>
      <c r="F2089" s="155">
        <v>7.0620000000000002E-2</v>
      </c>
      <c r="G2089" s="155">
        <f t="shared" si="32"/>
        <v>0.14124</v>
      </c>
      <c r="H2089" s="289"/>
    </row>
    <row r="2090" spans="2:8" ht="15">
      <c r="B2090" s="154">
        <v>220</v>
      </c>
      <c r="C2090" s="154" t="s">
        <v>2141</v>
      </c>
      <c r="D2090" s="154" t="s">
        <v>1800</v>
      </c>
      <c r="E2090" s="154" t="s">
        <v>2862</v>
      </c>
      <c r="F2090" s="155">
        <v>6.0399999999999995E-2</v>
      </c>
      <c r="G2090" s="155">
        <f t="shared" si="32"/>
        <v>0.12079999999999999</v>
      </c>
      <c r="H2090" s="290"/>
    </row>
    <row r="2091" spans="2:8" ht="15">
      <c r="B2091" s="154">
        <v>221</v>
      </c>
      <c r="C2091" s="154" t="s">
        <v>1649</v>
      </c>
      <c r="D2091" s="154" t="s">
        <v>1800</v>
      </c>
      <c r="E2091" s="154" t="s">
        <v>2862</v>
      </c>
      <c r="F2091" s="155">
        <v>0.40920999999999996</v>
      </c>
      <c r="G2091" s="155">
        <f t="shared" si="32"/>
        <v>0.81841999999999993</v>
      </c>
      <c r="H2091" s="288">
        <v>6.443579999999999</v>
      </c>
    </row>
    <row r="2092" spans="2:8" ht="15">
      <c r="B2092" s="154">
        <v>221</v>
      </c>
      <c r="C2092" s="154" t="s">
        <v>2003</v>
      </c>
      <c r="D2092" s="154" t="s">
        <v>1800</v>
      </c>
      <c r="E2092" s="154" t="s">
        <v>2862</v>
      </c>
      <c r="F2092" s="155">
        <v>0.12343999999999999</v>
      </c>
      <c r="G2092" s="155">
        <f t="shared" si="32"/>
        <v>0.24687999999999999</v>
      </c>
      <c r="H2092" s="289"/>
    </row>
    <row r="2093" spans="2:8" ht="15">
      <c r="B2093" s="154">
        <v>221</v>
      </c>
      <c r="C2093" s="154" t="s">
        <v>2142</v>
      </c>
      <c r="D2093" s="154" t="s">
        <v>1800</v>
      </c>
      <c r="E2093" s="154" t="s">
        <v>2862</v>
      </c>
      <c r="F2093" s="155">
        <v>6.1859999999999998E-2</v>
      </c>
      <c r="G2093" s="155">
        <f t="shared" si="32"/>
        <v>0.12372</v>
      </c>
      <c r="H2093" s="289"/>
    </row>
    <row r="2094" spans="2:8" ht="15">
      <c r="B2094" s="154">
        <v>221</v>
      </c>
      <c r="C2094" s="154" t="s">
        <v>2143</v>
      </c>
      <c r="D2094" s="154" t="s">
        <v>1800</v>
      </c>
      <c r="E2094" s="154" t="s">
        <v>2862</v>
      </c>
      <c r="F2094" s="155">
        <v>3.9689999999999996E-2</v>
      </c>
      <c r="G2094" s="155">
        <f t="shared" si="32"/>
        <v>7.9379999999999992E-2</v>
      </c>
      <c r="H2094" s="289"/>
    </row>
    <row r="2095" spans="2:8" ht="15">
      <c r="B2095" s="154">
        <v>221</v>
      </c>
      <c r="C2095" s="154" t="s">
        <v>2006</v>
      </c>
      <c r="D2095" s="154" t="s">
        <v>1800</v>
      </c>
      <c r="E2095" s="154" t="s">
        <v>2862</v>
      </c>
      <c r="F2095" s="155">
        <v>0.12304999999999999</v>
      </c>
      <c r="G2095" s="155">
        <f t="shared" si="32"/>
        <v>0.24609999999999999</v>
      </c>
      <c r="H2095" s="289"/>
    </row>
    <row r="2096" spans="2:8" ht="15">
      <c r="B2096" s="154">
        <v>221</v>
      </c>
      <c r="C2096" s="154" t="s">
        <v>2144</v>
      </c>
      <c r="D2096" s="154" t="s">
        <v>1800</v>
      </c>
      <c r="E2096" s="154" t="s">
        <v>2862</v>
      </c>
      <c r="F2096" s="155">
        <v>6.2259999999999996E-2</v>
      </c>
      <c r="G2096" s="155">
        <f t="shared" si="32"/>
        <v>0.12451999999999999</v>
      </c>
      <c r="H2096" s="289"/>
    </row>
    <row r="2097" spans="2:8" ht="15">
      <c r="B2097" s="154">
        <v>221</v>
      </c>
      <c r="C2097" s="154" t="s">
        <v>2004</v>
      </c>
      <c r="D2097" s="154" t="s">
        <v>1800</v>
      </c>
      <c r="E2097" s="154" t="s">
        <v>2862</v>
      </c>
      <c r="F2097" s="155">
        <v>0.30895999999999996</v>
      </c>
      <c r="G2097" s="155">
        <f t="shared" si="32"/>
        <v>0.61791999999999991</v>
      </c>
      <c r="H2097" s="289"/>
    </row>
    <row r="2098" spans="2:8" ht="15">
      <c r="B2098" s="154">
        <v>221</v>
      </c>
      <c r="C2098" s="154" t="s">
        <v>1949</v>
      </c>
      <c r="D2098" s="154" t="s">
        <v>1800</v>
      </c>
      <c r="E2098" s="154" t="s">
        <v>2862</v>
      </c>
      <c r="F2098" s="155">
        <v>4.7869999999999996E-2</v>
      </c>
      <c r="G2098" s="155">
        <f t="shared" si="32"/>
        <v>9.5739999999999992E-2</v>
      </c>
      <c r="H2098" s="289"/>
    </row>
    <row r="2099" spans="2:8" ht="15">
      <c r="B2099" s="154">
        <v>221</v>
      </c>
      <c r="C2099" s="154" t="s">
        <v>2145</v>
      </c>
      <c r="D2099" s="154" t="s">
        <v>1800</v>
      </c>
      <c r="E2099" s="154" t="s">
        <v>2862</v>
      </c>
      <c r="F2099" s="155">
        <v>0.43991000000000002</v>
      </c>
      <c r="G2099" s="155">
        <f t="shared" si="32"/>
        <v>0.87982000000000005</v>
      </c>
      <c r="H2099" s="289"/>
    </row>
    <row r="2100" spans="2:8" ht="15">
      <c r="B2100" s="154">
        <v>221</v>
      </c>
      <c r="C2100" s="154" t="s">
        <v>2146</v>
      </c>
      <c r="D2100" s="154" t="s">
        <v>1800</v>
      </c>
      <c r="E2100" s="154" t="s">
        <v>2862</v>
      </c>
      <c r="F2100" s="155">
        <v>0.68247000000000002</v>
      </c>
      <c r="G2100" s="155">
        <f t="shared" si="32"/>
        <v>1.36494</v>
      </c>
      <c r="H2100" s="289"/>
    </row>
    <row r="2101" spans="2:8" ht="15">
      <c r="B2101" s="154">
        <v>221</v>
      </c>
      <c r="C2101" s="154" t="s">
        <v>1953</v>
      </c>
      <c r="D2101" s="154" t="s">
        <v>1800</v>
      </c>
      <c r="E2101" s="154" t="s">
        <v>2862</v>
      </c>
      <c r="F2101" s="155">
        <v>0.19040000000000001</v>
      </c>
      <c r="G2101" s="155">
        <f t="shared" si="32"/>
        <v>0.38080000000000003</v>
      </c>
      <c r="H2101" s="289"/>
    </row>
    <row r="2102" spans="2:8" ht="15">
      <c r="B2102" s="154">
        <v>221</v>
      </c>
      <c r="C2102" s="154" t="s">
        <v>2147</v>
      </c>
      <c r="D2102" s="154" t="s">
        <v>1800</v>
      </c>
      <c r="E2102" s="154" t="s">
        <v>2862</v>
      </c>
      <c r="F2102" s="155">
        <v>0.47225</v>
      </c>
      <c r="G2102" s="155">
        <f t="shared" si="32"/>
        <v>0.94450000000000001</v>
      </c>
      <c r="H2102" s="289"/>
    </row>
    <row r="2103" spans="2:8" ht="15">
      <c r="B2103" s="154">
        <v>221</v>
      </c>
      <c r="C2103" s="154" t="s">
        <v>2007</v>
      </c>
      <c r="D2103" s="154" t="s">
        <v>1800</v>
      </c>
      <c r="E2103" s="154" t="s">
        <v>2862</v>
      </c>
      <c r="F2103" s="155">
        <v>0.19988999999999998</v>
      </c>
      <c r="G2103" s="155">
        <f t="shared" si="32"/>
        <v>0.39977999999999997</v>
      </c>
      <c r="H2103" s="289"/>
    </row>
    <row r="2104" spans="2:8" ht="15">
      <c r="B2104" s="154">
        <v>221</v>
      </c>
      <c r="C2104" s="154" t="s">
        <v>2148</v>
      </c>
      <c r="D2104" s="154" t="s">
        <v>1800</v>
      </c>
      <c r="E2104" s="154" t="s">
        <v>2862</v>
      </c>
      <c r="F2104" s="155">
        <v>6.053E-2</v>
      </c>
      <c r="G2104" s="155">
        <f t="shared" si="32"/>
        <v>0.12106</v>
      </c>
      <c r="H2104" s="290"/>
    </row>
    <row r="2105" spans="2:8" ht="15">
      <c r="B2105" s="154">
        <v>222</v>
      </c>
      <c r="C2105" s="154" t="s">
        <v>1699</v>
      </c>
      <c r="D2105" s="154" t="s">
        <v>1800</v>
      </c>
      <c r="E2105" s="154" t="s">
        <v>2862</v>
      </c>
      <c r="F2105" s="155">
        <v>8.7600000000000004E-3</v>
      </c>
      <c r="G2105" s="155">
        <f t="shared" si="32"/>
        <v>1.7520000000000001E-2</v>
      </c>
      <c r="H2105" s="288">
        <v>5.9040799999999987</v>
      </c>
    </row>
    <row r="2106" spans="2:8" ht="15">
      <c r="B2106" s="154">
        <v>222</v>
      </c>
      <c r="C2106" s="154" t="s">
        <v>1679</v>
      </c>
      <c r="D2106" s="154" t="s">
        <v>1800</v>
      </c>
      <c r="E2106" s="154" t="s">
        <v>2862</v>
      </c>
      <c r="F2106" s="155">
        <v>0.37947000000000003</v>
      </c>
      <c r="G2106" s="155">
        <f t="shared" si="32"/>
        <v>0.75894000000000006</v>
      </c>
      <c r="H2106" s="289"/>
    </row>
    <row r="2107" spans="2:8" ht="15">
      <c r="B2107" s="154">
        <v>222</v>
      </c>
      <c r="C2107" s="154" t="s">
        <v>2149</v>
      </c>
      <c r="D2107" s="154" t="s">
        <v>1800</v>
      </c>
      <c r="E2107" s="154" t="s">
        <v>2862</v>
      </c>
      <c r="F2107" s="155">
        <v>7.3849999999999999E-2</v>
      </c>
      <c r="G2107" s="155">
        <f t="shared" si="32"/>
        <v>0.1477</v>
      </c>
      <c r="H2107" s="289"/>
    </row>
    <row r="2108" spans="2:8" ht="15">
      <c r="B2108" s="154">
        <v>222</v>
      </c>
      <c r="C2108" s="154" t="s">
        <v>1700</v>
      </c>
      <c r="D2108" s="154" t="s">
        <v>1800</v>
      </c>
      <c r="E2108" s="154" t="s">
        <v>2862</v>
      </c>
      <c r="F2108" s="155">
        <v>8.8930000000000009E-2</v>
      </c>
      <c r="G2108" s="155">
        <f t="shared" si="32"/>
        <v>0.17786000000000002</v>
      </c>
      <c r="H2108" s="289"/>
    </row>
    <row r="2109" spans="2:8" ht="15">
      <c r="B2109" s="154">
        <v>222</v>
      </c>
      <c r="C2109" s="154" t="s">
        <v>1680</v>
      </c>
      <c r="D2109" s="154" t="s">
        <v>1800</v>
      </c>
      <c r="E2109" s="154" t="s">
        <v>2862</v>
      </c>
      <c r="F2109" s="155">
        <v>7.7329999999999996E-2</v>
      </c>
      <c r="G2109" s="155">
        <f t="shared" si="32"/>
        <v>0.15465999999999999</v>
      </c>
      <c r="H2109" s="289"/>
    </row>
    <row r="2110" spans="2:8" ht="15">
      <c r="B2110" s="154">
        <v>222</v>
      </c>
      <c r="C2110" s="154" t="s">
        <v>2150</v>
      </c>
      <c r="D2110" s="154" t="s">
        <v>1800</v>
      </c>
      <c r="E2110" s="154" t="s">
        <v>2862</v>
      </c>
      <c r="F2110" s="155">
        <v>0.53764999999999996</v>
      </c>
      <c r="G2110" s="155">
        <f t="shared" si="32"/>
        <v>1.0752999999999999</v>
      </c>
      <c r="H2110" s="289"/>
    </row>
    <row r="2111" spans="2:8" ht="15">
      <c r="B2111" s="154">
        <v>222</v>
      </c>
      <c r="C2111" s="154" t="s">
        <v>2151</v>
      </c>
      <c r="D2111" s="154" t="s">
        <v>1800</v>
      </c>
      <c r="E2111" s="154" t="s">
        <v>2862</v>
      </c>
      <c r="F2111" s="155">
        <v>9.0889999999999999E-2</v>
      </c>
      <c r="G2111" s="155">
        <f t="shared" si="32"/>
        <v>0.18178</v>
      </c>
      <c r="H2111" s="289"/>
    </row>
    <row r="2112" spans="2:8" ht="15">
      <c r="B2112" s="154">
        <v>222</v>
      </c>
      <c r="C2112" s="154" t="s">
        <v>1702</v>
      </c>
      <c r="D2112" s="154" t="s">
        <v>1800</v>
      </c>
      <c r="E2112" s="154" t="s">
        <v>2862</v>
      </c>
      <c r="F2112" s="155">
        <v>9.7129999999999994E-2</v>
      </c>
      <c r="G2112" s="155">
        <f t="shared" si="32"/>
        <v>0.19425999999999999</v>
      </c>
      <c r="H2112" s="289"/>
    </row>
    <row r="2113" spans="2:8" ht="15">
      <c r="B2113" s="154">
        <v>222</v>
      </c>
      <c r="C2113" s="154" t="s">
        <v>2152</v>
      </c>
      <c r="D2113" s="154" t="s">
        <v>1800</v>
      </c>
      <c r="E2113" s="154" t="s">
        <v>2862</v>
      </c>
      <c r="F2113" s="155">
        <v>0.52927000000000002</v>
      </c>
      <c r="G2113" s="155">
        <f t="shared" si="32"/>
        <v>1.05854</v>
      </c>
      <c r="H2113" s="289"/>
    </row>
    <row r="2114" spans="2:8" ht="15">
      <c r="B2114" s="154">
        <v>222</v>
      </c>
      <c r="C2114" s="154" t="s">
        <v>1704</v>
      </c>
      <c r="D2114" s="154" t="s">
        <v>1800</v>
      </c>
      <c r="E2114" s="154" t="s">
        <v>2862</v>
      </c>
      <c r="F2114" s="155">
        <v>0.15378</v>
      </c>
      <c r="G2114" s="155">
        <f t="shared" si="32"/>
        <v>0.30756</v>
      </c>
      <c r="H2114" s="289"/>
    </row>
    <row r="2115" spans="2:8" ht="15">
      <c r="B2115" s="154">
        <v>222</v>
      </c>
      <c r="C2115" s="154" t="s">
        <v>1623</v>
      </c>
      <c r="D2115" s="154" t="s">
        <v>1800</v>
      </c>
      <c r="E2115" s="154" t="s">
        <v>2862</v>
      </c>
      <c r="F2115" s="155">
        <v>0.41077999999999998</v>
      </c>
      <c r="G2115" s="155">
        <f t="shared" si="32"/>
        <v>0.82155999999999996</v>
      </c>
      <c r="H2115" s="289"/>
    </row>
    <row r="2116" spans="2:8" ht="15">
      <c r="B2116" s="154">
        <v>222</v>
      </c>
      <c r="C2116" s="154" t="s">
        <v>1707</v>
      </c>
      <c r="D2116" s="154" t="s">
        <v>1800</v>
      </c>
      <c r="E2116" s="154" t="s">
        <v>2862</v>
      </c>
      <c r="F2116" s="155">
        <v>7.3249999999999996E-2</v>
      </c>
      <c r="G2116" s="155">
        <f t="shared" si="32"/>
        <v>0.14649999999999999</v>
      </c>
      <c r="H2116" s="289"/>
    </row>
    <row r="2117" spans="2:8" ht="15">
      <c r="B2117" s="154">
        <v>222</v>
      </c>
      <c r="C2117" s="154" t="s">
        <v>1764</v>
      </c>
      <c r="D2117" s="154" t="s">
        <v>1800</v>
      </c>
      <c r="E2117" s="154" t="s">
        <v>2862</v>
      </c>
      <c r="F2117" s="155">
        <v>5.2340000000000005E-2</v>
      </c>
      <c r="G2117" s="155">
        <f t="shared" si="32"/>
        <v>0.10468000000000001</v>
      </c>
      <c r="H2117" s="289"/>
    </row>
    <row r="2118" spans="2:8" ht="15">
      <c r="B2118" s="154">
        <v>222</v>
      </c>
      <c r="C2118" s="154" t="s">
        <v>1523</v>
      </c>
      <c r="D2118" s="154" t="s">
        <v>1800</v>
      </c>
      <c r="E2118" s="154" t="s">
        <v>2862</v>
      </c>
      <c r="F2118" s="155">
        <v>0.29023000000000004</v>
      </c>
      <c r="G2118" s="155">
        <f t="shared" si="32"/>
        <v>0.58046000000000009</v>
      </c>
      <c r="H2118" s="289"/>
    </row>
    <row r="2119" spans="2:8" ht="15">
      <c r="B2119" s="154">
        <v>222</v>
      </c>
      <c r="C2119" s="154" t="s">
        <v>1753</v>
      </c>
      <c r="D2119" s="154" t="s">
        <v>1800</v>
      </c>
      <c r="E2119" s="154" t="s">
        <v>2862</v>
      </c>
      <c r="F2119" s="155">
        <v>8.838E-2</v>
      </c>
      <c r="G2119" s="155">
        <f t="shared" si="32"/>
        <v>0.17676</v>
      </c>
      <c r="H2119" s="290"/>
    </row>
    <row r="2120" spans="2:8" ht="15">
      <c r="B2120" s="154">
        <v>223</v>
      </c>
      <c r="C2120" s="154" t="s">
        <v>1678</v>
      </c>
      <c r="D2120" s="154" t="s">
        <v>1800</v>
      </c>
      <c r="E2120" s="154" t="s">
        <v>2862</v>
      </c>
      <c r="F2120" s="155">
        <v>0.15533000000000002</v>
      </c>
      <c r="G2120" s="155">
        <f t="shared" si="32"/>
        <v>0.31066000000000005</v>
      </c>
      <c r="H2120" s="288">
        <v>5.9109400000000001</v>
      </c>
    </row>
    <row r="2121" spans="2:8" ht="15">
      <c r="B2121" s="154">
        <v>223</v>
      </c>
      <c r="C2121" s="154" t="s">
        <v>625</v>
      </c>
      <c r="D2121" s="154" t="s">
        <v>1800</v>
      </c>
      <c r="E2121" s="154" t="s">
        <v>2862</v>
      </c>
      <c r="F2121" s="155">
        <v>0.38769999999999999</v>
      </c>
      <c r="G2121" s="155">
        <f t="shared" si="32"/>
        <v>0.77539999999999998</v>
      </c>
      <c r="H2121" s="289"/>
    </row>
    <row r="2122" spans="2:8" ht="15">
      <c r="B2122" s="154">
        <v>223</v>
      </c>
      <c r="C2122" s="154" t="s">
        <v>1679</v>
      </c>
      <c r="D2122" s="154" t="s">
        <v>1800</v>
      </c>
      <c r="E2122" s="154" t="s">
        <v>2862</v>
      </c>
      <c r="F2122" s="155">
        <v>0.23469000000000001</v>
      </c>
      <c r="G2122" s="155">
        <f t="shared" si="32"/>
        <v>0.46938000000000002</v>
      </c>
      <c r="H2122" s="289"/>
    </row>
    <row r="2123" spans="2:8" ht="15">
      <c r="B2123" s="154">
        <v>223</v>
      </c>
      <c r="C2123" s="154" t="s">
        <v>2149</v>
      </c>
      <c r="D2123" s="154" t="s">
        <v>1800</v>
      </c>
      <c r="E2123" s="154" t="s">
        <v>2862</v>
      </c>
      <c r="F2123" s="155">
        <v>0.13936000000000001</v>
      </c>
      <c r="G2123" s="155">
        <f t="shared" si="32"/>
        <v>0.27872000000000002</v>
      </c>
      <c r="H2123" s="289"/>
    </row>
    <row r="2124" spans="2:8" ht="15">
      <c r="B2124" s="154">
        <v>223</v>
      </c>
      <c r="C2124" s="154" t="s">
        <v>2153</v>
      </c>
      <c r="D2124" s="154" t="s">
        <v>1800</v>
      </c>
      <c r="E2124" s="154" t="s">
        <v>2862</v>
      </c>
      <c r="F2124" s="155">
        <v>0.33013999999999999</v>
      </c>
      <c r="G2124" s="155">
        <f t="shared" si="32"/>
        <v>0.66027999999999998</v>
      </c>
      <c r="H2124" s="289"/>
    </row>
    <row r="2125" spans="2:8" ht="15">
      <c r="B2125" s="154">
        <v>223</v>
      </c>
      <c r="C2125" s="154" t="s">
        <v>1700</v>
      </c>
      <c r="D2125" s="154" t="s">
        <v>1800</v>
      </c>
      <c r="E2125" s="154" t="s">
        <v>2862</v>
      </c>
      <c r="F2125" s="155">
        <v>0.13009999999999999</v>
      </c>
      <c r="G2125" s="155">
        <f t="shared" ref="G2125:G2188" si="33">F2125*2</f>
        <v>0.26019999999999999</v>
      </c>
      <c r="H2125" s="289"/>
    </row>
    <row r="2126" spans="2:8" ht="15">
      <c r="B2126" s="154">
        <v>223</v>
      </c>
      <c r="C2126" s="154" t="s">
        <v>1701</v>
      </c>
      <c r="D2126" s="154" t="s">
        <v>1800</v>
      </c>
      <c r="E2126" s="154" t="s">
        <v>2862</v>
      </c>
      <c r="F2126" s="155">
        <v>1.061E-2</v>
      </c>
      <c r="G2126" s="155">
        <f t="shared" si="33"/>
        <v>2.1219999999999999E-2</v>
      </c>
      <c r="H2126" s="289"/>
    </row>
    <row r="2127" spans="2:8" ht="15">
      <c r="B2127" s="154">
        <v>223</v>
      </c>
      <c r="C2127" s="154" t="s">
        <v>1680</v>
      </c>
      <c r="D2127" s="154" t="s">
        <v>1800</v>
      </c>
      <c r="E2127" s="154" t="s">
        <v>2862</v>
      </c>
      <c r="F2127" s="155">
        <v>0.48192000000000002</v>
      </c>
      <c r="G2127" s="155">
        <f t="shared" si="33"/>
        <v>0.96384000000000003</v>
      </c>
      <c r="H2127" s="289"/>
    </row>
    <row r="2128" spans="2:8" ht="15">
      <c r="B2128" s="154">
        <v>223</v>
      </c>
      <c r="C2128" s="154" t="s">
        <v>1682</v>
      </c>
      <c r="D2128" s="154" t="s">
        <v>1800</v>
      </c>
      <c r="E2128" s="154" t="s">
        <v>2862</v>
      </c>
      <c r="F2128" s="155">
        <v>0.62109000000000003</v>
      </c>
      <c r="G2128" s="155">
        <f t="shared" si="33"/>
        <v>1.2421800000000001</v>
      </c>
      <c r="H2128" s="289"/>
    </row>
    <row r="2129" spans="2:8" ht="15">
      <c r="B2129" s="154">
        <v>223</v>
      </c>
      <c r="C2129" s="154" t="s">
        <v>1703</v>
      </c>
      <c r="D2129" s="154" t="s">
        <v>1800</v>
      </c>
      <c r="E2129" s="154" t="s">
        <v>2862</v>
      </c>
      <c r="F2129" s="155">
        <v>0.23488999999999999</v>
      </c>
      <c r="G2129" s="155">
        <f t="shared" si="33"/>
        <v>0.46977999999999998</v>
      </c>
      <c r="H2129" s="289"/>
    </row>
    <row r="2130" spans="2:8" ht="15">
      <c r="B2130" s="154">
        <v>223</v>
      </c>
      <c r="C2130" s="154" t="s">
        <v>1704</v>
      </c>
      <c r="D2130" s="154" t="s">
        <v>1800</v>
      </c>
      <c r="E2130" s="154" t="s">
        <v>2862</v>
      </c>
      <c r="F2130" s="155">
        <v>0.17302999999999999</v>
      </c>
      <c r="G2130" s="155">
        <f t="shared" si="33"/>
        <v>0.34605999999999998</v>
      </c>
      <c r="H2130" s="289"/>
    </row>
    <row r="2131" spans="2:8" ht="15">
      <c r="B2131" s="154">
        <v>223</v>
      </c>
      <c r="C2131" s="154" t="s">
        <v>2154</v>
      </c>
      <c r="D2131" s="154" t="s">
        <v>1800</v>
      </c>
      <c r="E2131" s="154" t="s">
        <v>2862</v>
      </c>
      <c r="F2131" s="155">
        <v>5.6610000000000001E-2</v>
      </c>
      <c r="G2131" s="155">
        <f t="shared" si="33"/>
        <v>0.11322</v>
      </c>
      <c r="H2131" s="290"/>
    </row>
    <row r="2132" spans="2:8" ht="15">
      <c r="B2132" s="154">
        <v>224</v>
      </c>
      <c r="C2132" s="154" t="s">
        <v>1678</v>
      </c>
      <c r="D2132" s="154" t="s">
        <v>1800</v>
      </c>
      <c r="E2132" s="154" t="s">
        <v>2862</v>
      </c>
      <c r="F2132" s="155">
        <v>0.22800000000000001</v>
      </c>
      <c r="G2132" s="155">
        <f t="shared" si="33"/>
        <v>0.45600000000000002</v>
      </c>
      <c r="H2132" s="288">
        <v>6.1283200000000004</v>
      </c>
    </row>
    <row r="2133" spans="2:8" ht="15">
      <c r="B2133" s="154">
        <v>224</v>
      </c>
      <c r="C2133" s="154" t="s">
        <v>1699</v>
      </c>
      <c r="D2133" s="154" t="s">
        <v>1800</v>
      </c>
      <c r="E2133" s="154" t="s">
        <v>2862</v>
      </c>
      <c r="F2133" s="155">
        <v>0.76084000000000007</v>
      </c>
      <c r="G2133" s="155">
        <f t="shared" si="33"/>
        <v>1.5216800000000001</v>
      </c>
      <c r="H2133" s="289"/>
    </row>
    <row r="2134" spans="2:8" ht="15">
      <c r="B2134" s="154">
        <v>224</v>
      </c>
      <c r="C2134" s="154" t="s">
        <v>1679</v>
      </c>
      <c r="D2134" s="154" t="s">
        <v>1800</v>
      </c>
      <c r="E2134" s="154" t="s">
        <v>2862</v>
      </c>
      <c r="F2134" s="155">
        <v>0.32202999999999998</v>
      </c>
      <c r="G2134" s="155">
        <f t="shared" si="33"/>
        <v>0.64405999999999997</v>
      </c>
      <c r="H2134" s="289"/>
    </row>
    <row r="2135" spans="2:8" ht="15">
      <c r="B2135" s="154">
        <v>224</v>
      </c>
      <c r="C2135" s="154" t="s">
        <v>2153</v>
      </c>
      <c r="D2135" s="154" t="s">
        <v>1800</v>
      </c>
      <c r="E2135" s="154" t="s">
        <v>2862</v>
      </c>
      <c r="F2135" s="155">
        <v>0.43195</v>
      </c>
      <c r="G2135" s="155">
        <f t="shared" si="33"/>
        <v>0.8639</v>
      </c>
      <c r="H2135" s="289"/>
    </row>
    <row r="2136" spans="2:8" ht="15">
      <c r="B2136" s="154">
        <v>224</v>
      </c>
      <c r="C2136" s="154" t="s">
        <v>1701</v>
      </c>
      <c r="D2136" s="154" t="s">
        <v>1800</v>
      </c>
      <c r="E2136" s="154" t="s">
        <v>2862</v>
      </c>
      <c r="F2136" s="155">
        <v>8.5080000000000003E-2</v>
      </c>
      <c r="G2136" s="155">
        <f t="shared" si="33"/>
        <v>0.17016000000000001</v>
      </c>
      <c r="H2136" s="289"/>
    </row>
    <row r="2137" spans="2:8" ht="15">
      <c r="B2137" s="154">
        <v>224</v>
      </c>
      <c r="C2137" s="154" t="s">
        <v>2155</v>
      </c>
      <c r="D2137" s="154" t="s">
        <v>1800</v>
      </c>
      <c r="E2137" s="154" t="s">
        <v>2862</v>
      </c>
      <c r="F2137" s="155">
        <v>0.27692</v>
      </c>
      <c r="G2137" s="155">
        <f t="shared" si="33"/>
        <v>0.55384</v>
      </c>
      <c r="H2137" s="289"/>
    </row>
    <row r="2138" spans="2:8" ht="15">
      <c r="B2138" s="154">
        <v>224</v>
      </c>
      <c r="C2138" s="154" t="s">
        <v>1682</v>
      </c>
      <c r="D2138" s="154" t="s">
        <v>1800</v>
      </c>
      <c r="E2138" s="154" t="s">
        <v>2862</v>
      </c>
      <c r="F2138" s="155">
        <v>0.20461000000000001</v>
      </c>
      <c r="G2138" s="155">
        <f t="shared" si="33"/>
        <v>0.40922000000000003</v>
      </c>
      <c r="H2138" s="289"/>
    </row>
    <row r="2139" spans="2:8" ht="15">
      <c r="B2139" s="154">
        <v>224</v>
      </c>
      <c r="C2139" s="154" t="s">
        <v>2156</v>
      </c>
      <c r="D2139" s="154" t="s">
        <v>1800</v>
      </c>
      <c r="E2139" s="154" t="s">
        <v>2862</v>
      </c>
      <c r="F2139" s="155">
        <v>7.2719999999999993E-2</v>
      </c>
      <c r="G2139" s="155">
        <f t="shared" si="33"/>
        <v>0.14543999999999999</v>
      </c>
      <c r="H2139" s="289"/>
    </row>
    <row r="2140" spans="2:8" ht="15">
      <c r="B2140" s="154">
        <v>224</v>
      </c>
      <c r="C2140" s="154" t="s">
        <v>1705</v>
      </c>
      <c r="D2140" s="154" t="s">
        <v>1800</v>
      </c>
      <c r="E2140" s="154" t="s">
        <v>2862</v>
      </c>
      <c r="F2140" s="155">
        <v>0.22006999999999999</v>
      </c>
      <c r="G2140" s="155">
        <f t="shared" si="33"/>
        <v>0.44013999999999998</v>
      </c>
      <c r="H2140" s="289"/>
    </row>
    <row r="2141" spans="2:8" ht="15">
      <c r="B2141" s="154">
        <v>224</v>
      </c>
      <c r="C2141" s="154" t="s">
        <v>1706</v>
      </c>
      <c r="D2141" s="154" t="s">
        <v>1800</v>
      </c>
      <c r="E2141" s="154" t="s">
        <v>2862</v>
      </c>
      <c r="F2141" s="155">
        <v>0.33418999999999999</v>
      </c>
      <c r="G2141" s="155">
        <f t="shared" si="33"/>
        <v>0.66837999999999997</v>
      </c>
      <c r="H2141" s="289"/>
    </row>
    <row r="2142" spans="2:8" ht="15">
      <c r="B2142" s="154">
        <v>224</v>
      </c>
      <c r="C2142" s="154" t="s">
        <v>1423</v>
      </c>
      <c r="D2142" s="154" t="s">
        <v>1800</v>
      </c>
      <c r="E2142" s="154" t="s">
        <v>2862</v>
      </c>
      <c r="F2142" s="155">
        <v>4.53E-2</v>
      </c>
      <c r="G2142" s="155">
        <f t="shared" si="33"/>
        <v>9.06E-2</v>
      </c>
      <c r="H2142" s="289"/>
    </row>
    <row r="2143" spans="2:8" ht="15">
      <c r="B2143" s="154">
        <v>224</v>
      </c>
      <c r="C2143" s="154" t="s">
        <v>1671</v>
      </c>
      <c r="D2143" s="154" t="s">
        <v>1800</v>
      </c>
      <c r="E2143" s="154" t="s">
        <v>2862</v>
      </c>
      <c r="F2143" s="155">
        <v>8.2450000000000009E-2</v>
      </c>
      <c r="G2143" s="155">
        <f t="shared" si="33"/>
        <v>0.16490000000000002</v>
      </c>
      <c r="H2143" s="290"/>
    </row>
    <row r="2144" spans="2:8" ht="15">
      <c r="B2144" s="154">
        <v>225</v>
      </c>
      <c r="C2144" s="154" t="s">
        <v>2157</v>
      </c>
      <c r="D2144" s="154" t="s">
        <v>1801</v>
      </c>
      <c r="E2144" s="154" t="s">
        <v>2862</v>
      </c>
      <c r="F2144" s="155">
        <v>0.37542000000000003</v>
      </c>
      <c r="G2144" s="155">
        <f t="shared" si="33"/>
        <v>0.75084000000000006</v>
      </c>
      <c r="H2144" s="288">
        <v>6.3576599999999992</v>
      </c>
    </row>
    <row r="2145" spans="2:8" ht="15">
      <c r="B2145" s="154">
        <v>225</v>
      </c>
      <c r="C2145" s="154" t="s">
        <v>2158</v>
      </c>
      <c r="D2145" s="154" t="s">
        <v>1801</v>
      </c>
      <c r="E2145" s="154" t="s">
        <v>2862</v>
      </c>
      <c r="F2145" s="155">
        <v>0.39474999999999999</v>
      </c>
      <c r="G2145" s="155">
        <f t="shared" si="33"/>
        <v>0.78949999999999998</v>
      </c>
      <c r="H2145" s="289"/>
    </row>
    <row r="2146" spans="2:8" ht="15">
      <c r="B2146" s="154">
        <v>225</v>
      </c>
      <c r="C2146" s="154" t="s">
        <v>2159</v>
      </c>
      <c r="D2146" s="154" t="s">
        <v>1801</v>
      </c>
      <c r="E2146" s="154" t="s">
        <v>2862</v>
      </c>
      <c r="F2146" s="155">
        <v>0.25868999999999998</v>
      </c>
      <c r="G2146" s="155">
        <f t="shared" si="33"/>
        <v>0.51737999999999995</v>
      </c>
      <c r="H2146" s="289"/>
    </row>
    <row r="2147" spans="2:8" ht="15">
      <c r="B2147" s="154">
        <v>225</v>
      </c>
      <c r="C2147" s="154" t="s">
        <v>1544</v>
      </c>
      <c r="D2147" s="154" t="s">
        <v>1801</v>
      </c>
      <c r="E2147" s="154" t="s">
        <v>2862</v>
      </c>
      <c r="F2147" s="155">
        <v>0.16667999999999999</v>
      </c>
      <c r="G2147" s="155">
        <f t="shared" si="33"/>
        <v>0.33335999999999999</v>
      </c>
      <c r="H2147" s="289"/>
    </row>
    <row r="2148" spans="2:8" ht="15">
      <c r="B2148" s="154">
        <v>225</v>
      </c>
      <c r="C2148" s="154" t="s">
        <v>2160</v>
      </c>
      <c r="D2148" s="154" t="s">
        <v>1801</v>
      </c>
      <c r="E2148" s="154" t="s">
        <v>2862</v>
      </c>
      <c r="F2148" s="155">
        <v>7.6290000000000011E-2</v>
      </c>
      <c r="G2148" s="155">
        <f t="shared" si="33"/>
        <v>0.15258000000000002</v>
      </c>
      <c r="H2148" s="289"/>
    </row>
    <row r="2149" spans="2:8" ht="15">
      <c r="B2149" s="154">
        <v>225</v>
      </c>
      <c r="C2149" s="154" t="s">
        <v>1600</v>
      </c>
      <c r="D2149" s="154" t="s">
        <v>1801</v>
      </c>
      <c r="E2149" s="154" t="s">
        <v>2862</v>
      </c>
      <c r="F2149" s="155">
        <v>0.13797000000000001</v>
      </c>
      <c r="G2149" s="155">
        <f t="shared" si="33"/>
        <v>0.27594000000000002</v>
      </c>
      <c r="H2149" s="289"/>
    </row>
    <row r="2150" spans="2:8" ht="15">
      <c r="B2150" s="154">
        <v>225</v>
      </c>
      <c r="C2150" s="154" t="s">
        <v>1576</v>
      </c>
      <c r="D2150" s="154" t="s">
        <v>1801</v>
      </c>
      <c r="E2150" s="154" t="s">
        <v>2862</v>
      </c>
      <c r="F2150" s="155">
        <v>0.34656999999999999</v>
      </c>
      <c r="G2150" s="155">
        <f t="shared" si="33"/>
        <v>0.69313999999999998</v>
      </c>
      <c r="H2150" s="289"/>
    </row>
    <row r="2151" spans="2:8" ht="15">
      <c r="B2151" s="154">
        <v>225</v>
      </c>
      <c r="C2151" s="154" t="s">
        <v>2161</v>
      </c>
      <c r="D2151" s="154" t="s">
        <v>1801</v>
      </c>
      <c r="E2151" s="154" t="s">
        <v>2862</v>
      </c>
      <c r="F2151" s="155">
        <v>0.35896</v>
      </c>
      <c r="G2151" s="155">
        <f t="shared" si="33"/>
        <v>0.71792</v>
      </c>
      <c r="H2151" s="289"/>
    </row>
    <row r="2152" spans="2:8" ht="15">
      <c r="B2152" s="154">
        <v>225</v>
      </c>
      <c r="C2152" s="154" t="s">
        <v>2162</v>
      </c>
      <c r="D2152" s="154" t="s">
        <v>1801</v>
      </c>
      <c r="E2152" s="154" t="s">
        <v>2862</v>
      </c>
      <c r="F2152" s="155">
        <v>0.39012999999999998</v>
      </c>
      <c r="G2152" s="155">
        <f t="shared" si="33"/>
        <v>0.78025999999999995</v>
      </c>
      <c r="H2152" s="289"/>
    </row>
    <row r="2153" spans="2:8" ht="15">
      <c r="B2153" s="154">
        <v>225</v>
      </c>
      <c r="C2153" s="154" t="s">
        <v>2163</v>
      </c>
      <c r="D2153" s="154" t="s">
        <v>1801</v>
      </c>
      <c r="E2153" s="154" t="s">
        <v>2862</v>
      </c>
      <c r="F2153" s="155">
        <v>0.22003</v>
      </c>
      <c r="G2153" s="155">
        <f t="shared" si="33"/>
        <v>0.44006000000000001</v>
      </c>
      <c r="H2153" s="289"/>
    </row>
    <row r="2154" spans="2:8" ht="15">
      <c r="B2154" s="154">
        <v>225</v>
      </c>
      <c r="C2154" s="154" t="s">
        <v>2164</v>
      </c>
      <c r="D2154" s="154" t="s">
        <v>1801</v>
      </c>
      <c r="E2154" s="154" t="s">
        <v>2862</v>
      </c>
      <c r="F2154" s="155">
        <v>0.19531000000000001</v>
      </c>
      <c r="G2154" s="155">
        <f t="shared" si="33"/>
        <v>0.39062000000000002</v>
      </c>
      <c r="H2154" s="289"/>
    </row>
    <row r="2155" spans="2:8" ht="15">
      <c r="B2155" s="154">
        <v>225</v>
      </c>
      <c r="C2155" s="154" t="s">
        <v>1601</v>
      </c>
      <c r="D2155" s="154" t="s">
        <v>1801</v>
      </c>
      <c r="E2155" s="154" t="s">
        <v>2862</v>
      </c>
      <c r="F2155" s="155">
        <v>8.5129999999999997E-2</v>
      </c>
      <c r="G2155" s="155">
        <f t="shared" si="33"/>
        <v>0.17025999999999999</v>
      </c>
      <c r="H2155" s="289"/>
    </row>
    <row r="2156" spans="2:8" ht="15">
      <c r="B2156" s="154">
        <v>225</v>
      </c>
      <c r="C2156" s="154" t="s">
        <v>2165</v>
      </c>
      <c r="D2156" s="154" t="s">
        <v>1801</v>
      </c>
      <c r="E2156" s="154" t="s">
        <v>2862</v>
      </c>
      <c r="F2156" s="155">
        <v>0.1729</v>
      </c>
      <c r="G2156" s="155">
        <f t="shared" si="33"/>
        <v>0.3458</v>
      </c>
      <c r="H2156" s="290"/>
    </row>
    <row r="2157" spans="2:8" ht="15">
      <c r="B2157" s="154">
        <v>226</v>
      </c>
      <c r="C2157" s="154" t="s">
        <v>2157</v>
      </c>
      <c r="D2157" s="154" t="s">
        <v>1801</v>
      </c>
      <c r="E2157" s="154" t="s">
        <v>2862</v>
      </c>
      <c r="F2157" s="155">
        <v>0.34879000000000004</v>
      </c>
      <c r="G2157" s="155">
        <f t="shared" si="33"/>
        <v>0.69758000000000009</v>
      </c>
      <c r="H2157" s="288">
        <v>6.1891400000000001</v>
      </c>
    </row>
    <row r="2158" spans="2:8" ht="15">
      <c r="B2158" s="154">
        <v>226</v>
      </c>
      <c r="C2158" s="154" t="s">
        <v>2166</v>
      </c>
      <c r="D2158" s="154" t="s">
        <v>1801</v>
      </c>
      <c r="E2158" s="154" t="s">
        <v>2862</v>
      </c>
      <c r="F2158" s="155">
        <v>7.2270000000000001E-2</v>
      </c>
      <c r="G2158" s="155">
        <f t="shared" si="33"/>
        <v>0.14454</v>
      </c>
      <c r="H2158" s="289"/>
    </row>
    <row r="2159" spans="2:8" ht="15">
      <c r="B2159" s="154">
        <v>226</v>
      </c>
      <c r="C2159" s="154" t="s">
        <v>918</v>
      </c>
      <c r="D2159" s="154" t="s">
        <v>1801</v>
      </c>
      <c r="E2159" s="154" t="s">
        <v>2862</v>
      </c>
      <c r="F2159" s="155">
        <v>0.21621000000000001</v>
      </c>
      <c r="G2159" s="155">
        <f t="shared" si="33"/>
        <v>0.43242000000000003</v>
      </c>
      <c r="H2159" s="289"/>
    </row>
    <row r="2160" spans="2:8" ht="15">
      <c r="B2160" s="154">
        <v>226</v>
      </c>
      <c r="C2160" s="154" t="s">
        <v>2167</v>
      </c>
      <c r="D2160" s="154" t="s">
        <v>1801</v>
      </c>
      <c r="E2160" s="154" t="s">
        <v>2862</v>
      </c>
      <c r="F2160" s="155">
        <v>0.3256</v>
      </c>
      <c r="G2160" s="155">
        <f t="shared" si="33"/>
        <v>0.6512</v>
      </c>
      <c r="H2160" s="289"/>
    </row>
    <row r="2161" spans="2:8" ht="15">
      <c r="B2161" s="154">
        <v>226</v>
      </c>
      <c r="C2161" s="154" t="s">
        <v>2168</v>
      </c>
      <c r="D2161" s="154" t="s">
        <v>1801</v>
      </c>
      <c r="E2161" s="154" t="s">
        <v>2862</v>
      </c>
      <c r="F2161" s="155">
        <v>8.0049999999999996E-2</v>
      </c>
      <c r="G2161" s="155">
        <f t="shared" si="33"/>
        <v>0.16009999999999999</v>
      </c>
      <c r="H2161" s="289"/>
    </row>
    <row r="2162" spans="2:8" ht="15">
      <c r="B2162" s="154">
        <v>226</v>
      </c>
      <c r="C2162" s="154" t="s">
        <v>1588</v>
      </c>
      <c r="D2162" s="154" t="s">
        <v>1801</v>
      </c>
      <c r="E2162" s="154" t="s">
        <v>2862</v>
      </c>
      <c r="F2162" s="155">
        <v>8.6419999999999997E-2</v>
      </c>
      <c r="G2162" s="155">
        <f t="shared" si="33"/>
        <v>0.17283999999999999</v>
      </c>
      <c r="H2162" s="289"/>
    </row>
    <row r="2163" spans="2:8" ht="15">
      <c r="B2163" s="154">
        <v>226</v>
      </c>
      <c r="C2163" s="154" t="s">
        <v>2169</v>
      </c>
      <c r="D2163" s="154" t="s">
        <v>1801</v>
      </c>
      <c r="E2163" s="154" t="s">
        <v>2862</v>
      </c>
      <c r="F2163" s="155">
        <v>0.20433999999999999</v>
      </c>
      <c r="G2163" s="155">
        <f t="shared" si="33"/>
        <v>0.40867999999999999</v>
      </c>
      <c r="H2163" s="289"/>
    </row>
    <row r="2164" spans="2:8" ht="15">
      <c r="B2164" s="154">
        <v>226</v>
      </c>
      <c r="C2164" s="154" t="s">
        <v>2160</v>
      </c>
      <c r="D2164" s="154" t="s">
        <v>1801</v>
      </c>
      <c r="E2164" s="154" t="s">
        <v>2862</v>
      </c>
      <c r="F2164" s="155">
        <v>0.21794999999999998</v>
      </c>
      <c r="G2164" s="155">
        <f t="shared" si="33"/>
        <v>0.43589999999999995</v>
      </c>
      <c r="H2164" s="289"/>
    </row>
    <row r="2165" spans="2:8" ht="15">
      <c r="B2165" s="154">
        <v>226</v>
      </c>
      <c r="C2165" s="154" t="s">
        <v>1600</v>
      </c>
      <c r="D2165" s="154" t="s">
        <v>1801</v>
      </c>
      <c r="E2165" s="154" t="s">
        <v>2862</v>
      </c>
      <c r="F2165" s="155">
        <v>0.58995000000000009</v>
      </c>
      <c r="G2165" s="155">
        <f t="shared" si="33"/>
        <v>1.1799000000000002</v>
      </c>
      <c r="H2165" s="289"/>
    </row>
    <row r="2166" spans="2:8" ht="15">
      <c r="B2166" s="154">
        <v>226</v>
      </c>
      <c r="C2166" s="154" t="s">
        <v>1576</v>
      </c>
      <c r="D2166" s="154" t="s">
        <v>1801</v>
      </c>
      <c r="E2166" s="154" t="s">
        <v>2862</v>
      </c>
      <c r="F2166" s="155">
        <v>8.5349999999999995E-2</v>
      </c>
      <c r="G2166" s="155">
        <f t="shared" si="33"/>
        <v>0.17069999999999999</v>
      </c>
      <c r="H2166" s="289"/>
    </row>
    <row r="2167" spans="2:8" ht="15">
      <c r="B2167" s="154">
        <v>226</v>
      </c>
      <c r="C2167" s="154" t="s">
        <v>2163</v>
      </c>
      <c r="D2167" s="154" t="s">
        <v>1801</v>
      </c>
      <c r="E2167" s="154" t="s">
        <v>2862</v>
      </c>
      <c r="F2167" s="155">
        <v>0.43208999999999997</v>
      </c>
      <c r="G2167" s="155">
        <f t="shared" si="33"/>
        <v>0.86417999999999995</v>
      </c>
      <c r="H2167" s="289"/>
    </row>
    <row r="2168" spans="2:8" ht="15">
      <c r="B2168" s="154">
        <v>226</v>
      </c>
      <c r="C2168" s="154" t="s">
        <v>2164</v>
      </c>
      <c r="D2168" s="154" t="s">
        <v>1801</v>
      </c>
      <c r="E2168" s="154" t="s">
        <v>2862</v>
      </c>
      <c r="F2168" s="155">
        <v>0.43554999999999999</v>
      </c>
      <c r="G2168" s="155">
        <f t="shared" si="33"/>
        <v>0.87109999999999999</v>
      </c>
      <c r="H2168" s="290"/>
    </row>
    <row r="2169" spans="2:8" ht="15">
      <c r="B2169" s="154">
        <v>227</v>
      </c>
      <c r="C2169" s="154" t="s">
        <v>918</v>
      </c>
      <c r="D2169" s="154" t="s">
        <v>1801</v>
      </c>
      <c r="E2169" s="154" t="s">
        <v>2862</v>
      </c>
      <c r="F2169" s="155">
        <v>0.13491</v>
      </c>
      <c r="G2169" s="155">
        <f t="shared" si="33"/>
        <v>0.26982</v>
      </c>
      <c r="H2169" s="288">
        <v>6.2881400000000003</v>
      </c>
    </row>
    <row r="2170" spans="2:8" ht="15">
      <c r="B2170" s="154">
        <v>227</v>
      </c>
      <c r="C2170" s="154" t="s">
        <v>2167</v>
      </c>
      <c r="D2170" s="154" t="s">
        <v>1801</v>
      </c>
      <c r="E2170" s="154" t="s">
        <v>2862</v>
      </c>
      <c r="F2170" s="155">
        <v>0.37792999999999999</v>
      </c>
      <c r="G2170" s="155">
        <f t="shared" si="33"/>
        <v>0.75585999999999998</v>
      </c>
      <c r="H2170" s="289"/>
    </row>
    <row r="2171" spans="2:8" ht="15">
      <c r="B2171" s="154">
        <v>227</v>
      </c>
      <c r="C2171" s="154" t="s">
        <v>2170</v>
      </c>
      <c r="D2171" s="154" t="s">
        <v>1801</v>
      </c>
      <c r="E2171" s="154" t="s">
        <v>2862</v>
      </c>
      <c r="F2171" s="155">
        <v>7.9510000000000011E-2</v>
      </c>
      <c r="G2171" s="155">
        <f t="shared" si="33"/>
        <v>0.15902000000000002</v>
      </c>
      <c r="H2171" s="289"/>
    </row>
    <row r="2172" spans="2:8" ht="15">
      <c r="B2172" s="154">
        <v>227</v>
      </c>
      <c r="C2172" s="154" t="s">
        <v>2171</v>
      </c>
      <c r="D2172" s="154" t="s">
        <v>1801</v>
      </c>
      <c r="E2172" s="154" t="s">
        <v>2862</v>
      </c>
      <c r="F2172" s="155">
        <v>0.21821000000000002</v>
      </c>
      <c r="G2172" s="155">
        <f t="shared" si="33"/>
        <v>0.43642000000000003</v>
      </c>
      <c r="H2172" s="289"/>
    </row>
    <row r="2173" spans="2:8" ht="15">
      <c r="B2173" s="154">
        <v>227</v>
      </c>
      <c r="C2173" s="154" t="s">
        <v>2169</v>
      </c>
      <c r="D2173" s="154" t="s">
        <v>1801</v>
      </c>
      <c r="E2173" s="154" t="s">
        <v>2862</v>
      </c>
      <c r="F2173" s="155">
        <v>0.23956</v>
      </c>
      <c r="G2173" s="155">
        <f t="shared" si="33"/>
        <v>0.47911999999999999</v>
      </c>
      <c r="H2173" s="289"/>
    </row>
    <row r="2174" spans="2:8" ht="15">
      <c r="B2174" s="154">
        <v>227</v>
      </c>
      <c r="C2174" s="154" t="s">
        <v>1600</v>
      </c>
      <c r="D2174" s="154" t="s">
        <v>1801</v>
      </c>
      <c r="E2174" s="154" t="s">
        <v>2862</v>
      </c>
      <c r="F2174" s="155">
        <v>1.4756300000000002</v>
      </c>
      <c r="G2174" s="155">
        <f t="shared" si="33"/>
        <v>2.9512600000000004</v>
      </c>
      <c r="H2174" s="289"/>
    </row>
    <row r="2175" spans="2:8" ht="15">
      <c r="B2175" s="154">
        <v>227</v>
      </c>
      <c r="C2175" s="154" t="s">
        <v>2172</v>
      </c>
      <c r="D2175" s="154" t="s">
        <v>1801</v>
      </c>
      <c r="E2175" s="154" t="s">
        <v>2862</v>
      </c>
      <c r="F2175" s="155">
        <v>0.10687000000000001</v>
      </c>
      <c r="G2175" s="155">
        <f t="shared" si="33"/>
        <v>0.21374000000000001</v>
      </c>
      <c r="H2175" s="289"/>
    </row>
    <row r="2176" spans="2:8" ht="15">
      <c r="B2176" s="154">
        <v>227</v>
      </c>
      <c r="C2176" s="154" t="s">
        <v>2173</v>
      </c>
      <c r="D2176" s="154" t="s">
        <v>1801</v>
      </c>
      <c r="E2176" s="154" t="s">
        <v>2862</v>
      </c>
      <c r="F2176" s="155">
        <v>7.5609999999999997E-2</v>
      </c>
      <c r="G2176" s="155">
        <f t="shared" si="33"/>
        <v>0.15121999999999999</v>
      </c>
      <c r="H2176" s="289"/>
    </row>
    <row r="2177" spans="2:8" ht="15">
      <c r="B2177" s="154">
        <v>227</v>
      </c>
      <c r="C2177" s="154" t="s">
        <v>2165</v>
      </c>
      <c r="D2177" s="154" t="s">
        <v>1801</v>
      </c>
      <c r="E2177" s="154" t="s">
        <v>2862</v>
      </c>
      <c r="F2177" s="155">
        <v>0.43583999999999995</v>
      </c>
      <c r="G2177" s="155">
        <f t="shared" si="33"/>
        <v>0.8716799999999999</v>
      </c>
      <c r="H2177" s="290"/>
    </row>
    <row r="2178" spans="2:8" ht="15">
      <c r="B2178" s="154">
        <v>228</v>
      </c>
      <c r="C2178" s="154" t="s">
        <v>2174</v>
      </c>
      <c r="D2178" s="154" t="s">
        <v>1801</v>
      </c>
      <c r="E2178" s="154" t="s">
        <v>2862</v>
      </c>
      <c r="F2178" s="155">
        <v>0.45380000000000004</v>
      </c>
      <c r="G2178" s="155">
        <f t="shared" si="33"/>
        <v>0.90760000000000007</v>
      </c>
      <c r="H2178" s="288">
        <v>5.9062400000000004</v>
      </c>
    </row>
    <row r="2179" spans="2:8" ht="15">
      <c r="B2179" s="154">
        <v>228</v>
      </c>
      <c r="C2179" s="154" t="s">
        <v>2175</v>
      </c>
      <c r="D2179" s="154" t="s">
        <v>1801</v>
      </c>
      <c r="E2179" s="154" t="s">
        <v>2862</v>
      </c>
      <c r="F2179" s="155">
        <v>0.11043</v>
      </c>
      <c r="G2179" s="155">
        <f t="shared" si="33"/>
        <v>0.22086</v>
      </c>
      <c r="H2179" s="289"/>
    </row>
    <row r="2180" spans="2:8" ht="15">
      <c r="B2180" s="154">
        <v>228</v>
      </c>
      <c r="C2180" s="154" t="s">
        <v>2176</v>
      </c>
      <c r="D2180" s="154" t="s">
        <v>1801</v>
      </c>
      <c r="E2180" s="154" t="s">
        <v>2862</v>
      </c>
      <c r="F2180" s="155">
        <v>6.8940000000000001E-2</v>
      </c>
      <c r="G2180" s="155">
        <f t="shared" si="33"/>
        <v>0.13788</v>
      </c>
      <c r="H2180" s="289"/>
    </row>
    <row r="2181" spans="2:8" ht="15">
      <c r="B2181" s="154">
        <v>228</v>
      </c>
      <c r="C2181" s="154" t="s">
        <v>2177</v>
      </c>
      <c r="D2181" s="154" t="s">
        <v>1801</v>
      </c>
      <c r="E2181" s="154" t="s">
        <v>2862</v>
      </c>
      <c r="F2181" s="155">
        <v>0.19603999999999999</v>
      </c>
      <c r="G2181" s="155">
        <f t="shared" si="33"/>
        <v>0.39207999999999998</v>
      </c>
      <c r="H2181" s="289"/>
    </row>
    <row r="2182" spans="2:8" ht="15">
      <c r="B2182" s="154">
        <v>228</v>
      </c>
      <c r="C2182" s="154" t="s">
        <v>2178</v>
      </c>
      <c r="D2182" s="154" t="s">
        <v>1801</v>
      </c>
      <c r="E2182" s="154" t="s">
        <v>2862</v>
      </c>
      <c r="F2182" s="155">
        <v>6.9790000000000005E-2</v>
      </c>
      <c r="G2182" s="155">
        <f t="shared" si="33"/>
        <v>0.13958000000000001</v>
      </c>
      <c r="H2182" s="289"/>
    </row>
    <row r="2183" spans="2:8" ht="15">
      <c r="B2183" s="154">
        <v>228</v>
      </c>
      <c r="C2183" s="154" t="s">
        <v>2179</v>
      </c>
      <c r="D2183" s="154" t="s">
        <v>1801</v>
      </c>
      <c r="E2183" s="154" t="s">
        <v>2862</v>
      </c>
      <c r="F2183" s="155">
        <v>0.27905999999999997</v>
      </c>
      <c r="G2183" s="155">
        <f t="shared" si="33"/>
        <v>0.55811999999999995</v>
      </c>
      <c r="H2183" s="289"/>
    </row>
    <row r="2184" spans="2:8" ht="15">
      <c r="B2184" s="154">
        <v>228</v>
      </c>
      <c r="C2184" s="154" t="s">
        <v>2180</v>
      </c>
      <c r="D2184" s="154" t="s">
        <v>1801</v>
      </c>
      <c r="E2184" s="154" t="s">
        <v>2862</v>
      </c>
      <c r="F2184" s="155">
        <v>6.6670000000000007E-2</v>
      </c>
      <c r="G2184" s="155">
        <f t="shared" si="33"/>
        <v>0.13334000000000001</v>
      </c>
      <c r="H2184" s="289"/>
    </row>
    <row r="2185" spans="2:8" ht="15">
      <c r="B2185" s="154">
        <v>228</v>
      </c>
      <c r="C2185" s="154" t="s">
        <v>2159</v>
      </c>
      <c r="D2185" s="154" t="s">
        <v>1801</v>
      </c>
      <c r="E2185" s="154" t="s">
        <v>2862</v>
      </c>
      <c r="F2185" s="155">
        <v>0.21743999999999999</v>
      </c>
      <c r="G2185" s="155">
        <f t="shared" si="33"/>
        <v>0.43487999999999999</v>
      </c>
      <c r="H2185" s="289"/>
    </row>
    <row r="2186" spans="2:8" ht="15">
      <c r="B2186" s="154">
        <v>228</v>
      </c>
      <c r="C2186" s="154" t="s">
        <v>1544</v>
      </c>
      <c r="D2186" s="154" t="s">
        <v>1801</v>
      </c>
      <c r="E2186" s="154" t="s">
        <v>2862</v>
      </c>
      <c r="F2186" s="155">
        <v>0.14901</v>
      </c>
      <c r="G2186" s="155">
        <f t="shared" si="33"/>
        <v>0.29802000000000001</v>
      </c>
      <c r="H2186" s="289"/>
    </row>
    <row r="2187" spans="2:8" ht="15">
      <c r="B2187" s="154">
        <v>228</v>
      </c>
      <c r="C2187" s="154" t="s">
        <v>2181</v>
      </c>
      <c r="D2187" s="154" t="s">
        <v>1801</v>
      </c>
      <c r="E2187" s="154" t="s">
        <v>2862</v>
      </c>
      <c r="F2187" s="155">
        <v>0.19713999999999998</v>
      </c>
      <c r="G2187" s="155">
        <f t="shared" si="33"/>
        <v>0.39427999999999996</v>
      </c>
      <c r="H2187" s="289"/>
    </row>
    <row r="2188" spans="2:8" ht="15">
      <c r="B2188" s="154">
        <v>228</v>
      </c>
      <c r="C2188" s="154" t="s">
        <v>1587</v>
      </c>
      <c r="D2188" s="154" t="s">
        <v>1801</v>
      </c>
      <c r="E2188" s="154" t="s">
        <v>2862</v>
      </c>
      <c r="F2188" s="155">
        <v>0.68562000000000001</v>
      </c>
      <c r="G2188" s="155">
        <f t="shared" si="33"/>
        <v>1.37124</v>
      </c>
      <c r="H2188" s="289"/>
    </row>
    <row r="2189" spans="2:8" ht="15">
      <c r="B2189" s="154">
        <v>228</v>
      </c>
      <c r="C2189" s="154" t="s">
        <v>2182</v>
      </c>
      <c r="D2189" s="154" t="s">
        <v>1801</v>
      </c>
      <c r="E2189" s="154" t="s">
        <v>2862</v>
      </c>
      <c r="F2189" s="155">
        <v>0.13259000000000001</v>
      </c>
      <c r="G2189" s="155">
        <f t="shared" ref="G2189:G2252" si="34">F2189*2</f>
        <v>0.26518000000000003</v>
      </c>
      <c r="H2189" s="289"/>
    </row>
    <row r="2190" spans="2:8" ht="15">
      <c r="B2190" s="154">
        <v>228</v>
      </c>
      <c r="C2190" s="154" t="s">
        <v>1576</v>
      </c>
      <c r="D2190" s="154" t="s">
        <v>1801</v>
      </c>
      <c r="E2190" s="154" t="s">
        <v>2862</v>
      </c>
      <c r="F2190" s="155">
        <v>0.10661</v>
      </c>
      <c r="G2190" s="155">
        <f t="shared" si="34"/>
        <v>0.21321999999999999</v>
      </c>
      <c r="H2190" s="289"/>
    </row>
    <row r="2191" spans="2:8" ht="15">
      <c r="B2191" s="154">
        <v>228</v>
      </c>
      <c r="C2191" s="154" t="s">
        <v>2165</v>
      </c>
      <c r="D2191" s="154" t="s">
        <v>1801</v>
      </c>
      <c r="E2191" s="154" t="s">
        <v>2862</v>
      </c>
      <c r="F2191" s="155">
        <v>0.21997999999999998</v>
      </c>
      <c r="G2191" s="155">
        <f t="shared" si="34"/>
        <v>0.43995999999999996</v>
      </c>
      <c r="H2191" s="290"/>
    </row>
    <row r="2192" spans="2:8" ht="15">
      <c r="B2192" s="154">
        <v>229</v>
      </c>
      <c r="C2192" s="154" t="s">
        <v>2157</v>
      </c>
      <c r="D2192" s="154" t="s">
        <v>1801</v>
      </c>
      <c r="E2192" s="154" t="s">
        <v>2862</v>
      </c>
      <c r="F2192" s="155">
        <v>0.54644000000000004</v>
      </c>
      <c r="G2192" s="155">
        <f t="shared" si="34"/>
        <v>1.0928800000000001</v>
      </c>
      <c r="H2192" s="288">
        <v>5.9691400000000003</v>
      </c>
    </row>
    <row r="2193" spans="2:8" ht="15">
      <c r="B2193" s="154">
        <v>229</v>
      </c>
      <c r="C2193" s="154" t="s">
        <v>2174</v>
      </c>
      <c r="D2193" s="154" t="s">
        <v>1801</v>
      </c>
      <c r="E2193" s="154" t="s">
        <v>2862</v>
      </c>
      <c r="F2193" s="155">
        <v>0.22634000000000001</v>
      </c>
      <c r="G2193" s="155">
        <f t="shared" si="34"/>
        <v>0.45268000000000003</v>
      </c>
      <c r="H2193" s="289"/>
    </row>
    <row r="2194" spans="2:8" ht="15">
      <c r="B2194" s="154">
        <v>229</v>
      </c>
      <c r="C2194" s="154" t="s">
        <v>1547</v>
      </c>
      <c r="D2194" s="154" t="s">
        <v>1801</v>
      </c>
      <c r="E2194" s="154" t="s">
        <v>2862</v>
      </c>
      <c r="F2194" s="155">
        <v>0.17169000000000001</v>
      </c>
      <c r="G2194" s="155">
        <f t="shared" si="34"/>
        <v>0.34338000000000002</v>
      </c>
      <c r="H2194" s="289"/>
    </row>
    <row r="2195" spans="2:8" ht="15">
      <c r="B2195" s="154">
        <v>229</v>
      </c>
      <c r="C2195" s="154" t="s">
        <v>2183</v>
      </c>
      <c r="D2195" s="154" t="s">
        <v>1801</v>
      </c>
      <c r="E2195" s="154" t="s">
        <v>2862</v>
      </c>
      <c r="F2195" s="155">
        <v>0.31901000000000002</v>
      </c>
      <c r="G2195" s="155">
        <f t="shared" si="34"/>
        <v>0.63802000000000003</v>
      </c>
      <c r="H2195" s="289"/>
    </row>
    <row r="2196" spans="2:8" ht="15">
      <c r="B2196" s="154">
        <v>229</v>
      </c>
      <c r="C2196" s="154" t="s">
        <v>2184</v>
      </c>
      <c r="D2196" s="154" t="s">
        <v>1801</v>
      </c>
      <c r="E2196" s="154" t="s">
        <v>2862</v>
      </c>
      <c r="F2196" s="155">
        <v>0.15384</v>
      </c>
      <c r="G2196" s="155">
        <f t="shared" si="34"/>
        <v>0.30768000000000001</v>
      </c>
      <c r="H2196" s="289"/>
    </row>
    <row r="2197" spans="2:8" ht="15">
      <c r="B2197" s="154">
        <v>229</v>
      </c>
      <c r="C2197" s="154" t="s">
        <v>2185</v>
      </c>
      <c r="D2197" s="154" t="s">
        <v>1801</v>
      </c>
      <c r="E2197" s="154" t="s">
        <v>2862</v>
      </c>
      <c r="F2197" s="155">
        <v>0.14871000000000001</v>
      </c>
      <c r="G2197" s="155">
        <f t="shared" si="34"/>
        <v>0.29742000000000002</v>
      </c>
      <c r="H2197" s="289"/>
    </row>
    <row r="2198" spans="2:8" ht="15">
      <c r="B2198" s="154">
        <v>229</v>
      </c>
      <c r="C2198" s="154" t="s">
        <v>2186</v>
      </c>
      <c r="D2198" s="154" t="s">
        <v>1801</v>
      </c>
      <c r="E2198" s="154" t="s">
        <v>2862</v>
      </c>
      <c r="F2198" s="155">
        <v>0.32807999999999998</v>
      </c>
      <c r="G2198" s="155">
        <f t="shared" si="34"/>
        <v>0.65615999999999997</v>
      </c>
      <c r="H2198" s="289"/>
    </row>
    <row r="2199" spans="2:8" ht="15">
      <c r="B2199" s="154">
        <v>229</v>
      </c>
      <c r="C2199" s="154" t="s">
        <v>2161</v>
      </c>
      <c r="D2199" s="154" t="s">
        <v>1801</v>
      </c>
      <c r="E2199" s="154" t="s">
        <v>2862</v>
      </c>
      <c r="F2199" s="155">
        <v>0.47947000000000001</v>
      </c>
      <c r="G2199" s="155">
        <f t="shared" si="34"/>
        <v>0.95894000000000001</v>
      </c>
      <c r="H2199" s="289"/>
    </row>
    <row r="2200" spans="2:8" ht="15">
      <c r="B2200" s="154">
        <v>229</v>
      </c>
      <c r="C2200" s="154" t="s">
        <v>2162</v>
      </c>
      <c r="D2200" s="154" t="s">
        <v>1801</v>
      </c>
      <c r="E2200" s="154" t="s">
        <v>2862</v>
      </c>
      <c r="F2200" s="155">
        <v>0.45602999999999999</v>
      </c>
      <c r="G2200" s="155">
        <f t="shared" si="34"/>
        <v>0.91205999999999998</v>
      </c>
      <c r="H2200" s="289"/>
    </row>
    <row r="2201" spans="2:8" ht="15">
      <c r="B2201" s="154">
        <v>229</v>
      </c>
      <c r="C2201" s="154" t="s">
        <v>2187</v>
      </c>
      <c r="D2201" s="154" t="s">
        <v>1801</v>
      </c>
      <c r="E2201" s="154" t="s">
        <v>2862</v>
      </c>
      <c r="F2201" s="155">
        <v>0.15496000000000001</v>
      </c>
      <c r="G2201" s="155">
        <f t="shared" si="34"/>
        <v>0.30992000000000003</v>
      </c>
      <c r="H2201" s="290"/>
    </row>
    <row r="2202" spans="2:8" ht="15">
      <c r="B2202" s="154">
        <v>230</v>
      </c>
      <c r="C2202" s="154" t="s">
        <v>2174</v>
      </c>
      <c r="D2202" s="154" t="s">
        <v>1801</v>
      </c>
      <c r="E2202" s="154" t="s">
        <v>2862</v>
      </c>
      <c r="F2202" s="155">
        <v>0.15111000000000002</v>
      </c>
      <c r="G2202" s="155">
        <f t="shared" si="34"/>
        <v>0.30222000000000004</v>
      </c>
      <c r="H2202" s="288">
        <v>6.0424000000000007</v>
      </c>
    </row>
    <row r="2203" spans="2:8" ht="15">
      <c r="B2203" s="154">
        <v>230</v>
      </c>
      <c r="C2203" s="154" t="s">
        <v>1539</v>
      </c>
      <c r="D2203" s="154" t="s">
        <v>1801</v>
      </c>
      <c r="E2203" s="154" t="s">
        <v>2862</v>
      </c>
      <c r="F2203" s="155">
        <v>0.11733</v>
      </c>
      <c r="G2203" s="155">
        <f t="shared" si="34"/>
        <v>0.23466000000000001</v>
      </c>
      <c r="H2203" s="289"/>
    </row>
    <row r="2204" spans="2:8" ht="15">
      <c r="B2204" s="154">
        <v>230</v>
      </c>
      <c r="C2204" s="154" t="s">
        <v>1544</v>
      </c>
      <c r="D2204" s="154" t="s">
        <v>1801</v>
      </c>
      <c r="E2204" s="154" t="s">
        <v>2862</v>
      </c>
      <c r="F2204" s="155">
        <v>0.42662</v>
      </c>
      <c r="G2204" s="155">
        <f t="shared" si="34"/>
        <v>0.85324</v>
      </c>
      <c r="H2204" s="289"/>
    </row>
    <row r="2205" spans="2:8" ht="15">
      <c r="B2205" s="154">
        <v>230</v>
      </c>
      <c r="C2205" s="154" t="s">
        <v>1547</v>
      </c>
      <c r="D2205" s="154" t="s">
        <v>1801</v>
      </c>
      <c r="E2205" s="154" t="s">
        <v>2862</v>
      </c>
      <c r="F2205" s="155">
        <v>0.29288999999999998</v>
      </c>
      <c r="G2205" s="155">
        <f t="shared" si="34"/>
        <v>0.58577999999999997</v>
      </c>
      <c r="H2205" s="289"/>
    </row>
    <row r="2206" spans="2:8" ht="15">
      <c r="B2206" s="154">
        <v>230</v>
      </c>
      <c r="C2206" s="154" t="s">
        <v>1576</v>
      </c>
      <c r="D2206" s="154" t="s">
        <v>1801</v>
      </c>
      <c r="E2206" s="154" t="s">
        <v>2862</v>
      </c>
      <c r="F2206" s="155">
        <v>0.42793999999999999</v>
      </c>
      <c r="G2206" s="155">
        <f t="shared" si="34"/>
        <v>0.85587999999999997</v>
      </c>
      <c r="H2206" s="289"/>
    </row>
    <row r="2207" spans="2:8" ht="15">
      <c r="B2207" s="154">
        <v>230</v>
      </c>
      <c r="C2207" s="154" t="s">
        <v>2184</v>
      </c>
      <c r="D2207" s="154" t="s">
        <v>1801</v>
      </c>
      <c r="E2207" s="154" t="s">
        <v>2862</v>
      </c>
      <c r="F2207" s="155">
        <v>7.3150000000000007E-2</v>
      </c>
      <c r="G2207" s="155">
        <f t="shared" si="34"/>
        <v>0.14630000000000001</v>
      </c>
      <c r="H2207" s="289"/>
    </row>
    <row r="2208" spans="2:8" ht="15">
      <c r="B2208" s="154">
        <v>230</v>
      </c>
      <c r="C2208" s="154" t="s">
        <v>2188</v>
      </c>
      <c r="D2208" s="154" t="s">
        <v>1801</v>
      </c>
      <c r="E2208" s="154" t="s">
        <v>2862</v>
      </c>
      <c r="F2208" s="155">
        <v>0.3115</v>
      </c>
      <c r="G2208" s="155">
        <f t="shared" si="34"/>
        <v>0.623</v>
      </c>
      <c r="H2208" s="289"/>
    </row>
    <row r="2209" spans="2:8" ht="15">
      <c r="B2209" s="154">
        <v>230</v>
      </c>
      <c r="C2209" s="154" t="s">
        <v>2163</v>
      </c>
      <c r="D2209" s="154" t="s">
        <v>1801</v>
      </c>
      <c r="E2209" s="154" t="s">
        <v>2862</v>
      </c>
      <c r="F2209" s="155">
        <v>0.6000700000000001</v>
      </c>
      <c r="G2209" s="155">
        <f t="shared" si="34"/>
        <v>1.2001400000000002</v>
      </c>
      <c r="H2209" s="289"/>
    </row>
    <row r="2210" spans="2:8" ht="15">
      <c r="B2210" s="154">
        <v>230</v>
      </c>
      <c r="C2210" s="154" t="s">
        <v>2164</v>
      </c>
      <c r="D2210" s="154" t="s">
        <v>1801</v>
      </c>
      <c r="E2210" s="154" t="s">
        <v>2862</v>
      </c>
      <c r="F2210" s="155">
        <v>0.43733999999999995</v>
      </c>
      <c r="G2210" s="155">
        <f t="shared" si="34"/>
        <v>0.8746799999999999</v>
      </c>
      <c r="H2210" s="289"/>
    </row>
    <row r="2211" spans="2:8" ht="15">
      <c r="B2211" s="154">
        <v>230</v>
      </c>
      <c r="C2211" s="154" t="s">
        <v>2187</v>
      </c>
      <c r="D2211" s="154" t="s">
        <v>1801</v>
      </c>
      <c r="E2211" s="154" t="s">
        <v>2862</v>
      </c>
      <c r="F2211" s="155">
        <v>0.18325</v>
      </c>
      <c r="G2211" s="155">
        <f t="shared" si="34"/>
        <v>0.36649999999999999</v>
      </c>
      <c r="H2211" s="290"/>
    </row>
    <row r="2212" spans="2:8" ht="15">
      <c r="B2212" s="154">
        <v>231</v>
      </c>
      <c r="C2212" s="154" t="s">
        <v>2189</v>
      </c>
      <c r="D2212" s="154" t="s">
        <v>1801</v>
      </c>
      <c r="E2212" s="154" t="s">
        <v>2862</v>
      </c>
      <c r="F2212" s="155">
        <v>0.30519000000000002</v>
      </c>
      <c r="G2212" s="155">
        <f t="shared" si="34"/>
        <v>0.61038000000000003</v>
      </c>
      <c r="H2212" s="288">
        <v>6.0705400000000003</v>
      </c>
    </row>
    <row r="2213" spans="2:8" ht="15">
      <c r="B2213" s="154">
        <v>231</v>
      </c>
      <c r="C2213" s="154" t="s">
        <v>2190</v>
      </c>
      <c r="D2213" s="154" t="s">
        <v>1801</v>
      </c>
      <c r="E2213" s="154" t="s">
        <v>2862</v>
      </c>
      <c r="F2213" s="155">
        <v>0.24496999999999999</v>
      </c>
      <c r="G2213" s="155">
        <f t="shared" si="34"/>
        <v>0.48993999999999999</v>
      </c>
      <c r="H2213" s="289"/>
    </row>
    <row r="2214" spans="2:8" ht="15">
      <c r="B2214" s="154">
        <v>231</v>
      </c>
      <c r="C2214" s="154" t="s">
        <v>1067</v>
      </c>
      <c r="D2214" s="154" t="s">
        <v>1801</v>
      </c>
      <c r="E2214" s="154" t="s">
        <v>2862</v>
      </c>
      <c r="F2214" s="155">
        <v>7.7040000000000011E-2</v>
      </c>
      <c r="G2214" s="155">
        <f t="shared" si="34"/>
        <v>0.15408000000000002</v>
      </c>
      <c r="H2214" s="289"/>
    </row>
    <row r="2215" spans="2:8" ht="15">
      <c r="B2215" s="154">
        <v>231</v>
      </c>
      <c r="C2215" s="154" t="s">
        <v>2191</v>
      </c>
      <c r="D2215" s="154" t="s">
        <v>1801</v>
      </c>
      <c r="E2215" s="154" t="s">
        <v>2862</v>
      </c>
      <c r="F2215" s="155">
        <v>0.32454</v>
      </c>
      <c r="G2215" s="155">
        <f t="shared" si="34"/>
        <v>0.64907999999999999</v>
      </c>
      <c r="H2215" s="289"/>
    </row>
    <row r="2216" spans="2:8" ht="15">
      <c r="B2216" s="154">
        <v>231</v>
      </c>
      <c r="C2216" s="154" t="s">
        <v>2192</v>
      </c>
      <c r="D2216" s="154" t="s">
        <v>1801</v>
      </c>
      <c r="E2216" s="154" t="s">
        <v>2862</v>
      </c>
      <c r="F2216" s="155">
        <v>0.15621000000000002</v>
      </c>
      <c r="G2216" s="155">
        <f t="shared" si="34"/>
        <v>0.31242000000000003</v>
      </c>
      <c r="H2216" s="289"/>
    </row>
    <row r="2217" spans="2:8" ht="15">
      <c r="B2217" s="154">
        <v>231</v>
      </c>
      <c r="C2217" s="154" t="s">
        <v>2159</v>
      </c>
      <c r="D2217" s="154" t="s">
        <v>1801</v>
      </c>
      <c r="E2217" s="154" t="s">
        <v>2862</v>
      </c>
      <c r="F2217" s="155">
        <v>0.37712000000000001</v>
      </c>
      <c r="G2217" s="155">
        <f t="shared" si="34"/>
        <v>0.75424000000000002</v>
      </c>
      <c r="H2217" s="289"/>
    </row>
    <row r="2218" spans="2:8" ht="15">
      <c r="B2218" s="154">
        <v>231</v>
      </c>
      <c r="C2218" s="154" t="s">
        <v>1544</v>
      </c>
      <c r="D2218" s="154" t="s">
        <v>1801</v>
      </c>
      <c r="E2218" s="154" t="s">
        <v>2862</v>
      </c>
      <c r="F2218" s="155">
        <v>0.31514999999999999</v>
      </c>
      <c r="G2218" s="155">
        <f t="shared" si="34"/>
        <v>0.63029999999999997</v>
      </c>
      <c r="H2218" s="289"/>
    </row>
    <row r="2219" spans="2:8" ht="15">
      <c r="B2219" s="154">
        <v>231</v>
      </c>
      <c r="C2219" s="154" t="s">
        <v>2193</v>
      </c>
      <c r="D2219" s="154" t="s">
        <v>1801</v>
      </c>
      <c r="E2219" s="154" t="s">
        <v>2862</v>
      </c>
      <c r="F2219" s="155">
        <v>0.28229000000000004</v>
      </c>
      <c r="G2219" s="155">
        <f t="shared" si="34"/>
        <v>0.56458000000000008</v>
      </c>
      <c r="H2219" s="289"/>
    </row>
    <row r="2220" spans="2:8" ht="15">
      <c r="B2220" s="154">
        <v>231</v>
      </c>
      <c r="C2220" s="154" t="s">
        <v>2160</v>
      </c>
      <c r="D2220" s="154" t="s">
        <v>1801</v>
      </c>
      <c r="E2220" s="154" t="s">
        <v>2862</v>
      </c>
      <c r="F2220" s="155">
        <v>0.15131999999999998</v>
      </c>
      <c r="G2220" s="155">
        <f t="shared" si="34"/>
        <v>0.30263999999999996</v>
      </c>
      <c r="H2220" s="289"/>
    </row>
    <row r="2221" spans="2:8" ht="15">
      <c r="B2221" s="154">
        <v>231</v>
      </c>
      <c r="C2221" s="154" t="s">
        <v>1576</v>
      </c>
      <c r="D2221" s="154" t="s">
        <v>1801</v>
      </c>
      <c r="E2221" s="154" t="s">
        <v>2862</v>
      </c>
      <c r="F2221" s="155">
        <v>0.17082</v>
      </c>
      <c r="G2221" s="155">
        <f t="shared" si="34"/>
        <v>0.34164</v>
      </c>
      <c r="H2221" s="289"/>
    </row>
    <row r="2222" spans="2:8" ht="15">
      <c r="B2222" s="154">
        <v>231</v>
      </c>
      <c r="C2222" s="154" t="s">
        <v>2194</v>
      </c>
      <c r="D2222" s="154" t="s">
        <v>1801</v>
      </c>
      <c r="E2222" s="154" t="s">
        <v>2862</v>
      </c>
      <c r="F2222" s="155">
        <v>0.63061999999999996</v>
      </c>
      <c r="G2222" s="155">
        <f t="shared" si="34"/>
        <v>1.2612399999999999</v>
      </c>
      <c r="H2222" s="290"/>
    </row>
    <row r="2223" spans="2:8" ht="15">
      <c r="B2223" s="154">
        <v>232</v>
      </c>
      <c r="C2223" s="154" t="s">
        <v>1539</v>
      </c>
      <c r="D2223" s="154" t="s">
        <v>1801</v>
      </c>
      <c r="E2223" s="154" t="s">
        <v>2862</v>
      </c>
      <c r="F2223" s="155">
        <v>0.19243000000000002</v>
      </c>
      <c r="G2223" s="155">
        <f t="shared" si="34"/>
        <v>0.38486000000000004</v>
      </c>
      <c r="H2223" s="288">
        <v>5.9762800000000009</v>
      </c>
    </row>
    <row r="2224" spans="2:8" ht="15">
      <c r="B2224" s="154">
        <v>232</v>
      </c>
      <c r="C2224" s="154" t="s">
        <v>2189</v>
      </c>
      <c r="D2224" s="154" t="s">
        <v>1801</v>
      </c>
      <c r="E2224" s="154" t="s">
        <v>2862</v>
      </c>
      <c r="F2224" s="155">
        <v>0.14357</v>
      </c>
      <c r="G2224" s="155">
        <f t="shared" si="34"/>
        <v>0.28714000000000001</v>
      </c>
      <c r="H2224" s="289"/>
    </row>
    <row r="2225" spans="2:8" ht="15">
      <c r="B2225" s="154">
        <v>232</v>
      </c>
      <c r="C2225" s="154" t="s">
        <v>2190</v>
      </c>
      <c r="D2225" s="154" t="s">
        <v>1801</v>
      </c>
      <c r="E2225" s="154" t="s">
        <v>2862</v>
      </c>
      <c r="F2225" s="155">
        <v>0.27760000000000001</v>
      </c>
      <c r="G2225" s="155">
        <f t="shared" si="34"/>
        <v>0.55520000000000003</v>
      </c>
      <c r="H2225" s="289"/>
    </row>
    <row r="2226" spans="2:8" ht="15">
      <c r="B2226" s="154">
        <v>232</v>
      </c>
      <c r="C2226" s="154" t="s">
        <v>2159</v>
      </c>
      <c r="D2226" s="154" t="s">
        <v>1801</v>
      </c>
      <c r="E2226" s="154" t="s">
        <v>2862</v>
      </c>
      <c r="F2226" s="155">
        <v>0.75573999999999997</v>
      </c>
      <c r="G2226" s="155">
        <f t="shared" si="34"/>
        <v>1.5114799999999999</v>
      </c>
      <c r="H2226" s="289"/>
    </row>
    <row r="2227" spans="2:8" ht="15">
      <c r="B2227" s="154">
        <v>232</v>
      </c>
      <c r="C2227" s="154" t="s">
        <v>2195</v>
      </c>
      <c r="D2227" s="154" t="s">
        <v>1801</v>
      </c>
      <c r="E2227" s="154" t="s">
        <v>2862</v>
      </c>
      <c r="F2227" s="155">
        <v>0.11381999999999999</v>
      </c>
      <c r="G2227" s="155">
        <f t="shared" si="34"/>
        <v>0.22763999999999998</v>
      </c>
      <c r="H2227" s="289"/>
    </row>
    <row r="2228" spans="2:8" ht="15">
      <c r="B2228" s="154">
        <v>232</v>
      </c>
      <c r="C2228" s="154" t="s">
        <v>1547</v>
      </c>
      <c r="D2228" s="154" t="s">
        <v>1801</v>
      </c>
      <c r="E2228" s="154" t="s">
        <v>2862</v>
      </c>
      <c r="F2228" s="155">
        <v>0.31980000000000003</v>
      </c>
      <c r="G2228" s="155">
        <f t="shared" si="34"/>
        <v>0.63960000000000006</v>
      </c>
      <c r="H2228" s="289"/>
    </row>
    <row r="2229" spans="2:8" ht="15">
      <c r="B2229" s="154">
        <v>232</v>
      </c>
      <c r="C2229" s="154" t="s">
        <v>2196</v>
      </c>
      <c r="D2229" s="154" t="s">
        <v>1801</v>
      </c>
      <c r="E2229" s="154" t="s">
        <v>2862</v>
      </c>
      <c r="F2229" s="155">
        <v>0.11398999999999999</v>
      </c>
      <c r="G2229" s="155">
        <f t="shared" si="34"/>
        <v>0.22797999999999999</v>
      </c>
      <c r="H2229" s="289"/>
    </row>
    <row r="2230" spans="2:8" ht="15">
      <c r="B2230" s="154">
        <v>232</v>
      </c>
      <c r="C2230" s="154" t="s">
        <v>2193</v>
      </c>
      <c r="D2230" s="154" t="s">
        <v>1801</v>
      </c>
      <c r="E2230" s="154" t="s">
        <v>2862</v>
      </c>
      <c r="F2230" s="155">
        <v>0.25574999999999998</v>
      </c>
      <c r="G2230" s="155">
        <f t="shared" si="34"/>
        <v>0.51149999999999995</v>
      </c>
      <c r="H2230" s="289"/>
    </row>
    <row r="2231" spans="2:8" ht="15">
      <c r="B2231" s="154">
        <v>232</v>
      </c>
      <c r="C2231" s="154" t="s">
        <v>2165</v>
      </c>
      <c r="D2231" s="154" t="s">
        <v>1801</v>
      </c>
      <c r="E2231" s="154" t="s">
        <v>2862</v>
      </c>
      <c r="F2231" s="155">
        <v>0.81544000000000005</v>
      </c>
      <c r="G2231" s="155">
        <f t="shared" si="34"/>
        <v>1.6308800000000001</v>
      </c>
      <c r="H2231" s="290"/>
    </row>
    <row r="2232" spans="2:8" ht="15">
      <c r="B2232" s="154">
        <v>233</v>
      </c>
      <c r="C2232" s="154" t="s">
        <v>2190</v>
      </c>
      <c r="D2232" s="154" t="s">
        <v>1801</v>
      </c>
      <c r="E2232" s="154" t="s">
        <v>2862</v>
      </c>
      <c r="F2232" s="155">
        <v>8.2750000000000004E-2</v>
      </c>
      <c r="G2232" s="155">
        <f t="shared" si="34"/>
        <v>0.16550000000000001</v>
      </c>
      <c r="H2232" s="288">
        <v>5.9836000000000009</v>
      </c>
    </row>
    <row r="2233" spans="2:8" ht="15">
      <c r="B2233" s="154">
        <v>233</v>
      </c>
      <c r="C2233" s="154" t="s">
        <v>879</v>
      </c>
      <c r="D2233" s="154" t="s">
        <v>1801</v>
      </c>
      <c r="E2233" s="154" t="s">
        <v>2862</v>
      </c>
      <c r="F2233" s="155">
        <v>0.28836000000000001</v>
      </c>
      <c r="G2233" s="155">
        <f t="shared" si="34"/>
        <v>0.57672000000000001</v>
      </c>
      <c r="H2233" s="289"/>
    </row>
    <row r="2234" spans="2:8" ht="15">
      <c r="B2234" s="154">
        <v>233</v>
      </c>
      <c r="C2234" s="154" t="s">
        <v>2197</v>
      </c>
      <c r="D2234" s="154" t="s">
        <v>1801</v>
      </c>
      <c r="E2234" s="154" t="s">
        <v>2862</v>
      </c>
      <c r="F2234" s="155">
        <v>0.63427999999999995</v>
      </c>
      <c r="G2234" s="155">
        <f t="shared" si="34"/>
        <v>1.2685599999999999</v>
      </c>
      <c r="H2234" s="289"/>
    </row>
    <row r="2235" spans="2:8" ht="15">
      <c r="B2235" s="154">
        <v>233</v>
      </c>
      <c r="C2235" s="154" t="s">
        <v>2198</v>
      </c>
      <c r="D2235" s="154" t="s">
        <v>1801</v>
      </c>
      <c r="E2235" s="154" t="s">
        <v>2862</v>
      </c>
      <c r="F2235" s="155">
        <v>0.24861000000000003</v>
      </c>
      <c r="G2235" s="155">
        <f t="shared" si="34"/>
        <v>0.49722000000000005</v>
      </c>
      <c r="H2235" s="289"/>
    </row>
    <row r="2236" spans="2:8" ht="15">
      <c r="B2236" s="154">
        <v>233</v>
      </c>
      <c r="C2236" s="154" t="s">
        <v>1658</v>
      </c>
      <c r="D2236" s="154" t="s">
        <v>1801</v>
      </c>
      <c r="E2236" s="154" t="s">
        <v>2862</v>
      </c>
      <c r="F2236" s="155">
        <v>0.15855000000000002</v>
      </c>
      <c r="G2236" s="155">
        <f t="shared" si="34"/>
        <v>0.31710000000000005</v>
      </c>
      <c r="H2236" s="289"/>
    </row>
    <row r="2237" spans="2:8" ht="15">
      <c r="B2237" s="154">
        <v>233</v>
      </c>
      <c r="C2237" s="154" t="s">
        <v>2199</v>
      </c>
      <c r="D2237" s="154" t="s">
        <v>1801</v>
      </c>
      <c r="E2237" s="154" t="s">
        <v>2862</v>
      </c>
      <c r="F2237" s="155">
        <v>0.21940999999999999</v>
      </c>
      <c r="G2237" s="155">
        <f t="shared" si="34"/>
        <v>0.43881999999999999</v>
      </c>
      <c r="H2237" s="289"/>
    </row>
    <row r="2238" spans="2:8" ht="15">
      <c r="B2238" s="154">
        <v>233</v>
      </c>
      <c r="C2238" s="154" t="s">
        <v>2193</v>
      </c>
      <c r="D2238" s="154" t="s">
        <v>1801</v>
      </c>
      <c r="E2238" s="154" t="s">
        <v>2862</v>
      </c>
      <c r="F2238" s="155">
        <v>0.11512</v>
      </c>
      <c r="G2238" s="155">
        <f t="shared" si="34"/>
        <v>0.23024</v>
      </c>
      <c r="H2238" s="289"/>
    </row>
    <row r="2239" spans="2:8" ht="15">
      <c r="B2239" s="154">
        <v>233</v>
      </c>
      <c r="C2239" s="154" t="s">
        <v>1587</v>
      </c>
      <c r="D2239" s="154" t="s">
        <v>1801</v>
      </c>
      <c r="E2239" s="154" t="s">
        <v>2862</v>
      </c>
      <c r="F2239" s="155">
        <v>0.34117999999999998</v>
      </c>
      <c r="G2239" s="155">
        <f t="shared" si="34"/>
        <v>0.68235999999999997</v>
      </c>
      <c r="H2239" s="289"/>
    </row>
    <row r="2240" spans="2:8" ht="15">
      <c r="B2240" s="154">
        <v>233</v>
      </c>
      <c r="C2240" s="154" t="s">
        <v>1522</v>
      </c>
      <c r="D2240" s="154" t="s">
        <v>1801</v>
      </c>
      <c r="E2240" s="154" t="s">
        <v>2862</v>
      </c>
      <c r="F2240" s="155">
        <v>0.22034000000000001</v>
      </c>
      <c r="G2240" s="155">
        <f t="shared" si="34"/>
        <v>0.44068000000000002</v>
      </c>
      <c r="H2240" s="289"/>
    </row>
    <row r="2241" spans="2:8" ht="15">
      <c r="B2241" s="154">
        <v>233</v>
      </c>
      <c r="C2241" s="154" t="s">
        <v>1580</v>
      </c>
      <c r="D2241" s="154" t="s">
        <v>1801</v>
      </c>
      <c r="E2241" s="154" t="s">
        <v>2862</v>
      </c>
      <c r="F2241" s="155">
        <v>0.33809</v>
      </c>
      <c r="G2241" s="155">
        <f t="shared" si="34"/>
        <v>0.67618</v>
      </c>
      <c r="H2241" s="289"/>
    </row>
    <row r="2242" spans="2:8" ht="15">
      <c r="B2242" s="154">
        <v>233</v>
      </c>
      <c r="C2242" s="154" t="s">
        <v>2194</v>
      </c>
      <c r="D2242" s="154" t="s">
        <v>1801</v>
      </c>
      <c r="E2242" s="154" t="s">
        <v>2862</v>
      </c>
      <c r="F2242" s="155">
        <v>0.34511000000000003</v>
      </c>
      <c r="G2242" s="155">
        <f t="shared" si="34"/>
        <v>0.69022000000000006</v>
      </c>
      <c r="H2242" s="290"/>
    </row>
    <row r="2243" spans="2:8" ht="15">
      <c r="B2243" s="154">
        <v>234</v>
      </c>
      <c r="C2243" s="154" t="s">
        <v>1552</v>
      </c>
      <c r="D2243" s="154" t="s">
        <v>1801</v>
      </c>
      <c r="E2243" s="154" t="s">
        <v>2862</v>
      </c>
      <c r="F2243" s="155">
        <v>0.19747000000000001</v>
      </c>
      <c r="G2243" s="155">
        <f t="shared" si="34"/>
        <v>0.39494000000000001</v>
      </c>
      <c r="H2243" s="288">
        <v>5.9195599999999997</v>
      </c>
    </row>
    <row r="2244" spans="2:8" ht="15">
      <c r="B2244" s="154">
        <v>234</v>
      </c>
      <c r="C2244" s="154" t="s">
        <v>1647</v>
      </c>
      <c r="D2244" s="154" t="s">
        <v>1801</v>
      </c>
      <c r="E2244" s="154" t="s">
        <v>2862</v>
      </c>
      <c r="F2244" s="155">
        <v>0.11306000000000001</v>
      </c>
      <c r="G2244" s="155">
        <f t="shared" si="34"/>
        <v>0.22612000000000002</v>
      </c>
      <c r="H2244" s="289"/>
    </row>
    <row r="2245" spans="2:8" ht="15">
      <c r="B2245" s="154">
        <v>234</v>
      </c>
      <c r="C2245" s="154" t="s">
        <v>2189</v>
      </c>
      <c r="D2245" s="154" t="s">
        <v>1801</v>
      </c>
      <c r="E2245" s="154" t="s">
        <v>2862</v>
      </c>
      <c r="F2245" s="155">
        <v>0.72311000000000003</v>
      </c>
      <c r="G2245" s="155">
        <f t="shared" si="34"/>
        <v>1.4462200000000001</v>
      </c>
      <c r="H2245" s="289"/>
    </row>
    <row r="2246" spans="2:8" ht="15">
      <c r="B2246" s="154">
        <v>234</v>
      </c>
      <c r="C2246" s="154" t="s">
        <v>2190</v>
      </c>
      <c r="D2246" s="154" t="s">
        <v>1801</v>
      </c>
      <c r="E2246" s="154" t="s">
        <v>2862</v>
      </c>
      <c r="F2246" s="155">
        <v>0.39051999999999998</v>
      </c>
      <c r="G2246" s="155">
        <f t="shared" si="34"/>
        <v>0.78103999999999996</v>
      </c>
      <c r="H2246" s="289"/>
    </row>
    <row r="2247" spans="2:8" ht="15">
      <c r="B2247" s="154">
        <v>234</v>
      </c>
      <c r="C2247" s="154" t="s">
        <v>2200</v>
      </c>
      <c r="D2247" s="154" t="s">
        <v>1801</v>
      </c>
      <c r="E2247" s="154" t="s">
        <v>2862</v>
      </c>
      <c r="F2247" s="155">
        <v>0.22453000000000001</v>
      </c>
      <c r="G2247" s="155">
        <f t="shared" si="34"/>
        <v>0.44906000000000001</v>
      </c>
      <c r="H2247" s="289"/>
    </row>
    <row r="2248" spans="2:8" ht="15">
      <c r="B2248" s="154">
        <v>234</v>
      </c>
      <c r="C2248" s="154" t="s">
        <v>1579</v>
      </c>
      <c r="D2248" s="154" t="s">
        <v>1801</v>
      </c>
      <c r="E2248" s="154" t="s">
        <v>2862</v>
      </c>
      <c r="F2248" s="155">
        <v>0.42422000000000004</v>
      </c>
      <c r="G2248" s="155">
        <f t="shared" si="34"/>
        <v>0.84844000000000008</v>
      </c>
      <c r="H2248" s="289"/>
    </row>
    <row r="2249" spans="2:8" ht="15">
      <c r="B2249" s="154">
        <v>234</v>
      </c>
      <c r="C2249" s="154" t="s">
        <v>2201</v>
      </c>
      <c r="D2249" s="154" t="s">
        <v>1801</v>
      </c>
      <c r="E2249" s="154" t="s">
        <v>2862</v>
      </c>
      <c r="F2249" s="155">
        <v>0.33831</v>
      </c>
      <c r="G2249" s="155">
        <f t="shared" si="34"/>
        <v>0.67662</v>
      </c>
      <c r="H2249" s="289"/>
    </row>
    <row r="2250" spans="2:8" ht="15">
      <c r="B2250" s="154">
        <v>234</v>
      </c>
      <c r="C2250" s="154" t="s">
        <v>1522</v>
      </c>
      <c r="D2250" s="154" t="s">
        <v>1801</v>
      </c>
      <c r="E2250" s="154" t="s">
        <v>2862</v>
      </c>
      <c r="F2250" s="155">
        <v>0.30285000000000001</v>
      </c>
      <c r="G2250" s="155">
        <f t="shared" si="34"/>
        <v>0.60570000000000002</v>
      </c>
      <c r="H2250" s="289"/>
    </row>
    <row r="2251" spans="2:8" ht="15">
      <c r="B2251" s="154">
        <v>234</v>
      </c>
      <c r="C2251" s="154" t="s">
        <v>1590</v>
      </c>
      <c r="D2251" s="154" t="s">
        <v>1801</v>
      </c>
      <c r="E2251" s="154" t="s">
        <v>2862</v>
      </c>
      <c r="F2251" s="155">
        <v>0.24571000000000001</v>
      </c>
      <c r="G2251" s="155">
        <f t="shared" si="34"/>
        <v>0.49142000000000002</v>
      </c>
      <c r="H2251" s="290"/>
    </row>
    <row r="2252" spans="2:8" ht="15">
      <c r="B2252" s="154">
        <v>235</v>
      </c>
      <c r="C2252" s="154" t="s">
        <v>2174</v>
      </c>
      <c r="D2252" s="154" t="s">
        <v>1801</v>
      </c>
      <c r="E2252" s="154" t="s">
        <v>2862</v>
      </c>
      <c r="F2252" s="155">
        <v>0.40975</v>
      </c>
      <c r="G2252" s="155">
        <f t="shared" si="34"/>
        <v>0.81950000000000001</v>
      </c>
      <c r="H2252" s="288">
        <v>5.91472</v>
      </c>
    </row>
    <row r="2253" spans="2:8" ht="15">
      <c r="B2253" s="154">
        <v>235</v>
      </c>
      <c r="C2253" s="154" t="s">
        <v>1539</v>
      </c>
      <c r="D2253" s="154" t="s">
        <v>1801</v>
      </c>
      <c r="E2253" s="154" t="s">
        <v>2862</v>
      </c>
      <c r="F2253" s="155">
        <v>0.19486000000000001</v>
      </c>
      <c r="G2253" s="155">
        <f t="shared" ref="G2253:G2316" si="35">F2253*2</f>
        <v>0.38972000000000001</v>
      </c>
      <c r="H2253" s="289"/>
    </row>
    <row r="2254" spans="2:8" ht="15">
      <c r="B2254" s="154">
        <v>235</v>
      </c>
      <c r="C2254" s="154" t="s">
        <v>1579</v>
      </c>
      <c r="D2254" s="154" t="s">
        <v>1801</v>
      </c>
      <c r="E2254" s="154" t="s">
        <v>2862</v>
      </c>
      <c r="F2254" s="155">
        <v>0.42626999999999998</v>
      </c>
      <c r="G2254" s="155">
        <f t="shared" si="35"/>
        <v>0.85253999999999996</v>
      </c>
      <c r="H2254" s="289"/>
    </row>
    <row r="2255" spans="2:8" ht="15">
      <c r="B2255" s="154">
        <v>235</v>
      </c>
      <c r="C2255" s="154" t="s">
        <v>1547</v>
      </c>
      <c r="D2255" s="154" t="s">
        <v>1801</v>
      </c>
      <c r="E2255" s="154" t="s">
        <v>2862</v>
      </c>
      <c r="F2255" s="155">
        <v>0.88161999999999996</v>
      </c>
      <c r="G2255" s="155">
        <f t="shared" si="35"/>
        <v>1.7632399999999999</v>
      </c>
      <c r="H2255" s="289"/>
    </row>
    <row r="2256" spans="2:8" ht="15">
      <c r="B2256" s="154">
        <v>235</v>
      </c>
      <c r="C2256" s="154" t="s">
        <v>2201</v>
      </c>
      <c r="D2256" s="154" t="s">
        <v>1801</v>
      </c>
      <c r="E2256" s="154" t="s">
        <v>2862</v>
      </c>
      <c r="F2256" s="155">
        <v>0.42727999999999999</v>
      </c>
      <c r="G2256" s="155">
        <f t="shared" si="35"/>
        <v>0.85455999999999999</v>
      </c>
      <c r="H2256" s="289"/>
    </row>
    <row r="2257" spans="2:8" ht="15">
      <c r="B2257" s="154">
        <v>235</v>
      </c>
      <c r="C2257" s="154" t="s">
        <v>1522</v>
      </c>
      <c r="D2257" s="154" t="s">
        <v>1801</v>
      </c>
      <c r="E2257" s="154" t="s">
        <v>2862</v>
      </c>
      <c r="F2257" s="155">
        <v>0.19284999999999999</v>
      </c>
      <c r="G2257" s="155">
        <f t="shared" si="35"/>
        <v>0.38569999999999999</v>
      </c>
      <c r="H2257" s="289"/>
    </row>
    <row r="2258" spans="2:8" ht="15">
      <c r="B2258" s="154">
        <v>235</v>
      </c>
      <c r="C2258" s="154" t="s">
        <v>1590</v>
      </c>
      <c r="D2258" s="154" t="s">
        <v>1801</v>
      </c>
      <c r="E2258" s="154" t="s">
        <v>2862</v>
      </c>
      <c r="F2258" s="155">
        <v>0.42473</v>
      </c>
      <c r="G2258" s="155">
        <f t="shared" si="35"/>
        <v>0.84945999999999999</v>
      </c>
      <c r="H2258" s="290"/>
    </row>
    <row r="2259" spans="2:8" ht="15">
      <c r="B2259" s="154">
        <v>236</v>
      </c>
      <c r="C2259" s="154" t="s">
        <v>2202</v>
      </c>
      <c r="D2259" s="154" t="s">
        <v>1800</v>
      </c>
      <c r="E2259" s="154" t="s">
        <v>2862</v>
      </c>
      <c r="F2259" s="155">
        <v>0.65215000000000001</v>
      </c>
      <c r="G2259" s="155">
        <f t="shared" si="35"/>
        <v>1.3043</v>
      </c>
      <c r="H2259" s="288">
        <v>5.9936199999999999</v>
      </c>
    </row>
    <row r="2260" spans="2:8" ht="15">
      <c r="B2260" s="154">
        <v>236</v>
      </c>
      <c r="C2260" s="154" t="s">
        <v>2190</v>
      </c>
      <c r="D2260" s="154" t="s">
        <v>1800</v>
      </c>
      <c r="E2260" s="154" t="s">
        <v>2862</v>
      </c>
      <c r="F2260" s="155">
        <v>0.33044000000000001</v>
      </c>
      <c r="G2260" s="155">
        <f t="shared" si="35"/>
        <v>0.66088000000000002</v>
      </c>
      <c r="H2260" s="289"/>
    </row>
    <row r="2261" spans="2:8" ht="15">
      <c r="B2261" s="154">
        <v>236</v>
      </c>
      <c r="C2261" s="154" t="s">
        <v>2203</v>
      </c>
      <c r="D2261" s="154" t="s">
        <v>1800</v>
      </c>
      <c r="E2261" s="154" t="s">
        <v>2862</v>
      </c>
      <c r="F2261" s="155">
        <v>0.32937</v>
      </c>
      <c r="G2261" s="155">
        <f t="shared" si="35"/>
        <v>0.65873999999999999</v>
      </c>
      <c r="H2261" s="289"/>
    </row>
    <row r="2262" spans="2:8" ht="15">
      <c r="B2262" s="154">
        <v>236</v>
      </c>
      <c r="C2262" s="154" t="s">
        <v>2204</v>
      </c>
      <c r="D2262" s="154" t="s">
        <v>1800</v>
      </c>
      <c r="E2262" s="154" t="s">
        <v>2862</v>
      </c>
      <c r="F2262" s="155">
        <v>0.51670000000000005</v>
      </c>
      <c r="G2262" s="155">
        <f t="shared" si="35"/>
        <v>1.0334000000000001</v>
      </c>
      <c r="H2262" s="289"/>
    </row>
    <row r="2263" spans="2:8" ht="15">
      <c r="B2263" s="154">
        <v>236</v>
      </c>
      <c r="C2263" s="154" t="s">
        <v>2205</v>
      </c>
      <c r="D2263" s="154" t="s">
        <v>1800</v>
      </c>
      <c r="E2263" s="154" t="s">
        <v>2862</v>
      </c>
      <c r="F2263" s="155">
        <v>0.3881</v>
      </c>
      <c r="G2263" s="155">
        <f t="shared" si="35"/>
        <v>0.7762</v>
      </c>
      <c r="H2263" s="289"/>
    </row>
    <row r="2264" spans="2:8" ht="15">
      <c r="B2264" s="154">
        <v>236</v>
      </c>
      <c r="C2264" s="154" t="s">
        <v>1659</v>
      </c>
      <c r="D2264" s="154" t="s">
        <v>1800</v>
      </c>
      <c r="E2264" s="154" t="s">
        <v>2862</v>
      </c>
      <c r="F2264" s="155">
        <v>0.78004999999999991</v>
      </c>
      <c r="G2264" s="155">
        <f t="shared" si="35"/>
        <v>1.5600999999999998</v>
      </c>
      <c r="H2264" s="290"/>
    </row>
    <row r="2265" spans="2:8" ht="15">
      <c r="B2265" s="154">
        <v>237</v>
      </c>
      <c r="C2265" s="154" t="s">
        <v>2189</v>
      </c>
      <c r="D2265" s="154" t="s">
        <v>1800</v>
      </c>
      <c r="E2265" s="154" t="s">
        <v>2862</v>
      </c>
      <c r="F2265" s="155">
        <v>0.16240000000000002</v>
      </c>
      <c r="G2265" s="155">
        <f t="shared" si="35"/>
        <v>0.32480000000000003</v>
      </c>
      <c r="H2265" s="288">
        <v>5.979379999999999</v>
      </c>
    </row>
    <row r="2266" spans="2:8" ht="15">
      <c r="B2266" s="154">
        <v>237</v>
      </c>
      <c r="C2266" s="154" t="s">
        <v>2190</v>
      </c>
      <c r="D2266" s="154" t="s">
        <v>1800</v>
      </c>
      <c r="E2266" s="154" t="s">
        <v>2862</v>
      </c>
      <c r="F2266" s="155">
        <v>0.16225999999999999</v>
      </c>
      <c r="G2266" s="155">
        <f t="shared" si="35"/>
        <v>0.32451999999999998</v>
      </c>
      <c r="H2266" s="289"/>
    </row>
    <row r="2267" spans="2:8" ht="15">
      <c r="B2267" s="154">
        <v>237</v>
      </c>
      <c r="C2267" s="154" t="s">
        <v>2204</v>
      </c>
      <c r="D2267" s="154" t="s">
        <v>1800</v>
      </c>
      <c r="E2267" s="154" t="s">
        <v>2862</v>
      </c>
      <c r="F2267" s="155">
        <v>0.51534999999999997</v>
      </c>
      <c r="G2267" s="155">
        <f t="shared" si="35"/>
        <v>1.0306999999999999</v>
      </c>
      <c r="H2267" s="289"/>
    </row>
    <row r="2268" spans="2:8" ht="15">
      <c r="B2268" s="154">
        <v>237</v>
      </c>
      <c r="C2268" s="154" t="s">
        <v>2206</v>
      </c>
      <c r="D2268" s="154" t="s">
        <v>1800</v>
      </c>
      <c r="E2268" s="154" t="s">
        <v>2862</v>
      </c>
      <c r="F2268" s="155">
        <v>1.2488900000000001</v>
      </c>
      <c r="G2268" s="155">
        <f t="shared" si="35"/>
        <v>2.4977800000000001</v>
      </c>
      <c r="H2268" s="289"/>
    </row>
    <row r="2269" spans="2:8" ht="15">
      <c r="B2269" s="154">
        <v>237</v>
      </c>
      <c r="C2269" s="154" t="s">
        <v>2207</v>
      </c>
      <c r="D2269" s="154" t="s">
        <v>1800</v>
      </c>
      <c r="E2269" s="154" t="s">
        <v>2862</v>
      </c>
      <c r="F2269" s="155">
        <v>0.35220000000000001</v>
      </c>
      <c r="G2269" s="155">
        <f t="shared" si="35"/>
        <v>0.70440000000000003</v>
      </c>
      <c r="H2269" s="289"/>
    </row>
    <row r="2270" spans="2:8" ht="15">
      <c r="B2270" s="154">
        <v>237</v>
      </c>
      <c r="C2270" s="154" t="s">
        <v>2205</v>
      </c>
      <c r="D2270" s="154" t="s">
        <v>1800</v>
      </c>
      <c r="E2270" s="154" t="s">
        <v>2862</v>
      </c>
      <c r="F2270" s="155">
        <v>0.54859000000000002</v>
      </c>
      <c r="G2270" s="155">
        <f t="shared" si="35"/>
        <v>1.09718</v>
      </c>
      <c r="H2270" s="290"/>
    </row>
    <row r="2271" spans="2:8" ht="15">
      <c r="B2271" s="154">
        <v>238</v>
      </c>
      <c r="C2271" s="154" t="s">
        <v>1542</v>
      </c>
      <c r="D2271" s="154" t="s">
        <v>1801</v>
      </c>
      <c r="E2271" s="154" t="s">
        <v>2862</v>
      </c>
      <c r="F2271" s="155">
        <v>0.65849000000000002</v>
      </c>
      <c r="G2271" s="155">
        <f t="shared" si="35"/>
        <v>1.31698</v>
      </c>
      <c r="H2271" s="288">
        <v>5.8868999999999998</v>
      </c>
    </row>
    <row r="2272" spans="2:8" ht="15">
      <c r="B2272" s="154">
        <v>238</v>
      </c>
      <c r="C2272" s="154" t="s">
        <v>2200</v>
      </c>
      <c r="D2272" s="154" t="s">
        <v>1801</v>
      </c>
      <c r="E2272" s="154" t="s">
        <v>2862</v>
      </c>
      <c r="F2272" s="155">
        <v>0.64228999999999992</v>
      </c>
      <c r="G2272" s="155">
        <f t="shared" si="35"/>
        <v>1.2845799999999998</v>
      </c>
      <c r="H2272" s="289"/>
    </row>
    <row r="2273" spans="2:8" ht="15">
      <c r="B2273" s="154">
        <v>238</v>
      </c>
      <c r="C2273" s="154" t="s">
        <v>2178</v>
      </c>
      <c r="D2273" s="154" t="s">
        <v>1801</v>
      </c>
      <c r="E2273" s="154" t="s">
        <v>2862</v>
      </c>
      <c r="F2273" s="155">
        <v>0.18140000000000001</v>
      </c>
      <c r="G2273" s="155">
        <f t="shared" si="35"/>
        <v>0.36280000000000001</v>
      </c>
      <c r="H2273" s="289"/>
    </row>
    <row r="2274" spans="2:8" ht="15">
      <c r="B2274" s="154">
        <v>238</v>
      </c>
      <c r="C2274" s="154" t="s">
        <v>2208</v>
      </c>
      <c r="D2274" s="154" t="s">
        <v>1801</v>
      </c>
      <c r="E2274" s="154" t="s">
        <v>2862</v>
      </c>
      <c r="F2274" s="155">
        <v>0.51327</v>
      </c>
      <c r="G2274" s="155">
        <f t="shared" si="35"/>
        <v>1.02654</v>
      </c>
      <c r="H2274" s="289"/>
    </row>
    <row r="2275" spans="2:8" ht="15">
      <c r="B2275" s="154">
        <v>238</v>
      </c>
      <c r="C2275" s="154" t="s">
        <v>2209</v>
      </c>
      <c r="D2275" s="154" t="s">
        <v>1801</v>
      </c>
      <c r="E2275" s="154" t="s">
        <v>2862</v>
      </c>
      <c r="F2275" s="155">
        <v>0.35213</v>
      </c>
      <c r="G2275" s="155">
        <f t="shared" si="35"/>
        <v>0.70426</v>
      </c>
      <c r="H2275" s="289"/>
    </row>
    <row r="2276" spans="2:8" ht="15">
      <c r="B2276" s="154">
        <v>238</v>
      </c>
      <c r="C2276" s="154" t="s">
        <v>1547</v>
      </c>
      <c r="D2276" s="154" t="s">
        <v>1801</v>
      </c>
      <c r="E2276" s="154" t="s">
        <v>2862</v>
      </c>
      <c r="F2276" s="155">
        <v>0.26069999999999999</v>
      </c>
      <c r="G2276" s="155">
        <f t="shared" si="35"/>
        <v>0.52139999999999997</v>
      </c>
      <c r="H2276" s="289"/>
    </row>
    <row r="2277" spans="2:8" ht="15">
      <c r="B2277" s="154">
        <v>238</v>
      </c>
      <c r="C2277" s="154" t="s">
        <v>2160</v>
      </c>
      <c r="D2277" s="154" t="s">
        <v>1801</v>
      </c>
      <c r="E2277" s="154" t="s">
        <v>2862</v>
      </c>
      <c r="F2277" s="155">
        <v>0.16732</v>
      </c>
      <c r="G2277" s="155">
        <f t="shared" si="35"/>
        <v>0.33463999999999999</v>
      </c>
      <c r="H2277" s="289"/>
    </row>
    <row r="2278" spans="2:8" ht="15">
      <c r="B2278" s="154">
        <v>238</v>
      </c>
      <c r="C2278" s="154" t="s">
        <v>2207</v>
      </c>
      <c r="D2278" s="154" t="s">
        <v>1801</v>
      </c>
      <c r="E2278" s="154" t="s">
        <v>2862</v>
      </c>
      <c r="F2278" s="155">
        <v>0.16785</v>
      </c>
      <c r="G2278" s="155">
        <f t="shared" si="35"/>
        <v>0.3357</v>
      </c>
      <c r="H2278" s="290"/>
    </row>
    <row r="2279" spans="2:8" ht="15">
      <c r="B2279" s="154">
        <v>239</v>
      </c>
      <c r="C2279" s="154" t="s">
        <v>1540</v>
      </c>
      <c r="D2279" s="154" t="s">
        <v>1801</v>
      </c>
      <c r="E2279" s="154" t="s">
        <v>2862</v>
      </c>
      <c r="F2279" s="155">
        <v>3.9570000000000001E-2</v>
      </c>
      <c r="G2279" s="155">
        <f t="shared" si="35"/>
        <v>7.9140000000000002E-2</v>
      </c>
      <c r="H2279" s="288">
        <v>5.9373399999999998</v>
      </c>
    </row>
    <row r="2280" spans="2:8" ht="15">
      <c r="B2280" s="154">
        <v>239</v>
      </c>
      <c r="C2280" s="154" t="s">
        <v>1542</v>
      </c>
      <c r="D2280" s="154" t="s">
        <v>1801</v>
      </c>
      <c r="E2280" s="154" t="s">
        <v>2862</v>
      </c>
      <c r="F2280" s="155">
        <v>6.7989999999999995E-2</v>
      </c>
      <c r="G2280" s="155">
        <f t="shared" si="35"/>
        <v>0.13597999999999999</v>
      </c>
      <c r="H2280" s="289"/>
    </row>
    <row r="2281" spans="2:8" ht="15">
      <c r="B2281" s="154">
        <v>239</v>
      </c>
      <c r="C2281" s="154" t="s">
        <v>2200</v>
      </c>
      <c r="D2281" s="154" t="s">
        <v>1801</v>
      </c>
      <c r="E2281" s="154" t="s">
        <v>2862</v>
      </c>
      <c r="F2281" s="155">
        <v>7.3090000000000002E-2</v>
      </c>
      <c r="G2281" s="155">
        <f t="shared" si="35"/>
        <v>0.14618</v>
      </c>
      <c r="H2281" s="289"/>
    </row>
    <row r="2282" spans="2:8" ht="15">
      <c r="B2282" s="154">
        <v>239</v>
      </c>
      <c r="C2282" s="154" t="s">
        <v>2210</v>
      </c>
      <c r="D2282" s="154" t="s">
        <v>1801</v>
      </c>
      <c r="E2282" s="154" t="s">
        <v>2862</v>
      </c>
      <c r="F2282" s="155">
        <v>0.33515</v>
      </c>
      <c r="G2282" s="155">
        <f t="shared" si="35"/>
        <v>0.67030000000000001</v>
      </c>
      <c r="H2282" s="289"/>
    </row>
    <row r="2283" spans="2:8" ht="15">
      <c r="B2283" s="154">
        <v>239</v>
      </c>
      <c r="C2283" s="154" t="s">
        <v>1599</v>
      </c>
      <c r="D2283" s="154" t="s">
        <v>1801</v>
      </c>
      <c r="E2283" s="154" t="s">
        <v>2862</v>
      </c>
      <c r="F2283" s="155">
        <v>0.22275999999999999</v>
      </c>
      <c r="G2283" s="155">
        <f t="shared" si="35"/>
        <v>0.44551999999999997</v>
      </c>
      <c r="H2283" s="289"/>
    </row>
    <row r="2284" spans="2:8" ht="15">
      <c r="B2284" s="154">
        <v>239</v>
      </c>
      <c r="C2284" s="154" t="s">
        <v>2211</v>
      </c>
      <c r="D2284" s="154" t="s">
        <v>1801</v>
      </c>
      <c r="E2284" s="154" t="s">
        <v>2862</v>
      </c>
      <c r="F2284" s="155">
        <v>0.46844000000000002</v>
      </c>
      <c r="G2284" s="155">
        <f t="shared" si="35"/>
        <v>0.93688000000000005</v>
      </c>
      <c r="H2284" s="289"/>
    </row>
    <row r="2285" spans="2:8" ht="15">
      <c r="B2285" s="154">
        <v>239</v>
      </c>
      <c r="C2285" s="154" t="s">
        <v>2178</v>
      </c>
      <c r="D2285" s="154" t="s">
        <v>1801</v>
      </c>
      <c r="E2285" s="154" t="s">
        <v>2862</v>
      </c>
      <c r="F2285" s="155">
        <v>0.37079000000000001</v>
      </c>
      <c r="G2285" s="155">
        <f t="shared" si="35"/>
        <v>0.74158000000000002</v>
      </c>
      <c r="H2285" s="289"/>
    </row>
    <row r="2286" spans="2:8" ht="15">
      <c r="B2286" s="154">
        <v>239</v>
      </c>
      <c r="C2286" s="154" t="s">
        <v>2208</v>
      </c>
      <c r="D2286" s="154" t="s">
        <v>1801</v>
      </c>
      <c r="E2286" s="154" t="s">
        <v>2862</v>
      </c>
      <c r="F2286" s="155">
        <v>0.72126999999999997</v>
      </c>
      <c r="G2286" s="155">
        <f t="shared" si="35"/>
        <v>1.4425399999999999</v>
      </c>
      <c r="H2286" s="289"/>
    </row>
    <row r="2287" spans="2:8" ht="15">
      <c r="B2287" s="154">
        <v>239</v>
      </c>
      <c r="C2287" s="154" t="s">
        <v>1541</v>
      </c>
      <c r="D2287" s="154" t="s">
        <v>1801</v>
      </c>
      <c r="E2287" s="154" t="s">
        <v>2862</v>
      </c>
      <c r="F2287" s="155">
        <v>0.12743000000000002</v>
      </c>
      <c r="G2287" s="155">
        <f t="shared" si="35"/>
        <v>0.25486000000000003</v>
      </c>
      <c r="H2287" s="289"/>
    </row>
    <row r="2288" spans="2:8" ht="15">
      <c r="B2288" s="154">
        <v>239</v>
      </c>
      <c r="C2288" s="154" t="s">
        <v>2209</v>
      </c>
      <c r="D2288" s="154" t="s">
        <v>1801</v>
      </c>
      <c r="E2288" s="154" t="s">
        <v>2862</v>
      </c>
      <c r="F2288" s="155">
        <v>0.15593000000000001</v>
      </c>
      <c r="G2288" s="155">
        <f t="shared" si="35"/>
        <v>0.31186000000000003</v>
      </c>
      <c r="H2288" s="289"/>
    </row>
    <row r="2289" spans="2:8" ht="15">
      <c r="B2289" s="154">
        <v>239</v>
      </c>
      <c r="C2289" s="154" t="s">
        <v>2212</v>
      </c>
      <c r="D2289" s="154" t="s">
        <v>1801</v>
      </c>
      <c r="E2289" s="154" t="s">
        <v>2862</v>
      </c>
      <c r="F2289" s="155">
        <v>0.20415</v>
      </c>
      <c r="G2289" s="155">
        <f t="shared" si="35"/>
        <v>0.4083</v>
      </c>
      <c r="H2289" s="289"/>
    </row>
    <row r="2290" spans="2:8" ht="15">
      <c r="B2290" s="154">
        <v>239</v>
      </c>
      <c r="C2290" s="154" t="s">
        <v>2213</v>
      </c>
      <c r="D2290" s="154" t="s">
        <v>1801</v>
      </c>
      <c r="E2290" s="154" t="s">
        <v>2862</v>
      </c>
      <c r="F2290" s="155">
        <v>0.18209999999999998</v>
      </c>
      <c r="G2290" s="155">
        <f t="shared" si="35"/>
        <v>0.36419999999999997</v>
      </c>
      <c r="H2290" s="290"/>
    </row>
    <row r="2291" spans="2:8" ht="15">
      <c r="B2291" s="154">
        <v>240</v>
      </c>
      <c r="C2291" s="154" t="s">
        <v>2210</v>
      </c>
      <c r="D2291" s="154" t="s">
        <v>1800</v>
      </c>
      <c r="E2291" s="154" t="s">
        <v>2862</v>
      </c>
      <c r="F2291" s="155">
        <v>3.1600000000000003E-2</v>
      </c>
      <c r="G2291" s="155">
        <f t="shared" si="35"/>
        <v>6.3200000000000006E-2</v>
      </c>
      <c r="H2291" s="288">
        <v>6.1382200000000005</v>
      </c>
    </row>
    <row r="2292" spans="2:8" ht="15">
      <c r="B2292" s="154">
        <v>240</v>
      </c>
      <c r="C2292" s="154" t="s">
        <v>1599</v>
      </c>
      <c r="D2292" s="154" t="s">
        <v>1800</v>
      </c>
      <c r="E2292" s="154" t="s">
        <v>2862</v>
      </c>
      <c r="F2292" s="155">
        <v>0.20313999999999999</v>
      </c>
      <c r="G2292" s="155">
        <f t="shared" si="35"/>
        <v>0.40627999999999997</v>
      </c>
      <c r="H2292" s="289"/>
    </row>
    <row r="2293" spans="2:8" ht="15">
      <c r="B2293" s="154">
        <v>240</v>
      </c>
      <c r="C2293" s="154" t="s">
        <v>2178</v>
      </c>
      <c r="D2293" s="154" t="s">
        <v>1800</v>
      </c>
      <c r="E2293" s="154" t="s">
        <v>2862</v>
      </c>
      <c r="F2293" s="155">
        <v>5.5369999999999996E-2</v>
      </c>
      <c r="G2293" s="155">
        <f t="shared" si="35"/>
        <v>0.11073999999999999</v>
      </c>
      <c r="H2293" s="289"/>
    </row>
    <row r="2294" spans="2:8" ht="15">
      <c r="B2294" s="154">
        <v>240</v>
      </c>
      <c r="C2294" s="154" t="s">
        <v>1538</v>
      </c>
      <c r="D2294" s="154" t="s">
        <v>1800</v>
      </c>
      <c r="E2294" s="154" t="s">
        <v>2862</v>
      </c>
      <c r="F2294" s="155">
        <v>0.68420999999999998</v>
      </c>
      <c r="G2294" s="155">
        <f t="shared" si="35"/>
        <v>1.36842</v>
      </c>
      <c r="H2294" s="289"/>
    </row>
    <row r="2295" spans="2:8" ht="15">
      <c r="B2295" s="154">
        <v>240</v>
      </c>
      <c r="C2295" s="154" t="s">
        <v>2214</v>
      </c>
      <c r="D2295" s="154" t="s">
        <v>1800</v>
      </c>
      <c r="E2295" s="154" t="s">
        <v>2862</v>
      </c>
      <c r="F2295" s="155">
        <v>8.72E-2</v>
      </c>
      <c r="G2295" s="155">
        <f t="shared" si="35"/>
        <v>0.1744</v>
      </c>
      <c r="H2295" s="289"/>
    </row>
    <row r="2296" spans="2:8" ht="15">
      <c r="B2296" s="154">
        <v>240</v>
      </c>
      <c r="C2296" s="154" t="s">
        <v>2209</v>
      </c>
      <c r="D2296" s="154" t="s">
        <v>1800</v>
      </c>
      <c r="E2296" s="154" t="s">
        <v>2862</v>
      </c>
      <c r="F2296" s="155">
        <v>0.41049000000000002</v>
      </c>
      <c r="G2296" s="155">
        <f t="shared" si="35"/>
        <v>0.82098000000000004</v>
      </c>
      <c r="H2296" s="289"/>
    </row>
    <row r="2297" spans="2:8" ht="15">
      <c r="B2297" s="154">
        <v>240</v>
      </c>
      <c r="C2297" s="154" t="s">
        <v>2215</v>
      </c>
      <c r="D2297" s="154" t="s">
        <v>1800</v>
      </c>
      <c r="E2297" s="154" t="s">
        <v>2862</v>
      </c>
      <c r="F2297" s="155">
        <v>0.86734</v>
      </c>
      <c r="G2297" s="155">
        <f t="shared" si="35"/>
        <v>1.73468</v>
      </c>
      <c r="H2297" s="289"/>
    </row>
    <row r="2298" spans="2:8" ht="15">
      <c r="B2298" s="154">
        <v>240</v>
      </c>
      <c r="C2298" s="154" t="s">
        <v>2216</v>
      </c>
      <c r="D2298" s="154" t="s">
        <v>1800</v>
      </c>
      <c r="E2298" s="154" t="s">
        <v>2862</v>
      </c>
      <c r="F2298" s="155">
        <v>0.17049</v>
      </c>
      <c r="G2298" s="155">
        <f t="shared" si="35"/>
        <v>0.34098000000000001</v>
      </c>
      <c r="H2298" s="289"/>
    </row>
    <row r="2299" spans="2:8" ht="15">
      <c r="B2299" s="154">
        <v>240</v>
      </c>
      <c r="C2299" s="154" t="s">
        <v>2217</v>
      </c>
      <c r="D2299" s="154" t="s">
        <v>1800</v>
      </c>
      <c r="E2299" s="154" t="s">
        <v>2862</v>
      </c>
      <c r="F2299" s="155">
        <v>0.24952000000000002</v>
      </c>
      <c r="G2299" s="155">
        <f t="shared" si="35"/>
        <v>0.49904000000000004</v>
      </c>
      <c r="H2299" s="289"/>
    </row>
    <row r="2300" spans="2:8" ht="15">
      <c r="B2300" s="154">
        <v>240</v>
      </c>
      <c r="C2300" s="154" t="s">
        <v>2218</v>
      </c>
      <c r="D2300" s="154" t="s">
        <v>1800</v>
      </c>
      <c r="E2300" s="154" t="s">
        <v>2862</v>
      </c>
      <c r="F2300" s="155">
        <v>0.14449999999999999</v>
      </c>
      <c r="G2300" s="155">
        <f t="shared" si="35"/>
        <v>0.28899999999999998</v>
      </c>
      <c r="H2300" s="289"/>
    </row>
    <row r="2301" spans="2:8" ht="15">
      <c r="B2301" s="154">
        <v>240</v>
      </c>
      <c r="C2301" s="154" t="s">
        <v>2219</v>
      </c>
      <c r="D2301" s="154" t="s">
        <v>1800</v>
      </c>
      <c r="E2301" s="154" t="s">
        <v>2862</v>
      </c>
      <c r="F2301" s="155">
        <v>8.6120000000000002E-2</v>
      </c>
      <c r="G2301" s="155">
        <f t="shared" si="35"/>
        <v>0.17224</v>
      </c>
      <c r="H2301" s="289"/>
    </row>
    <row r="2302" spans="2:8" ht="15">
      <c r="B2302" s="154">
        <v>240</v>
      </c>
      <c r="C2302" s="154" t="s">
        <v>1659</v>
      </c>
      <c r="D2302" s="154" t="s">
        <v>1800</v>
      </c>
      <c r="E2302" s="154" t="s">
        <v>2862</v>
      </c>
      <c r="F2302" s="155">
        <v>7.9129999999999992E-2</v>
      </c>
      <c r="G2302" s="155">
        <f t="shared" si="35"/>
        <v>0.15825999999999998</v>
      </c>
      <c r="H2302" s="290"/>
    </row>
    <row r="2303" spans="2:8" ht="15">
      <c r="B2303" s="154">
        <v>241</v>
      </c>
      <c r="C2303" s="154" t="s">
        <v>1688</v>
      </c>
      <c r="D2303" s="154" t="s">
        <v>1800</v>
      </c>
      <c r="E2303" s="154" t="s">
        <v>2862</v>
      </c>
      <c r="F2303" s="155">
        <v>0.32044</v>
      </c>
      <c r="G2303" s="155">
        <f t="shared" si="35"/>
        <v>0.64088000000000001</v>
      </c>
      <c r="H2303" s="288">
        <v>6.0428999999999995</v>
      </c>
    </row>
    <row r="2304" spans="2:8" ht="15">
      <c r="B2304" s="154">
        <v>241</v>
      </c>
      <c r="C2304" s="154" t="s">
        <v>2189</v>
      </c>
      <c r="D2304" s="154" t="s">
        <v>1800</v>
      </c>
      <c r="E2304" s="154" t="s">
        <v>2862</v>
      </c>
      <c r="F2304" s="155">
        <v>0.16305</v>
      </c>
      <c r="G2304" s="155">
        <f t="shared" si="35"/>
        <v>0.3261</v>
      </c>
      <c r="H2304" s="289"/>
    </row>
    <row r="2305" spans="2:8" ht="15">
      <c r="B2305" s="154">
        <v>241</v>
      </c>
      <c r="C2305" s="154" t="s">
        <v>2190</v>
      </c>
      <c r="D2305" s="154" t="s">
        <v>1800</v>
      </c>
      <c r="E2305" s="154" t="s">
        <v>2862</v>
      </c>
      <c r="F2305" s="155">
        <v>8.8290000000000007E-2</v>
      </c>
      <c r="G2305" s="155">
        <f t="shared" si="35"/>
        <v>0.17658000000000001</v>
      </c>
      <c r="H2305" s="289"/>
    </row>
    <row r="2306" spans="2:8" ht="15">
      <c r="B2306" s="154">
        <v>241</v>
      </c>
      <c r="C2306" s="154" t="s">
        <v>1770</v>
      </c>
      <c r="D2306" s="154" t="s">
        <v>1800</v>
      </c>
      <c r="E2306" s="154" t="s">
        <v>2862</v>
      </c>
      <c r="F2306" s="155">
        <v>0.33062000000000002</v>
      </c>
      <c r="G2306" s="155">
        <f t="shared" si="35"/>
        <v>0.66124000000000005</v>
      </c>
      <c r="H2306" s="289"/>
    </row>
    <row r="2307" spans="2:8" ht="15">
      <c r="B2307" s="154">
        <v>241</v>
      </c>
      <c r="C2307" s="154" t="s">
        <v>2214</v>
      </c>
      <c r="D2307" s="154" t="s">
        <v>1800</v>
      </c>
      <c r="E2307" s="154" t="s">
        <v>2862</v>
      </c>
      <c r="F2307" s="155">
        <v>0.14236000000000001</v>
      </c>
      <c r="G2307" s="155">
        <f t="shared" si="35"/>
        <v>0.28472000000000003</v>
      </c>
      <c r="H2307" s="289"/>
    </row>
    <row r="2308" spans="2:8" ht="15">
      <c r="B2308" s="154">
        <v>241</v>
      </c>
      <c r="C2308" s="154" t="s">
        <v>2220</v>
      </c>
      <c r="D2308" s="154" t="s">
        <v>1800</v>
      </c>
      <c r="E2308" s="154" t="s">
        <v>2862</v>
      </c>
      <c r="F2308" s="155">
        <v>0.11520999999999999</v>
      </c>
      <c r="G2308" s="155">
        <f t="shared" si="35"/>
        <v>0.23041999999999999</v>
      </c>
      <c r="H2308" s="289"/>
    </row>
    <row r="2309" spans="2:8" ht="15">
      <c r="B2309" s="154">
        <v>241</v>
      </c>
      <c r="C2309" s="154" t="s">
        <v>2221</v>
      </c>
      <c r="D2309" s="154" t="s">
        <v>1800</v>
      </c>
      <c r="E2309" s="154" t="s">
        <v>2862</v>
      </c>
      <c r="F2309" s="155">
        <v>0.26385000000000003</v>
      </c>
      <c r="G2309" s="155">
        <f t="shared" si="35"/>
        <v>0.52770000000000006</v>
      </c>
      <c r="H2309" s="289"/>
    </row>
    <row r="2310" spans="2:8" ht="15">
      <c r="B2310" s="154">
        <v>241</v>
      </c>
      <c r="C2310" s="154" t="s">
        <v>2222</v>
      </c>
      <c r="D2310" s="154" t="s">
        <v>1800</v>
      </c>
      <c r="E2310" s="154" t="s">
        <v>2862</v>
      </c>
      <c r="F2310" s="155">
        <v>0.44873000000000002</v>
      </c>
      <c r="G2310" s="155">
        <f t="shared" si="35"/>
        <v>0.89746000000000004</v>
      </c>
      <c r="H2310" s="289"/>
    </row>
    <row r="2311" spans="2:8" ht="15">
      <c r="B2311" s="154">
        <v>241</v>
      </c>
      <c r="C2311" s="154" t="s">
        <v>2223</v>
      </c>
      <c r="D2311" s="154" t="s">
        <v>1800</v>
      </c>
      <c r="E2311" s="154" t="s">
        <v>2862</v>
      </c>
      <c r="F2311" s="155">
        <v>0.41726999999999997</v>
      </c>
      <c r="G2311" s="155">
        <f t="shared" si="35"/>
        <v>0.83453999999999995</v>
      </c>
      <c r="H2311" s="289"/>
    </row>
    <row r="2312" spans="2:8" ht="15">
      <c r="B2312" s="154">
        <v>241</v>
      </c>
      <c r="C2312" s="154" t="s">
        <v>2224</v>
      </c>
      <c r="D2312" s="154" t="s">
        <v>1800</v>
      </c>
      <c r="E2312" s="154" t="s">
        <v>2862</v>
      </c>
      <c r="F2312" s="155">
        <v>0.19202000000000002</v>
      </c>
      <c r="G2312" s="155">
        <f t="shared" si="35"/>
        <v>0.38404000000000005</v>
      </c>
      <c r="H2312" s="289"/>
    </row>
    <row r="2313" spans="2:8" ht="15">
      <c r="B2313" s="154">
        <v>241</v>
      </c>
      <c r="C2313" s="154" t="s">
        <v>2225</v>
      </c>
      <c r="D2313" s="154" t="s">
        <v>1800</v>
      </c>
      <c r="E2313" s="154" t="s">
        <v>2862</v>
      </c>
      <c r="F2313" s="155">
        <v>0.14668999999999999</v>
      </c>
      <c r="G2313" s="155">
        <f t="shared" si="35"/>
        <v>0.29337999999999997</v>
      </c>
      <c r="H2313" s="289"/>
    </row>
    <row r="2314" spans="2:8" ht="15">
      <c r="B2314" s="154">
        <v>241</v>
      </c>
      <c r="C2314" s="154" t="s">
        <v>2226</v>
      </c>
      <c r="D2314" s="154" t="s">
        <v>1800</v>
      </c>
      <c r="E2314" s="154" t="s">
        <v>2862</v>
      </c>
      <c r="F2314" s="155">
        <v>0.26089999999999997</v>
      </c>
      <c r="G2314" s="155">
        <f t="shared" si="35"/>
        <v>0.52179999999999993</v>
      </c>
      <c r="H2314" s="289"/>
    </row>
    <row r="2315" spans="2:8" ht="15">
      <c r="B2315" s="154">
        <v>241</v>
      </c>
      <c r="C2315" s="154" t="s">
        <v>1659</v>
      </c>
      <c r="D2315" s="154" t="s">
        <v>1800</v>
      </c>
      <c r="E2315" s="154" t="s">
        <v>2862</v>
      </c>
      <c r="F2315" s="155">
        <v>0.13202</v>
      </c>
      <c r="G2315" s="155">
        <f t="shared" si="35"/>
        <v>0.26404</v>
      </c>
      <c r="H2315" s="290"/>
    </row>
    <row r="2316" spans="2:8" ht="15">
      <c r="B2316" s="154">
        <v>242</v>
      </c>
      <c r="C2316" s="154" t="s">
        <v>1688</v>
      </c>
      <c r="D2316" s="154" t="s">
        <v>1800</v>
      </c>
      <c r="E2316" s="154" t="s">
        <v>2862</v>
      </c>
      <c r="F2316" s="155">
        <v>0.70553999999999994</v>
      </c>
      <c r="G2316" s="155">
        <f t="shared" si="35"/>
        <v>1.4110799999999999</v>
      </c>
      <c r="H2316" s="288">
        <v>5.8791199999999986</v>
      </c>
    </row>
    <row r="2317" spans="2:8" ht="15">
      <c r="B2317" s="154">
        <v>242</v>
      </c>
      <c r="C2317" s="154" t="s">
        <v>1770</v>
      </c>
      <c r="D2317" s="154" t="s">
        <v>1800</v>
      </c>
      <c r="E2317" s="154" t="s">
        <v>2862</v>
      </c>
      <c r="F2317" s="155">
        <v>0.14879000000000001</v>
      </c>
      <c r="G2317" s="155">
        <f t="shared" ref="G2317:G2380" si="36">F2317*2</f>
        <v>0.29758000000000001</v>
      </c>
      <c r="H2317" s="289"/>
    </row>
    <row r="2318" spans="2:8" ht="15">
      <c r="B2318" s="154">
        <v>242</v>
      </c>
      <c r="C2318" s="154" t="s">
        <v>2220</v>
      </c>
      <c r="D2318" s="154" t="s">
        <v>1800</v>
      </c>
      <c r="E2318" s="154" t="s">
        <v>2862</v>
      </c>
      <c r="F2318" s="155">
        <v>0.18089</v>
      </c>
      <c r="G2318" s="155">
        <f t="shared" si="36"/>
        <v>0.36177999999999999</v>
      </c>
      <c r="H2318" s="289"/>
    </row>
    <row r="2319" spans="2:8" ht="15">
      <c r="B2319" s="154">
        <v>242</v>
      </c>
      <c r="C2319" s="154" t="s">
        <v>2221</v>
      </c>
      <c r="D2319" s="154" t="s">
        <v>1800</v>
      </c>
      <c r="E2319" s="154" t="s">
        <v>2862</v>
      </c>
      <c r="F2319" s="155">
        <v>0.39545999999999998</v>
      </c>
      <c r="G2319" s="155">
        <f t="shared" si="36"/>
        <v>0.79091999999999996</v>
      </c>
      <c r="H2319" s="289"/>
    </row>
    <row r="2320" spans="2:8" ht="15">
      <c r="B2320" s="154">
        <v>242</v>
      </c>
      <c r="C2320" s="154" t="s">
        <v>2227</v>
      </c>
      <c r="D2320" s="154" t="s">
        <v>1800</v>
      </c>
      <c r="E2320" s="154" t="s">
        <v>2862</v>
      </c>
      <c r="F2320" s="155">
        <v>7.6599999999999988E-2</v>
      </c>
      <c r="G2320" s="155">
        <f t="shared" si="36"/>
        <v>0.15319999999999998</v>
      </c>
      <c r="H2320" s="289"/>
    </row>
    <row r="2321" spans="2:8" ht="15">
      <c r="B2321" s="154">
        <v>242</v>
      </c>
      <c r="C2321" s="154" t="s">
        <v>2222</v>
      </c>
      <c r="D2321" s="154" t="s">
        <v>1800</v>
      </c>
      <c r="E2321" s="154" t="s">
        <v>2862</v>
      </c>
      <c r="F2321" s="155">
        <v>0.22025999999999998</v>
      </c>
      <c r="G2321" s="155">
        <f t="shared" si="36"/>
        <v>0.44051999999999997</v>
      </c>
      <c r="H2321" s="289"/>
    </row>
    <row r="2322" spans="2:8" ht="15">
      <c r="B2322" s="154">
        <v>242</v>
      </c>
      <c r="C2322" s="154" t="s">
        <v>1689</v>
      </c>
      <c r="D2322" s="154" t="s">
        <v>1800</v>
      </c>
      <c r="E2322" s="154" t="s">
        <v>2862</v>
      </c>
      <c r="F2322" s="155">
        <v>0.37780000000000002</v>
      </c>
      <c r="G2322" s="155">
        <f t="shared" si="36"/>
        <v>0.75560000000000005</v>
      </c>
      <c r="H2322" s="289"/>
    </row>
    <row r="2323" spans="2:8" ht="15">
      <c r="B2323" s="154">
        <v>242</v>
      </c>
      <c r="C2323" s="154" t="s">
        <v>2223</v>
      </c>
      <c r="D2323" s="154" t="s">
        <v>1800</v>
      </c>
      <c r="E2323" s="154" t="s">
        <v>2862</v>
      </c>
      <c r="F2323" s="155">
        <v>0.33612999999999998</v>
      </c>
      <c r="G2323" s="155">
        <f t="shared" si="36"/>
        <v>0.67225999999999997</v>
      </c>
      <c r="H2323" s="289"/>
    </row>
    <row r="2324" spans="2:8" ht="15">
      <c r="B2324" s="154">
        <v>242</v>
      </c>
      <c r="C2324" s="154" t="s">
        <v>2224</v>
      </c>
      <c r="D2324" s="154" t="s">
        <v>1800</v>
      </c>
      <c r="E2324" s="154" t="s">
        <v>2862</v>
      </c>
      <c r="F2324" s="155">
        <v>0.254</v>
      </c>
      <c r="G2324" s="155">
        <f t="shared" si="36"/>
        <v>0.50800000000000001</v>
      </c>
      <c r="H2324" s="289"/>
    </row>
    <row r="2325" spans="2:8" ht="15">
      <c r="B2325" s="154">
        <v>242</v>
      </c>
      <c r="C2325" s="154" t="s">
        <v>2228</v>
      </c>
      <c r="D2325" s="154" t="s">
        <v>1800</v>
      </c>
      <c r="E2325" s="154" t="s">
        <v>2862</v>
      </c>
      <c r="F2325" s="155">
        <v>0.21131</v>
      </c>
      <c r="G2325" s="155">
        <f t="shared" si="36"/>
        <v>0.42262</v>
      </c>
      <c r="H2325" s="289"/>
    </row>
    <row r="2326" spans="2:8" ht="15">
      <c r="B2326" s="154">
        <v>242</v>
      </c>
      <c r="C2326" s="154" t="s">
        <v>2229</v>
      </c>
      <c r="D2326" s="154" t="s">
        <v>1800</v>
      </c>
      <c r="E2326" s="154" t="s">
        <v>2862</v>
      </c>
      <c r="F2326" s="155">
        <v>3.2780000000000004E-2</v>
      </c>
      <c r="G2326" s="155">
        <f t="shared" si="36"/>
        <v>6.5560000000000007E-2</v>
      </c>
      <c r="H2326" s="290"/>
    </row>
    <row r="2327" spans="2:8" ht="15">
      <c r="B2327" s="154">
        <v>243</v>
      </c>
      <c r="C2327" s="154" t="s">
        <v>1585</v>
      </c>
      <c r="D2327" s="154" t="s">
        <v>1800</v>
      </c>
      <c r="E2327" s="154" t="s">
        <v>2862</v>
      </c>
      <c r="F2327" s="155">
        <v>0.14087</v>
      </c>
      <c r="G2327" s="155">
        <f t="shared" si="36"/>
        <v>0.28173999999999999</v>
      </c>
      <c r="H2327" s="288">
        <v>5.8498199999999994</v>
      </c>
    </row>
    <row r="2328" spans="2:8" ht="15">
      <c r="B2328" s="154">
        <v>243</v>
      </c>
      <c r="C2328" s="154" t="s">
        <v>1688</v>
      </c>
      <c r="D2328" s="154" t="s">
        <v>1800</v>
      </c>
      <c r="E2328" s="154" t="s">
        <v>2862</v>
      </c>
      <c r="F2328" s="155">
        <v>0.67704999999999993</v>
      </c>
      <c r="G2328" s="155">
        <f t="shared" si="36"/>
        <v>1.3540999999999999</v>
      </c>
      <c r="H2328" s="289"/>
    </row>
    <row r="2329" spans="2:8" ht="15">
      <c r="B2329" s="154">
        <v>243</v>
      </c>
      <c r="C2329" s="154" t="s">
        <v>2230</v>
      </c>
      <c r="D2329" s="154" t="s">
        <v>1800</v>
      </c>
      <c r="E2329" s="154" t="s">
        <v>2862</v>
      </c>
      <c r="F2329" s="155">
        <v>0.22744999999999999</v>
      </c>
      <c r="G2329" s="155">
        <f t="shared" si="36"/>
        <v>0.45489999999999997</v>
      </c>
      <c r="H2329" s="289"/>
    </row>
    <row r="2330" spans="2:8" ht="15">
      <c r="B2330" s="154">
        <v>243</v>
      </c>
      <c r="C2330" s="154" t="s">
        <v>1770</v>
      </c>
      <c r="D2330" s="154" t="s">
        <v>1800</v>
      </c>
      <c r="E2330" s="154" t="s">
        <v>2862</v>
      </c>
      <c r="F2330" s="155">
        <v>7.3730000000000004E-2</v>
      </c>
      <c r="G2330" s="155">
        <f t="shared" si="36"/>
        <v>0.14746000000000001</v>
      </c>
      <c r="H2330" s="289"/>
    </row>
    <row r="2331" spans="2:8" ht="15">
      <c r="B2331" s="154">
        <v>243</v>
      </c>
      <c r="C2331" s="154" t="s">
        <v>2231</v>
      </c>
      <c r="D2331" s="154" t="s">
        <v>1800</v>
      </c>
      <c r="E2331" s="154" t="s">
        <v>2862</v>
      </c>
      <c r="F2331" s="155">
        <v>0.19008</v>
      </c>
      <c r="G2331" s="155">
        <f t="shared" si="36"/>
        <v>0.38016</v>
      </c>
      <c r="H2331" s="289"/>
    </row>
    <row r="2332" spans="2:8" ht="15">
      <c r="B2332" s="154">
        <v>243</v>
      </c>
      <c r="C2332" s="154" t="s">
        <v>2221</v>
      </c>
      <c r="D2332" s="154" t="s">
        <v>1800</v>
      </c>
      <c r="E2332" s="154" t="s">
        <v>2862</v>
      </c>
      <c r="F2332" s="155">
        <v>0.19653999999999999</v>
      </c>
      <c r="G2332" s="155">
        <f t="shared" si="36"/>
        <v>0.39307999999999998</v>
      </c>
      <c r="H2332" s="289"/>
    </row>
    <row r="2333" spans="2:8" ht="15">
      <c r="B2333" s="154">
        <v>243</v>
      </c>
      <c r="C2333" s="154" t="s">
        <v>2227</v>
      </c>
      <c r="D2333" s="154" t="s">
        <v>1800</v>
      </c>
      <c r="E2333" s="154" t="s">
        <v>2862</v>
      </c>
      <c r="F2333" s="155">
        <v>7.3700000000000002E-2</v>
      </c>
      <c r="G2333" s="155">
        <f t="shared" si="36"/>
        <v>0.1474</v>
      </c>
      <c r="H2333" s="289"/>
    </row>
    <row r="2334" spans="2:8" ht="15">
      <c r="B2334" s="154">
        <v>243</v>
      </c>
      <c r="C2334" s="154" t="s">
        <v>2222</v>
      </c>
      <c r="D2334" s="154" t="s">
        <v>1800</v>
      </c>
      <c r="E2334" s="154" t="s">
        <v>2862</v>
      </c>
      <c r="F2334" s="155">
        <v>0.22309000000000001</v>
      </c>
      <c r="G2334" s="155">
        <f t="shared" si="36"/>
        <v>0.44618000000000002</v>
      </c>
      <c r="H2334" s="289"/>
    </row>
    <row r="2335" spans="2:8" ht="15">
      <c r="B2335" s="154">
        <v>243</v>
      </c>
      <c r="C2335" s="154" t="s">
        <v>1689</v>
      </c>
      <c r="D2335" s="154" t="s">
        <v>1800</v>
      </c>
      <c r="E2335" s="154" t="s">
        <v>2862</v>
      </c>
      <c r="F2335" s="155">
        <v>0.72592999999999996</v>
      </c>
      <c r="G2335" s="155">
        <f t="shared" si="36"/>
        <v>1.4518599999999999</v>
      </c>
      <c r="H2335" s="289"/>
    </row>
    <row r="2336" spans="2:8" ht="15">
      <c r="B2336" s="154">
        <v>243</v>
      </c>
      <c r="C2336" s="154" t="s">
        <v>2212</v>
      </c>
      <c r="D2336" s="154" t="s">
        <v>1800</v>
      </c>
      <c r="E2336" s="154" t="s">
        <v>2862</v>
      </c>
      <c r="F2336" s="155">
        <v>2.393E-2</v>
      </c>
      <c r="G2336" s="155">
        <f t="shared" si="36"/>
        <v>4.786E-2</v>
      </c>
      <c r="H2336" s="289"/>
    </row>
    <row r="2337" spans="2:8" ht="15">
      <c r="B2337" s="154">
        <v>243</v>
      </c>
      <c r="C2337" s="154" t="s">
        <v>2228</v>
      </c>
      <c r="D2337" s="154" t="s">
        <v>1800</v>
      </c>
      <c r="E2337" s="154" t="s">
        <v>2862</v>
      </c>
      <c r="F2337" s="155">
        <v>0.37254000000000004</v>
      </c>
      <c r="G2337" s="155">
        <f t="shared" si="36"/>
        <v>0.74508000000000008</v>
      </c>
      <c r="H2337" s="290"/>
    </row>
    <row r="2338" spans="2:8" ht="15">
      <c r="B2338" s="154">
        <v>244</v>
      </c>
      <c r="C2338" s="154" t="s">
        <v>2232</v>
      </c>
      <c r="D2338" s="154" t="s">
        <v>1800</v>
      </c>
      <c r="E2338" s="154" t="s">
        <v>2862</v>
      </c>
      <c r="F2338" s="155">
        <v>0.21333000000000002</v>
      </c>
      <c r="G2338" s="155">
        <f t="shared" si="36"/>
        <v>0.42666000000000004</v>
      </c>
      <c r="H2338" s="288">
        <v>5.7572000000000001</v>
      </c>
    </row>
    <row r="2339" spans="2:8" ht="15">
      <c r="B2339" s="154">
        <v>244</v>
      </c>
      <c r="C2339" s="154" t="s">
        <v>2233</v>
      </c>
      <c r="D2339" s="154" t="s">
        <v>1800</v>
      </c>
      <c r="E2339" s="154" t="s">
        <v>2862</v>
      </c>
      <c r="F2339" s="155">
        <v>0.93228</v>
      </c>
      <c r="G2339" s="155">
        <f t="shared" si="36"/>
        <v>1.86456</v>
      </c>
      <c r="H2339" s="289"/>
    </row>
    <row r="2340" spans="2:8" ht="15">
      <c r="B2340" s="154">
        <v>244</v>
      </c>
      <c r="C2340" s="154" t="s">
        <v>2231</v>
      </c>
      <c r="D2340" s="154" t="s">
        <v>1800</v>
      </c>
      <c r="E2340" s="154" t="s">
        <v>2862</v>
      </c>
      <c r="F2340" s="155">
        <v>0.52970000000000006</v>
      </c>
      <c r="G2340" s="155">
        <f t="shared" si="36"/>
        <v>1.0594000000000001</v>
      </c>
      <c r="H2340" s="289"/>
    </row>
    <row r="2341" spans="2:8" ht="15">
      <c r="B2341" s="154">
        <v>244</v>
      </c>
      <c r="C2341" s="154" t="s">
        <v>2227</v>
      </c>
      <c r="D2341" s="154" t="s">
        <v>1800</v>
      </c>
      <c r="E2341" s="154" t="s">
        <v>2862</v>
      </c>
      <c r="F2341" s="155">
        <v>7.3669999999999999E-2</v>
      </c>
      <c r="G2341" s="155">
        <f t="shared" si="36"/>
        <v>0.14734</v>
      </c>
      <c r="H2341" s="289"/>
    </row>
    <row r="2342" spans="2:8" ht="15">
      <c r="B2342" s="154">
        <v>244</v>
      </c>
      <c r="C2342" s="154" t="s">
        <v>2223</v>
      </c>
      <c r="D2342" s="154" t="s">
        <v>1800</v>
      </c>
      <c r="E2342" s="154" t="s">
        <v>2862</v>
      </c>
      <c r="F2342" s="155">
        <v>0.88119000000000003</v>
      </c>
      <c r="G2342" s="155">
        <f t="shared" si="36"/>
        <v>1.7623800000000001</v>
      </c>
      <c r="H2342" s="289"/>
    </row>
    <row r="2343" spans="2:8" ht="15">
      <c r="B2343" s="154">
        <v>244</v>
      </c>
      <c r="C2343" s="154" t="s">
        <v>2234</v>
      </c>
      <c r="D2343" s="154" t="s">
        <v>1800</v>
      </c>
      <c r="E2343" s="154" t="s">
        <v>2862</v>
      </c>
      <c r="F2343" s="155">
        <v>0.12376999999999999</v>
      </c>
      <c r="G2343" s="155">
        <f t="shared" si="36"/>
        <v>0.24753999999999998</v>
      </c>
      <c r="H2343" s="289"/>
    </row>
    <row r="2344" spans="2:8" ht="15">
      <c r="B2344" s="154">
        <v>244</v>
      </c>
      <c r="C2344" s="154" t="s">
        <v>2235</v>
      </c>
      <c r="D2344" s="154" t="s">
        <v>1800</v>
      </c>
      <c r="E2344" s="154" t="s">
        <v>2862</v>
      </c>
      <c r="F2344" s="155">
        <v>0.12465999999999999</v>
      </c>
      <c r="G2344" s="155">
        <f t="shared" si="36"/>
        <v>0.24931999999999999</v>
      </c>
      <c r="H2344" s="290"/>
    </row>
    <row r="2345" spans="2:8" ht="15">
      <c r="B2345" s="154">
        <v>245</v>
      </c>
      <c r="C2345" s="154" t="s">
        <v>2232</v>
      </c>
      <c r="D2345" s="154" t="s">
        <v>1800</v>
      </c>
      <c r="E2345" s="154" t="s">
        <v>2862</v>
      </c>
      <c r="F2345" s="155">
        <v>0.54408000000000001</v>
      </c>
      <c r="G2345" s="155">
        <f t="shared" si="36"/>
        <v>1.08816</v>
      </c>
      <c r="H2345" s="288">
        <v>6.0851999999999995</v>
      </c>
    </row>
    <row r="2346" spans="2:8" ht="15">
      <c r="B2346" s="154">
        <v>245</v>
      </c>
      <c r="C2346" s="154" t="s">
        <v>1585</v>
      </c>
      <c r="D2346" s="154" t="s">
        <v>1800</v>
      </c>
      <c r="E2346" s="154" t="s">
        <v>2862</v>
      </c>
      <c r="F2346" s="155">
        <v>0.24575999999999998</v>
      </c>
      <c r="G2346" s="155">
        <f t="shared" si="36"/>
        <v>0.49151999999999996</v>
      </c>
      <c r="H2346" s="289"/>
    </row>
    <row r="2347" spans="2:8" ht="15">
      <c r="B2347" s="154">
        <v>245</v>
      </c>
      <c r="C2347" s="154" t="s">
        <v>1688</v>
      </c>
      <c r="D2347" s="154" t="s">
        <v>1800</v>
      </c>
      <c r="E2347" s="154" t="s">
        <v>2862</v>
      </c>
      <c r="F2347" s="155">
        <v>0.16412000000000002</v>
      </c>
      <c r="G2347" s="155">
        <f t="shared" si="36"/>
        <v>0.32824000000000003</v>
      </c>
      <c r="H2347" s="289"/>
    </row>
    <row r="2348" spans="2:8" ht="15">
      <c r="B2348" s="154">
        <v>245</v>
      </c>
      <c r="C2348" s="154" t="s">
        <v>1770</v>
      </c>
      <c r="D2348" s="154" t="s">
        <v>1800</v>
      </c>
      <c r="E2348" s="154" t="s">
        <v>2862</v>
      </c>
      <c r="F2348" s="155">
        <v>7.3520000000000002E-2</v>
      </c>
      <c r="G2348" s="155">
        <f t="shared" si="36"/>
        <v>0.14704</v>
      </c>
      <c r="H2348" s="289"/>
    </row>
    <row r="2349" spans="2:8" ht="15">
      <c r="B2349" s="154">
        <v>245</v>
      </c>
      <c r="C2349" s="154" t="s">
        <v>1660</v>
      </c>
      <c r="D2349" s="154" t="s">
        <v>1800</v>
      </c>
      <c r="E2349" s="154" t="s">
        <v>2862</v>
      </c>
      <c r="F2349" s="155">
        <v>0.32565</v>
      </c>
      <c r="G2349" s="155">
        <f t="shared" si="36"/>
        <v>0.65129999999999999</v>
      </c>
      <c r="H2349" s="289"/>
    </row>
    <row r="2350" spans="2:8" ht="15">
      <c r="B2350" s="154">
        <v>245</v>
      </c>
      <c r="C2350" s="154" t="s">
        <v>2236</v>
      </c>
      <c r="D2350" s="154" t="s">
        <v>1800</v>
      </c>
      <c r="E2350" s="154" t="s">
        <v>2862</v>
      </c>
      <c r="F2350" s="155">
        <v>0.19600000000000001</v>
      </c>
      <c r="G2350" s="155">
        <f t="shared" si="36"/>
        <v>0.39200000000000002</v>
      </c>
      <c r="H2350" s="289"/>
    </row>
    <row r="2351" spans="2:8" ht="15">
      <c r="B2351" s="154">
        <v>245</v>
      </c>
      <c r="C2351" s="154" t="s">
        <v>2231</v>
      </c>
      <c r="D2351" s="154" t="s">
        <v>1800</v>
      </c>
      <c r="E2351" s="154" t="s">
        <v>2862</v>
      </c>
      <c r="F2351" s="155">
        <v>7.528E-2</v>
      </c>
      <c r="G2351" s="155">
        <f t="shared" si="36"/>
        <v>0.15056</v>
      </c>
      <c r="H2351" s="289"/>
    </row>
    <row r="2352" spans="2:8" ht="15">
      <c r="B2352" s="154">
        <v>245</v>
      </c>
      <c r="C2352" s="154" t="s">
        <v>2221</v>
      </c>
      <c r="D2352" s="154" t="s">
        <v>1800</v>
      </c>
      <c r="E2352" s="154" t="s">
        <v>2862</v>
      </c>
      <c r="F2352" s="155">
        <v>0.38639000000000001</v>
      </c>
      <c r="G2352" s="155">
        <f t="shared" si="36"/>
        <v>0.77278000000000002</v>
      </c>
      <c r="H2352" s="289"/>
    </row>
    <row r="2353" spans="2:8" ht="15">
      <c r="B2353" s="154">
        <v>245</v>
      </c>
      <c r="C2353" s="154" t="s">
        <v>2227</v>
      </c>
      <c r="D2353" s="154" t="s">
        <v>1800</v>
      </c>
      <c r="E2353" s="154" t="s">
        <v>2862</v>
      </c>
      <c r="F2353" s="155">
        <v>0.15405000000000002</v>
      </c>
      <c r="G2353" s="155">
        <f t="shared" si="36"/>
        <v>0.30810000000000004</v>
      </c>
      <c r="H2353" s="289"/>
    </row>
    <row r="2354" spans="2:8" ht="15">
      <c r="B2354" s="154">
        <v>245</v>
      </c>
      <c r="C2354" s="154" t="s">
        <v>2222</v>
      </c>
      <c r="D2354" s="154" t="s">
        <v>1800</v>
      </c>
      <c r="E2354" s="154" t="s">
        <v>2862</v>
      </c>
      <c r="F2354" s="155">
        <v>0.43426999999999999</v>
      </c>
      <c r="G2354" s="155">
        <f t="shared" si="36"/>
        <v>0.86853999999999998</v>
      </c>
      <c r="H2354" s="289"/>
    </row>
    <row r="2355" spans="2:8" ht="15">
      <c r="B2355" s="154">
        <v>245</v>
      </c>
      <c r="C2355" s="154" t="s">
        <v>2237</v>
      </c>
      <c r="D2355" s="154" t="s">
        <v>1800</v>
      </c>
      <c r="E2355" s="154" t="s">
        <v>2862</v>
      </c>
      <c r="F2355" s="155">
        <v>0.22309999999999999</v>
      </c>
      <c r="G2355" s="155">
        <f t="shared" si="36"/>
        <v>0.44619999999999999</v>
      </c>
      <c r="H2355" s="289"/>
    </row>
    <row r="2356" spans="2:8" ht="15">
      <c r="B2356" s="154">
        <v>245</v>
      </c>
      <c r="C2356" s="154" t="s">
        <v>2238</v>
      </c>
      <c r="D2356" s="154" t="s">
        <v>1800</v>
      </c>
      <c r="E2356" s="154" t="s">
        <v>2862</v>
      </c>
      <c r="F2356" s="155">
        <v>0.22037999999999999</v>
      </c>
      <c r="G2356" s="155">
        <f t="shared" si="36"/>
        <v>0.44075999999999999</v>
      </c>
      <c r="H2356" s="290"/>
    </row>
    <row r="2357" spans="2:8" ht="15">
      <c r="B2357" s="154">
        <v>246</v>
      </c>
      <c r="C2357" s="154" t="s">
        <v>1647</v>
      </c>
      <c r="D2357" s="154" t="s">
        <v>1800</v>
      </c>
      <c r="E2357" s="154" t="s">
        <v>2862</v>
      </c>
      <c r="F2357" s="155">
        <v>0.21934000000000001</v>
      </c>
      <c r="G2357" s="155">
        <f t="shared" si="36"/>
        <v>0.43868000000000001</v>
      </c>
      <c r="H2357" s="288">
        <v>5.8045200000000001</v>
      </c>
    </row>
    <row r="2358" spans="2:8" ht="15">
      <c r="B2358" s="154">
        <v>246</v>
      </c>
      <c r="C2358" s="154" t="s">
        <v>1688</v>
      </c>
      <c r="D2358" s="154" t="s">
        <v>1800</v>
      </c>
      <c r="E2358" s="154" t="s">
        <v>2862</v>
      </c>
      <c r="F2358" s="155">
        <v>1.12947</v>
      </c>
      <c r="G2358" s="155">
        <f t="shared" si="36"/>
        <v>2.2589399999999999</v>
      </c>
      <c r="H2358" s="289"/>
    </row>
    <row r="2359" spans="2:8" ht="15">
      <c r="B2359" s="154">
        <v>246</v>
      </c>
      <c r="C2359" s="154" t="s">
        <v>1540</v>
      </c>
      <c r="D2359" s="154" t="s">
        <v>1800</v>
      </c>
      <c r="E2359" s="154" t="s">
        <v>2862</v>
      </c>
      <c r="F2359" s="155">
        <v>0.83052999999999999</v>
      </c>
      <c r="G2359" s="155">
        <f t="shared" si="36"/>
        <v>1.66106</v>
      </c>
      <c r="H2359" s="289"/>
    </row>
    <row r="2360" spans="2:8" ht="15">
      <c r="B2360" s="154">
        <v>246</v>
      </c>
      <c r="C2360" s="154" t="s">
        <v>1592</v>
      </c>
      <c r="D2360" s="154" t="s">
        <v>1800</v>
      </c>
      <c r="E2360" s="154" t="s">
        <v>2862</v>
      </c>
      <c r="F2360" s="155">
        <v>0.24864</v>
      </c>
      <c r="G2360" s="155">
        <f t="shared" si="36"/>
        <v>0.49728</v>
      </c>
      <c r="H2360" s="289"/>
    </row>
    <row r="2361" spans="2:8" ht="15">
      <c r="B2361" s="154">
        <v>246</v>
      </c>
      <c r="C2361" s="154" t="s">
        <v>1542</v>
      </c>
      <c r="D2361" s="154" t="s">
        <v>1800</v>
      </c>
      <c r="E2361" s="154" t="s">
        <v>2862</v>
      </c>
      <c r="F2361" s="155">
        <v>5.5329999999999997E-2</v>
      </c>
      <c r="G2361" s="155">
        <f t="shared" si="36"/>
        <v>0.11065999999999999</v>
      </c>
      <c r="H2361" s="289"/>
    </row>
    <row r="2362" spans="2:8" ht="15">
      <c r="B2362" s="154">
        <v>246</v>
      </c>
      <c r="C2362" s="154" t="s">
        <v>1591</v>
      </c>
      <c r="D2362" s="154" t="s">
        <v>1800</v>
      </c>
      <c r="E2362" s="154" t="s">
        <v>2862</v>
      </c>
      <c r="F2362" s="155">
        <v>0.14942</v>
      </c>
      <c r="G2362" s="155">
        <f t="shared" si="36"/>
        <v>0.29883999999999999</v>
      </c>
      <c r="H2362" s="289"/>
    </row>
    <row r="2363" spans="2:8" ht="15">
      <c r="B2363" s="154">
        <v>246</v>
      </c>
      <c r="C2363" s="154" t="s">
        <v>2239</v>
      </c>
      <c r="D2363" s="154" t="s">
        <v>1800</v>
      </c>
      <c r="E2363" s="154" t="s">
        <v>2862</v>
      </c>
      <c r="F2363" s="155">
        <v>0.13963</v>
      </c>
      <c r="G2363" s="155">
        <f t="shared" si="36"/>
        <v>0.27926000000000001</v>
      </c>
      <c r="H2363" s="289"/>
    </row>
    <row r="2364" spans="2:8" ht="15">
      <c r="B2364" s="154">
        <v>246</v>
      </c>
      <c r="C2364" s="154" t="s">
        <v>2237</v>
      </c>
      <c r="D2364" s="154" t="s">
        <v>1800</v>
      </c>
      <c r="E2364" s="154" t="s">
        <v>2862</v>
      </c>
      <c r="F2364" s="155">
        <v>0.12990000000000002</v>
      </c>
      <c r="G2364" s="155">
        <f t="shared" si="36"/>
        <v>0.25980000000000003</v>
      </c>
      <c r="H2364" s="290"/>
    </row>
    <row r="2365" spans="2:8" ht="15">
      <c r="B2365" s="154">
        <v>247</v>
      </c>
      <c r="C2365" s="154" t="s">
        <v>2232</v>
      </c>
      <c r="D2365" s="154" t="s">
        <v>1800</v>
      </c>
      <c r="E2365" s="154" t="s">
        <v>2862</v>
      </c>
      <c r="F2365" s="155">
        <v>0.53520000000000001</v>
      </c>
      <c r="G2365" s="155">
        <f t="shared" si="36"/>
        <v>1.0704</v>
      </c>
      <c r="H2365" s="288">
        <v>5.7714800000000004</v>
      </c>
    </row>
    <row r="2366" spans="2:8" ht="15">
      <c r="B2366" s="154">
        <v>247</v>
      </c>
      <c r="C2366" s="154" t="s">
        <v>1660</v>
      </c>
      <c r="D2366" s="154" t="s">
        <v>1800</v>
      </c>
      <c r="E2366" s="154" t="s">
        <v>2862</v>
      </c>
      <c r="F2366" s="155">
        <v>0.14874000000000001</v>
      </c>
      <c r="G2366" s="155">
        <f t="shared" si="36"/>
        <v>0.29748000000000002</v>
      </c>
      <c r="H2366" s="289"/>
    </row>
    <row r="2367" spans="2:8" ht="15">
      <c r="B2367" s="154">
        <v>247</v>
      </c>
      <c r="C2367" s="154" t="s">
        <v>1591</v>
      </c>
      <c r="D2367" s="154" t="s">
        <v>1800</v>
      </c>
      <c r="E2367" s="154" t="s">
        <v>2862</v>
      </c>
      <c r="F2367" s="155">
        <v>0.45223000000000002</v>
      </c>
      <c r="G2367" s="155">
        <f t="shared" si="36"/>
        <v>0.90446000000000004</v>
      </c>
      <c r="H2367" s="289"/>
    </row>
    <row r="2368" spans="2:8" ht="15">
      <c r="B2368" s="154">
        <v>247</v>
      </c>
      <c r="C2368" s="154" t="s">
        <v>2236</v>
      </c>
      <c r="D2368" s="154" t="s">
        <v>1800</v>
      </c>
      <c r="E2368" s="154" t="s">
        <v>2862</v>
      </c>
      <c r="F2368" s="155">
        <v>0.60226000000000002</v>
      </c>
      <c r="G2368" s="155">
        <f t="shared" si="36"/>
        <v>1.20452</v>
      </c>
      <c r="H2368" s="289"/>
    </row>
    <row r="2369" spans="2:8" ht="15">
      <c r="B2369" s="154">
        <v>247</v>
      </c>
      <c r="C2369" s="154" t="s">
        <v>2239</v>
      </c>
      <c r="D2369" s="154" t="s">
        <v>1800</v>
      </c>
      <c r="E2369" s="154" t="s">
        <v>2862</v>
      </c>
      <c r="F2369" s="155">
        <v>0.45029000000000002</v>
      </c>
      <c r="G2369" s="155">
        <f t="shared" si="36"/>
        <v>0.90058000000000005</v>
      </c>
      <c r="H2369" s="289"/>
    </row>
    <row r="2370" spans="2:8" ht="15">
      <c r="B2370" s="154">
        <v>247</v>
      </c>
      <c r="C2370" s="154" t="s">
        <v>2240</v>
      </c>
      <c r="D2370" s="154" t="s">
        <v>1800</v>
      </c>
      <c r="E2370" s="154" t="s">
        <v>2862</v>
      </c>
      <c r="F2370" s="155">
        <v>0.47242000000000001</v>
      </c>
      <c r="G2370" s="155">
        <f t="shared" si="36"/>
        <v>0.94484000000000001</v>
      </c>
      <c r="H2370" s="289"/>
    </row>
    <row r="2371" spans="2:8" ht="15">
      <c r="B2371" s="154">
        <v>247</v>
      </c>
      <c r="C2371" s="154" t="s">
        <v>2238</v>
      </c>
      <c r="D2371" s="154" t="s">
        <v>1800</v>
      </c>
      <c r="E2371" s="154" t="s">
        <v>2862</v>
      </c>
      <c r="F2371" s="155">
        <v>0.22459999999999999</v>
      </c>
      <c r="G2371" s="155">
        <f t="shared" si="36"/>
        <v>0.44919999999999999</v>
      </c>
      <c r="H2371" s="290"/>
    </row>
    <row r="2372" spans="2:8" ht="15">
      <c r="B2372" s="154">
        <v>248</v>
      </c>
      <c r="C2372" s="154" t="s">
        <v>2241</v>
      </c>
      <c r="D2372" s="154" t="s">
        <v>1801</v>
      </c>
      <c r="E2372" s="154" t="s">
        <v>2862</v>
      </c>
      <c r="F2372" s="155">
        <v>0.18453999999999998</v>
      </c>
      <c r="G2372" s="155">
        <f t="shared" si="36"/>
        <v>0.36907999999999996</v>
      </c>
      <c r="H2372" s="288">
        <v>6.2387200000000007</v>
      </c>
    </row>
    <row r="2373" spans="2:8" ht="15">
      <c r="B2373" s="154">
        <v>248</v>
      </c>
      <c r="C2373" s="154" t="s">
        <v>1771</v>
      </c>
      <c r="D2373" s="154" t="s">
        <v>1801</v>
      </c>
      <c r="E2373" s="154" t="s">
        <v>2862</v>
      </c>
      <c r="F2373" s="155">
        <v>0.33156999999999998</v>
      </c>
      <c r="G2373" s="155">
        <f t="shared" si="36"/>
        <v>0.66313999999999995</v>
      </c>
      <c r="H2373" s="289"/>
    </row>
    <row r="2374" spans="2:8" ht="15">
      <c r="B2374" s="154">
        <v>248</v>
      </c>
      <c r="C2374" s="154" t="s">
        <v>1740</v>
      </c>
      <c r="D2374" s="154" t="s">
        <v>1801</v>
      </c>
      <c r="E2374" s="154" t="s">
        <v>2862</v>
      </c>
      <c r="F2374" s="155">
        <v>0.45913999999999999</v>
      </c>
      <c r="G2374" s="155">
        <f t="shared" si="36"/>
        <v>0.91827999999999999</v>
      </c>
      <c r="H2374" s="289"/>
    </row>
    <row r="2375" spans="2:8" ht="15">
      <c r="B2375" s="154">
        <v>248</v>
      </c>
      <c r="C2375" s="154" t="s">
        <v>2242</v>
      </c>
      <c r="D2375" s="154" t="s">
        <v>1801</v>
      </c>
      <c r="E2375" s="154" t="s">
        <v>2862</v>
      </c>
      <c r="F2375" s="155">
        <v>8.0019999999999994E-2</v>
      </c>
      <c r="G2375" s="155">
        <f t="shared" si="36"/>
        <v>0.16003999999999999</v>
      </c>
      <c r="H2375" s="289"/>
    </row>
    <row r="2376" spans="2:8" ht="15">
      <c r="B2376" s="154">
        <v>248</v>
      </c>
      <c r="C2376" s="154" t="s">
        <v>2243</v>
      </c>
      <c r="D2376" s="154" t="s">
        <v>1801</v>
      </c>
      <c r="E2376" s="154" t="s">
        <v>2862</v>
      </c>
      <c r="F2376" s="155">
        <v>0.36446000000000001</v>
      </c>
      <c r="G2376" s="155">
        <f t="shared" si="36"/>
        <v>0.72892000000000001</v>
      </c>
      <c r="H2376" s="289"/>
    </row>
    <row r="2377" spans="2:8" ht="15">
      <c r="B2377" s="154">
        <v>248</v>
      </c>
      <c r="C2377" s="154" t="s">
        <v>2244</v>
      </c>
      <c r="D2377" s="154" t="s">
        <v>1801</v>
      </c>
      <c r="E2377" s="154" t="s">
        <v>2862</v>
      </c>
      <c r="F2377" s="155">
        <v>0.36043000000000003</v>
      </c>
      <c r="G2377" s="155">
        <f t="shared" si="36"/>
        <v>0.72086000000000006</v>
      </c>
      <c r="H2377" s="289"/>
    </row>
    <row r="2378" spans="2:8" ht="15">
      <c r="B2378" s="154">
        <v>248</v>
      </c>
      <c r="C2378" s="154" t="s">
        <v>2245</v>
      </c>
      <c r="D2378" s="154" t="s">
        <v>1801</v>
      </c>
      <c r="E2378" s="154" t="s">
        <v>2862</v>
      </c>
      <c r="F2378" s="155">
        <v>0.35536000000000001</v>
      </c>
      <c r="G2378" s="155">
        <f t="shared" si="36"/>
        <v>0.71072000000000002</v>
      </c>
      <c r="H2378" s="289"/>
    </row>
    <row r="2379" spans="2:8" ht="15">
      <c r="B2379" s="154">
        <v>248</v>
      </c>
      <c r="C2379" s="154" t="s">
        <v>2246</v>
      </c>
      <c r="D2379" s="154" t="s">
        <v>1801</v>
      </c>
      <c r="E2379" s="154" t="s">
        <v>2862</v>
      </c>
      <c r="F2379" s="155">
        <v>0.41792000000000001</v>
      </c>
      <c r="G2379" s="155">
        <f t="shared" si="36"/>
        <v>0.83584000000000003</v>
      </c>
      <c r="H2379" s="289"/>
    </row>
    <row r="2380" spans="2:8" ht="15">
      <c r="B2380" s="154">
        <v>248</v>
      </c>
      <c r="C2380" s="154" t="s">
        <v>2247</v>
      </c>
      <c r="D2380" s="154" t="s">
        <v>1801</v>
      </c>
      <c r="E2380" s="154" t="s">
        <v>2862</v>
      </c>
      <c r="F2380" s="155">
        <v>0.3997</v>
      </c>
      <c r="G2380" s="155">
        <f t="shared" si="36"/>
        <v>0.7994</v>
      </c>
      <c r="H2380" s="289"/>
    </row>
    <row r="2381" spans="2:8" ht="15">
      <c r="B2381" s="154">
        <v>248</v>
      </c>
      <c r="C2381" s="154" t="s">
        <v>2248</v>
      </c>
      <c r="D2381" s="154" t="s">
        <v>1801</v>
      </c>
      <c r="E2381" s="154" t="s">
        <v>2862</v>
      </c>
      <c r="F2381" s="155">
        <v>0.16622000000000001</v>
      </c>
      <c r="G2381" s="155">
        <f t="shared" ref="G2381:G2444" si="37">F2381*2</f>
        <v>0.33244000000000001</v>
      </c>
      <c r="H2381" s="290"/>
    </row>
    <row r="2382" spans="2:8" ht="15">
      <c r="B2382" s="154">
        <v>249</v>
      </c>
      <c r="C2382" s="154" t="s">
        <v>2241</v>
      </c>
      <c r="D2382" s="154" t="s">
        <v>1801</v>
      </c>
      <c r="E2382" s="154" t="s">
        <v>2862</v>
      </c>
      <c r="F2382" s="155">
        <v>7.7680000000000013E-2</v>
      </c>
      <c r="G2382" s="155">
        <f t="shared" si="37"/>
        <v>0.15536000000000003</v>
      </c>
      <c r="H2382" s="288">
        <v>5.9871199999999991</v>
      </c>
    </row>
    <row r="2383" spans="2:8" ht="15">
      <c r="B2383" s="154">
        <v>249</v>
      </c>
      <c r="C2383" s="154" t="s">
        <v>1771</v>
      </c>
      <c r="D2383" s="154" t="s">
        <v>1801</v>
      </c>
      <c r="E2383" s="154" t="s">
        <v>2862</v>
      </c>
      <c r="F2383" s="155">
        <v>0.42286000000000001</v>
      </c>
      <c r="G2383" s="155">
        <f t="shared" si="37"/>
        <v>0.84572000000000003</v>
      </c>
      <c r="H2383" s="289"/>
    </row>
    <row r="2384" spans="2:8" ht="15">
      <c r="B2384" s="154">
        <v>249</v>
      </c>
      <c r="C2384" s="154" t="s">
        <v>1757</v>
      </c>
      <c r="D2384" s="154" t="s">
        <v>1801</v>
      </c>
      <c r="E2384" s="154" t="s">
        <v>2862</v>
      </c>
      <c r="F2384" s="155">
        <v>0.36287999999999998</v>
      </c>
      <c r="G2384" s="155">
        <f t="shared" si="37"/>
        <v>0.72575999999999996</v>
      </c>
      <c r="H2384" s="289"/>
    </row>
    <row r="2385" spans="2:8" ht="15">
      <c r="B2385" s="154">
        <v>249</v>
      </c>
      <c r="C2385" s="154" t="s">
        <v>2242</v>
      </c>
      <c r="D2385" s="154" t="s">
        <v>1801</v>
      </c>
      <c r="E2385" s="154" t="s">
        <v>2862</v>
      </c>
      <c r="F2385" s="155">
        <v>0.39452999999999999</v>
      </c>
      <c r="G2385" s="155">
        <f t="shared" si="37"/>
        <v>0.78905999999999998</v>
      </c>
      <c r="H2385" s="289"/>
    </row>
    <row r="2386" spans="2:8" ht="15">
      <c r="B2386" s="154">
        <v>249</v>
      </c>
      <c r="C2386" s="154" t="s">
        <v>2249</v>
      </c>
      <c r="D2386" s="154" t="s">
        <v>1801</v>
      </c>
      <c r="E2386" s="154" t="s">
        <v>2862</v>
      </c>
      <c r="F2386" s="155">
        <v>0.29058</v>
      </c>
      <c r="G2386" s="155">
        <f t="shared" si="37"/>
        <v>0.58116000000000001</v>
      </c>
      <c r="H2386" s="289"/>
    </row>
    <row r="2387" spans="2:8" ht="15">
      <c r="B2387" s="154">
        <v>249</v>
      </c>
      <c r="C2387" s="154" t="s">
        <v>2243</v>
      </c>
      <c r="D2387" s="154" t="s">
        <v>1801</v>
      </c>
      <c r="E2387" s="154" t="s">
        <v>2862</v>
      </c>
      <c r="F2387" s="155">
        <v>0.32857999999999998</v>
      </c>
      <c r="G2387" s="155">
        <f t="shared" si="37"/>
        <v>0.65715999999999997</v>
      </c>
      <c r="H2387" s="289"/>
    </row>
    <row r="2388" spans="2:8" ht="15">
      <c r="B2388" s="154">
        <v>249</v>
      </c>
      <c r="C2388" s="154" t="s">
        <v>2250</v>
      </c>
      <c r="D2388" s="154" t="s">
        <v>1801</v>
      </c>
      <c r="E2388" s="154" t="s">
        <v>2862</v>
      </c>
      <c r="F2388" s="155">
        <v>0.35233999999999999</v>
      </c>
      <c r="G2388" s="155">
        <f t="shared" si="37"/>
        <v>0.70467999999999997</v>
      </c>
      <c r="H2388" s="289"/>
    </row>
    <row r="2389" spans="2:8" ht="15">
      <c r="B2389" s="154">
        <v>249</v>
      </c>
      <c r="C2389" s="154" t="s">
        <v>2251</v>
      </c>
      <c r="D2389" s="154" t="s">
        <v>1801</v>
      </c>
      <c r="E2389" s="154" t="s">
        <v>2862</v>
      </c>
      <c r="F2389" s="155">
        <v>0.36310999999999999</v>
      </c>
      <c r="G2389" s="155">
        <f t="shared" si="37"/>
        <v>0.72621999999999998</v>
      </c>
      <c r="H2389" s="289"/>
    </row>
    <row r="2390" spans="2:8" ht="15">
      <c r="B2390" s="154">
        <v>249</v>
      </c>
      <c r="C2390" s="154" t="s">
        <v>2252</v>
      </c>
      <c r="D2390" s="154" t="s">
        <v>1801</v>
      </c>
      <c r="E2390" s="154" t="s">
        <v>2862</v>
      </c>
      <c r="F2390" s="155">
        <v>0.40100000000000002</v>
      </c>
      <c r="G2390" s="155">
        <f t="shared" si="37"/>
        <v>0.80200000000000005</v>
      </c>
      <c r="H2390" s="290"/>
    </row>
    <row r="2391" spans="2:8" ht="15">
      <c r="B2391" s="154">
        <v>250</v>
      </c>
      <c r="C2391" s="154" t="s">
        <v>1585</v>
      </c>
      <c r="D2391" s="154" t="s">
        <v>1801</v>
      </c>
      <c r="E2391" s="154" t="s">
        <v>2862</v>
      </c>
      <c r="F2391" s="155">
        <v>0.23613999999999999</v>
      </c>
      <c r="G2391" s="155">
        <f t="shared" si="37"/>
        <v>0.47227999999999998</v>
      </c>
      <c r="H2391" s="288">
        <v>6.1869199999999998</v>
      </c>
    </row>
    <row r="2392" spans="2:8" ht="15">
      <c r="B2392" s="154">
        <v>250</v>
      </c>
      <c r="C2392" s="154" t="s">
        <v>2241</v>
      </c>
      <c r="D2392" s="154" t="s">
        <v>1801</v>
      </c>
      <c r="E2392" s="154" t="s">
        <v>2862</v>
      </c>
      <c r="F2392" s="155">
        <v>0.18074999999999999</v>
      </c>
      <c r="G2392" s="155">
        <f t="shared" si="37"/>
        <v>0.36149999999999999</v>
      </c>
      <c r="H2392" s="289"/>
    </row>
    <row r="2393" spans="2:8" ht="15">
      <c r="B2393" s="154">
        <v>250</v>
      </c>
      <c r="C2393" s="154" t="s">
        <v>2253</v>
      </c>
      <c r="D2393" s="154" t="s">
        <v>1801</v>
      </c>
      <c r="E2393" s="154" t="s">
        <v>2862</v>
      </c>
      <c r="F2393" s="155">
        <v>1.0969599999999999</v>
      </c>
      <c r="G2393" s="155">
        <f t="shared" si="37"/>
        <v>2.1939199999999999</v>
      </c>
      <c r="H2393" s="289"/>
    </row>
    <row r="2394" spans="2:8" ht="15">
      <c r="B2394" s="154">
        <v>250</v>
      </c>
      <c r="C2394" s="154" t="s">
        <v>1780</v>
      </c>
      <c r="D2394" s="154" t="s">
        <v>1801</v>
      </c>
      <c r="E2394" s="154" t="s">
        <v>2862</v>
      </c>
      <c r="F2394" s="155">
        <v>7.2719999999999993E-2</v>
      </c>
      <c r="G2394" s="155">
        <f t="shared" si="37"/>
        <v>0.14543999999999999</v>
      </c>
      <c r="H2394" s="289"/>
    </row>
    <row r="2395" spans="2:8" ht="15">
      <c r="B2395" s="154">
        <v>250</v>
      </c>
      <c r="C2395" s="154" t="s">
        <v>1740</v>
      </c>
      <c r="D2395" s="154" t="s">
        <v>1801</v>
      </c>
      <c r="E2395" s="154" t="s">
        <v>2862</v>
      </c>
      <c r="F2395" s="155">
        <v>0.22722000000000001</v>
      </c>
      <c r="G2395" s="155">
        <f t="shared" si="37"/>
        <v>0.45444000000000001</v>
      </c>
      <c r="H2395" s="289"/>
    </row>
    <row r="2396" spans="2:8" ht="15">
      <c r="B2396" s="154">
        <v>250</v>
      </c>
      <c r="C2396" s="154" t="s">
        <v>2249</v>
      </c>
      <c r="D2396" s="154" t="s">
        <v>1801</v>
      </c>
      <c r="E2396" s="154" t="s">
        <v>2862</v>
      </c>
      <c r="F2396" s="155">
        <v>0.54182000000000008</v>
      </c>
      <c r="G2396" s="155">
        <f t="shared" si="37"/>
        <v>1.0836400000000002</v>
      </c>
      <c r="H2396" s="289"/>
    </row>
    <row r="2397" spans="2:8" ht="15">
      <c r="B2397" s="154">
        <v>250</v>
      </c>
      <c r="C2397" s="154" t="s">
        <v>2254</v>
      </c>
      <c r="D2397" s="154" t="s">
        <v>1801</v>
      </c>
      <c r="E2397" s="154" t="s">
        <v>2862</v>
      </c>
      <c r="F2397" s="155">
        <v>0.54819000000000007</v>
      </c>
      <c r="G2397" s="155">
        <f t="shared" si="37"/>
        <v>1.0963800000000001</v>
      </c>
      <c r="H2397" s="289"/>
    </row>
    <row r="2398" spans="2:8" ht="15">
      <c r="B2398" s="154">
        <v>250</v>
      </c>
      <c r="C2398" s="154" t="s">
        <v>2248</v>
      </c>
      <c r="D2398" s="154" t="s">
        <v>1801</v>
      </c>
      <c r="E2398" s="154" t="s">
        <v>2862</v>
      </c>
      <c r="F2398" s="155">
        <v>0.18966</v>
      </c>
      <c r="G2398" s="155">
        <f t="shared" si="37"/>
        <v>0.37931999999999999</v>
      </c>
      <c r="H2398" s="290"/>
    </row>
    <row r="2399" spans="2:8" ht="15">
      <c r="B2399" s="154">
        <v>251</v>
      </c>
      <c r="C2399" s="154" t="s">
        <v>1593</v>
      </c>
      <c r="D2399" s="154" t="s">
        <v>1801</v>
      </c>
      <c r="E2399" s="154" t="s">
        <v>2862</v>
      </c>
      <c r="F2399" s="155">
        <v>0.55786000000000002</v>
      </c>
      <c r="G2399" s="155">
        <f t="shared" si="37"/>
        <v>1.11572</v>
      </c>
      <c r="H2399" s="288">
        <v>6.2128000000000005</v>
      </c>
    </row>
    <row r="2400" spans="2:8" ht="15">
      <c r="B2400" s="154">
        <v>251</v>
      </c>
      <c r="C2400" s="154" t="s">
        <v>2241</v>
      </c>
      <c r="D2400" s="154" t="s">
        <v>1801</v>
      </c>
      <c r="E2400" s="154" t="s">
        <v>2862</v>
      </c>
      <c r="F2400" s="155">
        <v>0.31258999999999998</v>
      </c>
      <c r="G2400" s="155">
        <f t="shared" si="37"/>
        <v>0.62517999999999996</v>
      </c>
      <c r="H2400" s="289"/>
    </row>
    <row r="2401" spans="2:8" ht="15">
      <c r="B2401" s="154">
        <v>251</v>
      </c>
      <c r="C2401" s="154" t="s">
        <v>1740</v>
      </c>
      <c r="D2401" s="154" t="s">
        <v>1801</v>
      </c>
      <c r="E2401" s="154" t="s">
        <v>2862</v>
      </c>
      <c r="F2401" s="155">
        <v>0.79117999999999999</v>
      </c>
      <c r="G2401" s="155">
        <f t="shared" si="37"/>
        <v>1.58236</v>
      </c>
      <c r="H2401" s="289"/>
    </row>
    <row r="2402" spans="2:8" ht="15">
      <c r="B2402" s="154">
        <v>251</v>
      </c>
      <c r="C2402" s="154" t="s">
        <v>2248</v>
      </c>
      <c r="D2402" s="154" t="s">
        <v>1801</v>
      </c>
      <c r="E2402" s="154" t="s">
        <v>2862</v>
      </c>
      <c r="F2402" s="155">
        <v>0.33773000000000003</v>
      </c>
      <c r="G2402" s="155">
        <f t="shared" si="37"/>
        <v>0.67546000000000006</v>
      </c>
      <c r="H2402" s="289"/>
    </row>
    <row r="2403" spans="2:8" ht="15">
      <c r="B2403" s="154">
        <v>251</v>
      </c>
      <c r="C2403" s="154" t="s">
        <v>1742</v>
      </c>
      <c r="D2403" s="154" t="s">
        <v>1801</v>
      </c>
      <c r="E2403" s="154" t="s">
        <v>2862</v>
      </c>
      <c r="F2403" s="155">
        <v>0.55124000000000006</v>
      </c>
      <c r="G2403" s="155">
        <f t="shared" si="37"/>
        <v>1.1024800000000001</v>
      </c>
      <c r="H2403" s="289"/>
    </row>
    <row r="2404" spans="2:8" ht="15">
      <c r="B2404" s="154">
        <v>251</v>
      </c>
      <c r="C2404" s="154" t="s">
        <v>2255</v>
      </c>
      <c r="D2404" s="154" t="s">
        <v>1801</v>
      </c>
      <c r="E2404" s="154" t="s">
        <v>2862</v>
      </c>
      <c r="F2404" s="155">
        <v>0.55579999999999996</v>
      </c>
      <c r="G2404" s="155">
        <f t="shared" si="37"/>
        <v>1.1115999999999999</v>
      </c>
      <c r="H2404" s="290"/>
    </row>
    <row r="2405" spans="2:8" ht="15">
      <c r="B2405" s="154">
        <v>252</v>
      </c>
      <c r="C2405" s="154" t="s">
        <v>1593</v>
      </c>
      <c r="D2405" s="154" t="s">
        <v>1801</v>
      </c>
      <c r="E2405" s="154" t="s">
        <v>2862</v>
      </c>
      <c r="F2405" s="155">
        <v>0.64554999999999996</v>
      </c>
      <c r="G2405" s="155">
        <f t="shared" si="37"/>
        <v>1.2910999999999999</v>
      </c>
      <c r="H2405" s="288">
        <v>6.2228599999999989</v>
      </c>
    </row>
    <row r="2406" spans="2:8" ht="15">
      <c r="B2406" s="154">
        <v>252</v>
      </c>
      <c r="C2406" s="154" t="s">
        <v>1585</v>
      </c>
      <c r="D2406" s="154" t="s">
        <v>1801</v>
      </c>
      <c r="E2406" s="154" t="s">
        <v>2862</v>
      </c>
      <c r="F2406" s="155">
        <v>0.35326000000000002</v>
      </c>
      <c r="G2406" s="155">
        <f t="shared" si="37"/>
        <v>0.70652000000000004</v>
      </c>
      <c r="H2406" s="289"/>
    </row>
    <row r="2407" spans="2:8" ht="15">
      <c r="B2407" s="154">
        <v>252</v>
      </c>
      <c r="C2407" s="154" t="s">
        <v>1736</v>
      </c>
      <c r="D2407" s="154" t="s">
        <v>1801</v>
      </c>
      <c r="E2407" s="154" t="s">
        <v>2862</v>
      </c>
      <c r="F2407" s="155">
        <v>3.209E-2</v>
      </c>
      <c r="G2407" s="155">
        <f t="shared" si="37"/>
        <v>6.4180000000000001E-2</v>
      </c>
      <c r="H2407" s="289"/>
    </row>
    <row r="2408" spans="2:8" ht="15">
      <c r="B2408" s="154">
        <v>252</v>
      </c>
      <c r="C2408" s="154" t="s">
        <v>2253</v>
      </c>
      <c r="D2408" s="154" t="s">
        <v>1801</v>
      </c>
      <c r="E2408" s="154" t="s">
        <v>2862</v>
      </c>
      <c r="F2408" s="155">
        <v>0.24796000000000001</v>
      </c>
      <c r="G2408" s="155">
        <f t="shared" si="37"/>
        <v>0.49592000000000003</v>
      </c>
      <c r="H2408" s="289"/>
    </row>
    <row r="2409" spans="2:8" ht="15">
      <c r="B2409" s="154">
        <v>252</v>
      </c>
      <c r="C2409" s="154" t="s">
        <v>1780</v>
      </c>
      <c r="D2409" s="154" t="s">
        <v>1801</v>
      </c>
      <c r="E2409" s="154" t="s">
        <v>2862</v>
      </c>
      <c r="F2409" s="155">
        <v>0.37756000000000001</v>
      </c>
      <c r="G2409" s="155">
        <f t="shared" si="37"/>
        <v>0.75512000000000001</v>
      </c>
      <c r="H2409" s="289"/>
    </row>
    <row r="2410" spans="2:8" ht="15">
      <c r="B2410" s="154">
        <v>252</v>
      </c>
      <c r="C2410" s="154" t="s">
        <v>1608</v>
      </c>
      <c r="D2410" s="154" t="s">
        <v>1801</v>
      </c>
      <c r="E2410" s="154" t="s">
        <v>2862</v>
      </c>
      <c r="F2410" s="155">
        <v>0.29111000000000004</v>
      </c>
      <c r="G2410" s="155">
        <f t="shared" si="37"/>
        <v>0.58222000000000007</v>
      </c>
      <c r="H2410" s="289"/>
    </row>
    <row r="2411" spans="2:8" ht="15">
      <c r="B2411" s="154">
        <v>252</v>
      </c>
      <c r="C2411" s="154" t="s">
        <v>1738</v>
      </c>
      <c r="D2411" s="154" t="s">
        <v>1801</v>
      </c>
      <c r="E2411" s="154" t="s">
        <v>2862</v>
      </c>
      <c r="F2411" s="155">
        <v>0.29076999999999997</v>
      </c>
      <c r="G2411" s="155">
        <f t="shared" si="37"/>
        <v>0.58153999999999995</v>
      </c>
      <c r="H2411" s="289"/>
    </row>
    <row r="2412" spans="2:8" ht="15">
      <c r="B2412" s="154">
        <v>252</v>
      </c>
      <c r="C2412" s="154" t="s">
        <v>2254</v>
      </c>
      <c r="D2412" s="154" t="s">
        <v>1801</v>
      </c>
      <c r="E2412" s="154" t="s">
        <v>2862</v>
      </c>
      <c r="F2412" s="155">
        <v>0.26224999999999998</v>
      </c>
      <c r="G2412" s="155">
        <f t="shared" si="37"/>
        <v>0.52449999999999997</v>
      </c>
      <c r="H2412" s="289"/>
    </row>
    <row r="2413" spans="2:8" ht="15">
      <c r="B2413" s="154">
        <v>252</v>
      </c>
      <c r="C2413" s="154" t="s">
        <v>2256</v>
      </c>
      <c r="D2413" s="154" t="s">
        <v>1801</v>
      </c>
      <c r="E2413" s="154" t="s">
        <v>2862</v>
      </c>
      <c r="F2413" s="155">
        <v>0.30595999999999995</v>
      </c>
      <c r="G2413" s="155">
        <f t="shared" si="37"/>
        <v>0.61191999999999991</v>
      </c>
      <c r="H2413" s="289"/>
    </row>
    <row r="2414" spans="2:8" ht="15">
      <c r="B2414" s="154">
        <v>252</v>
      </c>
      <c r="C2414" s="154" t="s">
        <v>2255</v>
      </c>
      <c r="D2414" s="154" t="s">
        <v>1801</v>
      </c>
      <c r="E2414" s="154" t="s">
        <v>2862</v>
      </c>
      <c r="F2414" s="155">
        <v>0.30492000000000002</v>
      </c>
      <c r="G2414" s="155">
        <f t="shared" si="37"/>
        <v>0.60984000000000005</v>
      </c>
      <c r="H2414" s="290"/>
    </row>
    <row r="2415" spans="2:8" ht="15">
      <c r="B2415" s="154">
        <v>253</v>
      </c>
      <c r="C2415" s="154" t="s">
        <v>1593</v>
      </c>
      <c r="D2415" s="154" t="s">
        <v>1801</v>
      </c>
      <c r="E2415" s="154" t="s">
        <v>2862</v>
      </c>
      <c r="F2415" s="155">
        <v>0.33477999999999997</v>
      </c>
      <c r="G2415" s="155">
        <f t="shared" si="37"/>
        <v>0.66955999999999993</v>
      </c>
      <c r="H2415" s="288">
        <v>6.1050000000000004</v>
      </c>
    </row>
    <row r="2416" spans="2:8" ht="15">
      <c r="B2416" s="154">
        <v>253</v>
      </c>
      <c r="C2416" s="154" t="s">
        <v>1643</v>
      </c>
      <c r="D2416" s="154" t="s">
        <v>1801</v>
      </c>
      <c r="E2416" s="154" t="s">
        <v>2862</v>
      </c>
      <c r="F2416" s="155">
        <v>0.24033000000000002</v>
      </c>
      <c r="G2416" s="155">
        <f t="shared" si="37"/>
        <v>0.48066000000000003</v>
      </c>
      <c r="H2416" s="289"/>
    </row>
    <row r="2417" spans="2:8" ht="15">
      <c r="B2417" s="154">
        <v>253</v>
      </c>
      <c r="C2417" s="154" t="s">
        <v>2257</v>
      </c>
      <c r="D2417" s="154" t="s">
        <v>1801</v>
      </c>
      <c r="E2417" s="154" t="s">
        <v>2862</v>
      </c>
      <c r="F2417" s="155">
        <v>1.2704000000000002</v>
      </c>
      <c r="G2417" s="155">
        <f t="shared" si="37"/>
        <v>2.5408000000000004</v>
      </c>
      <c r="H2417" s="289"/>
    </row>
    <row r="2418" spans="2:8" ht="15">
      <c r="B2418" s="154">
        <v>253</v>
      </c>
      <c r="C2418" s="154" t="s">
        <v>1736</v>
      </c>
      <c r="D2418" s="154" t="s">
        <v>1801</v>
      </c>
      <c r="E2418" s="154" t="s">
        <v>2862</v>
      </c>
      <c r="F2418" s="155">
        <v>0.29694999999999999</v>
      </c>
      <c r="G2418" s="155">
        <f t="shared" si="37"/>
        <v>0.59389999999999998</v>
      </c>
      <c r="H2418" s="289"/>
    </row>
    <row r="2419" spans="2:8" ht="15">
      <c r="B2419" s="154">
        <v>253</v>
      </c>
      <c r="C2419" s="154" t="s">
        <v>1737</v>
      </c>
      <c r="D2419" s="154" t="s">
        <v>1801</v>
      </c>
      <c r="E2419" s="154" t="s">
        <v>2862</v>
      </c>
      <c r="F2419" s="155">
        <v>0.25868999999999998</v>
      </c>
      <c r="G2419" s="155">
        <f t="shared" si="37"/>
        <v>0.51737999999999995</v>
      </c>
      <c r="H2419" s="289"/>
    </row>
    <row r="2420" spans="2:8" ht="15">
      <c r="B2420" s="154">
        <v>253</v>
      </c>
      <c r="C2420" s="154" t="s">
        <v>1608</v>
      </c>
      <c r="D2420" s="154" t="s">
        <v>1801</v>
      </c>
      <c r="E2420" s="154" t="s">
        <v>2862</v>
      </c>
      <c r="F2420" s="155">
        <v>7.4549999999999991E-2</v>
      </c>
      <c r="G2420" s="155">
        <f t="shared" si="37"/>
        <v>0.14909999999999998</v>
      </c>
      <c r="H2420" s="289"/>
    </row>
    <row r="2421" spans="2:8" ht="15">
      <c r="B2421" s="154">
        <v>253</v>
      </c>
      <c r="C2421" s="154" t="s">
        <v>1741</v>
      </c>
      <c r="D2421" s="154" t="s">
        <v>1801</v>
      </c>
      <c r="E2421" s="154" t="s">
        <v>2862</v>
      </c>
      <c r="F2421" s="155">
        <v>0.57679999999999998</v>
      </c>
      <c r="G2421" s="155">
        <f t="shared" si="37"/>
        <v>1.1536</v>
      </c>
      <c r="H2421" s="290"/>
    </row>
    <row r="2422" spans="2:8" ht="15">
      <c r="B2422" s="154">
        <v>254</v>
      </c>
      <c r="C2422" s="154" t="s">
        <v>1643</v>
      </c>
      <c r="D2422" s="154" t="s">
        <v>1801</v>
      </c>
      <c r="E2422" s="154" t="s">
        <v>2862</v>
      </c>
      <c r="F2422" s="155">
        <v>0.21568999999999999</v>
      </c>
      <c r="G2422" s="155">
        <f t="shared" si="37"/>
        <v>0.43137999999999999</v>
      </c>
      <c r="H2422" s="288">
        <v>6.4027599999999998</v>
      </c>
    </row>
    <row r="2423" spans="2:8" ht="15">
      <c r="B2423" s="154">
        <v>254</v>
      </c>
      <c r="C2423" s="154" t="s">
        <v>1734</v>
      </c>
      <c r="D2423" s="154" t="s">
        <v>1801</v>
      </c>
      <c r="E2423" s="154" t="s">
        <v>2862</v>
      </c>
      <c r="F2423" s="155">
        <v>0.40489999999999998</v>
      </c>
      <c r="G2423" s="155">
        <f t="shared" si="37"/>
        <v>0.80979999999999996</v>
      </c>
      <c r="H2423" s="289"/>
    </row>
    <row r="2424" spans="2:8" ht="15">
      <c r="B2424" s="154">
        <v>254</v>
      </c>
      <c r="C2424" s="154" t="s">
        <v>1735</v>
      </c>
      <c r="D2424" s="154" t="s">
        <v>1801</v>
      </c>
      <c r="E2424" s="154" t="s">
        <v>2862</v>
      </c>
      <c r="F2424" s="155">
        <v>0.82605999999999991</v>
      </c>
      <c r="G2424" s="155">
        <f t="shared" si="37"/>
        <v>1.6521199999999998</v>
      </c>
      <c r="H2424" s="289"/>
    </row>
    <row r="2425" spans="2:8" ht="15">
      <c r="B2425" s="154">
        <v>254</v>
      </c>
      <c r="C2425" s="154" t="s">
        <v>2257</v>
      </c>
      <c r="D2425" s="154" t="s">
        <v>1801</v>
      </c>
      <c r="E2425" s="154" t="s">
        <v>2862</v>
      </c>
      <c r="F2425" s="155">
        <v>0.18649000000000002</v>
      </c>
      <c r="G2425" s="155">
        <f t="shared" si="37"/>
        <v>0.37298000000000003</v>
      </c>
      <c r="H2425" s="289"/>
    </row>
    <row r="2426" spans="2:8" ht="15">
      <c r="B2426" s="154">
        <v>254</v>
      </c>
      <c r="C2426" s="154" t="s">
        <v>2258</v>
      </c>
      <c r="D2426" s="154" t="s">
        <v>1801</v>
      </c>
      <c r="E2426" s="154" t="s">
        <v>2862</v>
      </c>
      <c r="F2426" s="155">
        <v>0.40647000000000005</v>
      </c>
      <c r="G2426" s="155">
        <f t="shared" si="37"/>
        <v>0.81294000000000011</v>
      </c>
      <c r="H2426" s="289"/>
    </row>
    <row r="2427" spans="2:8" ht="15">
      <c r="B2427" s="154">
        <v>254</v>
      </c>
      <c r="C2427" s="154" t="s">
        <v>1736</v>
      </c>
      <c r="D2427" s="154" t="s">
        <v>1801</v>
      </c>
      <c r="E2427" s="154" t="s">
        <v>2862</v>
      </c>
      <c r="F2427" s="155">
        <v>0.14826</v>
      </c>
      <c r="G2427" s="155">
        <f t="shared" si="37"/>
        <v>0.29652000000000001</v>
      </c>
      <c r="H2427" s="289"/>
    </row>
    <row r="2428" spans="2:8" ht="15">
      <c r="B2428" s="154">
        <v>254</v>
      </c>
      <c r="C2428" s="154" t="s">
        <v>1758</v>
      </c>
      <c r="D2428" s="154" t="s">
        <v>1801</v>
      </c>
      <c r="E2428" s="154" t="s">
        <v>2862</v>
      </c>
      <c r="F2428" s="155">
        <v>0.41123999999999999</v>
      </c>
      <c r="G2428" s="155">
        <f t="shared" si="37"/>
        <v>0.82247999999999999</v>
      </c>
      <c r="H2428" s="289"/>
    </row>
    <row r="2429" spans="2:8" ht="15">
      <c r="B2429" s="154">
        <v>254</v>
      </c>
      <c r="C2429" s="154" t="s">
        <v>1781</v>
      </c>
      <c r="D2429" s="154" t="s">
        <v>1801</v>
      </c>
      <c r="E2429" s="154" t="s">
        <v>2862</v>
      </c>
      <c r="F2429" s="155">
        <v>0.45395999999999997</v>
      </c>
      <c r="G2429" s="155">
        <f t="shared" si="37"/>
        <v>0.90791999999999995</v>
      </c>
      <c r="H2429" s="289"/>
    </row>
    <row r="2430" spans="2:8" ht="15">
      <c r="B2430" s="154">
        <v>254</v>
      </c>
      <c r="C2430" s="154" t="s">
        <v>2259</v>
      </c>
      <c r="D2430" s="154" t="s">
        <v>1801</v>
      </c>
      <c r="E2430" s="154" t="s">
        <v>2862</v>
      </c>
      <c r="F2430" s="155">
        <v>0.14831</v>
      </c>
      <c r="G2430" s="155">
        <f t="shared" si="37"/>
        <v>0.29661999999999999</v>
      </c>
      <c r="H2430" s="290"/>
    </row>
    <row r="2431" spans="2:8" ht="15">
      <c r="B2431" s="154">
        <v>255</v>
      </c>
      <c r="C2431" s="154" t="s">
        <v>1593</v>
      </c>
      <c r="D2431" s="154" t="s">
        <v>1801</v>
      </c>
      <c r="E2431" s="154" t="s">
        <v>2862</v>
      </c>
      <c r="F2431" s="155">
        <v>0.22411</v>
      </c>
      <c r="G2431" s="155">
        <f t="shared" si="37"/>
        <v>0.44822000000000001</v>
      </c>
      <c r="H2431" s="288">
        <v>6.4511400000000014</v>
      </c>
    </row>
    <row r="2432" spans="2:8" ht="15">
      <c r="B2432" s="154">
        <v>255</v>
      </c>
      <c r="C2432" s="154" t="s">
        <v>1643</v>
      </c>
      <c r="D2432" s="154" t="s">
        <v>1801</v>
      </c>
      <c r="E2432" s="154" t="s">
        <v>2862</v>
      </c>
      <c r="F2432" s="155">
        <v>0.51657000000000008</v>
      </c>
      <c r="G2432" s="155">
        <f t="shared" si="37"/>
        <v>1.0331400000000002</v>
      </c>
      <c r="H2432" s="289"/>
    </row>
    <row r="2433" spans="2:8" ht="15">
      <c r="B2433" s="154">
        <v>255</v>
      </c>
      <c r="C2433" s="154" t="s">
        <v>2257</v>
      </c>
      <c r="D2433" s="154" t="s">
        <v>1801</v>
      </c>
      <c r="E2433" s="154" t="s">
        <v>2862</v>
      </c>
      <c r="F2433" s="155">
        <v>0.59089000000000003</v>
      </c>
      <c r="G2433" s="155">
        <f t="shared" si="37"/>
        <v>1.1817800000000001</v>
      </c>
      <c r="H2433" s="289"/>
    </row>
    <row r="2434" spans="2:8" ht="15">
      <c r="B2434" s="154">
        <v>255</v>
      </c>
      <c r="C2434" s="154" t="s">
        <v>2258</v>
      </c>
      <c r="D2434" s="154" t="s">
        <v>1801</v>
      </c>
      <c r="E2434" s="154" t="s">
        <v>2862</v>
      </c>
      <c r="F2434" s="155">
        <v>0.26506000000000002</v>
      </c>
      <c r="G2434" s="155">
        <f t="shared" si="37"/>
        <v>0.53012000000000004</v>
      </c>
      <c r="H2434" s="289"/>
    </row>
    <row r="2435" spans="2:8" ht="15">
      <c r="B2435" s="154">
        <v>255</v>
      </c>
      <c r="C2435" s="154" t="s">
        <v>1737</v>
      </c>
      <c r="D2435" s="154" t="s">
        <v>1801</v>
      </c>
      <c r="E2435" s="154" t="s">
        <v>2862</v>
      </c>
      <c r="F2435" s="155">
        <v>0.34755999999999998</v>
      </c>
      <c r="G2435" s="155">
        <f t="shared" si="37"/>
        <v>0.69511999999999996</v>
      </c>
      <c r="H2435" s="289"/>
    </row>
    <row r="2436" spans="2:8" ht="15">
      <c r="B2436" s="154">
        <v>255</v>
      </c>
      <c r="C2436" s="154" t="s">
        <v>1739</v>
      </c>
      <c r="D2436" s="154" t="s">
        <v>1801</v>
      </c>
      <c r="E2436" s="154" t="s">
        <v>2862</v>
      </c>
      <c r="F2436" s="155">
        <v>0.18399000000000001</v>
      </c>
      <c r="G2436" s="155">
        <f t="shared" si="37"/>
        <v>0.36798000000000003</v>
      </c>
      <c r="H2436" s="289"/>
    </row>
    <row r="2437" spans="2:8" ht="15">
      <c r="B2437" s="154">
        <v>255</v>
      </c>
      <c r="C2437" s="154" t="s">
        <v>1741</v>
      </c>
      <c r="D2437" s="154" t="s">
        <v>1801</v>
      </c>
      <c r="E2437" s="154" t="s">
        <v>2862</v>
      </c>
      <c r="F2437" s="155">
        <v>0.18378999999999998</v>
      </c>
      <c r="G2437" s="155">
        <f t="shared" si="37"/>
        <v>0.36757999999999996</v>
      </c>
      <c r="H2437" s="289"/>
    </row>
    <row r="2438" spans="2:8" ht="15">
      <c r="B2438" s="154">
        <v>255</v>
      </c>
      <c r="C2438" s="154" t="s">
        <v>1781</v>
      </c>
      <c r="D2438" s="154" t="s">
        <v>1801</v>
      </c>
      <c r="E2438" s="154" t="s">
        <v>2862</v>
      </c>
      <c r="F2438" s="155">
        <v>0.58116000000000001</v>
      </c>
      <c r="G2438" s="155">
        <f t="shared" si="37"/>
        <v>1.16232</v>
      </c>
      <c r="H2438" s="289"/>
    </row>
    <row r="2439" spans="2:8" ht="15">
      <c r="B2439" s="154">
        <v>255</v>
      </c>
      <c r="C2439" s="154" t="s">
        <v>2259</v>
      </c>
      <c r="D2439" s="154" t="s">
        <v>1801</v>
      </c>
      <c r="E2439" s="154" t="s">
        <v>2862</v>
      </c>
      <c r="F2439" s="155">
        <v>0.33244000000000001</v>
      </c>
      <c r="G2439" s="155">
        <f t="shared" si="37"/>
        <v>0.66488000000000003</v>
      </c>
      <c r="H2439" s="290"/>
    </row>
    <row r="2440" spans="2:8" ht="15">
      <c r="B2440" s="154">
        <v>256</v>
      </c>
      <c r="C2440" s="154" t="s">
        <v>1643</v>
      </c>
      <c r="D2440" s="154" t="s">
        <v>1801</v>
      </c>
      <c r="E2440" s="154" t="s">
        <v>2862</v>
      </c>
      <c r="F2440" s="155">
        <v>0.31186999999999998</v>
      </c>
      <c r="G2440" s="155">
        <f t="shared" si="37"/>
        <v>0.62373999999999996</v>
      </c>
      <c r="H2440" s="288">
        <v>6.4881200000000021</v>
      </c>
    </row>
    <row r="2441" spans="2:8" ht="15">
      <c r="B2441" s="154">
        <v>256</v>
      </c>
      <c r="C2441" s="154" t="s">
        <v>1734</v>
      </c>
      <c r="D2441" s="154" t="s">
        <v>1801</v>
      </c>
      <c r="E2441" s="154" t="s">
        <v>2862</v>
      </c>
      <c r="F2441" s="155">
        <v>1.48289</v>
      </c>
      <c r="G2441" s="155">
        <f t="shared" si="37"/>
        <v>2.9657800000000001</v>
      </c>
      <c r="H2441" s="289"/>
    </row>
    <row r="2442" spans="2:8" ht="15">
      <c r="B2442" s="154">
        <v>256</v>
      </c>
      <c r="C2442" s="154" t="s">
        <v>2260</v>
      </c>
      <c r="D2442" s="154" t="s">
        <v>1801</v>
      </c>
      <c r="E2442" s="154" t="s">
        <v>2862</v>
      </c>
      <c r="F2442" s="155">
        <v>0.14948</v>
      </c>
      <c r="G2442" s="155">
        <f t="shared" si="37"/>
        <v>0.29896</v>
      </c>
      <c r="H2442" s="289"/>
    </row>
    <row r="2443" spans="2:8" ht="15">
      <c r="B2443" s="154">
        <v>256</v>
      </c>
      <c r="C2443" s="154" t="s">
        <v>2261</v>
      </c>
      <c r="D2443" s="154" t="s">
        <v>1801</v>
      </c>
      <c r="E2443" s="154" t="s">
        <v>2862</v>
      </c>
      <c r="F2443" s="155">
        <v>0.15506</v>
      </c>
      <c r="G2443" s="155">
        <f t="shared" si="37"/>
        <v>0.31012000000000001</v>
      </c>
      <c r="H2443" s="289"/>
    </row>
    <row r="2444" spans="2:8" ht="15">
      <c r="B2444" s="154">
        <v>256</v>
      </c>
      <c r="C2444" s="154" t="s">
        <v>2262</v>
      </c>
      <c r="D2444" s="154" t="s">
        <v>1801</v>
      </c>
      <c r="E2444" s="154" t="s">
        <v>2862</v>
      </c>
      <c r="F2444" s="155">
        <v>0.21368000000000001</v>
      </c>
      <c r="G2444" s="155">
        <f t="shared" si="37"/>
        <v>0.42736000000000002</v>
      </c>
      <c r="H2444" s="289"/>
    </row>
    <row r="2445" spans="2:8" ht="15">
      <c r="B2445" s="154">
        <v>256</v>
      </c>
      <c r="C2445" s="154" t="s">
        <v>2263</v>
      </c>
      <c r="D2445" s="154" t="s">
        <v>1801</v>
      </c>
      <c r="E2445" s="154" t="s">
        <v>2862</v>
      </c>
      <c r="F2445" s="155">
        <v>0.10177</v>
      </c>
      <c r="G2445" s="155">
        <f t="shared" ref="G2445:G2508" si="38">F2445*2</f>
        <v>0.20354</v>
      </c>
      <c r="H2445" s="289"/>
    </row>
    <row r="2446" spans="2:8" ht="15">
      <c r="B2446" s="154">
        <v>256</v>
      </c>
      <c r="C2446" s="154" t="s">
        <v>2264</v>
      </c>
      <c r="D2446" s="154" t="s">
        <v>1801</v>
      </c>
      <c r="E2446" s="154" t="s">
        <v>2862</v>
      </c>
      <c r="F2446" s="155">
        <v>0.18412000000000001</v>
      </c>
      <c r="G2446" s="155">
        <f t="shared" si="38"/>
        <v>0.36824000000000001</v>
      </c>
      <c r="H2446" s="289"/>
    </row>
    <row r="2447" spans="2:8" ht="15">
      <c r="B2447" s="154">
        <v>256</v>
      </c>
      <c r="C2447" s="154" t="s">
        <v>2265</v>
      </c>
      <c r="D2447" s="154" t="s">
        <v>1801</v>
      </c>
      <c r="E2447" s="154" t="s">
        <v>2862</v>
      </c>
      <c r="F2447" s="155">
        <v>0.12215999999999999</v>
      </c>
      <c r="G2447" s="155">
        <f t="shared" si="38"/>
        <v>0.24431999999999998</v>
      </c>
      <c r="H2447" s="289"/>
    </row>
    <row r="2448" spans="2:8" ht="15">
      <c r="B2448" s="154">
        <v>256</v>
      </c>
      <c r="C2448" s="154" t="s">
        <v>2266</v>
      </c>
      <c r="D2448" s="154" t="s">
        <v>1801</v>
      </c>
      <c r="E2448" s="154" t="s">
        <v>2862</v>
      </c>
      <c r="F2448" s="155">
        <v>0.11701</v>
      </c>
      <c r="G2448" s="155">
        <f t="shared" si="38"/>
        <v>0.23402000000000001</v>
      </c>
      <c r="H2448" s="289"/>
    </row>
    <row r="2449" spans="2:8" ht="15">
      <c r="B2449" s="154">
        <v>256</v>
      </c>
      <c r="C2449" s="154" t="s">
        <v>2267</v>
      </c>
      <c r="D2449" s="154" t="s">
        <v>1801</v>
      </c>
      <c r="E2449" s="154" t="s">
        <v>2862</v>
      </c>
      <c r="F2449" s="155">
        <v>0.18949000000000002</v>
      </c>
      <c r="G2449" s="155">
        <f t="shared" si="38"/>
        <v>0.37898000000000004</v>
      </c>
      <c r="H2449" s="289"/>
    </row>
    <row r="2450" spans="2:8" ht="15">
      <c r="B2450" s="154">
        <v>256</v>
      </c>
      <c r="C2450" s="154" t="s">
        <v>2268</v>
      </c>
      <c r="D2450" s="154" t="s">
        <v>1801</v>
      </c>
      <c r="E2450" s="154" t="s">
        <v>2862</v>
      </c>
      <c r="F2450" s="155">
        <v>0.21653</v>
      </c>
      <c r="G2450" s="155">
        <f t="shared" si="38"/>
        <v>0.43306</v>
      </c>
      <c r="H2450" s="290"/>
    </row>
    <row r="2451" spans="2:8" ht="15">
      <c r="B2451" s="154">
        <v>257</v>
      </c>
      <c r="C2451" s="154" t="s">
        <v>2269</v>
      </c>
      <c r="D2451" s="154" t="s">
        <v>1801</v>
      </c>
      <c r="E2451" s="154" t="s">
        <v>2862</v>
      </c>
      <c r="F2451" s="155">
        <v>0.79534000000000005</v>
      </c>
      <c r="G2451" s="155">
        <f t="shared" si="38"/>
        <v>1.5906800000000001</v>
      </c>
      <c r="H2451" s="288">
        <v>6.1504200000000004</v>
      </c>
    </row>
    <row r="2452" spans="2:8" ht="15">
      <c r="B2452" s="154">
        <v>257</v>
      </c>
      <c r="C2452" s="154" t="s">
        <v>2059</v>
      </c>
      <c r="D2452" s="154" t="s">
        <v>1801</v>
      </c>
      <c r="E2452" s="154" t="s">
        <v>2862</v>
      </c>
      <c r="F2452" s="155">
        <v>0.14646000000000001</v>
      </c>
      <c r="G2452" s="155">
        <f t="shared" si="38"/>
        <v>0.29292000000000001</v>
      </c>
      <c r="H2452" s="289"/>
    </row>
    <row r="2453" spans="2:8" ht="15">
      <c r="B2453" s="154">
        <v>257</v>
      </c>
      <c r="C2453" s="154" t="s">
        <v>1694</v>
      </c>
      <c r="D2453" s="154" t="s">
        <v>1801</v>
      </c>
      <c r="E2453" s="154" t="s">
        <v>2862</v>
      </c>
      <c r="F2453" s="155">
        <v>0.39400000000000002</v>
      </c>
      <c r="G2453" s="155">
        <f t="shared" si="38"/>
        <v>0.78800000000000003</v>
      </c>
      <c r="H2453" s="289"/>
    </row>
    <row r="2454" spans="2:8" ht="15">
      <c r="B2454" s="154">
        <v>257</v>
      </c>
      <c r="C2454" s="154" t="s">
        <v>2270</v>
      </c>
      <c r="D2454" s="154" t="s">
        <v>1801</v>
      </c>
      <c r="E2454" s="154" t="s">
        <v>2862</v>
      </c>
      <c r="F2454" s="155">
        <v>0.23998</v>
      </c>
      <c r="G2454" s="155">
        <f t="shared" si="38"/>
        <v>0.47996</v>
      </c>
      <c r="H2454" s="289"/>
    </row>
    <row r="2455" spans="2:8" ht="15">
      <c r="B2455" s="154">
        <v>257</v>
      </c>
      <c r="C2455" s="154" t="s">
        <v>2271</v>
      </c>
      <c r="D2455" s="154" t="s">
        <v>1801</v>
      </c>
      <c r="E2455" s="154" t="s">
        <v>2862</v>
      </c>
      <c r="F2455" s="155">
        <v>0.27021000000000001</v>
      </c>
      <c r="G2455" s="155">
        <f t="shared" si="38"/>
        <v>0.54042000000000001</v>
      </c>
      <c r="H2455" s="289"/>
    </row>
    <row r="2456" spans="2:8" ht="15">
      <c r="B2456" s="154">
        <v>257</v>
      </c>
      <c r="C2456" s="154" t="s">
        <v>1789</v>
      </c>
      <c r="D2456" s="154" t="s">
        <v>1801</v>
      </c>
      <c r="E2456" s="154" t="s">
        <v>2862</v>
      </c>
      <c r="F2456" s="155">
        <v>7.2430000000000008E-2</v>
      </c>
      <c r="G2456" s="155">
        <f t="shared" si="38"/>
        <v>0.14486000000000002</v>
      </c>
      <c r="H2456" s="289"/>
    </row>
    <row r="2457" spans="2:8" ht="15">
      <c r="B2457" s="154">
        <v>257</v>
      </c>
      <c r="C2457" s="154" t="s">
        <v>1697</v>
      </c>
      <c r="D2457" s="154" t="s">
        <v>1801</v>
      </c>
      <c r="E2457" s="154" t="s">
        <v>2862</v>
      </c>
      <c r="F2457" s="155">
        <v>0.25902999999999998</v>
      </c>
      <c r="G2457" s="155">
        <f t="shared" si="38"/>
        <v>0.51805999999999996</v>
      </c>
      <c r="H2457" s="289"/>
    </row>
    <row r="2458" spans="2:8" ht="15">
      <c r="B2458" s="154">
        <v>257</v>
      </c>
      <c r="C2458" s="154" t="s">
        <v>2272</v>
      </c>
      <c r="D2458" s="154" t="s">
        <v>1801</v>
      </c>
      <c r="E2458" s="154" t="s">
        <v>2862</v>
      </c>
      <c r="F2458" s="155">
        <v>0.14102000000000001</v>
      </c>
      <c r="G2458" s="155">
        <f t="shared" si="38"/>
        <v>0.28204000000000001</v>
      </c>
      <c r="H2458" s="289"/>
    </row>
    <row r="2459" spans="2:8" ht="15">
      <c r="B2459" s="154">
        <v>257</v>
      </c>
      <c r="C2459" s="154" t="s">
        <v>2273</v>
      </c>
      <c r="D2459" s="154" t="s">
        <v>1801</v>
      </c>
      <c r="E2459" s="154" t="s">
        <v>2862</v>
      </c>
      <c r="F2459" s="155">
        <v>0.12606000000000001</v>
      </c>
      <c r="G2459" s="155">
        <f t="shared" si="38"/>
        <v>0.25212000000000001</v>
      </c>
      <c r="H2459" s="289"/>
    </row>
    <row r="2460" spans="2:8" ht="15">
      <c r="B2460" s="154">
        <v>257</v>
      </c>
      <c r="C2460" s="154" t="s">
        <v>2274</v>
      </c>
      <c r="D2460" s="154" t="s">
        <v>1801</v>
      </c>
      <c r="E2460" s="154" t="s">
        <v>2862</v>
      </c>
      <c r="F2460" s="155">
        <v>0.25906000000000001</v>
      </c>
      <c r="G2460" s="155">
        <f t="shared" si="38"/>
        <v>0.51812000000000002</v>
      </c>
      <c r="H2460" s="289"/>
    </row>
    <row r="2461" spans="2:8" ht="15">
      <c r="B2461" s="154">
        <v>257</v>
      </c>
      <c r="C2461" s="154" t="s">
        <v>2275</v>
      </c>
      <c r="D2461" s="154" t="s">
        <v>1801</v>
      </c>
      <c r="E2461" s="154" t="s">
        <v>2862</v>
      </c>
      <c r="F2461" s="155">
        <v>0.37162000000000001</v>
      </c>
      <c r="G2461" s="155">
        <f t="shared" si="38"/>
        <v>0.74324000000000001</v>
      </c>
      <c r="H2461" s="290"/>
    </row>
    <row r="2462" spans="2:8" ht="15">
      <c r="B2462" s="154">
        <v>258</v>
      </c>
      <c r="C2462" s="154" t="s">
        <v>1692</v>
      </c>
      <c r="D2462" s="154" t="s">
        <v>1801</v>
      </c>
      <c r="E2462" s="154" t="s">
        <v>2862</v>
      </c>
      <c r="F2462" s="155">
        <v>0.17230999999999999</v>
      </c>
      <c r="G2462" s="155">
        <f t="shared" si="38"/>
        <v>0.34461999999999998</v>
      </c>
      <c r="H2462" s="288">
        <v>6.6654999999999998</v>
      </c>
    </row>
    <row r="2463" spans="2:8" ht="15">
      <c r="B2463" s="154">
        <v>258</v>
      </c>
      <c r="C2463" s="154" t="s">
        <v>2269</v>
      </c>
      <c r="D2463" s="154" t="s">
        <v>1801</v>
      </c>
      <c r="E2463" s="154" t="s">
        <v>2862</v>
      </c>
      <c r="F2463" s="155">
        <v>0.24859999999999999</v>
      </c>
      <c r="G2463" s="155">
        <f t="shared" si="38"/>
        <v>0.49719999999999998</v>
      </c>
      <c r="H2463" s="289"/>
    </row>
    <row r="2464" spans="2:8" ht="15">
      <c r="B2464" s="154">
        <v>258</v>
      </c>
      <c r="C2464" s="154" t="s">
        <v>2276</v>
      </c>
      <c r="D2464" s="154" t="s">
        <v>1801</v>
      </c>
      <c r="E2464" s="154" t="s">
        <v>2862</v>
      </c>
      <c r="F2464" s="155">
        <v>0.31248000000000004</v>
      </c>
      <c r="G2464" s="155">
        <f t="shared" si="38"/>
        <v>0.62496000000000007</v>
      </c>
      <c r="H2464" s="289"/>
    </row>
    <row r="2465" spans="2:8" ht="15">
      <c r="B2465" s="154">
        <v>258</v>
      </c>
      <c r="C2465" s="154" t="s">
        <v>2270</v>
      </c>
      <c r="D2465" s="154" t="s">
        <v>1801</v>
      </c>
      <c r="E2465" s="154" t="s">
        <v>2862</v>
      </c>
      <c r="F2465" s="155">
        <v>0.24115</v>
      </c>
      <c r="G2465" s="155">
        <f t="shared" si="38"/>
        <v>0.48230000000000001</v>
      </c>
      <c r="H2465" s="289"/>
    </row>
    <row r="2466" spans="2:8" ht="15">
      <c r="B2466" s="154">
        <v>258</v>
      </c>
      <c r="C2466" s="154" t="s">
        <v>2277</v>
      </c>
      <c r="D2466" s="154" t="s">
        <v>1801</v>
      </c>
      <c r="E2466" s="154" t="s">
        <v>2862</v>
      </c>
      <c r="F2466" s="155">
        <v>0.28670999999999996</v>
      </c>
      <c r="G2466" s="155">
        <f t="shared" si="38"/>
        <v>0.57341999999999993</v>
      </c>
      <c r="H2466" s="289"/>
    </row>
    <row r="2467" spans="2:8" ht="15">
      <c r="B2467" s="154">
        <v>258</v>
      </c>
      <c r="C2467" s="154" t="s">
        <v>1690</v>
      </c>
      <c r="D2467" s="154" t="s">
        <v>1801</v>
      </c>
      <c r="E2467" s="154" t="s">
        <v>2862</v>
      </c>
      <c r="F2467" s="155">
        <v>0.28852</v>
      </c>
      <c r="G2467" s="155">
        <f t="shared" si="38"/>
        <v>0.57704</v>
      </c>
      <c r="H2467" s="289"/>
    </row>
    <row r="2468" spans="2:8" ht="15">
      <c r="B2468" s="154">
        <v>258</v>
      </c>
      <c r="C2468" s="154" t="s">
        <v>2278</v>
      </c>
      <c r="D2468" s="154" t="s">
        <v>1801</v>
      </c>
      <c r="E2468" s="154" t="s">
        <v>2862</v>
      </c>
      <c r="F2468" s="155">
        <v>8.1459999999999991E-2</v>
      </c>
      <c r="G2468" s="155">
        <f t="shared" si="38"/>
        <v>0.16291999999999998</v>
      </c>
      <c r="H2468" s="289"/>
    </row>
    <row r="2469" spans="2:8" ht="15">
      <c r="B2469" s="154">
        <v>258</v>
      </c>
      <c r="C2469" s="154" t="s">
        <v>2279</v>
      </c>
      <c r="D2469" s="154" t="s">
        <v>1801</v>
      </c>
      <c r="E2469" s="154" t="s">
        <v>2862</v>
      </c>
      <c r="F2469" s="155">
        <v>8.5779999999999995E-2</v>
      </c>
      <c r="G2469" s="155">
        <f t="shared" si="38"/>
        <v>0.17155999999999999</v>
      </c>
      <c r="H2469" s="289"/>
    </row>
    <row r="2470" spans="2:8" ht="15">
      <c r="B2470" s="154">
        <v>258</v>
      </c>
      <c r="C2470" s="154" t="s">
        <v>1696</v>
      </c>
      <c r="D2470" s="154" t="s">
        <v>1801</v>
      </c>
      <c r="E2470" s="154" t="s">
        <v>2862</v>
      </c>
      <c r="F2470" s="155">
        <v>0.41213</v>
      </c>
      <c r="G2470" s="155">
        <f t="shared" si="38"/>
        <v>0.82425999999999999</v>
      </c>
      <c r="H2470" s="289"/>
    </row>
    <row r="2471" spans="2:8" ht="15">
      <c r="B2471" s="154">
        <v>258</v>
      </c>
      <c r="C2471" s="154" t="s">
        <v>2280</v>
      </c>
      <c r="D2471" s="154" t="s">
        <v>1801</v>
      </c>
      <c r="E2471" s="154" t="s">
        <v>2862</v>
      </c>
      <c r="F2471" s="155">
        <v>0.37704000000000004</v>
      </c>
      <c r="G2471" s="155">
        <f t="shared" si="38"/>
        <v>0.75408000000000008</v>
      </c>
      <c r="H2471" s="289"/>
    </row>
    <row r="2472" spans="2:8" ht="15">
      <c r="B2472" s="154">
        <v>258</v>
      </c>
      <c r="C2472" s="154" t="s">
        <v>1961</v>
      </c>
      <c r="D2472" s="154" t="s">
        <v>1801</v>
      </c>
      <c r="E2472" s="154" t="s">
        <v>2862</v>
      </c>
      <c r="F2472" s="155">
        <v>0.55441999999999991</v>
      </c>
      <c r="G2472" s="155">
        <f t="shared" si="38"/>
        <v>1.1088399999999998</v>
      </c>
      <c r="H2472" s="289"/>
    </row>
    <row r="2473" spans="2:8" ht="15">
      <c r="B2473" s="154">
        <v>258</v>
      </c>
      <c r="C2473" s="154" t="s">
        <v>2275</v>
      </c>
      <c r="D2473" s="154" t="s">
        <v>1801</v>
      </c>
      <c r="E2473" s="154" t="s">
        <v>2862</v>
      </c>
      <c r="F2473" s="155">
        <v>0.27215</v>
      </c>
      <c r="G2473" s="155">
        <f t="shared" si="38"/>
        <v>0.54430000000000001</v>
      </c>
      <c r="H2473" s="290"/>
    </row>
    <row r="2474" spans="2:8" ht="15">
      <c r="B2474" s="154">
        <v>259</v>
      </c>
      <c r="C2474" s="154" t="s">
        <v>1692</v>
      </c>
      <c r="D2474" s="154" t="s">
        <v>1801</v>
      </c>
      <c r="E2474" s="154" t="s">
        <v>2862</v>
      </c>
      <c r="F2474" s="155">
        <v>0.17169000000000001</v>
      </c>
      <c r="G2474" s="155">
        <f t="shared" si="38"/>
        <v>0.34338000000000002</v>
      </c>
      <c r="H2474" s="288">
        <v>6.2053800000000017</v>
      </c>
    </row>
    <row r="2475" spans="2:8" ht="15">
      <c r="B2475" s="154">
        <v>259</v>
      </c>
      <c r="C2475" s="154" t="s">
        <v>2269</v>
      </c>
      <c r="D2475" s="154" t="s">
        <v>1801</v>
      </c>
      <c r="E2475" s="154" t="s">
        <v>2862</v>
      </c>
      <c r="F2475" s="155">
        <v>0.66459000000000001</v>
      </c>
      <c r="G2475" s="155">
        <f t="shared" si="38"/>
        <v>1.32918</v>
      </c>
      <c r="H2475" s="289"/>
    </row>
    <row r="2476" spans="2:8" ht="15">
      <c r="B2476" s="154">
        <v>259</v>
      </c>
      <c r="C2476" s="154" t="s">
        <v>1694</v>
      </c>
      <c r="D2476" s="154" t="s">
        <v>1801</v>
      </c>
      <c r="E2476" s="154" t="s">
        <v>2862</v>
      </c>
      <c r="F2476" s="155">
        <v>2.622E-2</v>
      </c>
      <c r="G2476" s="155">
        <f t="shared" si="38"/>
        <v>5.2440000000000001E-2</v>
      </c>
      <c r="H2476" s="289"/>
    </row>
    <row r="2477" spans="2:8" ht="15">
      <c r="B2477" s="154">
        <v>259</v>
      </c>
      <c r="C2477" s="154" t="s">
        <v>2271</v>
      </c>
      <c r="D2477" s="154" t="s">
        <v>1801</v>
      </c>
      <c r="E2477" s="154" t="s">
        <v>2862</v>
      </c>
      <c r="F2477" s="155">
        <v>0.30713999999999997</v>
      </c>
      <c r="G2477" s="155">
        <f t="shared" si="38"/>
        <v>0.61427999999999994</v>
      </c>
      <c r="H2477" s="289"/>
    </row>
    <row r="2478" spans="2:8" ht="15">
      <c r="B2478" s="154">
        <v>259</v>
      </c>
      <c r="C2478" s="154" t="s">
        <v>1695</v>
      </c>
      <c r="D2478" s="154" t="s">
        <v>1801</v>
      </c>
      <c r="E2478" s="154" t="s">
        <v>2862</v>
      </c>
      <c r="F2478" s="155">
        <v>5.2990000000000002E-2</v>
      </c>
      <c r="G2478" s="155">
        <f t="shared" si="38"/>
        <v>0.10598</v>
      </c>
      <c r="H2478" s="289"/>
    </row>
    <row r="2479" spans="2:8" ht="15">
      <c r="B2479" s="154">
        <v>259</v>
      </c>
      <c r="C2479" s="154" t="s">
        <v>2279</v>
      </c>
      <c r="D2479" s="154" t="s">
        <v>1801</v>
      </c>
      <c r="E2479" s="154" t="s">
        <v>2862</v>
      </c>
      <c r="F2479" s="155">
        <v>0.40106000000000003</v>
      </c>
      <c r="G2479" s="155">
        <f t="shared" si="38"/>
        <v>0.80212000000000006</v>
      </c>
      <c r="H2479" s="289"/>
    </row>
    <row r="2480" spans="2:8" ht="15">
      <c r="B2480" s="154">
        <v>259</v>
      </c>
      <c r="C2480" s="154" t="s">
        <v>1571</v>
      </c>
      <c r="D2480" s="154" t="s">
        <v>1801</v>
      </c>
      <c r="E2480" s="154" t="s">
        <v>2862</v>
      </c>
      <c r="F2480" s="155">
        <v>2.0590000000000001E-2</v>
      </c>
      <c r="G2480" s="155">
        <f t="shared" si="38"/>
        <v>4.1180000000000001E-2</v>
      </c>
      <c r="H2480" s="289"/>
    </row>
    <row r="2481" spans="2:8" ht="15">
      <c r="B2481" s="154">
        <v>259</v>
      </c>
      <c r="C2481" s="154" t="s">
        <v>1697</v>
      </c>
      <c r="D2481" s="154" t="s">
        <v>1801</v>
      </c>
      <c r="E2481" s="154" t="s">
        <v>2862</v>
      </c>
      <c r="F2481" s="155">
        <v>0.21333000000000002</v>
      </c>
      <c r="G2481" s="155">
        <f t="shared" si="38"/>
        <v>0.42666000000000004</v>
      </c>
      <c r="H2481" s="289"/>
    </row>
    <row r="2482" spans="2:8" ht="15">
      <c r="B2482" s="154">
        <v>259</v>
      </c>
      <c r="C2482" s="154" t="s">
        <v>2273</v>
      </c>
      <c r="D2482" s="154" t="s">
        <v>1801</v>
      </c>
      <c r="E2482" s="154" t="s">
        <v>2862</v>
      </c>
      <c r="F2482" s="155">
        <v>0.20651</v>
      </c>
      <c r="G2482" s="155">
        <f t="shared" si="38"/>
        <v>0.41302</v>
      </c>
      <c r="H2482" s="289"/>
    </row>
    <row r="2483" spans="2:8" ht="15">
      <c r="B2483" s="154">
        <v>259</v>
      </c>
      <c r="C2483" s="154" t="s">
        <v>1168</v>
      </c>
      <c r="D2483" s="154" t="s">
        <v>1801</v>
      </c>
      <c r="E2483" s="154" t="s">
        <v>2862</v>
      </c>
      <c r="F2483" s="155">
        <v>0.18425999999999998</v>
      </c>
      <c r="G2483" s="155">
        <f t="shared" si="38"/>
        <v>0.36851999999999996</v>
      </c>
      <c r="H2483" s="289"/>
    </row>
    <row r="2484" spans="2:8" ht="15">
      <c r="B2484" s="154">
        <v>259</v>
      </c>
      <c r="C2484" s="154" t="s">
        <v>2274</v>
      </c>
      <c r="D2484" s="154" t="s">
        <v>1801</v>
      </c>
      <c r="E2484" s="154" t="s">
        <v>2862</v>
      </c>
      <c r="F2484" s="155">
        <v>0.23044000000000001</v>
      </c>
      <c r="G2484" s="155">
        <f t="shared" si="38"/>
        <v>0.46088000000000001</v>
      </c>
      <c r="H2484" s="289"/>
    </row>
    <row r="2485" spans="2:8" ht="15">
      <c r="B2485" s="154">
        <v>259</v>
      </c>
      <c r="C2485" s="154" t="s">
        <v>2281</v>
      </c>
      <c r="D2485" s="154" t="s">
        <v>1801</v>
      </c>
      <c r="E2485" s="154" t="s">
        <v>2862</v>
      </c>
      <c r="F2485" s="155">
        <v>0.12938999999999998</v>
      </c>
      <c r="G2485" s="155">
        <f t="shared" si="38"/>
        <v>0.25877999999999995</v>
      </c>
      <c r="H2485" s="289"/>
    </row>
    <row r="2486" spans="2:8" ht="15">
      <c r="B2486" s="154">
        <v>259</v>
      </c>
      <c r="C2486" s="154" t="s">
        <v>2282</v>
      </c>
      <c r="D2486" s="154" t="s">
        <v>1801</v>
      </c>
      <c r="E2486" s="154" t="s">
        <v>2862</v>
      </c>
      <c r="F2486" s="155">
        <v>0.49448000000000003</v>
      </c>
      <c r="G2486" s="155">
        <f t="shared" si="38"/>
        <v>0.98896000000000006</v>
      </c>
      <c r="H2486" s="290"/>
    </row>
    <row r="2487" spans="2:8" ht="15">
      <c r="B2487" s="154">
        <v>260</v>
      </c>
      <c r="C2487" s="154" t="s">
        <v>1692</v>
      </c>
      <c r="D2487" s="154" t="s">
        <v>1801</v>
      </c>
      <c r="E2487" s="154" t="s">
        <v>2862</v>
      </c>
      <c r="F2487" s="155">
        <v>0.6179</v>
      </c>
      <c r="G2487" s="155">
        <f t="shared" si="38"/>
        <v>1.2358</v>
      </c>
      <c r="H2487" s="288">
        <v>6.3185800000000008</v>
      </c>
    </row>
    <row r="2488" spans="2:8" ht="15">
      <c r="B2488" s="154">
        <v>260</v>
      </c>
      <c r="C2488" s="154" t="s">
        <v>1693</v>
      </c>
      <c r="D2488" s="154" t="s">
        <v>1801</v>
      </c>
      <c r="E2488" s="154" t="s">
        <v>2862</v>
      </c>
      <c r="F2488" s="155">
        <v>0.17671999999999999</v>
      </c>
      <c r="G2488" s="155">
        <f t="shared" si="38"/>
        <v>0.35343999999999998</v>
      </c>
      <c r="H2488" s="289"/>
    </row>
    <row r="2489" spans="2:8" ht="15">
      <c r="B2489" s="154">
        <v>260</v>
      </c>
      <c r="C2489" s="154" t="s">
        <v>2283</v>
      </c>
      <c r="D2489" s="154" t="s">
        <v>1801</v>
      </c>
      <c r="E2489" s="154" t="s">
        <v>2862</v>
      </c>
      <c r="F2489" s="155">
        <v>0.16709000000000002</v>
      </c>
      <c r="G2489" s="155">
        <f t="shared" si="38"/>
        <v>0.33418000000000003</v>
      </c>
      <c r="H2489" s="289"/>
    </row>
    <row r="2490" spans="2:8" ht="15">
      <c r="B2490" s="154">
        <v>260</v>
      </c>
      <c r="C2490" s="154" t="s">
        <v>2284</v>
      </c>
      <c r="D2490" s="154" t="s">
        <v>1801</v>
      </c>
      <c r="E2490" s="154" t="s">
        <v>2862</v>
      </c>
      <c r="F2490" s="155">
        <v>1.384E-2</v>
      </c>
      <c r="G2490" s="155">
        <f t="shared" si="38"/>
        <v>2.768E-2</v>
      </c>
      <c r="H2490" s="289"/>
    </row>
    <row r="2491" spans="2:8" ht="15">
      <c r="B2491" s="154">
        <v>260</v>
      </c>
      <c r="C2491" s="154" t="s">
        <v>1730</v>
      </c>
      <c r="D2491" s="154" t="s">
        <v>1801</v>
      </c>
      <c r="E2491" s="154" t="s">
        <v>2862</v>
      </c>
      <c r="F2491" s="155">
        <v>0.17469999999999999</v>
      </c>
      <c r="G2491" s="155">
        <f t="shared" si="38"/>
        <v>0.34939999999999999</v>
      </c>
      <c r="H2491" s="289"/>
    </row>
    <row r="2492" spans="2:8" ht="15">
      <c r="B2492" s="154">
        <v>260</v>
      </c>
      <c r="C2492" s="154" t="s">
        <v>1731</v>
      </c>
      <c r="D2492" s="154" t="s">
        <v>1801</v>
      </c>
      <c r="E2492" s="154" t="s">
        <v>2862</v>
      </c>
      <c r="F2492" s="155">
        <v>8.9300000000000004E-3</v>
      </c>
      <c r="G2492" s="155">
        <f t="shared" si="38"/>
        <v>1.7860000000000001E-2</v>
      </c>
      <c r="H2492" s="289"/>
    </row>
    <row r="2493" spans="2:8" ht="15">
      <c r="B2493" s="154">
        <v>260</v>
      </c>
      <c r="C2493" s="154" t="s">
        <v>2271</v>
      </c>
      <c r="D2493" s="154" t="s">
        <v>1801</v>
      </c>
      <c r="E2493" s="154" t="s">
        <v>2862</v>
      </c>
      <c r="F2493" s="155">
        <v>0.10851999999999999</v>
      </c>
      <c r="G2493" s="155">
        <f t="shared" si="38"/>
        <v>0.21703999999999998</v>
      </c>
      <c r="H2493" s="289"/>
    </row>
    <row r="2494" spans="2:8" ht="15">
      <c r="B2494" s="154">
        <v>260</v>
      </c>
      <c r="C2494" s="154" t="s">
        <v>1691</v>
      </c>
      <c r="D2494" s="154" t="s">
        <v>1801</v>
      </c>
      <c r="E2494" s="154" t="s">
        <v>2862</v>
      </c>
      <c r="F2494" s="155">
        <v>8.5980000000000001E-2</v>
      </c>
      <c r="G2494" s="155">
        <f t="shared" si="38"/>
        <v>0.17196</v>
      </c>
      <c r="H2494" s="289"/>
    </row>
    <row r="2495" spans="2:8" ht="15">
      <c r="B2495" s="154">
        <v>260</v>
      </c>
      <c r="C2495" s="154" t="s">
        <v>1695</v>
      </c>
      <c r="D2495" s="154" t="s">
        <v>1801</v>
      </c>
      <c r="E2495" s="154" t="s">
        <v>2862</v>
      </c>
      <c r="F2495" s="155">
        <v>0.52773999999999999</v>
      </c>
      <c r="G2495" s="155">
        <f t="shared" si="38"/>
        <v>1.05548</v>
      </c>
      <c r="H2495" s="289"/>
    </row>
    <row r="2496" spans="2:8" ht="15">
      <c r="B2496" s="154">
        <v>260</v>
      </c>
      <c r="C2496" s="154" t="s">
        <v>1696</v>
      </c>
      <c r="D2496" s="154" t="s">
        <v>1801</v>
      </c>
      <c r="E2496" s="154" t="s">
        <v>2862</v>
      </c>
      <c r="F2496" s="155">
        <v>0.44329000000000002</v>
      </c>
      <c r="G2496" s="155">
        <f t="shared" si="38"/>
        <v>0.88658000000000003</v>
      </c>
      <c r="H2496" s="289"/>
    </row>
    <row r="2497" spans="2:8" ht="15">
      <c r="B2497" s="154">
        <v>260</v>
      </c>
      <c r="C2497" s="154" t="s">
        <v>2285</v>
      </c>
      <c r="D2497" s="154" t="s">
        <v>1801</v>
      </c>
      <c r="E2497" s="154" t="s">
        <v>2862</v>
      </c>
      <c r="F2497" s="155">
        <v>0.17308999999999999</v>
      </c>
      <c r="G2497" s="155">
        <f t="shared" si="38"/>
        <v>0.34617999999999999</v>
      </c>
      <c r="H2497" s="289"/>
    </row>
    <row r="2498" spans="2:8" ht="15">
      <c r="B2498" s="154">
        <v>260</v>
      </c>
      <c r="C2498" s="154" t="s">
        <v>1961</v>
      </c>
      <c r="D2498" s="154" t="s">
        <v>1801</v>
      </c>
      <c r="E2498" s="154" t="s">
        <v>2862</v>
      </c>
      <c r="F2498" s="155">
        <v>0.11973</v>
      </c>
      <c r="G2498" s="155">
        <f t="shared" si="38"/>
        <v>0.23946000000000001</v>
      </c>
      <c r="H2498" s="289"/>
    </row>
    <row r="2499" spans="2:8" ht="15">
      <c r="B2499" s="154">
        <v>260</v>
      </c>
      <c r="C2499" s="154" t="s">
        <v>2281</v>
      </c>
      <c r="D2499" s="154" t="s">
        <v>1801</v>
      </c>
      <c r="E2499" s="154" t="s">
        <v>2862</v>
      </c>
      <c r="F2499" s="155">
        <v>0.54176000000000002</v>
      </c>
      <c r="G2499" s="155">
        <f t="shared" si="38"/>
        <v>1.08352</v>
      </c>
      <c r="H2499" s="290"/>
    </row>
    <row r="2500" spans="2:8" ht="15">
      <c r="B2500" s="154">
        <v>261</v>
      </c>
      <c r="C2500" s="154" t="s">
        <v>2286</v>
      </c>
      <c r="D2500" s="154" t="s">
        <v>1801</v>
      </c>
      <c r="E2500" s="154" t="s">
        <v>2862</v>
      </c>
      <c r="F2500" s="155">
        <v>0.25858999999999999</v>
      </c>
      <c r="G2500" s="155">
        <f t="shared" si="38"/>
        <v>0.51717999999999997</v>
      </c>
      <c r="H2500" s="288">
        <v>6.3632200000000001</v>
      </c>
    </row>
    <row r="2501" spans="2:8" ht="15">
      <c r="B2501" s="154">
        <v>261</v>
      </c>
      <c r="C2501" s="154" t="s">
        <v>1721</v>
      </c>
      <c r="D2501" s="154" t="s">
        <v>1801</v>
      </c>
      <c r="E2501" s="154" t="s">
        <v>2862</v>
      </c>
      <c r="F2501" s="155">
        <v>1.42136</v>
      </c>
      <c r="G2501" s="155">
        <f t="shared" si="38"/>
        <v>2.8427199999999999</v>
      </c>
      <c r="H2501" s="289"/>
    </row>
    <row r="2502" spans="2:8" ht="15">
      <c r="B2502" s="154">
        <v>261</v>
      </c>
      <c r="C2502" s="154" t="s">
        <v>2283</v>
      </c>
      <c r="D2502" s="154" t="s">
        <v>1801</v>
      </c>
      <c r="E2502" s="154" t="s">
        <v>2862</v>
      </c>
      <c r="F2502" s="155">
        <v>0.16753000000000001</v>
      </c>
      <c r="G2502" s="155">
        <f t="shared" si="38"/>
        <v>0.33506000000000002</v>
      </c>
      <c r="H2502" s="289"/>
    </row>
    <row r="2503" spans="2:8" ht="15">
      <c r="B2503" s="154">
        <v>261</v>
      </c>
      <c r="C2503" s="154" t="s">
        <v>2287</v>
      </c>
      <c r="D2503" s="154" t="s">
        <v>1801</v>
      </c>
      <c r="E2503" s="154" t="s">
        <v>2862</v>
      </c>
      <c r="F2503" s="155">
        <v>0.59741</v>
      </c>
      <c r="G2503" s="155">
        <f t="shared" si="38"/>
        <v>1.19482</v>
      </c>
      <c r="H2503" s="289"/>
    </row>
    <row r="2504" spans="2:8" ht="15">
      <c r="B2504" s="154">
        <v>261</v>
      </c>
      <c r="C2504" s="154" t="s">
        <v>1726</v>
      </c>
      <c r="D2504" s="154" t="s">
        <v>1801</v>
      </c>
      <c r="E2504" s="154" t="s">
        <v>2862</v>
      </c>
      <c r="F2504" s="155">
        <v>6.45E-3</v>
      </c>
      <c r="G2504" s="155">
        <f t="shared" si="38"/>
        <v>1.29E-2</v>
      </c>
      <c r="H2504" s="289"/>
    </row>
    <row r="2505" spans="2:8" ht="15">
      <c r="B2505" s="154">
        <v>261</v>
      </c>
      <c r="C2505" s="154" t="s">
        <v>1730</v>
      </c>
      <c r="D2505" s="154" t="s">
        <v>1801</v>
      </c>
      <c r="E2505" s="154" t="s">
        <v>2862</v>
      </c>
      <c r="F2505" s="155">
        <v>0.41426000000000002</v>
      </c>
      <c r="G2505" s="155">
        <f t="shared" si="38"/>
        <v>0.82852000000000003</v>
      </c>
      <c r="H2505" s="289"/>
    </row>
    <row r="2506" spans="2:8" ht="15">
      <c r="B2506" s="154">
        <v>261</v>
      </c>
      <c r="C2506" s="154" t="s">
        <v>1731</v>
      </c>
      <c r="D2506" s="154" t="s">
        <v>1801</v>
      </c>
      <c r="E2506" s="154" t="s">
        <v>2862</v>
      </c>
      <c r="F2506" s="155">
        <v>0.11742</v>
      </c>
      <c r="G2506" s="155">
        <f t="shared" si="38"/>
        <v>0.23483999999999999</v>
      </c>
      <c r="H2506" s="289"/>
    </row>
    <row r="2507" spans="2:8" ht="15">
      <c r="B2507" s="154">
        <v>261</v>
      </c>
      <c r="C2507" s="154" t="s">
        <v>1732</v>
      </c>
      <c r="D2507" s="154" t="s">
        <v>1801</v>
      </c>
      <c r="E2507" s="154" t="s">
        <v>2862</v>
      </c>
      <c r="F2507" s="155">
        <v>0.19859000000000002</v>
      </c>
      <c r="G2507" s="155">
        <f t="shared" si="38"/>
        <v>0.39718000000000003</v>
      </c>
      <c r="H2507" s="290"/>
    </row>
    <row r="2508" spans="2:8" ht="15">
      <c r="B2508" s="154">
        <v>262</v>
      </c>
      <c r="C2508" s="154" t="s">
        <v>2286</v>
      </c>
      <c r="D2508" s="154" t="s">
        <v>1801</v>
      </c>
      <c r="E2508" s="154" t="s">
        <v>2862</v>
      </c>
      <c r="F2508" s="155">
        <v>0.33906999999999998</v>
      </c>
      <c r="G2508" s="155">
        <f t="shared" si="38"/>
        <v>0.67813999999999997</v>
      </c>
      <c r="H2508" s="288">
        <v>6.1074000000000002</v>
      </c>
    </row>
    <row r="2509" spans="2:8" ht="15">
      <c r="B2509" s="154">
        <v>262</v>
      </c>
      <c r="C2509" s="154" t="s">
        <v>1725</v>
      </c>
      <c r="D2509" s="154" t="s">
        <v>1801</v>
      </c>
      <c r="E2509" s="154" t="s">
        <v>2862</v>
      </c>
      <c r="F2509" s="155">
        <v>0.35422000000000003</v>
      </c>
      <c r="G2509" s="155">
        <f t="shared" ref="G2509:G2572" si="39">F2509*2</f>
        <v>0.70844000000000007</v>
      </c>
      <c r="H2509" s="289"/>
    </row>
    <row r="2510" spans="2:8" ht="15">
      <c r="B2510" s="154">
        <v>262</v>
      </c>
      <c r="C2510" s="154" t="s">
        <v>1721</v>
      </c>
      <c r="D2510" s="154" t="s">
        <v>1801</v>
      </c>
      <c r="E2510" s="154" t="s">
        <v>2862</v>
      </c>
      <c r="F2510" s="155">
        <v>0.51494000000000006</v>
      </c>
      <c r="G2510" s="155">
        <f t="shared" si="39"/>
        <v>1.0298800000000001</v>
      </c>
      <c r="H2510" s="289"/>
    </row>
    <row r="2511" spans="2:8" ht="15">
      <c r="B2511" s="154">
        <v>262</v>
      </c>
      <c r="C2511" s="154" t="s">
        <v>1693</v>
      </c>
      <c r="D2511" s="154" t="s">
        <v>1801</v>
      </c>
      <c r="E2511" s="154" t="s">
        <v>2862</v>
      </c>
      <c r="F2511" s="155">
        <v>0.14144000000000001</v>
      </c>
      <c r="G2511" s="155">
        <f t="shared" si="39"/>
        <v>0.28288000000000002</v>
      </c>
      <c r="H2511" s="289"/>
    </row>
    <row r="2512" spans="2:8" ht="15">
      <c r="B2512" s="154">
        <v>262</v>
      </c>
      <c r="C2512" s="154" t="s">
        <v>2283</v>
      </c>
      <c r="D2512" s="154" t="s">
        <v>1801</v>
      </c>
      <c r="E2512" s="154" t="s">
        <v>2862</v>
      </c>
      <c r="F2512" s="155">
        <v>0.28361999999999998</v>
      </c>
      <c r="G2512" s="155">
        <f t="shared" si="39"/>
        <v>0.56723999999999997</v>
      </c>
      <c r="H2512" s="289"/>
    </row>
    <row r="2513" spans="2:8" ht="15">
      <c r="B2513" s="154">
        <v>262</v>
      </c>
      <c r="C2513" s="154" t="s">
        <v>1727</v>
      </c>
      <c r="D2513" s="154" t="s">
        <v>1801</v>
      </c>
      <c r="E2513" s="154" t="s">
        <v>2862</v>
      </c>
      <c r="F2513" s="155">
        <v>0.16172999999999998</v>
      </c>
      <c r="G2513" s="155">
        <f t="shared" si="39"/>
        <v>0.32345999999999997</v>
      </c>
      <c r="H2513" s="289"/>
    </row>
    <row r="2514" spans="2:8" ht="15">
      <c r="B2514" s="154">
        <v>262</v>
      </c>
      <c r="C2514" s="154" t="s">
        <v>1728</v>
      </c>
      <c r="D2514" s="154" t="s">
        <v>1801</v>
      </c>
      <c r="E2514" s="154" t="s">
        <v>2862</v>
      </c>
      <c r="F2514" s="155">
        <v>0.11719</v>
      </c>
      <c r="G2514" s="155">
        <f t="shared" si="39"/>
        <v>0.23438000000000001</v>
      </c>
      <c r="H2514" s="289"/>
    </row>
    <row r="2515" spans="2:8" ht="15">
      <c r="B2515" s="154">
        <v>262</v>
      </c>
      <c r="C2515" s="154" t="s">
        <v>1722</v>
      </c>
      <c r="D2515" s="154" t="s">
        <v>1801</v>
      </c>
      <c r="E2515" s="154" t="s">
        <v>2862</v>
      </c>
      <c r="F2515" s="155">
        <v>0.40620000000000001</v>
      </c>
      <c r="G2515" s="155">
        <f t="shared" si="39"/>
        <v>0.81240000000000001</v>
      </c>
      <c r="H2515" s="289"/>
    </row>
    <row r="2516" spans="2:8" ht="15">
      <c r="B2516" s="154">
        <v>262</v>
      </c>
      <c r="C2516" s="154" t="s">
        <v>1729</v>
      </c>
      <c r="D2516" s="154" t="s">
        <v>1801</v>
      </c>
      <c r="E2516" s="154" t="s">
        <v>2862</v>
      </c>
      <c r="F2516" s="155">
        <v>0.15437000000000001</v>
      </c>
      <c r="G2516" s="155">
        <f t="shared" si="39"/>
        <v>0.30874000000000001</v>
      </c>
      <c r="H2516" s="289"/>
    </row>
    <row r="2517" spans="2:8" ht="15">
      <c r="B2517" s="154">
        <v>262</v>
      </c>
      <c r="C2517" s="154" t="s">
        <v>1723</v>
      </c>
      <c r="D2517" s="154" t="s">
        <v>1801</v>
      </c>
      <c r="E2517" s="154" t="s">
        <v>2862</v>
      </c>
      <c r="F2517" s="155">
        <v>0.27767999999999998</v>
      </c>
      <c r="G2517" s="155">
        <f t="shared" si="39"/>
        <v>0.55535999999999996</v>
      </c>
      <c r="H2517" s="289"/>
    </row>
    <row r="2518" spans="2:8" ht="15">
      <c r="B2518" s="154">
        <v>262</v>
      </c>
      <c r="C2518" s="154" t="s">
        <v>1732</v>
      </c>
      <c r="D2518" s="154" t="s">
        <v>1801</v>
      </c>
      <c r="E2518" s="154" t="s">
        <v>2862</v>
      </c>
      <c r="F2518" s="155">
        <v>0.17755000000000001</v>
      </c>
      <c r="G2518" s="155">
        <f t="shared" si="39"/>
        <v>0.35510000000000003</v>
      </c>
      <c r="H2518" s="289"/>
    </row>
    <row r="2519" spans="2:8" ht="15">
      <c r="B2519" s="154">
        <v>262</v>
      </c>
      <c r="C2519" s="154" t="s">
        <v>2281</v>
      </c>
      <c r="D2519" s="154" t="s">
        <v>1801</v>
      </c>
      <c r="E2519" s="154" t="s">
        <v>2862</v>
      </c>
      <c r="F2519" s="155">
        <v>0.12569</v>
      </c>
      <c r="G2519" s="155">
        <f t="shared" si="39"/>
        <v>0.25137999999999999</v>
      </c>
      <c r="H2519" s="290"/>
    </row>
    <row r="2520" spans="2:8" ht="15">
      <c r="B2520" s="154">
        <v>263</v>
      </c>
      <c r="C2520" s="154" t="s">
        <v>2288</v>
      </c>
      <c r="D2520" s="154" t="s">
        <v>1801</v>
      </c>
      <c r="E2520" s="154" t="s">
        <v>2862</v>
      </c>
      <c r="F2520" s="155">
        <v>0.53522999999999998</v>
      </c>
      <c r="G2520" s="155">
        <f t="shared" si="39"/>
        <v>1.07046</v>
      </c>
      <c r="H2520" s="288">
        <v>6.0312999999999999</v>
      </c>
    </row>
    <row r="2521" spans="2:8" ht="15">
      <c r="B2521" s="154">
        <v>263</v>
      </c>
      <c r="C2521" s="154" t="s">
        <v>2286</v>
      </c>
      <c r="D2521" s="154" t="s">
        <v>1801</v>
      </c>
      <c r="E2521" s="154" t="s">
        <v>2862</v>
      </c>
      <c r="F2521" s="155">
        <v>0.34643999999999997</v>
      </c>
      <c r="G2521" s="155">
        <f t="shared" si="39"/>
        <v>0.69287999999999994</v>
      </c>
      <c r="H2521" s="289"/>
    </row>
    <row r="2522" spans="2:8" ht="15">
      <c r="B2522" s="154">
        <v>263</v>
      </c>
      <c r="C2522" s="154" t="s">
        <v>1725</v>
      </c>
      <c r="D2522" s="154" t="s">
        <v>1801</v>
      </c>
      <c r="E2522" s="154" t="s">
        <v>2862</v>
      </c>
      <c r="F2522" s="155">
        <v>0.64073999999999998</v>
      </c>
      <c r="G2522" s="155">
        <f t="shared" si="39"/>
        <v>1.28148</v>
      </c>
      <c r="H2522" s="289"/>
    </row>
    <row r="2523" spans="2:8" ht="15">
      <c r="B2523" s="154">
        <v>263</v>
      </c>
      <c r="C2523" s="154" t="s">
        <v>1721</v>
      </c>
      <c r="D2523" s="154" t="s">
        <v>1801</v>
      </c>
      <c r="E2523" s="154" t="s">
        <v>2862</v>
      </c>
      <c r="F2523" s="155">
        <v>7.1279999999999996E-2</v>
      </c>
      <c r="G2523" s="155">
        <f t="shared" si="39"/>
        <v>0.14255999999999999</v>
      </c>
      <c r="H2523" s="289"/>
    </row>
    <row r="2524" spans="2:8" ht="15">
      <c r="B2524" s="154">
        <v>263</v>
      </c>
      <c r="C2524" s="154" t="s">
        <v>1694</v>
      </c>
      <c r="D2524" s="154" t="s">
        <v>1801</v>
      </c>
      <c r="E2524" s="154" t="s">
        <v>2862</v>
      </c>
      <c r="F2524" s="155">
        <v>0.20942</v>
      </c>
      <c r="G2524" s="155">
        <f t="shared" si="39"/>
        <v>0.41883999999999999</v>
      </c>
      <c r="H2524" s="289"/>
    </row>
    <row r="2525" spans="2:8" ht="15">
      <c r="B2525" s="154">
        <v>263</v>
      </c>
      <c r="C2525" s="154" t="s">
        <v>2283</v>
      </c>
      <c r="D2525" s="154" t="s">
        <v>1801</v>
      </c>
      <c r="E2525" s="154" t="s">
        <v>2862</v>
      </c>
      <c r="F2525" s="155">
        <v>0.16936999999999999</v>
      </c>
      <c r="G2525" s="155">
        <f t="shared" si="39"/>
        <v>0.33873999999999999</v>
      </c>
      <c r="H2525" s="289"/>
    </row>
    <row r="2526" spans="2:8" ht="15">
      <c r="B2526" s="154">
        <v>263</v>
      </c>
      <c r="C2526" s="154" t="s">
        <v>2289</v>
      </c>
      <c r="D2526" s="154" t="s">
        <v>1801</v>
      </c>
      <c r="E2526" s="154" t="s">
        <v>2862</v>
      </c>
      <c r="F2526" s="155">
        <v>0.16775000000000001</v>
      </c>
      <c r="G2526" s="155">
        <f t="shared" si="39"/>
        <v>0.33550000000000002</v>
      </c>
      <c r="H2526" s="289"/>
    </row>
    <row r="2527" spans="2:8" ht="15">
      <c r="B2527" s="154">
        <v>263</v>
      </c>
      <c r="C2527" s="154" t="s">
        <v>1728</v>
      </c>
      <c r="D2527" s="154" t="s">
        <v>1801</v>
      </c>
      <c r="E2527" s="154" t="s">
        <v>2862</v>
      </c>
      <c r="F2527" s="155">
        <v>0.27873000000000003</v>
      </c>
      <c r="G2527" s="155">
        <f t="shared" si="39"/>
        <v>0.55746000000000007</v>
      </c>
      <c r="H2527" s="289"/>
    </row>
    <row r="2528" spans="2:8" ht="15">
      <c r="B2528" s="154">
        <v>263</v>
      </c>
      <c r="C2528" s="154" t="s">
        <v>1729</v>
      </c>
      <c r="D2528" s="154" t="s">
        <v>1801</v>
      </c>
      <c r="E2528" s="154" t="s">
        <v>2862</v>
      </c>
      <c r="F2528" s="155">
        <v>7.5409999999999991E-2</v>
      </c>
      <c r="G2528" s="155">
        <f t="shared" si="39"/>
        <v>0.15081999999999998</v>
      </c>
      <c r="H2528" s="289"/>
    </row>
    <row r="2529" spans="2:8" ht="15">
      <c r="B2529" s="154">
        <v>263</v>
      </c>
      <c r="C2529" s="154" t="s">
        <v>2290</v>
      </c>
      <c r="D2529" s="154" t="s">
        <v>1801</v>
      </c>
      <c r="E2529" s="154" t="s">
        <v>2862</v>
      </c>
      <c r="F2529" s="155">
        <v>0.22636000000000001</v>
      </c>
      <c r="G2529" s="155">
        <f t="shared" si="39"/>
        <v>0.45272000000000001</v>
      </c>
      <c r="H2529" s="289"/>
    </row>
    <row r="2530" spans="2:8" ht="15">
      <c r="B2530" s="154">
        <v>263</v>
      </c>
      <c r="C2530" s="154" t="s">
        <v>1732</v>
      </c>
      <c r="D2530" s="154" t="s">
        <v>1801</v>
      </c>
      <c r="E2530" s="154" t="s">
        <v>2862</v>
      </c>
      <c r="F2530" s="155">
        <v>0.29492000000000002</v>
      </c>
      <c r="G2530" s="155">
        <f t="shared" si="39"/>
        <v>0.58984000000000003</v>
      </c>
      <c r="H2530" s="290"/>
    </row>
    <row r="2531" spans="2:8" ht="15">
      <c r="B2531" s="154">
        <v>264</v>
      </c>
      <c r="C2531" s="154" t="s">
        <v>2291</v>
      </c>
      <c r="D2531" s="154" t="s">
        <v>1800</v>
      </c>
      <c r="E2531" s="154" t="s">
        <v>2862</v>
      </c>
      <c r="F2531" s="155">
        <v>0.25286000000000003</v>
      </c>
      <c r="G2531" s="155">
        <f t="shared" si="39"/>
        <v>0.50572000000000006</v>
      </c>
      <c r="H2531" s="288">
        <v>6.1636799999999994</v>
      </c>
    </row>
    <row r="2532" spans="2:8" ht="15">
      <c r="B2532" s="154">
        <v>264</v>
      </c>
      <c r="C2532" s="154" t="s">
        <v>2292</v>
      </c>
      <c r="D2532" s="154" t="s">
        <v>1800</v>
      </c>
      <c r="E2532" s="154" t="s">
        <v>2862</v>
      </c>
      <c r="F2532" s="155">
        <v>0.14505999999999999</v>
      </c>
      <c r="G2532" s="155">
        <f t="shared" si="39"/>
        <v>0.29011999999999999</v>
      </c>
      <c r="H2532" s="289"/>
    </row>
    <row r="2533" spans="2:8" ht="15">
      <c r="B2533" s="154">
        <v>264</v>
      </c>
      <c r="C2533" s="154" t="s">
        <v>2293</v>
      </c>
      <c r="D2533" s="154" t="s">
        <v>1800</v>
      </c>
      <c r="E2533" s="154" t="s">
        <v>2862</v>
      </c>
      <c r="F2533" s="155">
        <v>7.0739999999999997E-2</v>
      </c>
      <c r="G2533" s="155">
        <f t="shared" si="39"/>
        <v>0.14147999999999999</v>
      </c>
      <c r="H2533" s="289"/>
    </row>
    <row r="2534" spans="2:8" ht="15">
      <c r="B2534" s="154">
        <v>264</v>
      </c>
      <c r="C2534" s="154" t="s">
        <v>2294</v>
      </c>
      <c r="D2534" s="154" t="s">
        <v>1800</v>
      </c>
      <c r="E2534" s="154" t="s">
        <v>2862</v>
      </c>
      <c r="F2534" s="155">
        <v>8.7609999999999993E-2</v>
      </c>
      <c r="G2534" s="155">
        <f t="shared" si="39"/>
        <v>0.17521999999999999</v>
      </c>
      <c r="H2534" s="289"/>
    </row>
    <row r="2535" spans="2:8" ht="15">
      <c r="B2535" s="154">
        <v>264</v>
      </c>
      <c r="C2535" s="154" t="s">
        <v>2295</v>
      </c>
      <c r="D2535" s="154" t="s">
        <v>1800</v>
      </c>
      <c r="E2535" s="154" t="s">
        <v>2862</v>
      </c>
      <c r="F2535" s="155">
        <v>0.74364999999999992</v>
      </c>
      <c r="G2535" s="155">
        <f t="shared" si="39"/>
        <v>1.4872999999999998</v>
      </c>
      <c r="H2535" s="289"/>
    </row>
    <row r="2536" spans="2:8" ht="15">
      <c r="B2536" s="154">
        <v>264</v>
      </c>
      <c r="C2536" s="154" t="s">
        <v>2296</v>
      </c>
      <c r="D2536" s="154" t="s">
        <v>1800</v>
      </c>
      <c r="E2536" s="154" t="s">
        <v>2862</v>
      </c>
      <c r="F2536" s="155">
        <v>0.14516999999999999</v>
      </c>
      <c r="G2536" s="155">
        <f t="shared" si="39"/>
        <v>0.29033999999999999</v>
      </c>
      <c r="H2536" s="289"/>
    </row>
    <row r="2537" spans="2:8" ht="15">
      <c r="B2537" s="154">
        <v>264</v>
      </c>
      <c r="C2537" s="154" t="s">
        <v>2297</v>
      </c>
      <c r="D2537" s="154" t="s">
        <v>1800</v>
      </c>
      <c r="E2537" s="154" t="s">
        <v>2862</v>
      </c>
      <c r="F2537" s="155">
        <v>0.14530999999999999</v>
      </c>
      <c r="G2537" s="155">
        <f t="shared" si="39"/>
        <v>0.29061999999999999</v>
      </c>
      <c r="H2537" s="289"/>
    </row>
    <row r="2538" spans="2:8" ht="15">
      <c r="B2538" s="154">
        <v>264</v>
      </c>
      <c r="C2538" s="154" t="s">
        <v>2298</v>
      </c>
      <c r="D2538" s="154" t="s">
        <v>1800</v>
      </c>
      <c r="E2538" s="154" t="s">
        <v>2862</v>
      </c>
      <c r="F2538" s="155">
        <v>0.81713999999999998</v>
      </c>
      <c r="G2538" s="155">
        <f t="shared" si="39"/>
        <v>1.63428</v>
      </c>
      <c r="H2538" s="289"/>
    </row>
    <row r="2539" spans="2:8" ht="15">
      <c r="B2539" s="154">
        <v>264</v>
      </c>
      <c r="C2539" s="154" t="s">
        <v>2299</v>
      </c>
      <c r="D2539" s="154" t="s">
        <v>1800</v>
      </c>
      <c r="E2539" s="154" t="s">
        <v>2862</v>
      </c>
      <c r="F2539" s="155">
        <v>0.14465999999999998</v>
      </c>
      <c r="G2539" s="155">
        <f t="shared" si="39"/>
        <v>0.28931999999999997</v>
      </c>
      <c r="H2539" s="289"/>
    </row>
    <row r="2540" spans="2:8" ht="15">
      <c r="B2540" s="154">
        <v>264</v>
      </c>
      <c r="C2540" s="154" t="s">
        <v>2300</v>
      </c>
      <c r="D2540" s="154" t="s">
        <v>1800</v>
      </c>
      <c r="E2540" s="154" t="s">
        <v>2862</v>
      </c>
      <c r="F2540" s="155">
        <v>0.14831999999999998</v>
      </c>
      <c r="G2540" s="155">
        <f t="shared" si="39"/>
        <v>0.29663999999999996</v>
      </c>
      <c r="H2540" s="289"/>
    </row>
    <row r="2541" spans="2:8" ht="15">
      <c r="B2541" s="154">
        <v>264</v>
      </c>
      <c r="C2541" s="154" t="s">
        <v>2301</v>
      </c>
      <c r="D2541" s="154" t="s">
        <v>1800</v>
      </c>
      <c r="E2541" s="154" t="s">
        <v>2862</v>
      </c>
      <c r="F2541" s="155">
        <v>0.1454</v>
      </c>
      <c r="G2541" s="155">
        <f t="shared" si="39"/>
        <v>0.2908</v>
      </c>
      <c r="H2541" s="289"/>
    </row>
    <row r="2542" spans="2:8" ht="15">
      <c r="B2542" s="154">
        <v>264</v>
      </c>
      <c r="C2542" s="154" t="s">
        <v>2302</v>
      </c>
      <c r="D2542" s="154" t="s">
        <v>1800</v>
      </c>
      <c r="E2542" s="154" t="s">
        <v>2862</v>
      </c>
      <c r="F2542" s="155">
        <v>0.14455999999999999</v>
      </c>
      <c r="G2542" s="155">
        <f t="shared" si="39"/>
        <v>0.28911999999999999</v>
      </c>
      <c r="H2542" s="289"/>
    </row>
    <row r="2543" spans="2:8" ht="15">
      <c r="B2543" s="154">
        <v>264</v>
      </c>
      <c r="C2543" s="154" t="s">
        <v>2303</v>
      </c>
      <c r="D2543" s="154" t="s">
        <v>1800</v>
      </c>
      <c r="E2543" s="154" t="s">
        <v>2862</v>
      </c>
      <c r="F2543" s="155">
        <v>9.1359999999999997E-2</v>
      </c>
      <c r="G2543" s="155">
        <f t="shared" si="39"/>
        <v>0.18271999999999999</v>
      </c>
      <c r="H2543" s="290"/>
    </row>
    <row r="2544" spans="2:8" ht="15">
      <c r="B2544" s="154">
        <v>265</v>
      </c>
      <c r="C2544" s="154" t="s">
        <v>2293</v>
      </c>
      <c r="D2544" s="154" t="s">
        <v>1800</v>
      </c>
      <c r="E2544" s="154" t="s">
        <v>2862</v>
      </c>
      <c r="F2544" s="155">
        <v>0.14493</v>
      </c>
      <c r="G2544" s="155">
        <f t="shared" si="39"/>
        <v>0.28986000000000001</v>
      </c>
      <c r="H2544" s="288">
        <v>6.1477199999999996</v>
      </c>
    </row>
    <row r="2545" spans="2:8" ht="15">
      <c r="B2545" s="154">
        <v>265</v>
      </c>
      <c r="C2545" s="154" t="s">
        <v>2304</v>
      </c>
      <c r="D2545" s="154" t="s">
        <v>1800</v>
      </c>
      <c r="E2545" s="154" t="s">
        <v>2862</v>
      </c>
      <c r="F2545" s="155">
        <v>0.14618999999999999</v>
      </c>
      <c r="G2545" s="155">
        <f t="shared" si="39"/>
        <v>0.29237999999999997</v>
      </c>
      <c r="H2545" s="289"/>
    </row>
    <row r="2546" spans="2:8" ht="15">
      <c r="B2546" s="154">
        <v>265</v>
      </c>
      <c r="C2546" s="154" t="s">
        <v>2305</v>
      </c>
      <c r="D2546" s="154" t="s">
        <v>1800</v>
      </c>
      <c r="E2546" s="154" t="s">
        <v>2862</v>
      </c>
      <c r="F2546" s="155">
        <v>0.31830999999999998</v>
      </c>
      <c r="G2546" s="155">
        <f t="shared" si="39"/>
        <v>0.63661999999999996</v>
      </c>
      <c r="H2546" s="289"/>
    </row>
    <row r="2547" spans="2:8" ht="15">
      <c r="B2547" s="154">
        <v>265</v>
      </c>
      <c r="C2547" s="154" t="s">
        <v>2306</v>
      </c>
      <c r="D2547" s="154" t="s">
        <v>1800</v>
      </c>
      <c r="E2547" s="154" t="s">
        <v>2862</v>
      </c>
      <c r="F2547" s="155">
        <v>0.22922000000000001</v>
      </c>
      <c r="G2547" s="155">
        <f t="shared" si="39"/>
        <v>0.45844000000000001</v>
      </c>
      <c r="H2547" s="289"/>
    </row>
    <row r="2548" spans="2:8" ht="15">
      <c r="B2548" s="154">
        <v>265</v>
      </c>
      <c r="C2548" s="154" t="s">
        <v>2307</v>
      </c>
      <c r="D2548" s="154" t="s">
        <v>1800</v>
      </c>
      <c r="E2548" s="154" t="s">
        <v>2862</v>
      </c>
      <c r="F2548" s="155">
        <v>6.2090000000000006E-2</v>
      </c>
      <c r="G2548" s="155">
        <f t="shared" si="39"/>
        <v>0.12418000000000001</v>
      </c>
      <c r="H2548" s="289"/>
    </row>
    <row r="2549" spans="2:8" ht="15">
      <c r="B2549" s="154">
        <v>265</v>
      </c>
      <c r="C2549" s="154" t="s">
        <v>2294</v>
      </c>
      <c r="D2549" s="154" t="s">
        <v>1800</v>
      </c>
      <c r="E2549" s="154" t="s">
        <v>2862</v>
      </c>
      <c r="F2549" s="155">
        <v>0.14690999999999999</v>
      </c>
      <c r="G2549" s="155">
        <f t="shared" si="39"/>
        <v>0.29381999999999997</v>
      </c>
      <c r="H2549" s="289"/>
    </row>
    <row r="2550" spans="2:8" ht="15">
      <c r="B2550" s="154">
        <v>265</v>
      </c>
      <c r="C2550" s="154" t="s">
        <v>2308</v>
      </c>
      <c r="D2550" s="154" t="s">
        <v>1800</v>
      </c>
      <c r="E2550" s="154" t="s">
        <v>2862</v>
      </c>
      <c r="F2550" s="155">
        <v>5.2469999999999996E-2</v>
      </c>
      <c r="G2550" s="155">
        <f t="shared" si="39"/>
        <v>0.10493999999999999</v>
      </c>
      <c r="H2550" s="289"/>
    </row>
    <row r="2551" spans="2:8" ht="15">
      <c r="B2551" s="154">
        <v>265</v>
      </c>
      <c r="C2551" s="154" t="s">
        <v>2309</v>
      </c>
      <c r="D2551" s="154" t="s">
        <v>1800</v>
      </c>
      <c r="E2551" s="154" t="s">
        <v>2862</v>
      </c>
      <c r="F2551" s="155">
        <v>0.12497</v>
      </c>
      <c r="G2551" s="155">
        <f t="shared" si="39"/>
        <v>0.24994</v>
      </c>
      <c r="H2551" s="289"/>
    </row>
    <row r="2552" spans="2:8" ht="15">
      <c r="B2552" s="154">
        <v>265</v>
      </c>
      <c r="C2552" s="154" t="s">
        <v>2295</v>
      </c>
      <c r="D2552" s="154" t="s">
        <v>1800</v>
      </c>
      <c r="E2552" s="154" t="s">
        <v>2862</v>
      </c>
      <c r="F2552" s="155">
        <v>0.58792</v>
      </c>
      <c r="G2552" s="155">
        <f t="shared" si="39"/>
        <v>1.17584</v>
      </c>
      <c r="H2552" s="289"/>
    </row>
    <row r="2553" spans="2:8" ht="15">
      <c r="B2553" s="154">
        <v>265</v>
      </c>
      <c r="C2553" s="154" t="s">
        <v>2310</v>
      </c>
      <c r="D2553" s="154" t="s">
        <v>1800</v>
      </c>
      <c r="E2553" s="154" t="s">
        <v>2862</v>
      </c>
      <c r="F2553" s="155">
        <v>0.29361000000000004</v>
      </c>
      <c r="G2553" s="155">
        <f t="shared" si="39"/>
        <v>0.58722000000000008</v>
      </c>
      <c r="H2553" s="289"/>
    </row>
    <row r="2554" spans="2:8" ht="15">
      <c r="B2554" s="154">
        <v>265</v>
      </c>
      <c r="C2554" s="154" t="s">
        <v>2298</v>
      </c>
      <c r="D2554" s="154" t="s">
        <v>1800</v>
      </c>
      <c r="E2554" s="154" t="s">
        <v>2862</v>
      </c>
      <c r="F2554" s="155">
        <v>0.45735999999999999</v>
      </c>
      <c r="G2554" s="155">
        <f t="shared" si="39"/>
        <v>0.91471999999999998</v>
      </c>
      <c r="H2554" s="289"/>
    </row>
    <row r="2555" spans="2:8" ht="15">
      <c r="B2555" s="154">
        <v>265</v>
      </c>
      <c r="C2555" s="154" t="s">
        <v>2311</v>
      </c>
      <c r="D2555" s="154" t="s">
        <v>1800</v>
      </c>
      <c r="E2555" s="154" t="s">
        <v>2862</v>
      </c>
      <c r="F2555" s="155">
        <v>0.14586000000000002</v>
      </c>
      <c r="G2555" s="155">
        <f t="shared" si="39"/>
        <v>0.29172000000000003</v>
      </c>
      <c r="H2555" s="289"/>
    </row>
    <row r="2556" spans="2:8" ht="15">
      <c r="B2556" s="154">
        <v>265</v>
      </c>
      <c r="C2556" s="154" t="s">
        <v>2312</v>
      </c>
      <c r="D2556" s="154" t="s">
        <v>1800</v>
      </c>
      <c r="E2556" s="154" t="s">
        <v>2862</v>
      </c>
      <c r="F2556" s="155">
        <v>0.14477999999999999</v>
      </c>
      <c r="G2556" s="155">
        <f t="shared" si="39"/>
        <v>0.28955999999999998</v>
      </c>
      <c r="H2556" s="289"/>
    </row>
    <row r="2557" spans="2:8" ht="15">
      <c r="B2557" s="154">
        <v>265</v>
      </c>
      <c r="C2557" s="154" t="s">
        <v>2313</v>
      </c>
      <c r="D2557" s="154" t="s">
        <v>1800</v>
      </c>
      <c r="E2557" s="154" t="s">
        <v>2862</v>
      </c>
      <c r="F2557" s="155">
        <v>0.14538999999999999</v>
      </c>
      <c r="G2557" s="155">
        <f t="shared" si="39"/>
        <v>0.29077999999999998</v>
      </c>
      <c r="H2557" s="289"/>
    </row>
    <row r="2558" spans="2:8" ht="15">
      <c r="B2558" s="154">
        <v>265</v>
      </c>
      <c r="C2558" s="154" t="s">
        <v>2314</v>
      </c>
      <c r="D2558" s="154" t="s">
        <v>1800</v>
      </c>
      <c r="E2558" s="154" t="s">
        <v>2862</v>
      </c>
      <c r="F2558" s="155">
        <v>7.3849999999999999E-2</v>
      </c>
      <c r="G2558" s="155">
        <f t="shared" si="39"/>
        <v>0.1477</v>
      </c>
      <c r="H2558" s="290"/>
    </row>
    <row r="2559" spans="2:8" ht="15">
      <c r="B2559" s="154">
        <v>266</v>
      </c>
      <c r="C2559" s="154" t="s">
        <v>1948</v>
      </c>
      <c r="D2559" s="154" t="s">
        <v>1800</v>
      </c>
      <c r="E2559" s="154" t="s">
        <v>2862</v>
      </c>
      <c r="F2559" s="155">
        <v>0.16156999999999999</v>
      </c>
      <c r="G2559" s="155">
        <f t="shared" si="39"/>
        <v>0.32313999999999998</v>
      </c>
      <c r="H2559" s="288">
        <v>6.0738199999999996</v>
      </c>
    </row>
    <row r="2560" spans="2:8" ht="15">
      <c r="B2560" s="154">
        <v>266</v>
      </c>
      <c r="C2560" s="154" t="s">
        <v>1958</v>
      </c>
      <c r="D2560" s="154" t="s">
        <v>1800</v>
      </c>
      <c r="E2560" s="154" t="s">
        <v>2862</v>
      </c>
      <c r="F2560" s="155">
        <v>0.16306999999999999</v>
      </c>
      <c r="G2560" s="155">
        <f t="shared" si="39"/>
        <v>0.32613999999999999</v>
      </c>
      <c r="H2560" s="289"/>
    </row>
    <row r="2561" spans="2:8" ht="15">
      <c r="B2561" s="154">
        <v>266</v>
      </c>
      <c r="C2561" s="154" t="s">
        <v>1951</v>
      </c>
      <c r="D2561" s="154" t="s">
        <v>1800</v>
      </c>
      <c r="E2561" s="154" t="s">
        <v>2862</v>
      </c>
      <c r="F2561" s="155">
        <v>0.16161</v>
      </c>
      <c r="G2561" s="155">
        <f t="shared" si="39"/>
        <v>0.32322000000000001</v>
      </c>
      <c r="H2561" s="289"/>
    </row>
    <row r="2562" spans="2:8" ht="15">
      <c r="B2562" s="154">
        <v>266</v>
      </c>
      <c r="C2562" s="154" t="s">
        <v>2315</v>
      </c>
      <c r="D2562" s="154" t="s">
        <v>1800</v>
      </c>
      <c r="E2562" s="154" t="s">
        <v>2862</v>
      </c>
      <c r="F2562" s="155">
        <v>0.16252</v>
      </c>
      <c r="G2562" s="155">
        <f t="shared" si="39"/>
        <v>0.32504</v>
      </c>
      <c r="H2562" s="289"/>
    </row>
    <row r="2563" spans="2:8" ht="15">
      <c r="B2563" s="154">
        <v>266</v>
      </c>
      <c r="C2563" s="154" t="s">
        <v>2316</v>
      </c>
      <c r="D2563" s="154" t="s">
        <v>1800</v>
      </c>
      <c r="E2563" s="154" t="s">
        <v>2862</v>
      </c>
      <c r="F2563" s="155">
        <v>0.12190999999999999</v>
      </c>
      <c r="G2563" s="155">
        <f t="shared" si="39"/>
        <v>0.24381999999999998</v>
      </c>
      <c r="H2563" s="289"/>
    </row>
    <row r="2564" spans="2:8" ht="15">
      <c r="B2564" s="154">
        <v>266</v>
      </c>
      <c r="C2564" s="154" t="s">
        <v>2317</v>
      </c>
      <c r="D2564" s="154" t="s">
        <v>1800</v>
      </c>
      <c r="E2564" s="154" t="s">
        <v>2862</v>
      </c>
      <c r="F2564" s="155">
        <v>6.7150000000000001E-2</v>
      </c>
      <c r="G2564" s="155">
        <f t="shared" si="39"/>
        <v>0.1343</v>
      </c>
      <c r="H2564" s="289"/>
    </row>
    <row r="2565" spans="2:8" ht="15">
      <c r="B2565" s="154">
        <v>266</v>
      </c>
      <c r="C2565" s="154" t="s">
        <v>2318</v>
      </c>
      <c r="D2565" s="154" t="s">
        <v>1800</v>
      </c>
      <c r="E2565" s="154" t="s">
        <v>2862</v>
      </c>
      <c r="F2565" s="155">
        <v>3.0470000000000001E-2</v>
      </c>
      <c r="G2565" s="155">
        <f t="shared" si="39"/>
        <v>6.0940000000000001E-2</v>
      </c>
      <c r="H2565" s="289"/>
    </row>
    <row r="2566" spans="2:8" ht="15">
      <c r="B2566" s="154">
        <v>266</v>
      </c>
      <c r="C2566" s="154" t="s">
        <v>2305</v>
      </c>
      <c r="D2566" s="154" t="s">
        <v>1800</v>
      </c>
      <c r="E2566" s="154" t="s">
        <v>2862</v>
      </c>
      <c r="F2566" s="155">
        <v>0.13363999999999998</v>
      </c>
      <c r="G2566" s="155">
        <f t="shared" si="39"/>
        <v>0.26727999999999996</v>
      </c>
      <c r="H2566" s="289"/>
    </row>
    <row r="2567" spans="2:8" ht="15">
      <c r="B2567" s="154">
        <v>266</v>
      </c>
      <c r="C2567" s="154" t="s">
        <v>2307</v>
      </c>
      <c r="D2567" s="154" t="s">
        <v>1800</v>
      </c>
      <c r="E2567" s="154" t="s">
        <v>2862</v>
      </c>
      <c r="F2567" s="155">
        <v>6.7769999999999997E-2</v>
      </c>
      <c r="G2567" s="155">
        <f t="shared" si="39"/>
        <v>0.13553999999999999</v>
      </c>
      <c r="H2567" s="289"/>
    </row>
    <row r="2568" spans="2:8" ht="15">
      <c r="B2568" s="154">
        <v>266</v>
      </c>
      <c r="C2568" s="154" t="s">
        <v>2309</v>
      </c>
      <c r="D2568" s="154" t="s">
        <v>1800</v>
      </c>
      <c r="E2568" s="154" t="s">
        <v>2862</v>
      </c>
      <c r="F2568" s="155">
        <v>0.34604000000000001</v>
      </c>
      <c r="G2568" s="155">
        <f t="shared" si="39"/>
        <v>0.69208000000000003</v>
      </c>
      <c r="H2568" s="289"/>
    </row>
    <row r="2569" spans="2:8" ht="15">
      <c r="B2569" s="154">
        <v>266</v>
      </c>
      <c r="C2569" s="154" t="s">
        <v>2319</v>
      </c>
      <c r="D2569" s="154" t="s">
        <v>1800</v>
      </c>
      <c r="E2569" s="154" t="s">
        <v>2862</v>
      </c>
      <c r="F2569" s="155">
        <v>0.24281999999999998</v>
      </c>
      <c r="G2569" s="155">
        <f t="shared" si="39"/>
        <v>0.48563999999999996</v>
      </c>
      <c r="H2569" s="289"/>
    </row>
    <row r="2570" spans="2:8" ht="15">
      <c r="B2570" s="154">
        <v>266</v>
      </c>
      <c r="C2570" s="154" t="s">
        <v>2320</v>
      </c>
      <c r="D2570" s="154" t="s">
        <v>1800</v>
      </c>
      <c r="E2570" s="154" t="s">
        <v>2862</v>
      </c>
      <c r="F2570" s="155">
        <v>0.10097</v>
      </c>
      <c r="G2570" s="155">
        <f t="shared" si="39"/>
        <v>0.20194000000000001</v>
      </c>
      <c r="H2570" s="289"/>
    </row>
    <row r="2571" spans="2:8" ht="15">
      <c r="B2571" s="154">
        <v>266</v>
      </c>
      <c r="C2571" s="154" t="s">
        <v>2321</v>
      </c>
      <c r="D2571" s="154" t="s">
        <v>1800</v>
      </c>
      <c r="E2571" s="154" t="s">
        <v>2862</v>
      </c>
      <c r="F2571" s="155">
        <v>8.2720000000000002E-2</v>
      </c>
      <c r="G2571" s="155">
        <f t="shared" si="39"/>
        <v>0.16544</v>
      </c>
      <c r="H2571" s="289"/>
    </row>
    <row r="2572" spans="2:8" ht="15">
      <c r="B2572" s="154">
        <v>266</v>
      </c>
      <c r="C2572" s="154" t="s">
        <v>2322</v>
      </c>
      <c r="D2572" s="154" t="s">
        <v>1800</v>
      </c>
      <c r="E2572" s="154" t="s">
        <v>2862</v>
      </c>
      <c r="F2572" s="155">
        <v>0.14636000000000002</v>
      </c>
      <c r="G2572" s="155">
        <f t="shared" si="39"/>
        <v>0.29272000000000004</v>
      </c>
      <c r="H2572" s="289"/>
    </row>
    <row r="2573" spans="2:8" ht="15">
      <c r="B2573" s="154">
        <v>266</v>
      </c>
      <c r="C2573" s="154" t="s">
        <v>2295</v>
      </c>
      <c r="D2573" s="154" t="s">
        <v>1800</v>
      </c>
      <c r="E2573" s="154" t="s">
        <v>2862</v>
      </c>
      <c r="F2573" s="155">
        <v>0.19263</v>
      </c>
      <c r="G2573" s="155">
        <f t="shared" ref="G2573:G2636" si="40">F2573*2</f>
        <v>0.38525999999999999</v>
      </c>
      <c r="H2573" s="289"/>
    </row>
    <row r="2574" spans="2:8" ht="15">
      <c r="B2574" s="154">
        <v>266</v>
      </c>
      <c r="C2574" s="154" t="s">
        <v>2323</v>
      </c>
      <c r="D2574" s="154" t="s">
        <v>1800</v>
      </c>
      <c r="E2574" s="154" t="s">
        <v>2862</v>
      </c>
      <c r="F2574" s="155">
        <v>0.14709999999999998</v>
      </c>
      <c r="G2574" s="155">
        <f t="shared" si="40"/>
        <v>0.29419999999999996</v>
      </c>
      <c r="H2574" s="289"/>
    </row>
    <row r="2575" spans="2:8" ht="15">
      <c r="B2575" s="154">
        <v>266</v>
      </c>
      <c r="C2575" s="154" t="s">
        <v>2298</v>
      </c>
      <c r="D2575" s="154" t="s">
        <v>1800</v>
      </c>
      <c r="E2575" s="154" t="s">
        <v>2862</v>
      </c>
      <c r="F2575" s="155">
        <v>0.193</v>
      </c>
      <c r="G2575" s="155">
        <f t="shared" si="40"/>
        <v>0.38600000000000001</v>
      </c>
      <c r="H2575" s="289"/>
    </row>
    <row r="2576" spans="2:8" ht="15">
      <c r="B2576" s="154">
        <v>266</v>
      </c>
      <c r="C2576" s="154" t="s">
        <v>2324</v>
      </c>
      <c r="D2576" s="154" t="s">
        <v>1800</v>
      </c>
      <c r="E2576" s="154" t="s">
        <v>2862</v>
      </c>
      <c r="F2576" s="155">
        <v>0.14726</v>
      </c>
      <c r="G2576" s="155">
        <f t="shared" si="40"/>
        <v>0.29452</v>
      </c>
      <c r="H2576" s="289"/>
    </row>
    <row r="2577" spans="2:8" ht="15">
      <c r="B2577" s="154">
        <v>266</v>
      </c>
      <c r="C2577" s="154" t="s">
        <v>2325</v>
      </c>
      <c r="D2577" s="154" t="s">
        <v>1800</v>
      </c>
      <c r="E2577" s="154" t="s">
        <v>2862</v>
      </c>
      <c r="F2577" s="155">
        <v>0.14523</v>
      </c>
      <c r="G2577" s="155">
        <f t="shared" si="40"/>
        <v>0.29046</v>
      </c>
      <c r="H2577" s="289"/>
    </row>
    <row r="2578" spans="2:8" ht="15">
      <c r="B2578" s="154">
        <v>266</v>
      </c>
      <c r="C2578" s="154" t="s">
        <v>2326</v>
      </c>
      <c r="D2578" s="154" t="s">
        <v>1800</v>
      </c>
      <c r="E2578" s="154" t="s">
        <v>2862</v>
      </c>
      <c r="F2578" s="155">
        <v>7.5700000000000003E-2</v>
      </c>
      <c r="G2578" s="155">
        <f t="shared" si="40"/>
        <v>0.15140000000000001</v>
      </c>
      <c r="H2578" s="289"/>
    </row>
    <row r="2579" spans="2:8" ht="15">
      <c r="B2579" s="154">
        <v>266</v>
      </c>
      <c r="C2579" s="154" t="s">
        <v>2327</v>
      </c>
      <c r="D2579" s="154" t="s">
        <v>1800</v>
      </c>
      <c r="E2579" s="154" t="s">
        <v>2862</v>
      </c>
      <c r="F2579" s="155">
        <v>0.14737</v>
      </c>
      <c r="G2579" s="155">
        <f t="shared" si="40"/>
        <v>0.29474</v>
      </c>
      <c r="H2579" s="290"/>
    </row>
    <row r="2580" spans="2:8" ht="15">
      <c r="B2580" s="154">
        <v>267</v>
      </c>
      <c r="C2580" s="154" t="s">
        <v>2328</v>
      </c>
      <c r="D2580" s="154" t="s">
        <v>1800</v>
      </c>
      <c r="E2580" s="154" t="s">
        <v>2862</v>
      </c>
      <c r="F2580" s="155">
        <v>0.15218999999999999</v>
      </c>
      <c r="G2580" s="155">
        <f t="shared" si="40"/>
        <v>0.30437999999999998</v>
      </c>
      <c r="H2580" s="288">
        <v>5.9037200000000007</v>
      </c>
    </row>
    <row r="2581" spans="2:8" ht="15">
      <c r="B2581" s="154">
        <v>267</v>
      </c>
      <c r="C2581" s="154" t="s">
        <v>1760</v>
      </c>
      <c r="D2581" s="154" t="s">
        <v>1800</v>
      </c>
      <c r="E2581" s="154" t="s">
        <v>2862</v>
      </c>
      <c r="F2581" s="155">
        <v>7.4459999999999998E-2</v>
      </c>
      <c r="G2581" s="155">
        <f t="shared" si="40"/>
        <v>0.14892</v>
      </c>
      <c r="H2581" s="289"/>
    </row>
    <row r="2582" spans="2:8" ht="15">
      <c r="B2582" s="154">
        <v>267</v>
      </c>
      <c r="C2582" s="154" t="s">
        <v>2329</v>
      </c>
      <c r="D2582" s="154" t="s">
        <v>1800</v>
      </c>
      <c r="E2582" s="154" t="s">
        <v>2862</v>
      </c>
      <c r="F2582" s="155">
        <v>0.10912999999999999</v>
      </c>
      <c r="G2582" s="155">
        <f t="shared" si="40"/>
        <v>0.21825999999999998</v>
      </c>
      <c r="H2582" s="289"/>
    </row>
    <row r="2583" spans="2:8" ht="15">
      <c r="B2583" s="154">
        <v>267</v>
      </c>
      <c r="C2583" s="154" t="s">
        <v>2330</v>
      </c>
      <c r="D2583" s="154" t="s">
        <v>1800</v>
      </c>
      <c r="E2583" s="154" t="s">
        <v>2862</v>
      </c>
      <c r="F2583" s="155">
        <v>8.2830000000000001E-2</v>
      </c>
      <c r="G2583" s="155">
        <f t="shared" si="40"/>
        <v>0.16566</v>
      </c>
      <c r="H2583" s="289"/>
    </row>
    <row r="2584" spans="2:8" ht="15">
      <c r="B2584" s="154">
        <v>267</v>
      </c>
      <c r="C2584" s="154" t="s">
        <v>2331</v>
      </c>
      <c r="D2584" s="154" t="s">
        <v>1800</v>
      </c>
      <c r="E2584" s="154" t="s">
        <v>2862</v>
      </c>
      <c r="F2584" s="155">
        <v>0.23252</v>
      </c>
      <c r="G2584" s="155">
        <f t="shared" si="40"/>
        <v>0.46504000000000001</v>
      </c>
      <c r="H2584" s="289"/>
    </row>
    <row r="2585" spans="2:8" ht="15">
      <c r="B2585" s="154">
        <v>267</v>
      </c>
      <c r="C2585" s="154" t="s">
        <v>2318</v>
      </c>
      <c r="D2585" s="154" t="s">
        <v>1800</v>
      </c>
      <c r="E2585" s="154" t="s">
        <v>2862</v>
      </c>
      <c r="F2585" s="155">
        <v>0.38104000000000005</v>
      </c>
      <c r="G2585" s="155">
        <f t="shared" si="40"/>
        <v>0.76208000000000009</v>
      </c>
      <c r="H2585" s="289"/>
    </row>
    <row r="2586" spans="2:8" ht="15">
      <c r="B2586" s="154">
        <v>267</v>
      </c>
      <c r="C2586" s="154" t="s">
        <v>2332</v>
      </c>
      <c r="D2586" s="154" t="s">
        <v>1800</v>
      </c>
      <c r="E2586" s="154" t="s">
        <v>2862</v>
      </c>
      <c r="F2586" s="155">
        <v>0.40870000000000001</v>
      </c>
      <c r="G2586" s="155">
        <f t="shared" si="40"/>
        <v>0.81740000000000002</v>
      </c>
      <c r="H2586" s="289"/>
    </row>
    <row r="2587" spans="2:8" ht="15">
      <c r="B2587" s="154">
        <v>267</v>
      </c>
      <c r="C2587" s="154" t="s">
        <v>2295</v>
      </c>
      <c r="D2587" s="154" t="s">
        <v>1800</v>
      </c>
      <c r="E2587" s="154" t="s">
        <v>2862</v>
      </c>
      <c r="F2587" s="155">
        <v>0.29781999999999997</v>
      </c>
      <c r="G2587" s="155">
        <f t="shared" si="40"/>
        <v>0.59563999999999995</v>
      </c>
      <c r="H2587" s="289"/>
    </row>
    <row r="2588" spans="2:8" ht="15">
      <c r="B2588" s="154">
        <v>267</v>
      </c>
      <c r="C2588" s="154" t="s">
        <v>2333</v>
      </c>
      <c r="D2588" s="154" t="s">
        <v>1800</v>
      </c>
      <c r="E2588" s="154" t="s">
        <v>2862</v>
      </c>
      <c r="F2588" s="155">
        <v>0.46159</v>
      </c>
      <c r="G2588" s="155">
        <f t="shared" si="40"/>
        <v>0.92318</v>
      </c>
      <c r="H2588" s="289"/>
    </row>
    <row r="2589" spans="2:8" ht="15">
      <c r="B2589" s="154">
        <v>267</v>
      </c>
      <c r="C2589" s="154" t="s">
        <v>2298</v>
      </c>
      <c r="D2589" s="154" t="s">
        <v>1800</v>
      </c>
      <c r="E2589" s="154" t="s">
        <v>2862</v>
      </c>
      <c r="F2589" s="155">
        <v>0.43047000000000002</v>
      </c>
      <c r="G2589" s="155">
        <f t="shared" si="40"/>
        <v>0.86094000000000004</v>
      </c>
      <c r="H2589" s="289"/>
    </row>
    <row r="2590" spans="2:8" ht="15">
      <c r="B2590" s="154">
        <v>267</v>
      </c>
      <c r="C2590" s="154" t="s">
        <v>2299</v>
      </c>
      <c r="D2590" s="154" t="s">
        <v>1800</v>
      </c>
      <c r="E2590" s="154" t="s">
        <v>2862</v>
      </c>
      <c r="F2590" s="155">
        <v>0.15791999999999998</v>
      </c>
      <c r="G2590" s="155">
        <f t="shared" si="40"/>
        <v>0.31583999999999995</v>
      </c>
      <c r="H2590" s="289"/>
    </row>
    <row r="2591" spans="2:8" ht="15">
      <c r="B2591" s="154">
        <v>267</v>
      </c>
      <c r="C2591" s="154" t="s">
        <v>2334</v>
      </c>
      <c r="D2591" s="154" t="s">
        <v>1800</v>
      </c>
      <c r="E2591" s="154" t="s">
        <v>2862</v>
      </c>
      <c r="F2591" s="155">
        <v>0.16319</v>
      </c>
      <c r="G2591" s="155">
        <f t="shared" si="40"/>
        <v>0.32638</v>
      </c>
      <c r="H2591" s="290"/>
    </row>
    <row r="2592" spans="2:8" ht="15">
      <c r="B2592" s="154">
        <v>268</v>
      </c>
      <c r="C2592" s="154" t="s">
        <v>2335</v>
      </c>
      <c r="D2592" s="154" t="s">
        <v>1800</v>
      </c>
      <c r="E2592" s="154" t="s">
        <v>2862</v>
      </c>
      <c r="F2592" s="155">
        <v>0.75229999999999997</v>
      </c>
      <c r="G2592" s="155">
        <f t="shared" si="40"/>
        <v>1.5045999999999999</v>
      </c>
      <c r="H2592" s="288">
        <v>6.2044599999999992</v>
      </c>
    </row>
    <row r="2593" spans="2:8" ht="15">
      <c r="B2593" s="154">
        <v>268</v>
      </c>
      <c r="C2593" s="154" t="s">
        <v>1572</v>
      </c>
      <c r="D2593" s="154" t="s">
        <v>1800</v>
      </c>
      <c r="E2593" s="154" t="s">
        <v>2862</v>
      </c>
      <c r="F2593" s="155">
        <v>3.2159999999999994E-2</v>
      </c>
      <c r="G2593" s="155">
        <f t="shared" si="40"/>
        <v>6.4319999999999988E-2</v>
      </c>
      <c r="H2593" s="289"/>
    </row>
    <row r="2594" spans="2:8" ht="15">
      <c r="B2594" s="154">
        <v>268</v>
      </c>
      <c r="C2594" s="154" t="s">
        <v>2336</v>
      </c>
      <c r="D2594" s="154" t="s">
        <v>1800</v>
      </c>
      <c r="E2594" s="154" t="s">
        <v>2862</v>
      </c>
      <c r="F2594" s="155">
        <v>0.22186</v>
      </c>
      <c r="G2594" s="155">
        <f t="shared" si="40"/>
        <v>0.44372</v>
      </c>
      <c r="H2594" s="289"/>
    </row>
    <row r="2595" spans="2:8" ht="15">
      <c r="B2595" s="154">
        <v>268</v>
      </c>
      <c r="C2595" s="154" t="s">
        <v>2337</v>
      </c>
      <c r="D2595" s="154" t="s">
        <v>1800</v>
      </c>
      <c r="E2595" s="154" t="s">
        <v>2862</v>
      </c>
      <c r="F2595" s="155">
        <v>0.34423999999999999</v>
      </c>
      <c r="G2595" s="155">
        <f t="shared" si="40"/>
        <v>0.68847999999999998</v>
      </c>
      <c r="H2595" s="289"/>
    </row>
    <row r="2596" spans="2:8" ht="15">
      <c r="B2596" s="154">
        <v>268</v>
      </c>
      <c r="C2596" s="154" t="s">
        <v>736</v>
      </c>
      <c r="D2596" s="154" t="s">
        <v>1800</v>
      </c>
      <c r="E2596" s="154" t="s">
        <v>2862</v>
      </c>
      <c r="F2596" s="155">
        <v>1.1089999999999999E-2</v>
      </c>
      <c r="G2596" s="155">
        <f t="shared" si="40"/>
        <v>2.2179999999999998E-2</v>
      </c>
      <c r="H2596" s="289"/>
    </row>
    <row r="2597" spans="2:8" ht="15">
      <c r="B2597" s="154">
        <v>268</v>
      </c>
      <c r="C2597" s="154" t="s">
        <v>2338</v>
      </c>
      <c r="D2597" s="154" t="s">
        <v>1800</v>
      </c>
      <c r="E2597" s="154" t="s">
        <v>2862</v>
      </c>
      <c r="F2597" s="155">
        <v>0.22053999999999999</v>
      </c>
      <c r="G2597" s="155">
        <f t="shared" si="40"/>
        <v>0.44107999999999997</v>
      </c>
      <c r="H2597" s="289"/>
    </row>
    <row r="2598" spans="2:8" ht="15">
      <c r="B2598" s="154">
        <v>268</v>
      </c>
      <c r="C2598" s="154" t="s">
        <v>2339</v>
      </c>
      <c r="D2598" s="154" t="s">
        <v>1800</v>
      </c>
      <c r="E2598" s="154" t="s">
        <v>2862</v>
      </c>
      <c r="F2598" s="155">
        <v>0.29038999999999998</v>
      </c>
      <c r="G2598" s="155">
        <f t="shared" si="40"/>
        <v>0.58077999999999996</v>
      </c>
      <c r="H2598" s="289"/>
    </row>
    <row r="2599" spans="2:8" ht="15">
      <c r="B2599" s="154">
        <v>268</v>
      </c>
      <c r="C2599" s="154" t="s">
        <v>2340</v>
      </c>
      <c r="D2599" s="154" t="s">
        <v>1800</v>
      </c>
      <c r="E2599" s="154" t="s">
        <v>2862</v>
      </c>
      <c r="F2599" s="155">
        <v>0.38067000000000001</v>
      </c>
      <c r="G2599" s="155">
        <f t="shared" si="40"/>
        <v>0.76134000000000002</v>
      </c>
      <c r="H2599" s="289"/>
    </row>
    <row r="2600" spans="2:8" ht="15">
      <c r="B2600" s="154">
        <v>268</v>
      </c>
      <c r="C2600" s="154" t="s">
        <v>2341</v>
      </c>
      <c r="D2600" s="154" t="s">
        <v>1800</v>
      </c>
      <c r="E2600" s="154" t="s">
        <v>2862</v>
      </c>
      <c r="F2600" s="155">
        <v>0.51083999999999996</v>
      </c>
      <c r="G2600" s="155">
        <f t="shared" si="40"/>
        <v>1.0216799999999999</v>
      </c>
      <c r="H2600" s="289"/>
    </row>
    <row r="2601" spans="2:8" ht="15">
      <c r="B2601" s="154">
        <v>268</v>
      </c>
      <c r="C2601" s="154" t="s">
        <v>2342</v>
      </c>
      <c r="D2601" s="154" t="s">
        <v>1800</v>
      </c>
      <c r="E2601" s="154" t="s">
        <v>2862</v>
      </c>
      <c r="F2601" s="155">
        <v>0.12573000000000001</v>
      </c>
      <c r="G2601" s="155">
        <f t="shared" si="40"/>
        <v>0.25146000000000002</v>
      </c>
      <c r="H2601" s="289"/>
    </row>
    <row r="2602" spans="2:8" ht="15">
      <c r="B2602" s="154">
        <v>268</v>
      </c>
      <c r="C2602" s="154" t="s">
        <v>2343</v>
      </c>
      <c r="D2602" s="154" t="s">
        <v>1800</v>
      </c>
      <c r="E2602" s="154" t="s">
        <v>2862</v>
      </c>
      <c r="F2602" s="155">
        <v>8.5959999999999995E-2</v>
      </c>
      <c r="G2602" s="155">
        <f t="shared" si="40"/>
        <v>0.17191999999999999</v>
      </c>
      <c r="H2602" s="289"/>
    </row>
    <row r="2603" spans="2:8" ht="15">
      <c r="B2603" s="154">
        <v>268</v>
      </c>
      <c r="C2603" s="154" t="s">
        <v>2344</v>
      </c>
      <c r="D2603" s="154" t="s">
        <v>1800</v>
      </c>
      <c r="E2603" s="154" t="s">
        <v>2862</v>
      </c>
      <c r="F2603" s="155">
        <v>0.12645000000000001</v>
      </c>
      <c r="G2603" s="155">
        <f t="shared" si="40"/>
        <v>0.25290000000000001</v>
      </c>
      <c r="H2603" s="290"/>
    </row>
    <row r="2604" spans="2:8" ht="15">
      <c r="B2604" s="154">
        <v>269</v>
      </c>
      <c r="C2604" s="154" t="s">
        <v>1555</v>
      </c>
      <c r="D2604" s="154" t="s">
        <v>1800</v>
      </c>
      <c r="E2604" s="154" t="s">
        <v>2862</v>
      </c>
      <c r="F2604" s="155">
        <v>4.1320000000000003E-2</v>
      </c>
      <c r="G2604" s="155">
        <f t="shared" si="40"/>
        <v>8.2640000000000005E-2</v>
      </c>
      <c r="H2604" s="288">
        <v>6.0460599999999998</v>
      </c>
    </row>
    <row r="2605" spans="2:8" ht="15">
      <c r="B2605" s="154">
        <v>269</v>
      </c>
      <c r="C2605" s="154" t="s">
        <v>2336</v>
      </c>
      <c r="D2605" s="154" t="s">
        <v>1800</v>
      </c>
      <c r="E2605" s="154" t="s">
        <v>2862</v>
      </c>
      <c r="F2605" s="155">
        <v>0.51048000000000004</v>
      </c>
      <c r="G2605" s="155">
        <f t="shared" si="40"/>
        <v>1.0209600000000001</v>
      </c>
      <c r="H2605" s="289"/>
    </row>
    <row r="2606" spans="2:8" ht="15">
      <c r="B2606" s="154">
        <v>269</v>
      </c>
      <c r="C2606" s="154" t="s">
        <v>2345</v>
      </c>
      <c r="D2606" s="154" t="s">
        <v>1800</v>
      </c>
      <c r="E2606" s="154" t="s">
        <v>2862</v>
      </c>
      <c r="F2606" s="155">
        <v>0.26139000000000001</v>
      </c>
      <c r="G2606" s="155">
        <f t="shared" si="40"/>
        <v>0.52278000000000002</v>
      </c>
      <c r="H2606" s="289"/>
    </row>
    <row r="2607" spans="2:8" ht="15">
      <c r="B2607" s="154">
        <v>269</v>
      </c>
      <c r="C2607" s="154" t="s">
        <v>2342</v>
      </c>
      <c r="D2607" s="154" t="s">
        <v>1800</v>
      </c>
      <c r="E2607" s="154" t="s">
        <v>2862</v>
      </c>
      <c r="F2607" s="155">
        <v>0.13968</v>
      </c>
      <c r="G2607" s="155">
        <f t="shared" si="40"/>
        <v>0.27936</v>
      </c>
      <c r="H2607" s="289"/>
    </row>
    <row r="2608" spans="2:8" ht="15">
      <c r="B2608" s="154">
        <v>269</v>
      </c>
      <c r="C2608" s="154" t="s">
        <v>2346</v>
      </c>
      <c r="D2608" s="154" t="s">
        <v>1800</v>
      </c>
      <c r="E2608" s="154" t="s">
        <v>2862</v>
      </c>
      <c r="F2608" s="155">
        <v>0.36719000000000002</v>
      </c>
      <c r="G2608" s="155">
        <f t="shared" si="40"/>
        <v>0.73438000000000003</v>
      </c>
      <c r="H2608" s="289"/>
    </row>
    <row r="2609" spans="2:8" ht="15">
      <c r="B2609" s="154">
        <v>269</v>
      </c>
      <c r="C2609" s="154" t="s">
        <v>2347</v>
      </c>
      <c r="D2609" s="154" t="s">
        <v>1800</v>
      </c>
      <c r="E2609" s="154" t="s">
        <v>2862</v>
      </c>
      <c r="F2609" s="155">
        <v>0.23849000000000001</v>
      </c>
      <c r="G2609" s="155">
        <f t="shared" si="40"/>
        <v>0.47698000000000002</v>
      </c>
      <c r="H2609" s="289"/>
    </row>
    <row r="2610" spans="2:8" ht="15">
      <c r="B2610" s="154">
        <v>269</v>
      </c>
      <c r="C2610" s="154" t="s">
        <v>2343</v>
      </c>
      <c r="D2610" s="154" t="s">
        <v>1800</v>
      </c>
      <c r="E2610" s="154" t="s">
        <v>2862</v>
      </c>
      <c r="F2610" s="155">
        <v>0.26014999999999999</v>
      </c>
      <c r="G2610" s="155">
        <f t="shared" si="40"/>
        <v>0.52029999999999998</v>
      </c>
      <c r="H2610" s="289"/>
    </row>
    <row r="2611" spans="2:8" ht="15">
      <c r="B2611" s="154">
        <v>269</v>
      </c>
      <c r="C2611" s="154" t="s">
        <v>2348</v>
      </c>
      <c r="D2611" s="154" t="s">
        <v>1800</v>
      </c>
      <c r="E2611" s="154" t="s">
        <v>2862</v>
      </c>
      <c r="F2611" s="155">
        <v>0.26332</v>
      </c>
      <c r="G2611" s="155">
        <f t="shared" si="40"/>
        <v>0.52664</v>
      </c>
      <c r="H2611" s="289"/>
    </row>
    <row r="2612" spans="2:8" ht="15">
      <c r="B2612" s="154">
        <v>269</v>
      </c>
      <c r="C2612" s="154" t="s">
        <v>2344</v>
      </c>
      <c r="D2612" s="154" t="s">
        <v>1800</v>
      </c>
      <c r="E2612" s="154" t="s">
        <v>2862</v>
      </c>
      <c r="F2612" s="155">
        <v>0.27141000000000004</v>
      </c>
      <c r="G2612" s="155">
        <f t="shared" si="40"/>
        <v>0.54282000000000008</v>
      </c>
      <c r="H2612" s="289"/>
    </row>
    <row r="2613" spans="2:8" ht="15">
      <c r="B2613" s="154">
        <v>269</v>
      </c>
      <c r="C2613" s="154" t="s">
        <v>2317</v>
      </c>
      <c r="D2613" s="154" t="s">
        <v>1800</v>
      </c>
      <c r="E2613" s="154" t="s">
        <v>2862</v>
      </c>
      <c r="F2613" s="155">
        <v>0.39176</v>
      </c>
      <c r="G2613" s="155">
        <f t="shared" si="40"/>
        <v>0.78351999999999999</v>
      </c>
      <c r="H2613" s="289"/>
    </row>
    <row r="2614" spans="2:8" ht="15">
      <c r="B2614" s="154">
        <v>269</v>
      </c>
      <c r="C2614" s="154" t="s">
        <v>2349</v>
      </c>
      <c r="D2614" s="154" t="s">
        <v>1800</v>
      </c>
      <c r="E2614" s="154" t="s">
        <v>2862</v>
      </c>
      <c r="F2614" s="155">
        <v>0.27783999999999998</v>
      </c>
      <c r="G2614" s="155">
        <f t="shared" si="40"/>
        <v>0.55567999999999995</v>
      </c>
      <c r="H2614" s="290"/>
    </row>
    <row r="2615" spans="2:8" ht="15">
      <c r="B2615" s="154">
        <v>270</v>
      </c>
      <c r="C2615" s="154" t="s">
        <v>2350</v>
      </c>
      <c r="D2615" s="154" t="s">
        <v>1800</v>
      </c>
      <c r="E2615" s="154" t="s">
        <v>2862</v>
      </c>
      <c r="F2615" s="155">
        <v>0.32835000000000003</v>
      </c>
      <c r="G2615" s="155">
        <f t="shared" si="40"/>
        <v>0.65670000000000006</v>
      </c>
      <c r="H2615" s="288">
        <v>6.5340199999999991</v>
      </c>
    </row>
    <row r="2616" spans="2:8" ht="15">
      <c r="B2616" s="154">
        <v>270</v>
      </c>
      <c r="C2616" s="154" t="s">
        <v>2351</v>
      </c>
      <c r="D2616" s="154" t="s">
        <v>1800</v>
      </c>
      <c r="E2616" s="154" t="s">
        <v>2862</v>
      </c>
      <c r="F2616" s="155">
        <v>0.33007999999999998</v>
      </c>
      <c r="G2616" s="155">
        <f t="shared" si="40"/>
        <v>0.66015999999999997</v>
      </c>
      <c r="H2616" s="289"/>
    </row>
    <row r="2617" spans="2:8" ht="15">
      <c r="B2617" s="154">
        <v>270</v>
      </c>
      <c r="C2617" s="154" t="s">
        <v>2352</v>
      </c>
      <c r="D2617" s="154" t="s">
        <v>1800</v>
      </c>
      <c r="E2617" s="154" t="s">
        <v>2862</v>
      </c>
      <c r="F2617" s="155">
        <v>0.35476999999999997</v>
      </c>
      <c r="G2617" s="155">
        <f t="shared" si="40"/>
        <v>0.70953999999999995</v>
      </c>
      <c r="H2617" s="289"/>
    </row>
    <row r="2618" spans="2:8" ht="15">
      <c r="B2618" s="154">
        <v>270</v>
      </c>
      <c r="C2618" s="154" t="s">
        <v>1763</v>
      </c>
      <c r="D2618" s="154" t="s">
        <v>1800</v>
      </c>
      <c r="E2618" s="154" t="s">
        <v>2862</v>
      </c>
      <c r="F2618" s="155">
        <v>0.35976999999999998</v>
      </c>
      <c r="G2618" s="155">
        <f t="shared" si="40"/>
        <v>0.71953999999999996</v>
      </c>
      <c r="H2618" s="289"/>
    </row>
    <row r="2619" spans="2:8" ht="15">
      <c r="B2619" s="154">
        <v>270</v>
      </c>
      <c r="C2619" s="154" t="s">
        <v>2353</v>
      </c>
      <c r="D2619" s="154" t="s">
        <v>1800</v>
      </c>
      <c r="E2619" s="154" t="s">
        <v>2862</v>
      </c>
      <c r="F2619" s="155">
        <v>0.41446</v>
      </c>
      <c r="G2619" s="155">
        <f t="shared" si="40"/>
        <v>0.82891999999999999</v>
      </c>
      <c r="H2619" s="289"/>
    </row>
    <row r="2620" spans="2:8" ht="15">
      <c r="B2620" s="154">
        <v>270</v>
      </c>
      <c r="C2620" s="154" t="s">
        <v>2354</v>
      </c>
      <c r="D2620" s="154" t="s">
        <v>1800</v>
      </c>
      <c r="E2620" s="154" t="s">
        <v>2862</v>
      </c>
      <c r="F2620" s="155">
        <v>0.82061000000000006</v>
      </c>
      <c r="G2620" s="155">
        <f t="shared" si="40"/>
        <v>1.6412200000000001</v>
      </c>
      <c r="H2620" s="289"/>
    </row>
    <row r="2621" spans="2:8" ht="15">
      <c r="B2621" s="154">
        <v>270</v>
      </c>
      <c r="C2621" s="154" t="s">
        <v>2355</v>
      </c>
      <c r="D2621" s="154" t="s">
        <v>1800</v>
      </c>
      <c r="E2621" s="154" t="s">
        <v>2862</v>
      </c>
      <c r="F2621" s="155">
        <v>0.35144999999999998</v>
      </c>
      <c r="G2621" s="155">
        <f t="shared" si="40"/>
        <v>0.70289999999999997</v>
      </c>
      <c r="H2621" s="289"/>
    </row>
    <row r="2622" spans="2:8" ht="15">
      <c r="B2622" s="154">
        <v>270</v>
      </c>
      <c r="C2622" s="154" t="s">
        <v>2126</v>
      </c>
      <c r="D2622" s="154" t="s">
        <v>1800</v>
      </c>
      <c r="E2622" s="154" t="s">
        <v>2862</v>
      </c>
      <c r="F2622" s="155">
        <v>0.30751999999999996</v>
      </c>
      <c r="G2622" s="155">
        <f t="shared" si="40"/>
        <v>0.61503999999999992</v>
      </c>
      <c r="H2622" s="290"/>
    </row>
    <row r="2623" spans="2:8" ht="15">
      <c r="B2623" s="154">
        <v>271</v>
      </c>
      <c r="C2623" s="154" t="s">
        <v>2356</v>
      </c>
      <c r="D2623" s="154" t="s">
        <v>1800</v>
      </c>
      <c r="E2623" s="154" t="s">
        <v>2862</v>
      </c>
      <c r="F2623" s="155">
        <v>0.22341</v>
      </c>
      <c r="G2623" s="155">
        <f t="shared" si="40"/>
        <v>0.44681999999999999</v>
      </c>
      <c r="H2623" s="288">
        <v>5.8942000000000005</v>
      </c>
    </row>
    <row r="2624" spans="2:8" ht="15">
      <c r="B2624" s="154">
        <v>271</v>
      </c>
      <c r="C2624" s="154" t="s">
        <v>2328</v>
      </c>
      <c r="D2624" s="154" t="s">
        <v>1800</v>
      </c>
      <c r="E2624" s="154" t="s">
        <v>2862</v>
      </c>
      <c r="F2624" s="155">
        <v>0.33938000000000001</v>
      </c>
      <c r="G2624" s="155">
        <f t="shared" si="40"/>
        <v>0.67876000000000003</v>
      </c>
      <c r="H2624" s="289"/>
    </row>
    <row r="2625" spans="2:8" ht="15">
      <c r="B2625" s="154">
        <v>271</v>
      </c>
      <c r="C2625" s="154" t="s">
        <v>2357</v>
      </c>
      <c r="D2625" s="154" t="s">
        <v>1800</v>
      </c>
      <c r="E2625" s="154" t="s">
        <v>2862</v>
      </c>
      <c r="F2625" s="155">
        <v>0.58526999999999996</v>
      </c>
      <c r="G2625" s="155">
        <f t="shared" si="40"/>
        <v>1.1705399999999999</v>
      </c>
      <c r="H2625" s="289"/>
    </row>
    <row r="2626" spans="2:8" ht="15">
      <c r="B2626" s="154">
        <v>271</v>
      </c>
      <c r="C2626" s="154" t="s">
        <v>2358</v>
      </c>
      <c r="D2626" s="154" t="s">
        <v>1800</v>
      </c>
      <c r="E2626" s="154" t="s">
        <v>2862</v>
      </c>
      <c r="F2626" s="155">
        <v>0.20665</v>
      </c>
      <c r="G2626" s="155">
        <f t="shared" si="40"/>
        <v>0.4133</v>
      </c>
      <c r="H2626" s="289"/>
    </row>
    <row r="2627" spans="2:8" ht="15">
      <c r="B2627" s="154">
        <v>271</v>
      </c>
      <c r="C2627" s="154" t="s">
        <v>2359</v>
      </c>
      <c r="D2627" s="154" t="s">
        <v>1800</v>
      </c>
      <c r="E2627" s="154" t="s">
        <v>2862</v>
      </c>
      <c r="F2627" s="155">
        <v>0.14294000000000001</v>
      </c>
      <c r="G2627" s="155">
        <f t="shared" si="40"/>
        <v>0.28588000000000002</v>
      </c>
      <c r="H2627" s="289"/>
    </row>
    <row r="2628" spans="2:8" ht="15">
      <c r="B2628" s="154">
        <v>271</v>
      </c>
      <c r="C2628" s="154" t="s">
        <v>2360</v>
      </c>
      <c r="D2628" s="154" t="s">
        <v>1800</v>
      </c>
      <c r="E2628" s="154" t="s">
        <v>2862</v>
      </c>
      <c r="F2628" s="155">
        <v>0.32031999999999999</v>
      </c>
      <c r="G2628" s="155">
        <f t="shared" si="40"/>
        <v>0.64063999999999999</v>
      </c>
      <c r="H2628" s="289"/>
    </row>
    <row r="2629" spans="2:8" ht="15">
      <c r="B2629" s="154">
        <v>271</v>
      </c>
      <c r="C2629" s="154" t="s">
        <v>2361</v>
      </c>
      <c r="D2629" s="154" t="s">
        <v>1800</v>
      </c>
      <c r="E2629" s="154" t="s">
        <v>2862</v>
      </c>
      <c r="F2629" s="155">
        <v>0.23288</v>
      </c>
      <c r="G2629" s="155">
        <f t="shared" si="40"/>
        <v>0.46576000000000001</v>
      </c>
      <c r="H2629" s="289"/>
    </row>
    <row r="2630" spans="2:8" ht="15">
      <c r="B2630" s="154">
        <v>271</v>
      </c>
      <c r="C2630" s="154" t="s">
        <v>2362</v>
      </c>
      <c r="D2630" s="154" t="s">
        <v>1800</v>
      </c>
      <c r="E2630" s="154" t="s">
        <v>2862</v>
      </c>
      <c r="F2630" s="155">
        <v>0.19761000000000001</v>
      </c>
      <c r="G2630" s="155">
        <f t="shared" si="40"/>
        <v>0.39522000000000002</v>
      </c>
      <c r="H2630" s="289"/>
    </row>
    <row r="2631" spans="2:8" ht="15">
      <c r="B2631" s="154">
        <v>271</v>
      </c>
      <c r="C2631" s="154" t="s">
        <v>2363</v>
      </c>
      <c r="D2631" s="154" t="s">
        <v>1800</v>
      </c>
      <c r="E2631" s="154" t="s">
        <v>2862</v>
      </c>
      <c r="F2631" s="155">
        <v>0.19037000000000001</v>
      </c>
      <c r="G2631" s="155">
        <f t="shared" si="40"/>
        <v>0.38074000000000002</v>
      </c>
      <c r="H2631" s="289"/>
    </row>
    <row r="2632" spans="2:8" ht="15">
      <c r="B2632" s="154">
        <v>271</v>
      </c>
      <c r="C2632" s="154" t="s">
        <v>2364</v>
      </c>
      <c r="D2632" s="154" t="s">
        <v>1800</v>
      </c>
      <c r="E2632" s="154" t="s">
        <v>2862</v>
      </c>
      <c r="F2632" s="155">
        <v>0.18221999999999999</v>
      </c>
      <c r="G2632" s="155">
        <f t="shared" si="40"/>
        <v>0.36443999999999999</v>
      </c>
      <c r="H2632" s="289"/>
    </row>
    <row r="2633" spans="2:8" ht="15">
      <c r="B2633" s="154">
        <v>271</v>
      </c>
      <c r="C2633" s="154" t="s">
        <v>2365</v>
      </c>
      <c r="D2633" s="154" t="s">
        <v>1800</v>
      </c>
      <c r="E2633" s="154" t="s">
        <v>2862</v>
      </c>
      <c r="F2633" s="155">
        <v>0.17197999999999999</v>
      </c>
      <c r="G2633" s="155">
        <f t="shared" si="40"/>
        <v>0.34395999999999999</v>
      </c>
      <c r="H2633" s="289"/>
    </row>
    <row r="2634" spans="2:8" ht="15">
      <c r="B2634" s="154">
        <v>271</v>
      </c>
      <c r="C2634" s="154" t="s">
        <v>2366</v>
      </c>
      <c r="D2634" s="154" t="s">
        <v>1800</v>
      </c>
      <c r="E2634" s="154" t="s">
        <v>2862</v>
      </c>
      <c r="F2634" s="155">
        <v>9.0279999999999999E-2</v>
      </c>
      <c r="G2634" s="155">
        <f t="shared" si="40"/>
        <v>0.18056</v>
      </c>
      <c r="H2634" s="289"/>
    </row>
    <row r="2635" spans="2:8" ht="15">
      <c r="B2635" s="154">
        <v>271</v>
      </c>
      <c r="C2635" s="154" t="s">
        <v>2367</v>
      </c>
      <c r="D2635" s="154" t="s">
        <v>1800</v>
      </c>
      <c r="E2635" s="154" t="s">
        <v>2862</v>
      </c>
      <c r="F2635" s="155">
        <v>6.3789999999999999E-2</v>
      </c>
      <c r="G2635" s="155">
        <f t="shared" si="40"/>
        <v>0.12758</v>
      </c>
      <c r="H2635" s="290"/>
    </row>
    <row r="2636" spans="2:8" ht="15">
      <c r="B2636" s="154">
        <v>272</v>
      </c>
      <c r="C2636" s="154" t="s">
        <v>2368</v>
      </c>
      <c r="D2636" s="154" t="s">
        <v>1800</v>
      </c>
      <c r="E2636" s="154" t="s">
        <v>2862</v>
      </c>
      <c r="F2636" s="155">
        <v>0.14908000000000002</v>
      </c>
      <c r="G2636" s="155">
        <f t="shared" si="40"/>
        <v>0.29816000000000004</v>
      </c>
      <c r="H2636" s="288">
        <v>5.9397199999999994</v>
      </c>
    </row>
    <row r="2637" spans="2:8" ht="15">
      <c r="B2637" s="154">
        <v>272</v>
      </c>
      <c r="C2637" s="154" t="s">
        <v>2328</v>
      </c>
      <c r="D2637" s="154" t="s">
        <v>1800</v>
      </c>
      <c r="E2637" s="154" t="s">
        <v>2862</v>
      </c>
      <c r="F2637" s="155">
        <v>5.4460000000000001E-2</v>
      </c>
      <c r="G2637" s="155">
        <f t="shared" ref="G2637:G2700" si="41">F2637*2</f>
        <v>0.10892</v>
      </c>
      <c r="H2637" s="289"/>
    </row>
    <row r="2638" spans="2:8" ht="15">
      <c r="B2638" s="154">
        <v>272</v>
      </c>
      <c r="C2638" s="154" t="s">
        <v>2369</v>
      </c>
      <c r="D2638" s="154" t="s">
        <v>1800</v>
      </c>
      <c r="E2638" s="154" t="s">
        <v>2862</v>
      </c>
      <c r="F2638" s="155">
        <v>0.13716999999999999</v>
      </c>
      <c r="G2638" s="155">
        <f t="shared" si="41"/>
        <v>0.27433999999999997</v>
      </c>
      <c r="H2638" s="289"/>
    </row>
    <row r="2639" spans="2:8" ht="15">
      <c r="B2639" s="154">
        <v>272</v>
      </c>
      <c r="C2639" s="154" t="s">
        <v>2370</v>
      </c>
      <c r="D2639" s="154" t="s">
        <v>1800</v>
      </c>
      <c r="E2639" s="154" t="s">
        <v>2862</v>
      </c>
      <c r="F2639" s="155">
        <v>0.13336000000000001</v>
      </c>
      <c r="G2639" s="155">
        <f t="shared" si="41"/>
        <v>0.26672000000000001</v>
      </c>
      <c r="H2639" s="289"/>
    </row>
    <row r="2640" spans="2:8" ht="15">
      <c r="B2640" s="154">
        <v>272</v>
      </c>
      <c r="C2640" s="154" t="s">
        <v>2371</v>
      </c>
      <c r="D2640" s="154" t="s">
        <v>1800</v>
      </c>
      <c r="E2640" s="154" t="s">
        <v>2862</v>
      </c>
      <c r="F2640" s="155">
        <v>0.38538</v>
      </c>
      <c r="G2640" s="155">
        <f t="shared" si="41"/>
        <v>0.77076</v>
      </c>
      <c r="H2640" s="289"/>
    </row>
    <row r="2641" spans="2:8" ht="15">
      <c r="B2641" s="154">
        <v>272</v>
      </c>
      <c r="C2641" s="154" t="s">
        <v>2372</v>
      </c>
      <c r="D2641" s="154" t="s">
        <v>1800</v>
      </c>
      <c r="E2641" s="154" t="s">
        <v>2862</v>
      </c>
      <c r="F2641" s="155">
        <v>0.48258999999999996</v>
      </c>
      <c r="G2641" s="155">
        <f t="shared" si="41"/>
        <v>0.96517999999999993</v>
      </c>
      <c r="H2641" s="289"/>
    </row>
    <row r="2642" spans="2:8" ht="15">
      <c r="B2642" s="154">
        <v>272</v>
      </c>
      <c r="C2642" s="154" t="s">
        <v>2373</v>
      </c>
      <c r="D2642" s="154" t="s">
        <v>1800</v>
      </c>
      <c r="E2642" s="154" t="s">
        <v>2862</v>
      </c>
      <c r="F2642" s="155">
        <v>0.28911999999999999</v>
      </c>
      <c r="G2642" s="155">
        <f t="shared" si="41"/>
        <v>0.57823999999999998</v>
      </c>
      <c r="H2642" s="289"/>
    </row>
    <row r="2643" spans="2:8" ht="15">
      <c r="B2643" s="154">
        <v>272</v>
      </c>
      <c r="C2643" s="154" t="s">
        <v>2374</v>
      </c>
      <c r="D2643" s="154" t="s">
        <v>1800</v>
      </c>
      <c r="E2643" s="154" t="s">
        <v>2862</v>
      </c>
      <c r="F2643" s="155">
        <v>0.15747999999999998</v>
      </c>
      <c r="G2643" s="155">
        <f t="shared" si="41"/>
        <v>0.31495999999999996</v>
      </c>
      <c r="H2643" s="289"/>
    </row>
    <row r="2644" spans="2:8" ht="15">
      <c r="B2644" s="154">
        <v>272</v>
      </c>
      <c r="C2644" s="154" t="s">
        <v>2375</v>
      </c>
      <c r="D2644" s="154" t="s">
        <v>1800</v>
      </c>
      <c r="E2644" s="154" t="s">
        <v>2862</v>
      </c>
      <c r="F2644" s="155">
        <v>0.14069000000000001</v>
      </c>
      <c r="G2644" s="155">
        <f t="shared" si="41"/>
        <v>0.28138000000000002</v>
      </c>
      <c r="H2644" s="289"/>
    </row>
    <row r="2645" spans="2:8" ht="15">
      <c r="B2645" s="154">
        <v>272</v>
      </c>
      <c r="C2645" s="154" t="s">
        <v>2376</v>
      </c>
      <c r="D2645" s="154" t="s">
        <v>1800</v>
      </c>
      <c r="E2645" s="154" t="s">
        <v>2862</v>
      </c>
      <c r="F2645" s="155">
        <v>8.3379999999999996E-2</v>
      </c>
      <c r="G2645" s="155">
        <f t="shared" si="41"/>
        <v>0.16675999999999999</v>
      </c>
      <c r="H2645" s="289"/>
    </row>
    <row r="2646" spans="2:8" ht="15">
      <c r="B2646" s="154">
        <v>272</v>
      </c>
      <c r="C2646" s="154" t="s">
        <v>2377</v>
      </c>
      <c r="D2646" s="154" t="s">
        <v>1800</v>
      </c>
      <c r="E2646" s="154" t="s">
        <v>2862</v>
      </c>
      <c r="F2646" s="155">
        <v>0.15758000000000003</v>
      </c>
      <c r="G2646" s="155">
        <f t="shared" si="41"/>
        <v>0.31516000000000005</v>
      </c>
      <c r="H2646" s="289"/>
    </row>
    <row r="2647" spans="2:8" ht="15">
      <c r="B2647" s="154">
        <v>272</v>
      </c>
      <c r="C2647" s="154" t="s">
        <v>2378</v>
      </c>
      <c r="D2647" s="154" t="s">
        <v>1800</v>
      </c>
      <c r="E2647" s="154" t="s">
        <v>2862</v>
      </c>
      <c r="F2647" s="155">
        <v>0.30636000000000002</v>
      </c>
      <c r="G2647" s="155">
        <f t="shared" si="41"/>
        <v>0.61272000000000004</v>
      </c>
      <c r="H2647" s="289"/>
    </row>
    <row r="2648" spans="2:8" ht="15">
      <c r="B2648" s="154">
        <v>272</v>
      </c>
      <c r="C2648" s="154" t="s">
        <v>2281</v>
      </c>
      <c r="D2648" s="154" t="s">
        <v>1800</v>
      </c>
      <c r="E2648" s="154" t="s">
        <v>2862</v>
      </c>
      <c r="F2648" s="155">
        <v>0.30478</v>
      </c>
      <c r="G2648" s="155">
        <f t="shared" si="41"/>
        <v>0.60955999999999999</v>
      </c>
      <c r="H2648" s="289"/>
    </row>
    <row r="2649" spans="2:8" ht="15">
      <c r="B2649" s="154">
        <v>272</v>
      </c>
      <c r="C2649" s="154" t="s">
        <v>2379</v>
      </c>
      <c r="D2649" s="154" t="s">
        <v>1800</v>
      </c>
      <c r="E2649" s="154" t="s">
        <v>2862</v>
      </c>
      <c r="F2649" s="155">
        <v>0.18843000000000001</v>
      </c>
      <c r="G2649" s="155">
        <f t="shared" si="41"/>
        <v>0.37686000000000003</v>
      </c>
      <c r="H2649" s="290"/>
    </row>
    <row r="2650" spans="2:8" ht="15">
      <c r="B2650" s="154">
        <v>273</v>
      </c>
      <c r="C2650" s="154" t="s">
        <v>1555</v>
      </c>
      <c r="D2650" s="154" t="s">
        <v>1800</v>
      </c>
      <c r="E2650" s="154" t="s">
        <v>2862</v>
      </c>
      <c r="F2650" s="155">
        <v>5.0979999999999998E-2</v>
      </c>
      <c r="G2650" s="155">
        <f t="shared" si="41"/>
        <v>0.10196</v>
      </c>
      <c r="H2650" s="288">
        <v>6.3522000000000007</v>
      </c>
    </row>
    <row r="2651" spans="2:8" ht="15">
      <c r="B2651" s="154">
        <v>273</v>
      </c>
      <c r="C2651" s="154" t="s">
        <v>2336</v>
      </c>
      <c r="D2651" s="154" t="s">
        <v>1800</v>
      </c>
      <c r="E2651" s="154" t="s">
        <v>2862</v>
      </c>
      <c r="F2651" s="155">
        <v>0.56386999999999998</v>
      </c>
      <c r="G2651" s="155">
        <f t="shared" si="41"/>
        <v>1.12774</v>
      </c>
      <c r="H2651" s="289"/>
    </row>
    <row r="2652" spans="2:8" ht="15">
      <c r="B2652" s="154">
        <v>273</v>
      </c>
      <c r="C2652" s="154" t="s">
        <v>2380</v>
      </c>
      <c r="D2652" s="154" t="s">
        <v>1800</v>
      </c>
      <c r="E2652" s="154" t="s">
        <v>2862</v>
      </c>
      <c r="F2652" s="155">
        <v>0.13227</v>
      </c>
      <c r="G2652" s="155">
        <f t="shared" si="41"/>
        <v>0.26454</v>
      </c>
      <c r="H2652" s="289"/>
    </row>
    <row r="2653" spans="2:8" ht="15">
      <c r="B2653" s="154">
        <v>273</v>
      </c>
      <c r="C2653" s="154" t="s">
        <v>2381</v>
      </c>
      <c r="D2653" s="154" t="s">
        <v>1800</v>
      </c>
      <c r="E2653" s="154" t="s">
        <v>2862</v>
      </c>
      <c r="F2653" s="155">
        <v>7.2459999999999997E-2</v>
      </c>
      <c r="G2653" s="155">
        <f t="shared" si="41"/>
        <v>0.14491999999999999</v>
      </c>
      <c r="H2653" s="289"/>
    </row>
    <row r="2654" spans="2:8" ht="15">
      <c r="B2654" s="154">
        <v>273</v>
      </c>
      <c r="C2654" s="154" t="s">
        <v>2382</v>
      </c>
      <c r="D2654" s="154" t="s">
        <v>1800</v>
      </c>
      <c r="E2654" s="154" t="s">
        <v>2862</v>
      </c>
      <c r="F2654" s="155">
        <v>0.14687999999999998</v>
      </c>
      <c r="G2654" s="155">
        <f t="shared" si="41"/>
        <v>0.29375999999999997</v>
      </c>
      <c r="H2654" s="289"/>
    </row>
    <row r="2655" spans="2:8" ht="15">
      <c r="B2655" s="154">
        <v>273</v>
      </c>
      <c r="C2655" s="154" t="s">
        <v>2383</v>
      </c>
      <c r="D2655" s="154" t="s">
        <v>1800</v>
      </c>
      <c r="E2655" s="154" t="s">
        <v>2862</v>
      </c>
      <c r="F2655" s="155">
        <v>8.8290000000000007E-2</v>
      </c>
      <c r="G2655" s="155">
        <f t="shared" si="41"/>
        <v>0.17658000000000001</v>
      </c>
      <c r="H2655" s="289"/>
    </row>
    <row r="2656" spans="2:8" ht="15">
      <c r="B2656" s="154">
        <v>273</v>
      </c>
      <c r="C2656" s="154" t="s">
        <v>2119</v>
      </c>
      <c r="D2656" s="154" t="s">
        <v>1800</v>
      </c>
      <c r="E2656" s="154" t="s">
        <v>2862</v>
      </c>
      <c r="F2656" s="155">
        <v>0.19963</v>
      </c>
      <c r="G2656" s="155">
        <f t="shared" si="41"/>
        <v>0.39926</v>
      </c>
      <c r="H2656" s="289"/>
    </row>
    <row r="2657" spans="2:8" ht="15">
      <c r="B2657" s="154">
        <v>273</v>
      </c>
      <c r="C2657" s="154" t="s">
        <v>2384</v>
      </c>
      <c r="D2657" s="154" t="s">
        <v>1800</v>
      </c>
      <c r="E2657" s="154" t="s">
        <v>2862</v>
      </c>
      <c r="F2657" s="155">
        <v>0.20727000000000001</v>
      </c>
      <c r="G2657" s="155">
        <f t="shared" si="41"/>
        <v>0.41454000000000002</v>
      </c>
      <c r="H2657" s="289"/>
    </row>
    <row r="2658" spans="2:8" ht="15">
      <c r="B2658" s="154">
        <v>273</v>
      </c>
      <c r="C2658" s="154" t="s">
        <v>2120</v>
      </c>
      <c r="D2658" s="154" t="s">
        <v>1800</v>
      </c>
      <c r="E2658" s="154" t="s">
        <v>2862</v>
      </c>
      <c r="F2658" s="155">
        <v>0.18103999999999998</v>
      </c>
      <c r="G2658" s="155">
        <f t="shared" si="41"/>
        <v>0.36207999999999996</v>
      </c>
      <c r="H2658" s="289"/>
    </row>
    <row r="2659" spans="2:8" ht="15">
      <c r="B2659" s="154">
        <v>273</v>
      </c>
      <c r="C2659" s="154" t="s">
        <v>2345</v>
      </c>
      <c r="D2659" s="154" t="s">
        <v>1800</v>
      </c>
      <c r="E2659" s="154" t="s">
        <v>2862</v>
      </c>
      <c r="F2659" s="155">
        <v>0.25756000000000001</v>
      </c>
      <c r="G2659" s="155">
        <f t="shared" si="41"/>
        <v>0.51512000000000002</v>
      </c>
      <c r="H2659" s="289"/>
    </row>
    <row r="2660" spans="2:8" ht="15">
      <c r="B2660" s="154">
        <v>273</v>
      </c>
      <c r="C2660" s="154" t="s">
        <v>2385</v>
      </c>
      <c r="D2660" s="154" t="s">
        <v>1800</v>
      </c>
      <c r="E2660" s="154" t="s">
        <v>2862</v>
      </c>
      <c r="F2660" s="155">
        <v>0.22403000000000001</v>
      </c>
      <c r="G2660" s="155">
        <f t="shared" si="41"/>
        <v>0.44806000000000001</v>
      </c>
      <c r="H2660" s="289"/>
    </row>
    <row r="2661" spans="2:8" ht="15">
      <c r="B2661" s="154">
        <v>273</v>
      </c>
      <c r="C2661" s="154" t="s">
        <v>2386</v>
      </c>
      <c r="D2661" s="154" t="s">
        <v>1800</v>
      </c>
      <c r="E2661" s="154" t="s">
        <v>2862</v>
      </c>
      <c r="F2661" s="155">
        <v>0.17680000000000001</v>
      </c>
      <c r="G2661" s="155">
        <f t="shared" si="41"/>
        <v>0.35360000000000003</v>
      </c>
      <c r="H2661" s="289"/>
    </row>
    <row r="2662" spans="2:8" ht="15">
      <c r="B2662" s="154">
        <v>273</v>
      </c>
      <c r="C2662" s="154" t="s">
        <v>2387</v>
      </c>
      <c r="D2662" s="154" t="s">
        <v>1800</v>
      </c>
      <c r="E2662" s="154" t="s">
        <v>2862</v>
      </c>
      <c r="F2662" s="155">
        <v>0.10693999999999999</v>
      </c>
      <c r="G2662" s="155">
        <f t="shared" si="41"/>
        <v>0.21387999999999999</v>
      </c>
      <c r="H2662" s="289"/>
    </row>
    <row r="2663" spans="2:8" ht="15">
      <c r="B2663" s="154">
        <v>273</v>
      </c>
      <c r="C2663" s="154" t="s">
        <v>2388</v>
      </c>
      <c r="D2663" s="154" t="s">
        <v>1800</v>
      </c>
      <c r="E2663" s="154" t="s">
        <v>2862</v>
      </c>
      <c r="F2663" s="155">
        <v>0.30301999999999996</v>
      </c>
      <c r="G2663" s="155">
        <f t="shared" si="41"/>
        <v>0.60603999999999991</v>
      </c>
      <c r="H2663" s="289"/>
    </row>
    <row r="2664" spans="2:8" ht="15">
      <c r="B2664" s="154">
        <v>273</v>
      </c>
      <c r="C2664" s="154" t="s">
        <v>2343</v>
      </c>
      <c r="D2664" s="154" t="s">
        <v>1800</v>
      </c>
      <c r="E2664" s="154" t="s">
        <v>2862</v>
      </c>
      <c r="F2664" s="155">
        <v>8.1090000000000009E-2</v>
      </c>
      <c r="G2664" s="155">
        <f t="shared" si="41"/>
        <v>0.16218000000000002</v>
      </c>
      <c r="H2664" s="289"/>
    </row>
    <row r="2665" spans="2:8" ht="15">
      <c r="B2665" s="154">
        <v>273</v>
      </c>
      <c r="C2665" s="154" t="s">
        <v>2348</v>
      </c>
      <c r="D2665" s="154" t="s">
        <v>1800</v>
      </c>
      <c r="E2665" s="154" t="s">
        <v>2862</v>
      </c>
      <c r="F2665" s="155">
        <v>0.38397000000000003</v>
      </c>
      <c r="G2665" s="155">
        <f t="shared" si="41"/>
        <v>0.76794000000000007</v>
      </c>
      <c r="H2665" s="290"/>
    </row>
    <row r="2666" spans="2:8" ht="15">
      <c r="B2666" s="154">
        <v>274</v>
      </c>
      <c r="C2666" s="154" t="s">
        <v>2336</v>
      </c>
      <c r="D2666" s="154" t="s">
        <v>1800</v>
      </c>
      <c r="E2666" s="154" t="s">
        <v>2862</v>
      </c>
      <c r="F2666" s="155">
        <v>0.36407999999999996</v>
      </c>
      <c r="G2666" s="155">
        <f t="shared" si="41"/>
        <v>0.72815999999999992</v>
      </c>
      <c r="H2666" s="288">
        <v>6.4299800000000005</v>
      </c>
    </row>
    <row r="2667" spans="2:8" ht="15">
      <c r="B2667" s="154">
        <v>274</v>
      </c>
      <c r="C2667" s="154" t="s">
        <v>905</v>
      </c>
      <c r="D2667" s="154" t="s">
        <v>1800</v>
      </c>
      <c r="E2667" s="154" t="s">
        <v>2862</v>
      </c>
      <c r="F2667" s="155">
        <v>5.6659999999999995E-2</v>
      </c>
      <c r="G2667" s="155">
        <f t="shared" si="41"/>
        <v>0.11331999999999999</v>
      </c>
      <c r="H2667" s="289"/>
    </row>
    <row r="2668" spans="2:8" ht="15">
      <c r="B2668" s="154">
        <v>274</v>
      </c>
      <c r="C2668" s="154" t="s">
        <v>2380</v>
      </c>
      <c r="D2668" s="154" t="s">
        <v>1800</v>
      </c>
      <c r="E2668" s="154" t="s">
        <v>2862</v>
      </c>
      <c r="F2668" s="155">
        <v>0.28989999999999999</v>
      </c>
      <c r="G2668" s="155">
        <f t="shared" si="41"/>
        <v>0.57979999999999998</v>
      </c>
      <c r="H2668" s="289"/>
    </row>
    <row r="2669" spans="2:8" ht="15">
      <c r="B2669" s="154">
        <v>274</v>
      </c>
      <c r="C2669" s="154" t="s">
        <v>2381</v>
      </c>
      <c r="D2669" s="154" t="s">
        <v>1800</v>
      </c>
      <c r="E2669" s="154" t="s">
        <v>2862</v>
      </c>
      <c r="F2669" s="155">
        <v>0.21659999999999999</v>
      </c>
      <c r="G2669" s="155">
        <f t="shared" si="41"/>
        <v>0.43319999999999997</v>
      </c>
      <c r="H2669" s="289"/>
    </row>
    <row r="2670" spans="2:8" ht="15">
      <c r="B2670" s="154">
        <v>274</v>
      </c>
      <c r="C2670" s="154" t="s">
        <v>2382</v>
      </c>
      <c r="D2670" s="154" t="s">
        <v>1800</v>
      </c>
      <c r="E2670" s="154" t="s">
        <v>2862</v>
      </c>
      <c r="F2670" s="155">
        <v>0.36873</v>
      </c>
      <c r="G2670" s="155">
        <f t="shared" si="41"/>
        <v>0.73746</v>
      </c>
      <c r="H2670" s="289"/>
    </row>
    <row r="2671" spans="2:8" ht="15">
      <c r="B2671" s="154">
        <v>274</v>
      </c>
      <c r="C2671" s="154" t="s">
        <v>2119</v>
      </c>
      <c r="D2671" s="154" t="s">
        <v>1800</v>
      </c>
      <c r="E2671" s="154" t="s">
        <v>2862</v>
      </c>
      <c r="F2671" s="155">
        <v>0.15515999999999999</v>
      </c>
      <c r="G2671" s="155">
        <f t="shared" si="41"/>
        <v>0.31031999999999998</v>
      </c>
      <c r="H2671" s="289"/>
    </row>
    <row r="2672" spans="2:8" ht="15">
      <c r="B2672" s="154">
        <v>274</v>
      </c>
      <c r="C2672" s="154" t="s">
        <v>2146</v>
      </c>
      <c r="D2672" s="154" t="s">
        <v>1800</v>
      </c>
      <c r="E2672" s="154" t="s">
        <v>2862</v>
      </c>
      <c r="F2672" s="155">
        <v>0.31130999999999998</v>
      </c>
      <c r="G2672" s="155">
        <f t="shared" si="41"/>
        <v>0.62261999999999995</v>
      </c>
      <c r="H2672" s="289"/>
    </row>
    <row r="2673" spans="2:8" ht="15">
      <c r="B2673" s="154">
        <v>274</v>
      </c>
      <c r="C2673" s="154" t="s">
        <v>2389</v>
      </c>
      <c r="D2673" s="154" t="s">
        <v>1800</v>
      </c>
      <c r="E2673" s="154" t="s">
        <v>2862</v>
      </c>
      <c r="F2673" s="155">
        <v>0.29297000000000001</v>
      </c>
      <c r="G2673" s="155">
        <f t="shared" si="41"/>
        <v>0.58594000000000002</v>
      </c>
      <c r="H2673" s="289"/>
    </row>
    <row r="2674" spans="2:8" ht="15">
      <c r="B2674" s="154">
        <v>274</v>
      </c>
      <c r="C2674" s="154" t="s">
        <v>2390</v>
      </c>
      <c r="D2674" s="154" t="s">
        <v>1800</v>
      </c>
      <c r="E2674" s="154" t="s">
        <v>2862</v>
      </c>
      <c r="F2674" s="155">
        <v>0.13055</v>
      </c>
      <c r="G2674" s="155">
        <f t="shared" si="41"/>
        <v>0.2611</v>
      </c>
      <c r="H2674" s="289"/>
    </row>
    <row r="2675" spans="2:8" ht="15">
      <c r="B2675" s="154">
        <v>274</v>
      </c>
      <c r="C2675" s="154" t="s">
        <v>2391</v>
      </c>
      <c r="D2675" s="154" t="s">
        <v>1800</v>
      </c>
      <c r="E2675" s="154" t="s">
        <v>2862</v>
      </c>
      <c r="F2675" s="155">
        <v>0.55410000000000004</v>
      </c>
      <c r="G2675" s="155">
        <f t="shared" si="41"/>
        <v>1.1082000000000001</v>
      </c>
      <c r="H2675" s="289"/>
    </row>
    <row r="2676" spans="2:8" ht="15">
      <c r="B2676" s="154">
        <v>274</v>
      </c>
      <c r="C2676" s="154" t="s">
        <v>2121</v>
      </c>
      <c r="D2676" s="154" t="s">
        <v>1800</v>
      </c>
      <c r="E2676" s="154" t="s">
        <v>2862</v>
      </c>
      <c r="F2676" s="155">
        <v>0.47493000000000002</v>
      </c>
      <c r="G2676" s="155">
        <f t="shared" si="41"/>
        <v>0.94986000000000004</v>
      </c>
      <c r="H2676" s="290"/>
    </row>
    <row r="2677" spans="2:8" ht="15">
      <c r="B2677" s="154">
        <v>275</v>
      </c>
      <c r="C2677" s="154" t="s">
        <v>1554</v>
      </c>
      <c r="D2677" s="154" t="s">
        <v>1800</v>
      </c>
      <c r="E2677" s="154" t="s">
        <v>2862</v>
      </c>
      <c r="F2677" s="155">
        <v>0.31329000000000001</v>
      </c>
      <c r="G2677" s="155">
        <f t="shared" si="41"/>
        <v>0.62658000000000003</v>
      </c>
      <c r="H2677" s="288">
        <v>6.3790400000000007</v>
      </c>
    </row>
    <row r="2678" spans="2:8" ht="15">
      <c r="B2678" s="154">
        <v>275</v>
      </c>
      <c r="C2678" s="154" t="s">
        <v>2392</v>
      </c>
      <c r="D2678" s="154" t="s">
        <v>1800</v>
      </c>
      <c r="E2678" s="154" t="s">
        <v>2862</v>
      </c>
      <c r="F2678" s="155">
        <v>0.38312999999999997</v>
      </c>
      <c r="G2678" s="155">
        <f t="shared" si="41"/>
        <v>0.76625999999999994</v>
      </c>
      <c r="H2678" s="289"/>
    </row>
    <row r="2679" spans="2:8" ht="15">
      <c r="B2679" s="154">
        <v>275</v>
      </c>
      <c r="C2679" s="154" t="s">
        <v>2382</v>
      </c>
      <c r="D2679" s="154" t="s">
        <v>1800</v>
      </c>
      <c r="E2679" s="154" t="s">
        <v>2862</v>
      </c>
      <c r="F2679" s="155">
        <v>0.11078</v>
      </c>
      <c r="G2679" s="155">
        <f t="shared" si="41"/>
        <v>0.22156000000000001</v>
      </c>
      <c r="H2679" s="289"/>
    </row>
    <row r="2680" spans="2:8" ht="15">
      <c r="B2680" s="154">
        <v>275</v>
      </c>
      <c r="C2680" s="154" t="s">
        <v>2393</v>
      </c>
      <c r="D2680" s="154" t="s">
        <v>1800</v>
      </c>
      <c r="E2680" s="154" t="s">
        <v>2862</v>
      </c>
      <c r="F2680" s="155">
        <v>0.20837999999999998</v>
      </c>
      <c r="G2680" s="155">
        <f t="shared" si="41"/>
        <v>0.41675999999999996</v>
      </c>
      <c r="H2680" s="289"/>
    </row>
    <row r="2681" spans="2:8" ht="15">
      <c r="B2681" s="154">
        <v>275</v>
      </c>
      <c r="C2681" s="154" t="s">
        <v>2145</v>
      </c>
      <c r="D2681" s="154" t="s">
        <v>1800</v>
      </c>
      <c r="E2681" s="154" t="s">
        <v>2862</v>
      </c>
      <c r="F2681" s="155">
        <v>0.20380000000000001</v>
      </c>
      <c r="G2681" s="155">
        <f t="shared" si="41"/>
        <v>0.40760000000000002</v>
      </c>
      <c r="H2681" s="289"/>
    </row>
    <row r="2682" spans="2:8" ht="15">
      <c r="B2682" s="154">
        <v>275</v>
      </c>
      <c r="C2682" s="154" t="s">
        <v>2146</v>
      </c>
      <c r="D2682" s="154" t="s">
        <v>1800</v>
      </c>
      <c r="E2682" s="154" t="s">
        <v>2862</v>
      </c>
      <c r="F2682" s="155">
        <v>0.36386000000000002</v>
      </c>
      <c r="G2682" s="155">
        <f t="shared" si="41"/>
        <v>0.72772000000000003</v>
      </c>
      <c r="H2682" s="289"/>
    </row>
    <row r="2683" spans="2:8" ht="15">
      <c r="B2683" s="154">
        <v>275</v>
      </c>
      <c r="C2683" s="154" t="s">
        <v>2389</v>
      </c>
      <c r="D2683" s="154" t="s">
        <v>1800</v>
      </c>
      <c r="E2683" s="154" t="s">
        <v>2862</v>
      </c>
      <c r="F2683" s="155">
        <v>7.2709999999999997E-2</v>
      </c>
      <c r="G2683" s="155">
        <f t="shared" si="41"/>
        <v>0.14541999999999999</v>
      </c>
      <c r="H2683" s="289"/>
    </row>
    <row r="2684" spans="2:8" ht="15">
      <c r="B2684" s="154">
        <v>275</v>
      </c>
      <c r="C2684" s="154" t="s">
        <v>2121</v>
      </c>
      <c r="D2684" s="154" t="s">
        <v>1800</v>
      </c>
      <c r="E2684" s="154" t="s">
        <v>2862</v>
      </c>
      <c r="F2684" s="155">
        <v>0.10987000000000001</v>
      </c>
      <c r="G2684" s="155">
        <f t="shared" si="41"/>
        <v>0.21974000000000002</v>
      </c>
      <c r="H2684" s="289"/>
    </row>
    <row r="2685" spans="2:8" ht="15">
      <c r="B2685" s="154">
        <v>275</v>
      </c>
      <c r="C2685" s="154" t="s">
        <v>2122</v>
      </c>
      <c r="D2685" s="154" t="s">
        <v>1800</v>
      </c>
      <c r="E2685" s="154" t="s">
        <v>2862</v>
      </c>
      <c r="F2685" s="155">
        <v>0.67683000000000004</v>
      </c>
      <c r="G2685" s="155">
        <f t="shared" si="41"/>
        <v>1.3536600000000001</v>
      </c>
      <c r="H2685" s="289"/>
    </row>
    <row r="2686" spans="2:8" ht="15">
      <c r="B2686" s="154">
        <v>275</v>
      </c>
      <c r="C2686" s="154" t="s">
        <v>2394</v>
      </c>
      <c r="D2686" s="154" t="s">
        <v>1800</v>
      </c>
      <c r="E2686" s="154" t="s">
        <v>2862</v>
      </c>
      <c r="F2686" s="155">
        <v>0.2097</v>
      </c>
      <c r="G2686" s="155">
        <f t="shared" si="41"/>
        <v>0.4194</v>
      </c>
      <c r="H2686" s="289"/>
    </row>
    <row r="2687" spans="2:8" ht="15">
      <c r="B2687" s="154">
        <v>275</v>
      </c>
      <c r="C2687" s="154" t="s">
        <v>2129</v>
      </c>
      <c r="D2687" s="154" t="s">
        <v>1800</v>
      </c>
      <c r="E2687" s="154" t="s">
        <v>2862</v>
      </c>
      <c r="F2687" s="155">
        <v>0.11545999999999999</v>
      </c>
      <c r="G2687" s="155">
        <f t="shared" si="41"/>
        <v>0.23091999999999999</v>
      </c>
      <c r="H2687" s="289"/>
    </row>
    <row r="2688" spans="2:8" ht="15">
      <c r="B2688" s="154">
        <v>275</v>
      </c>
      <c r="C2688" s="154" t="s">
        <v>2395</v>
      </c>
      <c r="D2688" s="154" t="s">
        <v>1800</v>
      </c>
      <c r="E2688" s="154" t="s">
        <v>2862</v>
      </c>
      <c r="F2688" s="155">
        <v>0.42170999999999997</v>
      </c>
      <c r="G2688" s="155">
        <f t="shared" si="41"/>
        <v>0.84341999999999995</v>
      </c>
      <c r="H2688" s="290"/>
    </row>
    <row r="2689" spans="2:8" ht="15">
      <c r="B2689" s="154">
        <v>276</v>
      </c>
      <c r="C2689" s="154" t="s">
        <v>889</v>
      </c>
      <c r="D2689" s="154" t="s">
        <v>1800</v>
      </c>
      <c r="E2689" s="154" t="s">
        <v>2862</v>
      </c>
      <c r="F2689" s="155">
        <v>2.3850000000000003E-2</v>
      </c>
      <c r="G2689" s="155">
        <f t="shared" si="41"/>
        <v>4.7700000000000006E-2</v>
      </c>
      <c r="H2689" s="288">
        <v>6.2938999999999981</v>
      </c>
    </row>
    <row r="2690" spans="2:8" ht="15">
      <c r="B2690" s="154">
        <v>276</v>
      </c>
      <c r="C2690" s="154" t="s">
        <v>2396</v>
      </c>
      <c r="D2690" s="154" t="s">
        <v>1800</v>
      </c>
      <c r="E2690" s="154" t="s">
        <v>2862</v>
      </c>
      <c r="F2690" s="155">
        <v>4.6079999999999996E-2</v>
      </c>
      <c r="G2690" s="155">
        <f t="shared" si="41"/>
        <v>9.2159999999999992E-2</v>
      </c>
      <c r="H2690" s="289"/>
    </row>
    <row r="2691" spans="2:8" ht="15">
      <c r="B2691" s="154">
        <v>276</v>
      </c>
      <c r="C2691" s="154" t="s">
        <v>2397</v>
      </c>
      <c r="D2691" s="154" t="s">
        <v>1800</v>
      </c>
      <c r="E2691" s="154" t="s">
        <v>2862</v>
      </c>
      <c r="F2691" s="155">
        <v>0.37773000000000001</v>
      </c>
      <c r="G2691" s="155">
        <f t="shared" si="41"/>
        <v>0.75546000000000002</v>
      </c>
      <c r="H2691" s="289"/>
    </row>
    <row r="2692" spans="2:8" ht="15">
      <c r="B2692" s="154">
        <v>276</v>
      </c>
      <c r="C2692" s="154" t="s">
        <v>2136</v>
      </c>
      <c r="D2692" s="154" t="s">
        <v>1800</v>
      </c>
      <c r="E2692" s="154" t="s">
        <v>2862</v>
      </c>
      <c r="F2692" s="155">
        <v>7.1590000000000001E-2</v>
      </c>
      <c r="G2692" s="155">
        <f t="shared" si="41"/>
        <v>0.14318</v>
      </c>
      <c r="H2692" s="289"/>
    </row>
    <row r="2693" spans="2:8" ht="15">
      <c r="B2693" s="154">
        <v>276</v>
      </c>
      <c r="C2693" s="154" t="s">
        <v>2008</v>
      </c>
      <c r="D2693" s="154" t="s">
        <v>1800</v>
      </c>
      <c r="E2693" s="154" t="s">
        <v>2862</v>
      </c>
      <c r="F2693" s="155">
        <v>0.20111999999999999</v>
      </c>
      <c r="G2693" s="155">
        <f t="shared" si="41"/>
        <v>0.40223999999999999</v>
      </c>
      <c r="H2693" s="289"/>
    </row>
    <row r="2694" spans="2:8" ht="15">
      <c r="B2694" s="154">
        <v>276</v>
      </c>
      <c r="C2694" s="154" t="s">
        <v>2123</v>
      </c>
      <c r="D2694" s="154" t="s">
        <v>1800</v>
      </c>
      <c r="E2694" s="154" t="s">
        <v>2862</v>
      </c>
      <c r="F2694" s="155">
        <v>0.14387</v>
      </c>
      <c r="G2694" s="155">
        <f t="shared" si="41"/>
        <v>0.28774</v>
      </c>
      <c r="H2694" s="289"/>
    </row>
    <row r="2695" spans="2:8" ht="15">
      <c r="B2695" s="154">
        <v>276</v>
      </c>
      <c r="C2695" s="154" t="s">
        <v>2009</v>
      </c>
      <c r="D2695" s="154" t="s">
        <v>1800</v>
      </c>
      <c r="E2695" s="154" t="s">
        <v>2862</v>
      </c>
      <c r="F2695" s="155">
        <v>0.17329</v>
      </c>
      <c r="G2695" s="155">
        <f t="shared" si="41"/>
        <v>0.34658</v>
      </c>
      <c r="H2695" s="289"/>
    </row>
    <row r="2696" spans="2:8" ht="15">
      <c r="B2696" s="154">
        <v>276</v>
      </c>
      <c r="C2696" s="154" t="s">
        <v>2398</v>
      </c>
      <c r="D2696" s="154" t="s">
        <v>1800</v>
      </c>
      <c r="E2696" s="154" t="s">
        <v>2862</v>
      </c>
      <c r="F2696" s="155">
        <v>8.2250000000000004E-2</v>
      </c>
      <c r="G2696" s="155">
        <f t="shared" si="41"/>
        <v>0.16450000000000001</v>
      </c>
      <c r="H2696" s="289"/>
    </row>
    <row r="2697" spans="2:8" ht="15">
      <c r="B2697" s="154">
        <v>276</v>
      </c>
      <c r="C2697" s="154" t="s">
        <v>2399</v>
      </c>
      <c r="D2697" s="154" t="s">
        <v>1800</v>
      </c>
      <c r="E2697" s="154" t="s">
        <v>2862</v>
      </c>
      <c r="F2697" s="155">
        <v>3.1539999999999999E-2</v>
      </c>
      <c r="G2697" s="155">
        <f t="shared" si="41"/>
        <v>6.3079999999999997E-2</v>
      </c>
      <c r="H2697" s="289"/>
    </row>
    <row r="2698" spans="2:8" ht="15">
      <c r="B2698" s="154">
        <v>276</v>
      </c>
      <c r="C2698" s="154" t="s">
        <v>2128</v>
      </c>
      <c r="D2698" s="154" t="s">
        <v>1800</v>
      </c>
      <c r="E2698" s="154" t="s">
        <v>2862</v>
      </c>
      <c r="F2698" s="155">
        <v>0.1721</v>
      </c>
      <c r="G2698" s="155">
        <f t="shared" si="41"/>
        <v>0.34420000000000001</v>
      </c>
      <c r="H2698" s="289"/>
    </row>
    <row r="2699" spans="2:8" ht="15">
      <c r="B2699" s="154">
        <v>276</v>
      </c>
      <c r="C2699" s="154" t="s">
        <v>2129</v>
      </c>
      <c r="D2699" s="154" t="s">
        <v>1800</v>
      </c>
      <c r="E2699" s="154" t="s">
        <v>2862</v>
      </c>
      <c r="F2699" s="155">
        <v>0.17452000000000001</v>
      </c>
      <c r="G2699" s="155">
        <f t="shared" si="41"/>
        <v>0.34904000000000002</v>
      </c>
      <c r="H2699" s="289"/>
    </row>
    <row r="2700" spans="2:8" ht="15">
      <c r="B2700" s="154">
        <v>276</v>
      </c>
      <c r="C2700" s="154" t="s">
        <v>2007</v>
      </c>
      <c r="D2700" s="154" t="s">
        <v>1800</v>
      </c>
      <c r="E2700" s="154" t="s">
        <v>2862</v>
      </c>
      <c r="F2700" s="155">
        <v>0.38392999999999999</v>
      </c>
      <c r="G2700" s="155">
        <f t="shared" si="41"/>
        <v>0.76785999999999999</v>
      </c>
      <c r="H2700" s="289"/>
    </row>
    <row r="2701" spans="2:8" ht="15">
      <c r="B2701" s="154">
        <v>276</v>
      </c>
      <c r="C2701" s="154" t="s">
        <v>2131</v>
      </c>
      <c r="D2701" s="154" t="s">
        <v>1800</v>
      </c>
      <c r="E2701" s="154" t="s">
        <v>2862</v>
      </c>
      <c r="F2701" s="155">
        <v>0.17297999999999999</v>
      </c>
      <c r="G2701" s="155">
        <f t="shared" ref="G2701:G2764" si="42">F2701*2</f>
        <v>0.34595999999999999</v>
      </c>
      <c r="H2701" s="289"/>
    </row>
    <row r="2702" spans="2:8" ht="15">
      <c r="B2702" s="154">
        <v>276</v>
      </c>
      <c r="C2702" s="154" t="s">
        <v>2400</v>
      </c>
      <c r="D2702" s="154" t="s">
        <v>1800</v>
      </c>
      <c r="E2702" s="154" t="s">
        <v>2862</v>
      </c>
      <c r="F2702" s="155">
        <v>0.16347</v>
      </c>
      <c r="G2702" s="155">
        <f t="shared" si="42"/>
        <v>0.32694000000000001</v>
      </c>
      <c r="H2702" s="289"/>
    </row>
    <row r="2703" spans="2:8" ht="15">
      <c r="B2703" s="154">
        <v>276</v>
      </c>
      <c r="C2703" s="154" t="s">
        <v>2401</v>
      </c>
      <c r="D2703" s="154" t="s">
        <v>1800</v>
      </c>
      <c r="E2703" s="154" t="s">
        <v>2862</v>
      </c>
      <c r="F2703" s="155">
        <v>9.6379999999999993E-2</v>
      </c>
      <c r="G2703" s="155">
        <f t="shared" si="42"/>
        <v>0.19275999999999999</v>
      </c>
      <c r="H2703" s="289"/>
    </row>
    <row r="2704" spans="2:8" ht="15">
      <c r="B2704" s="154">
        <v>276</v>
      </c>
      <c r="C2704" s="154" t="s">
        <v>2402</v>
      </c>
      <c r="D2704" s="154" t="s">
        <v>1800</v>
      </c>
      <c r="E2704" s="154" t="s">
        <v>2862</v>
      </c>
      <c r="F2704" s="155">
        <v>0.25378000000000001</v>
      </c>
      <c r="G2704" s="155">
        <f t="shared" si="42"/>
        <v>0.50756000000000001</v>
      </c>
      <c r="H2704" s="289"/>
    </row>
    <row r="2705" spans="2:8" ht="15">
      <c r="B2705" s="154">
        <v>276</v>
      </c>
      <c r="C2705" s="154" t="s">
        <v>2133</v>
      </c>
      <c r="D2705" s="154" t="s">
        <v>1800</v>
      </c>
      <c r="E2705" s="154" t="s">
        <v>2862</v>
      </c>
      <c r="F2705" s="155">
        <v>0.15644999999999998</v>
      </c>
      <c r="G2705" s="155">
        <f t="shared" si="42"/>
        <v>0.31289999999999996</v>
      </c>
      <c r="H2705" s="289"/>
    </row>
    <row r="2706" spans="2:8" ht="15">
      <c r="B2706" s="154">
        <v>276</v>
      </c>
      <c r="C2706" s="154" t="s">
        <v>2134</v>
      </c>
      <c r="D2706" s="154" t="s">
        <v>1800</v>
      </c>
      <c r="E2706" s="154" t="s">
        <v>2862</v>
      </c>
      <c r="F2706" s="155">
        <v>0.42202000000000001</v>
      </c>
      <c r="G2706" s="155">
        <f t="shared" si="42"/>
        <v>0.84404000000000001</v>
      </c>
      <c r="H2706" s="290"/>
    </row>
    <row r="2707" spans="2:8" ht="15">
      <c r="B2707" s="154">
        <v>277</v>
      </c>
      <c r="C2707" s="154" t="s">
        <v>888</v>
      </c>
      <c r="D2707" s="154" t="s">
        <v>1800</v>
      </c>
      <c r="E2707" s="154" t="s">
        <v>2862</v>
      </c>
      <c r="F2707" s="155">
        <v>1.5269999999999999E-2</v>
      </c>
      <c r="G2707" s="155">
        <f t="shared" si="42"/>
        <v>3.0539999999999998E-2</v>
      </c>
      <c r="H2707" s="288">
        <v>6.1280199999999985</v>
      </c>
    </row>
    <row r="2708" spans="2:8" ht="15">
      <c r="B2708" s="154">
        <v>277</v>
      </c>
      <c r="C2708" s="154" t="s">
        <v>2403</v>
      </c>
      <c r="D2708" s="154" t="s">
        <v>1800</v>
      </c>
      <c r="E2708" s="154" t="s">
        <v>2862</v>
      </c>
      <c r="F2708" s="155">
        <v>7.3400000000000007E-2</v>
      </c>
      <c r="G2708" s="155">
        <f t="shared" si="42"/>
        <v>0.14680000000000001</v>
      </c>
      <c r="H2708" s="289"/>
    </row>
    <row r="2709" spans="2:8" ht="15">
      <c r="B2709" s="154">
        <v>277</v>
      </c>
      <c r="C2709" s="154" t="s">
        <v>2397</v>
      </c>
      <c r="D2709" s="154" t="s">
        <v>1800</v>
      </c>
      <c r="E2709" s="154" t="s">
        <v>2862</v>
      </c>
      <c r="F2709" s="155">
        <v>6.8569999999999992E-2</v>
      </c>
      <c r="G2709" s="155">
        <f t="shared" si="42"/>
        <v>0.13713999999999998</v>
      </c>
      <c r="H2709" s="289"/>
    </row>
    <row r="2710" spans="2:8" ht="15">
      <c r="B2710" s="154">
        <v>277</v>
      </c>
      <c r="C2710" s="154" t="s">
        <v>2404</v>
      </c>
      <c r="D2710" s="154" t="s">
        <v>1800</v>
      </c>
      <c r="E2710" s="154" t="s">
        <v>2862</v>
      </c>
      <c r="F2710" s="155">
        <v>6.8909999999999999E-2</v>
      </c>
      <c r="G2710" s="155">
        <f t="shared" si="42"/>
        <v>0.13782</v>
      </c>
      <c r="H2710" s="289"/>
    </row>
    <row r="2711" spans="2:8" ht="15">
      <c r="B2711" s="154">
        <v>277</v>
      </c>
      <c r="C2711" s="154" t="s">
        <v>2393</v>
      </c>
      <c r="D2711" s="154" t="s">
        <v>1800</v>
      </c>
      <c r="E2711" s="154" t="s">
        <v>2862</v>
      </c>
      <c r="F2711" s="155">
        <v>5.9900000000000005E-3</v>
      </c>
      <c r="G2711" s="155">
        <f t="shared" si="42"/>
        <v>1.1980000000000001E-2</v>
      </c>
      <c r="H2711" s="289"/>
    </row>
    <row r="2712" spans="2:8" ht="15">
      <c r="B2712" s="154">
        <v>277</v>
      </c>
      <c r="C2712" s="154" t="s">
        <v>2405</v>
      </c>
      <c r="D2712" s="154" t="s">
        <v>1800</v>
      </c>
      <c r="E2712" s="154" t="s">
        <v>2862</v>
      </c>
      <c r="F2712" s="155">
        <v>7.417E-2</v>
      </c>
      <c r="G2712" s="155">
        <f t="shared" si="42"/>
        <v>0.14834</v>
      </c>
      <c r="H2712" s="289"/>
    </row>
    <row r="2713" spans="2:8" ht="15">
      <c r="B2713" s="154">
        <v>277</v>
      </c>
      <c r="C2713" s="154" t="s">
        <v>1951</v>
      </c>
      <c r="D2713" s="154" t="s">
        <v>1800</v>
      </c>
      <c r="E2713" s="154" t="s">
        <v>2862</v>
      </c>
      <c r="F2713" s="155">
        <v>7.1059999999999998E-2</v>
      </c>
      <c r="G2713" s="155">
        <f t="shared" si="42"/>
        <v>0.14212</v>
      </c>
      <c r="H2713" s="289"/>
    </row>
    <row r="2714" spans="2:8" ht="15">
      <c r="B2714" s="154">
        <v>277</v>
      </c>
      <c r="C2714" s="154" t="s">
        <v>2147</v>
      </c>
      <c r="D2714" s="154" t="s">
        <v>1800</v>
      </c>
      <c r="E2714" s="154" t="s">
        <v>2862</v>
      </c>
      <c r="F2714" s="155">
        <v>0.20411000000000001</v>
      </c>
      <c r="G2714" s="155">
        <f t="shared" si="42"/>
        <v>0.40822000000000003</v>
      </c>
      <c r="H2714" s="289"/>
    </row>
    <row r="2715" spans="2:8" ht="15">
      <c r="B2715" s="154">
        <v>277</v>
      </c>
      <c r="C2715" s="154" t="s">
        <v>2406</v>
      </c>
      <c r="D2715" s="154" t="s">
        <v>1800</v>
      </c>
      <c r="E2715" s="154" t="s">
        <v>2862</v>
      </c>
      <c r="F2715" s="155">
        <v>0.19844000000000001</v>
      </c>
      <c r="G2715" s="155">
        <f t="shared" si="42"/>
        <v>0.39688000000000001</v>
      </c>
      <c r="H2715" s="289"/>
    </row>
    <row r="2716" spans="2:8" ht="15">
      <c r="B2716" s="154">
        <v>277</v>
      </c>
      <c r="C2716" s="154" t="s">
        <v>2007</v>
      </c>
      <c r="D2716" s="154" t="s">
        <v>1800</v>
      </c>
      <c r="E2716" s="154" t="s">
        <v>2862</v>
      </c>
      <c r="F2716" s="155">
        <v>0.42346</v>
      </c>
      <c r="G2716" s="155">
        <f t="shared" si="42"/>
        <v>0.84692000000000001</v>
      </c>
      <c r="H2716" s="289"/>
    </row>
    <row r="2717" spans="2:8" ht="15">
      <c r="B2717" s="154">
        <v>277</v>
      </c>
      <c r="C2717" s="154" t="s">
        <v>2130</v>
      </c>
      <c r="D2717" s="154" t="s">
        <v>1800</v>
      </c>
      <c r="E2717" s="154" t="s">
        <v>2862</v>
      </c>
      <c r="F2717" s="155">
        <v>0.10244</v>
      </c>
      <c r="G2717" s="155">
        <f t="shared" si="42"/>
        <v>0.20488000000000001</v>
      </c>
      <c r="H2717" s="289"/>
    </row>
    <row r="2718" spans="2:8" ht="15">
      <c r="B2718" s="154">
        <v>277</v>
      </c>
      <c r="C2718" s="154" t="s">
        <v>2407</v>
      </c>
      <c r="D2718" s="154" t="s">
        <v>1800</v>
      </c>
      <c r="E2718" s="154" t="s">
        <v>2862</v>
      </c>
      <c r="F2718" s="155">
        <v>0.11946999999999999</v>
      </c>
      <c r="G2718" s="155">
        <f t="shared" si="42"/>
        <v>0.23893999999999999</v>
      </c>
      <c r="H2718" s="289"/>
    </row>
    <row r="2719" spans="2:8" ht="15">
      <c r="B2719" s="154">
        <v>277</v>
      </c>
      <c r="C2719" s="154" t="s">
        <v>2395</v>
      </c>
      <c r="D2719" s="154" t="s">
        <v>1800</v>
      </c>
      <c r="E2719" s="154" t="s">
        <v>2862</v>
      </c>
      <c r="F2719" s="155">
        <v>0.55971000000000004</v>
      </c>
      <c r="G2719" s="155">
        <f t="shared" si="42"/>
        <v>1.1194200000000001</v>
      </c>
      <c r="H2719" s="289"/>
    </row>
    <row r="2720" spans="2:8" ht="15">
      <c r="B2720" s="154">
        <v>277</v>
      </c>
      <c r="C2720" s="154" t="s">
        <v>2010</v>
      </c>
      <c r="D2720" s="154" t="s">
        <v>1800</v>
      </c>
      <c r="E2720" s="154" t="s">
        <v>2862</v>
      </c>
      <c r="F2720" s="155">
        <v>0.20530000000000001</v>
      </c>
      <c r="G2720" s="155">
        <f t="shared" si="42"/>
        <v>0.41060000000000002</v>
      </c>
      <c r="H2720" s="289"/>
    </row>
    <row r="2721" spans="2:8" ht="15">
      <c r="B2721" s="154">
        <v>277</v>
      </c>
      <c r="C2721" s="154" t="s">
        <v>2408</v>
      </c>
      <c r="D2721" s="154" t="s">
        <v>1800</v>
      </c>
      <c r="E2721" s="154" t="s">
        <v>2862</v>
      </c>
      <c r="F2721" s="155">
        <v>0.21101</v>
      </c>
      <c r="G2721" s="155">
        <f t="shared" si="42"/>
        <v>0.42202000000000001</v>
      </c>
      <c r="H2721" s="289"/>
    </row>
    <row r="2722" spans="2:8" ht="15">
      <c r="B2722" s="154">
        <v>277</v>
      </c>
      <c r="C2722" s="154" t="s">
        <v>2011</v>
      </c>
      <c r="D2722" s="154" t="s">
        <v>1800</v>
      </c>
      <c r="E2722" s="154" t="s">
        <v>2862</v>
      </c>
      <c r="F2722" s="155">
        <v>0.14022999999999999</v>
      </c>
      <c r="G2722" s="155">
        <f t="shared" si="42"/>
        <v>0.28045999999999999</v>
      </c>
      <c r="H2722" s="289"/>
    </row>
    <row r="2723" spans="2:8" ht="15">
      <c r="B2723" s="154">
        <v>277</v>
      </c>
      <c r="C2723" s="154" t="s">
        <v>2409</v>
      </c>
      <c r="D2723" s="154" t="s">
        <v>1800</v>
      </c>
      <c r="E2723" s="154" t="s">
        <v>2862</v>
      </c>
      <c r="F2723" s="155">
        <v>0.17723</v>
      </c>
      <c r="G2723" s="155">
        <f t="shared" si="42"/>
        <v>0.35446</v>
      </c>
      <c r="H2723" s="289"/>
    </row>
    <row r="2724" spans="2:8" ht="15">
      <c r="B2724" s="154">
        <v>277</v>
      </c>
      <c r="C2724" s="154" t="s">
        <v>2125</v>
      </c>
      <c r="D2724" s="154" t="s">
        <v>1800</v>
      </c>
      <c r="E2724" s="154" t="s">
        <v>2862</v>
      </c>
      <c r="F2724" s="155">
        <v>0.17530999999999999</v>
      </c>
      <c r="G2724" s="155">
        <f t="shared" si="42"/>
        <v>0.35061999999999999</v>
      </c>
      <c r="H2724" s="289"/>
    </row>
    <row r="2725" spans="2:8" ht="15">
      <c r="B2725" s="154">
        <v>277</v>
      </c>
      <c r="C2725" s="154" t="s">
        <v>2410</v>
      </c>
      <c r="D2725" s="154" t="s">
        <v>1800</v>
      </c>
      <c r="E2725" s="154" t="s">
        <v>2862</v>
      </c>
      <c r="F2725" s="155">
        <v>0.16993</v>
      </c>
      <c r="G2725" s="155">
        <f t="shared" si="42"/>
        <v>0.33986</v>
      </c>
      <c r="H2725" s="290"/>
    </row>
    <row r="2726" spans="2:8" ht="15">
      <c r="B2726" s="154">
        <v>278</v>
      </c>
      <c r="C2726" s="154" t="s">
        <v>2411</v>
      </c>
      <c r="D2726" s="154" t="s">
        <v>1800</v>
      </c>
      <c r="E2726" s="154" t="s">
        <v>2862</v>
      </c>
      <c r="F2726" s="155">
        <v>0.14318999999999998</v>
      </c>
      <c r="G2726" s="155">
        <f t="shared" si="42"/>
        <v>0.28637999999999997</v>
      </c>
      <c r="H2726" s="288">
        <v>6.1529400000000001</v>
      </c>
    </row>
    <row r="2727" spans="2:8" ht="15">
      <c r="B2727" s="154">
        <v>278</v>
      </c>
      <c r="C2727" s="154" t="s">
        <v>1209</v>
      </c>
      <c r="D2727" s="154" t="s">
        <v>1800</v>
      </c>
      <c r="E2727" s="154" t="s">
        <v>2862</v>
      </c>
      <c r="F2727" s="155">
        <v>7.6450000000000004E-2</v>
      </c>
      <c r="G2727" s="155">
        <f t="shared" si="42"/>
        <v>0.15290000000000001</v>
      </c>
      <c r="H2727" s="289"/>
    </row>
    <row r="2728" spans="2:8" ht="15">
      <c r="B2728" s="154">
        <v>278</v>
      </c>
      <c r="C2728" s="154" t="s">
        <v>2412</v>
      </c>
      <c r="D2728" s="154" t="s">
        <v>1800</v>
      </c>
      <c r="E2728" s="154" t="s">
        <v>2862</v>
      </c>
      <c r="F2728" s="155">
        <v>0.14305999999999999</v>
      </c>
      <c r="G2728" s="155">
        <f t="shared" si="42"/>
        <v>0.28611999999999999</v>
      </c>
      <c r="H2728" s="289"/>
    </row>
    <row r="2729" spans="2:8" ht="15">
      <c r="B2729" s="154">
        <v>278</v>
      </c>
      <c r="C2729" s="154" t="s">
        <v>2392</v>
      </c>
      <c r="D2729" s="154" t="s">
        <v>1800</v>
      </c>
      <c r="E2729" s="154" t="s">
        <v>2862</v>
      </c>
      <c r="F2729" s="155">
        <v>0.28299999999999997</v>
      </c>
      <c r="G2729" s="155">
        <f t="shared" si="42"/>
        <v>0.56599999999999995</v>
      </c>
      <c r="H2729" s="289"/>
    </row>
    <row r="2730" spans="2:8" ht="15">
      <c r="B2730" s="154">
        <v>278</v>
      </c>
      <c r="C2730" s="154" t="s">
        <v>2413</v>
      </c>
      <c r="D2730" s="154" t="s">
        <v>1800</v>
      </c>
      <c r="E2730" s="154" t="s">
        <v>2862</v>
      </c>
      <c r="F2730" s="155">
        <v>0.14374999999999999</v>
      </c>
      <c r="G2730" s="155">
        <f t="shared" si="42"/>
        <v>0.28749999999999998</v>
      </c>
      <c r="H2730" s="289"/>
    </row>
    <row r="2731" spans="2:8" ht="15">
      <c r="B2731" s="154">
        <v>278</v>
      </c>
      <c r="C2731" s="154" t="s">
        <v>2393</v>
      </c>
      <c r="D2731" s="154" t="s">
        <v>1800</v>
      </c>
      <c r="E2731" s="154" t="s">
        <v>2862</v>
      </c>
      <c r="F2731" s="155">
        <v>0.27002999999999999</v>
      </c>
      <c r="G2731" s="155">
        <f t="shared" si="42"/>
        <v>0.54005999999999998</v>
      </c>
      <c r="H2731" s="289"/>
    </row>
    <row r="2732" spans="2:8" ht="15">
      <c r="B2732" s="154">
        <v>278</v>
      </c>
      <c r="C2732" s="154" t="s">
        <v>2405</v>
      </c>
      <c r="D2732" s="154" t="s">
        <v>1800</v>
      </c>
      <c r="E2732" s="154" t="s">
        <v>2862</v>
      </c>
      <c r="F2732" s="155">
        <v>0.13997000000000001</v>
      </c>
      <c r="G2732" s="155">
        <f t="shared" si="42"/>
        <v>0.27994000000000002</v>
      </c>
      <c r="H2732" s="289"/>
    </row>
    <row r="2733" spans="2:8" ht="15">
      <c r="B2733" s="154">
        <v>278</v>
      </c>
      <c r="C2733" s="154" t="s">
        <v>2124</v>
      </c>
      <c r="D2733" s="154" t="s">
        <v>1800</v>
      </c>
      <c r="E2733" s="154" t="s">
        <v>2862</v>
      </c>
      <c r="F2733" s="155">
        <v>0.21503999999999998</v>
      </c>
      <c r="G2733" s="155">
        <f t="shared" si="42"/>
        <v>0.43007999999999996</v>
      </c>
      <c r="H2733" s="289"/>
    </row>
    <row r="2734" spans="2:8" ht="15">
      <c r="B2734" s="154">
        <v>278</v>
      </c>
      <c r="C2734" s="154" t="s">
        <v>2147</v>
      </c>
      <c r="D2734" s="154" t="s">
        <v>1800</v>
      </c>
      <c r="E2734" s="154" t="s">
        <v>2862</v>
      </c>
      <c r="F2734" s="155">
        <v>0.79485000000000006</v>
      </c>
      <c r="G2734" s="155">
        <f t="shared" si="42"/>
        <v>1.5897000000000001</v>
      </c>
      <c r="H2734" s="289"/>
    </row>
    <row r="2735" spans="2:8" ht="15">
      <c r="B2735" s="154">
        <v>278</v>
      </c>
      <c r="C2735" s="154" t="s">
        <v>2127</v>
      </c>
      <c r="D2735" s="154" t="s">
        <v>1800</v>
      </c>
      <c r="E2735" s="154" t="s">
        <v>2862</v>
      </c>
      <c r="F2735" s="155">
        <v>0.63448000000000004</v>
      </c>
      <c r="G2735" s="155">
        <f t="shared" si="42"/>
        <v>1.2689600000000001</v>
      </c>
      <c r="H2735" s="289"/>
    </row>
    <row r="2736" spans="2:8" ht="15">
      <c r="B2736" s="154">
        <v>278</v>
      </c>
      <c r="C2736" s="154" t="s">
        <v>2406</v>
      </c>
      <c r="D2736" s="154" t="s">
        <v>1800</v>
      </c>
      <c r="E2736" s="154" t="s">
        <v>2862</v>
      </c>
      <c r="F2736" s="155">
        <v>0.11676</v>
      </c>
      <c r="G2736" s="155">
        <f t="shared" si="42"/>
        <v>0.23352000000000001</v>
      </c>
      <c r="H2736" s="289"/>
    </row>
    <row r="2737" spans="2:8" ht="15">
      <c r="B2737" s="154">
        <v>278</v>
      </c>
      <c r="C2737" s="154" t="s">
        <v>2410</v>
      </c>
      <c r="D2737" s="154" t="s">
        <v>1800</v>
      </c>
      <c r="E2737" s="154" t="s">
        <v>2862</v>
      </c>
      <c r="F2737" s="155">
        <v>0.11589000000000001</v>
      </c>
      <c r="G2737" s="155">
        <f t="shared" si="42"/>
        <v>0.23178000000000001</v>
      </c>
      <c r="H2737" s="290"/>
    </row>
    <row r="2738" spans="2:8" ht="15">
      <c r="B2738" s="154">
        <v>279</v>
      </c>
      <c r="C2738" s="154" t="s">
        <v>1548</v>
      </c>
      <c r="D2738" s="154" t="s">
        <v>1800</v>
      </c>
      <c r="E2738" s="154" t="s">
        <v>2862</v>
      </c>
      <c r="F2738" s="155">
        <v>0.1159</v>
      </c>
      <c r="G2738" s="155">
        <f t="shared" si="42"/>
        <v>0.23180000000000001</v>
      </c>
      <c r="H2738" s="288">
        <v>6.2157600000000013</v>
      </c>
    </row>
    <row r="2739" spans="2:8" ht="15">
      <c r="B2739" s="154">
        <v>279</v>
      </c>
      <c r="C2739" s="154" t="s">
        <v>1630</v>
      </c>
      <c r="D2739" s="154" t="s">
        <v>1800</v>
      </c>
      <c r="E2739" s="154" t="s">
        <v>2862</v>
      </c>
      <c r="F2739" s="155">
        <v>0.22878999999999999</v>
      </c>
      <c r="G2739" s="155">
        <f t="shared" si="42"/>
        <v>0.45757999999999999</v>
      </c>
      <c r="H2739" s="289"/>
    </row>
    <row r="2740" spans="2:8" ht="15">
      <c r="B2740" s="154">
        <v>279</v>
      </c>
      <c r="C2740" s="154" t="s">
        <v>1631</v>
      </c>
      <c r="D2740" s="154" t="s">
        <v>1800</v>
      </c>
      <c r="E2740" s="154" t="s">
        <v>2862</v>
      </c>
      <c r="F2740" s="155">
        <v>0.75840999999999992</v>
      </c>
      <c r="G2740" s="155">
        <f t="shared" si="42"/>
        <v>1.5168199999999998</v>
      </c>
      <c r="H2740" s="289"/>
    </row>
    <row r="2741" spans="2:8" ht="15">
      <c r="B2741" s="154">
        <v>279</v>
      </c>
      <c r="C2741" s="154" t="s">
        <v>1632</v>
      </c>
      <c r="D2741" s="154" t="s">
        <v>1800</v>
      </c>
      <c r="E2741" s="154" t="s">
        <v>2862</v>
      </c>
      <c r="F2741" s="155">
        <v>0.97724999999999995</v>
      </c>
      <c r="G2741" s="155">
        <f t="shared" si="42"/>
        <v>1.9544999999999999</v>
      </c>
      <c r="H2741" s="289"/>
    </row>
    <row r="2742" spans="2:8" ht="15">
      <c r="B2742" s="154">
        <v>279</v>
      </c>
      <c r="C2742" s="154" t="s">
        <v>1634</v>
      </c>
      <c r="D2742" s="154" t="s">
        <v>1800</v>
      </c>
      <c r="E2742" s="154" t="s">
        <v>2862</v>
      </c>
      <c r="F2742" s="155">
        <v>0.71653999999999995</v>
      </c>
      <c r="G2742" s="155">
        <f t="shared" si="42"/>
        <v>1.4330799999999999</v>
      </c>
      <c r="H2742" s="289"/>
    </row>
    <row r="2743" spans="2:8" ht="15">
      <c r="B2743" s="154">
        <v>279</v>
      </c>
      <c r="C2743" s="154" t="s">
        <v>1635</v>
      </c>
      <c r="D2743" s="154" t="s">
        <v>1800</v>
      </c>
      <c r="E2743" s="154" t="s">
        <v>2862</v>
      </c>
      <c r="F2743" s="155">
        <v>6.0479999999999999E-2</v>
      </c>
      <c r="G2743" s="155">
        <f t="shared" si="42"/>
        <v>0.12096</v>
      </c>
      <c r="H2743" s="289"/>
    </row>
    <row r="2744" spans="2:8" ht="15">
      <c r="B2744" s="154">
        <v>279</v>
      </c>
      <c r="C2744" s="154" t="s">
        <v>2414</v>
      </c>
      <c r="D2744" s="154" t="s">
        <v>1800</v>
      </c>
      <c r="E2744" s="154" t="s">
        <v>2862</v>
      </c>
      <c r="F2744" s="155">
        <v>0.25051000000000001</v>
      </c>
      <c r="G2744" s="155">
        <f t="shared" si="42"/>
        <v>0.50102000000000002</v>
      </c>
      <c r="H2744" s="290"/>
    </row>
    <row r="2745" spans="2:8" ht="15">
      <c r="B2745" s="154">
        <v>280</v>
      </c>
      <c r="C2745" s="154" t="s">
        <v>1627</v>
      </c>
      <c r="D2745" s="154" t="s">
        <v>1800</v>
      </c>
      <c r="E2745" s="154" t="s">
        <v>2862</v>
      </c>
      <c r="F2745" s="155">
        <v>0.46881</v>
      </c>
      <c r="G2745" s="155">
        <f t="shared" si="42"/>
        <v>0.93762000000000001</v>
      </c>
      <c r="H2745" s="288">
        <v>6.2191599999999996</v>
      </c>
    </row>
    <row r="2746" spans="2:8" ht="15">
      <c r="B2746" s="154">
        <v>280</v>
      </c>
      <c r="C2746" s="154" t="s">
        <v>1629</v>
      </c>
      <c r="D2746" s="154" t="s">
        <v>1800</v>
      </c>
      <c r="E2746" s="154" t="s">
        <v>2862</v>
      </c>
      <c r="F2746" s="155">
        <v>0.30918000000000001</v>
      </c>
      <c r="G2746" s="155">
        <f t="shared" si="42"/>
        <v>0.61836000000000002</v>
      </c>
      <c r="H2746" s="289"/>
    </row>
    <row r="2747" spans="2:8" ht="15">
      <c r="B2747" s="154">
        <v>280</v>
      </c>
      <c r="C2747" s="154" t="s">
        <v>1621</v>
      </c>
      <c r="D2747" s="154" t="s">
        <v>1800</v>
      </c>
      <c r="E2747" s="154" t="s">
        <v>2862</v>
      </c>
      <c r="F2747" s="155">
        <v>0.15937000000000001</v>
      </c>
      <c r="G2747" s="155">
        <f t="shared" si="42"/>
        <v>0.31874000000000002</v>
      </c>
      <c r="H2747" s="289"/>
    </row>
    <row r="2748" spans="2:8" ht="15">
      <c r="B2748" s="154">
        <v>280</v>
      </c>
      <c r="C2748" s="154" t="s">
        <v>1630</v>
      </c>
      <c r="D2748" s="154" t="s">
        <v>1800</v>
      </c>
      <c r="E2748" s="154" t="s">
        <v>2862</v>
      </c>
      <c r="F2748" s="155">
        <v>0.56920999999999999</v>
      </c>
      <c r="G2748" s="155">
        <f t="shared" si="42"/>
        <v>1.13842</v>
      </c>
      <c r="H2748" s="289"/>
    </row>
    <row r="2749" spans="2:8" ht="15">
      <c r="B2749" s="154">
        <v>280</v>
      </c>
      <c r="C2749" s="154" t="s">
        <v>2415</v>
      </c>
      <c r="D2749" s="154" t="s">
        <v>1800</v>
      </c>
      <c r="E2749" s="154" t="s">
        <v>2862</v>
      </c>
      <c r="F2749" s="155">
        <v>0.47649999999999998</v>
      </c>
      <c r="G2749" s="155">
        <f t="shared" si="42"/>
        <v>0.95299999999999996</v>
      </c>
      <c r="H2749" s="289"/>
    </row>
    <row r="2750" spans="2:8" ht="15">
      <c r="B2750" s="154">
        <v>280</v>
      </c>
      <c r="C2750" s="154" t="s">
        <v>1632</v>
      </c>
      <c r="D2750" s="154" t="s">
        <v>1800</v>
      </c>
      <c r="E2750" s="154" t="s">
        <v>2862</v>
      </c>
      <c r="F2750" s="155">
        <v>9.2010000000000008E-2</v>
      </c>
      <c r="G2750" s="155">
        <f t="shared" si="42"/>
        <v>0.18402000000000002</v>
      </c>
      <c r="H2750" s="289"/>
    </row>
    <row r="2751" spans="2:8" ht="15">
      <c r="B2751" s="154">
        <v>280</v>
      </c>
      <c r="C2751" s="154" t="s">
        <v>1634</v>
      </c>
      <c r="D2751" s="154" t="s">
        <v>1800</v>
      </c>
      <c r="E2751" s="154" t="s">
        <v>2862</v>
      </c>
      <c r="F2751" s="155">
        <v>0.20799999999999999</v>
      </c>
      <c r="G2751" s="155">
        <f t="shared" si="42"/>
        <v>0.41599999999999998</v>
      </c>
      <c r="H2751" s="289"/>
    </row>
    <row r="2752" spans="2:8" ht="15">
      <c r="B2752" s="154">
        <v>280</v>
      </c>
      <c r="C2752" s="154" t="s">
        <v>1635</v>
      </c>
      <c r="D2752" s="154" t="s">
        <v>1800</v>
      </c>
      <c r="E2752" s="154" t="s">
        <v>2862</v>
      </c>
      <c r="F2752" s="155">
        <v>0.13913999999999999</v>
      </c>
      <c r="G2752" s="155">
        <f t="shared" si="42"/>
        <v>0.27827999999999997</v>
      </c>
      <c r="H2752" s="289"/>
    </row>
    <row r="2753" spans="2:8" ht="15">
      <c r="B2753" s="154">
        <v>280</v>
      </c>
      <c r="C2753" s="154" t="s">
        <v>2414</v>
      </c>
      <c r="D2753" s="154" t="s">
        <v>1800</v>
      </c>
      <c r="E2753" s="154" t="s">
        <v>2862</v>
      </c>
      <c r="F2753" s="155">
        <v>0.68735999999999997</v>
      </c>
      <c r="G2753" s="155">
        <f t="shared" si="42"/>
        <v>1.3747199999999999</v>
      </c>
      <c r="H2753" s="290"/>
    </row>
    <row r="2754" spans="2:8" ht="15">
      <c r="B2754" s="154">
        <v>281</v>
      </c>
      <c r="C2754" s="154" t="s">
        <v>1548</v>
      </c>
      <c r="D2754" s="154" t="s">
        <v>1800</v>
      </c>
      <c r="E2754" s="154" t="s">
        <v>2862</v>
      </c>
      <c r="F2754" s="155">
        <v>1.1446700000000001</v>
      </c>
      <c r="G2754" s="155">
        <f t="shared" si="42"/>
        <v>2.2893400000000002</v>
      </c>
      <c r="H2754" s="288">
        <v>5.6397400000000006</v>
      </c>
    </row>
    <row r="2755" spans="2:8" ht="15">
      <c r="B2755" s="154">
        <v>281</v>
      </c>
      <c r="C2755" s="154" t="s">
        <v>1619</v>
      </c>
      <c r="D2755" s="154" t="s">
        <v>1800</v>
      </c>
      <c r="E2755" s="154" t="s">
        <v>2862</v>
      </c>
      <c r="F2755" s="155">
        <v>0.25180000000000002</v>
      </c>
      <c r="G2755" s="155">
        <f t="shared" si="42"/>
        <v>0.50360000000000005</v>
      </c>
      <c r="H2755" s="289"/>
    </row>
    <row r="2756" spans="2:8" ht="15">
      <c r="B2756" s="154">
        <v>281</v>
      </c>
      <c r="C2756" s="154" t="s">
        <v>1625</v>
      </c>
      <c r="D2756" s="154" t="s">
        <v>1800</v>
      </c>
      <c r="E2756" s="154" t="s">
        <v>2862</v>
      </c>
      <c r="F2756" s="155">
        <v>1.34E-2</v>
      </c>
      <c r="G2756" s="155">
        <f t="shared" si="42"/>
        <v>2.6800000000000001E-2</v>
      </c>
      <c r="H2756" s="289"/>
    </row>
    <row r="2757" spans="2:8" ht="15">
      <c r="B2757" s="154">
        <v>281</v>
      </c>
      <c r="C2757" s="154" t="s">
        <v>1626</v>
      </c>
      <c r="D2757" s="154" t="s">
        <v>1800</v>
      </c>
      <c r="E2757" s="154" t="s">
        <v>2862</v>
      </c>
      <c r="F2757" s="155">
        <v>7.671E-2</v>
      </c>
      <c r="G2757" s="155">
        <f t="shared" si="42"/>
        <v>0.15342</v>
      </c>
      <c r="H2757" s="289"/>
    </row>
    <row r="2758" spans="2:8" ht="15">
      <c r="B2758" s="154">
        <v>281</v>
      </c>
      <c r="C2758" s="154" t="s">
        <v>1620</v>
      </c>
      <c r="D2758" s="154" t="s">
        <v>1800</v>
      </c>
      <c r="E2758" s="154" t="s">
        <v>2862</v>
      </c>
      <c r="F2758" s="155">
        <v>0.79116999999999993</v>
      </c>
      <c r="G2758" s="155">
        <f t="shared" si="42"/>
        <v>1.5823399999999999</v>
      </c>
      <c r="H2758" s="289"/>
    </row>
    <row r="2759" spans="2:8" ht="15">
      <c r="B2759" s="154">
        <v>281</v>
      </c>
      <c r="C2759" s="154" t="s">
        <v>1627</v>
      </c>
      <c r="D2759" s="154" t="s">
        <v>1800</v>
      </c>
      <c r="E2759" s="154" t="s">
        <v>2862</v>
      </c>
      <c r="F2759" s="155">
        <v>4.6759999999999996E-2</v>
      </c>
      <c r="G2759" s="155">
        <f t="shared" si="42"/>
        <v>9.3519999999999992E-2</v>
      </c>
      <c r="H2759" s="289"/>
    </row>
    <row r="2760" spans="2:8" ht="15">
      <c r="B2760" s="154">
        <v>281</v>
      </c>
      <c r="C2760" s="154" t="s">
        <v>1628</v>
      </c>
      <c r="D2760" s="154" t="s">
        <v>1800</v>
      </c>
      <c r="E2760" s="154" t="s">
        <v>2862</v>
      </c>
      <c r="F2760" s="155">
        <v>0.14813999999999999</v>
      </c>
      <c r="G2760" s="155">
        <f t="shared" si="42"/>
        <v>0.29627999999999999</v>
      </c>
      <c r="H2760" s="289"/>
    </row>
    <row r="2761" spans="2:8" ht="15">
      <c r="B2761" s="154">
        <v>281</v>
      </c>
      <c r="C2761" s="154" t="s">
        <v>1621</v>
      </c>
      <c r="D2761" s="154" t="s">
        <v>1800</v>
      </c>
      <c r="E2761" s="154" t="s">
        <v>2862</v>
      </c>
      <c r="F2761" s="155">
        <v>8.6379999999999998E-2</v>
      </c>
      <c r="G2761" s="155">
        <f t="shared" si="42"/>
        <v>0.17276</v>
      </c>
      <c r="H2761" s="289"/>
    </row>
    <row r="2762" spans="2:8" ht="15">
      <c r="B2762" s="154">
        <v>281</v>
      </c>
      <c r="C2762" s="154" t="s">
        <v>1630</v>
      </c>
      <c r="D2762" s="154" t="s">
        <v>1800</v>
      </c>
      <c r="E2762" s="154" t="s">
        <v>2862</v>
      </c>
      <c r="F2762" s="155">
        <v>0.26083999999999996</v>
      </c>
      <c r="G2762" s="155">
        <f t="shared" si="42"/>
        <v>0.52167999999999992</v>
      </c>
      <c r="H2762" s="290"/>
    </row>
    <row r="2763" spans="2:8" ht="15">
      <c r="B2763" s="154">
        <v>282</v>
      </c>
      <c r="C2763" s="154" t="s">
        <v>1619</v>
      </c>
      <c r="D2763" s="154" t="s">
        <v>1800</v>
      </c>
      <c r="E2763" s="154" t="s">
        <v>2862</v>
      </c>
      <c r="F2763" s="155">
        <v>0.89367999999999992</v>
      </c>
      <c r="G2763" s="155">
        <f t="shared" si="42"/>
        <v>1.7873599999999998</v>
      </c>
      <c r="H2763" s="288">
        <v>6.3304999999999989</v>
      </c>
    </row>
    <row r="2764" spans="2:8" ht="15">
      <c r="B2764" s="154">
        <v>282</v>
      </c>
      <c r="C2764" s="154" t="s">
        <v>1627</v>
      </c>
      <c r="D2764" s="154" t="s">
        <v>1800</v>
      </c>
      <c r="E2764" s="154" t="s">
        <v>2862</v>
      </c>
      <c r="F2764" s="155">
        <v>0.59904999999999997</v>
      </c>
      <c r="G2764" s="155">
        <f t="shared" si="42"/>
        <v>1.1980999999999999</v>
      </c>
      <c r="H2764" s="289"/>
    </row>
    <row r="2765" spans="2:8" ht="15">
      <c r="B2765" s="154">
        <v>282</v>
      </c>
      <c r="C2765" s="154" t="s">
        <v>1628</v>
      </c>
      <c r="D2765" s="154" t="s">
        <v>1800</v>
      </c>
      <c r="E2765" s="154" t="s">
        <v>2862</v>
      </c>
      <c r="F2765" s="155">
        <v>0.17798</v>
      </c>
      <c r="G2765" s="155">
        <f t="shared" ref="G2765:G2828" si="43">F2765*2</f>
        <v>0.35596</v>
      </c>
      <c r="H2765" s="289"/>
    </row>
    <row r="2766" spans="2:8" ht="15">
      <c r="B2766" s="154">
        <v>282</v>
      </c>
      <c r="C2766" s="154" t="s">
        <v>1632</v>
      </c>
      <c r="D2766" s="154" t="s">
        <v>1800</v>
      </c>
      <c r="E2766" s="154" t="s">
        <v>2862</v>
      </c>
      <c r="F2766" s="155">
        <v>0.26588999999999996</v>
      </c>
      <c r="G2766" s="155">
        <f t="shared" si="43"/>
        <v>0.53177999999999992</v>
      </c>
      <c r="H2766" s="289"/>
    </row>
    <row r="2767" spans="2:8" ht="15">
      <c r="B2767" s="154">
        <v>282</v>
      </c>
      <c r="C2767" s="154" t="s">
        <v>1633</v>
      </c>
      <c r="D2767" s="154" t="s">
        <v>1800</v>
      </c>
      <c r="E2767" s="154" t="s">
        <v>2862</v>
      </c>
      <c r="F2767" s="155">
        <v>0.62266999999999995</v>
      </c>
      <c r="G2767" s="155">
        <f t="shared" si="43"/>
        <v>1.2453399999999999</v>
      </c>
      <c r="H2767" s="289"/>
    </row>
    <row r="2768" spans="2:8" ht="15">
      <c r="B2768" s="154">
        <v>282</v>
      </c>
      <c r="C2768" s="154" t="s">
        <v>1635</v>
      </c>
      <c r="D2768" s="154" t="s">
        <v>1800</v>
      </c>
      <c r="E2768" s="154" t="s">
        <v>2862</v>
      </c>
      <c r="F2768" s="155">
        <v>0.45423000000000002</v>
      </c>
      <c r="G2768" s="155">
        <f t="shared" si="43"/>
        <v>0.90846000000000005</v>
      </c>
      <c r="H2768" s="289"/>
    </row>
    <row r="2769" spans="2:8" ht="15">
      <c r="B2769" s="154">
        <v>282</v>
      </c>
      <c r="C2769" s="154" t="s">
        <v>1637</v>
      </c>
      <c r="D2769" s="154" t="s">
        <v>1800</v>
      </c>
      <c r="E2769" s="154" t="s">
        <v>2862</v>
      </c>
      <c r="F2769" s="155">
        <v>0.15175</v>
      </c>
      <c r="G2769" s="155">
        <f t="shared" si="43"/>
        <v>0.30349999999999999</v>
      </c>
      <c r="H2769" s="290"/>
    </row>
    <row r="2770" spans="2:8" ht="15">
      <c r="B2770" s="154">
        <v>283</v>
      </c>
      <c r="C2770" s="154" t="s">
        <v>2416</v>
      </c>
      <c r="D2770" s="154" t="s">
        <v>1800</v>
      </c>
      <c r="E2770" s="154" t="s">
        <v>2862</v>
      </c>
      <c r="F2770" s="155">
        <v>0.36702999999999997</v>
      </c>
      <c r="G2770" s="155">
        <f t="shared" si="43"/>
        <v>0.73405999999999993</v>
      </c>
      <c r="H2770" s="288">
        <v>5.416339999999999</v>
      </c>
    </row>
    <row r="2771" spans="2:8" ht="15">
      <c r="B2771" s="154">
        <v>283</v>
      </c>
      <c r="C2771" s="154" t="s">
        <v>2417</v>
      </c>
      <c r="D2771" s="154" t="s">
        <v>1800</v>
      </c>
      <c r="E2771" s="154" t="s">
        <v>2862</v>
      </c>
      <c r="F2771" s="155">
        <v>0.11376</v>
      </c>
      <c r="G2771" s="155">
        <f t="shared" si="43"/>
        <v>0.22752</v>
      </c>
      <c r="H2771" s="289"/>
    </row>
    <row r="2772" spans="2:8" ht="15">
      <c r="B2772" s="154">
        <v>283</v>
      </c>
      <c r="C2772" s="154" t="s">
        <v>2418</v>
      </c>
      <c r="D2772" s="154" t="s">
        <v>1800</v>
      </c>
      <c r="E2772" s="154" t="s">
        <v>2862</v>
      </c>
      <c r="F2772" s="155">
        <v>0.28699000000000002</v>
      </c>
      <c r="G2772" s="155">
        <f t="shared" si="43"/>
        <v>0.57398000000000005</v>
      </c>
      <c r="H2772" s="289"/>
    </row>
    <row r="2773" spans="2:8" ht="15">
      <c r="B2773" s="154">
        <v>283</v>
      </c>
      <c r="C2773" s="154" t="s">
        <v>2419</v>
      </c>
      <c r="D2773" s="154" t="s">
        <v>1800</v>
      </c>
      <c r="E2773" s="154" t="s">
        <v>2862</v>
      </c>
      <c r="F2773" s="155">
        <v>0.21912999999999999</v>
      </c>
      <c r="G2773" s="155">
        <f t="shared" si="43"/>
        <v>0.43825999999999998</v>
      </c>
      <c r="H2773" s="289"/>
    </row>
    <row r="2774" spans="2:8" ht="15">
      <c r="B2774" s="154">
        <v>283</v>
      </c>
      <c r="C2774" s="154" t="s">
        <v>2420</v>
      </c>
      <c r="D2774" s="154" t="s">
        <v>1800</v>
      </c>
      <c r="E2774" s="154" t="s">
        <v>2862</v>
      </c>
      <c r="F2774" s="155">
        <v>0.28429000000000004</v>
      </c>
      <c r="G2774" s="155">
        <f t="shared" si="43"/>
        <v>0.56858000000000009</v>
      </c>
      <c r="H2774" s="289"/>
    </row>
    <row r="2775" spans="2:8" ht="15">
      <c r="B2775" s="154">
        <v>283</v>
      </c>
      <c r="C2775" s="154" t="s">
        <v>2421</v>
      </c>
      <c r="D2775" s="154" t="s">
        <v>1800</v>
      </c>
      <c r="E2775" s="154" t="s">
        <v>2862</v>
      </c>
      <c r="F2775" s="155">
        <v>0.69088000000000005</v>
      </c>
      <c r="G2775" s="155">
        <f t="shared" si="43"/>
        <v>1.3817600000000001</v>
      </c>
      <c r="H2775" s="289"/>
    </row>
    <row r="2776" spans="2:8" ht="15">
      <c r="B2776" s="154">
        <v>283</v>
      </c>
      <c r="C2776" s="154" t="s">
        <v>2422</v>
      </c>
      <c r="D2776" s="154" t="s">
        <v>1800</v>
      </c>
      <c r="E2776" s="154" t="s">
        <v>2862</v>
      </c>
      <c r="F2776" s="155">
        <v>0.52527999999999997</v>
      </c>
      <c r="G2776" s="155">
        <f t="shared" si="43"/>
        <v>1.0505599999999999</v>
      </c>
      <c r="H2776" s="289"/>
    </row>
    <row r="2777" spans="2:8" ht="15">
      <c r="B2777" s="154">
        <v>283</v>
      </c>
      <c r="C2777" s="154" t="s">
        <v>2423</v>
      </c>
      <c r="D2777" s="154" t="s">
        <v>1800</v>
      </c>
      <c r="E2777" s="154" t="s">
        <v>2862</v>
      </c>
      <c r="F2777" s="155">
        <v>7.5359999999999996E-2</v>
      </c>
      <c r="G2777" s="155">
        <f t="shared" si="43"/>
        <v>0.15071999999999999</v>
      </c>
      <c r="H2777" s="289"/>
    </row>
    <row r="2778" spans="2:8" ht="15">
      <c r="B2778" s="154">
        <v>283</v>
      </c>
      <c r="C2778" s="154" t="s">
        <v>2424</v>
      </c>
      <c r="D2778" s="154" t="s">
        <v>1800</v>
      </c>
      <c r="E2778" s="154" t="s">
        <v>2862</v>
      </c>
      <c r="F2778" s="155">
        <v>0.14545</v>
      </c>
      <c r="G2778" s="155">
        <f t="shared" si="43"/>
        <v>0.29089999999999999</v>
      </c>
      <c r="H2778" s="290"/>
    </row>
    <row r="2779" spans="2:8" ht="15">
      <c r="B2779" s="154">
        <v>284</v>
      </c>
      <c r="C2779" s="154" t="s">
        <v>1859</v>
      </c>
      <c r="D2779" s="154" t="s">
        <v>1800</v>
      </c>
      <c r="E2779" s="154" t="s">
        <v>2862</v>
      </c>
      <c r="F2779" s="155">
        <v>1.9581199999999999</v>
      </c>
      <c r="G2779" s="155">
        <f t="shared" si="43"/>
        <v>3.9162399999999997</v>
      </c>
      <c r="H2779" s="288">
        <v>6.1601599999999985</v>
      </c>
    </row>
    <row r="2780" spans="2:8" ht="15">
      <c r="B2780" s="154">
        <v>284</v>
      </c>
      <c r="C2780" s="154" t="s">
        <v>1569</v>
      </c>
      <c r="D2780" s="154" t="s">
        <v>1800</v>
      </c>
      <c r="E2780" s="154" t="s">
        <v>2862</v>
      </c>
      <c r="F2780" s="155">
        <v>0.35575000000000001</v>
      </c>
      <c r="G2780" s="155">
        <f t="shared" si="43"/>
        <v>0.71150000000000002</v>
      </c>
      <c r="H2780" s="289"/>
    </row>
    <row r="2781" spans="2:8" ht="15">
      <c r="B2781" s="154">
        <v>284</v>
      </c>
      <c r="C2781" s="154" t="s">
        <v>2425</v>
      </c>
      <c r="D2781" s="154" t="s">
        <v>1800</v>
      </c>
      <c r="E2781" s="154" t="s">
        <v>2862</v>
      </c>
      <c r="F2781" s="155">
        <v>0.12722</v>
      </c>
      <c r="G2781" s="155">
        <f t="shared" si="43"/>
        <v>0.25444</v>
      </c>
      <c r="H2781" s="289"/>
    </row>
    <row r="2782" spans="2:8" ht="15">
      <c r="B2782" s="154">
        <v>284</v>
      </c>
      <c r="C2782" s="154" t="s">
        <v>2426</v>
      </c>
      <c r="D2782" s="154" t="s">
        <v>1800</v>
      </c>
      <c r="E2782" s="154" t="s">
        <v>2862</v>
      </c>
      <c r="F2782" s="155">
        <v>0.35463</v>
      </c>
      <c r="G2782" s="155">
        <f t="shared" si="43"/>
        <v>0.70926</v>
      </c>
      <c r="H2782" s="289"/>
    </row>
    <row r="2783" spans="2:8" ht="15">
      <c r="B2783" s="154">
        <v>284</v>
      </c>
      <c r="C2783" s="154" t="s">
        <v>2427</v>
      </c>
      <c r="D2783" s="154" t="s">
        <v>1800</v>
      </c>
      <c r="E2783" s="154" t="s">
        <v>2862</v>
      </c>
      <c r="F2783" s="155">
        <v>0.28436</v>
      </c>
      <c r="G2783" s="155">
        <f t="shared" si="43"/>
        <v>0.56872</v>
      </c>
      <c r="H2783" s="290"/>
    </row>
    <row r="2784" spans="2:8" ht="15">
      <c r="B2784" s="154">
        <v>285</v>
      </c>
      <c r="C2784" s="154" t="s">
        <v>1569</v>
      </c>
      <c r="D2784" s="154" t="s">
        <v>1800</v>
      </c>
      <c r="E2784" s="154" t="s">
        <v>2862</v>
      </c>
      <c r="F2784" s="155">
        <v>0.62647000000000008</v>
      </c>
      <c r="G2784" s="155">
        <f t="shared" si="43"/>
        <v>1.2529400000000002</v>
      </c>
      <c r="H2784" s="288">
        <v>6.0916399999999999</v>
      </c>
    </row>
    <row r="2785" spans="2:8" ht="15">
      <c r="B2785" s="154">
        <v>285</v>
      </c>
      <c r="C2785" s="154" t="s">
        <v>1712</v>
      </c>
      <c r="D2785" s="154" t="s">
        <v>1800</v>
      </c>
      <c r="E2785" s="154" t="s">
        <v>2862</v>
      </c>
      <c r="F2785" s="155">
        <v>0.16911000000000001</v>
      </c>
      <c r="G2785" s="155">
        <f t="shared" si="43"/>
        <v>0.33822000000000002</v>
      </c>
      <c r="H2785" s="289"/>
    </row>
    <row r="2786" spans="2:8" ht="15">
      <c r="B2786" s="154">
        <v>285</v>
      </c>
      <c r="C2786" s="154" t="s">
        <v>2428</v>
      </c>
      <c r="D2786" s="154" t="s">
        <v>1800</v>
      </c>
      <c r="E2786" s="154" t="s">
        <v>2862</v>
      </c>
      <c r="F2786" s="155">
        <v>0.19968</v>
      </c>
      <c r="G2786" s="155">
        <f t="shared" si="43"/>
        <v>0.39935999999999999</v>
      </c>
      <c r="H2786" s="289"/>
    </row>
    <row r="2787" spans="2:8" ht="15">
      <c r="B2787" s="154">
        <v>285</v>
      </c>
      <c r="C2787" s="154" t="s">
        <v>1646</v>
      </c>
      <c r="D2787" s="154" t="s">
        <v>1800</v>
      </c>
      <c r="E2787" s="154" t="s">
        <v>2862</v>
      </c>
      <c r="F2787" s="155">
        <v>0.37075999999999998</v>
      </c>
      <c r="G2787" s="155">
        <f t="shared" si="43"/>
        <v>0.74151999999999996</v>
      </c>
      <c r="H2787" s="289"/>
    </row>
    <row r="2788" spans="2:8" ht="15">
      <c r="B2788" s="154">
        <v>285</v>
      </c>
      <c r="C2788" s="154" t="s">
        <v>2429</v>
      </c>
      <c r="D2788" s="154" t="s">
        <v>1800</v>
      </c>
      <c r="E2788" s="154" t="s">
        <v>2862</v>
      </c>
      <c r="F2788" s="155">
        <v>0.21777000000000002</v>
      </c>
      <c r="G2788" s="155">
        <f t="shared" si="43"/>
        <v>0.43554000000000004</v>
      </c>
      <c r="H2788" s="289"/>
    </row>
    <row r="2789" spans="2:8" ht="15">
      <c r="B2789" s="154">
        <v>285</v>
      </c>
      <c r="C2789" s="154" t="s">
        <v>2430</v>
      </c>
      <c r="D2789" s="154" t="s">
        <v>1800</v>
      </c>
      <c r="E2789" s="154" t="s">
        <v>2862</v>
      </c>
      <c r="F2789" s="155">
        <v>0.23083999999999999</v>
      </c>
      <c r="G2789" s="155">
        <f t="shared" si="43"/>
        <v>0.46167999999999998</v>
      </c>
      <c r="H2789" s="289"/>
    </row>
    <row r="2790" spans="2:8" ht="15">
      <c r="B2790" s="154">
        <v>285</v>
      </c>
      <c r="C2790" s="154" t="s">
        <v>2431</v>
      </c>
      <c r="D2790" s="154" t="s">
        <v>1800</v>
      </c>
      <c r="E2790" s="154" t="s">
        <v>2862</v>
      </c>
      <c r="F2790" s="155">
        <v>0.21440999999999999</v>
      </c>
      <c r="G2790" s="155">
        <f t="shared" si="43"/>
        <v>0.42881999999999998</v>
      </c>
      <c r="H2790" s="289"/>
    </row>
    <row r="2791" spans="2:8" ht="15">
      <c r="B2791" s="154">
        <v>285</v>
      </c>
      <c r="C2791" s="154" t="s">
        <v>2277</v>
      </c>
      <c r="D2791" s="154" t="s">
        <v>1800</v>
      </c>
      <c r="E2791" s="154" t="s">
        <v>2862</v>
      </c>
      <c r="F2791" s="155">
        <v>0.19534000000000001</v>
      </c>
      <c r="G2791" s="155">
        <f t="shared" si="43"/>
        <v>0.39068000000000003</v>
      </c>
      <c r="H2791" s="289"/>
    </row>
    <row r="2792" spans="2:8" ht="15">
      <c r="B2792" s="154">
        <v>285</v>
      </c>
      <c r="C2792" s="154" t="s">
        <v>2432</v>
      </c>
      <c r="D2792" s="154" t="s">
        <v>1800</v>
      </c>
      <c r="E2792" s="154" t="s">
        <v>2862</v>
      </c>
      <c r="F2792" s="155">
        <v>0.31425999999999998</v>
      </c>
      <c r="G2792" s="155">
        <f t="shared" si="43"/>
        <v>0.62851999999999997</v>
      </c>
      <c r="H2792" s="289"/>
    </row>
    <row r="2793" spans="2:8" ht="15">
      <c r="B2793" s="154">
        <v>285</v>
      </c>
      <c r="C2793" s="154" t="s">
        <v>1602</v>
      </c>
      <c r="D2793" s="154" t="s">
        <v>1800</v>
      </c>
      <c r="E2793" s="154" t="s">
        <v>2862</v>
      </c>
      <c r="F2793" s="155">
        <v>0.29043000000000002</v>
      </c>
      <c r="G2793" s="155">
        <f t="shared" si="43"/>
        <v>0.58086000000000004</v>
      </c>
      <c r="H2793" s="289"/>
    </row>
    <row r="2794" spans="2:8" ht="15">
      <c r="B2794" s="154">
        <v>285</v>
      </c>
      <c r="C2794" s="154" t="s">
        <v>1963</v>
      </c>
      <c r="D2794" s="154" t="s">
        <v>1800</v>
      </c>
      <c r="E2794" s="154" t="s">
        <v>2862</v>
      </c>
      <c r="F2794" s="155">
        <v>0.21675</v>
      </c>
      <c r="G2794" s="155">
        <f t="shared" si="43"/>
        <v>0.4335</v>
      </c>
      <c r="H2794" s="290"/>
    </row>
    <row r="2795" spans="2:8" ht="15">
      <c r="B2795" s="154">
        <v>286</v>
      </c>
      <c r="C2795" s="154" t="s">
        <v>2429</v>
      </c>
      <c r="D2795" s="154" t="s">
        <v>1800</v>
      </c>
      <c r="E2795" s="154" t="s">
        <v>2862</v>
      </c>
      <c r="F2795" s="155">
        <v>0.31562000000000001</v>
      </c>
      <c r="G2795" s="155">
        <f t="shared" si="43"/>
        <v>0.63124000000000002</v>
      </c>
      <c r="H2795" s="288">
        <v>5.4358599999999999</v>
      </c>
    </row>
    <row r="2796" spans="2:8" ht="15">
      <c r="B2796" s="154">
        <v>286</v>
      </c>
      <c r="C2796" s="154" t="s">
        <v>2277</v>
      </c>
      <c r="D2796" s="154" t="s">
        <v>1800</v>
      </c>
      <c r="E2796" s="154" t="s">
        <v>2862</v>
      </c>
      <c r="F2796" s="155">
        <v>0.45857999999999999</v>
      </c>
      <c r="G2796" s="155">
        <f t="shared" si="43"/>
        <v>0.91715999999999998</v>
      </c>
      <c r="H2796" s="289"/>
    </row>
    <row r="2797" spans="2:8" ht="15">
      <c r="B2797" s="154">
        <v>286</v>
      </c>
      <c r="C2797" s="154" t="s">
        <v>2433</v>
      </c>
      <c r="D2797" s="154" t="s">
        <v>1800</v>
      </c>
      <c r="E2797" s="154" t="s">
        <v>2862</v>
      </c>
      <c r="F2797" s="155">
        <v>0.47539999999999999</v>
      </c>
      <c r="G2797" s="155">
        <f t="shared" si="43"/>
        <v>0.95079999999999998</v>
      </c>
      <c r="H2797" s="289"/>
    </row>
    <row r="2798" spans="2:8" ht="15">
      <c r="B2798" s="154">
        <v>286</v>
      </c>
      <c r="C2798" s="154" t="s">
        <v>2419</v>
      </c>
      <c r="D2798" s="154" t="s">
        <v>1800</v>
      </c>
      <c r="E2798" s="154" t="s">
        <v>2862</v>
      </c>
      <c r="F2798" s="155">
        <v>0.84987999999999997</v>
      </c>
      <c r="G2798" s="155">
        <f t="shared" si="43"/>
        <v>1.6997599999999999</v>
      </c>
      <c r="H2798" s="289"/>
    </row>
    <row r="2799" spans="2:8" ht="15">
      <c r="B2799" s="154">
        <v>286</v>
      </c>
      <c r="C2799" s="154" t="s">
        <v>2420</v>
      </c>
      <c r="D2799" s="154" t="s">
        <v>1800</v>
      </c>
      <c r="E2799" s="154" t="s">
        <v>2862</v>
      </c>
      <c r="F2799" s="155">
        <v>0.15490000000000001</v>
      </c>
      <c r="G2799" s="155">
        <f t="shared" si="43"/>
        <v>0.30980000000000002</v>
      </c>
      <c r="H2799" s="289"/>
    </row>
    <row r="2800" spans="2:8" ht="15">
      <c r="B2800" s="154">
        <v>286</v>
      </c>
      <c r="C2800" s="154" t="s">
        <v>2423</v>
      </c>
      <c r="D2800" s="154" t="s">
        <v>1800</v>
      </c>
      <c r="E2800" s="154" t="s">
        <v>2862</v>
      </c>
      <c r="F2800" s="155">
        <v>0.46355000000000002</v>
      </c>
      <c r="G2800" s="155">
        <f t="shared" si="43"/>
        <v>0.92710000000000004</v>
      </c>
      <c r="H2800" s="290"/>
    </row>
    <row r="2801" spans="2:8" ht="15">
      <c r="B2801" s="154">
        <v>287</v>
      </c>
      <c r="C2801" s="154" t="s">
        <v>1712</v>
      </c>
      <c r="D2801" s="154" t="s">
        <v>1800</v>
      </c>
      <c r="E2801" s="154" t="s">
        <v>2862</v>
      </c>
      <c r="F2801" s="155">
        <v>7.8459999999999988E-2</v>
      </c>
      <c r="G2801" s="155">
        <f t="shared" si="43"/>
        <v>0.15691999999999998</v>
      </c>
      <c r="H2801" s="288">
        <v>5.6495600000000001</v>
      </c>
    </row>
    <row r="2802" spans="2:8" ht="15">
      <c r="B2802" s="154">
        <v>287</v>
      </c>
      <c r="C2802" s="154" t="s">
        <v>2429</v>
      </c>
      <c r="D2802" s="154" t="s">
        <v>1800</v>
      </c>
      <c r="E2802" s="154" t="s">
        <v>2862</v>
      </c>
      <c r="F2802" s="155">
        <v>1.0602199999999999</v>
      </c>
      <c r="G2802" s="155">
        <f t="shared" si="43"/>
        <v>2.1204399999999999</v>
      </c>
      <c r="H2802" s="289"/>
    </row>
    <row r="2803" spans="2:8" ht="15">
      <c r="B2803" s="154">
        <v>287</v>
      </c>
      <c r="C2803" s="154" t="s">
        <v>2430</v>
      </c>
      <c r="D2803" s="154" t="s">
        <v>1800</v>
      </c>
      <c r="E2803" s="154" t="s">
        <v>2862</v>
      </c>
      <c r="F2803" s="155">
        <v>0.29482999999999998</v>
      </c>
      <c r="G2803" s="155">
        <f t="shared" si="43"/>
        <v>0.58965999999999996</v>
      </c>
      <c r="H2803" s="289"/>
    </row>
    <row r="2804" spans="2:8" ht="15">
      <c r="B2804" s="154">
        <v>287</v>
      </c>
      <c r="C2804" s="154" t="s">
        <v>1843</v>
      </c>
      <c r="D2804" s="154" t="s">
        <v>1800</v>
      </c>
      <c r="E2804" s="154" t="s">
        <v>2862</v>
      </c>
      <c r="F2804" s="155">
        <v>0.5131</v>
      </c>
      <c r="G2804" s="155">
        <f t="shared" si="43"/>
        <v>1.0262</v>
      </c>
      <c r="H2804" s="289"/>
    </row>
    <row r="2805" spans="2:8" ht="15">
      <c r="B2805" s="154">
        <v>287</v>
      </c>
      <c r="C2805" s="154" t="s">
        <v>2434</v>
      </c>
      <c r="D2805" s="154" t="s">
        <v>1800</v>
      </c>
      <c r="E2805" s="154" t="s">
        <v>2862</v>
      </c>
      <c r="F2805" s="155">
        <v>7.6469999999999996E-2</v>
      </c>
      <c r="G2805" s="155">
        <f t="shared" si="43"/>
        <v>0.15293999999999999</v>
      </c>
      <c r="H2805" s="289"/>
    </row>
    <row r="2806" spans="2:8" ht="15">
      <c r="B2806" s="154">
        <v>287</v>
      </c>
      <c r="C2806" s="154" t="s">
        <v>2435</v>
      </c>
      <c r="D2806" s="154" t="s">
        <v>1800</v>
      </c>
      <c r="E2806" s="154" t="s">
        <v>2862</v>
      </c>
      <c r="F2806" s="155">
        <v>7.2469999999999993E-2</v>
      </c>
      <c r="G2806" s="155">
        <f t="shared" si="43"/>
        <v>0.14493999999999999</v>
      </c>
      <c r="H2806" s="289"/>
    </row>
    <row r="2807" spans="2:8" ht="15">
      <c r="B2807" s="154">
        <v>287</v>
      </c>
      <c r="C2807" s="154" t="s">
        <v>2436</v>
      </c>
      <c r="D2807" s="154" t="s">
        <v>1800</v>
      </c>
      <c r="E2807" s="154" t="s">
        <v>2862</v>
      </c>
      <c r="F2807" s="155">
        <v>0.22037999999999999</v>
      </c>
      <c r="G2807" s="155">
        <f t="shared" si="43"/>
        <v>0.44075999999999999</v>
      </c>
      <c r="H2807" s="289"/>
    </row>
    <row r="2808" spans="2:8" ht="15">
      <c r="B2808" s="154">
        <v>287</v>
      </c>
      <c r="C2808" s="154" t="s">
        <v>2423</v>
      </c>
      <c r="D2808" s="154" t="s">
        <v>1800</v>
      </c>
      <c r="E2808" s="154" t="s">
        <v>2862</v>
      </c>
      <c r="F2808" s="155">
        <v>0.41229000000000005</v>
      </c>
      <c r="G2808" s="155">
        <f t="shared" si="43"/>
        <v>0.82458000000000009</v>
      </c>
      <c r="H2808" s="289"/>
    </row>
    <row r="2809" spans="2:8" ht="15">
      <c r="B2809" s="154">
        <v>287</v>
      </c>
      <c r="C2809" s="154" t="s">
        <v>1963</v>
      </c>
      <c r="D2809" s="154" t="s">
        <v>1800</v>
      </c>
      <c r="E2809" s="154" t="s">
        <v>2862</v>
      </c>
      <c r="F2809" s="155">
        <v>9.6560000000000007E-2</v>
      </c>
      <c r="G2809" s="155">
        <f t="shared" si="43"/>
        <v>0.19312000000000001</v>
      </c>
      <c r="H2809" s="290"/>
    </row>
    <row r="2810" spans="2:8" ht="15">
      <c r="B2810" s="154">
        <v>288</v>
      </c>
      <c r="C2810" s="154" t="s">
        <v>2437</v>
      </c>
      <c r="D2810" s="154" t="s">
        <v>1800</v>
      </c>
      <c r="E2810" s="154" t="s">
        <v>2862</v>
      </c>
      <c r="F2810" s="155">
        <v>0.21730000000000002</v>
      </c>
      <c r="G2810" s="155">
        <f t="shared" si="43"/>
        <v>0.43460000000000004</v>
      </c>
      <c r="H2810" s="288">
        <v>6.1834800000000003</v>
      </c>
    </row>
    <row r="2811" spans="2:8" ht="15">
      <c r="B2811" s="154">
        <v>288</v>
      </c>
      <c r="C2811" s="154" t="s">
        <v>2438</v>
      </c>
      <c r="D2811" s="154" t="s">
        <v>1800</v>
      </c>
      <c r="E2811" s="154" t="s">
        <v>2862</v>
      </c>
      <c r="F2811" s="155">
        <v>0.32241000000000003</v>
      </c>
      <c r="G2811" s="155">
        <f t="shared" si="43"/>
        <v>0.64482000000000006</v>
      </c>
      <c r="H2811" s="289"/>
    </row>
    <row r="2812" spans="2:8" ht="15">
      <c r="B2812" s="154">
        <v>288</v>
      </c>
      <c r="C2812" s="154" t="s">
        <v>2439</v>
      </c>
      <c r="D2812" s="154" t="s">
        <v>1800</v>
      </c>
      <c r="E2812" s="154" t="s">
        <v>2862</v>
      </c>
      <c r="F2812" s="155">
        <v>0.16674</v>
      </c>
      <c r="G2812" s="155">
        <f t="shared" si="43"/>
        <v>0.33348</v>
      </c>
      <c r="H2812" s="289"/>
    </row>
    <row r="2813" spans="2:8" ht="15">
      <c r="B2813" s="154">
        <v>288</v>
      </c>
      <c r="C2813" s="154" t="s">
        <v>2440</v>
      </c>
      <c r="D2813" s="154" t="s">
        <v>1800</v>
      </c>
      <c r="E2813" s="154" t="s">
        <v>2862</v>
      </c>
      <c r="F2813" s="155">
        <v>0.17776</v>
      </c>
      <c r="G2813" s="155">
        <f t="shared" si="43"/>
        <v>0.35552</v>
      </c>
      <c r="H2813" s="289"/>
    </row>
    <row r="2814" spans="2:8" ht="15">
      <c r="B2814" s="154">
        <v>288</v>
      </c>
      <c r="C2814" s="154" t="s">
        <v>2441</v>
      </c>
      <c r="D2814" s="154" t="s">
        <v>1800</v>
      </c>
      <c r="E2814" s="154" t="s">
        <v>2862</v>
      </c>
      <c r="F2814" s="155">
        <v>0.15609000000000001</v>
      </c>
      <c r="G2814" s="155">
        <f t="shared" si="43"/>
        <v>0.31218000000000001</v>
      </c>
      <c r="H2814" s="289"/>
    </row>
    <row r="2815" spans="2:8" ht="15">
      <c r="B2815" s="154">
        <v>288</v>
      </c>
      <c r="C2815" s="154" t="s">
        <v>2442</v>
      </c>
      <c r="D2815" s="154" t="s">
        <v>1800</v>
      </c>
      <c r="E2815" s="154" t="s">
        <v>2862</v>
      </c>
      <c r="F2815" s="155">
        <v>0.17029</v>
      </c>
      <c r="G2815" s="155">
        <f t="shared" si="43"/>
        <v>0.34057999999999999</v>
      </c>
      <c r="H2815" s="289"/>
    </row>
    <row r="2816" spans="2:8" ht="15">
      <c r="B2816" s="154">
        <v>288</v>
      </c>
      <c r="C2816" s="154" t="s">
        <v>2443</v>
      </c>
      <c r="D2816" s="154" t="s">
        <v>1800</v>
      </c>
      <c r="E2816" s="154" t="s">
        <v>2862</v>
      </c>
      <c r="F2816" s="155">
        <v>0.16156999999999999</v>
      </c>
      <c r="G2816" s="155">
        <f t="shared" si="43"/>
        <v>0.32313999999999998</v>
      </c>
      <c r="H2816" s="289"/>
    </row>
    <row r="2817" spans="2:8" ht="15">
      <c r="B2817" s="154">
        <v>288</v>
      </c>
      <c r="C2817" s="154" t="s">
        <v>2444</v>
      </c>
      <c r="D2817" s="154" t="s">
        <v>1800</v>
      </c>
      <c r="E2817" s="154" t="s">
        <v>2862</v>
      </c>
      <c r="F2817" s="155">
        <v>0.41102999999999995</v>
      </c>
      <c r="G2817" s="155">
        <f t="shared" si="43"/>
        <v>0.8220599999999999</v>
      </c>
      <c r="H2817" s="289"/>
    </row>
    <row r="2818" spans="2:8" ht="15">
      <c r="B2818" s="154">
        <v>288</v>
      </c>
      <c r="C2818" s="154" t="s">
        <v>2445</v>
      </c>
      <c r="D2818" s="154" t="s">
        <v>1800</v>
      </c>
      <c r="E2818" s="154" t="s">
        <v>2862</v>
      </c>
      <c r="F2818" s="155">
        <v>0.13467999999999999</v>
      </c>
      <c r="G2818" s="155">
        <f t="shared" si="43"/>
        <v>0.26935999999999999</v>
      </c>
      <c r="H2818" s="289"/>
    </row>
    <row r="2819" spans="2:8" ht="15">
      <c r="B2819" s="154">
        <v>288</v>
      </c>
      <c r="C2819" s="154" t="s">
        <v>1724</v>
      </c>
      <c r="D2819" s="154" t="s">
        <v>1800</v>
      </c>
      <c r="E2819" s="154" t="s">
        <v>2862</v>
      </c>
      <c r="F2819" s="155">
        <v>8.6120000000000002E-2</v>
      </c>
      <c r="G2819" s="155">
        <f t="shared" si="43"/>
        <v>0.17224</v>
      </c>
      <c r="H2819" s="289"/>
    </row>
    <row r="2820" spans="2:8" ht="15">
      <c r="B2820" s="154">
        <v>288</v>
      </c>
      <c r="C2820" s="154" t="s">
        <v>1840</v>
      </c>
      <c r="D2820" s="154" t="s">
        <v>1800</v>
      </c>
      <c r="E2820" s="154" t="s">
        <v>2862</v>
      </c>
      <c r="F2820" s="155">
        <v>0.16603999999999999</v>
      </c>
      <c r="G2820" s="155">
        <f t="shared" si="43"/>
        <v>0.33207999999999999</v>
      </c>
      <c r="H2820" s="289"/>
    </row>
    <row r="2821" spans="2:8" ht="15">
      <c r="B2821" s="154">
        <v>288</v>
      </c>
      <c r="C2821" s="154" t="s">
        <v>2446</v>
      </c>
      <c r="D2821" s="154" t="s">
        <v>1800</v>
      </c>
      <c r="E2821" s="154" t="s">
        <v>2862</v>
      </c>
      <c r="F2821" s="155">
        <v>0.19072999999999998</v>
      </c>
      <c r="G2821" s="155">
        <f t="shared" si="43"/>
        <v>0.38145999999999997</v>
      </c>
      <c r="H2821" s="289"/>
    </row>
    <row r="2822" spans="2:8" ht="15">
      <c r="B2822" s="154">
        <v>288</v>
      </c>
      <c r="C2822" s="154" t="s">
        <v>2447</v>
      </c>
      <c r="D2822" s="154" t="s">
        <v>1800</v>
      </c>
      <c r="E2822" s="154" t="s">
        <v>2862</v>
      </c>
      <c r="F2822" s="155">
        <v>0.17618</v>
      </c>
      <c r="G2822" s="155">
        <f t="shared" si="43"/>
        <v>0.35236000000000001</v>
      </c>
      <c r="H2822" s="289"/>
    </row>
    <row r="2823" spans="2:8" ht="15">
      <c r="B2823" s="154">
        <v>288</v>
      </c>
      <c r="C2823" s="154" t="s">
        <v>2448</v>
      </c>
      <c r="D2823" s="154" t="s">
        <v>1800</v>
      </c>
      <c r="E2823" s="154" t="s">
        <v>2862</v>
      </c>
      <c r="F2823" s="155">
        <v>0.42742000000000002</v>
      </c>
      <c r="G2823" s="155">
        <f t="shared" si="43"/>
        <v>0.85484000000000004</v>
      </c>
      <c r="H2823" s="289"/>
    </row>
    <row r="2824" spans="2:8" ht="15">
      <c r="B2824" s="154">
        <v>288</v>
      </c>
      <c r="C2824" s="154" t="s">
        <v>1841</v>
      </c>
      <c r="D2824" s="154" t="s">
        <v>1800</v>
      </c>
      <c r="E2824" s="154" t="s">
        <v>2862</v>
      </c>
      <c r="F2824" s="155">
        <v>0.12737999999999999</v>
      </c>
      <c r="G2824" s="155">
        <f t="shared" si="43"/>
        <v>0.25475999999999999</v>
      </c>
      <c r="H2824" s="290"/>
    </row>
    <row r="2825" spans="2:8" ht="15">
      <c r="B2825" s="154">
        <v>289</v>
      </c>
      <c r="C2825" s="154" t="s">
        <v>2449</v>
      </c>
      <c r="D2825" s="154" t="s">
        <v>1800</v>
      </c>
      <c r="E2825" s="154" t="s">
        <v>2862</v>
      </c>
      <c r="F2825" s="155">
        <v>0.10485999999999999</v>
      </c>
      <c r="G2825" s="155">
        <f t="shared" si="43"/>
        <v>0.20971999999999999</v>
      </c>
      <c r="H2825" s="288">
        <v>6.2045199999999996</v>
      </c>
    </row>
    <row r="2826" spans="2:8" ht="15">
      <c r="B2826" s="154">
        <v>289</v>
      </c>
      <c r="C2826" s="154" t="s">
        <v>2450</v>
      </c>
      <c r="D2826" s="154" t="s">
        <v>1800</v>
      </c>
      <c r="E2826" s="154" t="s">
        <v>2862</v>
      </c>
      <c r="F2826" s="155">
        <v>0.45441999999999999</v>
      </c>
      <c r="G2826" s="155">
        <f t="shared" si="43"/>
        <v>0.90883999999999998</v>
      </c>
      <c r="H2826" s="289"/>
    </row>
    <row r="2827" spans="2:8" ht="15">
      <c r="B2827" s="154">
        <v>289</v>
      </c>
      <c r="C2827" s="154" t="s">
        <v>2451</v>
      </c>
      <c r="D2827" s="154" t="s">
        <v>1800</v>
      </c>
      <c r="E2827" s="154" t="s">
        <v>2862</v>
      </c>
      <c r="F2827" s="155">
        <v>0.50497999999999998</v>
      </c>
      <c r="G2827" s="155">
        <f t="shared" si="43"/>
        <v>1.00996</v>
      </c>
      <c r="H2827" s="289"/>
    </row>
    <row r="2828" spans="2:8" ht="15">
      <c r="B2828" s="154">
        <v>289</v>
      </c>
      <c r="C2828" s="154" t="s">
        <v>1749</v>
      </c>
      <c r="D2828" s="154" t="s">
        <v>1800</v>
      </c>
      <c r="E2828" s="154" t="s">
        <v>2862</v>
      </c>
      <c r="F2828" s="155">
        <v>0.46805000000000002</v>
      </c>
      <c r="G2828" s="155">
        <f t="shared" si="43"/>
        <v>0.93610000000000004</v>
      </c>
      <c r="H2828" s="289"/>
    </row>
    <row r="2829" spans="2:8" ht="15">
      <c r="B2829" s="154">
        <v>289</v>
      </c>
      <c r="C2829" s="154" t="s">
        <v>2452</v>
      </c>
      <c r="D2829" s="154" t="s">
        <v>1800</v>
      </c>
      <c r="E2829" s="154" t="s">
        <v>2862</v>
      </c>
      <c r="F2829" s="155">
        <v>0.15465999999999999</v>
      </c>
      <c r="G2829" s="155">
        <f t="shared" ref="G2829:G2892" si="44">F2829*2</f>
        <v>0.30931999999999998</v>
      </c>
      <c r="H2829" s="289"/>
    </row>
    <row r="2830" spans="2:8" ht="15">
      <c r="B2830" s="154">
        <v>289</v>
      </c>
      <c r="C2830" s="154" t="s">
        <v>2453</v>
      </c>
      <c r="D2830" s="154" t="s">
        <v>1800</v>
      </c>
      <c r="E2830" s="154" t="s">
        <v>2862</v>
      </c>
      <c r="F2830" s="155">
        <v>0.18134999999999998</v>
      </c>
      <c r="G2830" s="155">
        <f t="shared" si="44"/>
        <v>0.36269999999999997</v>
      </c>
      <c r="H2830" s="289"/>
    </row>
    <row r="2831" spans="2:8" ht="15">
      <c r="B2831" s="154">
        <v>289</v>
      </c>
      <c r="C2831" s="154" t="s">
        <v>2454</v>
      </c>
      <c r="D2831" s="154" t="s">
        <v>1800</v>
      </c>
      <c r="E2831" s="154" t="s">
        <v>2862</v>
      </c>
      <c r="F2831" s="155">
        <v>0.15246000000000001</v>
      </c>
      <c r="G2831" s="155">
        <f t="shared" si="44"/>
        <v>0.30492000000000002</v>
      </c>
      <c r="H2831" s="289"/>
    </row>
    <row r="2832" spans="2:8" ht="15">
      <c r="B2832" s="154">
        <v>289</v>
      </c>
      <c r="C2832" s="154" t="s">
        <v>2455</v>
      </c>
      <c r="D2832" s="154" t="s">
        <v>1800</v>
      </c>
      <c r="E2832" s="154" t="s">
        <v>2862</v>
      </c>
      <c r="F2832" s="155">
        <v>0.35820999999999997</v>
      </c>
      <c r="G2832" s="155">
        <f t="shared" si="44"/>
        <v>0.71641999999999995</v>
      </c>
      <c r="H2832" s="289"/>
    </row>
    <row r="2833" spans="2:8" ht="15">
      <c r="B2833" s="154">
        <v>289</v>
      </c>
      <c r="C2833" s="154" t="s">
        <v>2057</v>
      </c>
      <c r="D2833" s="154" t="s">
        <v>1800</v>
      </c>
      <c r="E2833" s="154" t="s">
        <v>2862</v>
      </c>
      <c r="F2833" s="155">
        <v>0.14587</v>
      </c>
      <c r="G2833" s="155">
        <f t="shared" si="44"/>
        <v>0.29174</v>
      </c>
      <c r="H2833" s="289"/>
    </row>
    <row r="2834" spans="2:8" ht="15">
      <c r="B2834" s="154">
        <v>289</v>
      </c>
      <c r="C2834" s="154" t="s">
        <v>2456</v>
      </c>
      <c r="D2834" s="154" t="s">
        <v>1800</v>
      </c>
      <c r="E2834" s="154" t="s">
        <v>2862</v>
      </c>
      <c r="F2834" s="155">
        <v>0.22284000000000001</v>
      </c>
      <c r="G2834" s="155">
        <f t="shared" si="44"/>
        <v>0.44568000000000002</v>
      </c>
      <c r="H2834" s="289"/>
    </row>
    <row r="2835" spans="2:8" ht="15">
      <c r="B2835" s="154">
        <v>289</v>
      </c>
      <c r="C2835" s="154" t="s">
        <v>1444</v>
      </c>
      <c r="D2835" s="154" t="s">
        <v>1800</v>
      </c>
      <c r="E2835" s="154" t="s">
        <v>2862</v>
      </c>
      <c r="F2835" s="155">
        <v>0.26588999999999996</v>
      </c>
      <c r="G2835" s="155">
        <f t="shared" si="44"/>
        <v>0.53177999999999992</v>
      </c>
      <c r="H2835" s="289"/>
    </row>
    <row r="2836" spans="2:8" ht="15">
      <c r="B2836" s="154">
        <v>289</v>
      </c>
      <c r="C2836" s="154" t="s">
        <v>2448</v>
      </c>
      <c r="D2836" s="154" t="s">
        <v>1800</v>
      </c>
      <c r="E2836" s="154" t="s">
        <v>2862</v>
      </c>
      <c r="F2836" s="155">
        <v>8.8669999999999999E-2</v>
      </c>
      <c r="G2836" s="155">
        <f t="shared" si="44"/>
        <v>0.17734</v>
      </c>
      <c r="H2836" s="290"/>
    </row>
    <row r="2837" spans="2:8" ht="15">
      <c r="B2837" s="154">
        <v>290</v>
      </c>
      <c r="C2837" s="154" t="s">
        <v>612</v>
      </c>
      <c r="D2837" s="154" t="s">
        <v>1800</v>
      </c>
      <c r="E2837" s="154" t="s">
        <v>2862</v>
      </c>
      <c r="F2837" s="155">
        <v>0.14911000000000002</v>
      </c>
      <c r="G2837" s="155">
        <f t="shared" si="44"/>
        <v>0.29822000000000004</v>
      </c>
      <c r="H2837" s="288">
        <v>6.0801800000000004</v>
      </c>
    </row>
    <row r="2838" spans="2:8" ht="15">
      <c r="B2838" s="154">
        <v>290</v>
      </c>
      <c r="C2838" s="154" t="s">
        <v>2457</v>
      </c>
      <c r="D2838" s="154" t="s">
        <v>1800</v>
      </c>
      <c r="E2838" s="154" t="s">
        <v>2862</v>
      </c>
      <c r="F2838" s="155">
        <v>0.41133999999999998</v>
      </c>
      <c r="G2838" s="155">
        <f t="shared" si="44"/>
        <v>0.82267999999999997</v>
      </c>
      <c r="H2838" s="289"/>
    </row>
    <row r="2839" spans="2:8" ht="15">
      <c r="B2839" s="154">
        <v>290</v>
      </c>
      <c r="C2839" s="154" t="s">
        <v>2458</v>
      </c>
      <c r="D2839" s="154" t="s">
        <v>1800</v>
      </c>
      <c r="E2839" s="154" t="s">
        <v>2862</v>
      </c>
      <c r="F2839" s="155">
        <v>0.2742</v>
      </c>
      <c r="G2839" s="155">
        <f t="shared" si="44"/>
        <v>0.5484</v>
      </c>
      <c r="H2839" s="289"/>
    </row>
    <row r="2840" spans="2:8" ht="15">
      <c r="B2840" s="154">
        <v>290</v>
      </c>
      <c r="C2840" s="154" t="s">
        <v>2434</v>
      </c>
      <c r="D2840" s="154" t="s">
        <v>1800</v>
      </c>
      <c r="E2840" s="154" t="s">
        <v>2862</v>
      </c>
      <c r="F2840" s="155">
        <v>0.34361999999999998</v>
      </c>
      <c r="G2840" s="155">
        <f t="shared" si="44"/>
        <v>0.68723999999999996</v>
      </c>
      <c r="H2840" s="289"/>
    </row>
    <row r="2841" spans="2:8" ht="15">
      <c r="B2841" s="154">
        <v>290</v>
      </c>
      <c r="C2841" s="154" t="s">
        <v>2057</v>
      </c>
      <c r="D2841" s="154" t="s">
        <v>1800</v>
      </c>
      <c r="E2841" s="154" t="s">
        <v>2862</v>
      </c>
      <c r="F2841" s="155">
        <v>0.29420999999999997</v>
      </c>
      <c r="G2841" s="155">
        <f t="shared" si="44"/>
        <v>0.58841999999999994</v>
      </c>
      <c r="H2841" s="289"/>
    </row>
    <row r="2842" spans="2:8" ht="15">
      <c r="B2842" s="154">
        <v>290</v>
      </c>
      <c r="C2842" s="154" t="s">
        <v>2456</v>
      </c>
      <c r="D2842" s="154" t="s">
        <v>1800</v>
      </c>
      <c r="E2842" s="154" t="s">
        <v>2862</v>
      </c>
      <c r="F2842" s="155">
        <v>0.34238000000000002</v>
      </c>
      <c r="G2842" s="155">
        <f t="shared" si="44"/>
        <v>0.68476000000000004</v>
      </c>
      <c r="H2842" s="289"/>
    </row>
    <row r="2843" spans="2:8" ht="15">
      <c r="B2843" s="154">
        <v>290</v>
      </c>
      <c r="C2843" s="154" t="s">
        <v>2459</v>
      </c>
      <c r="D2843" s="154" t="s">
        <v>1800</v>
      </c>
      <c r="E2843" s="154" t="s">
        <v>2862</v>
      </c>
      <c r="F2843" s="155">
        <v>0.37143999999999999</v>
      </c>
      <c r="G2843" s="155">
        <f t="shared" si="44"/>
        <v>0.74287999999999998</v>
      </c>
      <c r="H2843" s="289"/>
    </row>
    <row r="2844" spans="2:8" ht="15">
      <c r="B2844" s="154">
        <v>290</v>
      </c>
      <c r="C2844" s="154" t="s">
        <v>2460</v>
      </c>
      <c r="D2844" s="154" t="s">
        <v>1800</v>
      </c>
      <c r="E2844" s="154" t="s">
        <v>2862</v>
      </c>
      <c r="F2844" s="155">
        <v>0.79798999999999998</v>
      </c>
      <c r="G2844" s="155">
        <f t="shared" si="44"/>
        <v>1.59598</v>
      </c>
      <c r="H2844" s="289"/>
    </row>
    <row r="2845" spans="2:8" ht="15">
      <c r="B2845" s="154">
        <v>290</v>
      </c>
      <c r="C2845" s="154" t="s">
        <v>2424</v>
      </c>
      <c r="D2845" s="154" t="s">
        <v>1800</v>
      </c>
      <c r="E2845" s="154" t="s">
        <v>2862</v>
      </c>
      <c r="F2845" s="155">
        <v>5.5799999999999995E-2</v>
      </c>
      <c r="G2845" s="155">
        <f t="shared" si="44"/>
        <v>0.11159999999999999</v>
      </c>
      <c r="H2845" s="290"/>
    </row>
    <row r="2846" spans="2:8" ht="15">
      <c r="B2846" s="154">
        <v>291</v>
      </c>
      <c r="C2846" s="154" t="s">
        <v>874</v>
      </c>
      <c r="D2846" s="154" t="s">
        <v>1800</v>
      </c>
      <c r="E2846" s="154" t="s">
        <v>2862</v>
      </c>
      <c r="F2846" s="155">
        <v>8.7059999999999998E-2</v>
      </c>
      <c r="G2846" s="155">
        <f t="shared" si="44"/>
        <v>0.17412</v>
      </c>
      <c r="H2846" s="288">
        <v>6.2073400000000003</v>
      </c>
    </row>
    <row r="2847" spans="2:8" ht="15">
      <c r="B2847" s="154">
        <v>291</v>
      </c>
      <c r="C2847" s="154" t="s">
        <v>1948</v>
      </c>
      <c r="D2847" s="154" t="s">
        <v>1800</v>
      </c>
      <c r="E2847" s="154" t="s">
        <v>2862</v>
      </c>
      <c r="F2847" s="155">
        <v>0.22516</v>
      </c>
      <c r="G2847" s="155">
        <f t="shared" si="44"/>
        <v>0.45032</v>
      </c>
      <c r="H2847" s="289"/>
    </row>
    <row r="2848" spans="2:8" ht="15">
      <c r="B2848" s="154">
        <v>291</v>
      </c>
      <c r="C2848" s="154" t="s">
        <v>1537</v>
      </c>
      <c r="D2848" s="154" t="s">
        <v>1800</v>
      </c>
      <c r="E2848" s="154" t="s">
        <v>2862</v>
      </c>
      <c r="F2848" s="155">
        <v>0.29225999999999996</v>
      </c>
      <c r="G2848" s="155">
        <f t="shared" si="44"/>
        <v>0.58451999999999993</v>
      </c>
      <c r="H2848" s="289"/>
    </row>
    <row r="2849" spans="2:8" ht="15">
      <c r="B2849" s="154">
        <v>291</v>
      </c>
      <c r="C2849" s="154" t="s">
        <v>2461</v>
      </c>
      <c r="D2849" s="154" t="s">
        <v>1800</v>
      </c>
      <c r="E2849" s="154" t="s">
        <v>2862</v>
      </c>
      <c r="F2849" s="155">
        <v>9.8890000000000006E-2</v>
      </c>
      <c r="G2849" s="155">
        <f t="shared" si="44"/>
        <v>0.19778000000000001</v>
      </c>
      <c r="H2849" s="289"/>
    </row>
    <row r="2850" spans="2:8" ht="15">
      <c r="B2850" s="154">
        <v>291</v>
      </c>
      <c r="C2850" s="154" t="s">
        <v>1755</v>
      </c>
      <c r="D2850" s="154" t="s">
        <v>1800</v>
      </c>
      <c r="E2850" s="154" t="s">
        <v>2862</v>
      </c>
      <c r="F2850" s="155">
        <v>0.16186</v>
      </c>
      <c r="G2850" s="155">
        <f t="shared" si="44"/>
        <v>0.32372000000000001</v>
      </c>
      <c r="H2850" s="289"/>
    </row>
    <row r="2851" spans="2:8" ht="15">
      <c r="B2851" s="154">
        <v>291</v>
      </c>
      <c r="C2851" s="154" t="s">
        <v>1958</v>
      </c>
      <c r="D2851" s="154" t="s">
        <v>1800</v>
      </c>
      <c r="E2851" s="154" t="s">
        <v>2862</v>
      </c>
      <c r="F2851" s="155">
        <v>0.30469999999999997</v>
      </c>
      <c r="G2851" s="155">
        <f t="shared" si="44"/>
        <v>0.60939999999999994</v>
      </c>
      <c r="H2851" s="289"/>
    </row>
    <row r="2852" spans="2:8" ht="15">
      <c r="B2852" s="154">
        <v>291</v>
      </c>
      <c r="C2852" s="154" t="s">
        <v>2462</v>
      </c>
      <c r="D2852" s="154" t="s">
        <v>1800</v>
      </c>
      <c r="E2852" s="154" t="s">
        <v>2862</v>
      </c>
      <c r="F2852" s="155">
        <v>0.15678</v>
      </c>
      <c r="G2852" s="155">
        <f t="shared" si="44"/>
        <v>0.31356000000000001</v>
      </c>
      <c r="H2852" s="289"/>
    </row>
    <row r="2853" spans="2:8" ht="15">
      <c r="B2853" s="154">
        <v>291</v>
      </c>
      <c r="C2853" s="154" t="s">
        <v>2463</v>
      </c>
      <c r="D2853" s="154" t="s">
        <v>1800</v>
      </c>
      <c r="E2853" s="154" t="s">
        <v>2862</v>
      </c>
      <c r="F2853" s="155">
        <v>7.0069999999999993E-2</v>
      </c>
      <c r="G2853" s="155">
        <f t="shared" si="44"/>
        <v>0.14013999999999999</v>
      </c>
      <c r="H2853" s="289"/>
    </row>
    <row r="2854" spans="2:8" ht="15">
      <c r="B2854" s="154">
        <v>291</v>
      </c>
      <c r="C2854" s="154" t="s">
        <v>2464</v>
      </c>
      <c r="D2854" s="154" t="s">
        <v>1800</v>
      </c>
      <c r="E2854" s="154" t="s">
        <v>2862</v>
      </c>
      <c r="F2854" s="155">
        <v>0.36673</v>
      </c>
      <c r="G2854" s="155">
        <f t="shared" si="44"/>
        <v>0.73346</v>
      </c>
      <c r="H2854" s="289"/>
    </row>
    <row r="2855" spans="2:8" ht="15">
      <c r="B2855" s="154">
        <v>291</v>
      </c>
      <c r="C2855" s="154" t="s">
        <v>2465</v>
      </c>
      <c r="D2855" s="154" t="s">
        <v>1800</v>
      </c>
      <c r="E2855" s="154" t="s">
        <v>2862</v>
      </c>
      <c r="F2855" s="155">
        <v>9.103E-2</v>
      </c>
      <c r="G2855" s="155">
        <f t="shared" si="44"/>
        <v>0.18206</v>
      </c>
      <c r="H2855" s="289"/>
    </row>
    <row r="2856" spans="2:8" ht="15">
      <c r="B2856" s="154">
        <v>291</v>
      </c>
      <c r="C2856" s="154" t="s">
        <v>2466</v>
      </c>
      <c r="D2856" s="154" t="s">
        <v>1800</v>
      </c>
      <c r="E2856" s="154" t="s">
        <v>2862</v>
      </c>
      <c r="F2856" s="155">
        <v>7.0430000000000006E-2</v>
      </c>
      <c r="G2856" s="155">
        <f t="shared" si="44"/>
        <v>0.14086000000000001</v>
      </c>
      <c r="H2856" s="289"/>
    </row>
    <row r="2857" spans="2:8" ht="15">
      <c r="B2857" s="154">
        <v>291</v>
      </c>
      <c r="C2857" s="154" t="s">
        <v>1951</v>
      </c>
      <c r="D2857" s="154" t="s">
        <v>1800</v>
      </c>
      <c r="E2857" s="154" t="s">
        <v>2862</v>
      </c>
      <c r="F2857" s="155">
        <v>0.23674000000000001</v>
      </c>
      <c r="G2857" s="155">
        <f t="shared" si="44"/>
        <v>0.47348000000000001</v>
      </c>
      <c r="H2857" s="289"/>
    </row>
    <row r="2858" spans="2:8" ht="15">
      <c r="B2858" s="154">
        <v>291</v>
      </c>
      <c r="C2858" s="154" t="s">
        <v>1953</v>
      </c>
      <c r="D2858" s="154" t="s">
        <v>1800</v>
      </c>
      <c r="E2858" s="154" t="s">
        <v>2862</v>
      </c>
      <c r="F2858" s="155">
        <v>0.22262999999999999</v>
      </c>
      <c r="G2858" s="155">
        <f t="shared" si="44"/>
        <v>0.44525999999999999</v>
      </c>
      <c r="H2858" s="289"/>
    </row>
    <row r="2859" spans="2:8" ht="15">
      <c r="B2859" s="154">
        <v>291</v>
      </c>
      <c r="C2859" s="154" t="s">
        <v>1756</v>
      </c>
      <c r="D2859" s="154" t="s">
        <v>1800</v>
      </c>
      <c r="E2859" s="154" t="s">
        <v>2862</v>
      </c>
      <c r="F2859" s="155">
        <v>0.12673000000000001</v>
      </c>
      <c r="G2859" s="155">
        <f t="shared" si="44"/>
        <v>0.25346000000000002</v>
      </c>
      <c r="H2859" s="289"/>
    </row>
    <row r="2860" spans="2:8" ht="15">
      <c r="B2860" s="154">
        <v>291</v>
      </c>
      <c r="C2860" s="154" t="s">
        <v>1954</v>
      </c>
      <c r="D2860" s="154" t="s">
        <v>1800</v>
      </c>
      <c r="E2860" s="154" t="s">
        <v>2862</v>
      </c>
      <c r="F2860" s="155">
        <v>0.36475999999999997</v>
      </c>
      <c r="G2860" s="155">
        <f t="shared" si="44"/>
        <v>0.72951999999999995</v>
      </c>
      <c r="H2860" s="289"/>
    </row>
    <row r="2861" spans="2:8" ht="15">
      <c r="B2861" s="154">
        <v>291</v>
      </c>
      <c r="C2861" s="154" t="s">
        <v>1971</v>
      </c>
      <c r="D2861" s="154" t="s">
        <v>1800</v>
      </c>
      <c r="E2861" s="154" t="s">
        <v>2862</v>
      </c>
      <c r="F2861" s="155">
        <v>0.22784000000000001</v>
      </c>
      <c r="G2861" s="155">
        <f t="shared" si="44"/>
        <v>0.45568000000000003</v>
      </c>
      <c r="H2861" s="290"/>
    </row>
    <row r="2862" spans="2:8" ht="15">
      <c r="B2862" s="154">
        <v>292</v>
      </c>
      <c r="C2862" s="154" t="s">
        <v>2467</v>
      </c>
      <c r="D2862" s="154" t="s">
        <v>1800</v>
      </c>
      <c r="E2862" s="154" t="s">
        <v>2862</v>
      </c>
      <c r="F2862" s="155">
        <v>0.23480999999999999</v>
      </c>
      <c r="G2862" s="155">
        <f t="shared" si="44"/>
        <v>0.46961999999999998</v>
      </c>
      <c r="H2862" s="288">
        <v>6.07958</v>
      </c>
    </row>
    <row r="2863" spans="2:8" ht="15">
      <c r="B2863" s="154">
        <v>292</v>
      </c>
      <c r="C2863" s="154" t="s">
        <v>2468</v>
      </c>
      <c r="D2863" s="154" t="s">
        <v>1800</v>
      </c>
      <c r="E2863" s="154" t="s">
        <v>2862</v>
      </c>
      <c r="F2863" s="155">
        <v>0.35258999999999996</v>
      </c>
      <c r="G2863" s="155">
        <f t="shared" si="44"/>
        <v>0.70517999999999992</v>
      </c>
      <c r="H2863" s="289"/>
    </row>
    <row r="2864" spans="2:8" ht="15">
      <c r="B2864" s="154">
        <v>292</v>
      </c>
      <c r="C2864" s="154" t="s">
        <v>1282</v>
      </c>
      <c r="D2864" s="154" t="s">
        <v>1800</v>
      </c>
      <c r="E2864" s="154" t="s">
        <v>2862</v>
      </c>
      <c r="F2864" s="155">
        <v>0.30236000000000002</v>
      </c>
      <c r="G2864" s="155">
        <f t="shared" si="44"/>
        <v>0.60472000000000004</v>
      </c>
      <c r="H2864" s="289"/>
    </row>
    <row r="2865" spans="2:8" ht="15">
      <c r="B2865" s="154">
        <v>292</v>
      </c>
      <c r="C2865" s="154" t="s">
        <v>2469</v>
      </c>
      <c r="D2865" s="154" t="s">
        <v>1800</v>
      </c>
      <c r="E2865" s="154" t="s">
        <v>2862</v>
      </c>
      <c r="F2865" s="155">
        <v>0.22122</v>
      </c>
      <c r="G2865" s="155">
        <f t="shared" si="44"/>
        <v>0.44244</v>
      </c>
      <c r="H2865" s="289"/>
    </row>
    <row r="2866" spans="2:8" ht="15">
      <c r="B2866" s="154">
        <v>292</v>
      </c>
      <c r="C2866" s="154" t="s">
        <v>2464</v>
      </c>
      <c r="D2866" s="154" t="s">
        <v>1800</v>
      </c>
      <c r="E2866" s="154" t="s">
        <v>2862</v>
      </c>
      <c r="F2866" s="155">
        <v>7.3230000000000003E-2</v>
      </c>
      <c r="G2866" s="155">
        <f t="shared" si="44"/>
        <v>0.14646000000000001</v>
      </c>
      <c r="H2866" s="289"/>
    </row>
    <row r="2867" spans="2:8" ht="15">
      <c r="B2867" s="154">
        <v>292</v>
      </c>
      <c r="C2867" s="154" t="s">
        <v>1714</v>
      </c>
      <c r="D2867" s="154" t="s">
        <v>1800</v>
      </c>
      <c r="E2867" s="154" t="s">
        <v>2862</v>
      </c>
      <c r="F2867" s="155">
        <v>0.57489999999999997</v>
      </c>
      <c r="G2867" s="155">
        <f t="shared" si="44"/>
        <v>1.1497999999999999</v>
      </c>
      <c r="H2867" s="289"/>
    </row>
    <row r="2868" spans="2:8" ht="15">
      <c r="B2868" s="154">
        <v>292</v>
      </c>
      <c r="C2868" s="154" t="s">
        <v>2470</v>
      </c>
      <c r="D2868" s="154" t="s">
        <v>1800</v>
      </c>
      <c r="E2868" s="154" t="s">
        <v>2862</v>
      </c>
      <c r="F2868" s="155">
        <v>1.28068</v>
      </c>
      <c r="G2868" s="155">
        <f t="shared" si="44"/>
        <v>2.5613600000000001</v>
      </c>
      <c r="H2868" s="290"/>
    </row>
    <row r="2869" spans="2:8" ht="15">
      <c r="B2869" s="154">
        <v>293</v>
      </c>
      <c r="C2869" s="154" t="s">
        <v>2471</v>
      </c>
      <c r="D2869" s="154" t="s">
        <v>1800</v>
      </c>
      <c r="E2869" s="154" t="s">
        <v>2862</v>
      </c>
      <c r="F2869" s="155">
        <v>0.36037000000000002</v>
      </c>
      <c r="G2869" s="155">
        <f t="shared" si="44"/>
        <v>0.72074000000000005</v>
      </c>
      <c r="H2869" s="288">
        <v>6.0430599999999997</v>
      </c>
    </row>
    <row r="2870" spans="2:8" ht="15">
      <c r="B2870" s="154">
        <v>293</v>
      </c>
      <c r="C2870" s="154" t="s">
        <v>1842</v>
      </c>
      <c r="D2870" s="154" t="s">
        <v>1800</v>
      </c>
      <c r="E2870" s="154" t="s">
        <v>2862</v>
      </c>
      <c r="F2870" s="155">
        <v>0.52915000000000001</v>
      </c>
      <c r="G2870" s="155">
        <f t="shared" si="44"/>
        <v>1.0583</v>
      </c>
      <c r="H2870" s="289"/>
    </row>
    <row r="2871" spans="2:8" ht="15">
      <c r="B2871" s="154">
        <v>293</v>
      </c>
      <c r="C2871" s="154" t="s">
        <v>2071</v>
      </c>
      <c r="D2871" s="154" t="s">
        <v>1800</v>
      </c>
      <c r="E2871" s="154" t="s">
        <v>2862</v>
      </c>
      <c r="F2871" s="155">
        <v>0.29643000000000003</v>
      </c>
      <c r="G2871" s="155">
        <f t="shared" si="44"/>
        <v>0.59286000000000005</v>
      </c>
      <c r="H2871" s="289"/>
    </row>
    <row r="2872" spans="2:8" ht="15">
      <c r="B2872" s="154">
        <v>293</v>
      </c>
      <c r="C2872" s="154" t="s">
        <v>2472</v>
      </c>
      <c r="D2872" s="154" t="s">
        <v>1800</v>
      </c>
      <c r="E2872" s="154" t="s">
        <v>2862</v>
      </c>
      <c r="F2872" s="155">
        <v>6.0789999999999997E-2</v>
      </c>
      <c r="G2872" s="155">
        <f t="shared" si="44"/>
        <v>0.12157999999999999</v>
      </c>
      <c r="H2872" s="289"/>
    </row>
    <row r="2873" spans="2:8" ht="15">
      <c r="B2873" s="154">
        <v>293</v>
      </c>
      <c r="C2873" s="154" t="s">
        <v>2473</v>
      </c>
      <c r="D2873" s="154" t="s">
        <v>1800</v>
      </c>
      <c r="E2873" s="154" t="s">
        <v>2862</v>
      </c>
      <c r="F2873" s="155">
        <v>5.9840000000000004E-2</v>
      </c>
      <c r="G2873" s="155">
        <f t="shared" si="44"/>
        <v>0.11968000000000001</v>
      </c>
      <c r="H2873" s="289"/>
    </row>
    <row r="2874" spans="2:8" ht="15">
      <c r="B2874" s="154">
        <v>293</v>
      </c>
      <c r="C2874" s="154" t="s">
        <v>1713</v>
      </c>
      <c r="D2874" s="154" t="s">
        <v>1800</v>
      </c>
      <c r="E2874" s="154" t="s">
        <v>2862</v>
      </c>
      <c r="F2874" s="155">
        <v>0.12332</v>
      </c>
      <c r="G2874" s="155">
        <f t="shared" si="44"/>
        <v>0.24664</v>
      </c>
      <c r="H2874" s="289"/>
    </row>
    <row r="2875" spans="2:8" ht="15">
      <c r="B2875" s="154">
        <v>293</v>
      </c>
      <c r="C2875" s="154" t="s">
        <v>2474</v>
      </c>
      <c r="D2875" s="154" t="s">
        <v>1800</v>
      </c>
      <c r="E2875" s="154" t="s">
        <v>2862</v>
      </c>
      <c r="F2875" s="155">
        <v>6.0149999999999995E-2</v>
      </c>
      <c r="G2875" s="155">
        <f t="shared" si="44"/>
        <v>0.12029999999999999</v>
      </c>
      <c r="H2875" s="289"/>
    </row>
    <row r="2876" spans="2:8" ht="15">
      <c r="B2876" s="154">
        <v>293</v>
      </c>
      <c r="C2876" s="154" t="s">
        <v>1282</v>
      </c>
      <c r="D2876" s="154" t="s">
        <v>1800</v>
      </c>
      <c r="E2876" s="154" t="s">
        <v>2862</v>
      </c>
      <c r="F2876" s="155">
        <v>0.49384</v>
      </c>
      <c r="G2876" s="155">
        <f t="shared" si="44"/>
        <v>0.98768</v>
      </c>
      <c r="H2876" s="289"/>
    </row>
    <row r="2877" spans="2:8" ht="15">
      <c r="B2877" s="154">
        <v>293</v>
      </c>
      <c r="C2877" s="154" t="s">
        <v>1583</v>
      </c>
      <c r="D2877" s="154" t="s">
        <v>1800</v>
      </c>
      <c r="E2877" s="154" t="s">
        <v>2862</v>
      </c>
      <c r="F2877" s="155">
        <v>0.39452999999999999</v>
      </c>
      <c r="G2877" s="155">
        <f t="shared" si="44"/>
        <v>0.78905999999999998</v>
      </c>
      <c r="H2877" s="289"/>
    </row>
    <row r="2878" spans="2:8" ht="15">
      <c r="B2878" s="154">
        <v>293</v>
      </c>
      <c r="C2878" s="154" t="s">
        <v>1285</v>
      </c>
      <c r="D2878" s="154" t="s">
        <v>1800</v>
      </c>
      <c r="E2878" s="154" t="s">
        <v>2862</v>
      </c>
      <c r="F2878" s="155">
        <v>0.29874000000000001</v>
      </c>
      <c r="G2878" s="155">
        <f t="shared" si="44"/>
        <v>0.59748000000000001</v>
      </c>
      <c r="H2878" s="289"/>
    </row>
    <row r="2879" spans="2:8" ht="15">
      <c r="B2879" s="154">
        <v>293</v>
      </c>
      <c r="C2879" s="154" t="s">
        <v>2475</v>
      </c>
      <c r="D2879" s="154" t="s">
        <v>1800</v>
      </c>
      <c r="E2879" s="154" t="s">
        <v>2862</v>
      </c>
      <c r="F2879" s="155">
        <v>0.28300999999999998</v>
      </c>
      <c r="G2879" s="155">
        <f t="shared" si="44"/>
        <v>0.56601999999999997</v>
      </c>
      <c r="H2879" s="289"/>
    </row>
    <row r="2880" spans="2:8" ht="15">
      <c r="B2880" s="154">
        <v>293</v>
      </c>
      <c r="C2880" s="154" t="s">
        <v>2476</v>
      </c>
      <c r="D2880" s="154" t="s">
        <v>1800</v>
      </c>
      <c r="E2880" s="154" t="s">
        <v>2862</v>
      </c>
      <c r="F2880" s="155">
        <v>6.1359999999999998E-2</v>
      </c>
      <c r="G2880" s="155">
        <f t="shared" si="44"/>
        <v>0.12272</v>
      </c>
      <c r="H2880" s="290"/>
    </row>
    <row r="2881" spans="2:8" ht="15">
      <c r="B2881" s="154">
        <v>294</v>
      </c>
      <c r="C2881" s="154" t="s">
        <v>2477</v>
      </c>
      <c r="D2881" s="154" t="s">
        <v>1800</v>
      </c>
      <c r="E2881" s="154" t="s">
        <v>2862</v>
      </c>
      <c r="F2881" s="155">
        <v>0.56204999999999994</v>
      </c>
      <c r="G2881" s="155">
        <f t="shared" si="44"/>
        <v>1.1240999999999999</v>
      </c>
      <c r="H2881" s="288">
        <v>6.0283600000000011</v>
      </c>
    </row>
    <row r="2882" spans="2:8" ht="15">
      <c r="B2882" s="154">
        <v>294</v>
      </c>
      <c r="C2882" s="154" t="s">
        <v>2478</v>
      </c>
      <c r="D2882" s="154" t="s">
        <v>1800</v>
      </c>
      <c r="E2882" s="154" t="s">
        <v>2862</v>
      </c>
      <c r="F2882" s="155">
        <v>0.27255000000000001</v>
      </c>
      <c r="G2882" s="155">
        <f t="shared" si="44"/>
        <v>0.54510000000000003</v>
      </c>
      <c r="H2882" s="289"/>
    </row>
    <row r="2883" spans="2:8" ht="15">
      <c r="B2883" s="154">
        <v>294</v>
      </c>
      <c r="C2883" s="154" t="s">
        <v>2071</v>
      </c>
      <c r="D2883" s="154" t="s">
        <v>1800</v>
      </c>
      <c r="E2883" s="154" t="s">
        <v>2862</v>
      </c>
      <c r="F2883" s="155">
        <v>0.42342000000000002</v>
      </c>
      <c r="G2883" s="155">
        <f t="shared" si="44"/>
        <v>0.84684000000000004</v>
      </c>
      <c r="H2883" s="289"/>
    </row>
    <row r="2884" spans="2:8" ht="15">
      <c r="B2884" s="154">
        <v>294</v>
      </c>
      <c r="C2884" s="154" t="s">
        <v>1682</v>
      </c>
      <c r="D2884" s="154" t="s">
        <v>1800</v>
      </c>
      <c r="E2884" s="154" t="s">
        <v>2862</v>
      </c>
      <c r="F2884" s="155">
        <v>8.0239999999999992E-2</v>
      </c>
      <c r="G2884" s="155">
        <f t="shared" si="44"/>
        <v>0.16047999999999998</v>
      </c>
      <c r="H2884" s="289"/>
    </row>
    <row r="2885" spans="2:8" ht="15">
      <c r="B2885" s="154">
        <v>294</v>
      </c>
      <c r="C2885" s="154" t="s">
        <v>2479</v>
      </c>
      <c r="D2885" s="154" t="s">
        <v>1800</v>
      </c>
      <c r="E2885" s="154" t="s">
        <v>2862</v>
      </c>
      <c r="F2885" s="155">
        <v>4.7420000000000004E-2</v>
      </c>
      <c r="G2885" s="155">
        <f t="shared" si="44"/>
        <v>9.4840000000000008E-2</v>
      </c>
      <c r="H2885" s="289"/>
    </row>
    <row r="2886" spans="2:8" ht="15">
      <c r="B2886" s="154">
        <v>294</v>
      </c>
      <c r="C2886" s="154" t="s">
        <v>2480</v>
      </c>
      <c r="D2886" s="154" t="s">
        <v>1800</v>
      </c>
      <c r="E2886" s="154" t="s">
        <v>2862</v>
      </c>
      <c r="F2886" s="155">
        <v>7.2590000000000002E-2</v>
      </c>
      <c r="G2886" s="155">
        <f t="shared" si="44"/>
        <v>0.14518</v>
      </c>
      <c r="H2886" s="289"/>
    </row>
    <row r="2887" spans="2:8" ht="15">
      <c r="B2887" s="154">
        <v>294</v>
      </c>
      <c r="C2887" s="154" t="s">
        <v>1589</v>
      </c>
      <c r="D2887" s="154" t="s">
        <v>1800</v>
      </c>
      <c r="E2887" s="154" t="s">
        <v>2862</v>
      </c>
      <c r="F2887" s="155">
        <v>7.1870000000000003E-2</v>
      </c>
      <c r="G2887" s="155">
        <f t="shared" si="44"/>
        <v>0.14374000000000001</v>
      </c>
      <c r="H2887" s="289"/>
    </row>
    <row r="2888" spans="2:8" ht="15">
      <c r="B2888" s="154">
        <v>294</v>
      </c>
      <c r="C2888" s="154" t="s">
        <v>2413</v>
      </c>
      <c r="D2888" s="154" t="s">
        <v>1800</v>
      </c>
      <c r="E2888" s="154" t="s">
        <v>2862</v>
      </c>
      <c r="F2888" s="155">
        <v>6.0749999999999998E-2</v>
      </c>
      <c r="G2888" s="155">
        <f t="shared" si="44"/>
        <v>0.1215</v>
      </c>
      <c r="H2888" s="289"/>
    </row>
    <row r="2889" spans="2:8" ht="15">
      <c r="B2889" s="154">
        <v>294</v>
      </c>
      <c r="C2889" s="154" t="s">
        <v>1583</v>
      </c>
      <c r="D2889" s="154" t="s">
        <v>1800</v>
      </c>
      <c r="E2889" s="154" t="s">
        <v>2862</v>
      </c>
      <c r="F2889" s="155">
        <v>0.20166999999999999</v>
      </c>
      <c r="G2889" s="155">
        <f t="shared" si="44"/>
        <v>0.40333999999999998</v>
      </c>
      <c r="H2889" s="289"/>
    </row>
    <row r="2890" spans="2:8" ht="15">
      <c r="B2890" s="154">
        <v>294</v>
      </c>
      <c r="C2890" s="154" t="s">
        <v>2481</v>
      </c>
      <c r="D2890" s="154" t="s">
        <v>1800</v>
      </c>
      <c r="E2890" s="154" t="s">
        <v>2862</v>
      </c>
      <c r="F2890" s="155">
        <v>0.15105000000000002</v>
      </c>
      <c r="G2890" s="155">
        <f t="shared" si="44"/>
        <v>0.30210000000000004</v>
      </c>
      <c r="H2890" s="289"/>
    </row>
    <row r="2891" spans="2:8" ht="15">
      <c r="B2891" s="154">
        <v>294</v>
      </c>
      <c r="C2891" s="154" t="s">
        <v>1466</v>
      </c>
      <c r="D2891" s="154" t="s">
        <v>1800</v>
      </c>
      <c r="E2891" s="154" t="s">
        <v>2862</v>
      </c>
      <c r="F2891" s="155">
        <v>7.6350000000000001E-2</v>
      </c>
      <c r="G2891" s="155">
        <f t="shared" si="44"/>
        <v>0.1527</v>
      </c>
      <c r="H2891" s="289"/>
    </row>
    <row r="2892" spans="2:8" ht="15">
      <c r="B2892" s="154">
        <v>294</v>
      </c>
      <c r="C2892" s="154" t="s">
        <v>2470</v>
      </c>
      <c r="D2892" s="154" t="s">
        <v>1800</v>
      </c>
      <c r="E2892" s="154" t="s">
        <v>2862</v>
      </c>
      <c r="F2892" s="155">
        <v>0.78080999999999989</v>
      </c>
      <c r="G2892" s="155">
        <f t="shared" si="44"/>
        <v>1.5616199999999998</v>
      </c>
      <c r="H2892" s="289"/>
    </row>
    <row r="2893" spans="2:8" ht="15">
      <c r="B2893" s="154">
        <v>294</v>
      </c>
      <c r="C2893" s="154" t="s">
        <v>1618</v>
      </c>
      <c r="D2893" s="154" t="s">
        <v>1800</v>
      </c>
      <c r="E2893" s="154" t="s">
        <v>2862</v>
      </c>
      <c r="F2893" s="155">
        <v>0.14399999999999999</v>
      </c>
      <c r="G2893" s="155">
        <f t="shared" ref="G2893:G2956" si="45">F2893*2</f>
        <v>0.28799999999999998</v>
      </c>
      <c r="H2893" s="289"/>
    </row>
    <row r="2894" spans="2:8" ht="15">
      <c r="B2894" s="154">
        <v>294</v>
      </c>
      <c r="C2894" s="154" t="s">
        <v>1756</v>
      </c>
      <c r="D2894" s="154" t="s">
        <v>1800</v>
      </c>
      <c r="E2894" s="154" t="s">
        <v>2862</v>
      </c>
      <c r="F2894" s="155">
        <v>6.9409999999999999E-2</v>
      </c>
      <c r="G2894" s="155">
        <f t="shared" si="45"/>
        <v>0.13882</v>
      </c>
      <c r="H2894" s="290"/>
    </row>
    <row r="2895" spans="2:8" ht="15">
      <c r="B2895" s="154">
        <v>295</v>
      </c>
      <c r="C2895" s="154" t="s">
        <v>1711</v>
      </c>
      <c r="D2895" s="154" t="s">
        <v>1800</v>
      </c>
      <c r="E2895" s="154" t="s">
        <v>2862</v>
      </c>
      <c r="F2895" s="155">
        <v>0.29346</v>
      </c>
      <c r="G2895" s="155">
        <f t="shared" si="45"/>
        <v>0.58692</v>
      </c>
      <c r="H2895" s="288">
        <v>6.1706799999999999</v>
      </c>
    </row>
    <row r="2896" spans="2:8" ht="15">
      <c r="B2896" s="154">
        <v>295</v>
      </c>
      <c r="C2896" s="154" t="s">
        <v>1584</v>
      </c>
      <c r="D2896" s="154" t="s">
        <v>1800</v>
      </c>
      <c r="E2896" s="154" t="s">
        <v>2862</v>
      </c>
      <c r="F2896" s="155">
        <v>0.18999000000000002</v>
      </c>
      <c r="G2896" s="155">
        <f t="shared" si="45"/>
        <v>0.37998000000000004</v>
      </c>
      <c r="H2896" s="289"/>
    </row>
    <row r="2897" spans="2:8" ht="15">
      <c r="B2897" s="154">
        <v>295</v>
      </c>
      <c r="C2897" s="154" t="s">
        <v>1712</v>
      </c>
      <c r="D2897" s="154" t="s">
        <v>1800</v>
      </c>
      <c r="E2897" s="154" t="s">
        <v>2862</v>
      </c>
      <c r="F2897" s="155">
        <v>7.6499999999999999E-2</v>
      </c>
      <c r="G2897" s="155">
        <f t="shared" si="45"/>
        <v>0.153</v>
      </c>
      <c r="H2897" s="289"/>
    </row>
    <row r="2898" spans="2:8" ht="15">
      <c r="B2898" s="154">
        <v>295</v>
      </c>
      <c r="C2898" s="154" t="s">
        <v>1224</v>
      </c>
      <c r="D2898" s="154" t="s">
        <v>1800</v>
      </c>
      <c r="E2898" s="154" t="s">
        <v>2862</v>
      </c>
      <c r="F2898" s="155">
        <v>0.52315</v>
      </c>
      <c r="G2898" s="155">
        <f t="shared" si="45"/>
        <v>1.0463</v>
      </c>
      <c r="H2898" s="289"/>
    </row>
    <row r="2899" spans="2:8" ht="15">
      <c r="B2899" s="154">
        <v>295</v>
      </c>
      <c r="C2899" s="154" t="s">
        <v>1466</v>
      </c>
      <c r="D2899" s="154" t="s">
        <v>1800</v>
      </c>
      <c r="E2899" s="154" t="s">
        <v>2862</v>
      </c>
      <c r="F2899" s="155">
        <v>0.38418999999999998</v>
      </c>
      <c r="G2899" s="155">
        <f t="shared" si="45"/>
        <v>0.76837999999999995</v>
      </c>
      <c r="H2899" s="289"/>
    </row>
    <row r="2900" spans="2:8" ht="15">
      <c r="B2900" s="154">
        <v>295</v>
      </c>
      <c r="C2900" s="154" t="s">
        <v>1114</v>
      </c>
      <c r="D2900" s="154" t="s">
        <v>1800</v>
      </c>
      <c r="E2900" s="154" t="s">
        <v>2862</v>
      </c>
      <c r="F2900" s="155">
        <v>0.57522000000000006</v>
      </c>
      <c r="G2900" s="155">
        <f t="shared" si="45"/>
        <v>1.1504400000000001</v>
      </c>
      <c r="H2900" s="289"/>
    </row>
    <row r="2901" spans="2:8" ht="15">
      <c r="B2901" s="154">
        <v>295</v>
      </c>
      <c r="C2901" s="154" t="s">
        <v>1618</v>
      </c>
      <c r="D2901" s="154" t="s">
        <v>1800</v>
      </c>
      <c r="E2901" s="154" t="s">
        <v>2862</v>
      </c>
      <c r="F2901" s="155">
        <v>0.29307</v>
      </c>
      <c r="G2901" s="155">
        <f t="shared" si="45"/>
        <v>0.58613999999999999</v>
      </c>
      <c r="H2901" s="289"/>
    </row>
    <row r="2902" spans="2:8" ht="15">
      <c r="B2902" s="154">
        <v>295</v>
      </c>
      <c r="C2902" s="154" t="s">
        <v>2482</v>
      </c>
      <c r="D2902" s="154" t="s">
        <v>1800</v>
      </c>
      <c r="E2902" s="154" t="s">
        <v>2862</v>
      </c>
      <c r="F2902" s="155">
        <v>0.29070999999999997</v>
      </c>
      <c r="G2902" s="155">
        <f t="shared" si="45"/>
        <v>0.58141999999999994</v>
      </c>
      <c r="H2902" s="289"/>
    </row>
    <row r="2903" spans="2:8" ht="15">
      <c r="B2903" s="154">
        <v>295</v>
      </c>
      <c r="C2903" s="154" t="s">
        <v>1753</v>
      </c>
      <c r="D2903" s="154" t="s">
        <v>1800</v>
      </c>
      <c r="E2903" s="154" t="s">
        <v>2862</v>
      </c>
      <c r="F2903" s="155">
        <v>0.45905000000000001</v>
      </c>
      <c r="G2903" s="155">
        <f t="shared" si="45"/>
        <v>0.91810000000000003</v>
      </c>
      <c r="H2903" s="290"/>
    </row>
    <row r="2904" spans="2:8" ht="15">
      <c r="B2904" s="154">
        <v>296</v>
      </c>
      <c r="C2904" s="154" t="s">
        <v>1711</v>
      </c>
      <c r="D2904" s="154" t="s">
        <v>1800</v>
      </c>
      <c r="E2904" s="154" t="s">
        <v>2862</v>
      </c>
      <c r="F2904" s="155">
        <v>0.2576</v>
      </c>
      <c r="G2904" s="155">
        <f t="shared" si="45"/>
        <v>0.51519999999999999</v>
      </c>
      <c r="H2904" s="288">
        <v>6.1155799999999996</v>
      </c>
    </row>
    <row r="2905" spans="2:8" ht="15">
      <c r="B2905" s="154">
        <v>296</v>
      </c>
      <c r="C2905" s="154" t="s">
        <v>1584</v>
      </c>
      <c r="D2905" s="154" t="s">
        <v>1800</v>
      </c>
      <c r="E2905" s="154" t="s">
        <v>2862</v>
      </c>
      <c r="F2905" s="155">
        <v>0.25483</v>
      </c>
      <c r="G2905" s="155">
        <f t="shared" si="45"/>
        <v>0.50966</v>
      </c>
      <c r="H2905" s="289"/>
    </row>
    <row r="2906" spans="2:8" ht="15">
      <c r="B2906" s="154">
        <v>296</v>
      </c>
      <c r="C2906" s="154" t="s">
        <v>1766</v>
      </c>
      <c r="D2906" s="154" t="s">
        <v>1800</v>
      </c>
      <c r="E2906" s="154" t="s">
        <v>2862</v>
      </c>
      <c r="F2906" s="155">
        <v>7.2819999999999996E-2</v>
      </c>
      <c r="G2906" s="155">
        <f t="shared" si="45"/>
        <v>0.14563999999999999</v>
      </c>
      <c r="H2906" s="289"/>
    </row>
    <row r="2907" spans="2:8" ht="15">
      <c r="B2907" s="154">
        <v>296</v>
      </c>
      <c r="C2907" s="154" t="s">
        <v>1682</v>
      </c>
      <c r="D2907" s="154" t="s">
        <v>1800</v>
      </c>
      <c r="E2907" s="154" t="s">
        <v>2862</v>
      </c>
      <c r="F2907" s="155">
        <v>0.41397</v>
      </c>
      <c r="G2907" s="155">
        <f t="shared" si="45"/>
        <v>0.82794000000000001</v>
      </c>
      <c r="H2907" s="289"/>
    </row>
    <row r="2908" spans="2:8" ht="15">
      <c r="B2908" s="154">
        <v>296</v>
      </c>
      <c r="C2908" s="154" t="s">
        <v>2479</v>
      </c>
      <c r="D2908" s="154" t="s">
        <v>1800</v>
      </c>
      <c r="E2908" s="154" t="s">
        <v>2862</v>
      </c>
      <c r="F2908" s="155">
        <v>0.40976999999999997</v>
      </c>
      <c r="G2908" s="155">
        <f t="shared" si="45"/>
        <v>0.81953999999999994</v>
      </c>
      <c r="H2908" s="289"/>
    </row>
    <row r="2909" spans="2:8" ht="15">
      <c r="B2909" s="154">
        <v>296</v>
      </c>
      <c r="C2909" s="154" t="s">
        <v>2483</v>
      </c>
      <c r="D2909" s="154" t="s">
        <v>1800</v>
      </c>
      <c r="E2909" s="154" t="s">
        <v>2862</v>
      </c>
      <c r="F2909" s="155">
        <v>7.2180000000000008E-2</v>
      </c>
      <c r="G2909" s="155">
        <f t="shared" si="45"/>
        <v>0.14436000000000002</v>
      </c>
      <c r="H2909" s="289"/>
    </row>
    <row r="2910" spans="2:8" ht="15">
      <c r="B2910" s="154">
        <v>296</v>
      </c>
      <c r="C2910" s="154" t="s">
        <v>2484</v>
      </c>
      <c r="D2910" s="154" t="s">
        <v>1800</v>
      </c>
      <c r="E2910" s="154" t="s">
        <v>2862</v>
      </c>
      <c r="F2910" s="155">
        <v>0.21606</v>
      </c>
      <c r="G2910" s="155">
        <f t="shared" si="45"/>
        <v>0.43212</v>
      </c>
      <c r="H2910" s="289"/>
    </row>
    <row r="2911" spans="2:8" ht="15">
      <c r="B2911" s="154">
        <v>296</v>
      </c>
      <c r="C2911" s="154" t="s">
        <v>2485</v>
      </c>
      <c r="D2911" s="154" t="s">
        <v>1800</v>
      </c>
      <c r="E2911" s="154" t="s">
        <v>2862</v>
      </c>
      <c r="F2911" s="155">
        <v>7.3959999999999998E-2</v>
      </c>
      <c r="G2911" s="155">
        <f t="shared" si="45"/>
        <v>0.14792</v>
      </c>
      <c r="H2911" s="289"/>
    </row>
    <row r="2912" spans="2:8" ht="15">
      <c r="B2912" s="154">
        <v>296</v>
      </c>
      <c r="C2912" s="154" t="s">
        <v>1752</v>
      </c>
      <c r="D2912" s="154" t="s">
        <v>1800</v>
      </c>
      <c r="E2912" s="154" t="s">
        <v>2862</v>
      </c>
      <c r="F2912" s="155">
        <v>0.45594000000000001</v>
      </c>
      <c r="G2912" s="155">
        <f t="shared" si="45"/>
        <v>0.91188000000000002</v>
      </c>
      <c r="H2912" s="289"/>
    </row>
    <row r="2913" spans="2:8" ht="15">
      <c r="B2913" s="154">
        <v>296</v>
      </c>
      <c r="C2913" s="154" t="s">
        <v>2486</v>
      </c>
      <c r="D2913" s="154" t="s">
        <v>1800</v>
      </c>
      <c r="E2913" s="154" t="s">
        <v>2862</v>
      </c>
      <c r="F2913" s="155">
        <v>4.5429999999999998E-2</v>
      </c>
      <c r="G2913" s="155">
        <f t="shared" si="45"/>
        <v>9.0859999999999996E-2</v>
      </c>
      <c r="H2913" s="289"/>
    </row>
    <row r="2914" spans="2:8" ht="15">
      <c r="B2914" s="154">
        <v>296</v>
      </c>
      <c r="C2914" s="154" t="s">
        <v>2487</v>
      </c>
      <c r="D2914" s="154" t="s">
        <v>1800</v>
      </c>
      <c r="E2914" s="154" t="s">
        <v>2862</v>
      </c>
      <c r="F2914" s="155">
        <v>0.11345000000000001</v>
      </c>
      <c r="G2914" s="155">
        <f t="shared" si="45"/>
        <v>0.22690000000000002</v>
      </c>
      <c r="H2914" s="289"/>
    </row>
    <row r="2915" spans="2:8" ht="15">
      <c r="B2915" s="154">
        <v>296</v>
      </c>
      <c r="C2915" s="154" t="s">
        <v>2488</v>
      </c>
      <c r="D2915" s="154" t="s">
        <v>1800</v>
      </c>
      <c r="E2915" s="154" t="s">
        <v>2862</v>
      </c>
      <c r="F2915" s="155">
        <v>0.41308</v>
      </c>
      <c r="G2915" s="155">
        <f t="shared" si="45"/>
        <v>0.82616000000000001</v>
      </c>
      <c r="H2915" s="289"/>
    </row>
    <row r="2916" spans="2:8" ht="15">
      <c r="B2916" s="154">
        <v>296</v>
      </c>
      <c r="C2916" s="154" t="s">
        <v>2482</v>
      </c>
      <c r="D2916" s="154" t="s">
        <v>1800</v>
      </c>
      <c r="E2916" s="154" t="s">
        <v>2862</v>
      </c>
      <c r="F2916" s="155">
        <v>0.25869999999999999</v>
      </c>
      <c r="G2916" s="155">
        <f t="shared" si="45"/>
        <v>0.51739999999999997</v>
      </c>
      <c r="H2916" s="290"/>
    </row>
    <row r="2917" spans="2:8" ht="15">
      <c r="B2917" s="154">
        <v>297</v>
      </c>
      <c r="C2917" s="154" t="s">
        <v>1767</v>
      </c>
      <c r="D2917" s="154" t="s">
        <v>1800</v>
      </c>
      <c r="E2917" s="154" t="s">
        <v>2862</v>
      </c>
      <c r="F2917" s="155">
        <v>7.1150000000000005E-2</v>
      </c>
      <c r="G2917" s="155">
        <f t="shared" si="45"/>
        <v>0.14230000000000001</v>
      </c>
      <c r="H2917" s="288">
        <v>6.2039800000000014</v>
      </c>
    </row>
    <row r="2918" spans="2:8" ht="15">
      <c r="B2918" s="154">
        <v>297</v>
      </c>
      <c r="C2918" s="154" t="s">
        <v>1769</v>
      </c>
      <c r="D2918" s="154" t="s">
        <v>1800</v>
      </c>
      <c r="E2918" s="154" t="s">
        <v>2862</v>
      </c>
      <c r="F2918" s="155">
        <v>7.1330000000000005E-2</v>
      </c>
      <c r="G2918" s="155">
        <f t="shared" si="45"/>
        <v>0.14266000000000001</v>
      </c>
      <c r="H2918" s="289"/>
    </row>
    <row r="2919" spans="2:8" ht="15">
      <c r="B2919" s="154">
        <v>297</v>
      </c>
      <c r="C2919" s="154" t="s">
        <v>1761</v>
      </c>
      <c r="D2919" s="154" t="s">
        <v>1800</v>
      </c>
      <c r="E2919" s="154" t="s">
        <v>2862</v>
      </c>
      <c r="F2919" s="155">
        <v>0.14530999999999999</v>
      </c>
      <c r="G2919" s="155">
        <f t="shared" si="45"/>
        <v>0.29061999999999999</v>
      </c>
      <c r="H2919" s="289"/>
    </row>
    <row r="2920" spans="2:8" ht="15">
      <c r="B2920" s="154">
        <v>297</v>
      </c>
      <c r="C2920" s="154" t="s">
        <v>2483</v>
      </c>
      <c r="D2920" s="154" t="s">
        <v>1800</v>
      </c>
      <c r="E2920" s="154" t="s">
        <v>2862</v>
      </c>
      <c r="F2920" s="155">
        <v>0.28879000000000005</v>
      </c>
      <c r="G2920" s="155">
        <f t="shared" si="45"/>
        <v>0.57758000000000009</v>
      </c>
      <c r="H2920" s="289"/>
    </row>
    <row r="2921" spans="2:8" ht="15">
      <c r="B2921" s="154">
        <v>297</v>
      </c>
      <c r="C2921" s="154" t="s">
        <v>2489</v>
      </c>
      <c r="D2921" s="154" t="s">
        <v>1800</v>
      </c>
      <c r="E2921" s="154" t="s">
        <v>2862</v>
      </c>
      <c r="F2921" s="155">
        <v>0.21556999999999998</v>
      </c>
      <c r="G2921" s="155">
        <f t="shared" si="45"/>
        <v>0.43113999999999997</v>
      </c>
      <c r="H2921" s="289"/>
    </row>
    <row r="2922" spans="2:8" ht="15">
      <c r="B2922" s="154">
        <v>297</v>
      </c>
      <c r="C2922" s="154" t="s">
        <v>2484</v>
      </c>
      <c r="D2922" s="154" t="s">
        <v>1800</v>
      </c>
      <c r="E2922" s="154" t="s">
        <v>2862</v>
      </c>
      <c r="F2922" s="155">
        <v>0.21712999999999999</v>
      </c>
      <c r="G2922" s="155">
        <f t="shared" si="45"/>
        <v>0.43425999999999998</v>
      </c>
      <c r="H2922" s="289"/>
    </row>
    <row r="2923" spans="2:8" ht="15">
      <c r="B2923" s="154">
        <v>297</v>
      </c>
      <c r="C2923" s="154" t="s">
        <v>2490</v>
      </c>
      <c r="D2923" s="154" t="s">
        <v>1800</v>
      </c>
      <c r="E2923" s="154" t="s">
        <v>2862</v>
      </c>
      <c r="F2923" s="155">
        <v>0.26332</v>
      </c>
      <c r="G2923" s="155">
        <f t="shared" si="45"/>
        <v>0.52664</v>
      </c>
      <c r="H2923" s="289"/>
    </row>
    <row r="2924" spans="2:8" ht="15">
      <c r="B2924" s="154">
        <v>297</v>
      </c>
      <c r="C2924" s="154" t="s">
        <v>2491</v>
      </c>
      <c r="D2924" s="154" t="s">
        <v>1800</v>
      </c>
      <c r="E2924" s="154" t="s">
        <v>2862</v>
      </c>
      <c r="F2924" s="155">
        <v>0.37164999999999998</v>
      </c>
      <c r="G2924" s="155">
        <f t="shared" si="45"/>
        <v>0.74329999999999996</v>
      </c>
      <c r="H2924" s="289"/>
    </row>
    <row r="2925" spans="2:8" ht="15">
      <c r="B2925" s="154">
        <v>297</v>
      </c>
      <c r="C2925" s="154" t="s">
        <v>2492</v>
      </c>
      <c r="D2925" s="154" t="s">
        <v>1800</v>
      </c>
      <c r="E2925" s="154" t="s">
        <v>2862</v>
      </c>
      <c r="F2925" s="155">
        <v>0.34887999999999997</v>
      </c>
      <c r="G2925" s="155">
        <f t="shared" si="45"/>
        <v>0.69775999999999994</v>
      </c>
      <c r="H2925" s="289"/>
    </row>
    <row r="2926" spans="2:8" ht="15">
      <c r="B2926" s="154">
        <v>297</v>
      </c>
      <c r="C2926" s="154" t="s">
        <v>2485</v>
      </c>
      <c r="D2926" s="154" t="s">
        <v>1800</v>
      </c>
      <c r="E2926" s="154" t="s">
        <v>2862</v>
      </c>
      <c r="F2926" s="155">
        <v>0.30216000000000004</v>
      </c>
      <c r="G2926" s="155">
        <f t="shared" si="45"/>
        <v>0.60432000000000008</v>
      </c>
      <c r="H2926" s="289"/>
    </row>
    <row r="2927" spans="2:8" ht="15">
      <c r="B2927" s="154">
        <v>297</v>
      </c>
      <c r="C2927" s="154" t="s">
        <v>2493</v>
      </c>
      <c r="D2927" s="154" t="s">
        <v>1800</v>
      </c>
      <c r="E2927" s="154" t="s">
        <v>2862</v>
      </c>
      <c r="F2927" s="155">
        <v>0.41302999999999995</v>
      </c>
      <c r="G2927" s="155">
        <f t="shared" si="45"/>
        <v>0.82605999999999991</v>
      </c>
      <c r="H2927" s="289"/>
    </row>
    <row r="2928" spans="2:8" ht="15">
      <c r="B2928" s="154">
        <v>297</v>
      </c>
      <c r="C2928" s="154" t="s">
        <v>2494</v>
      </c>
      <c r="D2928" s="154" t="s">
        <v>1800</v>
      </c>
      <c r="E2928" s="154" t="s">
        <v>2862</v>
      </c>
      <c r="F2928" s="155">
        <v>0.39367000000000002</v>
      </c>
      <c r="G2928" s="155">
        <f t="shared" si="45"/>
        <v>0.78734000000000004</v>
      </c>
      <c r="H2928" s="290"/>
    </row>
    <row r="2929" spans="2:8" ht="15">
      <c r="B2929" s="154">
        <v>298</v>
      </c>
      <c r="C2929" s="154" t="s">
        <v>1584</v>
      </c>
      <c r="D2929" s="154" t="s">
        <v>1800</v>
      </c>
      <c r="E2929" s="154" t="s">
        <v>2862</v>
      </c>
      <c r="F2929" s="155">
        <v>0.77352999999999994</v>
      </c>
      <c r="G2929" s="155">
        <f t="shared" si="45"/>
        <v>1.5470599999999999</v>
      </c>
      <c r="H2929" s="288">
        <v>6.2502600000000008</v>
      </c>
    </row>
    <row r="2930" spans="2:8" ht="15">
      <c r="B2930" s="154">
        <v>298</v>
      </c>
      <c r="C2930" s="154" t="s">
        <v>1769</v>
      </c>
      <c r="D2930" s="154" t="s">
        <v>1800</v>
      </c>
      <c r="E2930" s="154" t="s">
        <v>2862</v>
      </c>
      <c r="F2930" s="155">
        <v>0.36395</v>
      </c>
      <c r="G2930" s="155">
        <f t="shared" si="45"/>
        <v>0.72789999999999999</v>
      </c>
      <c r="H2930" s="289"/>
    </row>
    <row r="2931" spans="2:8" ht="15">
      <c r="B2931" s="154">
        <v>298</v>
      </c>
      <c r="C2931" s="154" t="s">
        <v>2479</v>
      </c>
      <c r="D2931" s="154" t="s">
        <v>1800</v>
      </c>
      <c r="E2931" s="154" t="s">
        <v>2862</v>
      </c>
      <c r="F2931" s="155">
        <v>1.0749999999999999E-2</v>
      </c>
      <c r="G2931" s="155">
        <f t="shared" si="45"/>
        <v>2.1499999999999998E-2</v>
      </c>
      <c r="H2931" s="289"/>
    </row>
    <row r="2932" spans="2:8" ht="15">
      <c r="B2932" s="154">
        <v>298</v>
      </c>
      <c r="C2932" s="154" t="s">
        <v>2489</v>
      </c>
      <c r="D2932" s="154" t="s">
        <v>1800</v>
      </c>
      <c r="E2932" s="154" t="s">
        <v>2862</v>
      </c>
      <c r="F2932" s="155">
        <v>0.43112</v>
      </c>
      <c r="G2932" s="155">
        <f t="shared" si="45"/>
        <v>0.86224000000000001</v>
      </c>
      <c r="H2932" s="289"/>
    </row>
    <row r="2933" spans="2:8" ht="15">
      <c r="B2933" s="154">
        <v>298</v>
      </c>
      <c r="C2933" s="154" t="s">
        <v>2495</v>
      </c>
      <c r="D2933" s="154" t="s">
        <v>1800</v>
      </c>
      <c r="E2933" s="154" t="s">
        <v>2862</v>
      </c>
      <c r="F2933" s="155">
        <v>0.26674999999999999</v>
      </c>
      <c r="G2933" s="155">
        <f t="shared" si="45"/>
        <v>0.53349999999999997</v>
      </c>
      <c r="H2933" s="289"/>
    </row>
    <row r="2934" spans="2:8" ht="15">
      <c r="B2934" s="154">
        <v>298</v>
      </c>
      <c r="C2934" s="154" t="s">
        <v>2491</v>
      </c>
      <c r="D2934" s="154" t="s">
        <v>1800</v>
      </c>
      <c r="E2934" s="154" t="s">
        <v>2862</v>
      </c>
      <c r="F2934" s="155">
        <v>0.32679000000000002</v>
      </c>
      <c r="G2934" s="155">
        <f t="shared" si="45"/>
        <v>0.65358000000000005</v>
      </c>
      <c r="H2934" s="289"/>
    </row>
    <row r="2935" spans="2:8" ht="15">
      <c r="B2935" s="154">
        <v>298</v>
      </c>
      <c r="C2935" s="154" t="s">
        <v>2493</v>
      </c>
      <c r="D2935" s="154" t="s">
        <v>1800</v>
      </c>
      <c r="E2935" s="154" t="s">
        <v>2862</v>
      </c>
      <c r="F2935" s="155">
        <v>1.2150000000000001E-2</v>
      </c>
      <c r="G2935" s="155">
        <f t="shared" si="45"/>
        <v>2.4300000000000002E-2</v>
      </c>
      <c r="H2935" s="289"/>
    </row>
    <row r="2936" spans="2:8" ht="15">
      <c r="B2936" s="154">
        <v>298</v>
      </c>
      <c r="C2936" s="154" t="s">
        <v>2494</v>
      </c>
      <c r="D2936" s="154" t="s">
        <v>1800</v>
      </c>
      <c r="E2936" s="154" t="s">
        <v>2862</v>
      </c>
      <c r="F2936" s="155">
        <v>0.21793000000000001</v>
      </c>
      <c r="G2936" s="155">
        <f t="shared" si="45"/>
        <v>0.43586000000000003</v>
      </c>
      <c r="H2936" s="289"/>
    </row>
    <row r="2937" spans="2:8" ht="15">
      <c r="B2937" s="154">
        <v>298</v>
      </c>
      <c r="C2937" s="154" t="s">
        <v>2496</v>
      </c>
      <c r="D2937" s="154" t="s">
        <v>1800</v>
      </c>
      <c r="E2937" s="154" t="s">
        <v>2862</v>
      </c>
      <c r="F2937" s="155">
        <v>0.16613</v>
      </c>
      <c r="G2937" s="155">
        <f t="shared" si="45"/>
        <v>0.33226</v>
      </c>
      <c r="H2937" s="289"/>
    </row>
    <row r="2938" spans="2:8" ht="15">
      <c r="B2938" s="154">
        <v>298</v>
      </c>
      <c r="C2938" s="154" t="s">
        <v>2497</v>
      </c>
      <c r="D2938" s="154" t="s">
        <v>1800</v>
      </c>
      <c r="E2938" s="154" t="s">
        <v>2862</v>
      </c>
      <c r="F2938" s="155">
        <v>0.21411000000000002</v>
      </c>
      <c r="G2938" s="155">
        <f t="shared" si="45"/>
        <v>0.42822000000000005</v>
      </c>
      <c r="H2938" s="289"/>
    </row>
    <row r="2939" spans="2:8" ht="15">
      <c r="B2939" s="154">
        <v>298</v>
      </c>
      <c r="C2939" s="154" t="s">
        <v>2498</v>
      </c>
      <c r="D2939" s="154" t="s">
        <v>1800</v>
      </c>
      <c r="E2939" s="154" t="s">
        <v>2862</v>
      </c>
      <c r="F2939" s="155">
        <v>0.33244000000000001</v>
      </c>
      <c r="G2939" s="155">
        <f t="shared" si="45"/>
        <v>0.66488000000000003</v>
      </c>
      <c r="H2939" s="289"/>
    </row>
    <row r="2940" spans="2:8" ht="15">
      <c r="B2940" s="154">
        <v>298</v>
      </c>
      <c r="C2940" s="154" t="s">
        <v>2488</v>
      </c>
      <c r="D2940" s="154" t="s">
        <v>1800</v>
      </c>
      <c r="E2940" s="154" t="s">
        <v>2862</v>
      </c>
      <c r="F2940" s="155">
        <v>9.4800000000000006E-3</v>
      </c>
      <c r="G2940" s="155">
        <f t="shared" si="45"/>
        <v>1.8960000000000001E-2</v>
      </c>
      <c r="H2940" s="290"/>
    </row>
    <row r="2941" spans="2:8" ht="15">
      <c r="B2941" s="154">
        <v>299</v>
      </c>
      <c r="C2941" s="154" t="s">
        <v>1720</v>
      </c>
      <c r="D2941" s="154" t="s">
        <v>1800</v>
      </c>
      <c r="E2941" s="154" t="s">
        <v>2862</v>
      </c>
      <c r="F2941" s="155">
        <v>0.53015999999999996</v>
      </c>
      <c r="G2941" s="155">
        <f t="shared" si="45"/>
        <v>1.0603199999999999</v>
      </c>
      <c r="H2941" s="288">
        <v>5.9796800000000001</v>
      </c>
    </row>
    <row r="2942" spans="2:8" ht="15">
      <c r="B2942" s="154">
        <v>299</v>
      </c>
      <c r="C2942" s="154" t="s">
        <v>1712</v>
      </c>
      <c r="D2942" s="154" t="s">
        <v>1800</v>
      </c>
      <c r="E2942" s="154" t="s">
        <v>2862</v>
      </c>
      <c r="F2942" s="155">
        <v>7.1529999999999996E-2</v>
      </c>
      <c r="G2942" s="155">
        <f t="shared" si="45"/>
        <v>0.14305999999999999</v>
      </c>
      <c r="H2942" s="289"/>
    </row>
    <row r="2943" spans="2:8" ht="15">
      <c r="B2943" s="154">
        <v>299</v>
      </c>
      <c r="C2943" s="154" t="s">
        <v>1682</v>
      </c>
      <c r="D2943" s="154" t="s">
        <v>1800</v>
      </c>
      <c r="E2943" s="154" t="s">
        <v>2862</v>
      </c>
      <c r="F2943" s="155">
        <v>7.1220000000000006E-2</v>
      </c>
      <c r="G2943" s="155">
        <f t="shared" si="45"/>
        <v>0.14244000000000001</v>
      </c>
      <c r="H2943" s="289"/>
    </row>
    <row r="2944" spans="2:8" ht="15">
      <c r="B2944" s="154">
        <v>299</v>
      </c>
      <c r="C2944" s="154" t="s">
        <v>2479</v>
      </c>
      <c r="D2944" s="154" t="s">
        <v>1800</v>
      </c>
      <c r="E2944" s="154" t="s">
        <v>2862</v>
      </c>
      <c r="F2944" s="155">
        <v>0.26539999999999997</v>
      </c>
      <c r="G2944" s="155">
        <f t="shared" si="45"/>
        <v>0.53079999999999994</v>
      </c>
      <c r="H2944" s="289"/>
    </row>
    <row r="2945" spans="2:8" ht="15">
      <c r="B2945" s="154">
        <v>299</v>
      </c>
      <c r="C2945" s="154" t="s">
        <v>2484</v>
      </c>
      <c r="D2945" s="154" t="s">
        <v>1800</v>
      </c>
      <c r="E2945" s="154" t="s">
        <v>2862</v>
      </c>
      <c r="F2945" s="155">
        <v>0.31269999999999998</v>
      </c>
      <c r="G2945" s="155">
        <f t="shared" si="45"/>
        <v>0.62539999999999996</v>
      </c>
      <c r="H2945" s="289"/>
    </row>
    <row r="2946" spans="2:8" ht="15">
      <c r="B2946" s="154">
        <v>299</v>
      </c>
      <c r="C2946" s="154" t="s">
        <v>2493</v>
      </c>
      <c r="D2946" s="154" t="s">
        <v>1800</v>
      </c>
      <c r="E2946" s="154" t="s">
        <v>2862</v>
      </c>
      <c r="F2946" s="155">
        <v>0.30314999999999998</v>
      </c>
      <c r="G2946" s="155">
        <f t="shared" si="45"/>
        <v>0.60629999999999995</v>
      </c>
      <c r="H2946" s="289"/>
    </row>
    <row r="2947" spans="2:8" ht="15">
      <c r="B2947" s="154">
        <v>299</v>
      </c>
      <c r="C2947" s="154" t="s">
        <v>2494</v>
      </c>
      <c r="D2947" s="154" t="s">
        <v>1800</v>
      </c>
      <c r="E2947" s="154" t="s">
        <v>2862</v>
      </c>
      <c r="F2947" s="155">
        <v>0.12428</v>
      </c>
      <c r="G2947" s="155">
        <f t="shared" si="45"/>
        <v>0.24856</v>
      </c>
      <c r="H2947" s="289"/>
    </row>
    <row r="2948" spans="2:8" ht="15">
      <c r="B2948" s="154">
        <v>299</v>
      </c>
      <c r="C2948" s="154" t="s">
        <v>2497</v>
      </c>
      <c r="D2948" s="154" t="s">
        <v>1800</v>
      </c>
      <c r="E2948" s="154" t="s">
        <v>2862</v>
      </c>
      <c r="F2948" s="155">
        <v>0.21350999999999998</v>
      </c>
      <c r="G2948" s="155">
        <f t="shared" si="45"/>
        <v>0.42701999999999996</v>
      </c>
      <c r="H2948" s="289"/>
    </row>
    <row r="2949" spans="2:8" ht="15">
      <c r="B2949" s="154">
        <v>299</v>
      </c>
      <c r="C2949" s="154" t="s">
        <v>2498</v>
      </c>
      <c r="D2949" s="154" t="s">
        <v>1800</v>
      </c>
      <c r="E2949" s="154" t="s">
        <v>2862</v>
      </c>
      <c r="F2949" s="155">
        <v>0.17488999999999999</v>
      </c>
      <c r="G2949" s="155">
        <f t="shared" si="45"/>
        <v>0.34977999999999998</v>
      </c>
      <c r="H2949" s="289"/>
    </row>
    <row r="2950" spans="2:8" ht="15">
      <c r="B2950" s="154">
        <v>299</v>
      </c>
      <c r="C2950" s="154" t="s">
        <v>1752</v>
      </c>
      <c r="D2950" s="154" t="s">
        <v>1800</v>
      </c>
      <c r="E2950" s="154" t="s">
        <v>2862</v>
      </c>
      <c r="F2950" s="155">
        <v>0.14007</v>
      </c>
      <c r="G2950" s="155">
        <f t="shared" si="45"/>
        <v>0.28014</v>
      </c>
      <c r="H2950" s="289"/>
    </row>
    <row r="2951" spans="2:8" ht="15">
      <c r="B2951" s="154">
        <v>299</v>
      </c>
      <c r="C2951" s="154" t="s">
        <v>1612</v>
      </c>
      <c r="D2951" s="154" t="s">
        <v>1800</v>
      </c>
      <c r="E2951" s="154" t="s">
        <v>2862</v>
      </c>
      <c r="F2951" s="155">
        <v>0.11855</v>
      </c>
      <c r="G2951" s="155">
        <f t="shared" si="45"/>
        <v>0.23710000000000001</v>
      </c>
      <c r="H2951" s="289"/>
    </row>
    <row r="2952" spans="2:8" ht="15">
      <c r="B2952" s="154">
        <v>299</v>
      </c>
      <c r="C2952" s="154" t="s">
        <v>1224</v>
      </c>
      <c r="D2952" s="154" t="s">
        <v>1800</v>
      </c>
      <c r="E2952" s="154" t="s">
        <v>2862</v>
      </c>
      <c r="F2952" s="155">
        <v>0.11917</v>
      </c>
      <c r="G2952" s="155">
        <f t="shared" si="45"/>
        <v>0.23834</v>
      </c>
      <c r="H2952" s="289"/>
    </row>
    <row r="2953" spans="2:8" ht="15">
      <c r="B2953" s="154">
        <v>299</v>
      </c>
      <c r="C2953" s="154" t="s">
        <v>1466</v>
      </c>
      <c r="D2953" s="154" t="s">
        <v>1800</v>
      </c>
      <c r="E2953" s="154" t="s">
        <v>2862</v>
      </c>
      <c r="F2953" s="155">
        <v>0.14341000000000001</v>
      </c>
      <c r="G2953" s="155">
        <f t="shared" si="45"/>
        <v>0.28682000000000002</v>
      </c>
      <c r="H2953" s="289"/>
    </row>
    <row r="2954" spans="2:8" ht="15">
      <c r="B2954" s="154">
        <v>299</v>
      </c>
      <c r="C2954" s="154" t="s">
        <v>2488</v>
      </c>
      <c r="D2954" s="154" t="s">
        <v>1800</v>
      </c>
      <c r="E2954" s="154" t="s">
        <v>2862</v>
      </c>
      <c r="F2954" s="155">
        <v>0.26643</v>
      </c>
      <c r="G2954" s="155">
        <f t="shared" si="45"/>
        <v>0.53286</v>
      </c>
      <c r="H2954" s="289"/>
    </row>
    <row r="2955" spans="2:8" ht="15">
      <c r="B2955" s="154">
        <v>299</v>
      </c>
      <c r="C2955" s="154" t="s">
        <v>1114</v>
      </c>
      <c r="D2955" s="154" t="s">
        <v>1800</v>
      </c>
      <c r="E2955" s="154" t="s">
        <v>2862</v>
      </c>
      <c r="F2955" s="155">
        <v>6.9819999999999993E-2</v>
      </c>
      <c r="G2955" s="155">
        <f t="shared" si="45"/>
        <v>0.13963999999999999</v>
      </c>
      <c r="H2955" s="289"/>
    </row>
    <row r="2956" spans="2:8" ht="15">
      <c r="B2956" s="154">
        <v>299</v>
      </c>
      <c r="C2956" s="154" t="s">
        <v>1753</v>
      </c>
      <c r="D2956" s="154" t="s">
        <v>1800</v>
      </c>
      <c r="E2956" s="154" t="s">
        <v>2862</v>
      </c>
      <c r="F2956" s="155">
        <v>6.5549999999999997E-2</v>
      </c>
      <c r="G2956" s="155">
        <f t="shared" si="45"/>
        <v>0.13109999999999999</v>
      </c>
      <c r="H2956" s="290"/>
    </row>
    <row r="2957" spans="2:8" ht="15">
      <c r="B2957" s="154">
        <v>300</v>
      </c>
      <c r="C2957" s="154" t="s">
        <v>1720</v>
      </c>
      <c r="D2957" s="154" t="s">
        <v>1800</v>
      </c>
      <c r="E2957" s="154" t="s">
        <v>2862</v>
      </c>
      <c r="F2957" s="155">
        <v>1.1573399999999998</v>
      </c>
      <c r="G2957" s="155">
        <f t="shared" ref="G2957:G3020" si="46">F2957*2</f>
        <v>2.3146799999999996</v>
      </c>
      <c r="H2957" s="288">
        <v>5.8307599999999997</v>
      </c>
    </row>
    <row r="2958" spans="2:8" ht="15">
      <c r="B2958" s="154">
        <v>300</v>
      </c>
      <c r="C2958" s="154" t="s">
        <v>2479</v>
      </c>
      <c r="D2958" s="154" t="s">
        <v>1800</v>
      </c>
      <c r="E2958" s="154" t="s">
        <v>2862</v>
      </c>
      <c r="F2958" s="155">
        <v>0.14759999999999998</v>
      </c>
      <c r="G2958" s="155">
        <f t="shared" si="46"/>
        <v>0.29519999999999996</v>
      </c>
      <c r="H2958" s="289"/>
    </row>
    <row r="2959" spans="2:8" ht="15">
      <c r="B2959" s="154">
        <v>300</v>
      </c>
      <c r="C2959" s="154" t="s">
        <v>1752</v>
      </c>
      <c r="D2959" s="154" t="s">
        <v>1800</v>
      </c>
      <c r="E2959" s="154" t="s">
        <v>2862</v>
      </c>
      <c r="F2959" s="155">
        <v>0.46532000000000001</v>
      </c>
      <c r="G2959" s="155">
        <f t="shared" si="46"/>
        <v>0.93064000000000002</v>
      </c>
      <c r="H2959" s="289"/>
    </row>
    <row r="2960" spans="2:8" ht="15">
      <c r="B2960" s="154">
        <v>300</v>
      </c>
      <c r="C2960" s="154" t="s">
        <v>2487</v>
      </c>
      <c r="D2960" s="154" t="s">
        <v>1800</v>
      </c>
      <c r="E2960" s="154" t="s">
        <v>2862</v>
      </c>
      <c r="F2960" s="155">
        <v>4.0439999999999997E-2</v>
      </c>
      <c r="G2960" s="155">
        <f t="shared" si="46"/>
        <v>8.0879999999999994E-2</v>
      </c>
      <c r="H2960" s="289"/>
    </row>
    <row r="2961" spans="2:8" ht="15">
      <c r="B2961" s="154">
        <v>300</v>
      </c>
      <c r="C2961" s="154" t="s">
        <v>1224</v>
      </c>
      <c r="D2961" s="154" t="s">
        <v>1800</v>
      </c>
      <c r="E2961" s="154" t="s">
        <v>2862</v>
      </c>
      <c r="F2961" s="155">
        <v>0.33691000000000004</v>
      </c>
      <c r="G2961" s="155">
        <f t="shared" si="46"/>
        <v>0.67382000000000009</v>
      </c>
      <c r="H2961" s="289"/>
    </row>
    <row r="2962" spans="2:8" ht="15">
      <c r="B2962" s="154">
        <v>300</v>
      </c>
      <c r="C2962" s="154" t="s">
        <v>1466</v>
      </c>
      <c r="D2962" s="154" t="s">
        <v>1800</v>
      </c>
      <c r="E2962" s="154" t="s">
        <v>2862</v>
      </c>
      <c r="F2962" s="155">
        <v>0.18753</v>
      </c>
      <c r="G2962" s="155">
        <f t="shared" si="46"/>
        <v>0.37506</v>
      </c>
      <c r="H2962" s="289"/>
    </row>
    <row r="2963" spans="2:8" ht="15">
      <c r="B2963" s="154">
        <v>300</v>
      </c>
      <c r="C2963" s="154" t="s">
        <v>2488</v>
      </c>
      <c r="D2963" s="154" t="s">
        <v>1800</v>
      </c>
      <c r="E2963" s="154" t="s">
        <v>2862</v>
      </c>
      <c r="F2963" s="155">
        <v>0.16800999999999999</v>
      </c>
      <c r="G2963" s="155">
        <f t="shared" si="46"/>
        <v>0.33601999999999999</v>
      </c>
      <c r="H2963" s="289"/>
    </row>
    <row r="2964" spans="2:8" ht="15">
      <c r="B2964" s="154">
        <v>300</v>
      </c>
      <c r="C2964" s="154" t="s">
        <v>1114</v>
      </c>
      <c r="D2964" s="154" t="s">
        <v>1800</v>
      </c>
      <c r="E2964" s="154" t="s">
        <v>2862</v>
      </c>
      <c r="F2964" s="155">
        <v>0.26157999999999998</v>
      </c>
      <c r="G2964" s="155">
        <f t="shared" si="46"/>
        <v>0.52315999999999996</v>
      </c>
      <c r="H2964" s="289"/>
    </row>
    <row r="2965" spans="2:8" ht="15">
      <c r="B2965" s="154">
        <v>300</v>
      </c>
      <c r="C2965" s="154" t="s">
        <v>1630</v>
      </c>
      <c r="D2965" s="154" t="s">
        <v>1800</v>
      </c>
      <c r="E2965" s="154" t="s">
        <v>2862</v>
      </c>
      <c r="F2965" s="155">
        <v>7.4719999999999995E-2</v>
      </c>
      <c r="G2965" s="155">
        <f t="shared" si="46"/>
        <v>0.14943999999999999</v>
      </c>
      <c r="H2965" s="289"/>
    </row>
    <row r="2966" spans="2:8" ht="15">
      <c r="B2966" s="154">
        <v>300</v>
      </c>
      <c r="C2966" s="154" t="s">
        <v>1753</v>
      </c>
      <c r="D2966" s="154" t="s">
        <v>1800</v>
      </c>
      <c r="E2966" s="154" t="s">
        <v>2862</v>
      </c>
      <c r="F2966" s="155">
        <v>7.5930000000000011E-2</v>
      </c>
      <c r="G2966" s="155">
        <f t="shared" si="46"/>
        <v>0.15186000000000002</v>
      </c>
      <c r="H2966" s="290"/>
    </row>
    <row r="2967" spans="2:8" ht="15">
      <c r="B2967" s="154">
        <v>301</v>
      </c>
      <c r="C2967" s="154" t="s">
        <v>1720</v>
      </c>
      <c r="D2967" s="154" t="s">
        <v>1800</v>
      </c>
      <c r="E2967" s="154" t="s">
        <v>2862</v>
      </c>
      <c r="F2967" s="155">
        <v>0.19261</v>
      </c>
      <c r="G2967" s="155">
        <f t="shared" si="46"/>
        <v>0.38522000000000001</v>
      </c>
      <c r="H2967" s="288">
        <v>5.8638400000000006</v>
      </c>
    </row>
    <row r="2968" spans="2:8" ht="15">
      <c r="B2968" s="154">
        <v>301</v>
      </c>
      <c r="C2968" s="154" t="s">
        <v>1712</v>
      </c>
      <c r="D2968" s="154" t="s">
        <v>1800</v>
      </c>
      <c r="E2968" s="154" t="s">
        <v>2862</v>
      </c>
      <c r="F2968" s="155">
        <v>0.59371000000000007</v>
      </c>
      <c r="G2968" s="155">
        <f t="shared" si="46"/>
        <v>1.1874200000000001</v>
      </c>
      <c r="H2968" s="289"/>
    </row>
    <row r="2969" spans="2:8" ht="15">
      <c r="B2969" s="154">
        <v>301</v>
      </c>
      <c r="C2969" s="154" t="s">
        <v>1224</v>
      </c>
      <c r="D2969" s="154" t="s">
        <v>1800</v>
      </c>
      <c r="E2969" s="154" t="s">
        <v>2862</v>
      </c>
      <c r="F2969" s="155">
        <v>0.33205000000000001</v>
      </c>
      <c r="G2969" s="155">
        <f t="shared" si="46"/>
        <v>0.66410000000000002</v>
      </c>
      <c r="H2969" s="289"/>
    </row>
    <row r="2970" spans="2:8" ht="15">
      <c r="B2970" s="154">
        <v>301</v>
      </c>
      <c r="C2970" s="154" t="s">
        <v>1466</v>
      </c>
      <c r="D2970" s="154" t="s">
        <v>1800</v>
      </c>
      <c r="E2970" s="154" t="s">
        <v>2862</v>
      </c>
      <c r="F2970" s="155">
        <v>0.37764999999999999</v>
      </c>
      <c r="G2970" s="155">
        <f t="shared" si="46"/>
        <v>0.75529999999999997</v>
      </c>
      <c r="H2970" s="289"/>
    </row>
    <row r="2971" spans="2:8" ht="15">
      <c r="B2971" s="154">
        <v>301</v>
      </c>
      <c r="C2971" s="154" t="s">
        <v>1114</v>
      </c>
      <c r="D2971" s="154" t="s">
        <v>1800</v>
      </c>
      <c r="E2971" s="154" t="s">
        <v>2862</v>
      </c>
      <c r="F2971" s="155">
        <v>0.35570999999999997</v>
      </c>
      <c r="G2971" s="155">
        <f t="shared" si="46"/>
        <v>0.71141999999999994</v>
      </c>
      <c r="H2971" s="289"/>
    </row>
    <row r="2972" spans="2:8" ht="15">
      <c r="B2972" s="154">
        <v>301</v>
      </c>
      <c r="C2972" s="154" t="s">
        <v>1630</v>
      </c>
      <c r="D2972" s="154" t="s">
        <v>1800</v>
      </c>
      <c r="E2972" s="154" t="s">
        <v>2862</v>
      </c>
      <c r="F2972" s="155">
        <v>0.22178</v>
      </c>
      <c r="G2972" s="155">
        <f t="shared" si="46"/>
        <v>0.44356000000000001</v>
      </c>
      <c r="H2972" s="289"/>
    </row>
    <row r="2973" spans="2:8" ht="15">
      <c r="B2973" s="154">
        <v>301</v>
      </c>
      <c r="C2973" s="154" t="s">
        <v>2499</v>
      </c>
      <c r="D2973" s="154" t="s">
        <v>1800</v>
      </c>
      <c r="E2973" s="154" t="s">
        <v>2862</v>
      </c>
      <c r="F2973" s="155">
        <v>0.21565000000000001</v>
      </c>
      <c r="G2973" s="155">
        <f t="shared" si="46"/>
        <v>0.43130000000000002</v>
      </c>
      <c r="H2973" s="289"/>
    </row>
    <row r="2974" spans="2:8" ht="15">
      <c r="B2974" s="154">
        <v>301</v>
      </c>
      <c r="C2974" s="154" t="s">
        <v>1753</v>
      </c>
      <c r="D2974" s="154" t="s">
        <v>1800</v>
      </c>
      <c r="E2974" s="154" t="s">
        <v>2862</v>
      </c>
      <c r="F2974" s="155">
        <v>0.64276</v>
      </c>
      <c r="G2974" s="155">
        <f t="shared" si="46"/>
        <v>1.28552</v>
      </c>
      <c r="H2974" s="290"/>
    </row>
    <row r="2975" spans="2:8" ht="15">
      <c r="B2975" s="154">
        <v>302</v>
      </c>
      <c r="C2975" s="154" t="s">
        <v>2500</v>
      </c>
      <c r="D2975" s="154" t="s">
        <v>1800</v>
      </c>
      <c r="E2975" s="154" t="s">
        <v>2862</v>
      </c>
      <c r="F2975" s="155">
        <v>0.1734</v>
      </c>
      <c r="G2975" s="155">
        <f t="shared" si="46"/>
        <v>0.3468</v>
      </c>
      <c r="H2975" s="288">
        <v>5.8773399999999993</v>
      </c>
    </row>
    <row r="2976" spans="2:8" ht="15">
      <c r="B2976" s="154">
        <v>302</v>
      </c>
      <c r="C2976" s="154" t="s">
        <v>1747</v>
      </c>
      <c r="D2976" s="154" t="s">
        <v>1800</v>
      </c>
      <c r="E2976" s="154" t="s">
        <v>2862</v>
      </c>
      <c r="F2976" s="155">
        <v>0.22371000000000002</v>
      </c>
      <c r="G2976" s="155">
        <f t="shared" si="46"/>
        <v>0.44742000000000004</v>
      </c>
      <c r="H2976" s="289"/>
    </row>
    <row r="2977" spans="2:8" ht="15">
      <c r="B2977" s="154">
        <v>302</v>
      </c>
      <c r="C2977" s="154" t="s">
        <v>875</v>
      </c>
      <c r="D2977" s="154" t="s">
        <v>1800</v>
      </c>
      <c r="E2977" s="154" t="s">
        <v>2862</v>
      </c>
      <c r="F2977" s="155">
        <v>0.19231999999999999</v>
      </c>
      <c r="G2977" s="155">
        <f t="shared" si="46"/>
        <v>0.38463999999999998</v>
      </c>
      <c r="H2977" s="289"/>
    </row>
    <row r="2978" spans="2:8" ht="15">
      <c r="B2978" s="154">
        <v>302</v>
      </c>
      <c r="C2978" s="154" t="s">
        <v>881</v>
      </c>
      <c r="D2978" s="154" t="s">
        <v>1800</v>
      </c>
      <c r="E2978" s="154" t="s">
        <v>2862</v>
      </c>
      <c r="F2978" s="155">
        <v>0.38556999999999997</v>
      </c>
      <c r="G2978" s="155">
        <f t="shared" si="46"/>
        <v>0.77113999999999994</v>
      </c>
      <c r="H2978" s="289"/>
    </row>
    <row r="2979" spans="2:8" ht="15">
      <c r="B2979" s="154">
        <v>302</v>
      </c>
      <c r="C2979" s="154" t="s">
        <v>2501</v>
      </c>
      <c r="D2979" s="154" t="s">
        <v>1800</v>
      </c>
      <c r="E2979" s="154" t="s">
        <v>2862</v>
      </c>
      <c r="F2979" s="155">
        <v>0.12594</v>
      </c>
      <c r="G2979" s="155">
        <f t="shared" si="46"/>
        <v>0.25187999999999999</v>
      </c>
      <c r="H2979" s="289"/>
    </row>
    <row r="2980" spans="2:8" ht="15">
      <c r="B2980" s="154">
        <v>302</v>
      </c>
      <c r="C2980" s="154" t="s">
        <v>1752</v>
      </c>
      <c r="D2980" s="154" t="s">
        <v>1800</v>
      </c>
      <c r="E2980" s="154" t="s">
        <v>2862</v>
      </c>
      <c r="F2980" s="155">
        <v>0.50905</v>
      </c>
      <c r="G2980" s="155">
        <f t="shared" si="46"/>
        <v>1.0181</v>
      </c>
      <c r="H2980" s="289"/>
    </row>
    <row r="2981" spans="2:8" ht="15">
      <c r="B2981" s="154">
        <v>302</v>
      </c>
      <c r="C2981" s="154" t="s">
        <v>1750</v>
      </c>
      <c r="D2981" s="154" t="s">
        <v>1800</v>
      </c>
      <c r="E2981" s="154" t="s">
        <v>2862</v>
      </c>
      <c r="F2981" s="155">
        <v>0.29137000000000002</v>
      </c>
      <c r="G2981" s="155">
        <f t="shared" si="46"/>
        <v>0.58274000000000004</v>
      </c>
      <c r="H2981" s="289"/>
    </row>
    <row r="2982" spans="2:8" ht="15">
      <c r="B2982" s="154">
        <v>302</v>
      </c>
      <c r="C2982" s="154" t="s">
        <v>2502</v>
      </c>
      <c r="D2982" s="154" t="s">
        <v>1800</v>
      </c>
      <c r="E2982" s="154" t="s">
        <v>2862</v>
      </c>
      <c r="F2982" s="155">
        <v>6.5569999999999989E-2</v>
      </c>
      <c r="G2982" s="155">
        <f t="shared" si="46"/>
        <v>0.13113999999999998</v>
      </c>
      <c r="H2982" s="289"/>
    </row>
    <row r="2983" spans="2:8" ht="15">
      <c r="B2983" s="154">
        <v>302</v>
      </c>
      <c r="C2983" s="154" t="s">
        <v>2503</v>
      </c>
      <c r="D2983" s="154" t="s">
        <v>1800</v>
      </c>
      <c r="E2983" s="154" t="s">
        <v>2862</v>
      </c>
      <c r="F2983" s="155">
        <v>0.21775</v>
      </c>
      <c r="G2983" s="155">
        <f t="shared" si="46"/>
        <v>0.4355</v>
      </c>
      <c r="H2983" s="289"/>
    </row>
    <row r="2984" spans="2:8" ht="15">
      <c r="B2984" s="154">
        <v>302</v>
      </c>
      <c r="C2984" s="154" t="s">
        <v>1751</v>
      </c>
      <c r="D2984" s="154" t="s">
        <v>1800</v>
      </c>
      <c r="E2984" s="154" t="s">
        <v>2862</v>
      </c>
      <c r="F2984" s="155">
        <v>0.46032999999999996</v>
      </c>
      <c r="G2984" s="155">
        <f t="shared" si="46"/>
        <v>0.92065999999999992</v>
      </c>
      <c r="H2984" s="289"/>
    </row>
    <row r="2985" spans="2:8" ht="15">
      <c r="B2985" s="154">
        <v>302</v>
      </c>
      <c r="C2985" s="154" t="s">
        <v>2504</v>
      </c>
      <c r="D2985" s="154" t="s">
        <v>1800</v>
      </c>
      <c r="E2985" s="154" t="s">
        <v>2862</v>
      </c>
      <c r="F2985" s="155">
        <v>0.16209999999999999</v>
      </c>
      <c r="G2985" s="155">
        <f t="shared" si="46"/>
        <v>0.32419999999999999</v>
      </c>
      <c r="H2985" s="289"/>
    </row>
    <row r="2986" spans="2:8" ht="15">
      <c r="B2986" s="154">
        <v>302</v>
      </c>
      <c r="C2986" s="154" t="s">
        <v>2505</v>
      </c>
      <c r="D2986" s="154" t="s">
        <v>1800</v>
      </c>
      <c r="E2986" s="154" t="s">
        <v>2862</v>
      </c>
      <c r="F2986" s="155">
        <v>0.13156000000000001</v>
      </c>
      <c r="G2986" s="155">
        <f t="shared" si="46"/>
        <v>0.26312000000000002</v>
      </c>
      <c r="H2986" s="290"/>
    </row>
    <row r="2987" spans="2:8" ht="15">
      <c r="B2987" s="154">
        <v>303</v>
      </c>
      <c r="C2987" s="154" t="s">
        <v>2506</v>
      </c>
      <c r="D2987" s="154" t="s">
        <v>1800</v>
      </c>
      <c r="E2987" s="154" t="s">
        <v>2862</v>
      </c>
      <c r="F2987" s="155">
        <v>0.20788000000000001</v>
      </c>
      <c r="G2987" s="155">
        <f t="shared" si="46"/>
        <v>0.41576000000000002</v>
      </c>
      <c r="H2987" s="288">
        <v>5.9095999999999993</v>
      </c>
    </row>
    <row r="2988" spans="2:8" ht="15">
      <c r="B2988" s="154">
        <v>303</v>
      </c>
      <c r="C2988" s="154" t="s">
        <v>1752</v>
      </c>
      <c r="D2988" s="154" t="s">
        <v>1800</v>
      </c>
      <c r="E2988" s="154" t="s">
        <v>2862</v>
      </c>
      <c r="F2988" s="155">
        <v>0.39985000000000004</v>
      </c>
      <c r="G2988" s="155">
        <f t="shared" si="46"/>
        <v>0.79970000000000008</v>
      </c>
      <c r="H2988" s="289"/>
    </row>
    <row r="2989" spans="2:8" ht="15">
      <c r="B2989" s="154">
        <v>303</v>
      </c>
      <c r="C2989" s="154" t="s">
        <v>1224</v>
      </c>
      <c r="D2989" s="154" t="s">
        <v>1800</v>
      </c>
      <c r="E2989" s="154" t="s">
        <v>2862</v>
      </c>
      <c r="F2989" s="155">
        <v>0.41291</v>
      </c>
      <c r="G2989" s="155">
        <f t="shared" si="46"/>
        <v>0.82582</v>
      </c>
      <c r="H2989" s="289"/>
    </row>
    <row r="2990" spans="2:8" ht="15">
      <c r="B2990" s="154">
        <v>303</v>
      </c>
      <c r="C2990" s="154" t="s">
        <v>1750</v>
      </c>
      <c r="D2990" s="154" t="s">
        <v>1800</v>
      </c>
      <c r="E2990" s="154" t="s">
        <v>2862</v>
      </c>
      <c r="F2990" s="155">
        <v>0.31439</v>
      </c>
      <c r="G2990" s="155">
        <f t="shared" si="46"/>
        <v>0.62878000000000001</v>
      </c>
      <c r="H2990" s="289"/>
    </row>
    <row r="2991" spans="2:8" ht="15">
      <c r="B2991" s="154">
        <v>303</v>
      </c>
      <c r="C2991" s="154" t="s">
        <v>1466</v>
      </c>
      <c r="D2991" s="154" t="s">
        <v>1800</v>
      </c>
      <c r="E2991" s="154" t="s">
        <v>2862</v>
      </c>
      <c r="F2991" s="155">
        <v>0.41100999999999999</v>
      </c>
      <c r="G2991" s="155">
        <f t="shared" si="46"/>
        <v>0.82201999999999997</v>
      </c>
      <c r="H2991" s="289"/>
    </row>
    <row r="2992" spans="2:8" ht="15">
      <c r="B2992" s="154">
        <v>303</v>
      </c>
      <c r="C2992" s="154" t="s">
        <v>2507</v>
      </c>
      <c r="D2992" s="154" t="s">
        <v>1800</v>
      </c>
      <c r="E2992" s="154" t="s">
        <v>2862</v>
      </c>
      <c r="F2992" s="155">
        <v>0.21400999999999998</v>
      </c>
      <c r="G2992" s="155">
        <f t="shared" si="46"/>
        <v>0.42801999999999996</v>
      </c>
      <c r="H2992" s="289"/>
    </row>
    <row r="2993" spans="2:8" ht="15">
      <c r="B2993" s="154">
        <v>303</v>
      </c>
      <c r="C2993" s="154" t="s">
        <v>2508</v>
      </c>
      <c r="D2993" s="154" t="s">
        <v>1800</v>
      </c>
      <c r="E2993" s="154" t="s">
        <v>2862</v>
      </c>
      <c r="F2993" s="155">
        <v>0.19337000000000001</v>
      </c>
      <c r="G2993" s="155">
        <f t="shared" si="46"/>
        <v>0.38674000000000003</v>
      </c>
      <c r="H2993" s="289"/>
    </row>
    <row r="2994" spans="2:8" ht="15">
      <c r="B2994" s="154">
        <v>303</v>
      </c>
      <c r="C2994" s="154" t="s">
        <v>2509</v>
      </c>
      <c r="D2994" s="154" t="s">
        <v>1800</v>
      </c>
      <c r="E2994" s="154" t="s">
        <v>2862</v>
      </c>
      <c r="F2994" s="155">
        <v>0.38344</v>
      </c>
      <c r="G2994" s="155">
        <f t="shared" si="46"/>
        <v>0.76688000000000001</v>
      </c>
      <c r="H2994" s="289"/>
    </row>
    <row r="2995" spans="2:8" ht="15">
      <c r="B2995" s="154">
        <v>303</v>
      </c>
      <c r="C2995" s="154" t="s">
        <v>2503</v>
      </c>
      <c r="D2995" s="154" t="s">
        <v>1800</v>
      </c>
      <c r="E2995" s="154" t="s">
        <v>2862</v>
      </c>
      <c r="F2995" s="155">
        <v>0.13800000000000001</v>
      </c>
      <c r="G2995" s="155">
        <f t="shared" si="46"/>
        <v>0.27600000000000002</v>
      </c>
      <c r="H2995" s="289"/>
    </row>
    <row r="2996" spans="2:8" ht="15">
      <c r="B2996" s="154">
        <v>303</v>
      </c>
      <c r="C2996" s="154" t="s">
        <v>2510</v>
      </c>
      <c r="D2996" s="154" t="s">
        <v>1800</v>
      </c>
      <c r="E2996" s="154" t="s">
        <v>2862</v>
      </c>
      <c r="F2996" s="155">
        <v>0.27994000000000002</v>
      </c>
      <c r="G2996" s="155">
        <f t="shared" si="46"/>
        <v>0.55988000000000004</v>
      </c>
      <c r="H2996" s="290"/>
    </row>
    <row r="2997" spans="2:8" ht="15">
      <c r="B2997" s="154">
        <v>304</v>
      </c>
      <c r="C2997" s="154" t="s">
        <v>2506</v>
      </c>
      <c r="D2997" s="154" t="s">
        <v>1800</v>
      </c>
      <c r="E2997" s="154" t="s">
        <v>2862</v>
      </c>
      <c r="F2997" s="155">
        <v>0.21878999999999998</v>
      </c>
      <c r="G2997" s="155">
        <f t="shared" si="46"/>
        <v>0.43757999999999997</v>
      </c>
      <c r="H2997" s="288">
        <v>5.9901399999999994</v>
      </c>
    </row>
    <row r="2998" spans="2:8" ht="15">
      <c r="B2998" s="154">
        <v>304</v>
      </c>
      <c r="C2998" s="154" t="s">
        <v>2500</v>
      </c>
      <c r="D2998" s="154" t="s">
        <v>1800</v>
      </c>
      <c r="E2998" s="154" t="s">
        <v>2862</v>
      </c>
      <c r="F2998" s="155">
        <v>0.35558999999999996</v>
      </c>
      <c r="G2998" s="155">
        <f t="shared" si="46"/>
        <v>0.71117999999999992</v>
      </c>
      <c r="H2998" s="289"/>
    </row>
    <row r="2999" spans="2:8" ht="15">
      <c r="B2999" s="154">
        <v>304</v>
      </c>
      <c r="C2999" s="154" t="s">
        <v>1712</v>
      </c>
      <c r="D2999" s="154" t="s">
        <v>1800</v>
      </c>
      <c r="E2999" s="154" t="s">
        <v>2862</v>
      </c>
      <c r="F2999" s="155">
        <v>0.35855999999999999</v>
      </c>
      <c r="G2999" s="155">
        <f t="shared" si="46"/>
        <v>0.71711999999999998</v>
      </c>
      <c r="H2999" s="289"/>
    </row>
    <row r="3000" spans="2:8" ht="15">
      <c r="B3000" s="154">
        <v>304</v>
      </c>
      <c r="C3000" s="154" t="s">
        <v>1747</v>
      </c>
      <c r="D3000" s="154" t="s">
        <v>1800</v>
      </c>
      <c r="E3000" s="154" t="s">
        <v>2862</v>
      </c>
      <c r="F3000" s="155">
        <v>0.28558</v>
      </c>
      <c r="G3000" s="155">
        <f t="shared" si="46"/>
        <v>0.57116</v>
      </c>
      <c r="H3000" s="289"/>
    </row>
    <row r="3001" spans="2:8" ht="15">
      <c r="B3001" s="154">
        <v>304</v>
      </c>
      <c r="C3001" s="154" t="s">
        <v>1752</v>
      </c>
      <c r="D3001" s="154" t="s">
        <v>1800</v>
      </c>
      <c r="E3001" s="154" t="s">
        <v>2862</v>
      </c>
      <c r="F3001" s="155">
        <v>6.7849999999999994E-2</v>
      </c>
      <c r="G3001" s="155">
        <f t="shared" si="46"/>
        <v>0.13569999999999999</v>
      </c>
      <c r="H3001" s="289"/>
    </row>
    <row r="3002" spans="2:8" ht="15">
      <c r="B3002" s="154">
        <v>304</v>
      </c>
      <c r="C3002" s="154" t="s">
        <v>1224</v>
      </c>
      <c r="D3002" s="154" t="s">
        <v>1800</v>
      </c>
      <c r="E3002" s="154" t="s">
        <v>2862</v>
      </c>
      <c r="F3002" s="155">
        <v>0.15393999999999999</v>
      </c>
      <c r="G3002" s="155">
        <f t="shared" si="46"/>
        <v>0.30787999999999999</v>
      </c>
      <c r="H3002" s="289"/>
    </row>
    <row r="3003" spans="2:8" ht="15">
      <c r="B3003" s="154">
        <v>304</v>
      </c>
      <c r="C3003" s="154" t="s">
        <v>1466</v>
      </c>
      <c r="D3003" s="154" t="s">
        <v>1800</v>
      </c>
      <c r="E3003" s="154" t="s">
        <v>2862</v>
      </c>
      <c r="F3003" s="155">
        <v>8.1390000000000004E-2</v>
      </c>
      <c r="G3003" s="155">
        <f t="shared" si="46"/>
        <v>0.16278000000000001</v>
      </c>
      <c r="H3003" s="289"/>
    </row>
    <row r="3004" spans="2:8" ht="15">
      <c r="B3004" s="154">
        <v>304</v>
      </c>
      <c r="C3004" s="154" t="s">
        <v>2507</v>
      </c>
      <c r="D3004" s="154" t="s">
        <v>1800</v>
      </c>
      <c r="E3004" s="154" t="s">
        <v>2862</v>
      </c>
      <c r="F3004" s="155">
        <v>0.21609999999999999</v>
      </c>
      <c r="G3004" s="155">
        <f t="shared" si="46"/>
        <v>0.43219999999999997</v>
      </c>
      <c r="H3004" s="289"/>
    </row>
    <row r="3005" spans="2:8" ht="15">
      <c r="B3005" s="154">
        <v>304</v>
      </c>
      <c r="C3005" s="154" t="s">
        <v>1114</v>
      </c>
      <c r="D3005" s="154" t="s">
        <v>1800</v>
      </c>
      <c r="E3005" s="154" t="s">
        <v>2862</v>
      </c>
      <c r="F3005" s="155">
        <v>0.42069999999999996</v>
      </c>
      <c r="G3005" s="155">
        <f t="shared" si="46"/>
        <v>0.84139999999999993</v>
      </c>
      <c r="H3005" s="289"/>
    </row>
    <row r="3006" spans="2:8" ht="15">
      <c r="B3006" s="154">
        <v>304</v>
      </c>
      <c r="C3006" s="154" t="s">
        <v>2510</v>
      </c>
      <c r="D3006" s="154" t="s">
        <v>1800</v>
      </c>
      <c r="E3006" s="154" t="s">
        <v>2862</v>
      </c>
      <c r="F3006" s="155">
        <v>0.33251999999999998</v>
      </c>
      <c r="G3006" s="155">
        <f t="shared" si="46"/>
        <v>0.66503999999999996</v>
      </c>
      <c r="H3006" s="289"/>
    </row>
    <row r="3007" spans="2:8" ht="15">
      <c r="B3007" s="154">
        <v>304</v>
      </c>
      <c r="C3007" s="154" t="s">
        <v>1753</v>
      </c>
      <c r="D3007" s="154" t="s">
        <v>1800</v>
      </c>
      <c r="E3007" s="154" t="s">
        <v>2862</v>
      </c>
      <c r="F3007" s="155">
        <v>0.50405</v>
      </c>
      <c r="G3007" s="155">
        <f t="shared" si="46"/>
        <v>1.0081</v>
      </c>
      <c r="H3007" s="290"/>
    </row>
    <row r="3008" spans="2:8" ht="15">
      <c r="B3008" s="154">
        <v>305</v>
      </c>
      <c r="C3008" s="154" t="s">
        <v>2511</v>
      </c>
      <c r="D3008" s="154" t="s">
        <v>1800</v>
      </c>
      <c r="E3008" s="154" t="s">
        <v>2862</v>
      </c>
      <c r="F3008" s="155">
        <v>0.13375999999999999</v>
      </c>
      <c r="G3008" s="155">
        <f t="shared" si="46"/>
        <v>0.26751999999999998</v>
      </c>
      <c r="H3008" s="288">
        <v>5.5959800000000008</v>
      </c>
    </row>
    <row r="3009" spans="2:8" ht="15">
      <c r="B3009" s="154">
        <v>305</v>
      </c>
      <c r="C3009" s="154" t="s">
        <v>2512</v>
      </c>
      <c r="D3009" s="154" t="s">
        <v>1800</v>
      </c>
      <c r="E3009" s="154" t="s">
        <v>2862</v>
      </c>
      <c r="F3009" s="155">
        <v>6.973E-2</v>
      </c>
      <c r="G3009" s="155">
        <f t="shared" si="46"/>
        <v>0.13946</v>
      </c>
      <c r="H3009" s="289"/>
    </row>
    <row r="3010" spans="2:8" ht="15">
      <c r="B3010" s="154">
        <v>305</v>
      </c>
      <c r="C3010" s="154" t="s">
        <v>2513</v>
      </c>
      <c r="D3010" s="154" t="s">
        <v>1800</v>
      </c>
      <c r="E3010" s="154" t="s">
        <v>2862</v>
      </c>
      <c r="F3010" s="155">
        <v>0.11405</v>
      </c>
      <c r="G3010" s="155">
        <f t="shared" si="46"/>
        <v>0.2281</v>
      </c>
      <c r="H3010" s="289"/>
    </row>
    <row r="3011" spans="2:8" ht="15">
      <c r="B3011" s="154">
        <v>305</v>
      </c>
      <c r="C3011" s="154" t="s">
        <v>714</v>
      </c>
      <c r="D3011" s="154" t="s">
        <v>1800</v>
      </c>
      <c r="E3011" s="154" t="s">
        <v>2862</v>
      </c>
      <c r="F3011" s="155">
        <v>0.20552000000000001</v>
      </c>
      <c r="G3011" s="155">
        <f t="shared" si="46"/>
        <v>0.41104000000000002</v>
      </c>
      <c r="H3011" s="289"/>
    </row>
    <row r="3012" spans="2:8" ht="15">
      <c r="B3012" s="154">
        <v>305</v>
      </c>
      <c r="C3012" s="154" t="s">
        <v>2514</v>
      </c>
      <c r="D3012" s="154" t="s">
        <v>1800</v>
      </c>
      <c r="E3012" s="154" t="s">
        <v>2862</v>
      </c>
      <c r="F3012" s="155">
        <v>0.54922000000000004</v>
      </c>
      <c r="G3012" s="155">
        <f t="shared" si="46"/>
        <v>1.0984400000000001</v>
      </c>
      <c r="H3012" s="289"/>
    </row>
    <row r="3013" spans="2:8" ht="15">
      <c r="B3013" s="154">
        <v>305</v>
      </c>
      <c r="C3013" s="154" t="s">
        <v>2515</v>
      </c>
      <c r="D3013" s="154" t="s">
        <v>1800</v>
      </c>
      <c r="E3013" s="154" t="s">
        <v>2862</v>
      </c>
      <c r="F3013" s="155">
        <v>6.5619999999999998E-2</v>
      </c>
      <c r="G3013" s="155">
        <f t="shared" si="46"/>
        <v>0.13124</v>
      </c>
      <c r="H3013" s="289"/>
    </row>
    <row r="3014" spans="2:8" ht="15">
      <c r="B3014" s="154">
        <v>305</v>
      </c>
      <c r="C3014" s="154" t="s">
        <v>2516</v>
      </c>
      <c r="D3014" s="154" t="s">
        <v>1800</v>
      </c>
      <c r="E3014" s="154" t="s">
        <v>2862</v>
      </c>
      <c r="F3014" s="155">
        <v>6.6200000000000009E-2</v>
      </c>
      <c r="G3014" s="155">
        <f t="shared" si="46"/>
        <v>0.13240000000000002</v>
      </c>
      <c r="H3014" s="289"/>
    </row>
    <row r="3015" spans="2:8" ht="15">
      <c r="B3015" s="154">
        <v>305</v>
      </c>
      <c r="C3015" s="154" t="s">
        <v>2517</v>
      </c>
      <c r="D3015" s="154" t="s">
        <v>1800</v>
      </c>
      <c r="E3015" s="154" t="s">
        <v>2862</v>
      </c>
      <c r="F3015" s="155">
        <v>0.11241</v>
      </c>
      <c r="G3015" s="155">
        <f t="shared" si="46"/>
        <v>0.22481999999999999</v>
      </c>
      <c r="H3015" s="289"/>
    </row>
    <row r="3016" spans="2:8" ht="15">
      <c r="B3016" s="154">
        <v>305</v>
      </c>
      <c r="C3016" s="154" t="s">
        <v>1994</v>
      </c>
      <c r="D3016" s="154" t="s">
        <v>1800</v>
      </c>
      <c r="E3016" s="154" t="s">
        <v>2862</v>
      </c>
      <c r="F3016" s="155">
        <v>9.8250000000000004E-2</v>
      </c>
      <c r="G3016" s="155">
        <f t="shared" si="46"/>
        <v>0.19650000000000001</v>
      </c>
      <c r="H3016" s="289"/>
    </row>
    <row r="3017" spans="2:8" ht="15">
      <c r="B3017" s="154">
        <v>305</v>
      </c>
      <c r="C3017" s="154" t="s">
        <v>2518</v>
      </c>
      <c r="D3017" s="154" t="s">
        <v>1800</v>
      </c>
      <c r="E3017" s="154" t="s">
        <v>2862</v>
      </c>
      <c r="F3017" s="155">
        <v>0.11281000000000001</v>
      </c>
      <c r="G3017" s="155">
        <f t="shared" si="46"/>
        <v>0.22562000000000001</v>
      </c>
      <c r="H3017" s="289"/>
    </row>
    <row r="3018" spans="2:8" ht="15">
      <c r="B3018" s="154">
        <v>305</v>
      </c>
      <c r="C3018" s="154" t="s">
        <v>2519</v>
      </c>
      <c r="D3018" s="154" t="s">
        <v>1800</v>
      </c>
      <c r="E3018" s="154" t="s">
        <v>2862</v>
      </c>
      <c r="F3018" s="155">
        <v>0.11475</v>
      </c>
      <c r="G3018" s="155">
        <f t="shared" si="46"/>
        <v>0.22950000000000001</v>
      </c>
      <c r="H3018" s="289"/>
    </row>
    <row r="3019" spans="2:8" ht="15">
      <c r="B3019" s="154">
        <v>305</v>
      </c>
      <c r="C3019" s="154" t="s">
        <v>2520</v>
      </c>
      <c r="D3019" s="154" t="s">
        <v>1800</v>
      </c>
      <c r="E3019" s="154" t="s">
        <v>2862</v>
      </c>
      <c r="F3019" s="155">
        <v>0.78246000000000004</v>
      </c>
      <c r="G3019" s="155">
        <f t="shared" si="46"/>
        <v>1.5649200000000001</v>
      </c>
      <c r="H3019" s="289"/>
    </row>
    <row r="3020" spans="2:8" ht="15">
      <c r="B3020" s="154">
        <v>305</v>
      </c>
      <c r="C3020" s="154" t="s">
        <v>2521</v>
      </c>
      <c r="D3020" s="154" t="s">
        <v>1800</v>
      </c>
      <c r="E3020" s="154" t="s">
        <v>2862</v>
      </c>
      <c r="F3020" s="155">
        <v>0.14393</v>
      </c>
      <c r="G3020" s="155">
        <f t="shared" si="46"/>
        <v>0.28786</v>
      </c>
      <c r="H3020" s="289"/>
    </row>
    <row r="3021" spans="2:8" ht="15">
      <c r="B3021" s="154">
        <v>305</v>
      </c>
      <c r="C3021" s="154" t="s">
        <v>2522</v>
      </c>
      <c r="D3021" s="154" t="s">
        <v>1800</v>
      </c>
      <c r="E3021" s="154" t="s">
        <v>2862</v>
      </c>
      <c r="F3021" s="155">
        <v>3.4040000000000001E-2</v>
      </c>
      <c r="G3021" s="155">
        <f t="shared" ref="G3021:G3084" si="47">F3021*2</f>
        <v>6.8080000000000002E-2</v>
      </c>
      <c r="H3021" s="289"/>
    </row>
    <row r="3022" spans="2:8" ht="15">
      <c r="B3022" s="154">
        <v>305</v>
      </c>
      <c r="C3022" s="154" t="s">
        <v>2523</v>
      </c>
      <c r="D3022" s="154" t="s">
        <v>1800</v>
      </c>
      <c r="E3022" s="154" t="s">
        <v>2862</v>
      </c>
      <c r="F3022" s="155">
        <v>3.141E-2</v>
      </c>
      <c r="G3022" s="155">
        <f t="shared" si="47"/>
        <v>6.2820000000000001E-2</v>
      </c>
      <c r="H3022" s="289"/>
    </row>
    <row r="3023" spans="2:8" ht="15">
      <c r="B3023" s="154">
        <v>305</v>
      </c>
      <c r="C3023" s="154" t="s">
        <v>2448</v>
      </c>
      <c r="D3023" s="154" t="s">
        <v>1800</v>
      </c>
      <c r="E3023" s="154" t="s">
        <v>2862</v>
      </c>
      <c r="F3023" s="155">
        <v>4.8479999999999995E-2</v>
      </c>
      <c r="G3023" s="155">
        <f t="shared" si="47"/>
        <v>9.6959999999999991E-2</v>
      </c>
      <c r="H3023" s="289"/>
    </row>
    <row r="3024" spans="2:8" ht="15">
      <c r="B3024" s="154">
        <v>305</v>
      </c>
      <c r="C3024" s="154" t="s">
        <v>1471</v>
      </c>
      <c r="D3024" s="154" t="s">
        <v>1800</v>
      </c>
      <c r="E3024" s="154" t="s">
        <v>2862</v>
      </c>
      <c r="F3024" s="155">
        <v>0.11534999999999999</v>
      </c>
      <c r="G3024" s="155">
        <f t="shared" si="47"/>
        <v>0.23069999999999999</v>
      </c>
      <c r="H3024" s="290"/>
    </row>
    <row r="3025" spans="2:8" ht="15">
      <c r="B3025" s="154">
        <v>306</v>
      </c>
      <c r="C3025" s="154" t="s">
        <v>1997</v>
      </c>
      <c r="D3025" s="154" t="s">
        <v>1800</v>
      </c>
      <c r="E3025" s="154" t="s">
        <v>2862</v>
      </c>
      <c r="F3025" s="155">
        <v>2.767E-2</v>
      </c>
      <c r="G3025" s="155">
        <f t="shared" si="47"/>
        <v>5.534E-2</v>
      </c>
      <c r="H3025" s="288">
        <v>5.7968999999999991</v>
      </c>
    </row>
    <row r="3026" spans="2:8" ht="15">
      <c r="B3026" s="154">
        <v>306</v>
      </c>
      <c r="C3026" s="154" t="s">
        <v>2524</v>
      </c>
      <c r="D3026" s="154" t="s">
        <v>1800</v>
      </c>
      <c r="E3026" s="154" t="s">
        <v>2862</v>
      </c>
      <c r="F3026" s="155">
        <v>0.60075999999999996</v>
      </c>
      <c r="G3026" s="155">
        <f t="shared" si="47"/>
        <v>1.2015199999999999</v>
      </c>
      <c r="H3026" s="289"/>
    </row>
    <row r="3027" spans="2:8" ht="15">
      <c r="B3027" s="154">
        <v>306</v>
      </c>
      <c r="C3027" s="154" t="s">
        <v>2525</v>
      </c>
      <c r="D3027" s="154" t="s">
        <v>1800</v>
      </c>
      <c r="E3027" s="154" t="s">
        <v>2862</v>
      </c>
      <c r="F3027" s="155">
        <v>0.57623000000000002</v>
      </c>
      <c r="G3027" s="155">
        <f t="shared" si="47"/>
        <v>1.15246</v>
      </c>
      <c r="H3027" s="289"/>
    </row>
    <row r="3028" spans="2:8" ht="15">
      <c r="B3028" s="154">
        <v>306</v>
      </c>
      <c r="C3028" s="154" t="s">
        <v>2526</v>
      </c>
      <c r="D3028" s="154" t="s">
        <v>1800</v>
      </c>
      <c r="E3028" s="154" t="s">
        <v>2862</v>
      </c>
      <c r="F3028" s="155">
        <v>0.39482</v>
      </c>
      <c r="G3028" s="155">
        <f t="shared" si="47"/>
        <v>0.78964000000000001</v>
      </c>
      <c r="H3028" s="289"/>
    </row>
    <row r="3029" spans="2:8" ht="15">
      <c r="B3029" s="154">
        <v>306</v>
      </c>
      <c r="C3029" s="154" t="s">
        <v>1491</v>
      </c>
      <c r="D3029" s="154" t="s">
        <v>1800</v>
      </c>
      <c r="E3029" s="154" t="s">
        <v>2862</v>
      </c>
      <c r="F3029" s="155">
        <v>0.15719</v>
      </c>
      <c r="G3029" s="155">
        <f t="shared" si="47"/>
        <v>0.31437999999999999</v>
      </c>
      <c r="H3029" s="289"/>
    </row>
    <row r="3030" spans="2:8" ht="15">
      <c r="B3030" s="154">
        <v>306</v>
      </c>
      <c r="C3030" s="154" t="s">
        <v>2527</v>
      </c>
      <c r="D3030" s="154" t="s">
        <v>1800</v>
      </c>
      <c r="E3030" s="154" t="s">
        <v>2862</v>
      </c>
      <c r="F3030" s="155">
        <v>0.65390999999999999</v>
      </c>
      <c r="G3030" s="155">
        <f t="shared" si="47"/>
        <v>1.30782</v>
      </c>
      <c r="H3030" s="289"/>
    </row>
    <row r="3031" spans="2:8" ht="15">
      <c r="B3031" s="154">
        <v>306</v>
      </c>
      <c r="C3031" s="154" t="s">
        <v>2528</v>
      </c>
      <c r="D3031" s="154" t="s">
        <v>1800</v>
      </c>
      <c r="E3031" s="154" t="s">
        <v>2862</v>
      </c>
      <c r="F3031" s="155">
        <v>3.5020000000000003E-2</v>
      </c>
      <c r="G3031" s="155">
        <f t="shared" si="47"/>
        <v>7.0040000000000005E-2</v>
      </c>
      <c r="H3031" s="289"/>
    </row>
    <row r="3032" spans="2:8" ht="15">
      <c r="B3032" s="154">
        <v>306</v>
      </c>
      <c r="C3032" s="154" t="s">
        <v>2529</v>
      </c>
      <c r="D3032" s="154" t="s">
        <v>1800</v>
      </c>
      <c r="E3032" s="154" t="s">
        <v>2862</v>
      </c>
      <c r="F3032" s="155">
        <v>6.7830000000000001E-2</v>
      </c>
      <c r="G3032" s="155">
        <f t="shared" si="47"/>
        <v>0.13566</v>
      </c>
      <c r="H3032" s="289"/>
    </row>
    <row r="3033" spans="2:8" ht="15">
      <c r="B3033" s="154">
        <v>306</v>
      </c>
      <c r="C3033" s="154" t="s">
        <v>2522</v>
      </c>
      <c r="D3033" s="154" t="s">
        <v>1800</v>
      </c>
      <c r="E3033" s="154" t="s">
        <v>2862</v>
      </c>
      <c r="F3033" s="155">
        <v>3.2809999999999999E-2</v>
      </c>
      <c r="G3033" s="155">
        <f t="shared" si="47"/>
        <v>6.5619999999999998E-2</v>
      </c>
      <c r="H3033" s="289"/>
    </row>
    <row r="3034" spans="2:8" ht="15">
      <c r="B3034" s="154">
        <v>306</v>
      </c>
      <c r="C3034" s="154" t="s">
        <v>2523</v>
      </c>
      <c r="D3034" s="154" t="s">
        <v>1800</v>
      </c>
      <c r="E3034" s="154" t="s">
        <v>2862</v>
      </c>
      <c r="F3034" s="155">
        <v>0.19124000000000002</v>
      </c>
      <c r="G3034" s="155">
        <f t="shared" si="47"/>
        <v>0.38248000000000004</v>
      </c>
      <c r="H3034" s="289"/>
    </row>
    <row r="3035" spans="2:8" ht="15">
      <c r="B3035" s="154">
        <v>306</v>
      </c>
      <c r="C3035" s="154" t="s">
        <v>2447</v>
      </c>
      <c r="D3035" s="154" t="s">
        <v>1800</v>
      </c>
      <c r="E3035" s="154" t="s">
        <v>2862</v>
      </c>
      <c r="F3035" s="155">
        <v>0.16097</v>
      </c>
      <c r="G3035" s="155">
        <f t="shared" si="47"/>
        <v>0.32194</v>
      </c>
      <c r="H3035" s="290"/>
    </row>
    <row r="3036" spans="2:8" ht="15">
      <c r="B3036" s="154">
        <v>307</v>
      </c>
      <c r="C3036" s="154" t="s">
        <v>2530</v>
      </c>
      <c r="D3036" s="154" t="s">
        <v>1800</v>
      </c>
      <c r="E3036" s="154" t="s">
        <v>2862</v>
      </c>
      <c r="F3036" s="155">
        <v>0.20454</v>
      </c>
      <c r="G3036" s="155">
        <f t="shared" si="47"/>
        <v>0.40908</v>
      </c>
      <c r="H3036" s="288">
        <v>5.7298599999999986</v>
      </c>
    </row>
    <row r="3037" spans="2:8" ht="15">
      <c r="B3037" s="154">
        <v>307</v>
      </c>
      <c r="C3037" s="154" t="s">
        <v>2531</v>
      </c>
      <c r="D3037" s="154" t="s">
        <v>1800</v>
      </c>
      <c r="E3037" s="154" t="s">
        <v>2862</v>
      </c>
      <c r="F3037" s="155">
        <v>0.5559400000000001</v>
      </c>
      <c r="G3037" s="155">
        <f t="shared" si="47"/>
        <v>1.1118800000000002</v>
      </c>
      <c r="H3037" s="289"/>
    </row>
    <row r="3038" spans="2:8" ht="15">
      <c r="B3038" s="154">
        <v>307</v>
      </c>
      <c r="C3038" s="154" t="s">
        <v>2526</v>
      </c>
      <c r="D3038" s="154" t="s">
        <v>1800</v>
      </c>
      <c r="E3038" s="154" t="s">
        <v>2862</v>
      </c>
      <c r="F3038" s="155">
        <v>0.14383000000000001</v>
      </c>
      <c r="G3038" s="155">
        <f t="shared" si="47"/>
        <v>0.28766000000000003</v>
      </c>
      <c r="H3038" s="289"/>
    </row>
    <row r="3039" spans="2:8" ht="15">
      <c r="B3039" s="154">
        <v>307</v>
      </c>
      <c r="C3039" s="154" t="s">
        <v>2532</v>
      </c>
      <c r="D3039" s="154" t="s">
        <v>1800</v>
      </c>
      <c r="E3039" s="154" t="s">
        <v>2862</v>
      </c>
      <c r="F3039" s="155">
        <v>0.51536000000000004</v>
      </c>
      <c r="G3039" s="155">
        <f t="shared" si="47"/>
        <v>1.0307200000000001</v>
      </c>
      <c r="H3039" s="289"/>
    </row>
    <row r="3040" spans="2:8" ht="15">
      <c r="B3040" s="154">
        <v>307</v>
      </c>
      <c r="C3040" s="154" t="s">
        <v>2533</v>
      </c>
      <c r="D3040" s="154" t="s">
        <v>1800</v>
      </c>
      <c r="E3040" s="154" t="s">
        <v>2862</v>
      </c>
      <c r="F3040" s="155">
        <v>0.18606</v>
      </c>
      <c r="G3040" s="155">
        <f t="shared" si="47"/>
        <v>0.37212000000000001</v>
      </c>
      <c r="H3040" s="289"/>
    </row>
    <row r="3041" spans="2:8" ht="15">
      <c r="B3041" s="154">
        <v>307</v>
      </c>
      <c r="C3041" s="154" t="s">
        <v>1641</v>
      </c>
      <c r="D3041" s="154" t="s">
        <v>1800</v>
      </c>
      <c r="E3041" s="154" t="s">
        <v>2862</v>
      </c>
      <c r="F3041" s="155">
        <v>0.41658999999999996</v>
      </c>
      <c r="G3041" s="155">
        <f t="shared" si="47"/>
        <v>0.83317999999999992</v>
      </c>
      <c r="H3041" s="289"/>
    </row>
    <row r="3042" spans="2:8" ht="15">
      <c r="B3042" s="154">
        <v>307</v>
      </c>
      <c r="C3042" s="154" t="s">
        <v>1999</v>
      </c>
      <c r="D3042" s="154" t="s">
        <v>1800</v>
      </c>
      <c r="E3042" s="154" t="s">
        <v>2862</v>
      </c>
      <c r="F3042" s="155">
        <v>0.34852999999999995</v>
      </c>
      <c r="G3042" s="155">
        <f t="shared" si="47"/>
        <v>0.6970599999999999</v>
      </c>
      <c r="H3042" s="289"/>
    </row>
    <row r="3043" spans="2:8" ht="15">
      <c r="B3043" s="154">
        <v>307</v>
      </c>
      <c r="C3043" s="154" t="s">
        <v>1642</v>
      </c>
      <c r="D3043" s="154" t="s">
        <v>1800</v>
      </c>
      <c r="E3043" s="154" t="s">
        <v>2862</v>
      </c>
      <c r="F3043" s="155">
        <v>0.49407999999999996</v>
      </c>
      <c r="G3043" s="155">
        <f t="shared" si="47"/>
        <v>0.98815999999999993</v>
      </c>
      <c r="H3043" s="290"/>
    </row>
    <row r="3044" spans="2:8" ht="15">
      <c r="B3044" s="154">
        <v>308</v>
      </c>
      <c r="C3044" s="154" t="s">
        <v>2534</v>
      </c>
      <c r="D3044" s="154" t="s">
        <v>1800</v>
      </c>
      <c r="E3044" s="154" t="s">
        <v>2862</v>
      </c>
      <c r="F3044" s="155">
        <v>0.18031999999999998</v>
      </c>
      <c r="G3044" s="155">
        <f t="shared" si="47"/>
        <v>0.36063999999999996</v>
      </c>
      <c r="H3044" s="288">
        <v>5.6547199999999993</v>
      </c>
    </row>
    <row r="3045" spans="2:8" ht="15">
      <c r="B3045" s="154">
        <v>308</v>
      </c>
      <c r="C3045" s="154" t="s">
        <v>2525</v>
      </c>
      <c r="D3045" s="154" t="s">
        <v>1800</v>
      </c>
      <c r="E3045" s="154" t="s">
        <v>2862</v>
      </c>
      <c r="F3045" s="155">
        <v>0.52703</v>
      </c>
      <c r="G3045" s="155">
        <f t="shared" si="47"/>
        <v>1.05406</v>
      </c>
      <c r="H3045" s="289"/>
    </row>
    <row r="3046" spans="2:8" ht="15">
      <c r="B3046" s="154">
        <v>308</v>
      </c>
      <c r="C3046" s="154" t="s">
        <v>2535</v>
      </c>
      <c r="D3046" s="154" t="s">
        <v>1800</v>
      </c>
      <c r="E3046" s="154" t="s">
        <v>2862</v>
      </c>
      <c r="F3046" s="155">
        <v>0.11627999999999999</v>
      </c>
      <c r="G3046" s="155">
        <f t="shared" si="47"/>
        <v>0.23255999999999999</v>
      </c>
      <c r="H3046" s="289"/>
    </row>
    <row r="3047" spans="2:8" ht="15">
      <c r="B3047" s="154">
        <v>308</v>
      </c>
      <c r="C3047" s="154" t="s">
        <v>2536</v>
      </c>
      <c r="D3047" s="154" t="s">
        <v>1800</v>
      </c>
      <c r="E3047" s="154" t="s">
        <v>2862</v>
      </c>
      <c r="F3047" s="155">
        <v>0.18694</v>
      </c>
      <c r="G3047" s="155">
        <f t="shared" si="47"/>
        <v>0.37387999999999999</v>
      </c>
      <c r="H3047" s="289"/>
    </row>
    <row r="3048" spans="2:8" ht="15">
      <c r="B3048" s="154">
        <v>308</v>
      </c>
      <c r="C3048" s="154" t="s">
        <v>2514</v>
      </c>
      <c r="D3048" s="154" t="s">
        <v>1800</v>
      </c>
      <c r="E3048" s="154" t="s">
        <v>2862</v>
      </c>
      <c r="F3048" s="155">
        <v>0.25202000000000002</v>
      </c>
      <c r="G3048" s="155">
        <f t="shared" si="47"/>
        <v>0.50404000000000004</v>
      </c>
      <c r="H3048" s="289"/>
    </row>
    <row r="3049" spans="2:8" ht="15">
      <c r="B3049" s="154">
        <v>308</v>
      </c>
      <c r="C3049" s="154" t="s">
        <v>2537</v>
      </c>
      <c r="D3049" s="154" t="s">
        <v>1800</v>
      </c>
      <c r="E3049" s="154" t="s">
        <v>2862</v>
      </c>
      <c r="F3049" s="155">
        <v>3.3770000000000001E-2</v>
      </c>
      <c r="G3049" s="155">
        <f t="shared" si="47"/>
        <v>6.7540000000000003E-2</v>
      </c>
      <c r="H3049" s="289"/>
    </row>
    <row r="3050" spans="2:8" ht="15">
      <c r="B3050" s="154">
        <v>308</v>
      </c>
      <c r="C3050" s="154" t="s">
        <v>2538</v>
      </c>
      <c r="D3050" s="154" t="s">
        <v>1800</v>
      </c>
      <c r="E3050" s="154" t="s">
        <v>2862</v>
      </c>
      <c r="F3050" s="155">
        <v>0.14559</v>
      </c>
      <c r="G3050" s="155">
        <f t="shared" si="47"/>
        <v>0.29117999999999999</v>
      </c>
      <c r="H3050" s="289"/>
    </row>
    <row r="3051" spans="2:8" ht="15">
      <c r="B3051" s="154">
        <v>308</v>
      </c>
      <c r="C3051" s="154" t="s">
        <v>2539</v>
      </c>
      <c r="D3051" s="154" t="s">
        <v>1800</v>
      </c>
      <c r="E3051" s="154" t="s">
        <v>2862</v>
      </c>
      <c r="F3051" s="155">
        <v>0.18747999999999998</v>
      </c>
      <c r="G3051" s="155">
        <f t="shared" si="47"/>
        <v>0.37495999999999996</v>
      </c>
      <c r="H3051" s="289"/>
    </row>
    <row r="3052" spans="2:8" ht="15">
      <c r="B3052" s="154">
        <v>308</v>
      </c>
      <c r="C3052" s="154" t="s">
        <v>2540</v>
      </c>
      <c r="D3052" s="154" t="s">
        <v>1800</v>
      </c>
      <c r="E3052" s="154" t="s">
        <v>2862</v>
      </c>
      <c r="F3052" s="155">
        <v>4.0780000000000004E-2</v>
      </c>
      <c r="G3052" s="155">
        <f t="shared" si="47"/>
        <v>8.1560000000000007E-2</v>
      </c>
      <c r="H3052" s="289"/>
    </row>
    <row r="3053" spans="2:8" ht="15">
      <c r="B3053" s="154">
        <v>308</v>
      </c>
      <c r="C3053" s="154" t="s">
        <v>2520</v>
      </c>
      <c r="D3053" s="154" t="s">
        <v>1800</v>
      </c>
      <c r="E3053" s="154" t="s">
        <v>2862</v>
      </c>
      <c r="F3053" s="155">
        <v>0.66897000000000006</v>
      </c>
      <c r="G3053" s="155">
        <f t="shared" si="47"/>
        <v>1.3379400000000001</v>
      </c>
      <c r="H3053" s="289"/>
    </row>
    <row r="3054" spans="2:8" ht="15">
      <c r="B3054" s="154">
        <v>308</v>
      </c>
      <c r="C3054" s="154" t="s">
        <v>2541</v>
      </c>
      <c r="D3054" s="154" t="s">
        <v>1800</v>
      </c>
      <c r="E3054" s="154" t="s">
        <v>2862</v>
      </c>
      <c r="F3054" s="155">
        <v>0.11768000000000001</v>
      </c>
      <c r="G3054" s="155">
        <f t="shared" si="47"/>
        <v>0.23536000000000001</v>
      </c>
      <c r="H3054" s="289"/>
    </row>
    <row r="3055" spans="2:8" ht="15">
      <c r="B3055" s="154">
        <v>308</v>
      </c>
      <c r="C3055" s="154" t="s">
        <v>2542</v>
      </c>
      <c r="D3055" s="154" t="s">
        <v>1800</v>
      </c>
      <c r="E3055" s="154" t="s">
        <v>2862</v>
      </c>
      <c r="F3055" s="155">
        <v>0.3705</v>
      </c>
      <c r="G3055" s="155">
        <f t="shared" si="47"/>
        <v>0.74099999999999999</v>
      </c>
      <c r="H3055" s="290"/>
    </row>
    <row r="3056" spans="2:8" ht="15">
      <c r="B3056" s="154">
        <v>309</v>
      </c>
      <c r="C3056" s="154" t="s">
        <v>2531</v>
      </c>
      <c r="D3056" s="154" t="s">
        <v>1800</v>
      </c>
      <c r="E3056" s="154" t="s">
        <v>2862</v>
      </c>
      <c r="F3056" s="155">
        <v>0.62794000000000005</v>
      </c>
      <c r="G3056" s="155">
        <f t="shared" si="47"/>
        <v>1.2558800000000001</v>
      </c>
      <c r="H3056" s="288">
        <v>6.1320999999999986</v>
      </c>
    </row>
    <row r="3057" spans="2:8" ht="15">
      <c r="B3057" s="154">
        <v>309</v>
      </c>
      <c r="C3057" s="154" t="s">
        <v>2526</v>
      </c>
      <c r="D3057" s="154" t="s">
        <v>1800</v>
      </c>
      <c r="E3057" s="154" t="s">
        <v>2862</v>
      </c>
      <c r="F3057" s="155">
        <v>0.18853999999999999</v>
      </c>
      <c r="G3057" s="155">
        <f t="shared" si="47"/>
        <v>0.37707999999999997</v>
      </c>
      <c r="H3057" s="289"/>
    </row>
    <row r="3058" spans="2:8" ht="15">
      <c r="B3058" s="154">
        <v>309</v>
      </c>
      <c r="C3058" s="154" t="s">
        <v>2527</v>
      </c>
      <c r="D3058" s="154" t="s">
        <v>1800</v>
      </c>
      <c r="E3058" s="154" t="s">
        <v>2862</v>
      </c>
      <c r="F3058" s="155">
        <v>0.50500999999999996</v>
      </c>
      <c r="G3058" s="155">
        <f t="shared" si="47"/>
        <v>1.0100199999999999</v>
      </c>
      <c r="H3058" s="289"/>
    </row>
    <row r="3059" spans="2:8" ht="15">
      <c r="B3059" s="154">
        <v>309</v>
      </c>
      <c r="C3059" s="154" t="s">
        <v>2543</v>
      </c>
      <c r="D3059" s="154" t="s">
        <v>1800</v>
      </c>
      <c r="E3059" s="154" t="s">
        <v>2862</v>
      </c>
      <c r="F3059" s="155">
        <v>0.62461999999999995</v>
      </c>
      <c r="G3059" s="155">
        <f t="shared" si="47"/>
        <v>1.2492399999999999</v>
      </c>
      <c r="H3059" s="289"/>
    </row>
    <row r="3060" spans="2:8" ht="15">
      <c r="B3060" s="154">
        <v>309</v>
      </c>
      <c r="C3060" s="154" t="s">
        <v>2532</v>
      </c>
      <c r="D3060" s="154" t="s">
        <v>1800</v>
      </c>
      <c r="E3060" s="154" t="s">
        <v>2862</v>
      </c>
      <c r="F3060" s="155">
        <v>0.26650999999999997</v>
      </c>
      <c r="G3060" s="155">
        <f t="shared" si="47"/>
        <v>0.53301999999999994</v>
      </c>
      <c r="H3060" s="289"/>
    </row>
    <row r="3061" spans="2:8" ht="15">
      <c r="B3061" s="154">
        <v>309</v>
      </c>
      <c r="C3061" s="154" t="s">
        <v>2533</v>
      </c>
      <c r="D3061" s="154" t="s">
        <v>1800</v>
      </c>
      <c r="E3061" s="154" t="s">
        <v>2862</v>
      </c>
      <c r="F3061" s="155">
        <v>0.21647999999999998</v>
      </c>
      <c r="G3061" s="155">
        <f t="shared" si="47"/>
        <v>0.43295999999999996</v>
      </c>
      <c r="H3061" s="289"/>
    </row>
    <row r="3062" spans="2:8" ht="15">
      <c r="B3062" s="154">
        <v>309</v>
      </c>
      <c r="C3062" s="154" t="s">
        <v>2538</v>
      </c>
      <c r="D3062" s="154" t="s">
        <v>1800</v>
      </c>
      <c r="E3062" s="154" t="s">
        <v>2862</v>
      </c>
      <c r="F3062" s="155">
        <v>0.15569</v>
      </c>
      <c r="G3062" s="155">
        <f t="shared" si="47"/>
        <v>0.31137999999999999</v>
      </c>
      <c r="H3062" s="289"/>
    </row>
    <row r="3063" spans="2:8" ht="15">
      <c r="B3063" s="154">
        <v>309</v>
      </c>
      <c r="C3063" s="154" t="s">
        <v>1999</v>
      </c>
      <c r="D3063" s="154" t="s">
        <v>1800</v>
      </c>
      <c r="E3063" s="154" t="s">
        <v>2862</v>
      </c>
      <c r="F3063" s="155">
        <v>6.7720000000000002E-2</v>
      </c>
      <c r="G3063" s="155">
        <f t="shared" si="47"/>
        <v>0.13544</v>
      </c>
      <c r="H3063" s="289"/>
    </row>
    <row r="3064" spans="2:8" ht="15">
      <c r="B3064" s="154">
        <v>309</v>
      </c>
      <c r="C3064" s="154" t="s">
        <v>2544</v>
      </c>
      <c r="D3064" s="154" t="s">
        <v>1800</v>
      </c>
      <c r="E3064" s="154" t="s">
        <v>2862</v>
      </c>
      <c r="F3064" s="155">
        <v>5.8380000000000001E-2</v>
      </c>
      <c r="G3064" s="155">
        <f t="shared" si="47"/>
        <v>0.11676</v>
      </c>
      <c r="H3064" s="289"/>
    </row>
    <row r="3065" spans="2:8" ht="15">
      <c r="B3065" s="154">
        <v>309</v>
      </c>
      <c r="C3065" s="154" t="s">
        <v>2541</v>
      </c>
      <c r="D3065" s="154" t="s">
        <v>1800</v>
      </c>
      <c r="E3065" s="154" t="s">
        <v>2862</v>
      </c>
      <c r="F3065" s="155">
        <v>0.10512000000000001</v>
      </c>
      <c r="G3065" s="155">
        <f t="shared" si="47"/>
        <v>0.21024000000000001</v>
      </c>
      <c r="H3065" s="289"/>
    </row>
    <row r="3066" spans="2:8" ht="15">
      <c r="B3066" s="154">
        <v>309</v>
      </c>
      <c r="C3066" s="154" t="s">
        <v>1642</v>
      </c>
      <c r="D3066" s="154" t="s">
        <v>1800</v>
      </c>
      <c r="E3066" s="154" t="s">
        <v>2862</v>
      </c>
      <c r="F3066" s="155">
        <v>0.25003999999999998</v>
      </c>
      <c r="G3066" s="155">
        <f t="shared" si="47"/>
        <v>0.50007999999999997</v>
      </c>
      <c r="H3066" s="290"/>
    </row>
    <row r="3067" spans="2:8" ht="15">
      <c r="B3067" s="154">
        <v>310</v>
      </c>
      <c r="C3067" s="154" t="s">
        <v>2530</v>
      </c>
      <c r="D3067" s="154" t="s">
        <v>1800</v>
      </c>
      <c r="E3067" s="154" t="s">
        <v>2862</v>
      </c>
      <c r="F3067" s="155">
        <v>7.4319999999999997E-2</v>
      </c>
      <c r="G3067" s="155">
        <f t="shared" si="47"/>
        <v>0.14863999999999999</v>
      </c>
      <c r="H3067" s="288">
        <v>5.641</v>
      </c>
    </row>
    <row r="3068" spans="2:8" ht="15">
      <c r="B3068" s="154">
        <v>310</v>
      </c>
      <c r="C3068" s="154" t="s">
        <v>2532</v>
      </c>
      <c r="D3068" s="154" t="s">
        <v>1800</v>
      </c>
      <c r="E3068" s="154" t="s">
        <v>2862</v>
      </c>
      <c r="F3068" s="155">
        <v>0.24387</v>
      </c>
      <c r="G3068" s="155">
        <f t="shared" si="47"/>
        <v>0.48774000000000001</v>
      </c>
      <c r="H3068" s="289"/>
    </row>
    <row r="3069" spans="2:8" ht="15">
      <c r="B3069" s="154">
        <v>310</v>
      </c>
      <c r="C3069" s="154" t="s">
        <v>2545</v>
      </c>
      <c r="D3069" s="154" t="s">
        <v>1800</v>
      </c>
      <c r="E3069" s="154" t="s">
        <v>2862</v>
      </c>
      <c r="F3069" s="155">
        <v>0.55450999999999995</v>
      </c>
      <c r="G3069" s="155">
        <f t="shared" si="47"/>
        <v>1.1090199999999999</v>
      </c>
      <c r="H3069" s="289"/>
    </row>
    <row r="3070" spans="2:8" ht="15">
      <c r="B3070" s="154">
        <v>310</v>
      </c>
      <c r="C3070" s="154" t="s">
        <v>1641</v>
      </c>
      <c r="D3070" s="154" t="s">
        <v>1800</v>
      </c>
      <c r="E3070" s="154" t="s">
        <v>2862</v>
      </c>
      <c r="F3070" s="155">
        <v>7.3169999999999999E-2</v>
      </c>
      <c r="G3070" s="155">
        <f t="shared" si="47"/>
        <v>0.14634</v>
      </c>
      <c r="H3070" s="289"/>
    </row>
    <row r="3071" spans="2:8" ht="15">
      <c r="B3071" s="154">
        <v>310</v>
      </c>
      <c r="C3071" s="154" t="s">
        <v>2538</v>
      </c>
      <c r="D3071" s="154" t="s">
        <v>1800</v>
      </c>
      <c r="E3071" s="154" t="s">
        <v>2862</v>
      </c>
      <c r="F3071" s="155">
        <v>0.28002999999999995</v>
      </c>
      <c r="G3071" s="155">
        <f t="shared" si="47"/>
        <v>0.56005999999999989</v>
      </c>
      <c r="H3071" s="289"/>
    </row>
    <row r="3072" spans="2:8" ht="15">
      <c r="B3072" s="154">
        <v>310</v>
      </c>
      <c r="C3072" s="154" t="s">
        <v>2542</v>
      </c>
      <c r="D3072" s="154" t="s">
        <v>1800</v>
      </c>
      <c r="E3072" s="154" t="s">
        <v>2862</v>
      </c>
      <c r="F3072" s="155">
        <v>1.0276500000000002</v>
      </c>
      <c r="G3072" s="155">
        <f t="shared" si="47"/>
        <v>2.0553000000000003</v>
      </c>
      <c r="H3072" s="289"/>
    </row>
    <row r="3073" spans="2:8" ht="15">
      <c r="B3073" s="154">
        <v>310</v>
      </c>
      <c r="C3073" s="154" t="s">
        <v>1642</v>
      </c>
      <c r="D3073" s="154" t="s">
        <v>1800</v>
      </c>
      <c r="E3073" s="154" t="s">
        <v>2862</v>
      </c>
      <c r="F3073" s="155">
        <v>0.56695000000000007</v>
      </c>
      <c r="G3073" s="155">
        <f t="shared" si="47"/>
        <v>1.1339000000000001</v>
      </c>
      <c r="H3073" s="290"/>
    </row>
    <row r="3074" spans="2:8" ht="15">
      <c r="B3074" s="154">
        <v>311</v>
      </c>
      <c r="C3074" s="154" t="s">
        <v>1520</v>
      </c>
      <c r="D3074" s="154" t="s">
        <v>1800</v>
      </c>
      <c r="E3074" s="154" t="s">
        <v>2862</v>
      </c>
      <c r="F3074" s="155">
        <v>3.9170000000000003E-2</v>
      </c>
      <c r="G3074" s="155">
        <f t="shared" si="47"/>
        <v>7.8340000000000007E-2</v>
      </c>
      <c r="H3074" s="288">
        <v>6.1151200000000001</v>
      </c>
    </row>
    <row r="3075" spans="2:8" ht="15">
      <c r="B3075" s="154">
        <v>311</v>
      </c>
      <c r="C3075" s="154" t="s">
        <v>1031</v>
      </c>
      <c r="D3075" s="154" t="s">
        <v>1800</v>
      </c>
      <c r="E3075" s="154" t="s">
        <v>2862</v>
      </c>
      <c r="F3075" s="155">
        <v>7.0790000000000006E-2</v>
      </c>
      <c r="G3075" s="155">
        <f t="shared" si="47"/>
        <v>0.14158000000000001</v>
      </c>
      <c r="H3075" s="289"/>
    </row>
    <row r="3076" spans="2:8" ht="15">
      <c r="B3076" s="154">
        <v>311</v>
      </c>
      <c r="C3076" s="154" t="s">
        <v>1030</v>
      </c>
      <c r="D3076" s="154" t="s">
        <v>1800</v>
      </c>
      <c r="E3076" s="154" t="s">
        <v>2862</v>
      </c>
      <c r="F3076" s="155">
        <v>3.4529999999999998E-2</v>
      </c>
      <c r="G3076" s="155">
        <f t="shared" si="47"/>
        <v>6.9059999999999996E-2</v>
      </c>
      <c r="H3076" s="289"/>
    </row>
    <row r="3077" spans="2:8" ht="15">
      <c r="B3077" s="154">
        <v>311</v>
      </c>
      <c r="C3077" s="154" t="s">
        <v>612</v>
      </c>
      <c r="D3077" s="154" t="s">
        <v>1800</v>
      </c>
      <c r="E3077" s="154" t="s">
        <v>2862</v>
      </c>
      <c r="F3077" s="155">
        <v>0.59505999999999992</v>
      </c>
      <c r="G3077" s="155">
        <f t="shared" si="47"/>
        <v>1.1901199999999998</v>
      </c>
      <c r="H3077" s="289"/>
    </row>
    <row r="3078" spans="2:8" ht="15">
      <c r="B3078" s="154">
        <v>311</v>
      </c>
      <c r="C3078" s="154" t="s">
        <v>1948</v>
      </c>
      <c r="D3078" s="154" t="s">
        <v>1800</v>
      </c>
      <c r="E3078" s="154" t="s">
        <v>2862</v>
      </c>
      <c r="F3078" s="155">
        <v>0.19905</v>
      </c>
      <c r="G3078" s="155">
        <f t="shared" si="47"/>
        <v>0.39810000000000001</v>
      </c>
      <c r="H3078" s="289"/>
    </row>
    <row r="3079" spans="2:8" ht="15">
      <c r="B3079" s="154">
        <v>311</v>
      </c>
      <c r="C3079" s="154" t="s">
        <v>2136</v>
      </c>
      <c r="D3079" s="154" t="s">
        <v>1800</v>
      </c>
      <c r="E3079" s="154" t="s">
        <v>2862</v>
      </c>
      <c r="F3079" s="155">
        <v>0.30337999999999998</v>
      </c>
      <c r="G3079" s="155">
        <f t="shared" si="47"/>
        <v>0.60675999999999997</v>
      </c>
      <c r="H3079" s="289"/>
    </row>
    <row r="3080" spans="2:8" ht="15">
      <c r="B3080" s="154">
        <v>311</v>
      </c>
      <c r="C3080" s="154" t="s">
        <v>2073</v>
      </c>
      <c r="D3080" s="154" t="s">
        <v>1800</v>
      </c>
      <c r="E3080" s="154" t="s">
        <v>2862</v>
      </c>
      <c r="F3080" s="155">
        <v>0.27062000000000003</v>
      </c>
      <c r="G3080" s="155">
        <f t="shared" si="47"/>
        <v>0.54124000000000005</v>
      </c>
      <c r="H3080" s="289"/>
    </row>
    <row r="3081" spans="2:8" ht="15">
      <c r="B3081" s="154">
        <v>311</v>
      </c>
      <c r="C3081" s="154" t="s">
        <v>1949</v>
      </c>
      <c r="D3081" s="154" t="s">
        <v>1800</v>
      </c>
      <c r="E3081" s="154" t="s">
        <v>2862</v>
      </c>
      <c r="F3081" s="155">
        <v>0.2233</v>
      </c>
      <c r="G3081" s="155">
        <f t="shared" si="47"/>
        <v>0.4466</v>
      </c>
      <c r="H3081" s="289"/>
    </row>
    <row r="3082" spans="2:8" ht="15">
      <c r="B3082" s="154">
        <v>311</v>
      </c>
      <c r="C3082" s="154" t="s">
        <v>1950</v>
      </c>
      <c r="D3082" s="154" t="s">
        <v>1800</v>
      </c>
      <c r="E3082" s="154" t="s">
        <v>2862</v>
      </c>
      <c r="F3082" s="155">
        <v>0.23335</v>
      </c>
      <c r="G3082" s="155">
        <f t="shared" si="47"/>
        <v>0.4667</v>
      </c>
      <c r="H3082" s="289"/>
    </row>
    <row r="3083" spans="2:8" ht="15">
      <c r="B3083" s="154">
        <v>311</v>
      </c>
      <c r="C3083" s="154" t="s">
        <v>2137</v>
      </c>
      <c r="D3083" s="154" t="s">
        <v>1800</v>
      </c>
      <c r="E3083" s="154" t="s">
        <v>2862</v>
      </c>
      <c r="F3083" s="155">
        <v>0.26001999999999997</v>
      </c>
      <c r="G3083" s="155">
        <f t="shared" si="47"/>
        <v>0.52003999999999995</v>
      </c>
      <c r="H3083" s="289"/>
    </row>
    <row r="3084" spans="2:8" ht="15">
      <c r="B3084" s="154">
        <v>311</v>
      </c>
      <c r="C3084" s="154" t="s">
        <v>1953</v>
      </c>
      <c r="D3084" s="154" t="s">
        <v>1800</v>
      </c>
      <c r="E3084" s="154" t="s">
        <v>2862</v>
      </c>
      <c r="F3084" s="155">
        <v>0.20945</v>
      </c>
      <c r="G3084" s="155">
        <f t="shared" si="47"/>
        <v>0.41889999999999999</v>
      </c>
      <c r="H3084" s="289"/>
    </row>
    <row r="3085" spans="2:8" ht="15">
      <c r="B3085" s="154">
        <v>311</v>
      </c>
      <c r="C3085" s="154" t="s">
        <v>1954</v>
      </c>
      <c r="D3085" s="154" t="s">
        <v>1800</v>
      </c>
      <c r="E3085" s="154" t="s">
        <v>2862</v>
      </c>
      <c r="F3085" s="155">
        <v>0.19109000000000001</v>
      </c>
      <c r="G3085" s="155">
        <f t="shared" ref="G3085:G3148" si="48">F3085*2</f>
        <v>0.38218000000000002</v>
      </c>
      <c r="H3085" s="289"/>
    </row>
    <row r="3086" spans="2:8" ht="15">
      <c r="B3086" s="154">
        <v>311</v>
      </c>
      <c r="C3086" s="154" t="s">
        <v>2015</v>
      </c>
      <c r="D3086" s="154" t="s">
        <v>1800</v>
      </c>
      <c r="E3086" s="154" t="s">
        <v>2862</v>
      </c>
      <c r="F3086" s="155">
        <v>0.24790999999999999</v>
      </c>
      <c r="G3086" s="155">
        <f t="shared" si="48"/>
        <v>0.49581999999999998</v>
      </c>
      <c r="H3086" s="289"/>
    </row>
    <row r="3087" spans="2:8" ht="15">
      <c r="B3087" s="154">
        <v>311</v>
      </c>
      <c r="C3087" s="154" t="s">
        <v>1971</v>
      </c>
      <c r="D3087" s="154" t="s">
        <v>1800</v>
      </c>
      <c r="E3087" s="154" t="s">
        <v>2862</v>
      </c>
      <c r="F3087" s="155">
        <v>0.17984</v>
      </c>
      <c r="G3087" s="155">
        <f t="shared" si="48"/>
        <v>0.35968</v>
      </c>
      <c r="H3087" s="290"/>
    </row>
    <row r="3088" spans="2:8" ht="15">
      <c r="B3088" s="154">
        <v>312</v>
      </c>
      <c r="C3088" s="154" t="s">
        <v>2546</v>
      </c>
      <c r="D3088" s="154" t="s">
        <v>1800</v>
      </c>
      <c r="E3088" s="154" t="s">
        <v>2862</v>
      </c>
      <c r="F3088" s="155">
        <v>0.21109999999999998</v>
      </c>
      <c r="G3088" s="155">
        <f t="shared" si="48"/>
        <v>0.42219999999999996</v>
      </c>
      <c r="H3088" s="288">
        <v>6.2149400000000004</v>
      </c>
    </row>
    <row r="3089" spans="2:8" ht="15">
      <c r="B3089" s="154">
        <v>312</v>
      </c>
      <c r="C3089" s="154" t="s">
        <v>1520</v>
      </c>
      <c r="D3089" s="154" t="s">
        <v>1800</v>
      </c>
      <c r="E3089" s="154" t="s">
        <v>2862</v>
      </c>
      <c r="F3089" s="155">
        <v>0.38900999999999997</v>
      </c>
      <c r="G3089" s="155">
        <f t="shared" si="48"/>
        <v>0.77801999999999993</v>
      </c>
      <c r="H3089" s="289"/>
    </row>
    <row r="3090" spans="2:8" ht="15">
      <c r="B3090" s="154">
        <v>312</v>
      </c>
      <c r="C3090" s="154" t="s">
        <v>1649</v>
      </c>
      <c r="D3090" s="154" t="s">
        <v>1800</v>
      </c>
      <c r="E3090" s="154" t="s">
        <v>2862</v>
      </c>
      <c r="F3090" s="155">
        <v>6.9839999999999999E-2</v>
      </c>
      <c r="G3090" s="155">
        <f t="shared" si="48"/>
        <v>0.13968</v>
      </c>
      <c r="H3090" s="289"/>
    </row>
    <row r="3091" spans="2:8" ht="15">
      <c r="B3091" s="154">
        <v>312</v>
      </c>
      <c r="C3091" s="154" t="s">
        <v>882</v>
      </c>
      <c r="D3091" s="154" t="s">
        <v>1800</v>
      </c>
      <c r="E3091" s="154" t="s">
        <v>2862</v>
      </c>
      <c r="F3091" s="155">
        <v>0.33438000000000001</v>
      </c>
      <c r="G3091" s="155">
        <f t="shared" si="48"/>
        <v>0.66876000000000002</v>
      </c>
      <c r="H3091" s="289"/>
    </row>
    <row r="3092" spans="2:8" ht="15">
      <c r="B3092" s="154">
        <v>312</v>
      </c>
      <c r="C3092" s="154" t="s">
        <v>2008</v>
      </c>
      <c r="D3092" s="154" t="s">
        <v>1800</v>
      </c>
      <c r="E3092" s="154" t="s">
        <v>2862</v>
      </c>
      <c r="F3092" s="155">
        <v>0.27372000000000002</v>
      </c>
      <c r="G3092" s="155">
        <f t="shared" si="48"/>
        <v>0.54744000000000004</v>
      </c>
      <c r="H3092" s="289"/>
    </row>
    <row r="3093" spans="2:8" ht="15">
      <c r="B3093" s="154">
        <v>312</v>
      </c>
      <c r="C3093" s="154" t="s">
        <v>2009</v>
      </c>
      <c r="D3093" s="154" t="s">
        <v>1800</v>
      </c>
      <c r="E3093" s="154" t="s">
        <v>2862</v>
      </c>
      <c r="F3093" s="155">
        <v>0.27461000000000002</v>
      </c>
      <c r="G3093" s="155">
        <f t="shared" si="48"/>
        <v>0.54922000000000004</v>
      </c>
      <c r="H3093" s="289"/>
    </row>
    <row r="3094" spans="2:8" ht="15">
      <c r="B3094" s="154">
        <v>312</v>
      </c>
      <c r="C3094" s="154" t="s">
        <v>2547</v>
      </c>
      <c r="D3094" s="154" t="s">
        <v>1800</v>
      </c>
      <c r="E3094" s="154" t="s">
        <v>2862</v>
      </c>
      <c r="F3094" s="155">
        <v>0.27366000000000001</v>
      </c>
      <c r="G3094" s="155">
        <f t="shared" si="48"/>
        <v>0.54732000000000003</v>
      </c>
      <c r="H3094" s="289"/>
    </row>
    <row r="3095" spans="2:8" ht="15">
      <c r="B3095" s="154">
        <v>312</v>
      </c>
      <c r="C3095" s="154" t="s">
        <v>2010</v>
      </c>
      <c r="D3095" s="154" t="s">
        <v>1800</v>
      </c>
      <c r="E3095" s="154" t="s">
        <v>2862</v>
      </c>
      <c r="F3095" s="155">
        <v>0.27610000000000001</v>
      </c>
      <c r="G3095" s="155">
        <f t="shared" si="48"/>
        <v>0.55220000000000002</v>
      </c>
      <c r="H3095" s="289"/>
    </row>
    <row r="3096" spans="2:8" ht="15">
      <c r="B3096" s="154">
        <v>312</v>
      </c>
      <c r="C3096" s="154" t="s">
        <v>2548</v>
      </c>
      <c r="D3096" s="154" t="s">
        <v>1800</v>
      </c>
      <c r="E3096" s="154" t="s">
        <v>2862</v>
      </c>
      <c r="F3096" s="155">
        <v>0.27573000000000003</v>
      </c>
      <c r="G3096" s="155">
        <f t="shared" si="48"/>
        <v>0.55146000000000006</v>
      </c>
      <c r="H3096" s="289"/>
    </row>
    <row r="3097" spans="2:8" ht="15">
      <c r="B3097" s="154">
        <v>312</v>
      </c>
      <c r="C3097" s="154" t="s">
        <v>2011</v>
      </c>
      <c r="D3097" s="154" t="s">
        <v>1800</v>
      </c>
      <c r="E3097" s="154" t="s">
        <v>2862</v>
      </c>
      <c r="F3097" s="155">
        <v>0.27557999999999999</v>
      </c>
      <c r="G3097" s="155">
        <f t="shared" si="48"/>
        <v>0.55115999999999998</v>
      </c>
      <c r="H3097" s="289"/>
    </row>
    <row r="3098" spans="2:8" ht="15">
      <c r="B3098" s="154">
        <v>312</v>
      </c>
      <c r="C3098" s="154" t="s">
        <v>2133</v>
      </c>
      <c r="D3098" s="154" t="s">
        <v>1800</v>
      </c>
      <c r="E3098" s="154" t="s">
        <v>2862</v>
      </c>
      <c r="F3098" s="155">
        <v>0.18425999999999998</v>
      </c>
      <c r="G3098" s="155">
        <f t="shared" si="48"/>
        <v>0.36851999999999996</v>
      </c>
      <c r="H3098" s="289"/>
    </row>
    <row r="3099" spans="2:8" ht="15">
      <c r="B3099" s="154">
        <v>312</v>
      </c>
      <c r="C3099" s="154" t="s">
        <v>2134</v>
      </c>
      <c r="D3099" s="154" t="s">
        <v>1800</v>
      </c>
      <c r="E3099" s="154" t="s">
        <v>2862</v>
      </c>
      <c r="F3099" s="155">
        <v>0.26948</v>
      </c>
      <c r="G3099" s="155">
        <f t="shared" si="48"/>
        <v>0.53895999999999999</v>
      </c>
      <c r="H3099" s="290"/>
    </row>
    <row r="3100" spans="2:8" ht="15">
      <c r="B3100" s="154">
        <v>313</v>
      </c>
      <c r="C3100" s="154" t="s">
        <v>1520</v>
      </c>
      <c r="D3100" s="154" t="s">
        <v>1800</v>
      </c>
      <c r="E3100" s="154" t="s">
        <v>2862</v>
      </c>
      <c r="F3100" s="155">
        <v>7.3889999999999997E-2</v>
      </c>
      <c r="G3100" s="155">
        <f t="shared" si="48"/>
        <v>0.14777999999999999</v>
      </c>
      <c r="H3100" s="288">
        <v>5.8244600000000002</v>
      </c>
    </row>
    <row r="3101" spans="2:8" ht="15">
      <c r="B3101" s="154">
        <v>313</v>
      </c>
      <c r="C3101" s="154" t="s">
        <v>1649</v>
      </c>
      <c r="D3101" s="154" t="s">
        <v>1800</v>
      </c>
      <c r="E3101" s="154" t="s">
        <v>2862</v>
      </c>
      <c r="F3101" s="155">
        <v>0.14512</v>
      </c>
      <c r="G3101" s="155">
        <f t="shared" si="48"/>
        <v>0.29024</v>
      </c>
      <c r="H3101" s="289"/>
    </row>
    <row r="3102" spans="2:8" ht="15">
      <c r="B3102" s="154">
        <v>313</v>
      </c>
      <c r="C3102" s="154" t="s">
        <v>884</v>
      </c>
      <c r="D3102" s="154" t="s">
        <v>1800</v>
      </c>
      <c r="E3102" s="154" t="s">
        <v>2862</v>
      </c>
      <c r="F3102" s="155">
        <v>0.26556000000000002</v>
      </c>
      <c r="G3102" s="155">
        <f t="shared" si="48"/>
        <v>0.53112000000000004</v>
      </c>
      <c r="H3102" s="289"/>
    </row>
    <row r="3103" spans="2:8" ht="15">
      <c r="B3103" s="154">
        <v>313</v>
      </c>
      <c r="C3103" s="154" t="s">
        <v>880</v>
      </c>
      <c r="D3103" s="154" t="s">
        <v>1800</v>
      </c>
      <c r="E3103" s="154" t="s">
        <v>2862</v>
      </c>
      <c r="F3103" s="155">
        <v>0.38754</v>
      </c>
      <c r="G3103" s="155">
        <f t="shared" si="48"/>
        <v>0.77507999999999999</v>
      </c>
      <c r="H3103" s="289"/>
    </row>
    <row r="3104" spans="2:8" ht="15">
      <c r="B3104" s="154">
        <v>313</v>
      </c>
      <c r="C3104" s="154" t="s">
        <v>895</v>
      </c>
      <c r="D3104" s="154" t="s">
        <v>1800</v>
      </c>
      <c r="E3104" s="154" t="s">
        <v>2862</v>
      </c>
      <c r="F3104" s="155">
        <v>3.3340000000000002E-2</v>
      </c>
      <c r="G3104" s="155">
        <f t="shared" si="48"/>
        <v>6.6680000000000003E-2</v>
      </c>
      <c r="H3104" s="289"/>
    </row>
    <row r="3105" spans="2:8" ht="15">
      <c r="B3105" s="154">
        <v>313</v>
      </c>
      <c r="C3105" s="154" t="s">
        <v>887</v>
      </c>
      <c r="D3105" s="154" t="s">
        <v>1800</v>
      </c>
      <c r="E3105" s="154" t="s">
        <v>2862</v>
      </c>
      <c r="F3105" s="155">
        <v>4.0770000000000001E-2</v>
      </c>
      <c r="G3105" s="155">
        <f t="shared" si="48"/>
        <v>8.1540000000000001E-2</v>
      </c>
      <c r="H3105" s="289"/>
    </row>
    <row r="3106" spans="2:8" ht="15">
      <c r="B3106" s="154">
        <v>313</v>
      </c>
      <c r="C3106" s="154" t="s">
        <v>2001</v>
      </c>
      <c r="D3106" s="154" t="s">
        <v>1800</v>
      </c>
      <c r="E3106" s="154" t="s">
        <v>2862</v>
      </c>
      <c r="F3106" s="155">
        <v>0.22441</v>
      </c>
      <c r="G3106" s="155">
        <f t="shared" si="48"/>
        <v>0.44882</v>
      </c>
      <c r="H3106" s="289"/>
    </row>
    <row r="3107" spans="2:8" ht="15">
      <c r="B3107" s="154">
        <v>313</v>
      </c>
      <c r="C3107" s="154" t="s">
        <v>2003</v>
      </c>
      <c r="D3107" s="154" t="s">
        <v>1800</v>
      </c>
      <c r="E3107" s="154" t="s">
        <v>2862</v>
      </c>
      <c r="F3107" s="155">
        <v>0.25102000000000002</v>
      </c>
      <c r="G3107" s="155">
        <f t="shared" si="48"/>
        <v>0.50204000000000004</v>
      </c>
      <c r="H3107" s="289"/>
    </row>
    <row r="3108" spans="2:8" ht="15">
      <c r="B3108" s="154">
        <v>313</v>
      </c>
      <c r="C3108" s="154" t="s">
        <v>2006</v>
      </c>
      <c r="D3108" s="154" t="s">
        <v>1800</v>
      </c>
      <c r="E3108" s="154" t="s">
        <v>2862</v>
      </c>
      <c r="F3108" s="155">
        <v>0.26133999999999996</v>
      </c>
      <c r="G3108" s="155">
        <f t="shared" si="48"/>
        <v>0.52267999999999992</v>
      </c>
      <c r="H3108" s="289"/>
    </row>
    <row r="3109" spans="2:8" ht="15">
      <c r="B3109" s="154">
        <v>313</v>
      </c>
      <c r="C3109" s="154" t="s">
        <v>2004</v>
      </c>
      <c r="D3109" s="154" t="s">
        <v>1800</v>
      </c>
      <c r="E3109" s="154" t="s">
        <v>2862</v>
      </c>
      <c r="F3109" s="155">
        <v>0.23018</v>
      </c>
      <c r="G3109" s="155">
        <f t="shared" si="48"/>
        <v>0.46035999999999999</v>
      </c>
      <c r="H3109" s="289"/>
    </row>
    <row r="3110" spans="2:8" ht="15">
      <c r="B3110" s="154">
        <v>313</v>
      </c>
      <c r="C3110" s="154" t="s">
        <v>1998</v>
      </c>
      <c r="D3110" s="154" t="s">
        <v>1800</v>
      </c>
      <c r="E3110" s="154" t="s">
        <v>2862</v>
      </c>
      <c r="F3110" s="155">
        <v>0.21261000000000002</v>
      </c>
      <c r="G3110" s="155">
        <f t="shared" si="48"/>
        <v>0.42522000000000004</v>
      </c>
      <c r="H3110" s="289"/>
    </row>
    <row r="3111" spans="2:8" ht="15">
      <c r="B3111" s="154">
        <v>313</v>
      </c>
      <c r="C3111" s="154" t="s">
        <v>1960</v>
      </c>
      <c r="D3111" s="154" t="s">
        <v>1800</v>
      </c>
      <c r="E3111" s="154" t="s">
        <v>2862</v>
      </c>
      <c r="F3111" s="155">
        <v>0.24079</v>
      </c>
      <c r="G3111" s="155">
        <f t="shared" si="48"/>
        <v>0.48158000000000001</v>
      </c>
      <c r="H3111" s="289"/>
    </row>
    <row r="3112" spans="2:8" ht="15">
      <c r="B3112" s="154">
        <v>313</v>
      </c>
      <c r="C3112" s="154" t="s">
        <v>2007</v>
      </c>
      <c r="D3112" s="154" t="s">
        <v>1800</v>
      </c>
      <c r="E3112" s="154" t="s">
        <v>2862</v>
      </c>
      <c r="F3112" s="155">
        <v>0.26976</v>
      </c>
      <c r="G3112" s="155">
        <f t="shared" si="48"/>
        <v>0.53952</v>
      </c>
      <c r="H3112" s="289"/>
    </row>
    <row r="3113" spans="2:8" ht="15">
      <c r="B3113" s="154">
        <v>313</v>
      </c>
      <c r="C3113" s="154" t="s">
        <v>2395</v>
      </c>
      <c r="D3113" s="154" t="s">
        <v>1800</v>
      </c>
      <c r="E3113" s="154" t="s">
        <v>2862</v>
      </c>
      <c r="F3113" s="155">
        <v>0.27589999999999998</v>
      </c>
      <c r="G3113" s="155">
        <f t="shared" si="48"/>
        <v>0.55179999999999996</v>
      </c>
      <c r="H3113" s="290"/>
    </row>
    <row r="3114" spans="2:8" ht="15">
      <c r="B3114" s="154">
        <v>314</v>
      </c>
      <c r="C3114" s="154" t="s">
        <v>1649</v>
      </c>
      <c r="D3114" s="154" t="s">
        <v>1800</v>
      </c>
      <c r="E3114" s="154" t="s">
        <v>2862</v>
      </c>
      <c r="F3114" s="155">
        <v>0.49110000000000004</v>
      </c>
      <c r="G3114" s="155">
        <f t="shared" si="48"/>
        <v>0.98220000000000007</v>
      </c>
      <c r="H3114" s="288">
        <v>6.1519200000000005</v>
      </c>
    </row>
    <row r="3115" spans="2:8" ht="15">
      <c r="B3115" s="154">
        <v>314</v>
      </c>
      <c r="C3115" s="154" t="s">
        <v>2549</v>
      </c>
      <c r="D3115" s="154" t="s">
        <v>1800</v>
      </c>
      <c r="E3115" s="154" t="s">
        <v>2862</v>
      </c>
      <c r="F3115" s="155">
        <v>0.27288999999999997</v>
      </c>
      <c r="G3115" s="155">
        <f t="shared" si="48"/>
        <v>0.54577999999999993</v>
      </c>
      <c r="H3115" s="289"/>
    </row>
    <row r="3116" spans="2:8" ht="15">
      <c r="B3116" s="154">
        <v>314</v>
      </c>
      <c r="C3116" s="154" t="s">
        <v>1958</v>
      </c>
      <c r="D3116" s="154" t="s">
        <v>1800</v>
      </c>
      <c r="E3116" s="154" t="s">
        <v>2862</v>
      </c>
      <c r="F3116" s="155">
        <v>0.18540999999999999</v>
      </c>
      <c r="G3116" s="155">
        <f t="shared" si="48"/>
        <v>0.37081999999999998</v>
      </c>
      <c r="H3116" s="289"/>
    </row>
    <row r="3117" spans="2:8" ht="15">
      <c r="B3117" s="154">
        <v>314</v>
      </c>
      <c r="C3117" s="154" t="s">
        <v>2550</v>
      </c>
      <c r="D3117" s="154" t="s">
        <v>1800</v>
      </c>
      <c r="E3117" s="154" t="s">
        <v>2862</v>
      </c>
      <c r="F3117" s="155">
        <v>0.30478</v>
      </c>
      <c r="G3117" s="155">
        <f t="shared" si="48"/>
        <v>0.60955999999999999</v>
      </c>
      <c r="H3117" s="289"/>
    </row>
    <row r="3118" spans="2:8" ht="15">
      <c r="B3118" s="154">
        <v>314</v>
      </c>
      <c r="C3118" s="154" t="s">
        <v>2551</v>
      </c>
      <c r="D3118" s="154" t="s">
        <v>1800</v>
      </c>
      <c r="E3118" s="154" t="s">
        <v>2862</v>
      </c>
      <c r="F3118" s="155">
        <v>0.32049</v>
      </c>
      <c r="G3118" s="155">
        <f t="shared" si="48"/>
        <v>0.64097999999999999</v>
      </c>
      <c r="H3118" s="289"/>
    </row>
    <row r="3119" spans="2:8" ht="15">
      <c r="B3119" s="154">
        <v>314</v>
      </c>
      <c r="C3119" s="154" t="s">
        <v>2552</v>
      </c>
      <c r="D3119" s="154" t="s">
        <v>1800</v>
      </c>
      <c r="E3119" s="154" t="s">
        <v>2862</v>
      </c>
      <c r="F3119" s="155">
        <v>0.29510000000000003</v>
      </c>
      <c r="G3119" s="155">
        <f t="shared" si="48"/>
        <v>0.59020000000000006</v>
      </c>
      <c r="H3119" s="289"/>
    </row>
    <row r="3120" spans="2:8" ht="15">
      <c r="B3120" s="154">
        <v>314</v>
      </c>
      <c r="C3120" s="154" t="s">
        <v>2553</v>
      </c>
      <c r="D3120" s="154" t="s">
        <v>1800</v>
      </c>
      <c r="E3120" s="154" t="s">
        <v>2862</v>
      </c>
      <c r="F3120" s="155">
        <v>0.29641000000000001</v>
      </c>
      <c r="G3120" s="155">
        <f t="shared" si="48"/>
        <v>0.59282000000000001</v>
      </c>
      <c r="H3120" s="289"/>
    </row>
    <row r="3121" spans="2:8" ht="15">
      <c r="B3121" s="154">
        <v>314</v>
      </c>
      <c r="C3121" s="154" t="s">
        <v>2554</v>
      </c>
      <c r="D3121" s="154" t="s">
        <v>1800</v>
      </c>
      <c r="E3121" s="154" t="s">
        <v>2862</v>
      </c>
      <c r="F3121" s="155">
        <v>0.31474999999999997</v>
      </c>
      <c r="G3121" s="155">
        <f t="shared" si="48"/>
        <v>0.62949999999999995</v>
      </c>
      <c r="H3121" s="289"/>
    </row>
    <row r="3122" spans="2:8" ht="15">
      <c r="B3122" s="154">
        <v>314</v>
      </c>
      <c r="C3122" s="154" t="s">
        <v>2555</v>
      </c>
      <c r="D3122" s="154" t="s">
        <v>1800</v>
      </c>
      <c r="E3122" s="154" t="s">
        <v>2862</v>
      </c>
      <c r="F3122" s="155">
        <v>0.19694999999999999</v>
      </c>
      <c r="G3122" s="155">
        <f t="shared" si="48"/>
        <v>0.39389999999999997</v>
      </c>
      <c r="H3122" s="289"/>
    </row>
    <row r="3123" spans="2:8" ht="15">
      <c r="B3123" s="154">
        <v>314</v>
      </c>
      <c r="C3123" s="154" t="s">
        <v>1951</v>
      </c>
      <c r="D3123" s="154" t="s">
        <v>1800</v>
      </c>
      <c r="E3123" s="154" t="s">
        <v>2862</v>
      </c>
      <c r="F3123" s="155">
        <v>0.19347</v>
      </c>
      <c r="G3123" s="155">
        <f t="shared" si="48"/>
        <v>0.38694000000000001</v>
      </c>
      <c r="H3123" s="289"/>
    </row>
    <row r="3124" spans="2:8" ht="15">
      <c r="B3124" s="154">
        <v>314</v>
      </c>
      <c r="C3124" s="154" t="s">
        <v>1952</v>
      </c>
      <c r="D3124" s="154" t="s">
        <v>1800</v>
      </c>
      <c r="E3124" s="154" t="s">
        <v>2862</v>
      </c>
      <c r="F3124" s="155">
        <v>0.20461000000000001</v>
      </c>
      <c r="G3124" s="155">
        <f t="shared" si="48"/>
        <v>0.40922000000000003</v>
      </c>
      <c r="H3124" s="290"/>
    </row>
    <row r="3125" spans="2:8" ht="15">
      <c r="B3125" s="154">
        <v>315</v>
      </c>
      <c r="C3125" s="154" t="s">
        <v>1649</v>
      </c>
      <c r="D3125" s="154" t="s">
        <v>1800</v>
      </c>
      <c r="E3125" s="154" t="s">
        <v>2862</v>
      </c>
      <c r="F3125" s="155">
        <v>0.14495</v>
      </c>
      <c r="G3125" s="155">
        <f t="shared" si="48"/>
        <v>0.28989999999999999</v>
      </c>
      <c r="H3125" s="288">
        <v>6.035779999999999</v>
      </c>
    </row>
    <row r="3126" spans="2:8" ht="15">
      <c r="B3126" s="154">
        <v>315</v>
      </c>
      <c r="C3126" s="154" t="s">
        <v>2549</v>
      </c>
      <c r="D3126" s="154" t="s">
        <v>1800</v>
      </c>
      <c r="E3126" s="154" t="s">
        <v>2862</v>
      </c>
      <c r="F3126" s="155">
        <v>0.56420999999999999</v>
      </c>
      <c r="G3126" s="155">
        <f t="shared" si="48"/>
        <v>1.12842</v>
      </c>
      <c r="H3126" s="289"/>
    </row>
    <row r="3127" spans="2:8" ht="15">
      <c r="B3127" s="154">
        <v>315</v>
      </c>
      <c r="C3127" s="154" t="s">
        <v>2556</v>
      </c>
      <c r="D3127" s="154" t="s">
        <v>1800</v>
      </c>
      <c r="E3127" s="154" t="s">
        <v>2862</v>
      </c>
      <c r="F3127" s="155">
        <v>0.14990999999999999</v>
      </c>
      <c r="G3127" s="155">
        <f t="shared" si="48"/>
        <v>0.29981999999999998</v>
      </c>
      <c r="H3127" s="289"/>
    </row>
    <row r="3128" spans="2:8" ht="15">
      <c r="B3128" s="154">
        <v>315</v>
      </c>
      <c r="C3128" s="154" t="s">
        <v>1550</v>
      </c>
      <c r="D3128" s="154" t="s">
        <v>1800</v>
      </c>
      <c r="E3128" s="154" t="s">
        <v>2862</v>
      </c>
      <c r="F3128" s="155">
        <v>0.22916</v>
      </c>
      <c r="G3128" s="155">
        <f t="shared" si="48"/>
        <v>0.45832000000000001</v>
      </c>
      <c r="H3128" s="289"/>
    </row>
    <row r="3129" spans="2:8" ht="15">
      <c r="B3129" s="154">
        <v>315</v>
      </c>
      <c r="C3129" s="154" t="s">
        <v>1661</v>
      </c>
      <c r="D3129" s="154" t="s">
        <v>1800</v>
      </c>
      <c r="E3129" s="154" t="s">
        <v>2862</v>
      </c>
      <c r="F3129" s="155">
        <v>0.15972999999999998</v>
      </c>
      <c r="G3129" s="155">
        <f t="shared" si="48"/>
        <v>0.31945999999999997</v>
      </c>
      <c r="H3129" s="289"/>
    </row>
    <row r="3130" spans="2:8" ht="15">
      <c r="B3130" s="154">
        <v>315</v>
      </c>
      <c r="C3130" s="154" t="s">
        <v>1875</v>
      </c>
      <c r="D3130" s="154" t="s">
        <v>1800</v>
      </c>
      <c r="E3130" s="154" t="s">
        <v>2862</v>
      </c>
      <c r="F3130" s="155">
        <v>0.40073999999999999</v>
      </c>
      <c r="G3130" s="155">
        <f t="shared" si="48"/>
        <v>0.80147999999999997</v>
      </c>
      <c r="H3130" s="289"/>
    </row>
    <row r="3131" spans="2:8" ht="15">
      <c r="B3131" s="154">
        <v>315</v>
      </c>
      <c r="C3131" s="154" t="s">
        <v>2557</v>
      </c>
      <c r="D3131" s="154" t="s">
        <v>1800</v>
      </c>
      <c r="E3131" s="154" t="s">
        <v>2862</v>
      </c>
      <c r="F3131" s="155">
        <v>0.14480999999999999</v>
      </c>
      <c r="G3131" s="155">
        <f t="shared" si="48"/>
        <v>0.28961999999999999</v>
      </c>
      <c r="H3131" s="289"/>
    </row>
    <row r="3132" spans="2:8" ht="15">
      <c r="B3132" s="154">
        <v>315</v>
      </c>
      <c r="C3132" s="154" t="s">
        <v>2558</v>
      </c>
      <c r="D3132" s="154" t="s">
        <v>1800</v>
      </c>
      <c r="E3132" s="154" t="s">
        <v>2862</v>
      </c>
      <c r="F3132" s="155">
        <v>0.39194000000000001</v>
      </c>
      <c r="G3132" s="155">
        <f t="shared" si="48"/>
        <v>0.78388000000000002</v>
      </c>
      <c r="H3132" s="289"/>
    </row>
    <row r="3133" spans="2:8" ht="15">
      <c r="B3133" s="154">
        <v>315</v>
      </c>
      <c r="C3133" s="154" t="s">
        <v>2552</v>
      </c>
      <c r="D3133" s="154" t="s">
        <v>1800</v>
      </c>
      <c r="E3133" s="154" t="s">
        <v>2862</v>
      </c>
      <c r="F3133" s="155">
        <v>0.14612</v>
      </c>
      <c r="G3133" s="155">
        <f t="shared" si="48"/>
        <v>0.29224</v>
      </c>
      <c r="H3133" s="289"/>
    </row>
    <row r="3134" spans="2:8" ht="15">
      <c r="B3134" s="154">
        <v>315</v>
      </c>
      <c r="C3134" s="154" t="s">
        <v>2559</v>
      </c>
      <c r="D3134" s="154" t="s">
        <v>1800</v>
      </c>
      <c r="E3134" s="154" t="s">
        <v>2862</v>
      </c>
      <c r="F3134" s="155">
        <v>0.29443999999999998</v>
      </c>
      <c r="G3134" s="155">
        <f t="shared" si="48"/>
        <v>0.58887999999999996</v>
      </c>
      <c r="H3134" s="289"/>
    </row>
    <row r="3135" spans="2:8" ht="15">
      <c r="B3135" s="154">
        <v>315</v>
      </c>
      <c r="C3135" s="154" t="s">
        <v>2560</v>
      </c>
      <c r="D3135" s="154" t="s">
        <v>1800</v>
      </c>
      <c r="E3135" s="154" t="s">
        <v>2862</v>
      </c>
      <c r="F3135" s="155">
        <v>0.31657000000000002</v>
      </c>
      <c r="G3135" s="155">
        <f t="shared" si="48"/>
        <v>0.63314000000000004</v>
      </c>
      <c r="H3135" s="289"/>
    </row>
    <row r="3136" spans="2:8" ht="15">
      <c r="B3136" s="154">
        <v>315</v>
      </c>
      <c r="C3136" s="154" t="s">
        <v>2561</v>
      </c>
      <c r="D3136" s="154" t="s">
        <v>1800</v>
      </c>
      <c r="E3136" s="154" t="s">
        <v>2862</v>
      </c>
      <c r="F3136" s="155">
        <v>7.5310000000000002E-2</v>
      </c>
      <c r="G3136" s="155">
        <f t="shared" si="48"/>
        <v>0.15062</v>
      </c>
      <c r="H3136" s="290"/>
    </row>
    <row r="3137" spans="2:8" ht="15">
      <c r="B3137" s="154">
        <v>316</v>
      </c>
      <c r="C3137" s="154" t="s">
        <v>2549</v>
      </c>
      <c r="D3137" s="154" t="s">
        <v>1800</v>
      </c>
      <c r="E3137" s="154" t="s">
        <v>2862</v>
      </c>
      <c r="F3137" s="155">
        <v>0.67519000000000007</v>
      </c>
      <c r="G3137" s="155">
        <f t="shared" si="48"/>
        <v>1.3503800000000001</v>
      </c>
      <c r="H3137" s="288">
        <v>6.0548599999999988</v>
      </c>
    </row>
    <row r="3138" spans="2:8" ht="15">
      <c r="B3138" s="154">
        <v>316</v>
      </c>
      <c r="C3138" s="154" t="s">
        <v>2562</v>
      </c>
      <c r="D3138" s="154" t="s">
        <v>1800</v>
      </c>
      <c r="E3138" s="154" t="s">
        <v>2862</v>
      </c>
      <c r="F3138" s="155">
        <v>7.3999999999999996E-2</v>
      </c>
      <c r="G3138" s="155">
        <f t="shared" si="48"/>
        <v>0.14799999999999999</v>
      </c>
      <c r="H3138" s="289"/>
    </row>
    <row r="3139" spans="2:8" ht="15">
      <c r="B3139" s="154">
        <v>316</v>
      </c>
      <c r="C3139" s="154" t="s">
        <v>2556</v>
      </c>
      <c r="D3139" s="154" t="s">
        <v>1800</v>
      </c>
      <c r="E3139" s="154" t="s">
        <v>2862</v>
      </c>
      <c r="F3139" s="155">
        <v>0.14555999999999999</v>
      </c>
      <c r="G3139" s="155">
        <f t="shared" si="48"/>
        <v>0.29111999999999999</v>
      </c>
      <c r="H3139" s="289"/>
    </row>
    <row r="3140" spans="2:8" ht="15">
      <c r="B3140" s="154">
        <v>316</v>
      </c>
      <c r="C3140" s="154" t="s">
        <v>2563</v>
      </c>
      <c r="D3140" s="154" t="s">
        <v>1800</v>
      </c>
      <c r="E3140" s="154" t="s">
        <v>2862</v>
      </c>
      <c r="F3140" s="155">
        <v>0.15143999999999999</v>
      </c>
      <c r="G3140" s="155">
        <f t="shared" si="48"/>
        <v>0.30287999999999998</v>
      </c>
      <c r="H3140" s="289"/>
    </row>
    <row r="3141" spans="2:8" ht="15">
      <c r="B3141" s="154">
        <v>316</v>
      </c>
      <c r="C3141" s="154" t="s">
        <v>2564</v>
      </c>
      <c r="D3141" s="154" t="s">
        <v>1800</v>
      </c>
      <c r="E3141" s="154" t="s">
        <v>2862</v>
      </c>
      <c r="F3141" s="155">
        <v>0.21812999999999999</v>
      </c>
      <c r="G3141" s="155">
        <f t="shared" si="48"/>
        <v>0.43625999999999998</v>
      </c>
      <c r="H3141" s="289"/>
    </row>
    <row r="3142" spans="2:8" ht="15">
      <c r="B3142" s="154">
        <v>316</v>
      </c>
      <c r="C3142" s="154" t="s">
        <v>2565</v>
      </c>
      <c r="D3142" s="154" t="s">
        <v>1800</v>
      </c>
      <c r="E3142" s="154" t="s">
        <v>2862</v>
      </c>
      <c r="F3142" s="155">
        <v>0.28943000000000002</v>
      </c>
      <c r="G3142" s="155">
        <f t="shared" si="48"/>
        <v>0.57886000000000004</v>
      </c>
      <c r="H3142" s="289"/>
    </row>
    <row r="3143" spans="2:8" ht="15">
      <c r="B3143" s="154">
        <v>316</v>
      </c>
      <c r="C3143" s="154" t="s">
        <v>2566</v>
      </c>
      <c r="D3143" s="154" t="s">
        <v>1800</v>
      </c>
      <c r="E3143" s="154" t="s">
        <v>2862</v>
      </c>
      <c r="F3143" s="155">
        <v>0.36787999999999998</v>
      </c>
      <c r="G3143" s="155">
        <f t="shared" si="48"/>
        <v>0.73575999999999997</v>
      </c>
      <c r="H3143" s="289"/>
    </row>
    <row r="3144" spans="2:8" ht="15">
      <c r="B3144" s="154">
        <v>316</v>
      </c>
      <c r="C3144" s="154" t="s">
        <v>1853</v>
      </c>
      <c r="D3144" s="154" t="s">
        <v>1800</v>
      </c>
      <c r="E3144" s="154" t="s">
        <v>2862</v>
      </c>
      <c r="F3144" s="155">
        <v>0.43714999999999998</v>
      </c>
      <c r="G3144" s="155">
        <f t="shared" si="48"/>
        <v>0.87429999999999997</v>
      </c>
      <c r="H3144" s="289"/>
    </row>
    <row r="3145" spans="2:8" ht="15">
      <c r="B3145" s="154">
        <v>316</v>
      </c>
      <c r="C3145" s="154" t="s">
        <v>2567</v>
      </c>
      <c r="D3145" s="154" t="s">
        <v>1800</v>
      </c>
      <c r="E3145" s="154" t="s">
        <v>2862</v>
      </c>
      <c r="F3145" s="155">
        <v>0.15718000000000001</v>
      </c>
      <c r="G3145" s="155">
        <f t="shared" si="48"/>
        <v>0.31436000000000003</v>
      </c>
      <c r="H3145" s="289"/>
    </row>
    <row r="3146" spans="2:8" ht="15">
      <c r="B3146" s="154">
        <v>316</v>
      </c>
      <c r="C3146" s="154" t="s">
        <v>2568</v>
      </c>
      <c r="D3146" s="154" t="s">
        <v>1800</v>
      </c>
      <c r="E3146" s="154" t="s">
        <v>2862</v>
      </c>
      <c r="F3146" s="155">
        <v>0.43517</v>
      </c>
      <c r="G3146" s="155">
        <f t="shared" si="48"/>
        <v>0.87034</v>
      </c>
      <c r="H3146" s="289"/>
    </row>
    <row r="3147" spans="2:8" ht="15">
      <c r="B3147" s="154">
        <v>316</v>
      </c>
      <c r="C3147" s="154" t="s">
        <v>2561</v>
      </c>
      <c r="D3147" s="154" t="s">
        <v>1800</v>
      </c>
      <c r="E3147" s="154" t="s">
        <v>2862</v>
      </c>
      <c r="F3147" s="155">
        <v>7.6299999999999993E-2</v>
      </c>
      <c r="G3147" s="155">
        <f t="shared" si="48"/>
        <v>0.15259999999999999</v>
      </c>
      <c r="H3147" s="290"/>
    </row>
    <row r="3148" spans="2:8" ht="15">
      <c r="B3148" s="154">
        <v>317</v>
      </c>
      <c r="C3148" s="154" t="s">
        <v>2569</v>
      </c>
      <c r="D3148" s="154" t="s">
        <v>1800</v>
      </c>
      <c r="E3148" s="154" t="s">
        <v>2862</v>
      </c>
      <c r="F3148" s="155">
        <v>0.24059</v>
      </c>
      <c r="G3148" s="155">
        <f t="shared" si="48"/>
        <v>0.48118</v>
      </c>
      <c r="H3148" s="288">
        <v>6.1399600000000003</v>
      </c>
    </row>
    <row r="3149" spans="2:8" ht="15">
      <c r="B3149" s="154">
        <v>317</v>
      </c>
      <c r="C3149" s="154" t="s">
        <v>1388</v>
      </c>
      <c r="D3149" s="154" t="s">
        <v>1800</v>
      </c>
      <c r="E3149" s="154" t="s">
        <v>2862</v>
      </c>
      <c r="F3149" s="155">
        <v>0.21015</v>
      </c>
      <c r="G3149" s="155">
        <f t="shared" ref="G3149:G3212" si="49">F3149*2</f>
        <v>0.42030000000000001</v>
      </c>
      <c r="H3149" s="289"/>
    </row>
    <row r="3150" spans="2:8" ht="15">
      <c r="B3150" s="154">
        <v>317</v>
      </c>
      <c r="C3150" s="154" t="s">
        <v>1661</v>
      </c>
      <c r="D3150" s="154" t="s">
        <v>1800</v>
      </c>
      <c r="E3150" s="154" t="s">
        <v>2862</v>
      </c>
      <c r="F3150" s="155">
        <v>1.33921</v>
      </c>
      <c r="G3150" s="155">
        <f t="shared" si="49"/>
        <v>2.67842</v>
      </c>
      <c r="H3150" s="289"/>
    </row>
    <row r="3151" spans="2:8" ht="15">
      <c r="B3151" s="154">
        <v>317</v>
      </c>
      <c r="C3151" s="154" t="s">
        <v>2570</v>
      </c>
      <c r="D3151" s="154" t="s">
        <v>1800</v>
      </c>
      <c r="E3151" s="154" t="s">
        <v>2862</v>
      </c>
      <c r="F3151" s="155">
        <v>0.26474000000000003</v>
      </c>
      <c r="G3151" s="155">
        <f t="shared" si="49"/>
        <v>0.52948000000000006</v>
      </c>
      <c r="H3151" s="289"/>
    </row>
    <row r="3152" spans="2:8" ht="15">
      <c r="B3152" s="154">
        <v>317</v>
      </c>
      <c r="C3152" s="154" t="s">
        <v>2571</v>
      </c>
      <c r="D3152" s="154" t="s">
        <v>1800</v>
      </c>
      <c r="E3152" s="154" t="s">
        <v>2862</v>
      </c>
      <c r="F3152" s="155">
        <v>0.26202999999999999</v>
      </c>
      <c r="G3152" s="155">
        <f t="shared" si="49"/>
        <v>0.52405999999999997</v>
      </c>
      <c r="H3152" s="289"/>
    </row>
    <row r="3153" spans="2:8" ht="15">
      <c r="B3153" s="154">
        <v>317</v>
      </c>
      <c r="C3153" s="154" t="s">
        <v>2572</v>
      </c>
      <c r="D3153" s="154" t="s">
        <v>1800</v>
      </c>
      <c r="E3153" s="154" t="s">
        <v>2862</v>
      </c>
      <c r="F3153" s="155">
        <v>0.25706000000000001</v>
      </c>
      <c r="G3153" s="155">
        <f t="shared" si="49"/>
        <v>0.51412000000000002</v>
      </c>
      <c r="H3153" s="289"/>
    </row>
    <row r="3154" spans="2:8" ht="15">
      <c r="B3154" s="154">
        <v>317</v>
      </c>
      <c r="C3154" s="154" t="s">
        <v>2573</v>
      </c>
      <c r="D3154" s="154" t="s">
        <v>1800</v>
      </c>
      <c r="E3154" s="154" t="s">
        <v>2862</v>
      </c>
      <c r="F3154" s="155">
        <v>0.49619999999999997</v>
      </c>
      <c r="G3154" s="155">
        <f t="shared" si="49"/>
        <v>0.99239999999999995</v>
      </c>
      <c r="H3154" s="290"/>
    </row>
    <row r="3155" spans="2:8" ht="15">
      <c r="B3155" s="154">
        <v>318</v>
      </c>
      <c r="C3155" s="154" t="s">
        <v>1525</v>
      </c>
      <c r="D3155" s="154" t="s">
        <v>1800</v>
      </c>
      <c r="E3155" s="154" t="s">
        <v>2862</v>
      </c>
      <c r="F3155" s="155">
        <v>0.54098999999999997</v>
      </c>
      <c r="G3155" s="155">
        <f t="shared" si="49"/>
        <v>1.0819799999999999</v>
      </c>
      <c r="H3155" s="288">
        <v>6.0987600000000004</v>
      </c>
    </row>
    <row r="3156" spans="2:8" ht="15">
      <c r="B3156" s="154">
        <v>318</v>
      </c>
      <c r="C3156" s="154" t="s">
        <v>2014</v>
      </c>
      <c r="D3156" s="154" t="s">
        <v>1800</v>
      </c>
      <c r="E3156" s="154" t="s">
        <v>2862</v>
      </c>
      <c r="F3156" s="155">
        <v>4.5249999999999999E-2</v>
      </c>
      <c r="G3156" s="155">
        <f t="shared" si="49"/>
        <v>9.0499999999999997E-2</v>
      </c>
      <c r="H3156" s="289"/>
    </row>
    <row r="3157" spans="2:8" ht="15">
      <c r="B3157" s="154">
        <v>318</v>
      </c>
      <c r="C3157" s="154" t="s">
        <v>2574</v>
      </c>
      <c r="D3157" s="154" t="s">
        <v>1800</v>
      </c>
      <c r="E3157" s="154" t="s">
        <v>2862</v>
      </c>
      <c r="F3157" s="155">
        <v>0.15064</v>
      </c>
      <c r="G3157" s="155">
        <f t="shared" si="49"/>
        <v>0.30127999999999999</v>
      </c>
      <c r="H3157" s="289"/>
    </row>
    <row r="3158" spans="2:8" ht="15">
      <c r="B3158" s="154">
        <v>318</v>
      </c>
      <c r="C3158" s="154" t="s">
        <v>2575</v>
      </c>
      <c r="D3158" s="154" t="s">
        <v>1800</v>
      </c>
      <c r="E3158" s="154" t="s">
        <v>2862</v>
      </c>
      <c r="F3158" s="155">
        <v>7.6290000000000011E-2</v>
      </c>
      <c r="G3158" s="155">
        <f t="shared" si="49"/>
        <v>0.15258000000000002</v>
      </c>
      <c r="H3158" s="289"/>
    </row>
    <row r="3159" spans="2:8" ht="15">
      <c r="B3159" s="154">
        <v>318</v>
      </c>
      <c r="C3159" s="154" t="s">
        <v>2576</v>
      </c>
      <c r="D3159" s="154" t="s">
        <v>1800</v>
      </c>
      <c r="E3159" s="154" t="s">
        <v>2862</v>
      </c>
      <c r="F3159" s="155">
        <v>0.48087999999999997</v>
      </c>
      <c r="G3159" s="155">
        <f t="shared" si="49"/>
        <v>0.96175999999999995</v>
      </c>
      <c r="H3159" s="289"/>
    </row>
    <row r="3160" spans="2:8" ht="15">
      <c r="B3160" s="154">
        <v>318</v>
      </c>
      <c r="C3160" s="154" t="s">
        <v>2577</v>
      </c>
      <c r="D3160" s="154" t="s">
        <v>1800</v>
      </c>
      <c r="E3160" s="154" t="s">
        <v>2862</v>
      </c>
      <c r="F3160" s="155">
        <v>0.73697999999999997</v>
      </c>
      <c r="G3160" s="155">
        <f t="shared" si="49"/>
        <v>1.4739599999999999</v>
      </c>
      <c r="H3160" s="289"/>
    </row>
    <row r="3161" spans="2:8" ht="15">
      <c r="B3161" s="154">
        <v>318</v>
      </c>
      <c r="C3161" s="154" t="s">
        <v>2578</v>
      </c>
      <c r="D3161" s="154" t="s">
        <v>1800</v>
      </c>
      <c r="E3161" s="154" t="s">
        <v>2862</v>
      </c>
      <c r="F3161" s="155">
        <v>0.72941</v>
      </c>
      <c r="G3161" s="155">
        <f t="shared" si="49"/>
        <v>1.45882</v>
      </c>
      <c r="H3161" s="289"/>
    </row>
    <row r="3162" spans="2:8" ht="15">
      <c r="B3162" s="154">
        <v>318</v>
      </c>
      <c r="C3162" s="154" t="s">
        <v>2579</v>
      </c>
      <c r="D3162" s="154" t="s">
        <v>1800</v>
      </c>
      <c r="E3162" s="154" t="s">
        <v>2862</v>
      </c>
      <c r="F3162" s="155">
        <v>0.28893999999999997</v>
      </c>
      <c r="G3162" s="155">
        <f t="shared" si="49"/>
        <v>0.57787999999999995</v>
      </c>
      <c r="H3162" s="290"/>
    </row>
    <row r="3163" spans="2:8" ht="15">
      <c r="B3163" s="154">
        <v>319</v>
      </c>
      <c r="C3163" s="154" t="s">
        <v>1525</v>
      </c>
      <c r="D3163" s="154" t="s">
        <v>1800</v>
      </c>
      <c r="E3163" s="154" t="s">
        <v>2862</v>
      </c>
      <c r="F3163" s="155">
        <v>1.2533699999999999</v>
      </c>
      <c r="G3163" s="155">
        <f t="shared" si="49"/>
        <v>2.5067399999999997</v>
      </c>
      <c r="H3163" s="288">
        <v>6.0677000000000003</v>
      </c>
    </row>
    <row r="3164" spans="2:8" ht="15">
      <c r="B3164" s="154">
        <v>319</v>
      </c>
      <c r="C3164" s="154" t="s">
        <v>2580</v>
      </c>
      <c r="D3164" s="154" t="s">
        <v>1800</v>
      </c>
      <c r="E3164" s="154" t="s">
        <v>2862</v>
      </c>
      <c r="F3164" s="155">
        <v>0.13056999999999999</v>
      </c>
      <c r="G3164" s="155">
        <f t="shared" si="49"/>
        <v>0.26113999999999998</v>
      </c>
      <c r="H3164" s="289"/>
    </row>
    <row r="3165" spans="2:8" ht="15">
      <c r="B3165" s="154">
        <v>319</v>
      </c>
      <c r="C3165" s="154" t="s">
        <v>2581</v>
      </c>
      <c r="D3165" s="154" t="s">
        <v>1800</v>
      </c>
      <c r="E3165" s="154" t="s">
        <v>2862</v>
      </c>
      <c r="F3165" s="155">
        <v>0.27585999999999999</v>
      </c>
      <c r="G3165" s="155">
        <f t="shared" si="49"/>
        <v>0.55171999999999999</v>
      </c>
      <c r="H3165" s="289"/>
    </row>
    <row r="3166" spans="2:8" ht="15">
      <c r="B3166" s="154">
        <v>319</v>
      </c>
      <c r="C3166" s="154" t="s">
        <v>2582</v>
      </c>
      <c r="D3166" s="154" t="s">
        <v>1800</v>
      </c>
      <c r="E3166" s="154" t="s">
        <v>2862</v>
      </c>
      <c r="F3166" s="155">
        <v>0.53989999999999994</v>
      </c>
      <c r="G3166" s="155">
        <f t="shared" si="49"/>
        <v>1.0797999999999999</v>
      </c>
      <c r="H3166" s="289"/>
    </row>
    <row r="3167" spans="2:8" ht="15">
      <c r="B3167" s="154">
        <v>319</v>
      </c>
      <c r="C3167" s="154" t="s">
        <v>1743</v>
      </c>
      <c r="D3167" s="154" t="s">
        <v>1800</v>
      </c>
      <c r="E3167" s="154" t="s">
        <v>2862</v>
      </c>
      <c r="F3167" s="155">
        <v>0.48669000000000001</v>
      </c>
      <c r="G3167" s="155">
        <f t="shared" si="49"/>
        <v>0.97338000000000002</v>
      </c>
      <c r="H3167" s="289"/>
    </row>
    <row r="3168" spans="2:8" ht="15">
      <c r="B3168" s="154">
        <v>319</v>
      </c>
      <c r="C3168" s="154" t="s">
        <v>2583</v>
      </c>
      <c r="D3168" s="154" t="s">
        <v>1800</v>
      </c>
      <c r="E3168" s="154" t="s">
        <v>2862</v>
      </c>
      <c r="F3168" s="155">
        <v>0.17702000000000001</v>
      </c>
      <c r="G3168" s="155">
        <f t="shared" si="49"/>
        <v>0.35404000000000002</v>
      </c>
      <c r="H3168" s="289"/>
    </row>
    <row r="3169" spans="2:8" ht="15">
      <c r="B3169" s="154">
        <v>319</v>
      </c>
      <c r="C3169" s="154" t="s">
        <v>2584</v>
      </c>
      <c r="D3169" s="154" t="s">
        <v>1800</v>
      </c>
      <c r="E3169" s="154" t="s">
        <v>2862</v>
      </c>
      <c r="F3169" s="155">
        <v>0.17044000000000001</v>
      </c>
      <c r="G3169" s="155">
        <f t="shared" si="49"/>
        <v>0.34088000000000002</v>
      </c>
      <c r="H3169" s="290"/>
    </row>
    <row r="3170" spans="2:8" ht="15">
      <c r="B3170" s="154">
        <v>320</v>
      </c>
      <c r="C3170" s="154" t="s">
        <v>2058</v>
      </c>
      <c r="D3170" s="154" t="s">
        <v>1800</v>
      </c>
      <c r="E3170" s="154" t="s">
        <v>2862</v>
      </c>
      <c r="F3170" s="155">
        <v>0.16824</v>
      </c>
      <c r="G3170" s="155">
        <f t="shared" si="49"/>
        <v>0.33648</v>
      </c>
      <c r="H3170" s="288">
        <v>6.1639199999999992</v>
      </c>
    </row>
    <row r="3171" spans="2:8" ht="15">
      <c r="B3171" s="154">
        <v>320</v>
      </c>
      <c r="C3171" s="154" t="s">
        <v>2585</v>
      </c>
      <c r="D3171" s="154" t="s">
        <v>1800</v>
      </c>
      <c r="E3171" s="154" t="s">
        <v>2862</v>
      </c>
      <c r="F3171" s="155">
        <v>9.2609999999999998E-2</v>
      </c>
      <c r="G3171" s="155">
        <f t="shared" si="49"/>
        <v>0.18522</v>
      </c>
      <c r="H3171" s="289"/>
    </row>
    <row r="3172" spans="2:8" ht="15">
      <c r="B3172" s="154">
        <v>320</v>
      </c>
      <c r="C3172" s="154" t="s">
        <v>2580</v>
      </c>
      <c r="D3172" s="154" t="s">
        <v>1800</v>
      </c>
      <c r="E3172" s="154" t="s">
        <v>2862</v>
      </c>
      <c r="F3172" s="155">
        <v>9.4760000000000011E-2</v>
      </c>
      <c r="G3172" s="155">
        <f t="shared" si="49"/>
        <v>0.18952000000000002</v>
      </c>
      <c r="H3172" s="289"/>
    </row>
    <row r="3173" spans="2:8" ht="15">
      <c r="B3173" s="154">
        <v>320</v>
      </c>
      <c r="C3173" s="154" t="s">
        <v>2581</v>
      </c>
      <c r="D3173" s="154" t="s">
        <v>1800</v>
      </c>
      <c r="E3173" s="154" t="s">
        <v>2862</v>
      </c>
      <c r="F3173" s="155">
        <v>6.8940000000000001E-2</v>
      </c>
      <c r="G3173" s="155">
        <f t="shared" si="49"/>
        <v>0.13788</v>
      </c>
      <c r="H3173" s="289"/>
    </row>
    <row r="3174" spans="2:8" ht="15">
      <c r="B3174" s="154">
        <v>320</v>
      </c>
      <c r="C3174" s="154" t="s">
        <v>1843</v>
      </c>
      <c r="D3174" s="154" t="s">
        <v>1800</v>
      </c>
      <c r="E3174" s="154" t="s">
        <v>2862</v>
      </c>
      <c r="F3174" s="155">
        <v>0.15328999999999998</v>
      </c>
      <c r="G3174" s="155">
        <f t="shared" si="49"/>
        <v>0.30657999999999996</v>
      </c>
      <c r="H3174" s="289"/>
    </row>
    <row r="3175" spans="2:8" ht="15">
      <c r="B3175" s="154">
        <v>320</v>
      </c>
      <c r="C3175" s="154" t="s">
        <v>2586</v>
      </c>
      <c r="D3175" s="154" t="s">
        <v>1800</v>
      </c>
      <c r="E3175" s="154" t="s">
        <v>2862</v>
      </c>
      <c r="F3175" s="155">
        <v>4.6780000000000002E-2</v>
      </c>
      <c r="G3175" s="155">
        <f t="shared" si="49"/>
        <v>9.3560000000000004E-2</v>
      </c>
      <c r="H3175" s="289"/>
    </row>
    <row r="3176" spans="2:8" ht="15">
      <c r="B3176" s="154">
        <v>320</v>
      </c>
      <c r="C3176" s="154" t="s">
        <v>2587</v>
      </c>
      <c r="D3176" s="154" t="s">
        <v>1800</v>
      </c>
      <c r="E3176" s="154" t="s">
        <v>2862</v>
      </c>
      <c r="F3176" s="155">
        <v>0.16927</v>
      </c>
      <c r="G3176" s="155">
        <f t="shared" si="49"/>
        <v>0.33854000000000001</v>
      </c>
      <c r="H3176" s="289"/>
    </row>
    <row r="3177" spans="2:8" ht="15">
      <c r="B3177" s="154">
        <v>320</v>
      </c>
      <c r="C3177" s="154" t="s">
        <v>2588</v>
      </c>
      <c r="D3177" s="154" t="s">
        <v>1800</v>
      </c>
      <c r="E3177" s="154" t="s">
        <v>2862</v>
      </c>
      <c r="F3177" s="155">
        <v>0.23039999999999999</v>
      </c>
      <c r="G3177" s="155">
        <f t="shared" si="49"/>
        <v>0.46079999999999999</v>
      </c>
      <c r="H3177" s="289"/>
    </row>
    <row r="3178" spans="2:8" ht="15">
      <c r="B3178" s="154">
        <v>320</v>
      </c>
      <c r="C3178" s="154" t="s">
        <v>2589</v>
      </c>
      <c r="D3178" s="154" t="s">
        <v>1800</v>
      </c>
      <c r="E3178" s="154" t="s">
        <v>2862</v>
      </c>
      <c r="F3178" s="155">
        <v>0.54947999999999997</v>
      </c>
      <c r="G3178" s="155">
        <f t="shared" si="49"/>
        <v>1.0989599999999999</v>
      </c>
      <c r="H3178" s="289"/>
    </row>
    <row r="3179" spans="2:8" ht="15">
      <c r="B3179" s="154">
        <v>320</v>
      </c>
      <c r="C3179" s="154" t="s">
        <v>1574</v>
      </c>
      <c r="D3179" s="154" t="s">
        <v>1800</v>
      </c>
      <c r="E3179" s="154" t="s">
        <v>2862</v>
      </c>
      <c r="F3179" s="155">
        <v>0.44507999999999998</v>
      </c>
      <c r="G3179" s="155">
        <f t="shared" si="49"/>
        <v>0.89015999999999995</v>
      </c>
      <c r="H3179" s="289"/>
    </row>
    <row r="3180" spans="2:8" ht="15">
      <c r="B3180" s="154">
        <v>320</v>
      </c>
      <c r="C3180" s="154" t="s">
        <v>2590</v>
      </c>
      <c r="D3180" s="154" t="s">
        <v>1800</v>
      </c>
      <c r="E3180" s="154" t="s">
        <v>2862</v>
      </c>
      <c r="F3180" s="155">
        <v>0.27235000000000004</v>
      </c>
      <c r="G3180" s="155">
        <f t="shared" si="49"/>
        <v>0.54470000000000007</v>
      </c>
      <c r="H3180" s="289"/>
    </row>
    <row r="3181" spans="2:8" ht="15">
      <c r="B3181" s="154">
        <v>320</v>
      </c>
      <c r="C3181" s="154" t="s">
        <v>2591</v>
      </c>
      <c r="D3181" s="154" t="s">
        <v>1800</v>
      </c>
      <c r="E3181" s="154" t="s">
        <v>2862</v>
      </c>
      <c r="F3181" s="155">
        <v>7.1940000000000004E-2</v>
      </c>
      <c r="G3181" s="155">
        <f t="shared" si="49"/>
        <v>0.14388000000000001</v>
      </c>
      <c r="H3181" s="289"/>
    </row>
    <row r="3182" spans="2:8" ht="15">
      <c r="B3182" s="154">
        <v>320</v>
      </c>
      <c r="C3182" s="154" t="s">
        <v>2592</v>
      </c>
      <c r="D3182" s="154" t="s">
        <v>1800</v>
      </c>
      <c r="E3182" s="154" t="s">
        <v>2862</v>
      </c>
      <c r="F3182" s="155">
        <v>0.22902</v>
      </c>
      <c r="G3182" s="155">
        <f t="shared" si="49"/>
        <v>0.45804</v>
      </c>
      <c r="H3182" s="289"/>
    </row>
    <row r="3183" spans="2:8" ht="15">
      <c r="B3183" s="154">
        <v>320</v>
      </c>
      <c r="C3183" s="154" t="s">
        <v>2593</v>
      </c>
      <c r="D3183" s="154" t="s">
        <v>1800</v>
      </c>
      <c r="E3183" s="154" t="s">
        <v>2862</v>
      </c>
      <c r="F3183" s="155">
        <v>0.25627999999999995</v>
      </c>
      <c r="G3183" s="155">
        <f t="shared" si="49"/>
        <v>0.5125599999999999</v>
      </c>
      <c r="H3183" s="289"/>
    </row>
    <row r="3184" spans="2:8" ht="15">
      <c r="B3184" s="154">
        <v>320</v>
      </c>
      <c r="C3184" s="154" t="s">
        <v>2594</v>
      </c>
      <c r="D3184" s="154" t="s">
        <v>1800</v>
      </c>
      <c r="E3184" s="154" t="s">
        <v>2862</v>
      </c>
      <c r="F3184" s="155">
        <v>0.23352000000000001</v>
      </c>
      <c r="G3184" s="155">
        <f t="shared" si="49"/>
        <v>0.46704000000000001</v>
      </c>
      <c r="H3184" s="290"/>
    </row>
    <row r="3185" spans="2:8" ht="15">
      <c r="B3185" s="154">
        <v>321</v>
      </c>
      <c r="C3185" s="154" t="s">
        <v>1575</v>
      </c>
      <c r="D3185" s="154" t="s">
        <v>1800</v>
      </c>
      <c r="E3185" s="154" t="s">
        <v>2862</v>
      </c>
      <c r="F3185" s="155">
        <v>0.59890999999999994</v>
      </c>
      <c r="G3185" s="155">
        <f t="shared" si="49"/>
        <v>1.1978199999999999</v>
      </c>
      <c r="H3185" s="288">
        <v>6.2355200000000011</v>
      </c>
    </row>
    <row r="3186" spans="2:8" ht="15">
      <c r="B3186" s="154">
        <v>321</v>
      </c>
      <c r="C3186" s="154" t="s">
        <v>2595</v>
      </c>
      <c r="D3186" s="154" t="s">
        <v>1800</v>
      </c>
      <c r="E3186" s="154" t="s">
        <v>2862</v>
      </c>
      <c r="F3186" s="155">
        <v>0.31606000000000001</v>
      </c>
      <c r="G3186" s="155">
        <f t="shared" si="49"/>
        <v>0.63212000000000002</v>
      </c>
      <c r="H3186" s="289"/>
    </row>
    <row r="3187" spans="2:8" ht="15">
      <c r="B3187" s="154">
        <v>321</v>
      </c>
      <c r="C3187" s="154" t="s">
        <v>2596</v>
      </c>
      <c r="D3187" s="154" t="s">
        <v>1800</v>
      </c>
      <c r="E3187" s="154" t="s">
        <v>2862</v>
      </c>
      <c r="F3187" s="155">
        <v>0.12619</v>
      </c>
      <c r="G3187" s="155">
        <f t="shared" si="49"/>
        <v>0.25237999999999999</v>
      </c>
      <c r="H3187" s="289"/>
    </row>
    <row r="3188" spans="2:8" ht="15">
      <c r="B3188" s="154">
        <v>321</v>
      </c>
      <c r="C3188" s="154" t="s">
        <v>2597</v>
      </c>
      <c r="D3188" s="154" t="s">
        <v>1800</v>
      </c>
      <c r="E3188" s="154" t="s">
        <v>2862</v>
      </c>
      <c r="F3188" s="155">
        <v>0.33904000000000001</v>
      </c>
      <c r="G3188" s="155">
        <f t="shared" si="49"/>
        <v>0.67808000000000002</v>
      </c>
      <c r="H3188" s="289"/>
    </row>
    <row r="3189" spans="2:8" ht="15">
      <c r="B3189" s="154">
        <v>321</v>
      </c>
      <c r="C3189" s="154" t="s">
        <v>1743</v>
      </c>
      <c r="D3189" s="154" t="s">
        <v>1800</v>
      </c>
      <c r="E3189" s="154" t="s">
        <v>2862</v>
      </c>
      <c r="F3189" s="155">
        <v>0.10748000000000001</v>
      </c>
      <c r="G3189" s="155">
        <f t="shared" si="49"/>
        <v>0.21496000000000001</v>
      </c>
      <c r="H3189" s="289"/>
    </row>
    <row r="3190" spans="2:8" ht="15">
      <c r="B3190" s="154">
        <v>321</v>
      </c>
      <c r="C3190" s="154" t="s">
        <v>2598</v>
      </c>
      <c r="D3190" s="154" t="s">
        <v>1800</v>
      </c>
      <c r="E3190" s="154" t="s">
        <v>2862</v>
      </c>
      <c r="F3190" s="155">
        <v>0.16587000000000002</v>
      </c>
      <c r="G3190" s="155">
        <f t="shared" si="49"/>
        <v>0.33174000000000003</v>
      </c>
      <c r="H3190" s="289"/>
    </row>
    <row r="3191" spans="2:8" ht="15">
      <c r="B3191" s="154">
        <v>321</v>
      </c>
      <c r="C3191" s="154" t="s">
        <v>2587</v>
      </c>
      <c r="D3191" s="154" t="s">
        <v>1800</v>
      </c>
      <c r="E3191" s="154" t="s">
        <v>2862</v>
      </c>
      <c r="F3191" s="155">
        <v>0.16519</v>
      </c>
      <c r="G3191" s="155">
        <f t="shared" si="49"/>
        <v>0.33038000000000001</v>
      </c>
      <c r="H3191" s="289"/>
    </row>
    <row r="3192" spans="2:8" ht="15">
      <c r="B3192" s="154">
        <v>321</v>
      </c>
      <c r="C3192" s="154" t="s">
        <v>2588</v>
      </c>
      <c r="D3192" s="154" t="s">
        <v>1800</v>
      </c>
      <c r="E3192" s="154" t="s">
        <v>2862</v>
      </c>
      <c r="F3192" s="155">
        <v>0.16569999999999999</v>
      </c>
      <c r="G3192" s="155">
        <f t="shared" si="49"/>
        <v>0.33139999999999997</v>
      </c>
      <c r="H3192" s="289"/>
    </row>
    <row r="3193" spans="2:8" ht="15">
      <c r="B3193" s="154">
        <v>321</v>
      </c>
      <c r="C3193" s="154" t="s">
        <v>1574</v>
      </c>
      <c r="D3193" s="154" t="s">
        <v>1800</v>
      </c>
      <c r="E3193" s="154" t="s">
        <v>2862</v>
      </c>
      <c r="F3193" s="155">
        <v>0.22731000000000001</v>
      </c>
      <c r="G3193" s="155">
        <f t="shared" si="49"/>
        <v>0.45462000000000002</v>
      </c>
      <c r="H3193" s="289"/>
    </row>
    <row r="3194" spans="2:8" ht="15">
      <c r="B3194" s="154">
        <v>321</v>
      </c>
      <c r="C3194" s="154" t="s">
        <v>2590</v>
      </c>
      <c r="D3194" s="154" t="s">
        <v>1800</v>
      </c>
      <c r="E3194" s="154" t="s">
        <v>2862</v>
      </c>
      <c r="F3194" s="155">
        <v>0.16685</v>
      </c>
      <c r="G3194" s="155">
        <f t="shared" si="49"/>
        <v>0.3337</v>
      </c>
      <c r="H3194" s="289"/>
    </row>
    <row r="3195" spans="2:8" ht="15">
      <c r="B3195" s="154">
        <v>321</v>
      </c>
      <c r="C3195" s="154" t="s">
        <v>2591</v>
      </c>
      <c r="D3195" s="154" t="s">
        <v>1800</v>
      </c>
      <c r="E3195" s="154" t="s">
        <v>2862</v>
      </c>
      <c r="F3195" s="155">
        <v>0.16753000000000001</v>
      </c>
      <c r="G3195" s="155">
        <f t="shared" si="49"/>
        <v>0.33506000000000002</v>
      </c>
      <c r="H3195" s="289"/>
    </row>
    <row r="3196" spans="2:8" ht="15">
      <c r="B3196" s="154">
        <v>321</v>
      </c>
      <c r="C3196" s="154" t="s">
        <v>2592</v>
      </c>
      <c r="D3196" s="154" t="s">
        <v>1800</v>
      </c>
      <c r="E3196" s="154" t="s">
        <v>2862</v>
      </c>
      <c r="F3196" s="155">
        <v>0.16644</v>
      </c>
      <c r="G3196" s="155">
        <f t="shared" si="49"/>
        <v>0.33288000000000001</v>
      </c>
      <c r="H3196" s="289"/>
    </row>
    <row r="3197" spans="2:8" ht="15">
      <c r="B3197" s="154">
        <v>321</v>
      </c>
      <c r="C3197" s="154" t="s">
        <v>2593</v>
      </c>
      <c r="D3197" s="154" t="s">
        <v>1800</v>
      </c>
      <c r="E3197" s="154" t="s">
        <v>2862</v>
      </c>
      <c r="F3197" s="155">
        <v>0.16583000000000001</v>
      </c>
      <c r="G3197" s="155">
        <f t="shared" si="49"/>
        <v>0.33166000000000001</v>
      </c>
      <c r="H3197" s="289"/>
    </row>
    <row r="3198" spans="2:8" ht="15">
      <c r="B3198" s="154">
        <v>321</v>
      </c>
      <c r="C3198" s="154" t="s">
        <v>2599</v>
      </c>
      <c r="D3198" s="154" t="s">
        <v>1800</v>
      </c>
      <c r="E3198" s="154" t="s">
        <v>2862</v>
      </c>
      <c r="F3198" s="155">
        <v>0.16575999999999999</v>
      </c>
      <c r="G3198" s="155">
        <f t="shared" si="49"/>
        <v>0.33151999999999998</v>
      </c>
      <c r="H3198" s="289"/>
    </row>
    <row r="3199" spans="2:8" ht="15">
      <c r="B3199" s="154">
        <v>321</v>
      </c>
      <c r="C3199" s="154" t="s">
        <v>2600</v>
      </c>
      <c r="D3199" s="154" t="s">
        <v>1800</v>
      </c>
      <c r="E3199" s="154" t="s">
        <v>2862</v>
      </c>
      <c r="F3199" s="155">
        <v>7.3599999999999999E-2</v>
      </c>
      <c r="G3199" s="155">
        <f t="shared" si="49"/>
        <v>0.1472</v>
      </c>
      <c r="H3199" s="290"/>
    </row>
    <row r="3200" spans="2:8" ht="15">
      <c r="B3200" s="154">
        <v>322</v>
      </c>
      <c r="C3200" s="154" t="s">
        <v>1551</v>
      </c>
      <c r="D3200" s="154" t="s">
        <v>1800</v>
      </c>
      <c r="E3200" s="154" t="s">
        <v>2862</v>
      </c>
      <c r="F3200" s="155">
        <v>0.42144999999999999</v>
      </c>
      <c r="G3200" s="155">
        <f t="shared" si="49"/>
        <v>0.84289999999999998</v>
      </c>
      <c r="H3200" s="288">
        <v>6.0901399999999999</v>
      </c>
    </row>
    <row r="3201" spans="2:8" ht="15">
      <c r="B3201" s="154">
        <v>322</v>
      </c>
      <c r="C3201" s="154" t="s">
        <v>1518</v>
      </c>
      <c r="D3201" s="154" t="s">
        <v>1800</v>
      </c>
      <c r="E3201" s="154" t="s">
        <v>2862</v>
      </c>
      <c r="F3201" s="155">
        <v>0.24149000000000001</v>
      </c>
      <c r="G3201" s="155">
        <f t="shared" si="49"/>
        <v>0.48298000000000002</v>
      </c>
      <c r="H3201" s="289"/>
    </row>
    <row r="3202" spans="2:8" ht="15">
      <c r="B3202" s="154">
        <v>322</v>
      </c>
      <c r="C3202" s="154" t="s">
        <v>2601</v>
      </c>
      <c r="D3202" s="154" t="s">
        <v>1800</v>
      </c>
      <c r="E3202" s="154" t="s">
        <v>2862</v>
      </c>
      <c r="F3202" s="155">
        <v>0.25819999999999999</v>
      </c>
      <c r="G3202" s="155">
        <f t="shared" si="49"/>
        <v>0.51639999999999997</v>
      </c>
      <c r="H3202" s="289"/>
    </row>
    <row r="3203" spans="2:8" ht="15">
      <c r="B3203" s="154">
        <v>322</v>
      </c>
      <c r="C3203" s="154" t="s">
        <v>2602</v>
      </c>
      <c r="D3203" s="154" t="s">
        <v>1800</v>
      </c>
      <c r="E3203" s="154" t="s">
        <v>2862</v>
      </c>
      <c r="F3203" s="155">
        <v>0.18377000000000002</v>
      </c>
      <c r="G3203" s="155">
        <f t="shared" si="49"/>
        <v>0.36754000000000003</v>
      </c>
      <c r="H3203" s="289"/>
    </row>
    <row r="3204" spans="2:8" ht="15">
      <c r="B3204" s="154">
        <v>322</v>
      </c>
      <c r="C3204" s="154" t="s">
        <v>1719</v>
      </c>
      <c r="D3204" s="154" t="s">
        <v>1800</v>
      </c>
      <c r="E3204" s="154" t="s">
        <v>2862</v>
      </c>
      <c r="F3204" s="155">
        <v>0.35242000000000001</v>
      </c>
      <c r="G3204" s="155">
        <f t="shared" si="49"/>
        <v>0.70484000000000002</v>
      </c>
      <c r="H3204" s="289"/>
    </row>
    <row r="3205" spans="2:8" ht="15">
      <c r="B3205" s="154">
        <v>322</v>
      </c>
      <c r="C3205" s="154" t="s">
        <v>2603</v>
      </c>
      <c r="D3205" s="154" t="s">
        <v>1800</v>
      </c>
      <c r="E3205" s="154" t="s">
        <v>2862</v>
      </c>
      <c r="F3205" s="155">
        <v>8.8889999999999997E-2</v>
      </c>
      <c r="G3205" s="155">
        <f t="shared" si="49"/>
        <v>0.17777999999999999</v>
      </c>
      <c r="H3205" s="289"/>
    </row>
    <row r="3206" spans="2:8" ht="15">
      <c r="B3206" s="154">
        <v>322</v>
      </c>
      <c r="C3206" s="154" t="s">
        <v>1575</v>
      </c>
      <c r="D3206" s="154" t="s">
        <v>1800</v>
      </c>
      <c r="E3206" s="154" t="s">
        <v>2862</v>
      </c>
      <c r="F3206" s="155">
        <v>0.29642000000000002</v>
      </c>
      <c r="G3206" s="155">
        <f t="shared" si="49"/>
        <v>0.59284000000000003</v>
      </c>
      <c r="H3206" s="289"/>
    </row>
    <row r="3207" spans="2:8" ht="15">
      <c r="B3207" s="154">
        <v>322</v>
      </c>
      <c r="C3207" s="154" t="s">
        <v>2556</v>
      </c>
      <c r="D3207" s="154" t="s">
        <v>1800</v>
      </c>
      <c r="E3207" s="154" t="s">
        <v>2862</v>
      </c>
      <c r="F3207" s="155">
        <v>0.20338999999999999</v>
      </c>
      <c r="G3207" s="155">
        <f t="shared" si="49"/>
        <v>0.40677999999999997</v>
      </c>
      <c r="H3207" s="289"/>
    </row>
    <row r="3208" spans="2:8" ht="15">
      <c r="B3208" s="154">
        <v>322</v>
      </c>
      <c r="C3208" s="154" t="s">
        <v>2604</v>
      </c>
      <c r="D3208" s="154" t="s">
        <v>1800</v>
      </c>
      <c r="E3208" s="154" t="s">
        <v>2862</v>
      </c>
      <c r="F3208" s="155">
        <v>5.7840000000000003E-2</v>
      </c>
      <c r="G3208" s="155">
        <f t="shared" si="49"/>
        <v>0.11568000000000001</v>
      </c>
      <c r="H3208" s="289"/>
    </row>
    <row r="3209" spans="2:8" ht="15">
      <c r="B3209" s="154">
        <v>322</v>
      </c>
      <c r="C3209" s="154" t="s">
        <v>1743</v>
      </c>
      <c r="D3209" s="154" t="s">
        <v>1800</v>
      </c>
      <c r="E3209" s="154" t="s">
        <v>2862</v>
      </c>
      <c r="F3209" s="155">
        <v>6.9409999999999999E-2</v>
      </c>
      <c r="G3209" s="155">
        <f t="shared" si="49"/>
        <v>0.13882</v>
      </c>
      <c r="H3209" s="289"/>
    </row>
    <row r="3210" spans="2:8" ht="15">
      <c r="B3210" s="154">
        <v>322</v>
      </c>
      <c r="C3210" s="154" t="s">
        <v>1574</v>
      </c>
      <c r="D3210" s="154" t="s">
        <v>1800</v>
      </c>
      <c r="E3210" s="154" t="s">
        <v>2862</v>
      </c>
      <c r="F3210" s="155">
        <v>0.12703</v>
      </c>
      <c r="G3210" s="155">
        <f t="shared" si="49"/>
        <v>0.25406000000000001</v>
      </c>
      <c r="H3210" s="289"/>
    </row>
    <row r="3211" spans="2:8" ht="15">
      <c r="B3211" s="154">
        <v>322</v>
      </c>
      <c r="C3211" s="154" t="s">
        <v>2605</v>
      </c>
      <c r="D3211" s="154" t="s">
        <v>1800</v>
      </c>
      <c r="E3211" s="154" t="s">
        <v>2862</v>
      </c>
      <c r="F3211" s="155">
        <v>0.46439999999999998</v>
      </c>
      <c r="G3211" s="155">
        <f t="shared" si="49"/>
        <v>0.92879999999999996</v>
      </c>
      <c r="H3211" s="289"/>
    </row>
    <row r="3212" spans="2:8" ht="15">
      <c r="B3212" s="154">
        <v>322</v>
      </c>
      <c r="C3212" s="154" t="s">
        <v>2606</v>
      </c>
      <c r="D3212" s="154" t="s">
        <v>1800</v>
      </c>
      <c r="E3212" s="154" t="s">
        <v>2862</v>
      </c>
      <c r="F3212" s="155">
        <v>0.20976</v>
      </c>
      <c r="G3212" s="155">
        <f t="shared" si="49"/>
        <v>0.41952</v>
      </c>
      <c r="H3212" s="289"/>
    </row>
    <row r="3213" spans="2:8" ht="15">
      <c r="B3213" s="154">
        <v>322</v>
      </c>
      <c r="C3213" s="154" t="s">
        <v>2607</v>
      </c>
      <c r="D3213" s="154" t="s">
        <v>1800</v>
      </c>
      <c r="E3213" s="154" t="s">
        <v>2862</v>
      </c>
      <c r="F3213" s="155">
        <v>7.0599999999999996E-2</v>
      </c>
      <c r="G3213" s="155">
        <f t="shared" ref="G3213:G3276" si="50">F3213*2</f>
        <v>0.14119999999999999</v>
      </c>
      <c r="H3213" s="290"/>
    </row>
    <row r="3214" spans="2:8" ht="15">
      <c r="B3214" s="154">
        <v>323</v>
      </c>
      <c r="C3214" s="154" t="s">
        <v>1575</v>
      </c>
      <c r="D3214" s="154" t="s">
        <v>1799</v>
      </c>
      <c r="E3214" s="154" t="s">
        <v>2862</v>
      </c>
      <c r="F3214" s="155">
        <v>0.61970999999999998</v>
      </c>
      <c r="G3214" s="155">
        <f t="shared" si="50"/>
        <v>1.23942</v>
      </c>
      <c r="H3214" s="288">
        <v>6.1919399999999998</v>
      </c>
    </row>
    <row r="3215" spans="2:8" ht="15">
      <c r="B3215" s="154">
        <v>323</v>
      </c>
      <c r="C3215" s="154" t="s">
        <v>2608</v>
      </c>
      <c r="D3215" s="154" t="s">
        <v>1799</v>
      </c>
      <c r="E3215" s="154" t="s">
        <v>2862</v>
      </c>
      <c r="F3215" s="155">
        <v>0.36836000000000002</v>
      </c>
      <c r="G3215" s="155">
        <f t="shared" si="50"/>
        <v>0.73672000000000004</v>
      </c>
      <c r="H3215" s="289"/>
    </row>
    <row r="3216" spans="2:8" ht="15">
      <c r="B3216" s="154">
        <v>323</v>
      </c>
      <c r="C3216" s="154" t="s">
        <v>1945</v>
      </c>
      <c r="D3216" s="154" t="s">
        <v>1799</v>
      </c>
      <c r="E3216" s="154" t="s">
        <v>2862</v>
      </c>
      <c r="F3216" s="155">
        <v>0.29661000000000004</v>
      </c>
      <c r="G3216" s="155">
        <f t="shared" si="50"/>
        <v>0.59322000000000008</v>
      </c>
      <c r="H3216" s="289"/>
    </row>
    <row r="3217" spans="2:8" ht="15">
      <c r="B3217" s="154">
        <v>323</v>
      </c>
      <c r="C3217" s="154" t="s">
        <v>2609</v>
      </c>
      <c r="D3217" s="154" t="s">
        <v>1799</v>
      </c>
      <c r="E3217" s="154" t="s">
        <v>2862</v>
      </c>
      <c r="F3217" s="155">
        <v>0.17984999999999998</v>
      </c>
      <c r="G3217" s="155">
        <f t="shared" si="50"/>
        <v>0.35969999999999996</v>
      </c>
      <c r="H3217" s="289"/>
    </row>
    <row r="3218" spans="2:8" ht="15">
      <c r="B3218" s="154">
        <v>323</v>
      </c>
      <c r="C3218" s="154" t="s">
        <v>2610</v>
      </c>
      <c r="D3218" s="154" t="s">
        <v>1799</v>
      </c>
      <c r="E3218" s="154" t="s">
        <v>2862</v>
      </c>
      <c r="F3218" s="155">
        <v>0.17743999999999999</v>
      </c>
      <c r="G3218" s="155">
        <f t="shared" si="50"/>
        <v>0.35487999999999997</v>
      </c>
      <c r="H3218" s="289"/>
    </row>
    <row r="3219" spans="2:8" ht="15">
      <c r="B3219" s="154">
        <v>323</v>
      </c>
      <c r="C3219" s="154" t="s">
        <v>2588</v>
      </c>
      <c r="D3219" s="154" t="s">
        <v>1799</v>
      </c>
      <c r="E3219" s="154" t="s">
        <v>2862</v>
      </c>
      <c r="F3219" s="155">
        <v>0.16497999999999999</v>
      </c>
      <c r="G3219" s="155">
        <f t="shared" si="50"/>
        <v>0.32995999999999998</v>
      </c>
      <c r="H3219" s="289"/>
    </row>
    <row r="3220" spans="2:8" ht="15">
      <c r="B3220" s="154">
        <v>323</v>
      </c>
      <c r="C3220" s="154" t="s">
        <v>2611</v>
      </c>
      <c r="D3220" s="154" t="s">
        <v>1799</v>
      </c>
      <c r="E3220" s="154" t="s">
        <v>2862</v>
      </c>
      <c r="F3220" s="155">
        <v>0.34414999999999996</v>
      </c>
      <c r="G3220" s="155">
        <f t="shared" si="50"/>
        <v>0.68829999999999991</v>
      </c>
      <c r="H3220" s="289"/>
    </row>
    <row r="3221" spans="2:8" ht="15">
      <c r="B3221" s="154">
        <v>323</v>
      </c>
      <c r="C3221" s="154" t="s">
        <v>2612</v>
      </c>
      <c r="D3221" s="154" t="s">
        <v>1799</v>
      </c>
      <c r="E3221" s="154" t="s">
        <v>2862</v>
      </c>
      <c r="F3221" s="155">
        <v>0.17509</v>
      </c>
      <c r="G3221" s="155">
        <f t="shared" si="50"/>
        <v>0.35017999999999999</v>
      </c>
      <c r="H3221" s="289"/>
    </row>
    <row r="3222" spans="2:8" ht="15">
      <c r="B3222" s="154">
        <v>323</v>
      </c>
      <c r="C3222" s="154" t="s">
        <v>1710</v>
      </c>
      <c r="D3222" s="154" t="s">
        <v>1799</v>
      </c>
      <c r="E3222" s="154" t="s">
        <v>2862</v>
      </c>
      <c r="F3222" s="155">
        <v>7.2459999999999997E-2</v>
      </c>
      <c r="G3222" s="155">
        <f t="shared" si="50"/>
        <v>0.14491999999999999</v>
      </c>
      <c r="H3222" s="289"/>
    </row>
    <row r="3223" spans="2:8" ht="15">
      <c r="B3223" s="154">
        <v>323</v>
      </c>
      <c r="C3223" s="154" t="s">
        <v>2590</v>
      </c>
      <c r="D3223" s="154" t="s">
        <v>1799</v>
      </c>
      <c r="E3223" s="154" t="s">
        <v>2862</v>
      </c>
      <c r="F3223" s="155">
        <v>0.17232</v>
      </c>
      <c r="G3223" s="155">
        <f t="shared" si="50"/>
        <v>0.34464</v>
      </c>
      <c r="H3223" s="289"/>
    </row>
    <row r="3224" spans="2:8" ht="15">
      <c r="B3224" s="154">
        <v>323</v>
      </c>
      <c r="C3224" s="154" t="s">
        <v>2593</v>
      </c>
      <c r="D3224" s="154" t="s">
        <v>1799</v>
      </c>
      <c r="E3224" s="154" t="s">
        <v>2862</v>
      </c>
      <c r="F3224" s="155">
        <v>0.17995</v>
      </c>
      <c r="G3224" s="155">
        <f t="shared" si="50"/>
        <v>0.3599</v>
      </c>
      <c r="H3224" s="289"/>
    </row>
    <row r="3225" spans="2:8" ht="15">
      <c r="B3225" s="154">
        <v>323</v>
      </c>
      <c r="C3225" s="154" t="s">
        <v>2599</v>
      </c>
      <c r="D3225" s="154" t="s">
        <v>1799</v>
      </c>
      <c r="E3225" s="154" t="s">
        <v>2862</v>
      </c>
      <c r="F3225" s="155">
        <v>0.16519</v>
      </c>
      <c r="G3225" s="155">
        <f t="shared" si="50"/>
        <v>0.33038000000000001</v>
      </c>
      <c r="H3225" s="289"/>
    </row>
    <row r="3226" spans="2:8" ht="15">
      <c r="B3226" s="154">
        <v>323</v>
      </c>
      <c r="C3226" s="154" t="s">
        <v>2594</v>
      </c>
      <c r="D3226" s="154" t="s">
        <v>1799</v>
      </c>
      <c r="E3226" s="154" t="s">
        <v>2862</v>
      </c>
      <c r="F3226" s="155">
        <v>0.17986000000000002</v>
      </c>
      <c r="G3226" s="155">
        <f t="shared" si="50"/>
        <v>0.35972000000000004</v>
      </c>
      <c r="H3226" s="290"/>
    </row>
    <row r="3227" spans="2:8" ht="15">
      <c r="B3227" s="154">
        <v>324</v>
      </c>
      <c r="C3227" s="154" t="s">
        <v>1518</v>
      </c>
      <c r="D3227" s="154" t="s">
        <v>1799</v>
      </c>
      <c r="E3227" s="154" t="s">
        <v>2862</v>
      </c>
      <c r="F3227" s="155">
        <v>0.43676999999999999</v>
      </c>
      <c r="G3227" s="155">
        <f t="shared" si="50"/>
        <v>0.87353999999999998</v>
      </c>
      <c r="H3227" s="288">
        <v>6.2806599999999992</v>
      </c>
    </row>
    <row r="3228" spans="2:8" ht="15">
      <c r="B3228" s="154">
        <v>324</v>
      </c>
      <c r="C3228" s="154" t="s">
        <v>1575</v>
      </c>
      <c r="D3228" s="154" t="s">
        <v>1799</v>
      </c>
      <c r="E3228" s="154" t="s">
        <v>2862</v>
      </c>
      <c r="F3228" s="155">
        <v>0.72067999999999999</v>
      </c>
      <c r="G3228" s="155">
        <f t="shared" si="50"/>
        <v>1.44136</v>
      </c>
      <c r="H3228" s="289"/>
    </row>
    <row r="3229" spans="2:8" ht="15">
      <c r="B3229" s="154">
        <v>324</v>
      </c>
      <c r="C3229" s="154" t="s">
        <v>1943</v>
      </c>
      <c r="D3229" s="154" t="s">
        <v>1799</v>
      </c>
      <c r="E3229" s="154" t="s">
        <v>2862</v>
      </c>
      <c r="F3229" s="155">
        <v>0.22872000000000001</v>
      </c>
      <c r="G3229" s="155">
        <f t="shared" si="50"/>
        <v>0.45744000000000001</v>
      </c>
      <c r="H3229" s="289"/>
    </row>
    <row r="3230" spans="2:8" ht="15">
      <c r="B3230" s="154">
        <v>324</v>
      </c>
      <c r="C3230" s="154" t="s">
        <v>2608</v>
      </c>
      <c r="D3230" s="154" t="s">
        <v>1799</v>
      </c>
      <c r="E3230" s="154" t="s">
        <v>2862</v>
      </c>
      <c r="F3230" s="155">
        <v>0.15468000000000001</v>
      </c>
      <c r="G3230" s="155">
        <f t="shared" si="50"/>
        <v>0.30936000000000002</v>
      </c>
      <c r="H3230" s="289"/>
    </row>
    <row r="3231" spans="2:8" ht="15">
      <c r="B3231" s="154">
        <v>324</v>
      </c>
      <c r="C3231" s="154" t="s">
        <v>2595</v>
      </c>
      <c r="D3231" s="154" t="s">
        <v>1799</v>
      </c>
      <c r="E3231" s="154" t="s">
        <v>2862</v>
      </c>
      <c r="F3231" s="155">
        <v>0.34625</v>
      </c>
      <c r="G3231" s="155">
        <f t="shared" si="50"/>
        <v>0.6925</v>
      </c>
      <c r="H3231" s="289"/>
    </row>
    <row r="3232" spans="2:8" ht="15">
      <c r="B3232" s="154">
        <v>324</v>
      </c>
      <c r="C3232" s="154" t="s">
        <v>2613</v>
      </c>
      <c r="D3232" s="154" t="s">
        <v>1799</v>
      </c>
      <c r="E3232" s="154" t="s">
        <v>2862</v>
      </c>
      <c r="F3232" s="155">
        <v>0.17987</v>
      </c>
      <c r="G3232" s="155">
        <f t="shared" si="50"/>
        <v>0.35974</v>
      </c>
      <c r="H3232" s="289"/>
    </row>
    <row r="3233" spans="2:8" ht="15">
      <c r="B3233" s="154">
        <v>324</v>
      </c>
      <c r="C3233" s="154" t="s">
        <v>1945</v>
      </c>
      <c r="D3233" s="154" t="s">
        <v>1799</v>
      </c>
      <c r="E3233" s="154" t="s">
        <v>2862</v>
      </c>
      <c r="F3233" s="155">
        <v>0.38113999999999998</v>
      </c>
      <c r="G3233" s="155">
        <f t="shared" si="50"/>
        <v>0.76227999999999996</v>
      </c>
      <c r="H3233" s="289"/>
    </row>
    <row r="3234" spans="2:8" ht="15">
      <c r="B3234" s="154">
        <v>324</v>
      </c>
      <c r="C3234" s="154" t="s">
        <v>2598</v>
      </c>
      <c r="D3234" s="154" t="s">
        <v>1799</v>
      </c>
      <c r="E3234" s="154" t="s">
        <v>2862</v>
      </c>
      <c r="F3234" s="155">
        <v>0.34522000000000003</v>
      </c>
      <c r="G3234" s="155">
        <f t="shared" si="50"/>
        <v>0.69044000000000005</v>
      </c>
      <c r="H3234" s="289"/>
    </row>
    <row r="3235" spans="2:8" ht="15">
      <c r="B3235" s="154">
        <v>324</v>
      </c>
      <c r="C3235" s="154" t="s">
        <v>2590</v>
      </c>
      <c r="D3235" s="154" t="s">
        <v>1799</v>
      </c>
      <c r="E3235" s="154" t="s">
        <v>2862</v>
      </c>
      <c r="F3235" s="155">
        <v>0.18111000000000002</v>
      </c>
      <c r="G3235" s="155">
        <f t="shared" si="50"/>
        <v>0.36222000000000004</v>
      </c>
      <c r="H3235" s="289"/>
    </row>
    <row r="3236" spans="2:8" ht="15">
      <c r="B3236" s="154">
        <v>324</v>
      </c>
      <c r="C3236" s="154" t="s">
        <v>2591</v>
      </c>
      <c r="D3236" s="154" t="s">
        <v>1799</v>
      </c>
      <c r="E3236" s="154" t="s">
        <v>2862</v>
      </c>
      <c r="F3236" s="155">
        <v>0.16588999999999998</v>
      </c>
      <c r="G3236" s="155">
        <f t="shared" si="50"/>
        <v>0.33177999999999996</v>
      </c>
      <c r="H3236" s="290"/>
    </row>
    <row r="3237" spans="2:8" ht="15">
      <c r="B3237" s="154">
        <v>325</v>
      </c>
      <c r="C3237" s="154" t="s">
        <v>1551</v>
      </c>
      <c r="D3237" s="154" t="s">
        <v>1799</v>
      </c>
      <c r="E3237" s="154" t="s">
        <v>2862</v>
      </c>
      <c r="F3237" s="155">
        <v>0.41957</v>
      </c>
      <c r="G3237" s="155">
        <f t="shared" si="50"/>
        <v>0.83914</v>
      </c>
      <c r="H3237" s="288">
        <v>5.9243200000000007</v>
      </c>
    </row>
    <row r="3238" spans="2:8" ht="15">
      <c r="B3238" s="154">
        <v>325</v>
      </c>
      <c r="C3238" s="154" t="s">
        <v>1720</v>
      </c>
      <c r="D3238" s="154" t="s">
        <v>1799</v>
      </c>
      <c r="E3238" s="154" t="s">
        <v>2862</v>
      </c>
      <c r="F3238" s="155">
        <v>0.65524000000000004</v>
      </c>
      <c r="G3238" s="155">
        <f t="shared" si="50"/>
        <v>1.3104800000000001</v>
      </c>
      <c r="H3238" s="289"/>
    </row>
    <row r="3239" spans="2:8" ht="15">
      <c r="B3239" s="154">
        <v>325</v>
      </c>
      <c r="C3239" s="154" t="s">
        <v>2614</v>
      </c>
      <c r="D3239" s="154" t="s">
        <v>1799</v>
      </c>
      <c r="E3239" s="154" t="s">
        <v>2862</v>
      </c>
      <c r="F3239" s="155">
        <v>0.16613999999999998</v>
      </c>
      <c r="G3239" s="155">
        <f t="shared" si="50"/>
        <v>0.33227999999999996</v>
      </c>
      <c r="H3239" s="289"/>
    </row>
    <row r="3240" spans="2:8" ht="15">
      <c r="B3240" s="154">
        <v>325</v>
      </c>
      <c r="C3240" s="154" t="s">
        <v>1984</v>
      </c>
      <c r="D3240" s="154" t="s">
        <v>1799</v>
      </c>
      <c r="E3240" s="154" t="s">
        <v>2862</v>
      </c>
      <c r="F3240" s="155">
        <v>0.25024000000000002</v>
      </c>
      <c r="G3240" s="155">
        <f t="shared" si="50"/>
        <v>0.50048000000000004</v>
      </c>
      <c r="H3240" s="289"/>
    </row>
    <row r="3241" spans="2:8" ht="15">
      <c r="B3241" s="154">
        <v>325</v>
      </c>
      <c r="C3241" s="154" t="s">
        <v>1945</v>
      </c>
      <c r="D3241" s="154" t="s">
        <v>1799</v>
      </c>
      <c r="E3241" s="154" t="s">
        <v>2862</v>
      </c>
      <c r="F3241" s="155">
        <v>0.82932000000000006</v>
      </c>
      <c r="G3241" s="155">
        <f t="shared" si="50"/>
        <v>1.6586400000000001</v>
      </c>
      <c r="H3241" s="289"/>
    </row>
    <row r="3242" spans="2:8" ht="15">
      <c r="B3242" s="154">
        <v>325</v>
      </c>
      <c r="C3242" s="154" t="s">
        <v>2615</v>
      </c>
      <c r="D3242" s="154" t="s">
        <v>1799</v>
      </c>
      <c r="E3242" s="154" t="s">
        <v>2862</v>
      </c>
      <c r="F3242" s="155">
        <v>0.47508</v>
      </c>
      <c r="G3242" s="155">
        <f t="shared" si="50"/>
        <v>0.95016</v>
      </c>
      <c r="H3242" s="289"/>
    </row>
    <row r="3243" spans="2:8" ht="15">
      <c r="B3243" s="154">
        <v>325</v>
      </c>
      <c r="C3243" s="154" t="s">
        <v>2616</v>
      </c>
      <c r="D3243" s="154" t="s">
        <v>1799</v>
      </c>
      <c r="E3243" s="154" t="s">
        <v>2862</v>
      </c>
      <c r="F3243" s="155">
        <v>0.16657</v>
      </c>
      <c r="G3243" s="155">
        <f t="shared" si="50"/>
        <v>0.33313999999999999</v>
      </c>
      <c r="H3243" s="290"/>
    </row>
    <row r="3244" spans="2:8" ht="15">
      <c r="B3244" s="154">
        <v>326</v>
      </c>
      <c r="C3244" s="154" t="s">
        <v>1551</v>
      </c>
      <c r="D3244" s="154" t="s">
        <v>1799</v>
      </c>
      <c r="E3244" s="154" t="s">
        <v>2862</v>
      </c>
      <c r="F3244" s="155">
        <v>0.31672</v>
      </c>
      <c r="G3244" s="155">
        <f t="shared" si="50"/>
        <v>0.63344</v>
      </c>
      <c r="H3244" s="288">
        <v>6.1931000000000012</v>
      </c>
    </row>
    <row r="3245" spans="2:8" ht="15">
      <c r="B3245" s="154">
        <v>326</v>
      </c>
      <c r="C3245" s="154" t="s">
        <v>2603</v>
      </c>
      <c r="D3245" s="154" t="s">
        <v>1799</v>
      </c>
      <c r="E3245" s="154" t="s">
        <v>2862</v>
      </c>
      <c r="F3245" s="155">
        <v>0.26988999999999996</v>
      </c>
      <c r="G3245" s="155">
        <f t="shared" si="50"/>
        <v>0.53977999999999993</v>
      </c>
      <c r="H3245" s="289"/>
    </row>
    <row r="3246" spans="2:8" ht="15">
      <c r="B3246" s="154">
        <v>326</v>
      </c>
      <c r="C3246" s="154" t="s">
        <v>1720</v>
      </c>
      <c r="D3246" s="154" t="s">
        <v>1799</v>
      </c>
      <c r="E3246" s="154" t="s">
        <v>2862</v>
      </c>
      <c r="F3246" s="155">
        <v>0.34542</v>
      </c>
      <c r="G3246" s="155">
        <f t="shared" si="50"/>
        <v>0.69084000000000001</v>
      </c>
      <c r="H3246" s="289"/>
    </row>
    <row r="3247" spans="2:8" ht="15">
      <c r="B3247" s="154">
        <v>326</v>
      </c>
      <c r="C3247" s="154" t="s">
        <v>2617</v>
      </c>
      <c r="D3247" s="154" t="s">
        <v>1799</v>
      </c>
      <c r="E3247" s="154" t="s">
        <v>2862</v>
      </c>
      <c r="F3247" s="155">
        <v>0.18196999999999999</v>
      </c>
      <c r="G3247" s="155">
        <f t="shared" si="50"/>
        <v>0.36393999999999999</v>
      </c>
      <c r="H3247" s="289"/>
    </row>
    <row r="3248" spans="2:8" ht="15">
      <c r="B3248" s="154">
        <v>326</v>
      </c>
      <c r="C3248" s="154" t="s">
        <v>1943</v>
      </c>
      <c r="D3248" s="154" t="s">
        <v>1799</v>
      </c>
      <c r="E3248" s="154" t="s">
        <v>2862</v>
      </c>
      <c r="F3248" s="155">
        <v>0.39793000000000001</v>
      </c>
      <c r="G3248" s="155">
        <f t="shared" si="50"/>
        <v>0.79586000000000001</v>
      </c>
      <c r="H3248" s="289"/>
    </row>
    <row r="3249" spans="2:8" ht="15">
      <c r="B3249" s="154">
        <v>326</v>
      </c>
      <c r="C3249" s="154" t="s">
        <v>2614</v>
      </c>
      <c r="D3249" s="154" t="s">
        <v>1799</v>
      </c>
      <c r="E3249" s="154" t="s">
        <v>2862</v>
      </c>
      <c r="F3249" s="155">
        <v>0.18111000000000002</v>
      </c>
      <c r="G3249" s="155">
        <f t="shared" si="50"/>
        <v>0.36222000000000004</v>
      </c>
      <c r="H3249" s="289"/>
    </row>
    <row r="3250" spans="2:8" ht="15">
      <c r="B3250" s="154">
        <v>326</v>
      </c>
      <c r="C3250" s="154" t="s">
        <v>2618</v>
      </c>
      <c r="D3250" s="154" t="s">
        <v>1799</v>
      </c>
      <c r="E3250" s="154" t="s">
        <v>2862</v>
      </c>
      <c r="F3250" s="155">
        <v>0.34673000000000004</v>
      </c>
      <c r="G3250" s="155">
        <f t="shared" si="50"/>
        <v>0.69346000000000008</v>
      </c>
      <c r="H3250" s="289"/>
    </row>
    <row r="3251" spans="2:8" ht="15">
      <c r="B3251" s="154">
        <v>326</v>
      </c>
      <c r="C3251" s="154" t="s">
        <v>1984</v>
      </c>
      <c r="D3251" s="154" t="s">
        <v>1799</v>
      </c>
      <c r="E3251" s="154" t="s">
        <v>2862</v>
      </c>
      <c r="F3251" s="155">
        <v>0.18106</v>
      </c>
      <c r="G3251" s="155">
        <f t="shared" si="50"/>
        <v>0.36212</v>
      </c>
      <c r="H3251" s="289"/>
    </row>
    <row r="3252" spans="2:8" ht="15">
      <c r="B3252" s="154">
        <v>326</v>
      </c>
      <c r="C3252" s="154" t="s">
        <v>1945</v>
      </c>
      <c r="D3252" s="154" t="s">
        <v>1799</v>
      </c>
      <c r="E3252" s="154" t="s">
        <v>2862</v>
      </c>
      <c r="F3252" s="155">
        <v>0.36124000000000001</v>
      </c>
      <c r="G3252" s="155">
        <f t="shared" si="50"/>
        <v>0.72248000000000001</v>
      </c>
      <c r="H3252" s="289"/>
    </row>
    <row r="3253" spans="2:8" ht="15">
      <c r="B3253" s="154">
        <v>326</v>
      </c>
      <c r="C3253" s="154" t="s">
        <v>2611</v>
      </c>
      <c r="D3253" s="154" t="s">
        <v>1799</v>
      </c>
      <c r="E3253" s="154" t="s">
        <v>2862</v>
      </c>
      <c r="F3253" s="155">
        <v>0.33332000000000001</v>
      </c>
      <c r="G3253" s="155">
        <f t="shared" si="50"/>
        <v>0.66664000000000001</v>
      </c>
      <c r="H3253" s="289"/>
    </row>
    <row r="3254" spans="2:8" ht="15">
      <c r="B3254" s="154">
        <v>326</v>
      </c>
      <c r="C3254" s="154" t="s">
        <v>2616</v>
      </c>
      <c r="D3254" s="154" t="s">
        <v>1799</v>
      </c>
      <c r="E3254" s="154" t="s">
        <v>2862</v>
      </c>
      <c r="F3254" s="155">
        <v>0.18115999999999999</v>
      </c>
      <c r="G3254" s="155">
        <f t="shared" si="50"/>
        <v>0.36231999999999998</v>
      </c>
      <c r="H3254" s="290"/>
    </row>
    <row r="3255" spans="2:8" ht="15">
      <c r="B3255" s="154">
        <v>327</v>
      </c>
      <c r="C3255" s="154" t="s">
        <v>2602</v>
      </c>
      <c r="D3255" s="154" t="s">
        <v>1800</v>
      </c>
      <c r="E3255" s="154" t="s">
        <v>2862</v>
      </c>
      <c r="F3255" s="155">
        <v>8.591E-2</v>
      </c>
      <c r="G3255" s="155">
        <f t="shared" si="50"/>
        <v>0.17182</v>
      </c>
      <c r="H3255" s="288">
        <v>6.1901600000000006</v>
      </c>
    </row>
    <row r="3256" spans="2:8" ht="15">
      <c r="B3256" s="154">
        <v>327</v>
      </c>
      <c r="C3256" s="154" t="s">
        <v>1584</v>
      </c>
      <c r="D3256" s="154" t="s">
        <v>1800</v>
      </c>
      <c r="E3256" s="154" t="s">
        <v>2862</v>
      </c>
      <c r="F3256" s="155">
        <v>7.1590000000000001E-2</v>
      </c>
      <c r="G3256" s="155">
        <f t="shared" si="50"/>
        <v>0.14318</v>
      </c>
      <c r="H3256" s="289"/>
    </row>
    <row r="3257" spans="2:8" ht="15">
      <c r="B3257" s="154">
        <v>327</v>
      </c>
      <c r="C3257" s="154" t="s">
        <v>2619</v>
      </c>
      <c r="D3257" s="154" t="s">
        <v>1800</v>
      </c>
      <c r="E3257" s="154" t="s">
        <v>2862</v>
      </c>
      <c r="F3257" s="155">
        <v>0.30348000000000003</v>
      </c>
      <c r="G3257" s="155">
        <f t="shared" si="50"/>
        <v>0.60696000000000006</v>
      </c>
      <c r="H3257" s="289"/>
    </row>
    <row r="3258" spans="2:8" ht="15">
      <c r="B3258" s="154">
        <v>327</v>
      </c>
      <c r="C3258" s="154" t="s">
        <v>2614</v>
      </c>
      <c r="D3258" s="154" t="s">
        <v>1800</v>
      </c>
      <c r="E3258" s="154" t="s">
        <v>2862</v>
      </c>
      <c r="F3258" s="155">
        <v>0.23344000000000001</v>
      </c>
      <c r="G3258" s="155">
        <f t="shared" si="50"/>
        <v>0.46688000000000002</v>
      </c>
      <c r="H3258" s="289"/>
    </row>
    <row r="3259" spans="2:8" ht="15">
      <c r="B3259" s="154">
        <v>327</v>
      </c>
      <c r="C3259" s="154" t="s">
        <v>2620</v>
      </c>
      <c r="D3259" s="154" t="s">
        <v>1800</v>
      </c>
      <c r="E3259" s="154" t="s">
        <v>2862</v>
      </c>
      <c r="F3259" s="155">
        <v>0.11921999999999999</v>
      </c>
      <c r="G3259" s="155">
        <f t="shared" si="50"/>
        <v>0.23843999999999999</v>
      </c>
      <c r="H3259" s="289"/>
    </row>
    <row r="3260" spans="2:8" ht="15">
      <c r="B3260" s="154">
        <v>327</v>
      </c>
      <c r="C3260" s="154" t="s">
        <v>2621</v>
      </c>
      <c r="D3260" s="154" t="s">
        <v>1800</v>
      </c>
      <c r="E3260" s="154" t="s">
        <v>2862</v>
      </c>
      <c r="F3260" s="155">
        <v>0.39162999999999998</v>
      </c>
      <c r="G3260" s="155">
        <f t="shared" si="50"/>
        <v>0.78325999999999996</v>
      </c>
      <c r="H3260" s="289"/>
    </row>
    <row r="3261" spans="2:8" ht="15">
      <c r="B3261" s="154">
        <v>327</v>
      </c>
      <c r="C3261" s="154" t="s">
        <v>2622</v>
      </c>
      <c r="D3261" s="154" t="s">
        <v>1800</v>
      </c>
      <c r="E3261" s="154" t="s">
        <v>2862</v>
      </c>
      <c r="F3261" s="155">
        <v>0.19169</v>
      </c>
      <c r="G3261" s="155">
        <f t="shared" si="50"/>
        <v>0.38338</v>
      </c>
      <c r="H3261" s="289"/>
    </row>
    <row r="3262" spans="2:8" ht="15">
      <c r="B3262" s="154">
        <v>327</v>
      </c>
      <c r="C3262" s="154" t="s">
        <v>1573</v>
      </c>
      <c r="D3262" s="154" t="s">
        <v>1800</v>
      </c>
      <c r="E3262" s="154" t="s">
        <v>2862</v>
      </c>
      <c r="F3262" s="155">
        <v>4.5490000000000003E-2</v>
      </c>
      <c r="G3262" s="155">
        <f t="shared" si="50"/>
        <v>9.0980000000000005E-2</v>
      </c>
      <c r="H3262" s="289"/>
    </row>
    <row r="3263" spans="2:8" ht="15">
      <c r="B3263" s="154">
        <v>327</v>
      </c>
      <c r="C3263" s="154" t="s">
        <v>1946</v>
      </c>
      <c r="D3263" s="154" t="s">
        <v>1800</v>
      </c>
      <c r="E3263" s="154" t="s">
        <v>2862</v>
      </c>
      <c r="F3263" s="155">
        <v>0.16425999999999999</v>
      </c>
      <c r="G3263" s="155">
        <f t="shared" si="50"/>
        <v>0.32851999999999998</v>
      </c>
      <c r="H3263" s="289"/>
    </row>
    <row r="3264" spans="2:8" ht="15">
      <c r="B3264" s="154">
        <v>327</v>
      </c>
      <c r="C3264" s="154" t="s">
        <v>2623</v>
      </c>
      <c r="D3264" s="154" t="s">
        <v>1800</v>
      </c>
      <c r="E3264" s="154" t="s">
        <v>2862</v>
      </c>
      <c r="F3264" s="155">
        <v>1.0523</v>
      </c>
      <c r="G3264" s="155">
        <f t="shared" si="50"/>
        <v>2.1046</v>
      </c>
      <c r="H3264" s="289"/>
    </row>
    <row r="3265" spans="2:8" ht="15">
      <c r="B3265" s="154">
        <v>327</v>
      </c>
      <c r="C3265" s="154" t="s">
        <v>1574</v>
      </c>
      <c r="D3265" s="154" t="s">
        <v>1800</v>
      </c>
      <c r="E3265" s="154" t="s">
        <v>2862</v>
      </c>
      <c r="F3265" s="155">
        <v>5.8099999999999992E-3</v>
      </c>
      <c r="G3265" s="155">
        <f t="shared" si="50"/>
        <v>1.1619999999999998E-2</v>
      </c>
      <c r="H3265" s="289"/>
    </row>
    <row r="3266" spans="2:8" ht="15">
      <c r="B3266" s="154">
        <v>327</v>
      </c>
      <c r="C3266" s="154" t="s">
        <v>2624</v>
      </c>
      <c r="D3266" s="154" t="s">
        <v>1800</v>
      </c>
      <c r="E3266" s="154" t="s">
        <v>2862</v>
      </c>
      <c r="F3266" s="155">
        <v>6.3740000000000005E-2</v>
      </c>
      <c r="G3266" s="155">
        <f t="shared" si="50"/>
        <v>0.12748000000000001</v>
      </c>
      <c r="H3266" s="289"/>
    </row>
    <row r="3267" spans="2:8" ht="15">
      <c r="B3267" s="154">
        <v>327</v>
      </c>
      <c r="C3267" s="154" t="s">
        <v>2616</v>
      </c>
      <c r="D3267" s="154" t="s">
        <v>1800</v>
      </c>
      <c r="E3267" s="154" t="s">
        <v>2862</v>
      </c>
      <c r="F3267" s="155">
        <v>0.16641</v>
      </c>
      <c r="G3267" s="155">
        <f t="shared" si="50"/>
        <v>0.33282</v>
      </c>
      <c r="H3267" s="289"/>
    </row>
    <row r="3268" spans="2:8" ht="15">
      <c r="B3268" s="154">
        <v>327</v>
      </c>
      <c r="C3268" s="154" t="s">
        <v>2625</v>
      </c>
      <c r="D3268" s="154" t="s">
        <v>1800</v>
      </c>
      <c r="E3268" s="154" t="s">
        <v>2862</v>
      </c>
      <c r="F3268" s="155">
        <v>0.20011000000000001</v>
      </c>
      <c r="G3268" s="155">
        <f t="shared" si="50"/>
        <v>0.40022000000000002</v>
      </c>
      <c r="H3268" s="290"/>
    </row>
    <row r="3269" spans="2:8" ht="15">
      <c r="B3269" s="154">
        <v>328</v>
      </c>
      <c r="C3269" s="154" t="s">
        <v>2058</v>
      </c>
      <c r="D3269" s="154" t="s">
        <v>1799</v>
      </c>
      <c r="E3269" s="154" t="s">
        <v>2862</v>
      </c>
      <c r="F3269" s="155">
        <v>0.24337</v>
      </c>
      <c r="G3269" s="155">
        <f t="shared" si="50"/>
        <v>0.48674000000000001</v>
      </c>
      <c r="H3269" s="288">
        <v>6.0438400000000012</v>
      </c>
    </row>
    <row r="3270" spans="2:8" ht="15">
      <c r="B3270" s="154">
        <v>328</v>
      </c>
      <c r="C3270" s="154" t="s">
        <v>2602</v>
      </c>
      <c r="D3270" s="154" t="s">
        <v>1799</v>
      </c>
      <c r="E3270" s="154" t="s">
        <v>2862</v>
      </c>
      <c r="F3270" s="155">
        <v>0.17404</v>
      </c>
      <c r="G3270" s="155">
        <f t="shared" si="50"/>
        <v>0.34808</v>
      </c>
      <c r="H3270" s="289"/>
    </row>
    <row r="3271" spans="2:8" ht="15">
      <c r="B3271" s="154">
        <v>328</v>
      </c>
      <c r="C3271" s="154" t="s">
        <v>1719</v>
      </c>
      <c r="D3271" s="154" t="s">
        <v>1799</v>
      </c>
      <c r="E3271" s="154" t="s">
        <v>2862</v>
      </c>
      <c r="F3271" s="155">
        <v>0.30642999999999998</v>
      </c>
      <c r="G3271" s="155">
        <f t="shared" si="50"/>
        <v>0.61285999999999996</v>
      </c>
      <c r="H3271" s="289"/>
    </row>
    <row r="3272" spans="2:8" ht="15">
      <c r="B3272" s="154">
        <v>328</v>
      </c>
      <c r="C3272" s="154" t="s">
        <v>1720</v>
      </c>
      <c r="D3272" s="154" t="s">
        <v>1799</v>
      </c>
      <c r="E3272" s="154" t="s">
        <v>2862</v>
      </c>
      <c r="F3272" s="155">
        <v>0.17247000000000001</v>
      </c>
      <c r="G3272" s="155">
        <f t="shared" si="50"/>
        <v>0.34494000000000002</v>
      </c>
      <c r="H3272" s="289"/>
    </row>
    <row r="3273" spans="2:8" ht="15">
      <c r="B3273" s="154">
        <v>328</v>
      </c>
      <c r="C3273" s="154" t="s">
        <v>1575</v>
      </c>
      <c r="D3273" s="154" t="s">
        <v>1799</v>
      </c>
      <c r="E3273" s="154" t="s">
        <v>2862</v>
      </c>
      <c r="F3273" s="155">
        <v>8.1290000000000001E-2</v>
      </c>
      <c r="G3273" s="155">
        <f t="shared" si="50"/>
        <v>0.16258</v>
      </c>
      <c r="H3273" s="289"/>
    </row>
    <row r="3274" spans="2:8" ht="15">
      <c r="B3274" s="154">
        <v>328</v>
      </c>
      <c r="C3274" s="154" t="s">
        <v>2614</v>
      </c>
      <c r="D3274" s="154" t="s">
        <v>1799</v>
      </c>
      <c r="E3274" s="154" t="s">
        <v>2862</v>
      </c>
      <c r="F3274" s="155">
        <v>7.2469999999999993E-2</v>
      </c>
      <c r="G3274" s="155">
        <f t="shared" si="50"/>
        <v>0.14493999999999999</v>
      </c>
      <c r="H3274" s="289"/>
    </row>
    <row r="3275" spans="2:8" ht="15">
      <c r="B3275" s="154">
        <v>328</v>
      </c>
      <c r="C3275" s="154" t="s">
        <v>2618</v>
      </c>
      <c r="D3275" s="154" t="s">
        <v>1799</v>
      </c>
      <c r="E3275" s="154" t="s">
        <v>2862</v>
      </c>
      <c r="F3275" s="155">
        <v>0.41538999999999998</v>
      </c>
      <c r="G3275" s="155">
        <f t="shared" si="50"/>
        <v>0.83077999999999996</v>
      </c>
      <c r="H3275" s="289"/>
    </row>
    <row r="3276" spans="2:8" ht="15">
      <c r="B3276" s="154">
        <v>328</v>
      </c>
      <c r="C3276" s="154" t="s">
        <v>1984</v>
      </c>
      <c r="D3276" s="154" t="s">
        <v>1799</v>
      </c>
      <c r="E3276" s="154" t="s">
        <v>2862</v>
      </c>
      <c r="F3276" s="155">
        <v>0.44194</v>
      </c>
      <c r="G3276" s="155">
        <f t="shared" si="50"/>
        <v>0.88388</v>
      </c>
      <c r="H3276" s="289"/>
    </row>
    <row r="3277" spans="2:8" ht="15">
      <c r="B3277" s="154">
        <v>328</v>
      </c>
      <c r="C3277" s="154" t="s">
        <v>1743</v>
      </c>
      <c r="D3277" s="154" t="s">
        <v>1799</v>
      </c>
      <c r="E3277" s="154" t="s">
        <v>2862</v>
      </c>
      <c r="F3277" s="155">
        <v>9.3709999999999988E-2</v>
      </c>
      <c r="G3277" s="155">
        <f t="shared" ref="G3277:G3340" si="51">F3277*2</f>
        <v>0.18741999999999998</v>
      </c>
      <c r="H3277" s="289"/>
    </row>
    <row r="3278" spans="2:8" ht="15">
      <c r="B3278" s="154">
        <v>328</v>
      </c>
      <c r="C3278" s="154" t="s">
        <v>1573</v>
      </c>
      <c r="D3278" s="154" t="s">
        <v>1799</v>
      </c>
      <c r="E3278" s="154" t="s">
        <v>2862</v>
      </c>
      <c r="F3278" s="155">
        <v>0.21184999999999998</v>
      </c>
      <c r="G3278" s="155">
        <f t="shared" si="51"/>
        <v>0.42369999999999997</v>
      </c>
      <c r="H3278" s="289"/>
    </row>
    <row r="3279" spans="2:8" ht="15">
      <c r="B3279" s="154">
        <v>328</v>
      </c>
      <c r="C3279" s="154" t="s">
        <v>2624</v>
      </c>
      <c r="D3279" s="154" t="s">
        <v>1799</v>
      </c>
      <c r="E3279" s="154" t="s">
        <v>2862</v>
      </c>
      <c r="F3279" s="155">
        <v>0.22149000000000002</v>
      </c>
      <c r="G3279" s="155">
        <f t="shared" si="51"/>
        <v>0.44298000000000004</v>
      </c>
      <c r="H3279" s="289"/>
    </row>
    <row r="3280" spans="2:8" ht="15">
      <c r="B3280" s="154">
        <v>328</v>
      </c>
      <c r="C3280" s="154" t="s">
        <v>2616</v>
      </c>
      <c r="D3280" s="154" t="s">
        <v>1799</v>
      </c>
      <c r="E3280" s="154" t="s">
        <v>2862</v>
      </c>
      <c r="F3280" s="155">
        <v>0.58747000000000005</v>
      </c>
      <c r="G3280" s="155">
        <f t="shared" si="51"/>
        <v>1.1749400000000001</v>
      </c>
      <c r="H3280" s="290"/>
    </row>
    <row r="3281" spans="2:8" ht="15">
      <c r="B3281" s="154">
        <v>329</v>
      </c>
      <c r="C3281" s="154" t="s">
        <v>2619</v>
      </c>
      <c r="D3281" s="154" t="s">
        <v>1800</v>
      </c>
      <c r="E3281" s="154" t="s">
        <v>2862</v>
      </c>
      <c r="F3281" s="155">
        <v>0.45745999999999998</v>
      </c>
      <c r="G3281" s="155">
        <f t="shared" si="51"/>
        <v>0.91491999999999996</v>
      </c>
      <c r="H3281" s="288">
        <v>6.11144</v>
      </c>
    </row>
    <row r="3282" spans="2:8" ht="15">
      <c r="B3282" s="154">
        <v>329</v>
      </c>
      <c r="C3282" s="154" t="s">
        <v>2626</v>
      </c>
      <c r="D3282" s="154" t="s">
        <v>1800</v>
      </c>
      <c r="E3282" s="154" t="s">
        <v>2862</v>
      </c>
      <c r="F3282" s="155">
        <v>0.31426999999999999</v>
      </c>
      <c r="G3282" s="155">
        <f t="shared" si="51"/>
        <v>0.62853999999999999</v>
      </c>
      <c r="H3282" s="289"/>
    </row>
    <row r="3283" spans="2:8" ht="15">
      <c r="B3283" s="154">
        <v>329</v>
      </c>
      <c r="C3283" s="154" t="s">
        <v>1904</v>
      </c>
      <c r="D3283" s="154" t="s">
        <v>1800</v>
      </c>
      <c r="E3283" s="154" t="s">
        <v>2862</v>
      </c>
      <c r="F3283" s="155">
        <v>0.33393</v>
      </c>
      <c r="G3283" s="155">
        <f t="shared" si="51"/>
        <v>0.66786000000000001</v>
      </c>
      <c r="H3283" s="289"/>
    </row>
    <row r="3284" spans="2:8" ht="15">
      <c r="B3284" s="154">
        <v>329</v>
      </c>
      <c r="C3284" s="154" t="s">
        <v>2627</v>
      </c>
      <c r="D3284" s="154" t="s">
        <v>1800</v>
      </c>
      <c r="E3284" s="154" t="s">
        <v>2862</v>
      </c>
      <c r="F3284" s="155">
        <v>0.29622999999999999</v>
      </c>
      <c r="G3284" s="155">
        <f t="shared" si="51"/>
        <v>0.59245999999999999</v>
      </c>
      <c r="H3284" s="289"/>
    </row>
    <row r="3285" spans="2:8" ht="15">
      <c r="B3285" s="154">
        <v>329</v>
      </c>
      <c r="C3285" s="154" t="s">
        <v>1906</v>
      </c>
      <c r="D3285" s="154" t="s">
        <v>1800</v>
      </c>
      <c r="E3285" s="154" t="s">
        <v>2862</v>
      </c>
      <c r="F3285" s="155">
        <v>0.31894</v>
      </c>
      <c r="G3285" s="155">
        <f t="shared" si="51"/>
        <v>0.63788</v>
      </c>
      <c r="H3285" s="289"/>
    </row>
    <row r="3286" spans="2:8" ht="15">
      <c r="B3286" s="154">
        <v>329</v>
      </c>
      <c r="C3286" s="154" t="s">
        <v>1911</v>
      </c>
      <c r="D3286" s="154" t="s">
        <v>1800</v>
      </c>
      <c r="E3286" s="154" t="s">
        <v>2862</v>
      </c>
      <c r="F3286" s="155">
        <v>0.39829999999999999</v>
      </c>
      <c r="G3286" s="155">
        <f t="shared" si="51"/>
        <v>0.79659999999999997</v>
      </c>
      <c r="H3286" s="289"/>
    </row>
    <row r="3287" spans="2:8" ht="15">
      <c r="B3287" s="154">
        <v>329</v>
      </c>
      <c r="C3287" s="154" t="s">
        <v>1913</v>
      </c>
      <c r="D3287" s="154" t="s">
        <v>1800</v>
      </c>
      <c r="E3287" s="154" t="s">
        <v>2862</v>
      </c>
      <c r="F3287" s="155">
        <v>0.27758999999999995</v>
      </c>
      <c r="G3287" s="155">
        <f t="shared" si="51"/>
        <v>0.5551799999999999</v>
      </c>
      <c r="H3287" s="289"/>
    </row>
    <row r="3288" spans="2:8" ht="15">
      <c r="B3288" s="154">
        <v>329</v>
      </c>
      <c r="C3288" s="154" t="s">
        <v>1914</v>
      </c>
      <c r="D3288" s="154" t="s">
        <v>1800</v>
      </c>
      <c r="E3288" s="154" t="s">
        <v>2862</v>
      </c>
      <c r="F3288" s="155">
        <v>0.13847000000000001</v>
      </c>
      <c r="G3288" s="155">
        <f t="shared" si="51"/>
        <v>0.27694000000000002</v>
      </c>
      <c r="H3288" s="289"/>
    </row>
    <row r="3289" spans="2:8" ht="15">
      <c r="B3289" s="154">
        <v>329</v>
      </c>
      <c r="C3289" s="154" t="s">
        <v>2625</v>
      </c>
      <c r="D3289" s="154" t="s">
        <v>1800</v>
      </c>
      <c r="E3289" s="154" t="s">
        <v>2862</v>
      </c>
      <c r="F3289" s="155">
        <v>0.52052999999999994</v>
      </c>
      <c r="G3289" s="155">
        <f t="shared" si="51"/>
        <v>1.0410599999999999</v>
      </c>
      <c r="H3289" s="290"/>
    </row>
    <row r="3290" spans="2:8" ht="15">
      <c r="B3290" s="154">
        <v>330</v>
      </c>
      <c r="C3290" s="154" t="s">
        <v>2619</v>
      </c>
      <c r="D3290" s="154" t="s">
        <v>1800</v>
      </c>
      <c r="E3290" s="154" t="s">
        <v>2862</v>
      </c>
      <c r="F3290" s="155">
        <v>7.3859999999999995E-2</v>
      </c>
      <c r="G3290" s="155">
        <f t="shared" si="51"/>
        <v>0.14771999999999999</v>
      </c>
      <c r="H3290" s="288">
        <v>6.1942799999999991</v>
      </c>
    </row>
    <row r="3291" spans="2:8" ht="15">
      <c r="B3291" s="154">
        <v>330</v>
      </c>
      <c r="C3291" s="154" t="s">
        <v>1917</v>
      </c>
      <c r="D3291" s="154" t="s">
        <v>1800</v>
      </c>
      <c r="E3291" s="154" t="s">
        <v>2862</v>
      </c>
      <c r="F3291" s="155">
        <v>0.35492000000000001</v>
      </c>
      <c r="G3291" s="155">
        <f t="shared" si="51"/>
        <v>0.70984000000000003</v>
      </c>
      <c r="H3291" s="289"/>
    </row>
    <row r="3292" spans="2:8" ht="15">
      <c r="B3292" s="154">
        <v>330</v>
      </c>
      <c r="C3292" s="154" t="s">
        <v>1918</v>
      </c>
      <c r="D3292" s="154" t="s">
        <v>1800</v>
      </c>
      <c r="E3292" s="154" t="s">
        <v>2862</v>
      </c>
      <c r="F3292" s="155">
        <v>0.35575000000000001</v>
      </c>
      <c r="G3292" s="155">
        <f t="shared" si="51"/>
        <v>0.71150000000000002</v>
      </c>
      <c r="H3292" s="289"/>
    </row>
    <row r="3293" spans="2:8" ht="15">
      <c r="B3293" s="154">
        <v>330</v>
      </c>
      <c r="C3293" s="154" t="s">
        <v>1913</v>
      </c>
      <c r="D3293" s="154" t="s">
        <v>1800</v>
      </c>
      <c r="E3293" s="154" t="s">
        <v>2862</v>
      </c>
      <c r="F3293" s="155">
        <v>0.14335000000000001</v>
      </c>
      <c r="G3293" s="155">
        <f t="shared" si="51"/>
        <v>0.28670000000000001</v>
      </c>
      <c r="H3293" s="289"/>
    </row>
    <row r="3294" spans="2:8" ht="15">
      <c r="B3294" s="154">
        <v>330</v>
      </c>
      <c r="C3294" s="154" t="s">
        <v>2623</v>
      </c>
      <c r="D3294" s="154" t="s">
        <v>1800</v>
      </c>
      <c r="E3294" s="154" t="s">
        <v>2862</v>
      </c>
      <c r="F3294" s="155">
        <v>0.68849000000000005</v>
      </c>
      <c r="G3294" s="155">
        <f t="shared" si="51"/>
        <v>1.3769800000000001</v>
      </c>
      <c r="H3294" s="289"/>
    </row>
    <row r="3295" spans="2:8" ht="15">
      <c r="B3295" s="154">
        <v>330</v>
      </c>
      <c r="C3295" s="154" t="s">
        <v>2625</v>
      </c>
      <c r="D3295" s="154" t="s">
        <v>1800</v>
      </c>
      <c r="E3295" s="154" t="s">
        <v>2862</v>
      </c>
      <c r="F3295" s="155">
        <v>1.4807699999999999</v>
      </c>
      <c r="G3295" s="155">
        <f t="shared" si="51"/>
        <v>2.9615399999999998</v>
      </c>
      <c r="H3295" s="290"/>
    </row>
    <row r="3296" spans="2:8" ht="15">
      <c r="B3296" s="154">
        <v>331</v>
      </c>
      <c r="C3296" s="154" t="s">
        <v>2628</v>
      </c>
      <c r="D3296" s="154" t="s">
        <v>1800</v>
      </c>
      <c r="E3296" s="154" t="s">
        <v>2862</v>
      </c>
      <c r="F3296" s="155">
        <v>7.639E-2</v>
      </c>
      <c r="G3296" s="155">
        <f t="shared" si="51"/>
        <v>0.15278</v>
      </c>
      <c r="H3296" s="288">
        <v>6.1447000000000003</v>
      </c>
    </row>
    <row r="3297" spans="2:8" ht="15">
      <c r="B3297" s="154">
        <v>331</v>
      </c>
      <c r="C3297" s="154" t="s">
        <v>2629</v>
      </c>
      <c r="D3297" s="154" t="s">
        <v>1800</v>
      </c>
      <c r="E3297" s="154" t="s">
        <v>2862</v>
      </c>
      <c r="F3297" s="155">
        <v>0.29702000000000001</v>
      </c>
      <c r="G3297" s="155">
        <f t="shared" si="51"/>
        <v>0.59404000000000001</v>
      </c>
      <c r="H3297" s="289"/>
    </row>
    <row r="3298" spans="2:8" ht="15">
      <c r="B3298" s="154">
        <v>331</v>
      </c>
      <c r="C3298" s="154" t="s">
        <v>2630</v>
      </c>
      <c r="D3298" s="154" t="s">
        <v>1800</v>
      </c>
      <c r="E3298" s="154" t="s">
        <v>2862</v>
      </c>
      <c r="F3298" s="155">
        <v>0.15746000000000002</v>
      </c>
      <c r="G3298" s="155">
        <f t="shared" si="51"/>
        <v>0.31492000000000003</v>
      </c>
      <c r="H3298" s="289"/>
    </row>
    <row r="3299" spans="2:8" ht="15">
      <c r="B3299" s="154">
        <v>331</v>
      </c>
      <c r="C3299" s="154" t="s">
        <v>2619</v>
      </c>
      <c r="D3299" s="154" t="s">
        <v>1800</v>
      </c>
      <c r="E3299" s="154" t="s">
        <v>2862</v>
      </c>
      <c r="F3299" s="155">
        <v>0.34737000000000001</v>
      </c>
      <c r="G3299" s="155">
        <f t="shared" si="51"/>
        <v>0.69474000000000002</v>
      </c>
      <c r="H3299" s="289"/>
    </row>
    <row r="3300" spans="2:8" ht="15">
      <c r="B3300" s="154">
        <v>331</v>
      </c>
      <c r="C3300" s="154" t="s">
        <v>2631</v>
      </c>
      <c r="D3300" s="154" t="s">
        <v>1800</v>
      </c>
      <c r="E3300" s="154" t="s">
        <v>2862</v>
      </c>
      <c r="F3300" s="155">
        <v>0.31768000000000002</v>
      </c>
      <c r="G3300" s="155">
        <f t="shared" si="51"/>
        <v>0.63536000000000004</v>
      </c>
      <c r="H3300" s="289"/>
    </row>
    <row r="3301" spans="2:8" ht="15">
      <c r="B3301" s="154">
        <v>331</v>
      </c>
      <c r="C3301" s="154" t="s">
        <v>2632</v>
      </c>
      <c r="D3301" s="154" t="s">
        <v>1800</v>
      </c>
      <c r="E3301" s="154" t="s">
        <v>2862</v>
      </c>
      <c r="F3301" s="155">
        <v>0.33950000000000002</v>
      </c>
      <c r="G3301" s="155">
        <f t="shared" si="51"/>
        <v>0.67900000000000005</v>
      </c>
      <c r="H3301" s="289"/>
    </row>
    <row r="3302" spans="2:8" ht="15">
      <c r="B3302" s="154">
        <v>331</v>
      </c>
      <c r="C3302" s="154" t="s">
        <v>2633</v>
      </c>
      <c r="D3302" s="154" t="s">
        <v>1800</v>
      </c>
      <c r="E3302" s="154" t="s">
        <v>2862</v>
      </c>
      <c r="F3302" s="155">
        <v>0.16824</v>
      </c>
      <c r="G3302" s="155">
        <f t="shared" si="51"/>
        <v>0.33648</v>
      </c>
      <c r="H3302" s="289"/>
    </row>
    <row r="3303" spans="2:8" ht="15">
      <c r="B3303" s="154">
        <v>331</v>
      </c>
      <c r="C3303" s="154" t="s">
        <v>2634</v>
      </c>
      <c r="D3303" s="154" t="s">
        <v>1800</v>
      </c>
      <c r="E3303" s="154" t="s">
        <v>2862</v>
      </c>
      <c r="F3303" s="155">
        <v>0.29730000000000001</v>
      </c>
      <c r="G3303" s="155">
        <f t="shared" si="51"/>
        <v>0.59460000000000002</v>
      </c>
      <c r="H3303" s="289"/>
    </row>
    <row r="3304" spans="2:8" ht="15">
      <c r="B3304" s="154">
        <v>331</v>
      </c>
      <c r="C3304" s="154" t="s">
        <v>2635</v>
      </c>
      <c r="D3304" s="154" t="s">
        <v>1800</v>
      </c>
      <c r="E3304" s="154" t="s">
        <v>2862</v>
      </c>
      <c r="F3304" s="155">
        <v>0.26417000000000002</v>
      </c>
      <c r="G3304" s="155">
        <f t="shared" si="51"/>
        <v>0.52834000000000003</v>
      </c>
      <c r="H3304" s="289"/>
    </row>
    <row r="3305" spans="2:8" ht="15">
      <c r="B3305" s="154">
        <v>331</v>
      </c>
      <c r="C3305" s="154" t="s">
        <v>1332</v>
      </c>
      <c r="D3305" s="154" t="s">
        <v>1800</v>
      </c>
      <c r="E3305" s="154" t="s">
        <v>2862</v>
      </c>
      <c r="F3305" s="155">
        <v>0.13547999999999999</v>
      </c>
      <c r="G3305" s="155">
        <f t="shared" si="51"/>
        <v>0.27095999999999998</v>
      </c>
      <c r="H3305" s="289"/>
    </row>
    <row r="3306" spans="2:8" ht="15">
      <c r="B3306" s="154">
        <v>331</v>
      </c>
      <c r="C3306" s="154" t="s">
        <v>2625</v>
      </c>
      <c r="D3306" s="154" t="s">
        <v>1800</v>
      </c>
      <c r="E3306" s="154" t="s">
        <v>2862</v>
      </c>
      <c r="F3306" s="155">
        <v>0.67174</v>
      </c>
      <c r="G3306" s="155">
        <f t="shared" si="51"/>
        <v>1.34348</v>
      </c>
      <c r="H3306" s="290"/>
    </row>
    <row r="3307" spans="2:8" ht="15">
      <c r="B3307" s="154">
        <v>332</v>
      </c>
      <c r="C3307" s="154" t="s">
        <v>2628</v>
      </c>
      <c r="D3307" s="154" t="s">
        <v>1800</v>
      </c>
      <c r="E3307" s="154" t="s">
        <v>2862</v>
      </c>
      <c r="F3307" s="155">
        <v>0.35779</v>
      </c>
      <c r="G3307" s="155">
        <f t="shared" si="51"/>
        <v>0.71557999999999999</v>
      </c>
      <c r="H3307" s="288">
        <v>6.1996000000000002</v>
      </c>
    </row>
    <row r="3308" spans="2:8" ht="15">
      <c r="B3308" s="154">
        <v>332</v>
      </c>
      <c r="C3308" s="154" t="s">
        <v>2630</v>
      </c>
      <c r="D3308" s="154" t="s">
        <v>1800</v>
      </c>
      <c r="E3308" s="154" t="s">
        <v>2862</v>
      </c>
      <c r="F3308" s="155">
        <v>1.2973699999999999</v>
      </c>
      <c r="G3308" s="155">
        <f t="shared" si="51"/>
        <v>2.5947399999999998</v>
      </c>
      <c r="H3308" s="289"/>
    </row>
    <row r="3309" spans="2:8" ht="15">
      <c r="B3309" s="154">
        <v>332</v>
      </c>
      <c r="C3309" s="154" t="s">
        <v>2619</v>
      </c>
      <c r="D3309" s="154" t="s">
        <v>1800</v>
      </c>
      <c r="E3309" s="154" t="s">
        <v>2862</v>
      </c>
      <c r="F3309" s="155">
        <v>9.3230000000000007E-2</v>
      </c>
      <c r="G3309" s="155">
        <f t="shared" si="51"/>
        <v>0.18646000000000001</v>
      </c>
      <c r="H3309" s="289"/>
    </row>
    <row r="3310" spans="2:8" ht="15">
      <c r="B3310" s="154">
        <v>332</v>
      </c>
      <c r="C3310" s="154" t="s">
        <v>2636</v>
      </c>
      <c r="D3310" s="154" t="s">
        <v>1800</v>
      </c>
      <c r="E3310" s="154" t="s">
        <v>2862</v>
      </c>
      <c r="F3310" s="155">
        <v>0.24631</v>
      </c>
      <c r="G3310" s="155">
        <f t="shared" si="51"/>
        <v>0.49262</v>
      </c>
      <c r="H3310" s="289"/>
    </row>
    <row r="3311" spans="2:8" ht="15">
      <c r="B3311" s="154">
        <v>332</v>
      </c>
      <c r="C3311" s="154" t="s">
        <v>1782</v>
      </c>
      <c r="D3311" s="154" t="s">
        <v>1800</v>
      </c>
      <c r="E3311" s="154" t="s">
        <v>2862</v>
      </c>
      <c r="F3311" s="155">
        <v>0.25851000000000002</v>
      </c>
      <c r="G3311" s="155">
        <f t="shared" si="51"/>
        <v>0.51702000000000004</v>
      </c>
      <c r="H3311" s="289"/>
    </row>
    <row r="3312" spans="2:8" ht="15">
      <c r="B3312" s="154">
        <v>332</v>
      </c>
      <c r="C3312" s="154" t="s">
        <v>2637</v>
      </c>
      <c r="D3312" s="154" t="s">
        <v>1800</v>
      </c>
      <c r="E3312" s="154" t="s">
        <v>2862</v>
      </c>
      <c r="F3312" s="155">
        <v>0.44277999999999995</v>
      </c>
      <c r="G3312" s="155">
        <f t="shared" si="51"/>
        <v>0.8855599999999999</v>
      </c>
      <c r="H3312" s="289"/>
    </row>
    <row r="3313" spans="2:8" ht="15">
      <c r="B3313" s="154">
        <v>332</v>
      </c>
      <c r="C3313" s="154" t="s">
        <v>2638</v>
      </c>
      <c r="D3313" s="154" t="s">
        <v>1800</v>
      </c>
      <c r="E3313" s="154" t="s">
        <v>2862</v>
      </c>
      <c r="F3313" s="155">
        <v>0.40381</v>
      </c>
      <c r="G3313" s="155">
        <f t="shared" si="51"/>
        <v>0.80762</v>
      </c>
      <c r="H3313" s="290"/>
    </row>
    <row r="3314" spans="2:8" ht="15">
      <c r="B3314" s="154">
        <v>333</v>
      </c>
      <c r="C3314" s="154" t="s">
        <v>1584</v>
      </c>
      <c r="D3314" s="154" t="s">
        <v>1800</v>
      </c>
      <c r="E3314" s="154" t="s">
        <v>2862</v>
      </c>
      <c r="F3314" s="155">
        <v>8.2739999999999994E-2</v>
      </c>
      <c r="G3314" s="155">
        <f t="shared" si="51"/>
        <v>0.16547999999999999</v>
      </c>
      <c r="H3314" s="288">
        <v>6.137859999999999</v>
      </c>
    </row>
    <row r="3315" spans="2:8" ht="15">
      <c r="B3315" s="154">
        <v>333</v>
      </c>
      <c r="C3315" s="154" t="s">
        <v>2639</v>
      </c>
      <c r="D3315" s="154" t="s">
        <v>1800</v>
      </c>
      <c r="E3315" s="154" t="s">
        <v>2862</v>
      </c>
      <c r="F3315" s="155">
        <v>0.26568000000000003</v>
      </c>
      <c r="G3315" s="155">
        <f t="shared" si="51"/>
        <v>0.53136000000000005</v>
      </c>
      <c r="H3315" s="289"/>
    </row>
    <row r="3316" spans="2:8" ht="15">
      <c r="B3316" s="154">
        <v>333</v>
      </c>
      <c r="C3316" s="154" t="s">
        <v>2640</v>
      </c>
      <c r="D3316" s="154" t="s">
        <v>1800</v>
      </c>
      <c r="E3316" s="154" t="s">
        <v>2862</v>
      </c>
      <c r="F3316" s="155">
        <v>0.97033999999999998</v>
      </c>
      <c r="G3316" s="155">
        <f t="shared" si="51"/>
        <v>1.94068</v>
      </c>
      <c r="H3316" s="289"/>
    </row>
    <row r="3317" spans="2:8" ht="15">
      <c r="B3317" s="154">
        <v>333</v>
      </c>
      <c r="C3317" s="154" t="s">
        <v>2641</v>
      </c>
      <c r="D3317" s="154" t="s">
        <v>1800</v>
      </c>
      <c r="E3317" s="154" t="s">
        <v>2862</v>
      </c>
      <c r="F3317" s="155">
        <v>0.39411000000000002</v>
      </c>
      <c r="G3317" s="155">
        <f t="shared" si="51"/>
        <v>0.78822000000000003</v>
      </c>
      <c r="H3317" s="289"/>
    </row>
    <row r="3318" spans="2:8" ht="15">
      <c r="B3318" s="154">
        <v>333</v>
      </c>
      <c r="C3318" s="154" t="s">
        <v>1782</v>
      </c>
      <c r="D3318" s="154" t="s">
        <v>1800</v>
      </c>
      <c r="E3318" s="154" t="s">
        <v>2862</v>
      </c>
      <c r="F3318" s="155">
        <v>0.63302000000000003</v>
      </c>
      <c r="G3318" s="155">
        <f t="shared" si="51"/>
        <v>1.2660400000000001</v>
      </c>
      <c r="H3318" s="289"/>
    </row>
    <row r="3319" spans="2:8" ht="15">
      <c r="B3319" s="154">
        <v>333</v>
      </c>
      <c r="C3319" s="154" t="s">
        <v>2638</v>
      </c>
      <c r="D3319" s="154" t="s">
        <v>1800</v>
      </c>
      <c r="E3319" s="154" t="s">
        <v>2862</v>
      </c>
      <c r="F3319" s="155">
        <v>0.11495</v>
      </c>
      <c r="G3319" s="155">
        <f t="shared" si="51"/>
        <v>0.22989999999999999</v>
      </c>
      <c r="H3319" s="289"/>
    </row>
    <row r="3320" spans="2:8" ht="15">
      <c r="B3320" s="154">
        <v>333</v>
      </c>
      <c r="C3320" s="154" t="s">
        <v>1794</v>
      </c>
      <c r="D3320" s="154" t="s">
        <v>1800</v>
      </c>
      <c r="E3320" s="154" t="s">
        <v>2862</v>
      </c>
      <c r="F3320" s="155">
        <v>0.14573</v>
      </c>
      <c r="G3320" s="155">
        <f t="shared" si="51"/>
        <v>0.29146</v>
      </c>
      <c r="H3320" s="289"/>
    </row>
    <row r="3321" spans="2:8" ht="15">
      <c r="B3321" s="154">
        <v>333</v>
      </c>
      <c r="C3321" s="154" t="s">
        <v>2642</v>
      </c>
      <c r="D3321" s="154" t="s">
        <v>1800</v>
      </c>
      <c r="E3321" s="154" t="s">
        <v>2862</v>
      </c>
      <c r="F3321" s="155">
        <v>9.4129999999999991E-2</v>
      </c>
      <c r="G3321" s="155">
        <f t="shared" si="51"/>
        <v>0.18825999999999998</v>
      </c>
      <c r="H3321" s="289"/>
    </row>
    <row r="3322" spans="2:8" ht="15">
      <c r="B3322" s="154">
        <v>333</v>
      </c>
      <c r="C3322" s="154" t="s">
        <v>2643</v>
      </c>
      <c r="D3322" s="154" t="s">
        <v>1800</v>
      </c>
      <c r="E3322" s="154" t="s">
        <v>2862</v>
      </c>
      <c r="F3322" s="155">
        <v>0.36823</v>
      </c>
      <c r="G3322" s="155">
        <f t="shared" si="51"/>
        <v>0.73646</v>
      </c>
      <c r="H3322" s="290"/>
    </row>
    <row r="3323" spans="2:8" ht="15">
      <c r="B3323" s="154">
        <v>334</v>
      </c>
      <c r="C3323" s="154" t="s">
        <v>1525</v>
      </c>
      <c r="D3323" s="154" t="s">
        <v>1800</v>
      </c>
      <c r="E3323" s="154" t="s">
        <v>2862</v>
      </c>
      <c r="F3323" s="155">
        <v>0.35355999999999999</v>
      </c>
      <c r="G3323" s="155">
        <f t="shared" si="51"/>
        <v>0.70711999999999997</v>
      </c>
      <c r="H3323" s="288">
        <v>5.84612</v>
      </c>
    </row>
    <row r="3324" spans="2:8" ht="15">
      <c r="B3324" s="154">
        <v>334</v>
      </c>
      <c r="C3324" s="154" t="s">
        <v>1653</v>
      </c>
      <c r="D3324" s="154" t="s">
        <v>1800</v>
      </c>
      <c r="E3324" s="154" t="s">
        <v>2862</v>
      </c>
      <c r="F3324" s="155">
        <v>0.31766</v>
      </c>
      <c r="G3324" s="155">
        <f t="shared" si="51"/>
        <v>0.63532</v>
      </c>
      <c r="H3324" s="289"/>
    </row>
    <row r="3325" spans="2:8" ht="15">
      <c r="B3325" s="154">
        <v>334</v>
      </c>
      <c r="C3325" s="154" t="s">
        <v>2644</v>
      </c>
      <c r="D3325" s="154" t="s">
        <v>1800</v>
      </c>
      <c r="E3325" s="154" t="s">
        <v>2862</v>
      </c>
      <c r="F3325" s="155">
        <v>6.7949999999999997E-2</v>
      </c>
      <c r="G3325" s="155">
        <f t="shared" si="51"/>
        <v>0.13589999999999999</v>
      </c>
      <c r="H3325" s="289"/>
    </row>
    <row r="3326" spans="2:8" ht="15">
      <c r="B3326" s="154">
        <v>334</v>
      </c>
      <c r="C3326" s="154" t="s">
        <v>2645</v>
      </c>
      <c r="D3326" s="154" t="s">
        <v>1800</v>
      </c>
      <c r="E3326" s="154" t="s">
        <v>2862</v>
      </c>
      <c r="F3326" s="155">
        <v>0.42323</v>
      </c>
      <c r="G3326" s="155">
        <f t="shared" si="51"/>
        <v>0.84645999999999999</v>
      </c>
      <c r="H3326" s="289"/>
    </row>
    <row r="3327" spans="2:8" ht="15">
      <c r="B3327" s="154">
        <v>334</v>
      </c>
      <c r="C3327" s="154" t="s">
        <v>1654</v>
      </c>
      <c r="D3327" s="154" t="s">
        <v>1800</v>
      </c>
      <c r="E3327" s="154" t="s">
        <v>2862</v>
      </c>
      <c r="F3327" s="155">
        <v>0.31820999999999999</v>
      </c>
      <c r="G3327" s="155">
        <f t="shared" si="51"/>
        <v>0.63641999999999999</v>
      </c>
      <c r="H3327" s="289"/>
    </row>
    <row r="3328" spans="2:8" ht="15">
      <c r="B3328" s="154">
        <v>334</v>
      </c>
      <c r="C3328" s="154" t="s">
        <v>1655</v>
      </c>
      <c r="D3328" s="154" t="s">
        <v>1800</v>
      </c>
      <c r="E3328" s="154" t="s">
        <v>2862</v>
      </c>
      <c r="F3328" s="155">
        <v>0.59855999999999998</v>
      </c>
      <c r="G3328" s="155">
        <f t="shared" si="51"/>
        <v>1.19712</v>
      </c>
      <c r="H3328" s="289"/>
    </row>
    <row r="3329" spans="2:8" ht="15">
      <c r="B3329" s="154">
        <v>334</v>
      </c>
      <c r="C3329" s="154" t="s">
        <v>1656</v>
      </c>
      <c r="D3329" s="154" t="s">
        <v>1800</v>
      </c>
      <c r="E3329" s="154" t="s">
        <v>2862</v>
      </c>
      <c r="F3329" s="155">
        <v>0.51780999999999999</v>
      </c>
      <c r="G3329" s="155">
        <f t="shared" si="51"/>
        <v>1.03562</v>
      </c>
      <c r="H3329" s="289"/>
    </row>
    <row r="3330" spans="2:8" ht="15">
      <c r="B3330" s="154">
        <v>334</v>
      </c>
      <c r="C3330" s="154" t="s">
        <v>2011</v>
      </c>
      <c r="D3330" s="154" t="s">
        <v>1800</v>
      </c>
      <c r="E3330" s="154" t="s">
        <v>2862</v>
      </c>
      <c r="F3330" s="155">
        <v>0.32607999999999998</v>
      </c>
      <c r="G3330" s="155">
        <f t="shared" si="51"/>
        <v>0.65215999999999996</v>
      </c>
      <c r="H3330" s="290"/>
    </row>
    <row r="3331" spans="2:8" ht="15">
      <c r="B3331" s="154">
        <v>335</v>
      </c>
      <c r="C3331" s="154" t="s">
        <v>1653</v>
      </c>
      <c r="D3331" s="154" t="s">
        <v>1800</v>
      </c>
      <c r="E3331" s="154" t="s">
        <v>2862</v>
      </c>
      <c r="F3331" s="155">
        <v>0.48349000000000003</v>
      </c>
      <c r="G3331" s="155">
        <f t="shared" si="51"/>
        <v>0.96698000000000006</v>
      </c>
      <c r="H3331" s="288">
        <v>6.1274000000000006</v>
      </c>
    </row>
    <row r="3332" spans="2:8" ht="15">
      <c r="B3332" s="154">
        <v>335</v>
      </c>
      <c r="C3332" s="154" t="s">
        <v>2646</v>
      </c>
      <c r="D3332" s="154" t="s">
        <v>1800</v>
      </c>
      <c r="E3332" s="154" t="s">
        <v>2862</v>
      </c>
      <c r="F3332" s="155">
        <v>0.70126999999999995</v>
      </c>
      <c r="G3332" s="155">
        <f t="shared" si="51"/>
        <v>1.4025399999999999</v>
      </c>
      <c r="H3332" s="289"/>
    </row>
    <row r="3333" spans="2:8" ht="15">
      <c r="B3333" s="154">
        <v>335</v>
      </c>
      <c r="C3333" s="154" t="s">
        <v>2645</v>
      </c>
      <c r="D3333" s="154" t="s">
        <v>1800</v>
      </c>
      <c r="E3333" s="154" t="s">
        <v>2862</v>
      </c>
      <c r="F3333" s="155">
        <v>0.45898</v>
      </c>
      <c r="G3333" s="155">
        <f t="shared" si="51"/>
        <v>0.91796</v>
      </c>
      <c r="H3333" s="289"/>
    </row>
    <row r="3334" spans="2:8" ht="15">
      <c r="B3334" s="154">
        <v>335</v>
      </c>
      <c r="C3334" s="154" t="s">
        <v>1654</v>
      </c>
      <c r="D3334" s="154" t="s">
        <v>1800</v>
      </c>
      <c r="E3334" s="154" t="s">
        <v>2862</v>
      </c>
      <c r="F3334" s="155">
        <v>0.4713</v>
      </c>
      <c r="G3334" s="155">
        <f t="shared" si="51"/>
        <v>0.94259999999999999</v>
      </c>
      <c r="H3334" s="289"/>
    </row>
    <row r="3335" spans="2:8" ht="15">
      <c r="B3335" s="154">
        <v>335</v>
      </c>
      <c r="C3335" s="154" t="s">
        <v>1655</v>
      </c>
      <c r="D3335" s="154" t="s">
        <v>1800</v>
      </c>
      <c r="E3335" s="154" t="s">
        <v>2862</v>
      </c>
      <c r="F3335" s="155">
        <v>0.42742000000000002</v>
      </c>
      <c r="G3335" s="155">
        <f t="shared" si="51"/>
        <v>0.85484000000000004</v>
      </c>
      <c r="H3335" s="289"/>
    </row>
    <row r="3336" spans="2:8" ht="15">
      <c r="B3336" s="154">
        <v>335</v>
      </c>
      <c r="C3336" s="154" t="s">
        <v>1656</v>
      </c>
      <c r="D3336" s="154" t="s">
        <v>1800</v>
      </c>
      <c r="E3336" s="154" t="s">
        <v>2862</v>
      </c>
      <c r="F3336" s="155">
        <v>0.52124000000000004</v>
      </c>
      <c r="G3336" s="155">
        <f t="shared" si="51"/>
        <v>1.0424800000000001</v>
      </c>
      <c r="H3336" s="290"/>
    </row>
    <row r="3337" spans="2:8" ht="15">
      <c r="B3337" s="154">
        <v>336</v>
      </c>
      <c r="C3337" s="154" t="s">
        <v>1647</v>
      </c>
      <c r="D3337" s="154" t="s">
        <v>1800</v>
      </c>
      <c r="E3337" s="154" t="s">
        <v>2862</v>
      </c>
      <c r="F3337" s="155">
        <v>0.79762</v>
      </c>
      <c r="G3337" s="155">
        <f t="shared" si="51"/>
        <v>1.59524</v>
      </c>
      <c r="H3337" s="288">
        <v>6.1830000000000007</v>
      </c>
    </row>
    <row r="3338" spans="2:8" ht="15">
      <c r="B3338" s="154">
        <v>336</v>
      </c>
      <c r="C3338" s="154" t="s">
        <v>2639</v>
      </c>
      <c r="D3338" s="154" t="s">
        <v>1800</v>
      </c>
      <c r="E3338" s="154" t="s">
        <v>2862</v>
      </c>
      <c r="F3338" s="155">
        <v>0.14945</v>
      </c>
      <c r="G3338" s="155">
        <f t="shared" si="51"/>
        <v>0.2989</v>
      </c>
      <c r="H3338" s="289"/>
    </row>
    <row r="3339" spans="2:8" ht="15">
      <c r="B3339" s="154">
        <v>336</v>
      </c>
      <c r="C3339" s="154" t="s">
        <v>1653</v>
      </c>
      <c r="D3339" s="154" t="s">
        <v>1800</v>
      </c>
      <c r="E3339" s="154" t="s">
        <v>2862</v>
      </c>
      <c r="F3339" s="155">
        <v>0.51733000000000007</v>
      </c>
      <c r="G3339" s="155">
        <f t="shared" si="51"/>
        <v>1.0346600000000001</v>
      </c>
      <c r="H3339" s="289"/>
    </row>
    <row r="3340" spans="2:8" ht="15">
      <c r="B3340" s="154">
        <v>336</v>
      </c>
      <c r="C3340" s="154" t="s">
        <v>2621</v>
      </c>
      <c r="D3340" s="154" t="s">
        <v>1800</v>
      </c>
      <c r="E3340" s="154" t="s">
        <v>2862</v>
      </c>
      <c r="F3340" s="155">
        <v>7.2400000000000006E-2</v>
      </c>
      <c r="G3340" s="155">
        <f t="shared" si="51"/>
        <v>0.14480000000000001</v>
      </c>
      <c r="H3340" s="289"/>
    </row>
    <row r="3341" spans="2:8" ht="15">
      <c r="B3341" s="154">
        <v>336</v>
      </c>
      <c r="C3341" s="154" t="s">
        <v>1782</v>
      </c>
      <c r="D3341" s="154" t="s">
        <v>1800</v>
      </c>
      <c r="E3341" s="154" t="s">
        <v>2862</v>
      </c>
      <c r="F3341" s="155">
        <v>0.37062</v>
      </c>
      <c r="G3341" s="155">
        <f t="shared" ref="G3341:G3404" si="52">F3341*2</f>
        <v>0.74124000000000001</v>
      </c>
      <c r="H3341" s="289"/>
    </row>
    <row r="3342" spans="2:8" ht="15">
      <c r="B3342" s="154">
        <v>336</v>
      </c>
      <c r="C3342" s="154" t="s">
        <v>2642</v>
      </c>
      <c r="D3342" s="154" t="s">
        <v>1800</v>
      </c>
      <c r="E3342" s="154" t="s">
        <v>2862</v>
      </c>
      <c r="F3342" s="155">
        <v>0.27121000000000001</v>
      </c>
      <c r="G3342" s="155">
        <f t="shared" si="52"/>
        <v>0.54242000000000001</v>
      </c>
      <c r="H3342" s="289"/>
    </row>
    <row r="3343" spans="2:8" ht="15">
      <c r="B3343" s="154">
        <v>336</v>
      </c>
      <c r="C3343" s="154" t="s">
        <v>1986</v>
      </c>
      <c r="D3343" s="154" t="s">
        <v>1800</v>
      </c>
      <c r="E3343" s="154" t="s">
        <v>2862</v>
      </c>
      <c r="F3343" s="155">
        <v>0.19472</v>
      </c>
      <c r="G3343" s="155">
        <f t="shared" si="52"/>
        <v>0.38944000000000001</v>
      </c>
      <c r="H3343" s="289"/>
    </row>
    <row r="3344" spans="2:8" ht="15">
      <c r="B3344" s="154">
        <v>336</v>
      </c>
      <c r="C3344" s="154" t="s">
        <v>1456</v>
      </c>
      <c r="D3344" s="154" t="s">
        <v>1800</v>
      </c>
      <c r="E3344" s="154" t="s">
        <v>2862</v>
      </c>
      <c r="F3344" s="155">
        <v>0.18234</v>
      </c>
      <c r="G3344" s="155">
        <f t="shared" si="52"/>
        <v>0.36468</v>
      </c>
      <c r="H3344" s="289"/>
    </row>
    <row r="3345" spans="2:8" ht="15">
      <c r="B3345" s="154">
        <v>336</v>
      </c>
      <c r="C3345" s="154" t="s">
        <v>1618</v>
      </c>
      <c r="D3345" s="154" t="s">
        <v>1800</v>
      </c>
      <c r="E3345" s="154" t="s">
        <v>2862</v>
      </c>
      <c r="F3345" s="155">
        <v>0.36199999999999999</v>
      </c>
      <c r="G3345" s="155">
        <f t="shared" si="52"/>
        <v>0.72399999999999998</v>
      </c>
      <c r="H3345" s="289"/>
    </row>
    <row r="3346" spans="2:8" ht="15">
      <c r="B3346" s="154">
        <v>336</v>
      </c>
      <c r="C3346" s="154" t="s">
        <v>1657</v>
      </c>
      <c r="D3346" s="154" t="s">
        <v>1800</v>
      </c>
      <c r="E3346" s="154" t="s">
        <v>2862</v>
      </c>
      <c r="F3346" s="155">
        <v>0.17380999999999999</v>
      </c>
      <c r="G3346" s="155">
        <f t="shared" si="52"/>
        <v>0.34761999999999998</v>
      </c>
      <c r="H3346" s="290"/>
    </row>
    <row r="3347" spans="2:8" ht="15">
      <c r="B3347" s="154">
        <v>337</v>
      </c>
      <c r="C3347" s="154" t="s">
        <v>1652</v>
      </c>
      <c r="D3347" s="154" t="s">
        <v>1800</v>
      </c>
      <c r="E3347" s="154" t="s">
        <v>2862</v>
      </c>
      <c r="F3347" s="155">
        <v>0.27129999999999999</v>
      </c>
      <c r="G3347" s="155">
        <f t="shared" si="52"/>
        <v>0.54259999999999997</v>
      </c>
      <c r="H3347" s="288">
        <v>5.8535199999999996</v>
      </c>
    </row>
    <row r="3348" spans="2:8" ht="15">
      <c r="B3348" s="154">
        <v>337</v>
      </c>
      <c r="C3348" s="154" t="s">
        <v>1653</v>
      </c>
      <c r="D3348" s="154" t="s">
        <v>1800</v>
      </c>
      <c r="E3348" s="154" t="s">
        <v>2862</v>
      </c>
      <c r="F3348" s="155">
        <v>1.01976</v>
      </c>
      <c r="G3348" s="155">
        <f t="shared" si="52"/>
        <v>2.03952</v>
      </c>
      <c r="H3348" s="289"/>
    </row>
    <row r="3349" spans="2:8" ht="15">
      <c r="B3349" s="154">
        <v>337</v>
      </c>
      <c r="C3349" s="154" t="s">
        <v>1654</v>
      </c>
      <c r="D3349" s="154" t="s">
        <v>1800</v>
      </c>
      <c r="E3349" s="154" t="s">
        <v>2862</v>
      </c>
      <c r="F3349" s="155">
        <v>0.2495</v>
      </c>
      <c r="G3349" s="155">
        <f t="shared" si="52"/>
        <v>0.499</v>
      </c>
      <c r="H3349" s="289"/>
    </row>
    <row r="3350" spans="2:8" ht="15">
      <c r="B3350" s="154">
        <v>337</v>
      </c>
      <c r="C3350" s="154" t="s">
        <v>716</v>
      </c>
      <c r="D3350" s="154" t="s">
        <v>1800</v>
      </c>
      <c r="E3350" s="154" t="s">
        <v>2862</v>
      </c>
      <c r="F3350" s="155">
        <v>4.3369999999999999E-2</v>
      </c>
      <c r="G3350" s="155">
        <f t="shared" si="52"/>
        <v>8.6739999999999998E-2</v>
      </c>
      <c r="H3350" s="289"/>
    </row>
    <row r="3351" spans="2:8" ht="15">
      <c r="B3351" s="154">
        <v>337</v>
      </c>
      <c r="C3351" s="154" t="s">
        <v>2642</v>
      </c>
      <c r="D3351" s="154" t="s">
        <v>1800</v>
      </c>
      <c r="E3351" s="154" t="s">
        <v>2862</v>
      </c>
      <c r="F3351" s="155">
        <v>0.21643999999999999</v>
      </c>
      <c r="G3351" s="155">
        <f t="shared" si="52"/>
        <v>0.43287999999999999</v>
      </c>
      <c r="H3351" s="289"/>
    </row>
    <row r="3352" spans="2:8" ht="15">
      <c r="B3352" s="154">
        <v>337</v>
      </c>
      <c r="C3352" s="154" t="s">
        <v>1655</v>
      </c>
      <c r="D3352" s="154" t="s">
        <v>1800</v>
      </c>
      <c r="E3352" s="154" t="s">
        <v>2862</v>
      </c>
      <c r="F3352" s="155">
        <v>0.31179000000000001</v>
      </c>
      <c r="G3352" s="155">
        <f t="shared" si="52"/>
        <v>0.62358000000000002</v>
      </c>
      <c r="H3352" s="289"/>
    </row>
    <row r="3353" spans="2:8" ht="15">
      <c r="B3353" s="154">
        <v>337</v>
      </c>
      <c r="C3353" s="154" t="s">
        <v>1618</v>
      </c>
      <c r="D3353" s="154" t="s">
        <v>1800</v>
      </c>
      <c r="E3353" s="154" t="s">
        <v>2862</v>
      </c>
      <c r="F3353" s="155">
        <v>0.44779000000000002</v>
      </c>
      <c r="G3353" s="155">
        <f t="shared" si="52"/>
        <v>0.89558000000000004</v>
      </c>
      <c r="H3353" s="289"/>
    </row>
    <row r="3354" spans="2:8" ht="15">
      <c r="B3354" s="154">
        <v>337</v>
      </c>
      <c r="C3354" s="154" t="s">
        <v>1656</v>
      </c>
      <c r="D3354" s="154" t="s">
        <v>1800</v>
      </c>
      <c r="E3354" s="154" t="s">
        <v>2862</v>
      </c>
      <c r="F3354" s="155">
        <v>0.36681000000000002</v>
      </c>
      <c r="G3354" s="155">
        <f t="shared" si="52"/>
        <v>0.73362000000000005</v>
      </c>
      <c r="H3354" s="290"/>
    </row>
    <row r="3355" spans="2:8" ht="15">
      <c r="B3355" s="154">
        <v>338</v>
      </c>
      <c r="C3355" s="154" t="s">
        <v>2639</v>
      </c>
      <c r="D3355" s="154" t="s">
        <v>1800</v>
      </c>
      <c r="E3355" s="154" t="s">
        <v>2862</v>
      </c>
      <c r="F3355" s="155">
        <v>0.35183999999999999</v>
      </c>
      <c r="G3355" s="155">
        <f t="shared" si="52"/>
        <v>0.70367999999999997</v>
      </c>
      <c r="H3355" s="288">
        <v>5.9250200000000008</v>
      </c>
    </row>
    <row r="3356" spans="2:8" ht="15">
      <c r="B3356" s="154">
        <v>338</v>
      </c>
      <c r="C3356" s="154" t="s">
        <v>709</v>
      </c>
      <c r="D3356" s="154" t="s">
        <v>1800</v>
      </c>
      <c r="E3356" s="154" t="s">
        <v>2862</v>
      </c>
      <c r="F3356" s="155">
        <v>0.22441999999999998</v>
      </c>
      <c r="G3356" s="155">
        <f t="shared" si="52"/>
        <v>0.44883999999999996</v>
      </c>
      <c r="H3356" s="289"/>
    </row>
    <row r="3357" spans="2:8" ht="15">
      <c r="B3357" s="154">
        <v>338</v>
      </c>
      <c r="C3357" s="154" t="s">
        <v>1782</v>
      </c>
      <c r="D3357" s="154" t="s">
        <v>1800</v>
      </c>
      <c r="E3357" s="154" t="s">
        <v>2862</v>
      </c>
      <c r="F3357" s="155">
        <v>0.88973000000000002</v>
      </c>
      <c r="G3357" s="155">
        <f t="shared" si="52"/>
        <v>1.77946</v>
      </c>
      <c r="H3357" s="289"/>
    </row>
    <row r="3358" spans="2:8" ht="15">
      <c r="B3358" s="154">
        <v>338</v>
      </c>
      <c r="C3358" s="154" t="s">
        <v>716</v>
      </c>
      <c r="D3358" s="154" t="s">
        <v>1800</v>
      </c>
      <c r="E3358" s="154" t="s">
        <v>2862</v>
      </c>
      <c r="F3358" s="155">
        <v>0.70869000000000004</v>
      </c>
      <c r="G3358" s="155">
        <f t="shared" si="52"/>
        <v>1.4173800000000001</v>
      </c>
      <c r="H3358" s="289"/>
    </row>
    <row r="3359" spans="2:8" ht="15">
      <c r="B3359" s="154">
        <v>338</v>
      </c>
      <c r="C3359" s="154" t="s">
        <v>1502</v>
      </c>
      <c r="D3359" s="154" t="s">
        <v>1800</v>
      </c>
      <c r="E3359" s="154" t="s">
        <v>2862</v>
      </c>
      <c r="F3359" s="155">
        <v>0.23046</v>
      </c>
      <c r="G3359" s="155">
        <f t="shared" si="52"/>
        <v>0.46092</v>
      </c>
      <c r="H3359" s="289"/>
    </row>
    <row r="3360" spans="2:8" ht="15">
      <c r="B3360" s="154">
        <v>338</v>
      </c>
      <c r="C3360" s="154" t="s">
        <v>2647</v>
      </c>
      <c r="D3360" s="154" t="s">
        <v>1800</v>
      </c>
      <c r="E3360" s="154" t="s">
        <v>2862</v>
      </c>
      <c r="F3360" s="155">
        <v>0.55737000000000003</v>
      </c>
      <c r="G3360" s="155">
        <f t="shared" si="52"/>
        <v>1.1147400000000001</v>
      </c>
      <c r="H3360" s="290"/>
    </row>
    <row r="3361" spans="2:8" ht="15">
      <c r="B3361" s="154">
        <v>339</v>
      </c>
      <c r="C3361" s="154" t="s">
        <v>2641</v>
      </c>
      <c r="D3361" s="154" t="s">
        <v>1800</v>
      </c>
      <c r="E3361" s="154" t="s">
        <v>2862</v>
      </c>
      <c r="F3361" s="155">
        <v>0.30520999999999998</v>
      </c>
      <c r="G3361" s="155">
        <f t="shared" si="52"/>
        <v>0.61041999999999996</v>
      </c>
      <c r="H3361" s="288">
        <v>6.1938600000000008</v>
      </c>
    </row>
    <row r="3362" spans="2:8" ht="15">
      <c r="B3362" s="154">
        <v>339</v>
      </c>
      <c r="C3362" s="154" t="s">
        <v>2636</v>
      </c>
      <c r="D3362" s="154" t="s">
        <v>1800</v>
      </c>
      <c r="E3362" s="154" t="s">
        <v>2862</v>
      </c>
      <c r="F3362" s="155">
        <v>0.22496000000000002</v>
      </c>
      <c r="G3362" s="155">
        <f t="shared" si="52"/>
        <v>0.44992000000000004</v>
      </c>
      <c r="H3362" s="289"/>
    </row>
    <row r="3363" spans="2:8" ht="15">
      <c r="B3363" s="154">
        <v>339</v>
      </c>
      <c r="C3363" s="154" t="s">
        <v>2638</v>
      </c>
      <c r="D3363" s="154" t="s">
        <v>1800</v>
      </c>
      <c r="E3363" s="154" t="s">
        <v>2862</v>
      </c>
      <c r="F3363" s="155">
        <v>0.22038999999999997</v>
      </c>
      <c r="G3363" s="155">
        <f t="shared" si="52"/>
        <v>0.44077999999999995</v>
      </c>
      <c r="H3363" s="289"/>
    </row>
    <row r="3364" spans="2:8" ht="15">
      <c r="B3364" s="154">
        <v>339</v>
      </c>
      <c r="C3364" s="154" t="s">
        <v>716</v>
      </c>
      <c r="D3364" s="154" t="s">
        <v>1800</v>
      </c>
      <c r="E3364" s="154" t="s">
        <v>2862</v>
      </c>
      <c r="F3364" s="155">
        <v>1.1042100000000001</v>
      </c>
      <c r="G3364" s="155">
        <f t="shared" si="52"/>
        <v>2.2084200000000003</v>
      </c>
      <c r="H3364" s="289"/>
    </row>
    <row r="3365" spans="2:8" ht="15">
      <c r="B3365" s="154">
        <v>339</v>
      </c>
      <c r="C3365" s="154" t="s">
        <v>1794</v>
      </c>
      <c r="D3365" s="154" t="s">
        <v>1800</v>
      </c>
      <c r="E3365" s="154" t="s">
        <v>2862</v>
      </c>
      <c r="F3365" s="155">
        <v>0.17643</v>
      </c>
      <c r="G3365" s="155">
        <f t="shared" si="52"/>
        <v>0.35286000000000001</v>
      </c>
      <c r="H3365" s="289"/>
    </row>
    <row r="3366" spans="2:8" ht="15">
      <c r="B3366" s="154">
        <v>339</v>
      </c>
      <c r="C3366" s="154" t="s">
        <v>2648</v>
      </c>
      <c r="D3366" s="154" t="s">
        <v>1800</v>
      </c>
      <c r="E3366" s="154" t="s">
        <v>2862</v>
      </c>
      <c r="F3366" s="155">
        <v>0.54734000000000005</v>
      </c>
      <c r="G3366" s="155">
        <f t="shared" si="52"/>
        <v>1.0946800000000001</v>
      </c>
      <c r="H3366" s="289"/>
    </row>
    <row r="3367" spans="2:8" ht="15">
      <c r="B3367" s="154">
        <v>339</v>
      </c>
      <c r="C3367" s="154" t="s">
        <v>1502</v>
      </c>
      <c r="D3367" s="154" t="s">
        <v>1800</v>
      </c>
      <c r="E3367" s="154" t="s">
        <v>2862</v>
      </c>
      <c r="F3367" s="155">
        <v>0.43037999999999998</v>
      </c>
      <c r="G3367" s="155">
        <f t="shared" si="52"/>
        <v>0.86075999999999997</v>
      </c>
      <c r="H3367" s="289"/>
    </row>
    <row r="3368" spans="2:8" ht="15">
      <c r="B3368" s="154">
        <v>339</v>
      </c>
      <c r="C3368" s="154" t="s">
        <v>2649</v>
      </c>
      <c r="D3368" s="154" t="s">
        <v>1800</v>
      </c>
      <c r="E3368" s="154" t="s">
        <v>2862</v>
      </c>
      <c r="F3368" s="155">
        <v>8.8010000000000005E-2</v>
      </c>
      <c r="G3368" s="155">
        <f t="shared" si="52"/>
        <v>0.17602000000000001</v>
      </c>
      <c r="H3368" s="290"/>
    </row>
    <row r="3369" spans="2:8" ht="15">
      <c r="B3369" s="154">
        <v>340</v>
      </c>
      <c r="C3369" s="154" t="s">
        <v>2650</v>
      </c>
      <c r="D3369" s="154" t="s">
        <v>1800</v>
      </c>
      <c r="E3369" s="154" t="s">
        <v>2862</v>
      </c>
      <c r="F3369" s="155">
        <v>0.24656999999999998</v>
      </c>
      <c r="G3369" s="155">
        <f t="shared" si="52"/>
        <v>0.49313999999999997</v>
      </c>
      <c r="H3369" s="288">
        <v>6.2815199999999995</v>
      </c>
    </row>
    <row r="3370" spans="2:8" ht="15">
      <c r="B3370" s="154">
        <v>340</v>
      </c>
      <c r="C3370" s="154" t="s">
        <v>2651</v>
      </c>
      <c r="D3370" s="154" t="s">
        <v>1800</v>
      </c>
      <c r="E3370" s="154" t="s">
        <v>2862</v>
      </c>
      <c r="F3370" s="155">
        <v>0.18064</v>
      </c>
      <c r="G3370" s="155">
        <f t="shared" si="52"/>
        <v>0.36127999999999999</v>
      </c>
      <c r="H3370" s="289"/>
    </row>
    <row r="3371" spans="2:8" ht="15">
      <c r="B3371" s="154">
        <v>340</v>
      </c>
      <c r="C3371" s="154" t="s">
        <v>716</v>
      </c>
      <c r="D3371" s="154" t="s">
        <v>1800</v>
      </c>
      <c r="E3371" s="154" t="s">
        <v>2862</v>
      </c>
      <c r="F3371" s="155">
        <v>1.2060499999999998</v>
      </c>
      <c r="G3371" s="155">
        <f t="shared" si="52"/>
        <v>2.4120999999999997</v>
      </c>
      <c r="H3371" s="289"/>
    </row>
    <row r="3372" spans="2:8" ht="15">
      <c r="B3372" s="154">
        <v>340</v>
      </c>
      <c r="C3372" s="154" t="s">
        <v>2648</v>
      </c>
      <c r="D3372" s="154" t="s">
        <v>1800</v>
      </c>
      <c r="E3372" s="154" t="s">
        <v>2862</v>
      </c>
      <c r="F3372" s="155">
        <v>0.19936999999999999</v>
      </c>
      <c r="G3372" s="155">
        <f t="shared" si="52"/>
        <v>0.39873999999999998</v>
      </c>
      <c r="H3372" s="289"/>
    </row>
    <row r="3373" spans="2:8" ht="15">
      <c r="B3373" s="154">
        <v>340</v>
      </c>
      <c r="C3373" s="154" t="s">
        <v>1502</v>
      </c>
      <c r="D3373" s="154" t="s">
        <v>1800</v>
      </c>
      <c r="E3373" s="154" t="s">
        <v>2862</v>
      </c>
      <c r="F3373" s="155">
        <v>0.87139999999999995</v>
      </c>
      <c r="G3373" s="155">
        <f t="shared" si="52"/>
        <v>1.7427999999999999</v>
      </c>
      <c r="H3373" s="289"/>
    </row>
    <row r="3374" spans="2:8" ht="15">
      <c r="B3374" s="154">
        <v>340</v>
      </c>
      <c r="C3374" s="154" t="s">
        <v>1656</v>
      </c>
      <c r="D3374" s="154" t="s">
        <v>1800</v>
      </c>
      <c r="E3374" s="154" t="s">
        <v>2862</v>
      </c>
      <c r="F3374" s="155">
        <v>0.43673000000000001</v>
      </c>
      <c r="G3374" s="155">
        <f t="shared" si="52"/>
        <v>0.87346000000000001</v>
      </c>
      <c r="H3374" s="290"/>
    </row>
    <row r="3375" spans="2:8" ht="15">
      <c r="B3375" s="154">
        <v>341</v>
      </c>
      <c r="C3375" s="154" t="s">
        <v>1518</v>
      </c>
      <c r="D3375" s="154" t="s">
        <v>1801</v>
      </c>
      <c r="E3375" s="154" t="s">
        <v>2862</v>
      </c>
      <c r="F3375" s="155">
        <v>2.67475</v>
      </c>
      <c r="G3375" s="155">
        <f t="shared" si="52"/>
        <v>5.3494999999999999</v>
      </c>
      <c r="H3375" s="288">
        <v>6.30138</v>
      </c>
    </row>
    <row r="3376" spans="2:8" ht="15">
      <c r="B3376" s="154">
        <v>341</v>
      </c>
      <c r="C3376" s="154" t="s">
        <v>2652</v>
      </c>
      <c r="D3376" s="154" t="s">
        <v>1801</v>
      </c>
      <c r="E3376" s="154" t="s">
        <v>2862</v>
      </c>
      <c r="F3376" s="155">
        <v>0.47593999999999997</v>
      </c>
      <c r="G3376" s="155">
        <f t="shared" si="52"/>
        <v>0.95187999999999995</v>
      </c>
      <c r="H3376" s="290"/>
    </row>
    <row r="3377" spans="2:8" ht="15">
      <c r="B3377" s="154">
        <v>342</v>
      </c>
      <c r="C3377" s="154" t="s">
        <v>625</v>
      </c>
      <c r="D3377" s="154" t="s">
        <v>1801</v>
      </c>
      <c r="E3377" s="154" t="s">
        <v>2862</v>
      </c>
      <c r="F3377" s="155">
        <v>0.62300999999999995</v>
      </c>
      <c r="G3377" s="155">
        <f t="shared" si="52"/>
        <v>1.2460199999999999</v>
      </c>
      <c r="H3377" s="288">
        <v>6.1963399999999993</v>
      </c>
    </row>
    <row r="3378" spans="2:8" ht="15">
      <c r="B3378" s="154">
        <v>342</v>
      </c>
      <c r="C3378" s="154" t="s">
        <v>1518</v>
      </c>
      <c r="D3378" s="154" t="s">
        <v>1801</v>
      </c>
      <c r="E3378" s="154" t="s">
        <v>2862</v>
      </c>
      <c r="F3378" s="155">
        <v>7.4950000000000003E-2</v>
      </c>
      <c r="G3378" s="155">
        <f t="shared" si="52"/>
        <v>0.14990000000000001</v>
      </c>
      <c r="H3378" s="289"/>
    </row>
    <row r="3379" spans="2:8" ht="15">
      <c r="B3379" s="154">
        <v>342</v>
      </c>
      <c r="C3379" s="154" t="s">
        <v>1603</v>
      </c>
      <c r="D3379" s="154" t="s">
        <v>1801</v>
      </c>
      <c r="E3379" s="154" t="s">
        <v>2862</v>
      </c>
      <c r="F3379" s="155">
        <v>4.6829999999999997E-2</v>
      </c>
      <c r="G3379" s="155">
        <f t="shared" si="52"/>
        <v>9.3659999999999993E-2</v>
      </c>
      <c r="H3379" s="289"/>
    </row>
    <row r="3380" spans="2:8" ht="15">
      <c r="B3380" s="154">
        <v>342</v>
      </c>
      <c r="C3380" s="154" t="s">
        <v>1716</v>
      </c>
      <c r="D3380" s="154" t="s">
        <v>1801</v>
      </c>
      <c r="E3380" s="154" t="s">
        <v>2862</v>
      </c>
      <c r="F3380" s="155">
        <v>0.43826999999999999</v>
      </c>
      <c r="G3380" s="155">
        <f t="shared" si="52"/>
        <v>0.87653999999999999</v>
      </c>
      <c r="H3380" s="289"/>
    </row>
    <row r="3381" spans="2:8" ht="15">
      <c r="B3381" s="154">
        <v>342</v>
      </c>
      <c r="C3381" s="154" t="s">
        <v>1717</v>
      </c>
      <c r="D3381" s="154" t="s">
        <v>1801</v>
      </c>
      <c r="E3381" s="154" t="s">
        <v>2862</v>
      </c>
      <c r="F3381" s="155">
        <v>0.52039999999999997</v>
      </c>
      <c r="G3381" s="155">
        <f t="shared" si="52"/>
        <v>1.0407999999999999</v>
      </c>
      <c r="H3381" s="289"/>
    </row>
    <row r="3382" spans="2:8" ht="15">
      <c r="B3382" s="154">
        <v>342</v>
      </c>
      <c r="C3382" s="154" t="s">
        <v>1101</v>
      </c>
      <c r="D3382" s="154" t="s">
        <v>1801</v>
      </c>
      <c r="E3382" s="154" t="s">
        <v>2862</v>
      </c>
      <c r="F3382" s="155">
        <v>1.1995899999999999</v>
      </c>
      <c r="G3382" s="155">
        <f t="shared" si="52"/>
        <v>2.3991799999999999</v>
      </c>
      <c r="H3382" s="289"/>
    </row>
    <row r="3383" spans="2:8" ht="15">
      <c r="B3383" s="154">
        <v>342</v>
      </c>
      <c r="C3383" s="154" t="s">
        <v>1668</v>
      </c>
      <c r="D3383" s="154" t="s">
        <v>1801</v>
      </c>
      <c r="E3383" s="154" t="s">
        <v>2862</v>
      </c>
      <c r="F3383" s="155">
        <v>7.4329999999999993E-2</v>
      </c>
      <c r="G3383" s="155">
        <f t="shared" si="52"/>
        <v>0.14865999999999999</v>
      </c>
      <c r="H3383" s="289"/>
    </row>
    <row r="3384" spans="2:8" ht="15">
      <c r="B3384" s="154">
        <v>342</v>
      </c>
      <c r="C3384" s="154" t="s">
        <v>1669</v>
      </c>
      <c r="D3384" s="154" t="s">
        <v>1801</v>
      </c>
      <c r="E3384" s="154" t="s">
        <v>2862</v>
      </c>
      <c r="F3384" s="155">
        <v>0.12079000000000001</v>
      </c>
      <c r="G3384" s="155">
        <f t="shared" si="52"/>
        <v>0.24158000000000002</v>
      </c>
      <c r="H3384" s="290"/>
    </row>
    <row r="3385" spans="2:8" ht="15">
      <c r="B3385" s="154">
        <v>343</v>
      </c>
      <c r="C3385" s="154" t="s">
        <v>1715</v>
      </c>
      <c r="D3385" s="154" t="s">
        <v>1801</v>
      </c>
      <c r="E3385" s="154" t="s">
        <v>2862</v>
      </c>
      <c r="F3385" s="155">
        <v>0.25456000000000001</v>
      </c>
      <c r="G3385" s="155">
        <f t="shared" si="52"/>
        <v>0.50912000000000002</v>
      </c>
      <c r="H3385" s="288">
        <v>5.9755600000000006</v>
      </c>
    </row>
    <row r="3386" spans="2:8" ht="15">
      <c r="B3386" s="154">
        <v>343</v>
      </c>
      <c r="C3386" s="154" t="s">
        <v>625</v>
      </c>
      <c r="D3386" s="154" t="s">
        <v>1801</v>
      </c>
      <c r="E3386" s="154" t="s">
        <v>2862</v>
      </c>
      <c r="F3386" s="155">
        <v>0.71659000000000006</v>
      </c>
      <c r="G3386" s="155">
        <f t="shared" si="52"/>
        <v>1.4331800000000001</v>
      </c>
      <c r="H3386" s="289"/>
    </row>
    <row r="3387" spans="2:8" ht="15">
      <c r="B3387" s="154">
        <v>343</v>
      </c>
      <c r="C3387" s="154" t="s">
        <v>1556</v>
      </c>
      <c r="D3387" s="154" t="s">
        <v>1801</v>
      </c>
      <c r="E3387" s="154" t="s">
        <v>2862</v>
      </c>
      <c r="F3387" s="155">
        <v>0.40764</v>
      </c>
      <c r="G3387" s="155">
        <f t="shared" si="52"/>
        <v>0.81528</v>
      </c>
      <c r="H3387" s="289"/>
    </row>
    <row r="3388" spans="2:8" ht="15">
      <c r="B3388" s="154">
        <v>343</v>
      </c>
      <c r="C3388" s="154" t="s">
        <v>1716</v>
      </c>
      <c r="D3388" s="154" t="s">
        <v>1801</v>
      </c>
      <c r="E3388" s="154" t="s">
        <v>2862</v>
      </c>
      <c r="F3388" s="155">
        <v>0.50011000000000005</v>
      </c>
      <c r="G3388" s="155">
        <f t="shared" si="52"/>
        <v>1.0002200000000001</v>
      </c>
      <c r="H3388" s="289"/>
    </row>
    <row r="3389" spans="2:8" ht="15">
      <c r="B3389" s="154">
        <v>343</v>
      </c>
      <c r="C3389" s="154" t="s">
        <v>1733</v>
      </c>
      <c r="D3389" s="154" t="s">
        <v>1801</v>
      </c>
      <c r="E3389" s="154" t="s">
        <v>2862</v>
      </c>
      <c r="F3389" s="155">
        <v>0.21940000000000001</v>
      </c>
      <c r="G3389" s="155">
        <f t="shared" si="52"/>
        <v>0.43880000000000002</v>
      </c>
      <c r="H3389" s="289"/>
    </row>
    <row r="3390" spans="2:8" ht="15">
      <c r="B3390" s="154">
        <v>343</v>
      </c>
      <c r="C3390" s="154" t="s">
        <v>1718</v>
      </c>
      <c r="D3390" s="154" t="s">
        <v>1801</v>
      </c>
      <c r="E3390" s="154" t="s">
        <v>2862</v>
      </c>
      <c r="F3390" s="155">
        <v>0.69213999999999998</v>
      </c>
      <c r="G3390" s="155">
        <f t="shared" si="52"/>
        <v>1.38428</v>
      </c>
      <c r="H3390" s="289"/>
    </row>
    <row r="3391" spans="2:8" ht="15">
      <c r="B3391" s="154">
        <v>343</v>
      </c>
      <c r="C3391" s="154" t="s">
        <v>2448</v>
      </c>
      <c r="D3391" s="154" t="s">
        <v>1801</v>
      </c>
      <c r="E3391" s="154" t="s">
        <v>2862</v>
      </c>
      <c r="F3391" s="155">
        <v>0.19734000000000002</v>
      </c>
      <c r="G3391" s="155">
        <f t="shared" si="52"/>
        <v>0.39468000000000003</v>
      </c>
      <c r="H3391" s="290"/>
    </row>
    <row r="3392" spans="2:8" ht="15">
      <c r="B3392" s="154">
        <v>344</v>
      </c>
      <c r="C3392" s="154" t="s">
        <v>2012</v>
      </c>
      <c r="D3392" s="154" t="s">
        <v>1801</v>
      </c>
      <c r="E3392" s="154" t="s">
        <v>2862</v>
      </c>
      <c r="F3392" s="155">
        <v>0.60092000000000001</v>
      </c>
      <c r="G3392" s="155">
        <f t="shared" si="52"/>
        <v>1.20184</v>
      </c>
      <c r="H3392" s="288">
        <v>5.9349399999999992</v>
      </c>
    </row>
    <row r="3393" spans="2:8" ht="15">
      <c r="B3393" s="154">
        <v>344</v>
      </c>
      <c r="C3393" s="154" t="s">
        <v>1518</v>
      </c>
      <c r="D3393" s="154" t="s">
        <v>1801</v>
      </c>
      <c r="E3393" s="154" t="s">
        <v>2862</v>
      </c>
      <c r="F3393" s="155">
        <v>0.15006999999999998</v>
      </c>
      <c r="G3393" s="155">
        <f t="shared" si="52"/>
        <v>0.30013999999999996</v>
      </c>
      <c r="H3393" s="289"/>
    </row>
    <row r="3394" spans="2:8" ht="15">
      <c r="B3394" s="154">
        <v>344</v>
      </c>
      <c r="C3394" s="154" t="s">
        <v>1716</v>
      </c>
      <c r="D3394" s="154" t="s">
        <v>1801</v>
      </c>
      <c r="E3394" s="154" t="s">
        <v>2862</v>
      </c>
      <c r="F3394" s="155">
        <v>1.18794</v>
      </c>
      <c r="G3394" s="155">
        <f t="shared" si="52"/>
        <v>2.37588</v>
      </c>
      <c r="H3394" s="289"/>
    </row>
    <row r="3395" spans="2:8" ht="15">
      <c r="B3395" s="154">
        <v>344</v>
      </c>
      <c r="C3395" s="154" t="s">
        <v>2653</v>
      </c>
      <c r="D3395" s="154" t="s">
        <v>1801</v>
      </c>
      <c r="E3395" s="154" t="s">
        <v>2862</v>
      </c>
      <c r="F3395" s="155">
        <v>0.23086999999999999</v>
      </c>
      <c r="G3395" s="155">
        <f t="shared" si="52"/>
        <v>0.46173999999999998</v>
      </c>
      <c r="H3395" s="289"/>
    </row>
    <row r="3396" spans="2:8" ht="15">
      <c r="B3396" s="154">
        <v>344</v>
      </c>
      <c r="C3396" s="154" t="s">
        <v>2654</v>
      </c>
      <c r="D3396" s="154" t="s">
        <v>1801</v>
      </c>
      <c r="E3396" s="154" t="s">
        <v>2862</v>
      </c>
      <c r="F3396" s="155">
        <v>0.20013999999999998</v>
      </c>
      <c r="G3396" s="155">
        <f t="shared" si="52"/>
        <v>0.40027999999999997</v>
      </c>
      <c r="H3396" s="289"/>
    </row>
    <row r="3397" spans="2:8" ht="15">
      <c r="B3397" s="154">
        <v>344</v>
      </c>
      <c r="C3397" s="154" t="s">
        <v>1557</v>
      </c>
      <c r="D3397" s="154" t="s">
        <v>1801</v>
      </c>
      <c r="E3397" s="154" t="s">
        <v>2862</v>
      </c>
      <c r="F3397" s="155">
        <v>0.59753000000000001</v>
      </c>
      <c r="G3397" s="155">
        <f t="shared" si="52"/>
        <v>1.19506</v>
      </c>
      <c r="H3397" s="290"/>
    </row>
    <row r="3398" spans="2:8" ht="15">
      <c r="B3398" s="154">
        <v>345</v>
      </c>
      <c r="C3398" s="154" t="s">
        <v>2655</v>
      </c>
      <c r="D3398" s="154" t="s">
        <v>1801</v>
      </c>
      <c r="E3398" s="154" t="s">
        <v>2862</v>
      </c>
      <c r="F3398" s="155">
        <v>1.0789999999999999E-2</v>
      </c>
      <c r="G3398" s="155">
        <f t="shared" si="52"/>
        <v>2.1579999999999998E-2</v>
      </c>
      <c r="H3398" s="288">
        <v>6.3498799999999997</v>
      </c>
    </row>
    <row r="3399" spans="2:8" ht="15">
      <c r="B3399" s="154">
        <v>345</v>
      </c>
      <c r="C3399" s="154" t="s">
        <v>1556</v>
      </c>
      <c r="D3399" s="154" t="s">
        <v>1801</v>
      </c>
      <c r="E3399" s="154" t="s">
        <v>2862</v>
      </c>
      <c r="F3399" s="155">
        <v>0.34060000000000001</v>
      </c>
      <c r="G3399" s="155">
        <f t="shared" si="52"/>
        <v>0.68120000000000003</v>
      </c>
      <c r="H3399" s="289"/>
    </row>
    <row r="3400" spans="2:8" ht="15">
      <c r="B3400" s="154">
        <v>345</v>
      </c>
      <c r="C3400" s="154" t="s">
        <v>2656</v>
      </c>
      <c r="D3400" s="154" t="s">
        <v>1801</v>
      </c>
      <c r="E3400" s="154" t="s">
        <v>2862</v>
      </c>
      <c r="F3400" s="155">
        <v>4.1520000000000001E-2</v>
      </c>
      <c r="G3400" s="155">
        <f t="shared" si="52"/>
        <v>8.3040000000000003E-2</v>
      </c>
      <c r="H3400" s="289"/>
    </row>
    <row r="3401" spans="2:8" ht="15">
      <c r="B3401" s="154">
        <v>345</v>
      </c>
      <c r="C3401" s="154" t="s">
        <v>1603</v>
      </c>
      <c r="D3401" s="154" t="s">
        <v>1801</v>
      </c>
      <c r="E3401" s="154" t="s">
        <v>2862</v>
      </c>
      <c r="F3401" s="155">
        <v>0.54183000000000003</v>
      </c>
      <c r="G3401" s="155">
        <f t="shared" si="52"/>
        <v>1.0836600000000001</v>
      </c>
      <c r="H3401" s="289"/>
    </row>
    <row r="3402" spans="2:8" ht="15">
      <c r="B3402" s="154">
        <v>345</v>
      </c>
      <c r="C3402" s="154" t="s">
        <v>2657</v>
      </c>
      <c r="D3402" s="154" t="s">
        <v>1801</v>
      </c>
      <c r="E3402" s="154" t="s">
        <v>2862</v>
      </c>
      <c r="F3402" s="155">
        <v>4.8170000000000004E-2</v>
      </c>
      <c r="G3402" s="155">
        <f t="shared" si="52"/>
        <v>9.6340000000000009E-2</v>
      </c>
      <c r="H3402" s="289"/>
    </row>
    <row r="3403" spans="2:8" ht="15">
      <c r="B3403" s="154">
        <v>345</v>
      </c>
      <c r="C3403" s="154" t="s">
        <v>1666</v>
      </c>
      <c r="D3403" s="154" t="s">
        <v>1801</v>
      </c>
      <c r="E3403" s="154" t="s">
        <v>2862</v>
      </c>
      <c r="F3403" s="155">
        <v>0.21749000000000002</v>
      </c>
      <c r="G3403" s="155">
        <f t="shared" si="52"/>
        <v>0.43498000000000003</v>
      </c>
      <c r="H3403" s="289"/>
    </row>
    <row r="3404" spans="2:8" ht="15">
      <c r="B3404" s="154">
        <v>345</v>
      </c>
      <c r="C3404" s="154" t="s">
        <v>2658</v>
      </c>
      <c r="D3404" s="154" t="s">
        <v>1801</v>
      </c>
      <c r="E3404" s="154" t="s">
        <v>2862</v>
      </c>
      <c r="F3404" s="155">
        <v>1.2440799999999999</v>
      </c>
      <c r="G3404" s="155">
        <f t="shared" si="52"/>
        <v>2.4881599999999997</v>
      </c>
      <c r="H3404" s="289"/>
    </row>
    <row r="3405" spans="2:8" ht="15">
      <c r="B3405" s="154">
        <v>345</v>
      </c>
      <c r="C3405" s="154" t="s">
        <v>1672</v>
      </c>
      <c r="D3405" s="154" t="s">
        <v>1801</v>
      </c>
      <c r="E3405" s="154" t="s">
        <v>2862</v>
      </c>
      <c r="F3405" s="155">
        <v>0.55421000000000009</v>
      </c>
      <c r="G3405" s="155">
        <f t="shared" ref="G3405:G3468" si="53">F3405*2</f>
        <v>1.1084200000000002</v>
      </c>
      <c r="H3405" s="289"/>
    </row>
    <row r="3406" spans="2:8" ht="15">
      <c r="B3406" s="154">
        <v>345</v>
      </c>
      <c r="C3406" s="154" t="s">
        <v>1582</v>
      </c>
      <c r="D3406" s="154" t="s">
        <v>1801</v>
      </c>
      <c r="E3406" s="154" t="s">
        <v>2862</v>
      </c>
      <c r="F3406" s="155">
        <v>1.09E-2</v>
      </c>
      <c r="G3406" s="155">
        <f t="shared" si="53"/>
        <v>2.18E-2</v>
      </c>
      <c r="H3406" s="289"/>
    </row>
    <row r="3407" spans="2:8" ht="15">
      <c r="B3407" s="154">
        <v>345</v>
      </c>
      <c r="C3407" s="154" t="s">
        <v>1753</v>
      </c>
      <c r="D3407" s="154" t="s">
        <v>1801</v>
      </c>
      <c r="E3407" s="154" t="s">
        <v>2862</v>
      </c>
      <c r="F3407" s="155">
        <v>0.16535</v>
      </c>
      <c r="G3407" s="155">
        <f t="shared" si="53"/>
        <v>0.33069999999999999</v>
      </c>
      <c r="H3407" s="290"/>
    </row>
    <row r="3408" spans="2:8" ht="15">
      <c r="B3408" s="154">
        <v>346</v>
      </c>
      <c r="C3408" s="154" t="s">
        <v>2656</v>
      </c>
      <c r="D3408" s="154" t="s">
        <v>1801</v>
      </c>
      <c r="E3408" s="154" t="s">
        <v>2862</v>
      </c>
      <c r="F3408" s="155">
        <v>0.36316999999999999</v>
      </c>
      <c r="G3408" s="155">
        <f t="shared" si="53"/>
        <v>0.72633999999999999</v>
      </c>
      <c r="H3408" s="288">
        <v>6.1467000000000009</v>
      </c>
    </row>
    <row r="3409" spans="2:8" ht="15">
      <c r="B3409" s="154">
        <v>346</v>
      </c>
      <c r="C3409" s="154" t="s">
        <v>1603</v>
      </c>
      <c r="D3409" s="154" t="s">
        <v>1801</v>
      </c>
      <c r="E3409" s="154" t="s">
        <v>2862</v>
      </c>
      <c r="F3409" s="155">
        <v>0.45294000000000001</v>
      </c>
      <c r="G3409" s="155">
        <f t="shared" si="53"/>
        <v>0.90588000000000002</v>
      </c>
      <c r="H3409" s="289"/>
    </row>
    <row r="3410" spans="2:8" ht="15">
      <c r="B3410" s="154">
        <v>346</v>
      </c>
      <c r="C3410" s="154" t="s">
        <v>2659</v>
      </c>
      <c r="D3410" s="154" t="s">
        <v>1801</v>
      </c>
      <c r="E3410" s="154" t="s">
        <v>2862</v>
      </c>
      <c r="F3410" s="155">
        <v>0.37701000000000001</v>
      </c>
      <c r="G3410" s="155">
        <f t="shared" si="53"/>
        <v>0.75402000000000002</v>
      </c>
      <c r="H3410" s="289"/>
    </row>
    <row r="3411" spans="2:8" ht="15">
      <c r="B3411" s="154">
        <v>346</v>
      </c>
      <c r="C3411" s="154" t="s">
        <v>2657</v>
      </c>
      <c r="D3411" s="154" t="s">
        <v>1801</v>
      </c>
      <c r="E3411" s="154" t="s">
        <v>2862</v>
      </c>
      <c r="F3411" s="155">
        <v>0.22424000000000002</v>
      </c>
      <c r="G3411" s="155">
        <f t="shared" si="53"/>
        <v>0.44848000000000005</v>
      </c>
      <c r="H3411" s="289"/>
    </row>
    <row r="3412" spans="2:8" ht="15">
      <c r="B3412" s="154">
        <v>346</v>
      </c>
      <c r="C3412" s="154" t="s">
        <v>1681</v>
      </c>
      <c r="D3412" s="154" t="s">
        <v>1801</v>
      </c>
      <c r="E3412" s="154" t="s">
        <v>2862</v>
      </c>
      <c r="F3412" s="155">
        <v>0.29605999999999999</v>
      </c>
      <c r="G3412" s="155">
        <f t="shared" si="53"/>
        <v>0.59211999999999998</v>
      </c>
      <c r="H3412" s="289"/>
    </row>
    <row r="3413" spans="2:8" ht="15">
      <c r="B3413" s="154">
        <v>346</v>
      </c>
      <c r="C3413" s="154" t="s">
        <v>1683</v>
      </c>
      <c r="D3413" s="154" t="s">
        <v>1801</v>
      </c>
      <c r="E3413" s="154" t="s">
        <v>2862</v>
      </c>
      <c r="F3413" s="155">
        <v>0.42938999999999999</v>
      </c>
      <c r="G3413" s="155">
        <f t="shared" si="53"/>
        <v>0.85877999999999999</v>
      </c>
      <c r="H3413" s="289"/>
    </row>
    <row r="3414" spans="2:8" ht="15">
      <c r="B3414" s="154">
        <v>346</v>
      </c>
      <c r="C3414" s="154" t="s">
        <v>1101</v>
      </c>
      <c r="D3414" s="154" t="s">
        <v>1801</v>
      </c>
      <c r="E3414" s="154" t="s">
        <v>2862</v>
      </c>
      <c r="F3414" s="155">
        <v>0.45630999999999999</v>
      </c>
      <c r="G3414" s="155">
        <f t="shared" si="53"/>
        <v>0.91261999999999999</v>
      </c>
      <c r="H3414" s="289"/>
    </row>
    <row r="3415" spans="2:8" ht="15">
      <c r="B3415" s="154">
        <v>346</v>
      </c>
      <c r="C3415" s="154" t="s">
        <v>1639</v>
      </c>
      <c r="D3415" s="154" t="s">
        <v>1801</v>
      </c>
      <c r="E3415" s="154" t="s">
        <v>2862</v>
      </c>
      <c r="F3415" s="155">
        <v>0.18543000000000001</v>
      </c>
      <c r="G3415" s="155">
        <f t="shared" si="53"/>
        <v>0.37086000000000002</v>
      </c>
      <c r="H3415" s="289"/>
    </row>
    <row r="3416" spans="2:8" ht="15">
      <c r="B3416" s="154">
        <v>346</v>
      </c>
      <c r="C3416" s="154" t="s">
        <v>1987</v>
      </c>
      <c r="D3416" s="154" t="s">
        <v>1801</v>
      </c>
      <c r="E3416" s="154" t="s">
        <v>2862</v>
      </c>
      <c r="F3416" s="155">
        <v>0.2888</v>
      </c>
      <c r="G3416" s="155">
        <f t="shared" si="53"/>
        <v>0.5776</v>
      </c>
      <c r="H3416" s="290"/>
    </row>
    <row r="3417" spans="2:8" ht="15">
      <c r="B3417" s="154">
        <v>347</v>
      </c>
      <c r="C3417" s="154" t="s">
        <v>2656</v>
      </c>
      <c r="D3417" s="154" t="s">
        <v>1801</v>
      </c>
      <c r="E3417" s="154" t="s">
        <v>2862</v>
      </c>
      <c r="F3417" s="155">
        <v>0.32422000000000001</v>
      </c>
      <c r="G3417" s="155">
        <f t="shared" si="53"/>
        <v>0.64844000000000002</v>
      </c>
      <c r="H3417" s="288">
        <v>5.9798799999999996</v>
      </c>
    </row>
    <row r="3418" spans="2:8" ht="15">
      <c r="B3418" s="154">
        <v>347</v>
      </c>
      <c r="C3418" s="154" t="s">
        <v>1662</v>
      </c>
      <c r="D3418" s="154" t="s">
        <v>1801</v>
      </c>
      <c r="E3418" s="154" t="s">
        <v>2862</v>
      </c>
      <c r="F3418" s="155">
        <v>0.37286000000000002</v>
      </c>
      <c r="G3418" s="155">
        <f t="shared" si="53"/>
        <v>0.74572000000000005</v>
      </c>
      <c r="H3418" s="289"/>
    </row>
    <row r="3419" spans="2:8" ht="15">
      <c r="B3419" s="154">
        <v>347</v>
      </c>
      <c r="C3419" s="154" t="s">
        <v>1665</v>
      </c>
      <c r="D3419" s="154" t="s">
        <v>1801</v>
      </c>
      <c r="E3419" s="154" t="s">
        <v>2862</v>
      </c>
      <c r="F3419" s="155">
        <v>0.38289999999999996</v>
      </c>
      <c r="G3419" s="155">
        <f t="shared" si="53"/>
        <v>0.76579999999999993</v>
      </c>
      <c r="H3419" s="289"/>
    </row>
    <row r="3420" spans="2:8" ht="15">
      <c r="B3420" s="154">
        <v>347</v>
      </c>
      <c r="C3420" s="154" t="s">
        <v>1101</v>
      </c>
      <c r="D3420" s="154" t="s">
        <v>1801</v>
      </c>
      <c r="E3420" s="154" t="s">
        <v>2862</v>
      </c>
      <c r="F3420" s="155">
        <v>0.45062000000000002</v>
      </c>
      <c r="G3420" s="155">
        <f t="shared" si="53"/>
        <v>0.90124000000000004</v>
      </c>
      <c r="H3420" s="289"/>
    </row>
    <row r="3421" spans="2:8" ht="15">
      <c r="B3421" s="154">
        <v>347</v>
      </c>
      <c r="C3421" s="154" t="s">
        <v>1684</v>
      </c>
      <c r="D3421" s="154" t="s">
        <v>1801</v>
      </c>
      <c r="E3421" s="154" t="s">
        <v>2862</v>
      </c>
      <c r="F3421" s="155">
        <v>2.4140000000000002E-2</v>
      </c>
      <c r="G3421" s="155">
        <f t="shared" si="53"/>
        <v>4.8280000000000003E-2</v>
      </c>
      <c r="H3421" s="289"/>
    </row>
    <row r="3422" spans="2:8" ht="15">
      <c r="B3422" s="154">
        <v>347</v>
      </c>
      <c r="C3422" s="154" t="s">
        <v>2660</v>
      </c>
      <c r="D3422" s="154" t="s">
        <v>1801</v>
      </c>
      <c r="E3422" s="154" t="s">
        <v>2862</v>
      </c>
      <c r="F3422" s="155">
        <v>7.5379999999999989E-2</v>
      </c>
      <c r="G3422" s="155">
        <f t="shared" si="53"/>
        <v>0.15075999999999998</v>
      </c>
      <c r="H3422" s="289"/>
    </row>
    <row r="3423" spans="2:8" ht="15">
      <c r="B3423" s="154">
        <v>347</v>
      </c>
      <c r="C3423" s="154" t="s">
        <v>1639</v>
      </c>
      <c r="D3423" s="154" t="s">
        <v>1801</v>
      </c>
      <c r="E3423" s="154" t="s">
        <v>2862</v>
      </c>
      <c r="F3423" s="155">
        <v>0.18412999999999999</v>
      </c>
      <c r="G3423" s="155">
        <f t="shared" si="53"/>
        <v>0.36825999999999998</v>
      </c>
      <c r="H3423" s="289"/>
    </row>
    <row r="3424" spans="2:8" ht="15">
      <c r="B3424" s="154">
        <v>347</v>
      </c>
      <c r="C3424" s="154" t="s">
        <v>1667</v>
      </c>
      <c r="D3424" s="154" t="s">
        <v>1801</v>
      </c>
      <c r="E3424" s="154" t="s">
        <v>2862</v>
      </c>
      <c r="F3424" s="155">
        <v>0.1971</v>
      </c>
      <c r="G3424" s="155">
        <f t="shared" si="53"/>
        <v>0.39419999999999999</v>
      </c>
      <c r="H3424" s="289"/>
    </row>
    <row r="3425" spans="2:8" ht="15">
      <c r="B3425" s="154">
        <v>347</v>
      </c>
      <c r="C3425" s="154" t="s">
        <v>1686</v>
      </c>
      <c r="D3425" s="154" t="s">
        <v>1801</v>
      </c>
      <c r="E3425" s="154" t="s">
        <v>2862</v>
      </c>
      <c r="F3425" s="155">
        <v>0.34205000000000002</v>
      </c>
      <c r="G3425" s="155">
        <f t="shared" si="53"/>
        <v>0.68410000000000004</v>
      </c>
      <c r="H3425" s="289"/>
    </row>
    <row r="3426" spans="2:8" ht="15">
      <c r="B3426" s="154">
        <v>347</v>
      </c>
      <c r="C3426" s="154" t="s">
        <v>1987</v>
      </c>
      <c r="D3426" s="154" t="s">
        <v>1801</v>
      </c>
      <c r="E3426" s="154" t="s">
        <v>2862</v>
      </c>
      <c r="F3426" s="155">
        <v>0.37292000000000003</v>
      </c>
      <c r="G3426" s="155">
        <f t="shared" si="53"/>
        <v>0.74584000000000006</v>
      </c>
      <c r="H3426" s="289"/>
    </row>
    <row r="3427" spans="2:8" ht="15">
      <c r="B3427" s="154">
        <v>347</v>
      </c>
      <c r="C3427" s="154" t="s">
        <v>1671</v>
      </c>
      <c r="D3427" s="154" t="s">
        <v>1801</v>
      </c>
      <c r="E3427" s="154" t="s">
        <v>2862</v>
      </c>
      <c r="F3427" s="155">
        <v>0.11375</v>
      </c>
      <c r="G3427" s="155">
        <f t="shared" si="53"/>
        <v>0.22750000000000001</v>
      </c>
      <c r="H3427" s="289"/>
    </row>
    <row r="3428" spans="2:8" ht="15">
      <c r="B3428" s="154">
        <v>347</v>
      </c>
      <c r="C3428" s="154" t="s">
        <v>2661</v>
      </c>
      <c r="D3428" s="154" t="s">
        <v>1801</v>
      </c>
      <c r="E3428" s="154" t="s">
        <v>2862</v>
      </c>
      <c r="F3428" s="155">
        <v>0.14987</v>
      </c>
      <c r="G3428" s="155">
        <f t="shared" si="53"/>
        <v>0.29974000000000001</v>
      </c>
      <c r="H3428" s="290"/>
    </row>
    <row r="3429" spans="2:8" ht="15">
      <c r="B3429" s="154">
        <v>348</v>
      </c>
      <c r="C3429" s="154" t="s">
        <v>2655</v>
      </c>
      <c r="D3429" s="154" t="s">
        <v>1801</v>
      </c>
      <c r="E3429" s="154" t="s">
        <v>2862</v>
      </c>
      <c r="F3429" s="155">
        <v>4.3679999999999997E-2</v>
      </c>
      <c r="G3429" s="155">
        <f t="shared" si="53"/>
        <v>8.7359999999999993E-2</v>
      </c>
      <c r="H3429" s="288">
        <v>5.9900200000000003</v>
      </c>
    </row>
    <row r="3430" spans="2:8" ht="15">
      <c r="B3430" s="154">
        <v>348</v>
      </c>
      <c r="C3430" s="154" t="s">
        <v>1663</v>
      </c>
      <c r="D3430" s="154" t="s">
        <v>1801</v>
      </c>
      <c r="E3430" s="154" t="s">
        <v>2862</v>
      </c>
      <c r="F3430" s="155">
        <v>4.3209999999999998E-2</v>
      </c>
      <c r="G3430" s="155">
        <f t="shared" si="53"/>
        <v>8.6419999999999997E-2</v>
      </c>
      <c r="H3430" s="289"/>
    </row>
    <row r="3431" spans="2:8" ht="15">
      <c r="B3431" s="154">
        <v>348</v>
      </c>
      <c r="C3431" s="154" t="s">
        <v>1664</v>
      </c>
      <c r="D3431" s="154" t="s">
        <v>1801</v>
      </c>
      <c r="E3431" s="154" t="s">
        <v>2862</v>
      </c>
      <c r="F3431" s="155">
        <v>1.034E-2</v>
      </c>
      <c r="G3431" s="155">
        <f t="shared" si="53"/>
        <v>2.068E-2</v>
      </c>
      <c r="H3431" s="289"/>
    </row>
    <row r="3432" spans="2:8" ht="15">
      <c r="B3432" s="154">
        <v>348</v>
      </c>
      <c r="C3432" s="154" t="s">
        <v>1578</v>
      </c>
      <c r="D3432" s="154" t="s">
        <v>1801</v>
      </c>
      <c r="E3432" s="154" t="s">
        <v>2862</v>
      </c>
      <c r="F3432" s="155">
        <v>0.30808999999999997</v>
      </c>
      <c r="G3432" s="155">
        <f t="shared" si="53"/>
        <v>0.61617999999999995</v>
      </c>
      <c r="H3432" s="289"/>
    </row>
    <row r="3433" spans="2:8" ht="15">
      <c r="B3433" s="154">
        <v>348</v>
      </c>
      <c r="C3433" s="154" t="s">
        <v>2660</v>
      </c>
      <c r="D3433" s="154" t="s">
        <v>1801</v>
      </c>
      <c r="E3433" s="154" t="s">
        <v>2862</v>
      </c>
      <c r="F3433" s="155">
        <v>7.5379999999999989E-2</v>
      </c>
      <c r="G3433" s="155">
        <f t="shared" si="53"/>
        <v>0.15075999999999998</v>
      </c>
      <c r="H3433" s="289"/>
    </row>
    <row r="3434" spans="2:8" ht="15">
      <c r="B3434" s="154">
        <v>348</v>
      </c>
      <c r="C3434" s="154" t="s">
        <v>1685</v>
      </c>
      <c r="D3434" s="154" t="s">
        <v>1801</v>
      </c>
      <c r="E3434" s="154" t="s">
        <v>2862</v>
      </c>
      <c r="F3434" s="155">
        <v>7.5189999999999993E-2</v>
      </c>
      <c r="G3434" s="155">
        <f t="shared" si="53"/>
        <v>0.15037999999999999</v>
      </c>
      <c r="H3434" s="289"/>
    </row>
    <row r="3435" spans="2:8" ht="15">
      <c r="B3435" s="154">
        <v>348</v>
      </c>
      <c r="C3435" s="154" t="s">
        <v>1686</v>
      </c>
      <c r="D3435" s="154" t="s">
        <v>1801</v>
      </c>
      <c r="E3435" s="154" t="s">
        <v>2862</v>
      </c>
      <c r="F3435" s="155">
        <v>0.43245</v>
      </c>
      <c r="G3435" s="155">
        <f t="shared" si="53"/>
        <v>0.8649</v>
      </c>
      <c r="H3435" s="289"/>
    </row>
    <row r="3436" spans="2:8" ht="15">
      <c r="B3436" s="154">
        <v>348</v>
      </c>
      <c r="C3436" s="154" t="s">
        <v>1571</v>
      </c>
      <c r="D3436" s="154" t="s">
        <v>1801</v>
      </c>
      <c r="E3436" s="154" t="s">
        <v>2862</v>
      </c>
      <c r="F3436" s="155">
        <v>0.65644000000000002</v>
      </c>
      <c r="G3436" s="155">
        <f t="shared" si="53"/>
        <v>1.31288</v>
      </c>
      <c r="H3436" s="289"/>
    </row>
    <row r="3437" spans="2:8" ht="15">
      <c r="B3437" s="154">
        <v>348</v>
      </c>
      <c r="C3437" s="154" t="s">
        <v>2658</v>
      </c>
      <c r="D3437" s="154" t="s">
        <v>1801</v>
      </c>
      <c r="E3437" s="154" t="s">
        <v>2862</v>
      </c>
      <c r="F3437" s="155">
        <v>0.59063999999999994</v>
      </c>
      <c r="G3437" s="155">
        <f t="shared" si="53"/>
        <v>1.1812799999999999</v>
      </c>
      <c r="H3437" s="289"/>
    </row>
    <row r="3438" spans="2:8" ht="15">
      <c r="B3438" s="154">
        <v>348</v>
      </c>
      <c r="C3438" s="154" t="s">
        <v>2662</v>
      </c>
      <c r="D3438" s="154" t="s">
        <v>1801</v>
      </c>
      <c r="E3438" s="154" t="s">
        <v>2862</v>
      </c>
      <c r="F3438" s="155">
        <v>0.21245</v>
      </c>
      <c r="G3438" s="155">
        <f t="shared" si="53"/>
        <v>0.4249</v>
      </c>
      <c r="H3438" s="289"/>
    </row>
    <row r="3439" spans="2:8" ht="15">
      <c r="B3439" s="154">
        <v>348</v>
      </c>
      <c r="C3439" s="154" t="s">
        <v>1577</v>
      </c>
      <c r="D3439" s="154" t="s">
        <v>1801</v>
      </c>
      <c r="E3439" s="154" t="s">
        <v>2862</v>
      </c>
      <c r="F3439" s="155">
        <v>0.30427999999999999</v>
      </c>
      <c r="G3439" s="155">
        <f t="shared" si="53"/>
        <v>0.60855999999999999</v>
      </c>
      <c r="H3439" s="289"/>
    </row>
    <row r="3440" spans="2:8" ht="15">
      <c r="B3440" s="154">
        <v>348</v>
      </c>
      <c r="C3440" s="154" t="s">
        <v>1582</v>
      </c>
      <c r="D3440" s="154" t="s">
        <v>1801</v>
      </c>
      <c r="E3440" s="154" t="s">
        <v>2862</v>
      </c>
      <c r="F3440" s="155">
        <v>1.72E-3</v>
      </c>
      <c r="G3440" s="155">
        <f t="shared" si="53"/>
        <v>3.4399999999999999E-3</v>
      </c>
      <c r="H3440" s="289"/>
    </row>
    <row r="3441" spans="2:8" ht="15">
      <c r="B3441" s="154">
        <v>348</v>
      </c>
      <c r="C3441" s="154" t="s">
        <v>1687</v>
      </c>
      <c r="D3441" s="154" t="s">
        <v>1801</v>
      </c>
      <c r="E3441" s="154" t="s">
        <v>2862</v>
      </c>
      <c r="F3441" s="155">
        <v>0.24113999999999999</v>
      </c>
      <c r="G3441" s="155">
        <f t="shared" si="53"/>
        <v>0.48227999999999999</v>
      </c>
      <c r="H3441" s="290"/>
    </row>
    <row r="3442" spans="2:8" ht="15">
      <c r="B3442" s="154">
        <v>349</v>
      </c>
      <c r="C3442" s="154" t="s">
        <v>1609</v>
      </c>
      <c r="D3442" s="154" t="s">
        <v>1801</v>
      </c>
      <c r="E3442" s="154" t="s">
        <v>2862</v>
      </c>
      <c r="F3442" s="155">
        <v>0.21477000000000002</v>
      </c>
      <c r="G3442" s="155">
        <f t="shared" si="53"/>
        <v>0.42954000000000003</v>
      </c>
      <c r="H3442" s="288">
        <v>5.8631799999999998</v>
      </c>
    </row>
    <row r="3443" spans="2:8" ht="15">
      <c r="B3443" s="154">
        <v>349</v>
      </c>
      <c r="C3443" s="154" t="s">
        <v>1664</v>
      </c>
      <c r="D3443" s="154" t="s">
        <v>1801</v>
      </c>
      <c r="E3443" s="154" t="s">
        <v>2862</v>
      </c>
      <c r="F3443" s="155">
        <v>0.22040000000000001</v>
      </c>
      <c r="G3443" s="155">
        <f t="shared" si="53"/>
        <v>0.44080000000000003</v>
      </c>
      <c r="H3443" s="289"/>
    </row>
    <row r="3444" spans="2:8" ht="15">
      <c r="B3444" s="154">
        <v>349</v>
      </c>
      <c r="C3444" s="154" t="s">
        <v>1578</v>
      </c>
      <c r="D3444" s="154" t="s">
        <v>1801</v>
      </c>
      <c r="E3444" s="154" t="s">
        <v>2862</v>
      </c>
      <c r="F3444" s="155">
        <v>0.33999000000000001</v>
      </c>
      <c r="G3444" s="155">
        <f t="shared" si="53"/>
        <v>0.67998000000000003</v>
      </c>
      <c r="H3444" s="289"/>
    </row>
    <row r="3445" spans="2:8" ht="15">
      <c r="B3445" s="154">
        <v>349</v>
      </c>
      <c r="C3445" s="154" t="s">
        <v>1666</v>
      </c>
      <c r="D3445" s="154" t="s">
        <v>1801</v>
      </c>
      <c r="E3445" s="154" t="s">
        <v>2862</v>
      </c>
      <c r="F3445" s="155">
        <v>0.42760999999999999</v>
      </c>
      <c r="G3445" s="155">
        <f t="shared" si="53"/>
        <v>0.85521999999999998</v>
      </c>
      <c r="H3445" s="289"/>
    </row>
    <row r="3446" spans="2:8" ht="15">
      <c r="B3446" s="154">
        <v>349</v>
      </c>
      <c r="C3446" s="154" t="s">
        <v>1571</v>
      </c>
      <c r="D3446" s="154" t="s">
        <v>1801</v>
      </c>
      <c r="E3446" s="154" t="s">
        <v>2862</v>
      </c>
      <c r="F3446" s="155">
        <v>7.4389999999999998E-2</v>
      </c>
      <c r="G3446" s="155">
        <f t="shared" si="53"/>
        <v>0.14878</v>
      </c>
      <c r="H3446" s="289"/>
    </row>
    <row r="3447" spans="2:8" ht="15">
      <c r="B3447" s="154">
        <v>349</v>
      </c>
      <c r="C3447" s="154" t="s">
        <v>2658</v>
      </c>
      <c r="D3447" s="154" t="s">
        <v>1801</v>
      </c>
      <c r="E3447" s="154" t="s">
        <v>2862</v>
      </c>
      <c r="F3447" s="155">
        <v>0.44577999999999995</v>
      </c>
      <c r="G3447" s="155">
        <f t="shared" si="53"/>
        <v>0.89155999999999991</v>
      </c>
      <c r="H3447" s="289"/>
    </row>
    <row r="3448" spans="2:8" ht="15">
      <c r="B3448" s="154">
        <v>349</v>
      </c>
      <c r="C3448" s="154" t="s">
        <v>1582</v>
      </c>
      <c r="D3448" s="154" t="s">
        <v>1801</v>
      </c>
      <c r="E3448" s="154" t="s">
        <v>2862</v>
      </c>
      <c r="F3448" s="155">
        <v>1.20865</v>
      </c>
      <c r="G3448" s="155">
        <f t="shared" si="53"/>
        <v>2.4173</v>
      </c>
      <c r="H3448" s="290"/>
    </row>
    <row r="3449" spans="2:8" ht="15">
      <c r="B3449" s="154">
        <v>350</v>
      </c>
      <c r="C3449" s="154" t="s">
        <v>1609</v>
      </c>
      <c r="D3449" s="154" t="s">
        <v>1801</v>
      </c>
      <c r="E3449" s="154" t="s">
        <v>2862</v>
      </c>
      <c r="F3449" s="155">
        <v>0.73032000000000008</v>
      </c>
      <c r="G3449" s="155">
        <f t="shared" si="53"/>
        <v>1.4606400000000002</v>
      </c>
      <c r="H3449" s="288">
        <v>6.4710000000000001</v>
      </c>
    </row>
    <row r="3450" spans="2:8" ht="15">
      <c r="B3450" s="154">
        <v>350</v>
      </c>
      <c r="C3450" s="154" t="s">
        <v>2655</v>
      </c>
      <c r="D3450" s="154" t="s">
        <v>1801</v>
      </c>
      <c r="E3450" s="154" t="s">
        <v>2862</v>
      </c>
      <c r="F3450" s="155">
        <v>0.11620999999999999</v>
      </c>
      <c r="G3450" s="155">
        <f t="shared" si="53"/>
        <v>0.23241999999999999</v>
      </c>
      <c r="H3450" s="289"/>
    </row>
    <row r="3451" spans="2:8" ht="15">
      <c r="B3451" s="154">
        <v>350</v>
      </c>
      <c r="C3451" s="154" t="s">
        <v>2663</v>
      </c>
      <c r="D3451" s="154" t="s">
        <v>1801</v>
      </c>
      <c r="E3451" s="154" t="s">
        <v>2862</v>
      </c>
      <c r="F3451" s="155">
        <v>2.7390000000000001E-2</v>
      </c>
      <c r="G3451" s="155">
        <f t="shared" si="53"/>
        <v>5.4780000000000002E-2</v>
      </c>
      <c r="H3451" s="289"/>
    </row>
    <row r="3452" spans="2:8" ht="15">
      <c r="B3452" s="154">
        <v>350</v>
      </c>
      <c r="C3452" s="154" t="s">
        <v>1666</v>
      </c>
      <c r="D3452" s="154" t="s">
        <v>1801</v>
      </c>
      <c r="E3452" s="154" t="s">
        <v>2862</v>
      </c>
      <c r="F3452" s="155">
        <v>0.10070999999999999</v>
      </c>
      <c r="G3452" s="155">
        <f t="shared" si="53"/>
        <v>0.20141999999999999</v>
      </c>
      <c r="H3452" s="289"/>
    </row>
    <row r="3453" spans="2:8" ht="15">
      <c r="B3453" s="154">
        <v>350</v>
      </c>
      <c r="C3453" s="154" t="s">
        <v>1581</v>
      </c>
      <c r="D3453" s="154" t="s">
        <v>1801</v>
      </c>
      <c r="E3453" s="154" t="s">
        <v>2862</v>
      </c>
      <c r="F3453" s="155">
        <v>1.3140000000000001E-2</v>
      </c>
      <c r="G3453" s="155">
        <f t="shared" si="53"/>
        <v>2.6280000000000001E-2</v>
      </c>
      <c r="H3453" s="289"/>
    </row>
    <row r="3454" spans="2:8" ht="15">
      <c r="B3454" s="154">
        <v>350</v>
      </c>
      <c r="C3454" s="154" t="s">
        <v>2664</v>
      </c>
      <c r="D3454" s="154" t="s">
        <v>1801</v>
      </c>
      <c r="E3454" s="154" t="s">
        <v>2862</v>
      </c>
      <c r="F3454" s="155">
        <v>0.55323999999999995</v>
      </c>
      <c r="G3454" s="155">
        <f t="shared" si="53"/>
        <v>1.1064799999999999</v>
      </c>
      <c r="H3454" s="289"/>
    </row>
    <row r="3455" spans="2:8" ht="15">
      <c r="B3455" s="154">
        <v>350</v>
      </c>
      <c r="C3455" s="154" t="s">
        <v>1669</v>
      </c>
      <c r="D3455" s="154" t="s">
        <v>1801</v>
      </c>
      <c r="E3455" s="154" t="s">
        <v>2862</v>
      </c>
      <c r="F3455" s="155">
        <v>0.30972000000000005</v>
      </c>
      <c r="G3455" s="155">
        <f t="shared" si="53"/>
        <v>0.6194400000000001</v>
      </c>
      <c r="H3455" s="289"/>
    </row>
    <row r="3456" spans="2:8" ht="15">
      <c r="B3456" s="154">
        <v>350</v>
      </c>
      <c r="C3456" s="154" t="s">
        <v>1670</v>
      </c>
      <c r="D3456" s="154" t="s">
        <v>1801</v>
      </c>
      <c r="E3456" s="154" t="s">
        <v>2862</v>
      </c>
      <c r="F3456" s="155">
        <v>0.55409000000000008</v>
      </c>
      <c r="G3456" s="155">
        <f t="shared" si="53"/>
        <v>1.1081800000000002</v>
      </c>
      <c r="H3456" s="289"/>
    </row>
    <row r="3457" spans="2:8" ht="15">
      <c r="B3457" s="154">
        <v>350</v>
      </c>
      <c r="C3457" s="154" t="s">
        <v>1672</v>
      </c>
      <c r="D3457" s="154" t="s">
        <v>1801</v>
      </c>
      <c r="E3457" s="154" t="s">
        <v>2862</v>
      </c>
      <c r="F3457" s="155">
        <v>0.56738</v>
      </c>
      <c r="G3457" s="155">
        <f t="shared" si="53"/>
        <v>1.13476</v>
      </c>
      <c r="H3457" s="289"/>
    </row>
    <row r="3458" spans="2:8" ht="15">
      <c r="B3458" s="154">
        <v>350</v>
      </c>
      <c r="C3458" s="154" t="s">
        <v>1582</v>
      </c>
      <c r="D3458" s="154" t="s">
        <v>1801</v>
      </c>
      <c r="E3458" s="154" t="s">
        <v>2862</v>
      </c>
      <c r="F3458" s="155">
        <v>0.11381999999999999</v>
      </c>
      <c r="G3458" s="155">
        <f t="shared" si="53"/>
        <v>0.22763999999999998</v>
      </c>
      <c r="H3458" s="289"/>
    </row>
    <row r="3459" spans="2:8" ht="15">
      <c r="B3459" s="154">
        <v>350</v>
      </c>
      <c r="C3459" s="154" t="s">
        <v>1673</v>
      </c>
      <c r="D3459" s="154" t="s">
        <v>1801</v>
      </c>
      <c r="E3459" s="154" t="s">
        <v>2862</v>
      </c>
      <c r="F3459" s="155">
        <v>0.14948</v>
      </c>
      <c r="G3459" s="155">
        <f t="shared" si="53"/>
        <v>0.29896</v>
      </c>
      <c r="H3459" s="290"/>
    </row>
    <row r="3460" spans="2:8" ht="15">
      <c r="B3460" s="154">
        <v>351</v>
      </c>
      <c r="C3460" s="154" t="s">
        <v>1556</v>
      </c>
      <c r="D3460" s="154" t="s">
        <v>1801</v>
      </c>
      <c r="E3460" s="154" t="s">
        <v>2862</v>
      </c>
      <c r="F3460" s="155">
        <v>0.76534999999999997</v>
      </c>
      <c r="G3460" s="155">
        <f t="shared" si="53"/>
        <v>1.5306999999999999</v>
      </c>
      <c r="H3460" s="288">
        <v>5.4267599999999998</v>
      </c>
    </row>
    <row r="3461" spans="2:8" ht="15">
      <c r="B3461" s="154">
        <v>351</v>
      </c>
      <c r="C3461" s="154" t="s">
        <v>1598</v>
      </c>
      <c r="D3461" s="154" t="s">
        <v>1801</v>
      </c>
      <c r="E3461" s="154" t="s">
        <v>2862</v>
      </c>
      <c r="F3461" s="155">
        <v>0.49447000000000002</v>
      </c>
      <c r="G3461" s="155">
        <f t="shared" si="53"/>
        <v>0.98894000000000004</v>
      </c>
      <c r="H3461" s="289"/>
    </row>
    <row r="3462" spans="2:8" ht="15">
      <c r="B3462" s="154">
        <v>351</v>
      </c>
      <c r="C3462" s="154" t="s">
        <v>1668</v>
      </c>
      <c r="D3462" s="154" t="s">
        <v>1801</v>
      </c>
      <c r="E3462" s="154" t="s">
        <v>2862</v>
      </c>
      <c r="F3462" s="155">
        <v>0.12323000000000001</v>
      </c>
      <c r="G3462" s="155">
        <f t="shared" si="53"/>
        <v>0.24646000000000001</v>
      </c>
      <c r="H3462" s="289"/>
    </row>
    <row r="3463" spans="2:8" ht="15">
      <c r="B3463" s="154">
        <v>351</v>
      </c>
      <c r="C3463" s="154" t="s">
        <v>2664</v>
      </c>
      <c r="D3463" s="154" t="s">
        <v>1801</v>
      </c>
      <c r="E3463" s="154" t="s">
        <v>2862</v>
      </c>
      <c r="F3463" s="155">
        <v>0.52345000000000008</v>
      </c>
      <c r="G3463" s="155">
        <f t="shared" si="53"/>
        <v>1.0469000000000002</v>
      </c>
      <c r="H3463" s="289"/>
    </row>
    <row r="3464" spans="2:8" ht="15">
      <c r="B3464" s="154">
        <v>351</v>
      </c>
      <c r="C3464" s="154" t="s">
        <v>2665</v>
      </c>
      <c r="D3464" s="154" t="s">
        <v>1801</v>
      </c>
      <c r="E3464" s="154" t="s">
        <v>2862</v>
      </c>
      <c r="F3464" s="155">
        <v>0.49766000000000005</v>
      </c>
      <c r="G3464" s="155">
        <f t="shared" si="53"/>
        <v>0.99532000000000009</v>
      </c>
      <c r="H3464" s="289"/>
    </row>
    <row r="3465" spans="2:8" ht="15">
      <c r="B3465" s="154">
        <v>351</v>
      </c>
      <c r="C3465" s="154" t="s">
        <v>1673</v>
      </c>
      <c r="D3465" s="154" t="s">
        <v>1801</v>
      </c>
      <c r="E3465" s="154" t="s">
        <v>2862</v>
      </c>
      <c r="F3465" s="155">
        <v>0.30922000000000005</v>
      </c>
      <c r="G3465" s="155">
        <f t="shared" si="53"/>
        <v>0.6184400000000001</v>
      </c>
      <c r="H3465" s="290"/>
    </row>
    <row r="3466" spans="2:8" ht="15">
      <c r="B3466" s="154">
        <v>352</v>
      </c>
      <c r="C3466" s="154" t="s">
        <v>2666</v>
      </c>
      <c r="D3466" s="154" t="s">
        <v>1799</v>
      </c>
      <c r="E3466" s="154" t="s">
        <v>2862</v>
      </c>
      <c r="F3466" s="155">
        <v>0.11233</v>
      </c>
      <c r="G3466" s="155">
        <f t="shared" si="53"/>
        <v>0.22466</v>
      </c>
      <c r="H3466" s="288">
        <v>5.7191600000000005</v>
      </c>
    </row>
    <row r="3467" spans="2:8" ht="15">
      <c r="B3467" s="154">
        <v>352</v>
      </c>
      <c r="C3467" s="154" t="s">
        <v>1677</v>
      </c>
      <c r="D3467" s="154" t="s">
        <v>1799</v>
      </c>
      <c r="E3467" s="154" t="s">
        <v>2862</v>
      </c>
      <c r="F3467" s="155">
        <v>2.7046900000000003</v>
      </c>
      <c r="G3467" s="155">
        <f t="shared" si="53"/>
        <v>5.4093800000000005</v>
      </c>
      <c r="H3467" s="289"/>
    </row>
    <row r="3468" spans="2:8" ht="15">
      <c r="B3468" s="154">
        <v>352</v>
      </c>
      <c r="C3468" s="154" t="s">
        <v>2667</v>
      </c>
      <c r="D3468" s="154" t="s">
        <v>1799</v>
      </c>
      <c r="E3468" s="154" t="s">
        <v>2862</v>
      </c>
      <c r="F3468" s="155">
        <v>2.33E-3</v>
      </c>
      <c r="G3468" s="155">
        <f t="shared" si="53"/>
        <v>4.6600000000000001E-3</v>
      </c>
      <c r="H3468" s="289"/>
    </row>
    <row r="3469" spans="2:8" ht="15">
      <c r="B3469" s="154">
        <v>352</v>
      </c>
      <c r="C3469" s="154" t="s">
        <v>2668</v>
      </c>
      <c r="D3469" s="154" t="s">
        <v>1799</v>
      </c>
      <c r="E3469" s="154" t="s">
        <v>2862</v>
      </c>
      <c r="F3469" s="155">
        <v>1.2800000000000001E-2</v>
      </c>
      <c r="G3469" s="155">
        <f t="shared" ref="G3469:G3532" si="54">F3469*2</f>
        <v>2.5600000000000001E-2</v>
      </c>
      <c r="H3469" s="289"/>
    </row>
    <row r="3470" spans="2:8" ht="15">
      <c r="B3470" s="154">
        <v>352</v>
      </c>
      <c r="C3470" s="154" t="s">
        <v>2669</v>
      </c>
      <c r="D3470" s="154" t="s">
        <v>1799</v>
      </c>
      <c r="E3470" s="154" t="s">
        <v>2862</v>
      </c>
      <c r="F3470" s="155">
        <v>1.227E-2</v>
      </c>
      <c r="G3470" s="155">
        <f t="shared" si="54"/>
        <v>2.4539999999999999E-2</v>
      </c>
      <c r="H3470" s="289"/>
    </row>
    <row r="3471" spans="2:8" ht="15">
      <c r="B3471" s="154">
        <v>352</v>
      </c>
      <c r="C3471" s="154" t="s">
        <v>2670</v>
      </c>
      <c r="D3471" s="154" t="s">
        <v>1799</v>
      </c>
      <c r="E3471" s="154" t="s">
        <v>2862</v>
      </c>
      <c r="F3471" s="155">
        <v>1.516E-2</v>
      </c>
      <c r="G3471" s="155">
        <f t="shared" si="54"/>
        <v>3.032E-2</v>
      </c>
      <c r="H3471" s="290"/>
    </row>
    <row r="3472" spans="2:8" ht="15">
      <c r="B3472" s="154">
        <v>353</v>
      </c>
      <c r="C3472" s="154" t="s">
        <v>2671</v>
      </c>
      <c r="D3472" s="154" t="s">
        <v>1799</v>
      </c>
      <c r="E3472" s="154" t="s">
        <v>2862</v>
      </c>
      <c r="F3472" s="155">
        <v>0.33623000000000003</v>
      </c>
      <c r="G3472" s="155">
        <f t="shared" si="54"/>
        <v>0.67246000000000006</v>
      </c>
      <c r="H3472" s="288">
        <v>5.7793199999999993</v>
      </c>
    </row>
    <row r="3473" spans="2:8" ht="15">
      <c r="B3473" s="154">
        <v>353</v>
      </c>
      <c r="C3473" s="154" t="s">
        <v>2672</v>
      </c>
      <c r="D3473" s="154" t="s">
        <v>1799</v>
      </c>
      <c r="E3473" s="154" t="s">
        <v>2862</v>
      </c>
      <c r="F3473" s="155">
        <v>0.14793000000000001</v>
      </c>
      <c r="G3473" s="155">
        <f t="shared" si="54"/>
        <v>0.29586000000000001</v>
      </c>
      <c r="H3473" s="289"/>
    </row>
    <row r="3474" spans="2:8" ht="15">
      <c r="B3474" s="154">
        <v>353</v>
      </c>
      <c r="C3474" s="154" t="s">
        <v>2673</v>
      </c>
      <c r="D3474" s="154" t="s">
        <v>1799</v>
      </c>
      <c r="E3474" s="154" t="s">
        <v>2862</v>
      </c>
      <c r="F3474" s="155">
        <v>0.14809</v>
      </c>
      <c r="G3474" s="155">
        <f t="shared" si="54"/>
        <v>0.29618</v>
      </c>
      <c r="H3474" s="289"/>
    </row>
    <row r="3475" spans="2:8" ht="15">
      <c r="B3475" s="154">
        <v>353</v>
      </c>
      <c r="C3475" s="154" t="s">
        <v>2674</v>
      </c>
      <c r="D3475" s="154" t="s">
        <v>1799</v>
      </c>
      <c r="E3475" s="154" t="s">
        <v>2862</v>
      </c>
      <c r="F3475" s="155">
        <v>5.9889999999999999E-2</v>
      </c>
      <c r="G3475" s="155">
        <f t="shared" si="54"/>
        <v>0.11978</v>
      </c>
      <c r="H3475" s="289"/>
    </row>
    <row r="3476" spans="2:8" ht="15">
      <c r="B3476" s="154">
        <v>353</v>
      </c>
      <c r="C3476" s="154" t="s">
        <v>2675</v>
      </c>
      <c r="D3476" s="154" t="s">
        <v>1799</v>
      </c>
      <c r="E3476" s="154" t="s">
        <v>2862</v>
      </c>
      <c r="F3476" s="155">
        <v>0.16844000000000001</v>
      </c>
      <c r="G3476" s="155">
        <f t="shared" si="54"/>
        <v>0.33688000000000001</v>
      </c>
      <c r="H3476" s="289"/>
    </row>
    <row r="3477" spans="2:8" ht="15">
      <c r="B3477" s="154">
        <v>353</v>
      </c>
      <c r="C3477" s="154" t="s">
        <v>2670</v>
      </c>
      <c r="D3477" s="154" t="s">
        <v>1799</v>
      </c>
      <c r="E3477" s="154" t="s">
        <v>2862</v>
      </c>
      <c r="F3477" s="155">
        <v>0.20462</v>
      </c>
      <c r="G3477" s="155">
        <f t="shared" si="54"/>
        <v>0.40923999999999999</v>
      </c>
      <c r="H3477" s="289"/>
    </row>
    <row r="3478" spans="2:8" ht="15">
      <c r="B3478" s="154">
        <v>353</v>
      </c>
      <c r="C3478" s="154" t="s">
        <v>2676</v>
      </c>
      <c r="D3478" s="154" t="s">
        <v>1799</v>
      </c>
      <c r="E3478" s="154" t="s">
        <v>2862</v>
      </c>
      <c r="F3478" s="155">
        <v>0.15731999999999999</v>
      </c>
      <c r="G3478" s="155">
        <f t="shared" si="54"/>
        <v>0.31463999999999998</v>
      </c>
      <c r="H3478" s="289"/>
    </row>
    <row r="3479" spans="2:8" ht="15">
      <c r="B3479" s="154">
        <v>353</v>
      </c>
      <c r="C3479" s="154" t="s">
        <v>2677</v>
      </c>
      <c r="D3479" s="154" t="s">
        <v>1799</v>
      </c>
      <c r="E3479" s="154" t="s">
        <v>2862</v>
      </c>
      <c r="F3479" s="155">
        <v>0.24592</v>
      </c>
      <c r="G3479" s="155">
        <f t="shared" si="54"/>
        <v>0.49184</v>
      </c>
      <c r="H3479" s="289"/>
    </row>
    <row r="3480" spans="2:8" ht="15">
      <c r="B3480" s="154">
        <v>353</v>
      </c>
      <c r="C3480" s="154" t="s">
        <v>2678</v>
      </c>
      <c r="D3480" s="154" t="s">
        <v>1799</v>
      </c>
      <c r="E3480" s="154" t="s">
        <v>2862</v>
      </c>
      <c r="F3480" s="155">
        <v>0.15788999999999997</v>
      </c>
      <c r="G3480" s="155">
        <f t="shared" si="54"/>
        <v>0.31577999999999995</v>
      </c>
      <c r="H3480" s="289"/>
    </row>
    <row r="3481" spans="2:8" ht="15">
      <c r="B3481" s="154">
        <v>353</v>
      </c>
      <c r="C3481" s="154" t="s">
        <v>2679</v>
      </c>
      <c r="D3481" s="154" t="s">
        <v>1799</v>
      </c>
      <c r="E3481" s="154" t="s">
        <v>2862</v>
      </c>
      <c r="F3481" s="155">
        <v>0.14898</v>
      </c>
      <c r="G3481" s="155">
        <f t="shared" si="54"/>
        <v>0.29796</v>
      </c>
      <c r="H3481" s="289"/>
    </row>
    <row r="3482" spans="2:8" ht="15">
      <c r="B3482" s="154">
        <v>353</v>
      </c>
      <c r="C3482" s="154" t="s">
        <v>2680</v>
      </c>
      <c r="D3482" s="154" t="s">
        <v>1799</v>
      </c>
      <c r="E3482" s="154" t="s">
        <v>2862</v>
      </c>
      <c r="F3482" s="155">
        <v>0.24237</v>
      </c>
      <c r="G3482" s="155">
        <f t="shared" si="54"/>
        <v>0.48474</v>
      </c>
      <c r="H3482" s="289"/>
    </row>
    <row r="3483" spans="2:8" ht="15">
      <c r="B3483" s="154">
        <v>353</v>
      </c>
      <c r="C3483" s="154" t="s">
        <v>2681</v>
      </c>
      <c r="D3483" s="154" t="s">
        <v>1799</v>
      </c>
      <c r="E3483" s="154" t="s">
        <v>2862</v>
      </c>
      <c r="F3483" s="155">
        <v>0.14158999999999999</v>
      </c>
      <c r="G3483" s="155">
        <f t="shared" si="54"/>
        <v>0.28317999999999999</v>
      </c>
      <c r="H3483" s="289"/>
    </row>
    <row r="3484" spans="2:8" ht="15">
      <c r="B3484" s="154">
        <v>353</v>
      </c>
      <c r="C3484" s="154" t="s">
        <v>2682</v>
      </c>
      <c r="D3484" s="154" t="s">
        <v>1799</v>
      </c>
      <c r="E3484" s="154" t="s">
        <v>2862</v>
      </c>
      <c r="F3484" s="155">
        <v>0.49611</v>
      </c>
      <c r="G3484" s="155">
        <f t="shared" si="54"/>
        <v>0.99221999999999999</v>
      </c>
      <c r="H3484" s="289"/>
    </row>
    <row r="3485" spans="2:8" ht="15">
      <c r="B3485" s="154">
        <v>353</v>
      </c>
      <c r="C3485" s="154" t="s">
        <v>2683</v>
      </c>
      <c r="D3485" s="154" t="s">
        <v>1799</v>
      </c>
      <c r="E3485" s="154" t="s">
        <v>2862</v>
      </c>
      <c r="F3485" s="155">
        <v>7.2969999999999993E-2</v>
      </c>
      <c r="G3485" s="155">
        <f t="shared" si="54"/>
        <v>0.14593999999999999</v>
      </c>
      <c r="H3485" s="289"/>
    </row>
    <row r="3486" spans="2:8" ht="15">
      <c r="B3486" s="154">
        <v>353</v>
      </c>
      <c r="C3486" s="154" t="s">
        <v>2684</v>
      </c>
      <c r="D3486" s="154" t="s">
        <v>1799</v>
      </c>
      <c r="E3486" s="154" t="s">
        <v>2862</v>
      </c>
      <c r="F3486" s="155">
        <v>8.9260000000000006E-2</v>
      </c>
      <c r="G3486" s="155">
        <f t="shared" si="54"/>
        <v>0.17852000000000001</v>
      </c>
      <c r="H3486" s="289"/>
    </row>
    <row r="3487" spans="2:8" ht="15">
      <c r="B3487" s="154">
        <v>353</v>
      </c>
      <c r="C3487" s="154" t="s">
        <v>743</v>
      </c>
      <c r="D3487" s="154" t="s">
        <v>1799</v>
      </c>
      <c r="E3487" s="154" t="s">
        <v>2862</v>
      </c>
      <c r="F3487" s="155">
        <v>7.2050000000000003E-2</v>
      </c>
      <c r="G3487" s="155">
        <f t="shared" si="54"/>
        <v>0.14410000000000001</v>
      </c>
      <c r="H3487" s="290"/>
    </row>
    <row r="3488" spans="2:8" ht="15">
      <c r="B3488" s="154">
        <v>354</v>
      </c>
      <c r="C3488" s="154" t="s">
        <v>1624</v>
      </c>
      <c r="D3488" s="154" t="s">
        <v>1799</v>
      </c>
      <c r="E3488" s="154" t="s">
        <v>2862</v>
      </c>
      <c r="F3488" s="155">
        <v>0.1072</v>
      </c>
      <c r="G3488" s="155">
        <f t="shared" si="54"/>
        <v>0.21440000000000001</v>
      </c>
      <c r="H3488" s="288">
        <v>5.7768400000000009</v>
      </c>
    </row>
    <row r="3489" spans="2:8" ht="15">
      <c r="B3489" s="154">
        <v>354</v>
      </c>
      <c r="C3489" s="154" t="s">
        <v>1677</v>
      </c>
      <c r="D3489" s="154" t="s">
        <v>1799</v>
      </c>
      <c r="E3489" s="154" t="s">
        <v>2862</v>
      </c>
      <c r="F3489" s="155">
        <v>2.1700000000000001E-2</v>
      </c>
      <c r="G3489" s="155">
        <f t="shared" si="54"/>
        <v>4.3400000000000001E-2</v>
      </c>
      <c r="H3489" s="289"/>
    </row>
    <row r="3490" spans="2:8" ht="15">
      <c r="B3490" s="154">
        <v>354</v>
      </c>
      <c r="C3490" s="154" t="s">
        <v>2685</v>
      </c>
      <c r="D3490" s="154" t="s">
        <v>1799</v>
      </c>
      <c r="E3490" s="154" t="s">
        <v>2862</v>
      </c>
      <c r="F3490" s="155">
        <v>0.28452999999999995</v>
      </c>
      <c r="G3490" s="155">
        <f t="shared" si="54"/>
        <v>0.5690599999999999</v>
      </c>
      <c r="H3490" s="289"/>
    </row>
    <row r="3491" spans="2:8" ht="15">
      <c r="B3491" s="154">
        <v>354</v>
      </c>
      <c r="C3491" s="154" t="s">
        <v>1762</v>
      </c>
      <c r="D3491" s="154" t="s">
        <v>1799</v>
      </c>
      <c r="E3491" s="154" t="s">
        <v>2862</v>
      </c>
      <c r="F3491" s="155">
        <v>1.3900000000000001E-2</v>
      </c>
      <c r="G3491" s="155">
        <f t="shared" si="54"/>
        <v>2.7800000000000002E-2</v>
      </c>
      <c r="H3491" s="289"/>
    </row>
    <row r="3492" spans="2:8" ht="15">
      <c r="B3492" s="154">
        <v>354</v>
      </c>
      <c r="C3492" s="154" t="s">
        <v>2686</v>
      </c>
      <c r="D3492" s="154" t="s">
        <v>1799</v>
      </c>
      <c r="E3492" s="154" t="s">
        <v>2862</v>
      </c>
      <c r="F3492" s="155">
        <v>0.41637000000000002</v>
      </c>
      <c r="G3492" s="155">
        <f t="shared" si="54"/>
        <v>0.83274000000000004</v>
      </c>
      <c r="H3492" s="289"/>
    </row>
    <row r="3493" spans="2:8" ht="15">
      <c r="B3493" s="154">
        <v>354</v>
      </c>
      <c r="C3493" s="154" t="s">
        <v>2687</v>
      </c>
      <c r="D3493" s="154" t="s">
        <v>1799</v>
      </c>
      <c r="E3493" s="154" t="s">
        <v>2862</v>
      </c>
      <c r="F3493" s="155">
        <v>0.70913999999999999</v>
      </c>
      <c r="G3493" s="155">
        <f t="shared" si="54"/>
        <v>1.41828</v>
      </c>
      <c r="H3493" s="289"/>
    </row>
    <row r="3494" spans="2:8" ht="15">
      <c r="B3494" s="154">
        <v>354</v>
      </c>
      <c r="C3494" s="154" t="s">
        <v>2688</v>
      </c>
      <c r="D3494" s="154" t="s">
        <v>1799</v>
      </c>
      <c r="E3494" s="154" t="s">
        <v>2862</v>
      </c>
      <c r="F3494" s="155">
        <v>7.4719999999999995E-2</v>
      </c>
      <c r="G3494" s="155">
        <f t="shared" si="54"/>
        <v>0.14943999999999999</v>
      </c>
      <c r="H3494" s="289"/>
    </row>
    <row r="3495" spans="2:8" ht="15">
      <c r="B3495" s="154">
        <v>354</v>
      </c>
      <c r="C3495" s="154" t="s">
        <v>2689</v>
      </c>
      <c r="D3495" s="154" t="s">
        <v>1799</v>
      </c>
      <c r="E3495" s="154" t="s">
        <v>2862</v>
      </c>
      <c r="F3495" s="155">
        <v>0.22544999999999998</v>
      </c>
      <c r="G3495" s="155">
        <f t="shared" si="54"/>
        <v>0.45089999999999997</v>
      </c>
      <c r="H3495" s="289"/>
    </row>
    <row r="3496" spans="2:8" ht="15">
      <c r="B3496" s="154">
        <v>354</v>
      </c>
      <c r="C3496" s="154" t="s">
        <v>2690</v>
      </c>
      <c r="D3496" s="154" t="s">
        <v>1799</v>
      </c>
      <c r="E3496" s="154" t="s">
        <v>2862</v>
      </c>
      <c r="F3496" s="155">
        <v>0.17363000000000001</v>
      </c>
      <c r="G3496" s="155">
        <f t="shared" si="54"/>
        <v>0.34726000000000001</v>
      </c>
      <c r="H3496" s="289"/>
    </row>
    <row r="3497" spans="2:8" ht="15">
      <c r="B3497" s="154">
        <v>354</v>
      </c>
      <c r="C3497" s="154" t="s">
        <v>2691</v>
      </c>
      <c r="D3497" s="154" t="s">
        <v>1799</v>
      </c>
      <c r="E3497" s="154" t="s">
        <v>2862</v>
      </c>
      <c r="F3497" s="155">
        <v>0.40776000000000001</v>
      </c>
      <c r="G3497" s="155">
        <f t="shared" si="54"/>
        <v>0.81552000000000002</v>
      </c>
      <c r="H3497" s="289"/>
    </row>
    <row r="3498" spans="2:8" ht="15">
      <c r="B3498" s="154">
        <v>354</v>
      </c>
      <c r="C3498" s="154" t="s">
        <v>2692</v>
      </c>
      <c r="D3498" s="154" t="s">
        <v>1799</v>
      </c>
      <c r="E3498" s="154" t="s">
        <v>2862</v>
      </c>
      <c r="F3498" s="155">
        <v>0.20623</v>
      </c>
      <c r="G3498" s="155">
        <f t="shared" si="54"/>
        <v>0.41245999999999999</v>
      </c>
      <c r="H3498" s="289"/>
    </row>
    <row r="3499" spans="2:8" ht="15">
      <c r="B3499" s="154">
        <v>354</v>
      </c>
      <c r="C3499" s="154" t="s">
        <v>2693</v>
      </c>
      <c r="D3499" s="154" t="s">
        <v>1799</v>
      </c>
      <c r="E3499" s="154" t="s">
        <v>2862</v>
      </c>
      <c r="F3499" s="155">
        <v>0.24778999999999998</v>
      </c>
      <c r="G3499" s="155">
        <f t="shared" si="54"/>
        <v>0.49557999999999996</v>
      </c>
      <c r="H3499" s="290"/>
    </row>
    <row r="3500" spans="2:8" ht="15">
      <c r="B3500" s="154">
        <v>355</v>
      </c>
      <c r="C3500" s="154" t="s">
        <v>2694</v>
      </c>
      <c r="D3500" s="154" t="s">
        <v>1799</v>
      </c>
      <c r="E3500" s="154" t="s">
        <v>2862</v>
      </c>
      <c r="F3500" s="155">
        <v>0.39456000000000002</v>
      </c>
      <c r="G3500" s="155">
        <f t="shared" si="54"/>
        <v>0.78912000000000004</v>
      </c>
      <c r="H3500" s="288">
        <v>5.61564</v>
      </c>
    </row>
    <row r="3501" spans="2:8" ht="15">
      <c r="B3501" s="154">
        <v>355</v>
      </c>
      <c r="C3501" s="154" t="s">
        <v>2671</v>
      </c>
      <c r="D3501" s="154" t="s">
        <v>1799</v>
      </c>
      <c r="E3501" s="154" t="s">
        <v>2862</v>
      </c>
      <c r="F3501" s="155">
        <v>6.634000000000001E-2</v>
      </c>
      <c r="G3501" s="155">
        <f t="shared" si="54"/>
        <v>0.13268000000000002</v>
      </c>
      <c r="H3501" s="289"/>
    </row>
    <row r="3502" spans="2:8" ht="15">
      <c r="B3502" s="154">
        <v>355</v>
      </c>
      <c r="C3502" s="154" t="s">
        <v>2695</v>
      </c>
      <c r="D3502" s="154" t="s">
        <v>1799</v>
      </c>
      <c r="E3502" s="154" t="s">
        <v>2862</v>
      </c>
      <c r="F3502" s="155">
        <v>0.17963999999999999</v>
      </c>
      <c r="G3502" s="155">
        <f t="shared" si="54"/>
        <v>0.35927999999999999</v>
      </c>
      <c r="H3502" s="289"/>
    </row>
    <row r="3503" spans="2:8" ht="15">
      <c r="B3503" s="154">
        <v>355</v>
      </c>
      <c r="C3503" s="154" t="s">
        <v>2668</v>
      </c>
      <c r="D3503" s="154" t="s">
        <v>1799</v>
      </c>
      <c r="E3503" s="154" t="s">
        <v>2862</v>
      </c>
      <c r="F3503" s="155">
        <v>0.12381</v>
      </c>
      <c r="G3503" s="155">
        <f t="shared" si="54"/>
        <v>0.24762000000000001</v>
      </c>
      <c r="H3503" s="289"/>
    </row>
    <row r="3504" spans="2:8" ht="15">
      <c r="B3504" s="154">
        <v>355</v>
      </c>
      <c r="C3504" s="154" t="s">
        <v>2696</v>
      </c>
      <c r="D3504" s="154" t="s">
        <v>1799</v>
      </c>
      <c r="E3504" s="154" t="s">
        <v>2862</v>
      </c>
      <c r="F3504" s="155">
        <v>9.5950000000000008E-2</v>
      </c>
      <c r="G3504" s="155">
        <f t="shared" si="54"/>
        <v>0.19190000000000002</v>
      </c>
      <c r="H3504" s="289"/>
    </row>
    <row r="3505" spans="2:8" ht="15">
      <c r="B3505" s="154">
        <v>355</v>
      </c>
      <c r="C3505" s="154" t="s">
        <v>2697</v>
      </c>
      <c r="D3505" s="154" t="s">
        <v>1799</v>
      </c>
      <c r="E3505" s="154" t="s">
        <v>2862</v>
      </c>
      <c r="F3505" s="155">
        <v>0.16412000000000002</v>
      </c>
      <c r="G3505" s="155">
        <f t="shared" si="54"/>
        <v>0.32824000000000003</v>
      </c>
      <c r="H3505" s="289"/>
    </row>
    <row r="3506" spans="2:8" ht="15">
      <c r="B3506" s="154">
        <v>355</v>
      </c>
      <c r="C3506" s="154" t="s">
        <v>2698</v>
      </c>
      <c r="D3506" s="154" t="s">
        <v>1799</v>
      </c>
      <c r="E3506" s="154" t="s">
        <v>2862</v>
      </c>
      <c r="F3506" s="155">
        <v>0.20158000000000001</v>
      </c>
      <c r="G3506" s="155">
        <f t="shared" si="54"/>
        <v>0.40316000000000002</v>
      </c>
      <c r="H3506" s="289"/>
    </row>
    <row r="3507" spans="2:8" ht="15">
      <c r="B3507" s="154">
        <v>355</v>
      </c>
      <c r="C3507" s="154" t="s">
        <v>2669</v>
      </c>
      <c r="D3507" s="154" t="s">
        <v>1799</v>
      </c>
      <c r="E3507" s="154" t="s">
        <v>2862</v>
      </c>
      <c r="F3507" s="155">
        <v>0.11667</v>
      </c>
      <c r="G3507" s="155">
        <f t="shared" si="54"/>
        <v>0.23333999999999999</v>
      </c>
      <c r="H3507" s="289"/>
    </row>
    <row r="3508" spans="2:8" ht="15">
      <c r="B3508" s="154">
        <v>355</v>
      </c>
      <c r="C3508" s="154" t="s">
        <v>2699</v>
      </c>
      <c r="D3508" s="154" t="s">
        <v>1799</v>
      </c>
      <c r="E3508" s="154" t="s">
        <v>2862</v>
      </c>
      <c r="F3508" s="155">
        <v>0.14793999999999999</v>
      </c>
      <c r="G3508" s="155">
        <f t="shared" si="54"/>
        <v>0.29587999999999998</v>
      </c>
      <c r="H3508" s="289"/>
    </row>
    <row r="3509" spans="2:8" ht="15">
      <c r="B3509" s="154">
        <v>355</v>
      </c>
      <c r="C3509" s="154" t="s">
        <v>2700</v>
      </c>
      <c r="D3509" s="154" t="s">
        <v>1799</v>
      </c>
      <c r="E3509" s="154" t="s">
        <v>2862</v>
      </c>
      <c r="F3509" s="155">
        <v>0.18284999999999998</v>
      </c>
      <c r="G3509" s="155">
        <f t="shared" si="54"/>
        <v>0.36569999999999997</v>
      </c>
      <c r="H3509" s="289"/>
    </row>
    <row r="3510" spans="2:8" ht="15">
      <c r="B3510" s="154">
        <v>355</v>
      </c>
      <c r="C3510" s="154" t="s">
        <v>2701</v>
      </c>
      <c r="D3510" s="154" t="s">
        <v>1799</v>
      </c>
      <c r="E3510" s="154" t="s">
        <v>2862</v>
      </c>
      <c r="F3510" s="155">
        <v>0.21681999999999998</v>
      </c>
      <c r="G3510" s="155">
        <f t="shared" si="54"/>
        <v>0.43363999999999997</v>
      </c>
      <c r="H3510" s="289"/>
    </row>
    <row r="3511" spans="2:8" ht="15">
      <c r="B3511" s="154">
        <v>355</v>
      </c>
      <c r="C3511" s="154" t="s">
        <v>2702</v>
      </c>
      <c r="D3511" s="154" t="s">
        <v>1799</v>
      </c>
      <c r="E3511" s="154" t="s">
        <v>2862</v>
      </c>
      <c r="F3511" s="155">
        <v>0.19099000000000002</v>
      </c>
      <c r="G3511" s="155">
        <f t="shared" si="54"/>
        <v>0.38198000000000004</v>
      </c>
      <c r="H3511" s="289"/>
    </row>
    <row r="3512" spans="2:8" ht="15">
      <c r="B3512" s="154">
        <v>355</v>
      </c>
      <c r="C3512" s="154" t="s">
        <v>2703</v>
      </c>
      <c r="D3512" s="154" t="s">
        <v>1799</v>
      </c>
      <c r="E3512" s="154" t="s">
        <v>2862</v>
      </c>
      <c r="F3512" s="155">
        <v>0.17976</v>
      </c>
      <c r="G3512" s="155">
        <f t="shared" si="54"/>
        <v>0.35952000000000001</v>
      </c>
      <c r="H3512" s="289"/>
    </row>
    <row r="3513" spans="2:8" ht="15">
      <c r="B3513" s="154">
        <v>355</v>
      </c>
      <c r="C3513" s="154" t="s">
        <v>2704</v>
      </c>
      <c r="D3513" s="154" t="s">
        <v>1799</v>
      </c>
      <c r="E3513" s="154" t="s">
        <v>2862</v>
      </c>
      <c r="F3513" s="155">
        <v>0.41960000000000003</v>
      </c>
      <c r="G3513" s="155">
        <f t="shared" si="54"/>
        <v>0.83920000000000006</v>
      </c>
      <c r="H3513" s="289"/>
    </row>
    <row r="3514" spans="2:8" ht="15">
      <c r="B3514" s="154">
        <v>355</v>
      </c>
      <c r="C3514" s="154" t="s">
        <v>2705</v>
      </c>
      <c r="D3514" s="154" t="s">
        <v>1799</v>
      </c>
      <c r="E3514" s="154" t="s">
        <v>2862</v>
      </c>
      <c r="F3514" s="155">
        <v>0.12719</v>
      </c>
      <c r="G3514" s="155">
        <f t="shared" si="54"/>
        <v>0.25438</v>
      </c>
      <c r="H3514" s="290"/>
    </row>
    <row r="3515" spans="2:8" ht="15">
      <c r="B3515" s="154">
        <v>356</v>
      </c>
      <c r="C3515" s="154" t="s">
        <v>1677</v>
      </c>
      <c r="D3515" s="154" t="s">
        <v>1799</v>
      </c>
      <c r="E3515" s="154" t="s">
        <v>2862</v>
      </c>
      <c r="F3515" s="155">
        <v>0.58871000000000007</v>
      </c>
      <c r="G3515" s="155">
        <f t="shared" si="54"/>
        <v>1.1774200000000001</v>
      </c>
      <c r="H3515" s="288">
        <v>5.7027800000000006</v>
      </c>
    </row>
    <row r="3516" spans="2:8" ht="15">
      <c r="B3516" s="154">
        <v>356</v>
      </c>
      <c r="C3516" s="154" t="s">
        <v>2706</v>
      </c>
      <c r="D3516" s="154" t="s">
        <v>1799</v>
      </c>
      <c r="E3516" s="154" t="s">
        <v>2862</v>
      </c>
      <c r="F3516" s="155">
        <v>9.6500000000000006E-3</v>
      </c>
      <c r="G3516" s="155">
        <f t="shared" si="54"/>
        <v>1.9300000000000001E-2</v>
      </c>
      <c r="H3516" s="289"/>
    </row>
    <row r="3517" spans="2:8" ht="15">
      <c r="B3517" s="154">
        <v>356</v>
      </c>
      <c r="C3517" s="154" t="s">
        <v>1765</v>
      </c>
      <c r="D3517" s="154" t="s">
        <v>1799</v>
      </c>
      <c r="E3517" s="154" t="s">
        <v>2862</v>
      </c>
      <c r="F3517" s="155">
        <v>2.0489999999999998E-2</v>
      </c>
      <c r="G3517" s="155">
        <f t="shared" si="54"/>
        <v>4.0979999999999996E-2</v>
      </c>
      <c r="H3517" s="289"/>
    </row>
    <row r="3518" spans="2:8" ht="15">
      <c r="B3518" s="154">
        <v>356</v>
      </c>
      <c r="C3518" s="154" t="s">
        <v>484</v>
      </c>
      <c r="D3518" s="154" t="s">
        <v>1799</v>
      </c>
      <c r="E3518" s="154" t="s">
        <v>2862</v>
      </c>
      <c r="F3518" s="155">
        <v>1.7902100000000001</v>
      </c>
      <c r="G3518" s="155">
        <f t="shared" si="54"/>
        <v>3.5804200000000002</v>
      </c>
      <c r="H3518" s="289"/>
    </row>
    <row r="3519" spans="2:8" ht="15">
      <c r="B3519" s="154">
        <v>356</v>
      </c>
      <c r="C3519" s="154" t="s">
        <v>1768</v>
      </c>
      <c r="D3519" s="154" t="s">
        <v>1799</v>
      </c>
      <c r="E3519" s="154" t="s">
        <v>2862</v>
      </c>
      <c r="F3519" s="155">
        <v>3.1969999999999998E-2</v>
      </c>
      <c r="G3519" s="155">
        <f t="shared" si="54"/>
        <v>6.3939999999999997E-2</v>
      </c>
      <c r="H3519" s="289"/>
    </row>
    <row r="3520" spans="2:8" ht="15">
      <c r="B3520" s="154">
        <v>356</v>
      </c>
      <c r="C3520" s="154" t="s">
        <v>2483</v>
      </c>
      <c r="D3520" s="154" t="s">
        <v>1799</v>
      </c>
      <c r="E3520" s="154" t="s">
        <v>2862</v>
      </c>
      <c r="F3520" s="155">
        <v>9.0319999999999998E-2</v>
      </c>
      <c r="G3520" s="155">
        <f t="shared" si="54"/>
        <v>0.18064</v>
      </c>
      <c r="H3520" s="289"/>
    </row>
    <row r="3521" spans="2:8" ht="15">
      <c r="B3521" s="154">
        <v>356</v>
      </c>
      <c r="C3521" s="154" t="s">
        <v>2493</v>
      </c>
      <c r="D3521" s="154" t="s">
        <v>1799</v>
      </c>
      <c r="E3521" s="154" t="s">
        <v>2862</v>
      </c>
      <c r="F3521" s="155">
        <v>0.13133</v>
      </c>
      <c r="G3521" s="155">
        <f t="shared" si="54"/>
        <v>0.26266</v>
      </c>
      <c r="H3521" s="289"/>
    </row>
    <row r="3522" spans="2:8" ht="15">
      <c r="B3522" s="154">
        <v>356</v>
      </c>
      <c r="C3522" s="154" t="s">
        <v>2707</v>
      </c>
      <c r="D3522" s="154" t="s">
        <v>1799</v>
      </c>
      <c r="E3522" s="154" t="s">
        <v>2862</v>
      </c>
      <c r="F3522" s="155">
        <v>0.13968</v>
      </c>
      <c r="G3522" s="155">
        <f t="shared" si="54"/>
        <v>0.27936</v>
      </c>
      <c r="H3522" s="289"/>
    </row>
    <row r="3523" spans="2:8" ht="15">
      <c r="B3523" s="154">
        <v>356</v>
      </c>
      <c r="C3523" s="154" t="s">
        <v>2708</v>
      </c>
      <c r="D3523" s="154" t="s">
        <v>1799</v>
      </c>
      <c r="E3523" s="154" t="s">
        <v>2862</v>
      </c>
      <c r="F3523" s="155">
        <v>4.9030000000000004E-2</v>
      </c>
      <c r="G3523" s="155">
        <f t="shared" si="54"/>
        <v>9.8060000000000008E-2</v>
      </c>
      <c r="H3523" s="290"/>
    </row>
    <row r="3524" spans="2:8" ht="15">
      <c r="B3524" s="154">
        <v>357</v>
      </c>
      <c r="C3524" s="154" t="s">
        <v>2671</v>
      </c>
      <c r="D3524" s="154" t="s">
        <v>1799</v>
      </c>
      <c r="E3524" s="154" t="s">
        <v>2862</v>
      </c>
      <c r="F3524" s="155">
        <v>5.7250000000000002E-2</v>
      </c>
      <c r="G3524" s="155">
        <f t="shared" si="54"/>
        <v>0.1145</v>
      </c>
      <c r="H3524" s="288">
        <v>5.85792</v>
      </c>
    </row>
    <row r="3525" spans="2:8" ht="15">
      <c r="B3525" s="154">
        <v>357</v>
      </c>
      <c r="C3525" s="154" t="s">
        <v>2709</v>
      </c>
      <c r="D3525" s="154" t="s">
        <v>1799</v>
      </c>
      <c r="E3525" s="154" t="s">
        <v>2862</v>
      </c>
      <c r="F3525" s="155">
        <v>0.33949000000000001</v>
      </c>
      <c r="G3525" s="155">
        <f t="shared" si="54"/>
        <v>0.67898000000000003</v>
      </c>
      <c r="H3525" s="289"/>
    </row>
    <row r="3526" spans="2:8" ht="15">
      <c r="B3526" s="154">
        <v>357</v>
      </c>
      <c r="C3526" s="154" t="s">
        <v>2710</v>
      </c>
      <c r="D3526" s="154" t="s">
        <v>1799</v>
      </c>
      <c r="E3526" s="154" t="s">
        <v>2862</v>
      </c>
      <c r="F3526" s="155">
        <v>0.33787</v>
      </c>
      <c r="G3526" s="155">
        <f t="shared" si="54"/>
        <v>0.67574000000000001</v>
      </c>
      <c r="H3526" s="289"/>
    </row>
    <row r="3527" spans="2:8" ht="15">
      <c r="B3527" s="154">
        <v>357</v>
      </c>
      <c r="C3527" s="154" t="s">
        <v>1765</v>
      </c>
      <c r="D3527" s="154" t="s">
        <v>1799</v>
      </c>
      <c r="E3527" s="154" t="s">
        <v>2862</v>
      </c>
      <c r="F3527" s="155">
        <v>0.28356999999999999</v>
      </c>
      <c r="G3527" s="155">
        <f t="shared" si="54"/>
        <v>0.56713999999999998</v>
      </c>
      <c r="H3527" s="289"/>
    </row>
    <row r="3528" spans="2:8" ht="15">
      <c r="B3528" s="154">
        <v>357</v>
      </c>
      <c r="C3528" s="154" t="s">
        <v>2711</v>
      </c>
      <c r="D3528" s="154" t="s">
        <v>1799</v>
      </c>
      <c r="E3528" s="154" t="s">
        <v>2862</v>
      </c>
      <c r="F3528" s="155">
        <v>0.97733000000000003</v>
      </c>
      <c r="G3528" s="155">
        <f t="shared" si="54"/>
        <v>1.9546600000000001</v>
      </c>
      <c r="H3528" s="289"/>
    </row>
    <row r="3529" spans="2:8" ht="15">
      <c r="B3529" s="154">
        <v>357</v>
      </c>
      <c r="C3529" s="154" t="s">
        <v>2479</v>
      </c>
      <c r="D3529" s="154" t="s">
        <v>1799</v>
      </c>
      <c r="E3529" s="154" t="s">
        <v>2862</v>
      </c>
      <c r="F3529" s="155">
        <v>0.29452999999999996</v>
      </c>
      <c r="G3529" s="155">
        <f t="shared" si="54"/>
        <v>0.58905999999999992</v>
      </c>
      <c r="H3529" s="289"/>
    </row>
    <row r="3530" spans="2:8" ht="15">
      <c r="B3530" s="154">
        <v>357</v>
      </c>
      <c r="C3530" s="154" t="s">
        <v>2712</v>
      </c>
      <c r="D3530" s="154" t="s">
        <v>1799</v>
      </c>
      <c r="E3530" s="154" t="s">
        <v>2862</v>
      </c>
      <c r="F3530" s="155">
        <v>0.21353999999999998</v>
      </c>
      <c r="G3530" s="155">
        <f t="shared" si="54"/>
        <v>0.42707999999999996</v>
      </c>
      <c r="H3530" s="289"/>
    </row>
    <row r="3531" spans="2:8" ht="15">
      <c r="B3531" s="154">
        <v>357</v>
      </c>
      <c r="C3531" s="154" t="s">
        <v>2497</v>
      </c>
      <c r="D3531" s="154" t="s">
        <v>1799</v>
      </c>
      <c r="E3531" s="154" t="s">
        <v>2862</v>
      </c>
      <c r="F3531" s="155">
        <v>0.17236000000000001</v>
      </c>
      <c r="G3531" s="155">
        <f t="shared" si="54"/>
        <v>0.34472000000000003</v>
      </c>
      <c r="H3531" s="289"/>
    </row>
    <row r="3532" spans="2:8" ht="15">
      <c r="B3532" s="154">
        <v>357</v>
      </c>
      <c r="C3532" s="154" t="s">
        <v>2498</v>
      </c>
      <c r="D3532" s="154" t="s">
        <v>1799</v>
      </c>
      <c r="E3532" s="154" t="s">
        <v>2862</v>
      </c>
      <c r="F3532" s="155">
        <v>0.25302000000000002</v>
      </c>
      <c r="G3532" s="155">
        <f t="shared" si="54"/>
        <v>0.50604000000000005</v>
      </c>
      <c r="H3532" s="290"/>
    </row>
    <row r="3533" spans="2:8" ht="15">
      <c r="B3533" s="154">
        <v>358</v>
      </c>
      <c r="C3533" s="154" t="s">
        <v>2713</v>
      </c>
      <c r="D3533" s="154" t="s">
        <v>1799</v>
      </c>
      <c r="E3533" s="154" t="s">
        <v>2862</v>
      </c>
      <c r="F3533" s="155">
        <v>1.4287999999999998</v>
      </c>
      <c r="G3533" s="155">
        <f t="shared" ref="G3533:G3596" si="55">F3533*2</f>
        <v>2.8575999999999997</v>
      </c>
      <c r="H3533" s="288">
        <v>5.5129399999999995</v>
      </c>
    </row>
    <row r="3534" spans="2:8" ht="15">
      <c r="B3534" s="154">
        <v>358</v>
      </c>
      <c r="C3534" s="154" t="s">
        <v>2479</v>
      </c>
      <c r="D3534" s="154" t="s">
        <v>1799</v>
      </c>
      <c r="E3534" s="154" t="s">
        <v>2862</v>
      </c>
      <c r="F3534" s="155">
        <v>0.30778</v>
      </c>
      <c r="G3534" s="155">
        <f t="shared" si="55"/>
        <v>0.61556</v>
      </c>
      <c r="H3534" s="289"/>
    </row>
    <row r="3535" spans="2:8" ht="15">
      <c r="B3535" s="154">
        <v>358</v>
      </c>
      <c r="C3535" s="154" t="s">
        <v>2483</v>
      </c>
      <c r="D3535" s="154" t="s">
        <v>1799</v>
      </c>
      <c r="E3535" s="154" t="s">
        <v>2862</v>
      </c>
      <c r="F3535" s="155">
        <v>1.225E-2</v>
      </c>
      <c r="G3535" s="155">
        <f t="shared" si="55"/>
        <v>2.4500000000000001E-2</v>
      </c>
      <c r="H3535" s="289"/>
    </row>
    <row r="3536" spans="2:8" ht="15">
      <c r="B3536" s="154">
        <v>358</v>
      </c>
      <c r="C3536" s="154" t="s">
        <v>2484</v>
      </c>
      <c r="D3536" s="154" t="s">
        <v>1799</v>
      </c>
      <c r="E3536" s="154" t="s">
        <v>2862</v>
      </c>
      <c r="F3536" s="155">
        <v>0.32523000000000002</v>
      </c>
      <c r="G3536" s="155">
        <f t="shared" si="55"/>
        <v>0.65046000000000004</v>
      </c>
      <c r="H3536" s="289"/>
    </row>
    <row r="3537" spans="2:8" ht="15">
      <c r="B3537" s="154">
        <v>358</v>
      </c>
      <c r="C3537" s="154" t="s">
        <v>2714</v>
      </c>
      <c r="D3537" s="154" t="s">
        <v>1799</v>
      </c>
      <c r="E3537" s="154" t="s">
        <v>2862</v>
      </c>
      <c r="F3537" s="155">
        <v>0.21603999999999998</v>
      </c>
      <c r="G3537" s="155">
        <f t="shared" si="55"/>
        <v>0.43207999999999996</v>
      </c>
      <c r="H3537" s="289"/>
    </row>
    <row r="3538" spans="2:8" ht="15">
      <c r="B3538" s="154">
        <v>358</v>
      </c>
      <c r="C3538" s="154" t="s">
        <v>2494</v>
      </c>
      <c r="D3538" s="154" t="s">
        <v>1799</v>
      </c>
      <c r="E3538" s="154" t="s">
        <v>2862</v>
      </c>
      <c r="F3538" s="155">
        <v>1.1429999999999999E-2</v>
      </c>
      <c r="G3538" s="155">
        <f t="shared" si="55"/>
        <v>2.2859999999999998E-2</v>
      </c>
      <c r="H3538" s="289"/>
    </row>
    <row r="3539" spans="2:8" ht="15">
      <c r="B3539" s="154">
        <v>358</v>
      </c>
      <c r="C3539" s="154" t="s">
        <v>2496</v>
      </c>
      <c r="D3539" s="154" t="s">
        <v>1799</v>
      </c>
      <c r="E3539" s="154" t="s">
        <v>2862</v>
      </c>
      <c r="F3539" s="155">
        <v>1.052E-2</v>
      </c>
      <c r="G3539" s="155">
        <f t="shared" si="55"/>
        <v>2.104E-2</v>
      </c>
      <c r="H3539" s="289"/>
    </row>
    <row r="3540" spans="2:8" ht="15">
      <c r="B3540" s="154">
        <v>358</v>
      </c>
      <c r="C3540" s="154" t="s">
        <v>2497</v>
      </c>
      <c r="D3540" s="154" t="s">
        <v>1799</v>
      </c>
      <c r="E3540" s="154" t="s">
        <v>2862</v>
      </c>
      <c r="F3540" s="155">
        <v>0.13958999999999999</v>
      </c>
      <c r="G3540" s="155">
        <f t="shared" si="55"/>
        <v>0.27917999999999998</v>
      </c>
      <c r="H3540" s="289"/>
    </row>
    <row r="3541" spans="2:8" ht="15">
      <c r="B3541" s="154">
        <v>358</v>
      </c>
      <c r="C3541" s="154" t="s">
        <v>2498</v>
      </c>
      <c r="D3541" s="154" t="s">
        <v>1799</v>
      </c>
      <c r="E3541" s="154" t="s">
        <v>2862</v>
      </c>
      <c r="F3541" s="155">
        <v>0.30482999999999999</v>
      </c>
      <c r="G3541" s="155">
        <f t="shared" si="55"/>
        <v>0.60965999999999998</v>
      </c>
      <c r="H3541" s="290"/>
    </row>
    <row r="3542" spans="2:8" ht="15">
      <c r="B3542" s="154">
        <v>359</v>
      </c>
      <c r="C3542" s="154" t="s">
        <v>2671</v>
      </c>
      <c r="D3542" s="154" t="s">
        <v>1799</v>
      </c>
      <c r="E3542" s="154" t="s">
        <v>2862</v>
      </c>
      <c r="F3542" s="155">
        <v>0.59572999999999998</v>
      </c>
      <c r="G3542" s="155">
        <f t="shared" si="55"/>
        <v>1.19146</v>
      </c>
      <c r="H3542" s="288">
        <v>5.6017600000000005</v>
      </c>
    </row>
    <row r="3543" spans="2:8" ht="15">
      <c r="B3543" s="154">
        <v>359</v>
      </c>
      <c r="C3543" s="154" t="s">
        <v>2479</v>
      </c>
      <c r="D3543" s="154" t="s">
        <v>1799</v>
      </c>
      <c r="E3543" s="154" t="s">
        <v>2862</v>
      </c>
      <c r="F3543" s="155">
        <v>0.30026999999999998</v>
      </c>
      <c r="G3543" s="155">
        <f t="shared" si="55"/>
        <v>0.60053999999999996</v>
      </c>
      <c r="H3543" s="289"/>
    </row>
    <row r="3544" spans="2:8" ht="15">
      <c r="B3544" s="154">
        <v>359</v>
      </c>
      <c r="C3544" s="154" t="s">
        <v>2483</v>
      </c>
      <c r="D3544" s="154" t="s">
        <v>1799</v>
      </c>
      <c r="E3544" s="154" t="s">
        <v>2862</v>
      </c>
      <c r="F3544" s="155">
        <v>0.3009</v>
      </c>
      <c r="G3544" s="155">
        <f t="shared" si="55"/>
        <v>0.6018</v>
      </c>
      <c r="H3544" s="289"/>
    </row>
    <row r="3545" spans="2:8" ht="15">
      <c r="B3545" s="154">
        <v>359</v>
      </c>
      <c r="C3545" s="154" t="s">
        <v>2715</v>
      </c>
      <c r="D3545" s="154" t="s">
        <v>1799</v>
      </c>
      <c r="E3545" s="154" t="s">
        <v>2862</v>
      </c>
      <c r="F3545" s="155">
        <v>0.10638</v>
      </c>
      <c r="G3545" s="155">
        <f t="shared" si="55"/>
        <v>0.21276</v>
      </c>
      <c r="H3545" s="289"/>
    </row>
    <row r="3546" spans="2:8" ht="15">
      <c r="B3546" s="154">
        <v>359</v>
      </c>
      <c r="C3546" s="154" t="s">
        <v>2484</v>
      </c>
      <c r="D3546" s="154" t="s">
        <v>1799</v>
      </c>
      <c r="E3546" s="154" t="s">
        <v>2862</v>
      </c>
      <c r="F3546" s="155">
        <v>0.30149000000000004</v>
      </c>
      <c r="G3546" s="155">
        <f t="shared" si="55"/>
        <v>0.60298000000000007</v>
      </c>
      <c r="H3546" s="289"/>
    </row>
    <row r="3547" spans="2:8" ht="15">
      <c r="B3547" s="154">
        <v>359</v>
      </c>
      <c r="C3547" s="154" t="s">
        <v>2493</v>
      </c>
      <c r="D3547" s="154" t="s">
        <v>1799</v>
      </c>
      <c r="E3547" s="154" t="s">
        <v>2862</v>
      </c>
      <c r="F3547" s="155">
        <v>0.29775000000000001</v>
      </c>
      <c r="G3547" s="155">
        <f t="shared" si="55"/>
        <v>0.59550000000000003</v>
      </c>
      <c r="H3547" s="289"/>
    </row>
    <row r="3548" spans="2:8" ht="15">
      <c r="B3548" s="154">
        <v>359</v>
      </c>
      <c r="C3548" s="154" t="s">
        <v>2494</v>
      </c>
      <c r="D3548" s="154" t="s">
        <v>1799</v>
      </c>
      <c r="E3548" s="154" t="s">
        <v>2862</v>
      </c>
      <c r="F3548" s="155">
        <v>0.29854000000000003</v>
      </c>
      <c r="G3548" s="155">
        <f t="shared" si="55"/>
        <v>0.59708000000000006</v>
      </c>
      <c r="H3548" s="289"/>
    </row>
    <row r="3549" spans="2:8" ht="15">
      <c r="B3549" s="154">
        <v>359</v>
      </c>
      <c r="C3549" s="154" t="s">
        <v>2497</v>
      </c>
      <c r="D3549" s="154" t="s">
        <v>1799</v>
      </c>
      <c r="E3549" s="154" t="s">
        <v>2862</v>
      </c>
      <c r="F3549" s="155">
        <v>0.29875999999999997</v>
      </c>
      <c r="G3549" s="155">
        <f t="shared" si="55"/>
        <v>0.59751999999999994</v>
      </c>
      <c r="H3549" s="289"/>
    </row>
    <row r="3550" spans="2:8" ht="15">
      <c r="B3550" s="154">
        <v>359</v>
      </c>
      <c r="C3550" s="154" t="s">
        <v>2498</v>
      </c>
      <c r="D3550" s="154" t="s">
        <v>1799</v>
      </c>
      <c r="E3550" s="154" t="s">
        <v>2862</v>
      </c>
      <c r="F3550" s="155">
        <v>0.30105999999999999</v>
      </c>
      <c r="G3550" s="155">
        <f t="shared" si="55"/>
        <v>0.60211999999999999</v>
      </c>
      <c r="H3550" s="290"/>
    </row>
    <row r="3551" spans="2:8" ht="15">
      <c r="B3551" s="154">
        <v>360</v>
      </c>
      <c r="C3551" s="154" t="s">
        <v>2671</v>
      </c>
      <c r="D3551" s="154" t="s">
        <v>1799</v>
      </c>
      <c r="E3551" s="154" t="s">
        <v>2862</v>
      </c>
      <c r="F3551" s="155">
        <v>0.57608999999999999</v>
      </c>
      <c r="G3551" s="155">
        <f t="shared" si="55"/>
        <v>1.15218</v>
      </c>
      <c r="H3551" s="288">
        <v>5.8472799999999996</v>
      </c>
    </row>
    <row r="3552" spans="2:8" ht="15">
      <c r="B3552" s="154">
        <v>360</v>
      </c>
      <c r="C3552" s="154" t="s">
        <v>2706</v>
      </c>
      <c r="D3552" s="154" t="s">
        <v>1799</v>
      </c>
      <c r="E3552" s="154" t="s">
        <v>2862</v>
      </c>
      <c r="F3552" s="155">
        <v>0.29719000000000001</v>
      </c>
      <c r="G3552" s="155">
        <f t="shared" si="55"/>
        <v>0.59438000000000002</v>
      </c>
      <c r="H3552" s="289"/>
    </row>
    <row r="3553" spans="2:8" ht="15">
      <c r="B3553" s="154">
        <v>360</v>
      </c>
      <c r="C3553" s="154" t="s">
        <v>1761</v>
      </c>
      <c r="D3553" s="154" t="s">
        <v>1799</v>
      </c>
      <c r="E3553" s="154" t="s">
        <v>2862</v>
      </c>
      <c r="F3553" s="155">
        <v>7.3400000000000007E-2</v>
      </c>
      <c r="G3553" s="155">
        <f t="shared" si="55"/>
        <v>0.14680000000000001</v>
      </c>
      <c r="H3553" s="289"/>
    </row>
    <row r="3554" spans="2:8" ht="15">
      <c r="B3554" s="154">
        <v>360</v>
      </c>
      <c r="C3554" s="154" t="s">
        <v>2489</v>
      </c>
      <c r="D3554" s="154" t="s">
        <v>1799</v>
      </c>
      <c r="E3554" s="154" t="s">
        <v>2862</v>
      </c>
      <c r="F3554" s="155">
        <v>0.20723</v>
      </c>
      <c r="G3554" s="155">
        <f t="shared" si="55"/>
        <v>0.41446</v>
      </c>
      <c r="H3554" s="289"/>
    </row>
    <row r="3555" spans="2:8" ht="15">
      <c r="B3555" s="154">
        <v>360</v>
      </c>
      <c r="C3555" s="154" t="s">
        <v>2495</v>
      </c>
      <c r="D3555" s="154" t="s">
        <v>1799</v>
      </c>
      <c r="E3555" s="154" t="s">
        <v>2862</v>
      </c>
      <c r="F3555" s="155">
        <v>0.28686</v>
      </c>
      <c r="G3555" s="155">
        <f t="shared" si="55"/>
        <v>0.57372000000000001</v>
      </c>
      <c r="H3555" s="289"/>
    </row>
    <row r="3556" spans="2:8" ht="15">
      <c r="B3556" s="154">
        <v>360</v>
      </c>
      <c r="C3556" s="154" t="s">
        <v>2490</v>
      </c>
      <c r="D3556" s="154" t="s">
        <v>1799</v>
      </c>
      <c r="E3556" s="154" t="s">
        <v>2862</v>
      </c>
      <c r="F3556" s="155">
        <v>0.41513</v>
      </c>
      <c r="G3556" s="155">
        <f t="shared" si="55"/>
        <v>0.83026</v>
      </c>
      <c r="H3556" s="289"/>
    </row>
    <row r="3557" spans="2:8" ht="15">
      <c r="B3557" s="154">
        <v>360</v>
      </c>
      <c r="C3557" s="154" t="s">
        <v>2716</v>
      </c>
      <c r="D3557" s="154" t="s">
        <v>1799</v>
      </c>
      <c r="E3557" s="154" t="s">
        <v>2862</v>
      </c>
      <c r="F3557" s="155">
        <v>7.2730000000000003E-2</v>
      </c>
      <c r="G3557" s="155">
        <f t="shared" si="55"/>
        <v>0.14546000000000001</v>
      </c>
      <c r="H3557" s="289"/>
    </row>
    <row r="3558" spans="2:8" ht="15">
      <c r="B3558" s="154">
        <v>360</v>
      </c>
      <c r="C3558" s="154" t="s">
        <v>2491</v>
      </c>
      <c r="D3558" s="154" t="s">
        <v>1799</v>
      </c>
      <c r="E3558" s="154" t="s">
        <v>2862</v>
      </c>
      <c r="F3558" s="155">
        <v>0.19191</v>
      </c>
      <c r="G3558" s="155">
        <f t="shared" si="55"/>
        <v>0.38381999999999999</v>
      </c>
      <c r="H3558" s="289"/>
    </row>
    <row r="3559" spans="2:8" ht="15">
      <c r="B3559" s="154">
        <v>360</v>
      </c>
      <c r="C3559" s="154" t="s">
        <v>2492</v>
      </c>
      <c r="D3559" s="154" t="s">
        <v>1799</v>
      </c>
      <c r="E3559" s="154" t="s">
        <v>2862</v>
      </c>
      <c r="F3559" s="155">
        <v>0.41482999999999998</v>
      </c>
      <c r="G3559" s="155">
        <f t="shared" si="55"/>
        <v>0.82965999999999995</v>
      </c>
      <c r="H3559" s="289"/>
    </row>
    <row r="3560" spans="2:8" ht="15">
      <c r="B3560" s="154">
        <v>360</v>
      </c>
      <c r="C3560" s="154" t="s">
        <v>2496</v>
      </c>
      <c r="D3560" s="154" t="s">
        <v>1799</v>
      </c>
      <c r="E3560" s="154" t="s">
        <v>2862</v>
      </c>
      <c r="F3560" s="155">
        <v>0.29835</v>
      </c>
      <c r="G3560" s="155">
        <f t="shared" si="55"/>
        <v>0.59670000000000001</v>
      </c>
      <c r="H3560" s="289"/>
    </row>
    <row r="3561" spans="2:8" ht="15">
      <c r="B3561" s="154">
        <v>360</v>
      </c>
      <c r="C3561" s="154" t="s">
        <v>2717</v>
      </c>
      <c r="D3561" s="154" t="s">
        <v>1799</v>
      </c>
      <c r="E3561" s="154" t="s">
        <v>2862</v>
      </c>
      <c r="F3561" s="155">
        <v>8.992E-2</v>
      </c>
      <c r="G3561" s="155">
        <f t="shared" si="55"/>
        <v>0.17984</v>
      </c>
      <c r="H3561" s="290"/>
    </row>
    <row r="3562" spans="2:8" ht="15">
      <c r="B3562" s="154">
        <v>361</v>
      </c>
      <c r="C3562" s="154" t="s">
        <v>2713</v>
      </c>
      <c r="D3562" s="154" t="s">
        <v>1799</v>
      </c>
      <c r="E3562" s="154" t="s">
        <v>2862</v>
      </c>
      <c r="F3562" s="155">
        <v>1.8339999999999999E-2</v>
      </c>
      <c r="G3562" s="155">
        <f t="shared" si="55"/>
        <v>3.6679999999999997E-2</v>
      </c>
      <c r="H3562" s="288">
        <v>5.8149600000000001</v>
      </c>
    </row>
    <row r="3563" spans="2:8" ht="15">
      <c r="B3563" s="154">
        <v>361</v>
      </c>
      <c r="C3563" s="154" t="s">
        <v>2706</v>
      </c>
      <c r="D3563" s="154" t="s">
        <v>1799</v>
      </c>
      <c r="E3563" s="154" t="s">
        <v>2862</v>
      </c>
      <c r="F3563" s="155">
        <v>0.26467000000000002</v>
      </c>
      <c r="G3563" s="155">
        <f t="shared" si="55"/>
        <v>0.52934000000000003</v>
      </c>
      <c r="H3563" s="289"/>
    </row>
    <row r="3564" spans="2:8" ht="15">
      <c r="B3564" s="154">
        <v>361</v>
      </c>
      <c r="C3564" s="154" t="s">
        <v>2718</v>
      </c>
      <c r="D3564" s="154" t="s">
        <v>1799</v>
      </c>
      <c r="E3564" s="154" t="s">
        <v>2862</v>
      </c>
      <c r="F3564" s="155">
        <v>8.6510000000000004E-2</v>
      </c>
      <c r="G3564" s="155">
        <f t="shared" si="55"/>
        <v>0.17302000000000001</v>
      </c>
      <c r="H3564" s="289"/>
    </row>
    <row r="3565" spans="2:8" ht="15">
      <c r="B3565" s="154">
        <v>361</v>
      </c>
      <c r="C3565" s="154" t="s">
        <v>2483</v>
      </c>
      <c r="D3565" s="154" t="s">
        <v>1799</v>
      </c>
      <c r="E3565" s="154" t="s">
        <v>2862</v>
      </c>
      <c r="F3565" s="155">
        <v>0.3407</v>
      </c>
      <c r="G3565" s="155">
        <f t="shared" si="55"/>
        <v>0.68140000000000001</v>
      </c>
      <c r="H3565" s="289"/>
    </row>
    <row r="3566" spans="2:8" ht="15">
      <c r="B3566" s="154">
        <v>361</v>
      </c>
      <c r="C3566" s="154" t="s">
        <v>2715</v>
      </c>
      <c r="D3566" s="154" t="s">
        <v>1799</v>
      </c>
      <c r="E3566" s="154" t="s">
        <v>2862</v>
      </c>
      <c r="F3566" s="155">
        <v>0.19500999999999999</v>
      </c>
      <c r="G3566" s="155">
        <f t="shared" si="55"/>
        <v>0.39001999999999998</v>
      </c>
      <c r="H3566" s="289"/>
    </row>
    <row r="3567" spans="2:8" ht="15">
      <c r="B3567" s="154">
        <v>361</v>
      </c>
      <c r="C3567" s="154" t="s">
        <v>2491</v>
      </c>
      <c r="D3567" s="154" t="s">
        <v>1799</v>
      </c>
      <c r="E3567" s="154" t="s">
        <v>2862</v>
      </c>
      <c r="F3567" s="155">
        <v>0.28223000000000004</v>
      </c>
      <c r="G3567" s="155">
        <f t="shared" si="55"/>
        <v>0.56446000000000007</v>
      </c>
      <c r="H3567" s="289"/>
    </row>
    <row r="3568" spans="2:8" ht="15">
      <c r="B3568" s="154">
        <v>361</v>
      </c>
      <c r="C3568" s="154" t="s">
        <v>2714</v>
      </c>
      <c r="D3568" s="154" t="s">
        <v>1799</v>
      </c>
      <c r="E3568" s="154" t="s">
        <v>2862</v>
      </c>
      <c r="F3568" s="155">
        <v>0.29092000000000001</v>
      </c>
      <c r="G3568" s="155">
        <f t="shared" si="55"/>
        <v>0.58184000000000002</v>
      </c>
      <c r="H3568" s="289"/>
    </row>
    <row r="3569" spans="2:8" ht="15">
      <c r="B3569" s="154">
        <v>361</v>
      </c>
      <c r="C3569" s="154" t="s">
        <v>2493</v>
      </c>
      <c r="D3569" s="154" t="s">
        <v>1799</v>
      </c>
      <c r="E3569" s="154" t="s">
        <v>2862</v>
      </c>
      <c r="F3569" s="155">
        <v>0.33229999999999998</v>
      </c>
      <c r="G3569" s="155">
        <f t="shared" si="55"/>
        <v>0.66459999999999997</v>
      </c>
      <c r="H3569" s="289"/>
    </row>
    <row r="3570" spans="2:8" ht="15">
      <c r="B3570" s="154">
        <v>361</v>
      </c>
      <c r="C3570" s="154" t="s">
        <v>2494</v>
      </c>
      <c r="D3570" s="154" t="s">
        <v>1799</v>
      </c>
      <c r="E3570" s="154" t="s">
        <v>2862</v>
      </c>
      <c r="F3570" s="155">
        <v>0.35124</v>
      </c>
      <c r="G3570" s="155">
        <f t="shared" si="55"/>
        <v>0.70247999999999999</v>
      </c>
      <c r="H3570" s="289"/>
    </row>
    <row r="3571" spans="2:8" ht="15">
      <c r="B3571" s="154">
        <v>361</v>
      </c>
      <c r="C3571" s="154" t="s">
        <v>2719</v>
      </c>
      <c r="D3571" s="154" t="s">
        <v>1799</v>
      </c>
      <c r="E3571" s="154" t="s">
        <v>2862</v>
      </c>
      <c r="F3571" s="155">
        <v>0.15699000000000002</v>
      </c>
      <c r="G3571" s="155">
        <f t="shared" si="55"/>
        <v>0.31398000000000004</v>
      </c>
      <c r="H3571" s="289"/>
    </row>
    <row r="3572" spans="2:8" ht="15">
      <c r="B3572" s="154">
        <v>361</v>
      </c>
      <c r="C3572" s="154" t="s">
        <v>2720</v>
      </c>
      <c r="D3572" s="154" t="s">
        <v>1799</v>
      </c>
      <c r="E3572" s="154" t="s">
        <v>2862</v>
      </c>
      <c r="F3572" s="155">
        <v>0.10864</v>
      </c>
      <c r="G3572" s="155">
        <f t="shared" si="55"/>
        <v>0.21728</v>
      </c>
      <c r="H3572" s="289"/>
    </row>
    <row r="3573" spans="2:8" ht="15">
      <c r="B3573" s="154">
        <v>361</v>
      </c>
      <c r="C3573" s="154" t="s">
        <v>2496</v>
      </c>
      <c r="D3573" s="154" t="s">
        <v>1799</v>
      </c>
      <c r="E3573" s="154" t="s">
        <v>2862</v>
      </c>
      <c r="F3573" s="155">
        <v>0.29711000000000004</v>
      </c>
      <c r="G3573" s="155">
        <f t="shared" si="55"/>
        <v>0.59422000000000008</v>
      </c>
      <c r="H3573" s="289"/>
    </row>
    <row r="3574" spans="2:8" ht="15">
      <c r="B3574" s="154">
        <v>361</v>
      </c>
      <c r="C3574" s="154" t="s">
        <v>2497</v>
      </c>
      <c r="D3574" s="154" t="s">
        <v>1799</v>
      </c>
      <c r="E3574" s="154" t="s">
        <v>2862</v>
      </c>
      <c r="F3574" s="155">
        <v>0.18281999999999998</v>
      </c>
      <c r="G3574" s="155">
        <f t="shared" si="55"/>
        <v>0.36563999999999997</v>
      </c>
      <c r="H3574" s="290"/>
    </row>
    <row r="3575" spans="2:8" ht="15">
      <c r="B3575" s="154">
        <v>362</v>
      </c>
      <c r="C3575" s="154" t="s">
        <v>2721</v>
      </c>
      <c r="D3575" s="154" t="s">
        <v>1800</v>
      </c>
      <c r="E3575" s="154" t="s">
        <v>2862</v>
      </c>
      <c r="F3575" s="155">
        <v>1.1864000000000001</v>
      </c>
      <c r="G3575" s="155">
        <f t="shared" si="55"/>
        <v>2.3728000000000002</v>
      </c>
      <c r="H3575" s="288">
        <v>6.147660000000001</v>
      </c>
    </row>
    <row r="3576" spans="2:8" ht="15">
      <c r="B3576" s="154">
        <v>362</v>
      </c>
      <c r="C3576" s="154" t="s">
        <v>905</v>
      </c>
      <c r="D3576" s="154" t="s">
        <v>1800</v>
      </c>
      <c r="E3576" s="154" t="s">
        <v>2862</v>
      </c>
      <c r="F3576" s="155">
        <v>0.83146000000000009</v>
      </c>
      <c r="G3576" s="155">
        <f t="shared" si="55"/>
        <v>1.6629200000000002</v>
      </c>
      <c r="H3576" s="289"/>
    </row>
    <row r="3577" spans="2:8" ht="15">
      <c r="B3577" s="154">
        <v>362</v>
      </c>
      <c r="C3577" s="154" t="s">
        <v>2150</v>
      </c>
      <c r="D3577" s="154" t="s">
        <v>1800</v>
      </c>
      <c r="E3577" s="154" t="s">
        <v>2862</v>
      </c>
      <c r="F3577" s="155">
        <v>0.18290999999999999</v>
      </c>
      <c r="G3577" s="155">
        <f t="shared" si="55"/>
        <v>0.36581999999999998</v>
      </c>
      <c r="H3577" s="289"/>
    </row>
    <row r="3578" spans="2:8" ht="15">
      <c r="B3578" s="154">
        <v>362</v>
      </c>
      <c r="C3578" s="154" t="s">
        <v>2156</v>
      </c>
      <c r="D3578" s="154" t="s">
        <v>1800</v>
      </c>
      <c r="E3578" s="154" t="s">
        <v>2862</v>
      </c>
      <c r="F3578" s="155">
        <v>0.20936000000000002</v>
      </c>
      <c r="G3578" s="155">
        <f t="shared" si="55"/>
        <v>0.41872000000000004</v>
      </c>
      <c r="H3578" s="289"/>
    </row>
    <row r="3579" spans="2:8" ht="15">
      <c r="B3579" s="154">
        <v>362</v>
      </c>
      <c r="C3579" s="154" t="s">
        <v>2722</v>
      </c>
      <c r="D3579" s="154" t="s">
        <v>1800</v>
      </c>
      <c r="E3579" s="154" t="s">
        <v>2862</v>
      </c>
      <c r="F3579" s="155">
        <v>0.30251</v>
      </c>
      <c r="G3579" s="155">
        <f t="shared" si="55"/>
        <v>0.60502</v>
      </c>
      <c r="H3579" s="289"/>
    </row>
    <row r="3580" spans="2:8" ht="15">
      <c r="B3580" s="154">
        <v>362</v>
      </c>
      <c r="C3580" s="154" t="s">
        <v>2723</v>
      </c>
      <c r="D3580" s="154" t="s">
        <v>1800</v>
      </c>
      <c r="E3580" s="154" t="s">
        <v>2862</v>
      </c>
      <c r="F3580" s="155">
        <v>0.17530000000000001</v>
      </c>
      <c r="G3580" s="155">
        <f t="shared" si="55"/>
        <v>0.35060000000000002</v>
      </c>
      <c r="H3580" s="289"/>
    </row>
    <row r="3581" spans="2:8" ht="15">
      <c r="B3581" s="154">
        <v>362</v>
      </c>
      <c r="C3581" s="154" t="s">
        <v>2414</v>
      </c>
      <c r="D3581" s="154" t="s">
        <v>1800</v>
      </c>
      <c r="E3581" s="154" t="s">
        <v>2862</v>
      </c>
      <c r="F3581" s="155">
        <v>0.18589</v>
      </c>
      <c r="G3581" s="155">
        <f t="shared" si="55"/>
        <v>0.37178</v>
      </c>
      <c r="H3581" s="290"/>
    </row>
    <row r="3582" spans="2:8" ht="15">
      <c r="B3582" s="154">
        <v>363</v>
      </c>
      <c r="C3582" s="154" t="s">
        <v>2724</v>
      </c>
      <c r="D3582" s="154" t="s">
        <v>1800</v>
      </c>
      <c r="E3582" s="154" t="s">
        <v>2862</v>
      </c>
      <c r="F3582" s="155">
        <v>0.55900000000000005</v>
      </c>
      <c r="G3582" s="155">
        <f t="shared" si="55"/>
        <v>1.1180000000000001</v>
      </c>
      <c r="H3582" s="288">
        <v>5.9609199999999998</v>
      </c>
    </row>
    <row r="3583" spans="2:8" ht="15">
      <c r="B3583" s="154">
        <v>363</v>
      </c>
      <c r="C3583" s="154" t="s">
        <v>1529</v>
      </c>
      <c r="D3583" s="154" t="s">
        <v>1800</v>
      </c>
      <c r="E3583" s="154" t="s">
        <v>2862</v>
      </c>
      <c r="F3583" s="155">
        <v>0.38301000000000002</v>
      </c>
      <c r="G3583" s="155">
        <f t="shared" si="55"/>
        <v>0.76602000000000003</v>
      </c>
      <c r="H3583" s="289"/>
    </row>
    <row r="3584" spans="2:8" ht="15">
      <c r="B3584" s="154">
        <v>363</v>
      </c>
      <c r="C3584" s="154" t="s">
        <v>2725</v>
      </c>
      <c r="D3584" s="154" t="s">
        <v>1800</v>
      </c>
      <c r="E3584" s="154" t="s">
        <v>2862</v>
      </c>
      <c r="F3584" s="155">
        <v>0.83390999999999993</v>
      </c>
      <c r="G3584" s="155">
        <f t="shared" si="55"/>
        <v>1.6678199999999999</v>
      </c>
      <c r="H3584" s="289"/>
    </row>
    <row r="3585" spans="2:8" ht="15">
      <c r="B3585" s="154">
        <v>363</v>
      </c>
      <c r="C3585" s="154" t="s">
        <v>2726</v>
      </c>
      <c r="D3585" s="154" t="s">
        <v>1800</v>
      </c>
      <c r="E3585" s="154" t="s">
        <v>2862</v>
      </c>
      <c r="F3585" s="155">
        <v>0.11743000000000001</v>
      </c>
      <c r="G3585" s="155">
        <f t="shared" si="55"/>
        <v>0.23486000000000001</v>
      </c>
      <c r="H3585" s="289"/>
    </row>
    <row r="3586" spans="2:8" ht="15">
      <c r="B3586" s="154">
        <v>363</v>
      </c>
      <c r="C3586" s="154" t="s">
        <v>2727</v>
      </c>
      <c r="D3586" s="154" t="s">
        <v>1800</v>
      </c>
      <c r="E3586" s="154" t="s">
        <v>2862</v>
      </c>
      <c r="F3586" s="155">
        <v>0.52852999999999994</v>
      </c>
      <c r="G3586" s="155">
        <f t="shared" si="55"/>
        <v>1.0570599999999999</v>
      </c>
      <c r="H3586" s="289"/>
    </row>
    <row r="3587" spans="2:8" ht="15">
      <c r="B3587" s="154">
        <v>363</v>
      </c>
      <c r="C3587" s="154" t="s">
        <v>2728</v>
      </c>
      <c r="D3587" s="154" t="s">
        <v>1800</v>
      </c>
      <c r="E3587" s="154" t="s">
        <v>2862</v>
      </c>
      <c r="F3587" s="155">
        <v>0.30726999999999999</v>
      </c>
      <c r="G3587" s="155">
        <f t="shared" si="55"/>
        <v>0.61453999999999998</v>
      </c>
      <c r="H3587" s="289"/>
    </row>
    <row r="3588" spans="2:8" ht="15">
      <c r="B3588" s="154">
        <v>363</v>
      </c>
      <c r="C3588" s="154" t="s">
        <v>1707</v>
      </c>
      <c r="D3588" s="154" t="s">
        <v>1800</v>
      </c>
      <c r="E3588" s="154" t="s">
        <v>2862</v>
      </c>
      <c r="F3588" s="155">
        <v>0.14176</v>
      </c>
      <c r="G3588" s="155">
        <f t="shared" si="55"/>
        <v>0.28351999999999999</v>
      </c>
      <c r="H3588" s="289"/>
    </row>
    <row r="3589" spans="2:8" ht="15">
      <c r="B3589" s="154">
        <v>363</v>
      </c>
      <c r="C3589" s="154" t="s">
        <v>1961</v>
      </c>
      <c r="D3589" s="154" t="s">
        <v>1800</v>
      </c>
      <c r="E3589" s="154" t="s">
        <v>2862</v>
      </c>
      <c r="F3589" s="155">
        <v>0.10954999999999999</v>
      </c>
      <c r="G3589" s="155">
        <f t="shared" si="55"/>
        <v>0.21909999999999999</v>
      </c>
      <c r="H3589" s="290"/>
    </row>
    <row r="3590" spans="2:8" ht="15">
      <c r="B3590" s="154">
        <v>364</v>
      </c>
      <c r="C3590" s="154" t="s">
        <v>1699</v>
      </c>
      <c r="D3590" s="154" t="s">
        <v>1800</v>
      </c>
      <c r="E3590" s="154" t="s">
        <v>2862</v>
      </c>
      <c r="F3590" s="155">
        <v>7.571E-2</v>
      </c>
      <c r="G3590" s="155">
        <f t="shared" si="55"/>
        <v>0.15142</v>
      </c>
      <c r="H3590" s="288">
        <v>5.9761999999999995</v>
      </c>
    </row>
    <row r="3591" spans="2:8" ht="15">
      <c r="B3591" s="154">
        <v>364</v>
      </c>
      <c r="C3591" s="154" t="s">
        <v>2724</v>
      </c>
      <c r="D3591" s="154" t="s">
        <v>1800</v>
      </c>
      <c r="E3591" s="154" t="s">
        <v>2862</v>
      </c>
      <c r="F3591" s="155">
        <v>0.1951</v>
      </c>
      <c r="G3591" s="155">
        <f t="shared" si="55"/>
        <v>0.39019999999999999</v>
      </c>
      <c r="H3591" s="289"/>
    </row>
    <row r="3592" spans="2:8" ht="15">
      <c r="B3592" s="154">
        <v>364</v>
      </c>
      <c r="C3592" s="154" t="s">
        <v>2729</v>
      </c>
      <c r="D3592" s="154" t="s">
        <v>1800</v>
      </c>
      <c r="E3592" s="154" t="s">
        <v>2862</v>
      </c>
      <c r="F3592" s="155">
        <v>0.36227999999999999</v>
      </c>
      <c r="G3592" s="155">
        <f t="shared" si="55"/>
        <v>0.72455999999999998</v>
      </c>
      <c r="H3592" s="289"/>
    </row>
    <row r="3593" spans="2:8" ht="15">
      <c r="B3593" s="154">
        <v>364</v>
      </c>
      <c r="C3593" s="154" t="s">
        <v>2150</v>
      </c>
      <c r="D3593" s="154" t="s">
        <v>1800</v>
      </c>
      <c r="E3593" s="154" t="s">
        <v>2862</v>
      </c>
      <c r="F3593" s="155">
        <v>1.2568499999999998</v>
      </c>
      <c r="G3593" s="155">
        <f t="shared" si="55"/>
        <v>2.5136999999999996</v>
      </c>
      <c r="H3593" s="289"/>
    </row>
    <row r="3594" spans="2:8" ht="15">
      <c r="B3594" s="154">
        <v>364</v>
      </c>
      <c r="C3594" s="154" t="s">
        <v>1707</v>
      </c>
      <c r="D3594" s="154" t="s">
        <v>1800</v>
      </c>
      <c r="E3594" s="154" t="s">
        <v>2862</v>
      </c>
      <c r="F3594" s="155">
        <v>0.14799999999999999</v>
      </c>
      <c r="G3594" s="155">
        <f t="shared" si="55"/>
        <v>0.29599999999999999</v>
      </c>
      <c r="H3594" s="289"/>
    </row>
    <row r="3595" spans="2:8" ht="15">
      <c r="B3595" s="154">
        <v>364</v>
      </c>
      <c r="C3595" s="154" t="s">
        <v>2730</v>
      </c>
      <c r="D3595" s="154" t="s">
        <v>1800</v>
      </c>
      <c r="E3595" s="154" t="s">
        <v>2862</v>
      </c>
      <c r="F3595" s="155">
        <v>0.83221000000000001</v>
      </c>
      <c r="G3595" s="155">
        <f t="shared" si="55"/>
        <v>1.66442</v>
      </c>
      <c r="H3595" s="289"/>
    </row>
    <row r="3596" spans="2:8" ht="15">
      <c r="B3596" s="154">
        <v>364</v>
      </c>
      <c r="C3596" s="154" t="s">
        <v>1961</v>
      </c>
      <c r="D3596" s="154" t="s">
        <v>1800</v>
      </c>
      <c r="E3596" s="154" t="s">
        <v>2862</v>
      </c>
      <c r="F3596" s="155">
        <v>0.11795</v>
      </c>
      <c r="G3596" s="155">
        <f t="shared" si="55"/>
        <v>0.2359</v>
      </c>
      <c r="H3596" s="290"/>
    </row>
    <row r="3597" spans="2:8" ht="15">
      <c r="B3597" s="154">
        <v>365</v>
      </c>
      <c r="C3597" s="154" t="s">
        <v>2731</v>
      </c>
      <c r="D3597" s="154" t="s">
        <v>1800</v>
      </c>
      <c r="E3597" s="154" t="s">
        <v>2862</v>
      </c>
      <c r="F3597" s="155">
        <v>1.30305</v>
      </c>
      <c r="G3597" s="155">
        <f t="shared" ref="G3597:G3660" si="56">F3597*2</f>
        <v>2.6061000000000001</v>
      </c>
      <c r="H3597" s="288">
        <v>6.0740600000000002</v>
      </c>
    </row>
    <row r="3598" spans="2:8" ht="15">
      <c r="B3598" s="154">
        <v>365</v>
      </c>
      <c r="C3598" s="154" t="s">
        <v>1748</v>
      </c>
      <c r="D3598" s="154" t="s">
        <v>1800</v>
      </c>
      <c r="E3598" s="154" t="s">
        <v>2862</v>
      </c>
      <c r="F3598" s="155">
        <v>0.30298999999999998</v>
      </c>
      <c r="G3598" s="155">
        <f t="shared" si="56"/>
        <v>0.60597999999999996</v>
      </c>
      <c r="H3598" s="289"/>
    </row>
    <row r="3599" spans="2:8" ht="15">
      <c r="B3599" s="154">
        <v>365</v>
      </c>
      <c r="C3599" s="154" t="s">
        <v>2732</v>
      </c>
      <c r="D3599" s="154" t="s">
        <v>1800</v>
      </c>
      <c r="E3599" s="154" t="s">
        <v>2862</v>
      </c>
      <c r="F3599" s="155">
        <v>0.45404</v>
      </c>
      <c r="G3599" s="155">
        <f t="shared" si="56"/>
        <v>0.90808</v>
      </c>
      <c r="H3599" s="289"/>
    </row>
    <row r="3600" spans="2:8" ht="15">
      <c r="B3600" s="154">
        <v>365</v>
      </c>
      <c r="C3600" s="154" t="s">
        <v>2733</v>
      </c>
      <c r="D3600" s="154" t="s">
        <v>1800</v>
      </c>
      <c r="E3600" s="154" t="s">
        <v>2862</v>
      </c>
      <c r="F3600" s="155">
        <v>0.54221000000000008</v>
      </c>
      <c r="G3600" s="155">
        <f t="shared" si="56"/>
        <v>1.0844200000000002</v>
      </c>
      <c r="H3600" s="289"/>
    </row>
    <row r="3601" spans="2:8" ht="15">
      <c r="B3601" s="154">
        <v>365</v>
      </c>
      <c r="C3601" s="154" t="s">
        <v>1606</v>
      </c>
      <c r="D3601" s="154" t="s">
        <v>1800</v>
      </c>
      <c r="E3601" s="154" t="s">
        <v>2862</v>
      </c>
      <c r="F3601" s="155">
        <v>0.43474000000000002</v>
      </c>
      <c r="G3601" s="155">
        <f t="shared" si="56"/>
        <v>0.86948000000000003</v>
      </c>
      <c r="H3601" s="290"/>
    </row>
    <row r="3602" spans="2:8" ht="15">
      <c r="B3602" s="154">
        <v>366</v>
      </c>
      <c r="C3602" s="154" t="s">
        <v>2731</v>
      </c>
      <c r="D3602" s="154" t="s">
        <v>1800</v>
      </c>
      <c r="E3602" s="154" t="s">
        <v>2862</v>
      </c>
      <c r="F3602" s="155">
        <v>0.8115</v>
      </c>
      <c r="G3602" s="155">
        <f t="shared" si="56"/>
        <v>1.623</v>
      </c>
      <c r="H3602" s="288">
        <v>6.2197000000000005</v>
      </c>
    </row>
    <row r="3603" spans="2:8" ht="15">
      <c r="B3603" s="154">
        <v>366</v>
      </c>
      <c r="C3603" s="154" t="s">
        <v>2149</v>
      </c>
      <c r="D3603" s="154" t="s">
        <v>1800</v>
      </c>
      <c r="E3603" s="154" t="s">
        <v>2862</v>
      </c>
      <c r="F3603" s="155">
        <v>7.3799999999999991E-2</v>
      </c>
      <c r="G3603" s="155">
        <f t="shared" si="56"/>
        <v>0.14759999999999998</v>
      </c>
      <c r="H3603" s="289"/>
    </row>
    <row r="3604" spans="2:8" ht="15">
      <c r="B3604" s="154">
        <v>366</v>
      </c>
      <c r="C3604" s="154" t="s">
        <v>2151</v>
      </c>
      <c r="D3604" s="154" t="s">
        <v>1800</v>
      </c>
      <c r="E3604" s="154" t="s">
        <v>2862</v>
      </c>
      <c r="F3604" s="155">
        <v>7.6749999999999999E-2</v>
      </c>
      <c r="G3604" s="155">
        <f t="shared" si="56"/>
        <v>0.1535</v>
      </c>
      <c r="H3604" s="289"/>
    </row>
    <row r="3605" spans="2:8" ht="15">
      <c r="B3605" s="154">
        <v>366</v>
      </c>
      <c r="C3605" s="154" t="s">
        <v>1682</v>
      </c>
      <c r="D3605" s="154" t="s">
        <v>1800</v>
      </c>
      <c r="E3605" s="154" t="s">
        <v>2862</v>
      </c>
      <c r="F3605" s="155">
        <v>0.25545000000000001</v>
      </c>
      <c r="G3605" s="155">
        <f t="shared" si="56"/>
        <v>0.51090000000000002</v>
      </c>
      <c r="H3605" s="289"/>
    </row>
    <row r="3606" spans="2:8" ht="15">
      <c r="B3606" s="154">
        <v>366</v>
      </c>
      <c r="C3606" s="154" t="s">
        <v>1927</v>
      </c>
      <c r="D3606" s="154" t="s">
        <v>1800</v>
      </c>
      <c r="E3606" s="154" t="s">
        <v>2862</v>
      </c>
      <c r="F3606" s="155">
        <v>0.35837000000000002</v>
      </c>
      <c r="G3606" s="155">
        <f t="shared" si="56"/>
        <v>0.71674000000000004</v>
      </c>
      <c r="H3606" s="289"/>
    </row>
    <row r="3607" spans="2:8" ht="15">
      <c r="B3607" s="154">
        <v>366</v>
      </c>
      <c r="C3607" s="154" t="s">
        <v>2734</v>
      </c>
      <c r="D3607" s="154" t="s">
        <v>1800</v>
      </c>
      <c r="E3607" s="154" t="s">
        <v>2862</v>
      </c>
      <c r="F3607" s="155">
        <v>0.39494999999999997</v>
      </c>
      <c r="G3607" s="155">
        <f t="shared" si="56"/>
        <v>0.78989999999999994</v>
      </c>
      <c r="H3607" s="289"/>
    </row>
    <row r="3608" spans="2:8" ht="15">
      <c r="B3608" s="154">
        <v>366</v>
      </c>
      <c r="C3608" s="154" t="s">
        <v>2735</v>
      </c>
      <c r="D3608" s="154" t="s">
        <v>1800</v>
      </c>
      <c r="E3608" s="154" t="s">
        <v>2862</v>
      </c>
      <c r="F3608" s="155">
        <v>0.32777999999999996</v>
      </c>
      <c r="G3608" s="155">
        <f t="shared" si="56"/>
        <v>0.65555999999999992</v>
      </c>
      <c r="H3608" s="289"/>
    </row>
    <row r="3609" spans="2:8" ht="15">
      <c r="B3609" s="154">
        <v>366</v>
      </c>
      <c r="C3609" s="154" t="s">
        <v>2736</v>
      </c>
      <c r="D3609" s="154" t="s">
        <v>1800</v>
      </c>
      <c r="E3609" s="154" t="s">
        <v>2862</v>
      </c>
      <c r="F3609" s="155">
        <v>6.547E-2</v>
      </c>
      <c r="G3609" s="155">
        <f t="shared" si="56"/>
        <v>0.13094</v>
      </c>
      <c r="H3609" s="289"/>
    </row>
    <row r="3610" spans="2:8" ht="15">
      <c r="B3610" s="154">
        <v>366</v>
      </c>
      <c r="C3610" s="154" t="s">
        <v>1606</v>
      </c>
      <c r="D3610" s="154" t="s">
        <v>1800</v>
      </c>
      <c r="E3610" s="154" t="s">
        <v>2862</v>
      </c>
      <c r="F3610" s="155">
        <v>0.26705000000000001</v>
      </c>
      <c r="G3610" s="155">
        <f t="shared" si="56"/>
        <v>0.53410000000000002</v>
      </c>
      <c r="H3610" s="289"/>
    </row>
    <row r="3611" spans="2:8" ht="15">
      <c r="B3611" s="154">
        <v>366</v>
      </c>
      <c r="C3611" s="154" t="s">
        <v>2737</v>
      </c>
      <c r="D3611" s="154" t="s">
        <v>1800</v>
      </c>
      <c r="E3611" s="154" t="s">
        <v>2862</v>
      </c>
      <c r="F3611" s="155">
        <v>0.22972999999999999</v>
      </c>
      <c r="G3611" s="155">
        <f t="shared" si="56"/>
        <v>0.45945999999999998</v>
      </c>
      <c r="H3611" s="289"/>
    </row>
    <row r="3612" spans="2:8" ht="15">
      <c r="B3612" s="154">
        <v>366</v>
      </c>
      <c r="C3612" s="154" t="s">
        <v>2738</v>
      </c>
      <c r="D3612" s="154" t="s">
        <v>1800</v>
      </c>
      <c r="E3612" s="154" t="s">
        <v>2862</v>
      </c>
      <c r="F3612" s="155">
        <v>0.249</v>
      </c>
      <c r="G3612" s="155">
        <f t="shared" si="56"/>
        <v>0.498</v>
      </c>
      <c r="H3612" s="290"/>
    </row>
    <row r="3613" spans="2:8" ht="15">
      <c r="B3613" s="154">
        <v>367</v>
      </c>
      <c r="C3613" s="154" t="s">
        <v>1649</v>
      </c>
      <c r="D3613" s="154" t="s">
        <v>1800</v>
      </c>
      <c r="E3613" s="154" t="s">
        <v>2862</v>
      </c>
      <c r="F3613" s="155">
        <v>0.57571000000000006</v>
      </c>
      <c r="G3613" s="155">
        <f t="shared" si="56"/>
        <v>1.1514200000000001</v>
      </c>
      <c r="H3613" s="288">
        <v>6.1463000000000001</v>
      </c>
    </row>
    <row r="3614" spans="2:8" ht="15">
      <c r="B3614" s="154">
        <v>367</v>
      </c>
      <c r="C3614" s="154" t="s">
        <v>1525</v>
      </c>
      <c r="D3614" s="154" t="s">
        <v>1800</v>
      </c>
      <c r="E3614" s="154" t="s">
        <v>2862</v>
      </c>
      <c r="F3614" s="155">
        <v>1.0892899999999999</v>
      </c>
      <c r="G3614" s="155">
        <f t="shared" si="56"/>
        <v>2.1785799999999997</v>
      </c>
      <c r="H3614" s="289"/>
    </row>
    <row r="3615" spans="2:8" ht="15">
      <c r="B3615" s="154">
        <v>367</v>
      </c>
      <c r="C3615" s="154" t="s">
        <v>1748</v>
      </c>
      <c r="D3615" s="154" t="s">
        <v>1800</v>
      </c>
      <c r="E3615" s="154" t="s">
        <v>2862</v>
      </c>
      <c r="F3615" s="155">
        <v>0.22525000000000001</v>
      </c>
      <c r="G3615" s="155">
        <f t="shared" si="56"/>
        <v>0.45050000000000001</v>
      </c>
      <c r="H3615" s="289"/>
    </row>
    <row r="3616" spans="2:8" ht="15">
      <c r="B3616" s="154">
        <v>367</v>
      </c>
      <c r="C3616" s="154" t="s">
        <v>1502</v>
      </c>
      <c r="D3616" s="154" t="s">
        <v>1800</v>
      </c>
      <c r="E3616" s="154" t="s">
        <v>2862</v>
      </c>
      <c r="F3616" s="155">
        <v>0.15184999999999998</v>
      </c>
      <c r="G3616" s="155">
        <f t="shared" si="56"/>
        <v>0.30369999999999997</v>
      </c>
      <c r="H3616" s="289"/>
    </row>
    <row r="3617" spans="2:8" ht="15">
      <c r="B3617" s="154">
        <v>367</v>
      </c>
      <c r="C3617" s="154" t="s">
        <v>2734</v>
      </c>
      <c r="D3617" s="154" t="s">
        <v>1800</v>
      </c>
      <c r="E3617" s="154" t="s">
        <v>2862</v>
      </c>
      <c r="F3617" s="155">
        <v>0.15699000000000002</v>
      </c>
      <c r="G3617" s="155">
        <f t="shared" si="56"/>
        <v>0.31398000000000004</v>
      </c>
      <c r="H3617" s="289"/>
    </row>
    <row r="3618" spans="2:8" ht="15">
      <c r="B3618" s="154">
        <v>367</v>
      </c>
      <c r="C3618" s="154" t="s">
        <v>2736</v>
      </c>
      <c r="D3618" s="154" t="s">
        <v>1800</v>
      </c>
      <c r="E3618" s="154" t="s">
        <v>2862</v>
      </c>
      <c r="F3618" s="155">
        <v>6.5709999999999991E-2</v>
      </c>
      <c r="G3618" s="155">
        <f t="shared" si="56"/>
        <v>0.13141999999999998</v>
      </c>
      <c r="H3618" s="289"/>
    </row>
    <row r="3619" spans="2:8" ht="15">
      <c r="B3619" s="154">
        <v>367</v>
      </c>
      <c r="C3619" s="154" t="s">
        <v>1560</v>
      </c>
      <c r="D3619" s="154" t="s">
        <v>1800</v>
      </c>
      <c r="E3619" s="154" t="s">
        <v>2862</v>
      </c>
      <c r="F3619" s="155">
        <v>0.50827</v>
      </c>
      <c r="G3619" s="155">
        <f t="shared" si="56"/>
        <v>1.01654</v>
      </c>
      <c r="H3619" s="289"/>
    </row>
    <row r="3620" spans="2:8" ht="15">
      <c r="B3620" s="154">
        <v>367</v>
      </c>
      <c r="C3620" s="154" t="s">
        <v>1606</v>
      </c>
      <c r="D3620" s="154" t="s">
        <v>1800</v>
      </c>
      <c r="E3620" s="154" t="s">
        <v>2862</v>
      </c>
      <c r="F3620" s="155">
        <v>0.30007999999999996</v>
      </c>
      <c r="G3620" s="155">
        <f t="shared" si="56"/>
        <v>0.60015999999999992</v>
      </c>
      <c r="H3620" s="290"/>
    </row>
    <row r="3621" spans="2:8" ht="15">
      <c r="B3621" s="154">
        <v>368</v>
      </c>
      <c r="C3621" s="154" t="s">
        <v>1649</v>
      </c>
      <c r="D3621" s="154" t="s">
        <v>1800</v>
      </c>
      <c r="E3621" s="154" t="s">
        <v>2862</v>
      </c>
      <c r="F3621" s="155">
        <v>4.8350000000000004E-2</v>
      </c>
      <c r="G3621" s="155">
        <f t="shared" si="56"/>
        <v>9.6700000000000008E-2</v>
      </c>
      <c r="H3621" s="288">
        <v>6.0507200000000001</v>
      </c>
    </row>
    <row r="3622" spans="2:8" ht="15">
      <c r="B3622" s="154">
        <v>368</v>
      </c>
      <c r="C3622" s="154" t="s">
        <v>1525</v>
      </c>
      <c r="D3622" s="154" t="s">
        <v>1800</v>
      </c>
      <c r="E3622" s="154" t="s">
        <v>2862</v>
      </c>
      <c r="F3622" s="155">
        <v>0.64422000000000001</v>
      </c>
      <c r="G3622" s="155">
        <f t="shared" si="56"/>
        <v>1.28844</v>
      </c>
      <c r="H3622" s="289"/>
    </row>
    <row r="3623" spans="2:8" ht="15">
      <c r="B3623" s="154">
        <v>368</v>
      </c>
      <c r="C3623" s="154" t="s">
        <v>2739</v>
      </c>
      <c r="D3623" s="154" t="s">
        <v>1800</v>
      </c>
      <c r="E3623" s="154" t="s">
        <v>2862</v>
      </c>
      <c r="F3623" s="155">
        <v>0.39038999999999996</v>
      </c>
      <c r="G3623" s="155">
        <f t="shared" si="56"/>
        <v>0.78077999999999992</v>
      </c>
      <c r="H3623" s="289"/>
    </row>
    <row r="3624" spans="2:8" ht="15">
      <c r="B3624" s="154">
        <v>368</v>
      </c>
      <c r="C3624" s="154" t="s">
        <v>1834</v>
      </c>
      <c r="D3624" s="154" t="s">
        <v>1800</v>
      </c>
      <c r="E3624" s="154" t="s">
        <v>2862</v>
      </c>
      <c r="F3624" s="155">
        <v>0.27861999999999998</v>
      </c>
      <c r="G3624" s="155">
        <f t="shared" si="56"/>
        <v>0.55723999999999996</v>
      </c>
      <c r="H3624" s="289"/>
    </row>
    <row r="3625" spans="2:8" ht="15">
      <c r="B3625" s="154">
        <v>368</v>
      </c>
      <c r="C3625" s="154" t="s">
        <v>1776</v>
      </c>
      <c r="D3625" s="154" t="s">
        <v>1800</v>
      </c>
      <c r="E3625" s="154" t="s">
        <v>2862</v>
      </c>
      <c r="F3625" s="155">
        <v>0.22688999999999998</v>
      </c>
      <c r="G3625" s="155">
        <f t="shared" si="56"/>
        <v>0.45377999999999996</v>
      </c>
      <c r="H3625" s="289"/>
    </row>
    <row r="3626" spans="2:8" ht="15">
      <c r="B3626" s="154">
        <v>368</v>
      </c>
      <c r="C3626" s="154" t="s">
        <v>2740</v>
      </c>
      <c r="D3626" s="154" t="s">
        <v>1800</v>
      </c>
      <c r="E3626" s="154" t="s">
        <v>2862</v>
      </c>
      <c r="F3626" s="155">
        <v>0.41508999999999996</v>
      </c>
      <c r="G3626" s="155">
        <f t="shared" si="56"/>
        <v>0.83017999999999992</v>
      </c>
      <c r="H3626" s="289"/>
    </row>
    <row r="3627" spans="2:8" ht="15">
      <c r="B3627" s="154">
        <v>368</v>
      </c>
      <c r="C3627" s="154" t="s">
        <v>1502</v>
      </c>
      <c r="D3627" s="154" t="s">
        <v>1800</v>
      </c>
      <c r="E3627" s="154" t="s">
        <v>2862</v>
      </c>
      <c r="F3627" s="155">
        <v>0.10227</v>
      </c>
      <c r="G3627" s="155">
        <f t="shared" si="56"/>
        <v>0.20454</v>
      </c>
      <c r="H3627" s="289"/>
    </row>
    <row r="3628" spans="2:8" ht="15">
      <c r="B3628" s="154">
        <v>368</v>
      </c>
      <c r="C3628" s="154" t="s">
        <v>2741</v>
      </c>
      <c r="D3628" s="154" t="s">
        <v>1800</v>
      </c>
      <c r="E3628" s="154" t="s">
        <v>2862</v>
      </c>
      <c r="F3628" s="155">
        <v>0.18017</v>
      </c>
      <c r="G3628" s="155">
        <f t="shared" si="56"/>
        <v>0.36033999999999999</v>
      </c>
      <c r="H3628" s="289"/>
    </row>
    <row r="3629" spans="2:8" ht="15">
      <c r="B3629" s="154">
        <v>368</v>
      </c>
      <c r="C3629" s="154" t="s">
        <v>2742</v>
      </c>
      <c r="D3629" s="154" t="s">
        <v>1800</v>
      </c>
      <c r="E3629" s="154" t="s">
        <v>2862</v>
      </c>
      <c r="F3629" s="155">
        <v>0.25307000000000002</v>
      </c>
      <c r="G3629" s="155">
        <f t="shared" si="56"/>
        <v>0.50614000000000003</v>
      </c>
      <c r="H3629" s="289"/>
    </row>
    <row r="3630" spans="2:8" ht="15">
      <c r="B3630" s="154">
        <v>368</v>
      </c>
      <c r="C3630" s="154" t="s">
        <v>1559</v>
      </c>
      <c r="D3630" s="154" t="s">
        <v>1800</v>
      </c>
      <c r="E3630" s="154" t="s">
        <v>2862</v>
      </c>
      <c r="F3630" s="155">
        <v>0.48629</v>
      </c>
      <c r="G3630" s="155">
        <f t="shared" si="56"/>
        <v>0.97258</v>
      </c>
      <c r="H3630" s="290"/>
    </row>
    <row r="3631" spans="2:8" ht="15">
      <c r="B3631" s="154">
        <v>369</v>
      </c>
      <c r="C3631" s="154" t="s">
        <v>1525</v>
      </c>
      <c r="D3631" s="154" t="s">
        <v>1800</v>
      </c>
      <c r="E3631" s="154" t="s">
        <v>2862</v>
      </c>
      <c r="F3631" s="155">
        <v>0.12640999999999999</v>
      </c>
      <c r="G3631" s="155">
        <f t="shared" si="56"/>
        <v>0.25281999999999999</v>
      </c>
      <c r="H3631" s="288">
        <v>6.1664999999999992</v>
      </c>
    </row>
    <row r="3632" spans="2:8" ht="15">
      <c r="B3632" s="154">
        <v>369</v>
      </c>
      <c r="C3632" s="154" t="s">
        <v>2743</v>
      </c>
      <c r="D3632" s="154" t="s">
        <v>1800</v>
      </c>
      <c r="E3632" s="154" t="s">
        <v>2862</v>
      </c>
      <c r="F3632" s="155">
        <v>0.30851999999999996</v>
      </c>
      <c r="G3632" s="155">
        <f t="shared" si="56"/>
        <v>0.61703999999999992</v>
      </c>
      <c r="H3632" s="289"/>
    </row>
    <row r="3633" spans="2:8" ht="15">
      <c r="B3633" s="154">
        <v>369</v>
      </c>
      <c r="C3633" s="154" t="s">
        <v>2744</v>
      </c>
      <c r="D3633" s="154" t="s">
        <v>1800</v>
      </c>
      <c r="E3633" s="154" t="s">
        <v>2862</v>
      </c>
      <c r="F3633" s="155">
        <v>0.20322999999999999</v>
      </c>
      <c r="G3633" s="155">
        <f t="shared" si="56"/>
        <v>0.40645999999999999</v>
      </c>
      <c r="H3633" s="289"/>
    </row>
    <row r="3634" spans="2:8" ht="15">
      <c r="B3634" s="154">
        <v>369</v>
      </c>
      <c r="C3634" s="154" t="s">
        <v>2745</v>
      </c>
      <c r="D3634" s="154" t="s">
        <v>1800</v>
      </c>
      <c r="E3634" s="154" t="s">
        <v>2862</v>
      </c>
      <c r="F3634" s="155">
        <v>0.19225</v>
      </c>
      <c r="G3634" s="155">
        <f t="shared" si="56"/>
        <v>0.38450000000000001</v>
      </c>
      <c r="H3634" s="289"/>
    </row>
    <row r="3635" spans="2:8" ht="15">
      <c r="B3635" s="154">
        <v>369</v>
      </c>
      <c r="C3635" s="154" t="s">
        <v>2746</v>
      </c>
      <c r="D3635" s="154" t="s">
        <v>1800</v>
      </c>
      <c r="E3635" s="154" t="s">
        <v>2862</v>
      </c>
      <c r="F3635" s="155">
        <v>0.72338000000000002</v>
      </c>
      <c r="G3635" s="155">
        <f t="shared" si="56"/>
        <v>1.44676</v>
      </c>
      <c r="H3635" s="289"/>
    </row>
    <row r="3636" spans="2:8" ht="15">
      <c r="B3636" s="154">
        <v>369</v>
      </c>
      <c r="C3636" s="154" t="s">
        <v>1605</v>
      </c>
      <c r="D3636" s="154" t="s">
        <v>1800</v>
      </c>
      <c r="E3636" s="154" t="s">
        <v>2862</v>
      </c>
      <c r="F3636" s="155">
        <v>6.0829999999999995E-2</v>
      </c>
      <c r="G3636" s="155">
        <f t="shared" si="56"/>
        <v>0.12165999999999999</v>
      </c>
      <c r="H3636" s="289"/>
    </row>
    <row r="3637" spans="2:8" ht="15">
      <c r="B3637" s="154">
        <v>369</v>
      </c>
      <c r="C3637" s="154" t="s">
        <v>2747</v>
      </c>
      <c r="D3637" s="154" t="s">
        <v>1800</v>
      </c>
      <c r="E3637" s="154" t="s">
        <v>2862</v>
      </c>
      <c r="F3637" s="155">
        <v>0.20661000000000002</v>
      </c>
      <c r="G3637" s="155">
        <f t="shared" si="56"/>
        <v>0.41322000000000003</v>
      </c>
      <c r="H3637" s="289"/>
    </row>
    <row r="3638" spans="2:8" ht="15">
      <c r="B3638" s="154">
        <v>369</v>
      </c>
      <c r="C3638" s="154" t="s">
        <v>2748</v>
      </c>
      <c r="D3638" s="154" t="s">
        <v>1800</v>
      </c>
      <c r="E3638" s="154" t="s">
        <v>2862</v>
      </c>
      <c r="F3638" s="155">
        <v>0.20246</v>
      </c>
      <c r="G3638" s="155">
        <f t="shared" si="56"/>
        <v>0.40492</v>
      </c>
      <c r="H3638" s="289"/>
    </row>
    <row r="3639" spans="2:8" ht="15">
      <c r="B3639" s="154">
        <v>369</v>
      </c>
      <c r="C3639" s="154" t="s">
        <v>2749</v>
      </c>
      <c r="D3639" s="154" t="s">
        <v>1800</v>
      </c>
      <c r="E3639" s="154" t="s">
        <v>2862</v>
      </c>
      <c r="F3639" s="155">
        <v>0.19594</v>
      </c>
      <c r="G3639" s="155">
        <f t="shared" si="56"/>
        <v>0.39188000000000001</v>
      </c>
      <c r="H3639" s="289"/>
    </row>
    <row r="3640" spans="2:8" ht="15">
      <c r="B3640" s="154">
        <v>369</v>
      </c>
      <c r="C3640" s="154" t="s">
        <v>2750</v>
      </c>
      <c r="D3640" s="154" t="s">
        <v>1800</v>
      </c>
      <c r="E3640" s="154" t="s">
        <v>2862</v>
      </c>
      <c r="F3640" s="155">
        <v>0.16488</v>
      </c>
      <c r="G3640" s="155">
        <f t="shared" si="56"/>
        <v>0.32976</v>
      </c>
      <c r="H3640" s="289"/>
    </row>
    <row r="3641" spans="2:8" ht="15">
      <c r="B3641" s="154">
        <v>369</v>
      </c>
      <c r="C3641" s="154" t="s">
        <v>2751</v>
      </c>
      <c r="D3641" s="154" t="s">
        <v>1800</v>
      </c>
      <c r="E3641" s="154" t="s">
        <v>2862</v>
      </c>
      <c r="F3641" s="155">
        <v>0.20568999999999998</v>
      </c>
      <c r="G3641" s="155">
        <f t="shared" si="56"/>
        <v>0.41137999999999997</v>
      </c>
      <c r="H3641" s="289"/>
    </row>
    <row r="3642" spans="2:8" ht="15">
      <c r="B3642" s="154">
        <v>369</v>
      </c>
      <c r="C3642" s="154" t="s">
        <v>2752</v>
      </c>
      <c r="D3642" s="154" t="s">
        <v>1800</v>
      </c>
      <c r="E3642" s="154" t="s">
        <v>2862</v>
      </c>
      <c r="F3642" s="155">
        <v>0.19394</v>
      </c>
      <c r="G3642" s="155">
        <f t="shared" si="56"/>
        <v>0.38788</v>
      </c>
      <c r="H3642" s="289"/>
    </row>
    <row r="3643" spans="2:8" ht="15">
      <c r="B3643" s="154">
        <v>369</v>
      </c>
      <c r="C3643" s="154" t="s">
        <v>2753</v>
      </c>
      <c r="D3643" s="154" t="s">
        <v>1800</v>
      </c>
      <c r="E3643" s="154" t="s">
        <v>2862</v>
      </c>
      <c r="F3643" s="155">
        <v>0.29910999999999999</v>
      </c>
      <c r="G3643" s="155">
        <f t="shared" si="56"/>
        <v>0.59821999999999997</v>
      </c>
      <c r="H3643" s="290"/>
    </row>
    <row r="3644" spans="2:8" ht="15">
      <c r="B3644" s="154">
        <v>370</v>
      </c>
      <c r="C3644" s="154" t="s">
        <v>1745</v>
      </c>
      <c r="D3644" s="154" t="s">
        <v>1800</v>
      </c>
      <c r="E3644" s="154" t="s">
        <v>2862</v>
      </c>
      <c r="F3644" s="155">
        <v>0.67997000000000007</v>
      </c>
      <c r="G3644" s="155">
        <f t="shared" si="56"/>
        <v>1.3599400000000001</v>
      </c>
      <c r="H3644" s="288">
        <v>6.2066400000000002</v>
      </c>
    </row>
    <row r="3645" spans="2:8" ht="15">
      <c r="B3645" s="154">
        <v>370</v>
      </c>
      <c r="C3645" s="154" t="s">
        <v>2754</v>
      </c>
      <c r="D3645" s="154" t="s">
        <v>1800</v>
      </c>
      <c r="E3645" s="154" t="s">
        <v>2862</v>
      </c>
      <c r="F3645" s="155">
        <v>0.29801</v>
      </c>
      <c r="G3645" s="155">
        <f t="shared" si="56"/>
        <v>0.59601999999999999</v>
      </c>
      <c r="H3645" s="289"/>
    </row>
    <row r="3646" spans="2:8" ht="15">
      <c r="B3646" s="154">
        <v>370</v>
      </c>
      <c r="C3646" s="154" t="s">
        <v>1646</v>
      </c>
      <c r="D3646" s="154" t="s">
        <v>1800</v>
      </c>
      <c r="E3646" s="154" t="s">
        <v>2862</v>
      </c>
      <c r="F3646" s="155">
        <v>0.53415000000000001</v>
      </c>
      <c r="G3646" s="155">
        <f t="shared" si="56"/>
        <v>1.0683</v>
      </c>
      <c r="H3646" s="289"/>
    </row>
    <row r="3647" spans="2:8" ht="15">
      <c r="B3647" s="154">
        <v>370</v>
      </c>
      <c r="C3647" s="154" t="s">
        <v>2755</v>
      </c>
      <c r="D3647" s="154" t="s">
        <v>1800</v>
      </c>
      <c r="E3647" s="154" t="s">
        <v>2862</v>
      </c>
      <c r="F3647" s="155">
        <v>2.5839999999999998E-2</v>
      </c>
      <c r="G3647" s="155">
        <f t="shared" si="56"/>
        <v>5.1679999999999997E-2</v>
      </c>
      <c r="H3647" s="289"/>
    </row>
    <row r="3648" spans="2:8" ht="15">
      <c r="B3648" s="154">
        <v>370</v>
      </c>
      <c r="C3648" s="154" t="s">
        <v>1772</v>
      </c>
      <c r="D3648" s="154" t="s">
        <v>1800</v>
      </c>
      <c r="E3648" s="154" t="s">
        <v>2862</v>
      </c>
      <c r="F3648" s="155">
        <v>0.36462</v>
      </c>
      <c r="G3648" s="155">
        <f t="shared" si="56"/>
        <v>0.72924</v>
      </c>
      <c r="H3648" s="289"/>
    </row>
    <row r="3649" spans="2:8" ht="15">
      <c r="B3649" s="154">
        <v>370</v>
      </c>
      <c r="C3649" s="154" t="s">
        <v>2752</v>
      </c>
      <c r="D3649" s="154" t="s">
        <v>1800</v>
      </c>
      <c r="E3649" s="154" t="s">
        <v>2862</v>
      </c>
      <c r="F3649" s="155">
        <v>0.19656000000000001</v>
      </c>
      <c r="G3649" s="155">
        <f t="shared" si="56"/>
        <v>0.39312000000000002</v>
      </c>
      <c r="H3649" s="289"/>
    </row>
    <row r="3650" spans="2:8" ht="15">
      <c r="B3650" s="154">
        <v>370</v>
      </c>
      <c r="C3650" s="154" t="s">
        <v>2756</v>
      </c>
      <c r="D3650" s="154" t="s">
        <v>1800</v>
      </c>
      <c r="E3650" s="154" t="s">
        <v>2862</v>
      </c>
      <c r="F3650" s="155">
        <v>0.32022</v>
      </c>
      <c r="G3650" s="155">
        <f t="shared" si="56"/>
        <v>0.64044000000000001</v>
      </c>
      <c r="H3650" s="289"/>
    </row>
    <row r="3651" spans="2:8" ht="15">
      <c r="B3651" s="154">
        <v>370</v>
      </c>
      <c r="C3651" s="154" t="s">
        <v>2753</v>
      </c>
      <c r="D3651" s="154" t="s">
        <v>1800</v>
      </c>
      <c r="E3651" s="154" t="s">
        <v>2862</v>
      </c>
      <c r="F3651" s="155">
        <v>0.19515000000000002</v>
      </c>
      <c r="G3651" s="155">
        <f t="shared" si="56"/>
        <v>0.39030000000000004</v>
      </c>
      <c r="H3651" s="289"/>
    </row>
    <row r="3652" spans="2:8" ht="15">
      <c r="B3652" s="154">
        <v>370</v>
      </c>
      <c r="C3652" s="154" t="s">
        <v>1746</v>
      </c>
      <c r="D3652" s="154" t="s">
        <v>1800</v>
      </c>
      <c r="E3652" s="154" t="s">
        <v>2862</v>
      </c>
      <c r="F3652" s="155">
        <v>0.24113999999999999</v>
      </c>
      <c r="G3652" s="155">
        <f t="shared" si="56"/>
        <v>0.48227999999999999</v>
      </c>
      <c r="H3652" s="289"/>
    </row>
    <row r="3653" spans="2:8" ht="15">
      <c r="B3653" s="154">
        <v>370</v>
      </c>
      <c r="C3653" s="154" t="s">
        <v>2757</v>
      </c>
      <c r="D3653" s="154" t="s">
        <v>1800</v>
      </c>
      <c r="E3653" s="154" t="s">
        <v>2862</v>
      </c>
      <c r="F3653" s="155">
        <v>0.24765999999999999</v>
      </c>
      <c r="G3653" s="155">
        <f t="shared" si="56"/>
        <v>0.49531999999999998</v>
      </c>
      <c r="H3653" s="290"/>
    </row>
    <row r="3654" spans="2:8" ht="15">
      <c r="B3654" s="154">
        <v>371</v>
      </c>
      <c r="C3654" s="154" t="s">
        <v>2758</v>
      </c>
      <c r="D3654" s="154" t="s">
        <v>1800</v>
      </c>
      <c r="E3654" s="154" t="s">
        <v>2862</v>
      </c>
      <c r="F3654" s="155">
        <v>0.11064</v>
      </c>
      <c r="G3654" s="155">
        <f t="shared" si="56"/>
        <v>0.22128</v>
      </c>
      <c r="H3654" s="288">
        <v>6.25298</v>
      </c>
    </row>
    <row r="3655" spans="2:8" ht="15">
      <c r="B3655" s="154">
        <v>371</v>
      </c>
      <c r="C3655" s="154" t="s">
        <v>1645</v>
      </c>
      <c r="D3655" s="154" t="s">
        <v>1800</v>
      </c>
      <c r="E3655" s="154" t="s">
        <v>2862</v>
      </c>
      <c r="F3655" s="155">
        <v>9.5769999999999994E-2</v>
      </c>
      <c r="G3655" s="155">
        <f t="shared" si="56"/>
        <v>0.19153999999999999</v>
      </c>
      <c r="H3655" s="289"/>
    </row>
    <row r="3656" spans="2:8" ht="15">
      <c r="B3656" s="154">
        <v>371</v>
      </c>
      <c r="C3656" s="154" t="s">
        <v>2754</v>
      </c>
      <c r="D3656" s="154" t="s">
        <v>1800</v>
      </c>
      <c r="E3656" s="154" t="s">
        <v>2862</v>
      </c>
      <c r="F3656" s="155">
        <v>0.33160000000000001</v>
      </c>
      <c r="G3656" s="155">
        <f t="shared" si="56"/>
        <v>0.66320000000000001</v>
      </c>
      <c r="H3656" s="289"/>
    </row>
    <row r="3657" spans="2:8" ht="15">
      <c r="B3657" s="154">
        <v>371</v>
      </c>
      <c r="C3657" s="154" t="s">
        <v>2381</v>
      </c>
      <c r="D3657" s="154" t="s">
        <v>1800</v>
      </c>
      <c r="E3657" s="154" t="s">
        <v>2862</v>
      </c>
      <c r="F3657" s="155">
        <v>0.44213999999999998</v>
      </c>
      <c r="G3657" s="155">
        <f t="shared" si="56"/>
        <v>0.88427999999999995</v>
      </c>
      <c r="H3657" s="289"/>
    </row>
    <row r="3658" spans="2:8" ht="15">
      <c r="B3658" s="154">
        <v>371</v>
      </c>
      <c r="C3658" s="154" t="s">
        <v>2759</v>
      </c>
      <c r="D3658" s="154" t="s">
        <v>1800</v>
      </c>
      <c r="E3658" s="154" t="s">
        <v>2862</v>
      </c>
      <c r="F3658" s="155">
        <v>0.33195999999999998</v>
      </c>
      <c r="G3658" s="155">
        <f t="shared" si="56"/>
        <v>0.66391999999999995</v>
      </c>
      <c r="H3658" s="289"/>
    </row>
    <row r="3659" spans="2:8" ht="15">
      <c r="B3659" s="154">
        <v>371</v>
      </c>
      <c r="C3659" s="154" t="s">
        <v>2382</v>
      </c>
      <c r="D3659" s="154" t="s">
        <v>1800</v>
      </c>
      <c r="E3659" s="154" t="s">
        <v>2862</v>
      </c>
      <c r="F3659" s="155">
        <v>0.33112000000000003</v>
      </c>
      <c r="G3659" s="155">
        <f t="shared" si="56"/>
        <v>0.66224000000000005</v>
      </c>
      <c r="H3659" s="289"/>
    </row>
    <row r="3660" spans="2:8" ht="15">
      <c r="B3660" s="154">
        <v>371</v>
      </c>
      <c r="C3660" s="154" t="s">
        <v>2760</v>
      </c>
      <c r="D3660" s="154" t="s">
        <v>1800</v>
      </c>
      <c r="E3660" s="154" t="s">
        <v>2862</v>
      </c>
      <c r="F3660" s="155">
        <v>0.18518000000000001</v>
      </c>
      <c r="G3660" s="155">
        <f t="shared" si="56"/>
        <v>0.37036000000000002</v>
      </c>
      <c r="H3660" s="289"/>
    </row>
    <row r="3661" spans="2:8" ht="15">
      <c r="B3661" s="154">
        <v>371</v>
      </c>
      <c r="C3661" s="154" t="s">
        <v>2761</v>
      </c>
      <c r="D3661" s="154" t="s">
        <v>1800</v>
      </c>
      <c r="E3661" s="154" t="s">
        <v>2862</v>
      </c>
      <c r="F3661" s="155">
        <v>0.20669999999999999</v>
      </c>
      <c r="G3661" s="155">
        <f t="shared" ref="G3661:G3724" si="57">F3661*2</f>
        <v>0.41339999999999999</v>
      </c>
      <c r="H3661" s="289"/>
    </row>
    <row r="3662" spans="2:8" ht="15">
      <c r="B3662" s="154">
        <v>371</v>
      </c>
      <c r="C3662" s="154" t="s">
        <v>2762</v>
      </c>
      <c r="D3662" s="154" t="s">
        <v>1800</v>
      </c>
      <c r="E3662" s="154" t="s">
        <v>2862</v>
      </c>
      <c r="F3662" s="155">
        <v>0.11827</v>
      </c>
      <c r="G3662" s="155">
        <f t="shared" si="57"/>
        <v>0.23654</v>
      </c>
      <c r="H3662" s="289"/>
    </row>
    <row r="3663" spans="2:8" ht="15">
      <c r="B3663" s="154">
        <v>371</v>
      </c>
      <c r="C3663" s="154" t="s">
        <v>2763</v>
      </c>
      <c r="D3663" s="154" t="s">
        <v>1800</v>
      </c>
      <c r="E3663" s="154" t="s">
        <v>2862</v>
      </c>
      <c r="F3663" s="155">
        <v>0.42646000000000001</v>
      </c>
      <c r="G3663" s="155">
        <f t="shared" si="57"/>
        <v>0.85292000000000001</v>
      </c>
      <c r="H3663" s="289"/>
    </row>
    <row r="3664" spans="2:8" ht="15">
      <c r="B3664" s="154">
        <v>371</v>
      </c>
      <c r="C3664" s="154" t="s">
        <v>2764</v>
      </c>
      <c r="D3664" s="154" t="s">
        <v>1800</v>
      </c>
      <c r="E3664" s="154" t="s">
        <v>2862</v>
      </c>
      <c r="F3664" s="155">
        <v>0.24424999999999999</v>
      </c>
      <c r="G3664" s="155">
        <f t="shared" si="57"/>
        <v>0.48849999999999999</v>
      </c>
      <c r="H3664" s="289"/>
    </row>
    <row r="3665" spans="2:8" ht="15">
      <c r="B3665" s="154">
        <v>371</v>
      </c>
      <c r="C3665" s="154" t="s">
        <v>2765</v>
      </c>
      <c r="D3665" s="154" t="s">
        <v>1800</v>
      </c>
      <c r="E3665" s="154" t="s">
        <v>2862</v>
      </c>
      <c r="F3665" s="155">
        <v>0.12340000000000001</v>
      </c>
      <c r="G3665" s="155">
        <f t="shared" si="57"/>
        <v>0.24680000000000002</v>
      </c>
      <c r="H3665" s="289"/>
    </row>
    <row r="3666" spans="2:8" ht="15">
      <c r="B3666" s="154">
        <v>371</v>
      </c>
      <c r="C3666" s="154" t="s">
        <v>2757</v>
      </c>
      <c r="D3666" s="154" t="s">
        <v>1800</v>
      </c>
      <c r="E3666" s="154" t="s">
        <v>2862</v>
      </c>
      <c r="F3666" s="155">
        <v>0.17899999999999999</v>
      </c>
      <c r="G3666" s="155">
        <f t="shared" si="57"/>
        <v>0.35799999999999998</v>
      </c>
      <c r="H3666" s="290"/>
    </row>
    <row r="3667" spans="2:8" ht="15">
      <c r="B3667" s="154">
        <v>372</v>
      </c>
      <c r="C3667" s="154" t="s">
        <v>2754</v>
      </c>
      <c r="D3667" s="154" t="s">
        <v>1800</v>
      </c>
      <c r="E3667" s="154" t="s">
        <v>2862</v>
      </c>
      <c r="F3667" s="155">
        <v>0.23480000000000001</v>
      </c>
      <c r="G3667" s="155">
        <f t="shared" si="57"/>
        <v>0.46960000000000002</v>
      </c>
      <c r="H3667" s="288">
        <v>6.09694</v>
      </c>
    </row>
    <row r="3668" spans="2:8" ht="15">
      <c r="B3668" s="154">
        <v>372</v>
      </c>
      <c r="C3668" s="154" t="s">
        <v>2766</v>
      </c>
      <c r="D3668" s="154" t="s">
        <v>1800</v>
      </c>
      <c r="E3668" s="154" t="s">
        <v>2862</v>
      </c>
      <c r="F3668" s="155">
        <v>0.33079000000000003</v>
      </c>
      <c r="G3668" s="155">
        <f t="shared" si="57"/>
        <v>0.66158000000000006</v>
      </c>
      <c r="H3668" s="289"/>
    </row>
    <row r="3669" spans="2:8" ht="15">
      <c r="B3669" s="154">
        <v>372</v>
      </c>
      <c r="C3669" s="154" t="s">
        <v>2767</v>
      </c>
      <c r="D3669" s="154" t="s">
        <v>1800</v>
      </c>
      <c r="E3669" s="154" t="s">
        <v>2862</v>
      </c>
      <c r="F3669" s="155">
        <v>0.33050000000000002</v>
      </c>
      <c r="G3669" s="155">
        <f t="shared" si="57"/>
        <v>0.66100000000000003</v>
      </c>
      <c r="H3669" s="289"/>
    </row>
    <row r="3670" spans="2:8" ht="15">
      <c r="B3670" s="154">
        <v>372</v>
      </c>
      <c r="C3670" s="154" t="s">
        <v>2768</v>
      </c>
      <c r="D3670" s="154" t="s">
        <v>1800</v>
      </c>
      <c r="E3670" s="154" t="s">
        <v>2862</v>
      </c>
      <c r="F3670" s="155">
        <v>0.32744000000000001</v>
      </c>
      <c r="G3670" s="155">
        <f t="shared" si="57"/>
        <v>0.65488000000000002</v>
      </c>
      <c r="H3670" s="289"/>
    </row>
    <row r="3671" spans="2:8" ht="15">
      <c r="B3671" s="154">
        <v>372</v>
      </c>
      <c r="C3671" s="154" t="s">
        <v>2769</v>
      </c>
      <c r="D3671" s="154" t="s">
        <v>1800</v>
      </c>
      <c r="E3671" s="154" t="s">
        <v>2862</v>
      </c>
      <c r="F3671" s="155">
        <v>0.32879000000000003</v>
      </c>
      <c r="G3671" s="155">
        <f t="shared" si="57"/>
        <v>0.65758000000000005</v>
      </c>
      <c r="H3671" s="289"/>
    </row>
    <row r="3672" spans="2:8" ht="15">
      <c r="B3672" s="154">
        <v>372</v>
      </c>
      <c r="C3672" s="154" t="s">
        <v>2770</v>
      </c>
      <c r="D3672" s="154" t="s">
        <v>1800</v>
      </c>
      <c r="E3672" s="154" t="s">
        <v>2862</v>
      </c>
      <c r="F3672" s="155">
        <v>0.32918000000000003</v>
      </c>
      <c r="G3672" s="155">
        <f t="shared" si="57"/>
        <v>0.65836000000000006</v>
      </c>
      <c r="H3672" s="289"/>
    </row>
    <row r="3673" spans="2:8" ht="15">
      <c r="B3673" s="154">
        <v>372</v>
      </c>
      <c r="C3673" s="154" t="s">
        <v>1778</v>
      </c>
      <c r="D3673" s="154" t="s">
        <v>1800</v>
      </c>
      <c r="E3673" s="154" t="s">
        <v>2862</v>
      </c>
      <c r="F3673" s="155">
        <v>0.33362999999999998</v>
      </c>
      <c r="G3673" s="155">
        <f t="shared" si="57"/>
        <v>0.66725999999999996</v>
      </c>
      <c r="H3673" s="289"/>
    </row>
    <row r="3674" spans="2:8" ht="15">
      <c r="B3674" s="154">
        <v>372</v>
      </c>
      <c r="C3674" s="154" t="s">
        <v>2161</v>
      </c>
      <c r="D3674" s="154" t="s">
        <v>1800</v>
      </c>
      <c r="E3674" s="154" t="s">
        <v>2862</v>
      </c>
      <c r="F3674" s="155">
        <v>0.44983999999999996</v>
      </c>
      <c r="G3674" s="155">
        <f t="shared" si="57"/>
        <v>0.89967999999999992</v>
      </c>
      <c r="H3674" s="289"/>
    </row>
    <row r="3675" spans="2:8" ht="15">
      <c r="B3675" s="154">
        <v>372</v>
      </c>
      <c r="C3675" s="154" t="s">
        <v>2763</v>
      </c>
      <c r="D3675" s="154" t="s">
        <v>1800</v>
      </c>
      <c r="E3675" s="154" t="s">
        <v>2862</v>
      </c>
      <c r="F3675" s="155">
        <v>0.38350000000000001</v>
      </c>
      <c r="G3675" s="155">
        <f t="shared" si="57"/>
        <v>0.76700000000000002</v>
      </c>
      <c r="H3675" s="290"/>
    </row>
    <row r="3676" spans="2:8" ht="15">
      <c r="B3676" s="154">
        <v>373</v>
      </c>
      <c r="C3676" s="154" t="s">
        <v>2168</v>
      </c>
      <c r="D3676" s="154" t="s">
        <v>1800</v>
      </c>
      <c r="E3676" s="154" t="s">
        <v>2862</v>
      </c>
      <c r="F3676" s="155">
        <v>0.30857000000000001</v>
      </c>
      <c r="G3676" s="155">
        <f t="shared" si="57"/>
        <v>0.61714000000000002</v>
      </c>
      <c r="H3676" s="288">
        <v>5.9866399999999995</v>
      </c>
    </row>
    <row r="3677" spans="2:8" ht="15">
      <c r="B3677" s="154">
        <v>373</v>
      </c>
      <c r="C3677" s="154" t="s">
        <v>2381</v>
      </c>
      <c r="D3677" s="154" t="s">
        <v>1800</v>
      </c>
      <c r="E3677" s="154" t="s">
        <v>2862</v>
      </c>
      <c r="F3677" s="155">
        <v>0.44942000000000004</v>
      </c>
      <c r="G3677" s="155">
        <f t="shared" si="57"/>
        <v>0.89884000000000008</v>
      </c>
      <c r="H3677" s="289"/>
    </row>
    <row r="3678" spans="2:8" ht="15">
      <c r="B3678" s="154">
        <v>373</v>
      </c>
      <c r="C3678" s="154" t="s">
        <v>2771</v>
      </c>
      <c r="D3678" s="154" t="s">
        <v>1800</v>
      </c>
      <c r="E3678" s="154" t="s">
        <v>2862</v>
      </c>
      <c r="F3678" s="155">
        <v>0.12204999999999999</v>
      </c>
      <c r="G3678" s="155">
        <f t="shared" si="57"/>
        <v>0.24409999999999998</v>
      </c>
      <c r="H3678" s="289"/>
    </row>
    <row r="3679" spans="2:8" ht="15">
      <c r="B3679" s="154">
        <v>373</v>
      </c>
      <c r="C3679" s="154" t="s">
        <v>2772</v>
      </c>
      <c r="D3679" s="154" t="s">
        <v>1800</v>
      </c>
      <c r="E3679" s="154" t="s">
        <v>2862</v>
      </c>
      <c r="F3679" s="155">
        <v>0.16866</v>
      </c>
      <c r="G3679" s="155">
        <f t="shared" si="57"/>
        <v>0.33732000000000001</v>
      </c>
      <c r="H3679" s="289"/>
    </row>
    <row r="3680" spans="2:8" ht="15">
      <c r="B3680" s="154">
        <v>373</v>
      </c>
      <c r="C3680" s="154" t="s">
        <v>2382</v>
      </c>
      <c r="D3680" s="154" t="s">
        <v>1800</v>
      </c>
      <c r="E3680" s="154" t="s">
        <v>2862</v>
      </c>
      <c r="F3680" s="155">
        <v>0.43389999999999995</v>
      </c>
      <c r="G3680" s="155">
        <f t="shared" si="57"/>
        <v>0.8677999999999999</v>
      </c>
      <c r="H3680" s="289"/>
    </row>
    <row r="3681" spans="2:8" ht="15">
      <c r="B3681" s="154">
        <v>373</v>
      </c>
      <c r="C3681" s="154" t="s">
        <v>2773</v>
      </c>
      <c r="D3681" s="154" t="s">
        <v>1800</v>
      </c>
      <c r="E3681" s="154" t="s">
        <v>2862</v>
      </c>
      <c r="F3681" s="155">
        <v>0.19491999999999998</v>
      </c>
      <c r="G3681" s="155">
        <f t="shared" si="57"/>
        <v>0.38983999999999996</v>
      </c>
      <c r="H3681" s="289"/>
    </row>
    <row r="3682" spans="2:8" ht="15">
      <c r="B3682" s="154">
        <v>373</v>
      </c>
      <c r="C3682" s="154" t="s">
        <v>2774</v>
      </c>
      <c r="D3682" s="154" t="s">
        <v>1800</v>
      </c>
      <c r="E3682" s="154" t="s">
        <v>2862</v>
      </c>
      <c r="F3682" s="155">
        <v>0.31545000000000001</v>
      </c>
      <c r="G3682" s="155">
        <f t="shared" si="57"/>
        <v>0.63090000000000002</v>
      </c>
      <c r="H3682" s="289"/>
    </row>
    <row r="3683" spans="2:8" ht="15">
      <c r="B3683" s="154">
        <v>373</v>
      </c>
      <c r="C3683" s="154" t="s">
        <v>2161</v>
      </c>
      <c r="D3683" s="154" t="s">
        <v>1800</v>
      </c>
      <c r="E3683" s="154" t="s">
        <v>2862</v>
      </c>
      <c r="F3683" s="155">
        <v>0.43947000000000003</v>
      </c>
      <c r="G3683" s="155">
        <f t="shared" si="57"/>
        <v>0.87894000000000005</v>
      </c>
      <c r="H3683" s="289"/>
    </row>
    <row r="3684" spans="2:8" ht="15">
      <c r="B3684" s="154">
        <v>373</v>
      </c>
      <c r="C3684" s="154" t="s">
        <v>2162</v>
      </c>
      <c r="D3684" s="154" t="s">
        <v>1800</v>
      </c>
      <c r="E3684" s="154" t="s">
        <v>2862</v>
      </c>
      <c r="F3684" s="155">
        <v>0.56088000000000005</v>
      </c>
      <c r="G3684" s="155">
        <f t="shared" si="57"/>
        <v>1.1217600000000001</v>
      </c>
      <c r="H3684" s="290"/>
    </row>
    <row r="3685" spans="2:8" ht="15">
      <c r="B3685" s="154">
        <v>374</v>
      </c>
      <c r="C3685" s="154" t="s">
        <v>2168</v>
      </c>
      <c r="D3685" s="154" t="s">
        <v>1800</v>
      </c>
      <c r="E3685" s="154" t="s">
        <v>2862</v>
      </c>
      <c r="F3685" s="155">
        <v>0.51158999999999999</v>
      </c>
      <c r="G3685" s="155">
        <f t="shared" si="57"/>
        <v>1.02318</v>
      </c>
      <c r="H3685" s="288">
        <v>6.0897600000000001</v>
      </c>
    </row>
    <row r="3686" spans="2:8" ht="15">
      <c r="B3686" s="154">
        <v>374</v>
      </c>
      <c r="C3686" s="154" t="s">
        <v>2380</v>
      </c>
      <c r="D3686" s="154" t="s">
        <v>1800</v>
      </c>
      <c r="E3686" s="154" t="s">
        <v>2862</v>
      </c>
      <c r="F3686" s="155">
        <v>0.57098000000000004</v>
      </c>
      <c r="G3686" s="155">
        <f t="shared" si="57"/>
        <v>1.1419600000000001</v>
      </c>
      <c r="H3686" s="289"/>
    </row>
    <row r="3687" spans="2:8" ht="15">
      <c r="B3687" s="154">
        <v>374</v>
      </c>
      <c r="C3687" s="154" t="s">
        <v>2382</v>
      </c>
      <c r="D3687" s="154" t="s">
        <v>1800</v>
      </c>
      <c r="E3687" s="154" t="s">
        <v>2862</v>
      </c>
      <c r="F3687" s="155">
        <v>0.16536000000000001</v>
      </c>
      <c r="G3687" s="155">
        <f t="shared" si="57"/>
        <v>0.33072000000000001</v>
      </c>
      <c r="H3687" s="289"/>
    </row>
    <row r="3688" spans="2:8" ht="15">
      <c r="B3688" s="154">
        <v>374</v>
      </c>
      <c r="C3688" s="154" t="s">
        <v>2775</v>
      </c>
      <c r="D3688" s="154" t="s">
        <v>1800</v>
      </c>
      <c r="E3688" s="154" t="s">
        <v>2862</v>
      </c>
      <c r="F3688" s="155">
        <v>0.20713000000000001</v>
      </c>
      <c r="G3688" s="155">
        <f t="shared" si="57"/>
        <v>0.41426000000000002</v>
      </c>
      <c r="H3688" s="289"/>
    </row>
    <row r="3689" spans="2:8" ht="15">
      <c r="B3689" s="154">
        <v>374</v>
      </c>
      <c r="C3689" s="154" t="s">
        <v>2776</v>
      </c>
      <c r="D3689" s="154" t="s">
        <v>1800</v>
      </c>
      <c r="E3689" s="154" t="s">
        <v>2862</v>
      </c>
      <c r="F3689" s="155">
        <v>0.61382999999999999</v>
      </c>
      <c r="G3689" s="155">
        <f t="shared" si="57"/>
        <v>1.22766</v>
      </c>
      <c r="H3689" s="289"/>
    </row>
    <row r="3690" spans="2:8" ht="15">
      <c r="B3690" s="154">
        <v>374</v>
      </c>
      <c r="C3690" s="154" t="s">
        <v>2163</v>
      </c>
      <c r="D3690" s="154" t="s">
        <v>1800</v>
      </c>
      <c r="E3690" s="154" t="s">
        <v>2862</v>
      </c>
      <c r="F3690" s="155">
        <v>0.2349</v>
      </c>
      <c r="G3690" s="155">
        <f t="shared" si="57"/>
        <v>0.4698</v>
      </c>
      <c r="H3690" s="289"/>
    </row>
    <row r="3691" spans="2:8" ht="15">
      <c r="B3691" s="154">
        <v>374</v>
      </c>
      <c r="C3691" s="154" t="s">
        <v>2164</v>
      </c>
      <c r="D3691" s="154" t="s">
        <v>1800</v>
      </c>
      <c r="E3691" s="154" t="s">
        <v>2862</v>
      </c>
      <c r="F3691" s="155">
        <v>0.58147000000000004</v>
      </c>
      <c r="G3691" s="155">
        <f t="shared" si="57"/>
        <v>1.1629400000000001</v>
      </c>
      <c r="H3691" s="289"/>
    </row>
    <row r="3692" spans="2:8" ht="15">
      <c r="B3692" s="154">
        <v>374</v>
      </c>
      <c r="C3692" s="154" t="s">
        <v>2777</v>
      </c>
      <c r="D3692" s="154" t="s">
        <v>1800</v>
      </c>
      <c r="E3692" s="154" t="s">
        <v>2862</v>
      </c>
      <c r="F3692" s="155">
        <v>0.15962000000000001</v>
      </c>
      <c r="G3692" s="155">
        <f t="shared" si="57"/>
        <v>0.31924000000000002</v>
      </c>
      <c r="H3692" s="290"/>
    </row>
    <row r="3693" spans="2:8" ht="15">
      <c r="B3693" s="154">
        <v>375</v>
      </c>
      <c r="C3693" s="154" t="s">
        <v>1521</v>
      </c>
      <c r="D3693" s="154" t="s">
        <v>1800</v>
      </c>
      <c r="E3693" s="154" t="s">
        <v>2862</v>
      </c>
      <c r="F3693" s="155">
        <v>9.1219999999999996E-2</v>
      </c>
      <c r="G3693" s="155">
        <f t="shared" si="57"/>
        <v>0.18243999999999999</v>
      </c>
      <c r="H3693" s="288">
        <v>6.0291399999999999</v>
      </c>
    </row>
    <row r="3694" spans="2:8" ht="15">
      <c r="B3694" s="154">
        <v>375</v>
      </c>
      <c r="C3694" s="154" t="s">
        <v>1674</v>
      </c>
      <c r="D3694" s="154" t="s">
        <v>1800</v>
      </c>
      <c r="E3694" s="154" t="s">
        <v>2862</v>
      </c>
      <c r="F3694" s="155">
        <v>7.0559999999999998E-2</v>
      </c>
      <c r="G3694" s="155">
        <f t="shared" si="57"/>
        <v>0.14112</v>
      </c>
      <c r="H3694" s="289"/>
    </row>
    <row r="3695" spans="2:8" ht="15">
      <c r="B3695" s="154">
        <v>375</v>
      </c>
      <c r="C3695" s="154" t="s">
        <v>2380</v>
      </c>
      <c r="D3695" s="154" t="s">
        <v>1800</v>
      </c>
      <c r="E3695" s="154" t="s">
        <v>2862</v>
      </c>
      <c r="F3695" s="155">
        <v>0.34745999999999999</v>
      </c>
      <c r="G3695" s="155">
        <f t="shared" si="57"/>
        <v>0.69491999999999998</v>
      </c>
      <c r="H3695" s="289"/>
    </row>
    <row r="3696" spans="2:8" ht="15">
      <c r="B3696" s="154">
        <v>375</v>
      </c>
      <c r="C3696" s="154" t="s">
        <v>2768</v>
      </c>
      <c r="D3696" s="154" t="s">
        <v>1800</v>
      </c>
      <c r="E3696" s="154" t="s">
        <v>2862</v>
      </c>
      <c r="F3696" s="155">
        <v>0.48957000000000001</v>
      </c>
      <c r="G3696" s="155">
        <f t="shared" si="57"/>
        <v>0.97914000000000001</v>
      </c>
      <c r="H3696" s="289"/>
    </row>
    <row r="3697" spans="2:8" ht="15">
      <c r="B3697" s="154">
        <v>375</v>
      </c>
      <c r="C3697" s="154" t="s">
        <v>2382</v>
      </c>
      <c r="D3697" s="154" t="s">
        <v>1800</v>
      </c>
      <c r="E3697" s="154" t="s">
        <v>2862</v>
      </c>
      <c r="F3697" s="155">
        <v>0.14307</v>
      </c>
      <c r="G3697" s="155">
        <f t="shared" si="57"/>
        <v>0.28614000000000001</v>
      </c>
      <c r="H3697" s="289"/>
    </row>
    <row r="3698" spans="2:8" ht="15">
      <c r="B3698" s="154">
        <v>375</v>
      </c>
      <c r="C3698" s="154" t="s">
        <v>2776</v>
      </c>
      <c r="D3698" s="154" t="s">
        <v>1800</v>
      </c>
      <c r="E3698" s="154" t="s">
        <v>2862</v>
      </c>
      <c r="F3698" s="155">
        <v>0.47850999999999999</v>
      </c>
      <c r="G3698" s="155">
        <f t="shared" si="57"/>
        <v>0.95701999999999998</v>
      </c>
      <c r="H3698" s="289"/>
    </row>
    <row r="3699" spans="2:8" ht="15">
      <c r="B3699" s="154">
        <v>375</v>
      </c>
      <c r="C3699" s="154" t="s">
        <v>2774</v>
      </c>
      <c r="D3699" s="154" t="s">
        <v>1800</v>
      </c>
      <c r="E3699" s="154" t="s">
        <v>2862</v>
      </c>
      <c r="F3699" s="155">
        <v>0.37747000000000003</v>
      </c>
      <c r="G3699" s="155">
        <f t="shared" si="57"/>
        <v>0.75494000000000006</v>
      </c>
      <c r="H3699" s="289"/>
    </row>
    <row r="3700" spans="2:8" ht="15">
      <c r="B3700" s="154">
        <v>375</v>
      </c>
      <c r="C3700" s="154" t="s">
        <v>2185</v>
      </c>
      <c r="D3700" s="154" t="s">
        <v>1800</v>
      </c>
      <c r="E3700" s="154" t="s">
        <v>2862</v>
      </c>
      <c r="F3700" s="155">
        <v>0.14634</v>
      </c>
      <c r="G3700" s="155">
        <f t="shared" si="57"/>
        <v>0.29268</v>
      </c>
      <c r="H3700" s="289"/>
    </row>
    <row r="3701" spans="2:8" ht="15">
      <c r="B3701" s="154">
        <v>375</v>
      </c>
      <c r="C3701" s="154" t="s">
        <v>2778</v>
      </c>
      <c r="D3701" s="154" t="s">
        <v>1800</v>
      </c>
      <c r="E3701" s="154" t="s">
        <v>2862</v>
      </c>
      <c r="F3701" s="155">
        <v>0.34802999999999995</v>
      </c>
      <c r="G3701" s="155">
        <f t="shared" si="57"/>
        <v>0.6960599999999999</v>
      </c>
      <c r="H3701" s="289"/>
    </row>
    <row r="3702" spans="2:8" ht="15">
      <c r="B3702" s="154">
        <v>375</v>
      </c>
      <c r="C3702" s="154" t="s">
        <v>2188</v>
      </c>
      <c r="D3702" s="154" t="s">
        <v>1800</v>
      </c>
      <c r="E3702" s="154" t="s">
        <v>2862</v>
      </c>
      <c r="F3702" s="155">
        <v>0.28394999999999998</v>
      </c>
      <c r="G3702" s="155">
        <f t="shared" si="57"/>
        <v>0.56789999999999996</v>
      </c>
      <c r="H3702" s="289"/>
    </row>
    <row r="3703" spans="2:8" ht="15">
      <c r="B3703" s="154">
        <v>375</v>
      </c>
      <c r="C3703" s="154" t="s">
        <v>2779</v>
      </c>
      <c r="D3703" s="154" t="s">
        <v>1800</v>
      </c>
      <c r="E3703" s="154" t="s">
        <v>2862</v>
      </c>
      <c r="F3703" s="155">
        <v>8.2580000000000001E-2</v>
      </c>
      <c r="G3703" s="155">
        <f t="shared" si="57"/>
        <v>0.16516</v>
      </c>
      <c r="H3703" s="289"/>
    </row>
    <row r="3704" spans="2:8" ht="15">
      <c r="B3704" s="154">
        <v>375</v>
      </c>
      <c r="C3704" s="154" t="s">
        <v>2780</v>
      </c>
      <c r="D3704" s="154" t="s">
        <v>1800</v>
      </c>
      <c r="E3704" s="154" t="s">
        <v>2862</v>
      </c>
      <c r="F3704" s="155">
        <v>7.5040000000000009E-2</v>
      </c>
      <c r="G3704" s="155">
        <f t="shared" si="57"/>
        <v>0.15008000000000002</v>
      </c>
      <c r="H3704" s="289"/>
    </row>
    <row r="3705" spans="2:8" ht="15">
      <c r="B3705" s="154">
        <v>375</v>
      </c>
      <c r="C3705" s="154" t="s">
        <v>2163</v>
      </c>
      <c r="D3705" s="154" t="s">
        <v>1800</v>
      </c>
      <c r="E3705" s="154" t="s">
        <v>2862</v>
      </c>
      <c r="F3705" s="155">
        <v>8.0769999999999995E-2</v>
      </c>
      <c r="G3705" s="155">
        <f t="shared" si="57"/>
        <v>0.16153999999999999</v>
      </c>
      <c r="H3705" s="290"/>
    </row>
    <row r="3706" spans="2:8" ht="15">
      <c r="B3706" s="154">
        <v>376</v>
      </c>
      <c r="C3706" s="154" t="s">
        <v>1521</v>
      </c>
      <c r="D3706" s="154" t="s">
        <v>1800</v>
      </c>
      <c r="E3706" s="154" t="s">
        <v>2862</v>
      </c>
      <c r="F3706" s="155">
        <v>1.7510000000000001E-2</v>
      </c>
      <c r="G3706" s="155">
        <f t="shared" si="57"/>
        <v>3.5020000000000003E-2</v>
      </c>
      <c r="H3706" s="288">
        <v>6.2059399999999991</v>
      </c>
    </row>
    <row r="3707" spans="2:8" ht="15">
      <c r="B3707" s="154">
        <v>376</v>
      </c>
      <c r="C3707" s="154" t="s">
        <v>904</v>
      </c>
      <c r="D3707" s="154" t="s">
        <v>1800</v>
      </c>
      <c r="E3707" s="154" t="s">
        <v>2862</v>
      </c>
      <c r="F3707" s="155">
        <v>0.53888999999999998</v>
      </c>
      <c r="G3707" s="155">
        <f t="shared" si="57"/>
        <v>1.07778</v>
      </c>
      <c r="H3707" s="289"/>
    </row>
    <row r="3708" spans="2:8" ht="15">
      <c r="B3708" s="154">
        <v>376</v>
      </c>
      <c r="C3708" s="154" t="s">
        <v>1546</v>
      </c>
      <c r="D3708" s="154" t="s">
        <v>1800</v>
      </c>
      <c r="E3708" s="154" t="s">
        <v>2862</v>
      </c>
      <c r="F3708" s="155">
        <v>0.18406999999999998</v>
      </c>
      <c r="G3708" s="155">
        <f t="shared" si="57"/>
        <v>0.36813999999999997</v>
      </c>
      <c r="H3708" s="289"/>
    </row>
    <row r="3709" spans="2:8" ht="15">
      <c r="B3709" s="154">
        <v>376</v>
      </c>
      <c r="C3709" s="154" t="s">
        <v>2781</v>
      </c>
      <c r="D3709" s="154" t="s">
        <v>1800</v>
      </c>
      <c r="E3709" s="154" t="s">
        <v>2862</v>
      </c>
      <c r="F3709" s="155">
        <v>0.53742999999999996</v>
      </c>
      <c r="G3709" s="155">
        <f t="shared" si="57"/>
        <v>1.0748599999999999</v>
      </c>
      <c r="H3709" s="289"/>
    </row>
    <row r="3710" spans="2:8" ht="15">
      <c r="B3710" s="154">
        <v>376</v>
      </c>
      <c r="C3710" s="154" t="s">
        <v>2782</v>
      </c>
      <c r="D3710" s="154" t="s">
        <v>1800</v>
      </c>
      <c r="E3710" s="154" t="s">
        <v>2862</v>
      </c>
      <c r="F3710" s="155">
        <v>0.15018000000000001</v>
      </c>
      <c r="G3710" s="155">
        <f t="shared" si="57"/>
        <v>0.30036000000000002</v>
      </c>
      <c r="H3710" s="289"/>
    </row>
    <row r="3711" spans="2:8" ht="15">
      <c r="B3711" s="154">
        <v>376</v>
      </c>
      <c r="C3711" s="154" t="s">
        <v>2783</v>
      </c>
      <c r="D3711" s="154" t="s">
        <v>1800</v>
      </c>
      <c r="E3711" s="154" t="s">
        <v>2862</v>
      </c>
      <c r="F3711" s="155">
        <v>0.43633</v>
      </c>
      <c r="G3711" s="155">
        <f t="shared" si="57"/>
        <v>0.87265999999999999</v>
      </c>
      <c r="H3711" s="289"/>
    </row>
    <row r="3712" spans="2:8" ht="15">
      <c r="B3712" s="154">
        <v>376</v>
      </c>
      <c r="C3712" s="154" t="s">
        <v>2769</v>
      </c>
      <c r="D3712" s="154" t="s">
        <v>1800</v>
      </c>
      <c r="E3712" s="154" t="s">
        <v>2862</v>
      </c>
      <c r="F3712" s="155">
        <v>0.11965000000000001</v>
      </c>
      <c r="G3712" s="155">
        <f t="shared" si="57"/>
        <v>0.23930000000000001</v>
      </c>
      <c r="H3712" s="289"/>
    </row>
    <row r="3713" spans="2:8" ht="15">
      <c r="B3713" s="154">
        <v>376</v>
      </c>
      <c r="C3713" s="154" t="s">
        <v>2770</v>
      </c>
      <c r="D3713" s="154" t="s">
        <v>1800</v>
      </c>
      <c r="E3713" s="154" t="s">
        <v>2862</v>
      </c>
      <c r="F3713" s="155">
        <v>0.13063</v>
      </c>
      <c r="G3713" s="155">
        <f t="shared" si="57"/>
        <v>0.26125999999999999</v>
      </c>
      <c r="H3713" s="289"/>
    </row>
    <row r="3714" spans="2:8" ht="15">
      <c r="B3714" s="154">
        <v>376</v>
      </c>
      <c r="C3714" s="154" t="s">
        <v>2784</v>
      </c>
      <c r="D3714" s="154" t="s">
        <v>1800</v>
      </c>
      <c r="E3714" s="154" t="s">
        <v>2862</v>
      </c>
      <c r="F3714" s="155">
        <v>0.82866999999999991</v>
      </c>
      <c r="G3714" s="155">
        <f t="shared" si="57"/>
        <v>1.6573399999999998</v>
      </c>
      <c r="H3714" s="289"/>
    </row>
    <row r="3715" spans="2:8" ht="15">
      <c r="B3715" s="154">
        <v>376</v>
      </c>
      <c r="C3715" s="154" t="s">
        <v>2183</v>
      </c>
      <c r="D3715" s="154" t="s">
        <v>1800</v>
      </c>
      <c r="E3715" s="154" t="s">
        <v>2862</v>
      </c>
      <c r="F3715" s="155">
        <v>0.15961</v>
      </c>
      <c r="G3715" s="155">
        <f t="shared" si="57"/>
        <v>0.31922</v>
      </c>
      <c r="H3715" s="290"/>
    </row>
    <row r="3716" spans="2:8" ht="15">
      <c r="B3716" s="154">
        <v>377</v>
      </c>
      <c r="C3716" s="154" t="s">
        <v>1759</v>
      </c>
      <c r="D3716" s="154" t="s">
        <v>1800</v>
      </c>
      <c r="E3716" s="154" t="s">
        <v>2862</v>
      </c>
      <c r="F3716" s="155">
        <v>0.15028</v>
      </c>
      <c r="G3716" s="155">
        <f t="shared" si="57"/>
        <v>0.30055999999999999</v>
      </c>
      <c r="H3716" s="288">
        <v>5.8179599999999994</v>
      </c>
    </row>
    <row r="3717" spans="2:8" ht="15">
      <c r="B3717" s="154">
        <v>377</v>
      </c>
      <c r="C3717" s="154" t="s">
        <v>2785</v>
      </c>
      <c r="D3717" s="154" t="s">
        <v>1800</v>
      </c>
      <c r="E3717" s="154" t="s">
        <v>2862</v>
      </c>
      <c r="F3717" s="155">
        <v>0.33512999999999998</v>
      </c>
      <c r="G3717" s="155">
        <f t="shared" si="57"/>
        <v>0.67025999999999997</v>
      </c>
      <c r="H3717" s="289"/>
    </row>
    <row r="3718" spans="2:8" ht="15">
      <c r="B3718" s="154">
        <v>377</v>
      </c>
      <c r="C3718" s="154" t="s">
        <v>2782</v>
      </c>
      <c r="D3718" s="154" t="s">
        <v>1800</v>
      </c>
      <c r="E3718" s="154" t="s">
        <v>2862</v>
      </c>
      <c r="F3718" s="155">
        <v>0.38218000000000002</v>
      </c>
      <c r="G3718" s="155">
        <f t="shared" si="57"/>
        <v>0.76436000000000004</v>
      </c>
      <c r="H3718" s="289"/>
    </row>
    <row r="3719" spans="2:8" ht="15">
      <c r="B3719" s="154">
        <v>377</v>
      </c>
      <c r="C3719" s="154" t="s">
        <v>2783</v>
      </c>
      <c r="D3719" s="154" t="s">
        <v>1800</v>
      </c>
      <c r="E3719" s="154" t="s">
        <v>2862</v>
      </c>
      <c r="F3719" s="155">
        <v>0.38224999999999998</v>
      </c>
      <c r="G3719" s="155">
        <f t="shared" si="57"/>
        <v>0.76449999999999996</v>
      </c>
      <c r="H3719" s="289"/>
    </row>
    <row r="3720" spans="2:8" ht="15">
      <c r="B3720" s="154">
        <v>377</v>
      </c>
      <c r="C3720" s="154" t="s">
        <v>2769</v>
      </c>
      <c r="D3720" s="154" t="s">
        <v>1800</v>
      </c>
      <c r="E3720" s="154" t="s">
        <v>2862</v>
      </c>
      <c r="F3720" s="155">
        <v>0.1479</v>
      </c>
      <c r="G3720" s="155">
        <f t="shared" si="57"/>
        <v>0.29580000000000001</v>
      </c>
      <c r="H3720" s="289"/>
    </row>
    <row r="3721" spans="2:8" ht="15">
      <c r="B3721" s="154">
        <v>377</v>
      </c>
      <c r="C3721" s="154" t="s">
        <v>2770</v>
      </c>
      <c r="D3721" s="154" t="s">
        <v>1800</v>
      </c>
      <c r="E3721" s="154" t="s">
        <v>2862</v>
      </c>
      <c r="F3721" s="155">
        <v>0.37972</v>
      </c>
      <c r="G3721" s="155">
        <f t="shared" si="57"/>
        <v>0.75944</v>
      </c>
      <c r="H3721" s="289"/>
    </row>
    <row r="3722" spans="2:8" ht="15">
      <c r="B3722" s="154">
        <v>377</v>
      </c>
      <c r="C3722" s="154" t="s">
        <v>2183</v>
      </c>
      <c r="D3722" s="154" t="s">
        <v>1800</v>
      </c>
      <c r="E3722" s="154" t="s">
        <v>2862</v>
      </c>
      <c r="F3722" s="155">
        <v>0.24121999999999999</v>
      </c>
      <c r="G3722" s="155">
        <f t="shared" si="57"/>
        <v>0.48243999999999998</v>
      </c>
      <c r="H3722" s="289"/>
    </row>
    <row r="3723" spans="2:8" ht="15">
      <c r="B3723" s="154">
        <v>377</v>
      </c>
      <c r="C3723" s="154" t="s">
        <v>2188</v>
      </c>
      <c r="D3723" s="154" t="s">
        <v>1800</v>
      </c>
      <c r="E3723" s="154" t="s">
        <v>2862</v>
      </c>
      <c r="F3723" s="155">
        <v>0.44944000000000001</v>
      </c>
      <c r="G3723" s="155">
        <f t="shared" si="57"/>
        <v>0.89888000000000001</v>
      </c>
      <c r="H3723" s="289"/>
    </row>
    <row r="3724" spans="2:8" ht="15">
      <c r="B3724" s="154">
        <v>377</v>
      </c>
      <c r="C3724" s="154" t="s">
        <v>2187</v>
      </c>
      <c r="D3724" s="154" t="s">
        <v>1800</v>
      </c>
      <c r="E3724" s="154" t="s">
        <v>2862</v>
      </c>
      <c r="F3724" s="155">
        <v>0.44086000000000003</v>
      </c>
      <c r="G3724" s="155">
        <f t="shared" si="57"/>
        <v>0.88172000000000006</v>
      </c>
      <c r="H3724" s="290"/>
    </row>
    <row r="3725" spans="2:8" ht="15">
      <c r="B3725" s="154">
        <v>378</v>
      </c>
      <c r="C3725" s="154" t="s">
        <v>1644</v>
      </c>
      <c r="D3725" s="154" t="s">
        <v>1800</v>
      </c>
      <c r="E3725" s="154" t="s">
        <v>2862</v>
      </c>
      <c r="F3725" s="155">
        <v>0.14227999999999999</v>
      </c>
      <c r="G3725" s="155">
        <f t="shared" ref="G3725:G3788" si="58">F3725*2</f>
        <v>0.28455999999999998</v>
      </c>
      <c r="H3725" s="288">
        <v>5.8324399999999992</v>
      </c>
    </row>
    <row r="3726" spans="2:8" ht="15">
      <c r="B3726" s="154">
        <v>378</v>
      </c>
      <c r="C3726" s="154" t="s">
        <v>2786</v>
      </c>
      <c r="D3726" s="154" t="s">
        <v>1800</v>
      </c>
      <c r="E3726" s="154" t="s">
        <v>2862</v>
      </c>
      <c r="F3726" s="155">
        <v>0.17801</v>
      </c>
      <c r="G3726" s="155">
        <f t="shared" si="58"/>
        <v>0.35602</v>
      </c>
      <c r="H3726" s="289"/>
    </row>
    <row r="3727" spans="2:8" ht="15">
      <c r="B3727" s="154">
        <v>378</v>
      </c>
      <c r="C3727" s="154" t="s">
        <v>2768</v>
      </c>
      <c r="D3727" s="154" t="s">
        <v>1800</v>
      </c>
      <c r="E3727" s="154" t="s">
        <v>2862</v>
      </c>
      <c r="F3727" s="155">
        <v>0.15252000000000002</v>
      </c>
      <c r="G3727" s="155">
        <f t="shared" si="58"/>
        <v>0.30504000000000003</v>
      </c>
      <c r="H3727" s="289"/>
    </row>
    <row r="3728" spans="2:8" ht="15">
      <c r="B3728" s="154">
        <v>378</v>
      </c>
      <c r="C3728" s="154" t="s">
        <v>2782</v>
      </c>
      <c r="D3728" s="154" t="s">
        <v>1800</v>
      </c>
      <c r="E3728" s="154" t="s">
        <v>2862</v>
      </c>
      <c r="F3728" s="155">
        <v>0.15046000000000001</v>
      </c>
      <c r="G3728" s="155">
        <f t="shared" si="58"/>
        <v>0.30092000000000002</v>
      </c>
      <c r="H3728" s="289"/>
    </row>
    <row r="3729" spans="2:8" ht="15">
      <c r="B3729" s="154">
        <v>378</v>
      </c>
      <c r="C3729" s="154" t="s">
        <v>2783</v>
      </c>
      <c r="D3729" s="154" t="s">
        <v>1800</v>
      </c>
      <c r="E3729" s="154" t="s">
        <v>2862</v>
      </c>
      <c r="F3729" s="155">
        <v>0.15225999999999998</v>
      </c>
      <c r="G3729" s="155">
        <f t="shared" si="58"/>
        <v>0.30451999999999996</v>
      </c>
      <c r="H3729" s="289"/>
    </row>
    <row r="3730" spans="2:8" ht="15">
      <c r="B3730" s="154">
        <v>378</v>
      </c>
      <c r="C3730" s="154" t="s">
        <v>2769</v>
      </c>
      <c r="D3730" s="154" t="s">
        <v>1800</v>
      </c>
      <c r="E3730" s="154" t="s">
        <v>2862</v>
      </c>
      <c r="F3730" s="155">
        <v>0.38683999999999996</v>
      </c>
      <c r="G3730" s="155">
        <f t="shared" si="58"/>
        <v>0.77367999999999992</v>
      </c>
      <c r="H3730" s="289"/>
    </row>
    <row r="3731" spans="2:8" ht="15">
      <c r="B3731" s="154">
        <v>378</v>
      </c>
      <c r="C3731" s="154" t="s">
        <v>2770</v>
      </c>
      <c r="D3731" s="154" t="s">
        <v>1800</v>
      </c>
      <c r="E3731" s="154" t="s">
        <v>2862</v>
      </c>
      <c r="F3731" s="155">
        <v>0.15518999999999999</v>
      </c>
      <c r="G3731" s="155">
        <f t="shared" si="58"/>
        <v>0.31037999999999999</v>
      </c>
      <c r="H3731" s="289"/>
    </row>
    <row r="3732" spans="2:8" ht="15">
      <c r="B3732" s="154">
        <v>378</v>
      </c>
      <c r="C3732" s="154" t="s">
        <v>1778</v>
      </c>
      <c r="D3732" s="154" t="s">
        <v>1800</v>
      </c>
      <c r="E3732" s="154" t="s">
        <v>2862</v>
      </c>
      <c r="F3732" s="155">
        <v>0.32207999999999998</v>
      </c>
      <c r="G3732" s="155">
        <f t="shared" si="58"/>
        <v>0.64415999999999995</v>
      </c>
      <c r="H3732" s="289"/>
    </row>
    <row r="3733" spans="2:8" ht="15">
      <c r="B3733" s="154">
        <v>378</v>
      </c>
      <c r="C3733" s="154" t="s">
        <v>2787</v>
      </c>
      <c r="D3733" s="154" t="s">
        <v>1800</v>
      </c>
      <c r="E3733" s="154" t="s">
        <v>2862</v>
      </c>
      <c r="F3733" s="155">
        <v>0.15292</v>
      </c>
      <c r="G3733" s="155">
        <f t="shared" si="58"/>
        <v>0.30584</v>
      </c>
      <c r="H3733" s="289"/>
    </row>
    <row r="3734" spans="2:8" ht="15">
      <c r="B3734" s="154">
        <v>378</v>
      </c>
      <c r="C3734" s="154" t="s">
        <v>2183</v>
      </c>
      <c r="D3734" s="154" t="s">
        <v>1800</v>
      </c>
      <c r="E3734" s="154" t="s">
        <v>2862</v>
      </c>
      <c r="F3734" s="155">
        <v>0.29387000000000002</v>
      </c>
      <c r="G3734" s="155">
        <f t="shared" si="58"/>
        <v>0.58774000000000004</v>
      </c>
      <c r="H3734" s="289"/>
    </row>
    <row r="3735" spans="2:8" ht="15">
      <c r="B3735" s="154">
        <v>378</v>
      </c>
      <c r="C3735" s="154" t="s">
        <v>2163</v>
      </c>
      <c r="D3735" s="154" t="s">
        <v>1800</v>
      </c>
      <c r="E3735" s="154" t="s">
        <v>2862</v>
      </c>
      <c r="F3735" s="155">
        <v>0.45147000000000004</v>
      </c>
      <c r="G3735" s="155">
        <f t="shared" si="58"/>
        <v>0.90294000000000008</v>
      </c>
      <c r="H3735" s="289"/>
    </row>
    <row r="3736" spans="2:8" ht="15">
      <c r="B3736" s="154">
        <v>378</v>
      </c>
      <c r="C3736" s="154" t="s">
        <v>2788</v>
      </c>
      <c r="D3736" s="154" t="s">
        <v>1800</v>
      </c>
      <c r="E3736" s="154" t="s">
        <v>2862</v>
      </c>
      <c r="F3736" s="155">
        <v>0.13858000000000001</v>
      </c>
      <c r="G3736" s="155">
        <f t="shared" si="58"/>
        <v>0.27716000000000002</v>
      </c>
      <c r="H3736" s="289"/>
    </row>
    <row r="3737" spans="2:8" ht="15">
      <c r="B3737" s="154">
        <v>378</v>
      </c>
      <c r="C3737" s="154" t="s">
        <v>2789</v>
      </c>
      <c r="D3737" s="154" t="s">
        <v>1800</v>
      </c>
      <c r="E3737" s="154" t="s">
        <v>2862</v>
      </c>
      <c r="F3737" s="155">
        <v>0.13603000000000001</v>
      </c>
      <c r="G3737" s="155">
        <f t="shared" si="58"/>
        <v>0.27206000000000002</v>
      </c>
      <c r="H3737" s="289"/>
    </row>
    <row r="3738" spans="2:8" ht="15">
      <c r="B3738" s="154">
        <v>378</v>
      </c>
      <c r="C3738" s="154" t="s">
        <v>2790</v>
      </c>
      <c r="D3738" s="154" t="s">
        <v>1800</v>
      </c>
      <c r="E3738" s="154" t="s">
        <v>2862</v>
      </c>
      <c r="F3738" s="155">
        <v>0.10371</v>
      </c>
      <c r="G3738" s="155">
        <f t="shared" si="58"/>
        <v>0.20741999999999999</v>
      </c>
      <c r="H3738" s="290"/>
    </row>
    <row r="3739" spans="2:8" ht="15">
      <c r="B3739" s="154">
        <v>379</v>
      </c>
      <c r="C3739" s="154" t="s">
        <v>1774</v>
      </c>
      <c r="D3739" s="154" t="s">
        <v>1800</v>
      </c>
      <c r="E3739" s="154" t="s">
        <v>2862</v>
      </c>
      <c r="F3739" s="155">
        <v>4.4400000000000002E-2</v>
      </c>
      <c r="G3739" s="155">
        <f t="shared" si="58"/>
        <v>8.8800000000000004E-2</v>
      </c>
      <c r="H3739" s="288">
        <v>5.7435400000000003</v>
      </c>
    </row>
    <row r="3740" spans="2:8" ht="15">
      <c r="B3740" s="154">
        <v>379</v>
      </c>
      <c r="C3740" s="154" t="s">
        <v>1777</v>
      </c>
      <c r="D3740" s="154" t="s">
        <v>1800</v>
      </c>
      <c r="E3740" s="154" t="s">
        <v>2862</v>
      </c>
      <c r="F3740" s="155">
        <v>0.53409000000000006</v>
      </c>
      <c r="G3740" s="155">
        <f t="shared" si="58"/>
        <v>1.0681800000000001</v>
      </c>
      <c r="H3740" s="289"/>
    </row>
    <row r="3741" spans="2:8" ht="15">
      <c r="B3741" s="154">
        <v>379</v>
      </c>
      <c r="C3741" s="154" t="s">
        <v>2766</v>
      </c>
      <c r="D3741" s="154" t="s">
        <v>1800</v>
      </c>
      <c r="E3741" s="154" t="s">
        <v>2862</v>
      </c>
      <c r="F3741" s="155">
        <v>0.16078000000000001</v>
      </c>
      <c r="G3741" s="155">
        <f t="shared" si="58"/>
        <v>0.32156000000000001</v>
      </c>
      <c r="H3741" s="289"/>
    </row>
    <row r="3742" spans="2:8" ht="15">
      <c r="B3742" s="154">
        <v>379</v>
      </c>
      <c r="C3742" s="154" t="s">
        <v>2767</v>
      </c>
      <c r="D3742" s="154" t="s">
        <v>1800</v>
      </c>
      <c r="E3742" s="154" t="s">
        <v>2862</v>
      </c>
      <c r="F3742" s="155">
        <v>0.16037999999999999</v>
      </c>
      <c r="G3742" s="155">
        <f t="shared" si="58"/>
        <v>0.32075999999999999</v>
      </c>
      <c r="H3742" s="289"/>
    </row>
    <row r="3743" spans="2:8" ht="15">
      <c r="B3743" s="154">
        <v>379</v>
      </c>
      <c r="C3743" s="154" t="s">
        <v>2768</v>
      </c>
      <c r="D3743" s="154" t="s">
        <v>1800</v>
      </c>
      <c r="E3743" s="154" t="s">
        <v>2862</v>
      </c>
      <c r="F3743" s="155">
        <v>0.35661999999999999</v>
      </c>
      <c r="G3743" s="155">
        <f t="shared" si="58"/>
        <v>0.71323999999999999</v>
      </c>
      <c r="H3743" s="289"/>
    </row>
    <row r="3744" spans="2:8" ht="15">
      <c r="B3744" s="154">
        <v>379</v>
      </c>
      <c r="C3744" s="154" t="s">
        <v>2782</v>
      </c>
      <c r="D3744" s="154" t="s">
        <v>1800</v>
      </c>
      <c r="E3744" s="154" t="s">
        <v>2862</v>
      </c>
      <c r="F3744" s="155">
        <v>0.19653000000000001</v>
      </c>
      <c r="G3744" s="155">
        <f t="shared" si="58"/>
        <v>0.39306000000000002</v>
      </c>
      <c r="H3744" s="289"/>
    </row>
    <row r="3745" spans="2:8" ht="15">
      <c r="B3745" s="154">
        <v>379</v>
      </c>
      <c r="C3745" s="154" t="s">
        <v>2783</v>
      </c>
      <c r="D3745" s="154" t="s">
        <v>1800</v>
      </c>
      <c r="E3745" s="154" t="s">
        <v>2862</v>
      </c>
      <c r="F3745" s="155">
        <v>0.19333</v>
      </c>
      <c r="G3745" s="155">
        <f t="shared" si="58"/>
        <v>0.38666</v>
      </c>
      <c r="H3745" s="289"/>
    </row>
    <row r="3746" spans="2:8" ht="15">
      <c r="B3746" s="154">
        <v>379</v>
      </c>
      <c r="C3746" s="154" t="s">
        <v>2769</v>
      </c>
      <c r="D3746" s="154" t="s">
        <v>1800</v>
      </c>
      <c r="E3746" s="154" t="s">
        <v>2862</v>
      </c>
      <c r="F3746" s="155">
        <v>0.35191</v>
      </c>
      <c r="G3746" s="155">
        <f t="shared" si="58"/>
        <v>0.70382</v>
      </c>
      <c r="H3746" s="289"/>
    </row>
    <row r="3747" spans="2:8" ht="15">
      <c r="B3747" s="154">
        <v>379</v>
      </c>
      <c r="C3747" s="154" t="s">
        <v>2770</v>
      </c>
      <c r="D3747" s="154" t="s">
        <v>1800</v>
      </c>
      <c r="E3747" s="154" t="s">
        <v>2862</v>
      </c>
      <c r="F3747" s="155">
        <v>0.35369</v>
      </c>
      <c r="G3747" s="155">
        <f t="shared" si="58"/>
        <v>0.70738000000000001</v>
      </c>
      <c r="H3747" s="289"/>
    </row>
    <row r="3748" spans="2:8" ht="15">
      <c r="B3748" s="154">
        <v>379</v>
      </c>
      <c r="C3748" s="154" t="s">
        <v>1778</v>
      </c>
      <c r="D3748" s="154" t="s">
        <v>1800</v>
      </c>
      <c r="E3748" s="154" t="s">
        <v>2862</v>
      </c>
      <c r="F3748" s="155">
        <v>1.6899999999999998E-2</v>
      </c>
      <c r="G3748" s="155">
        <f t="shared" si="58"/>
        <v>3.3799999999999997E-2</v>
      </c>
      <c r="H3748" s="289"/>
    </row>
    <row r="3749" spans="2:8" ht="15">
      <c r="B3749" s="154">
        <v>379</v>
      </c>
      <c r="C3749" s="154" t="s">
        <v>2784</v>
      </c>
      <c r="D3749" s="154" t="s">
        <v>1800</v>
      </c>
      <c r="E3749" s="154" t="s">
        <v>2862</v>
      </c>
      <c r="F3749" s="155">
        <v>0.17749000000000001</v>
      </c>
      <c r="G3749" s="155">
        <f t="shared" si="58"/>
        <v>0.35498000000000002</v>
      </c>
      <c r="H3749" s="289"/>
    </row>
    <row r="3750" spans="2:8" ht="15">
      <c r="B3750" s="154">
        <v>379</v>
      </c>
      <c r="C3750" s="154" t="s">
        <v>2183</v>
      </c>
      <c r="D3750" s="154" t="s">
        <v>1800</v>
      </c>
      <c r="E3750" s="154" t="s">
        <v>2862</v>
      </c>
      <c r="F3750" s="155">
        <v>0.19513999999999998</v>
      </c>
      <c r="G3750" s="155">
        <f t="shared" si="58"/>
        <v>0.39027999999999996</v>
      </c>
      <c r="H3750" s="289"/>
    </row>
    <row r="3751" spans="2:8" ht="15">
      <c r="B3751" s="154">
        <v>379</v>
      </c>
      <c r="C3751" s="154" t="s">
        <v>2791</v>
      </c>
      <c r="D3751" s="154" t="s">
        <v>1800</v>
      </c>
      <c r="E3751" s="154" t="s">
        <v>2862</v>
      </c>
      <c r="F3751" s="155">
        <v>0.13050999999999999</v>
      </c>
      <c r="G3751" s="155">
        <f t="shared" si="58"/>
        <v>0.26101999999999997</v>
      </c>
      <c r="H3751" s="290"/>
    </row>
    <row r="3752" spans="2:8" ht="15">
      <c r="B3752" s="154">
        <v>380</v>
      </c>
      <c r="C3752" s="154" t="s">
        <v>1525</v>
      </c>
      <c r="D3752" s="154" t="s">
        <v>1801</v>
      </c>
      <c r="E3752" s="154" t="s">
        <v>2862</v>
      </c>
      <c r="F3752" s="155">
        <v>0.82145000000000001</v>
      </c>
      <c r="G3752" s="155">
        <f t="shared" si="58"/>
        <v>1.6429</v>
      </c>
      <c r="H3752" s="288">
        <v>5.9821200000000001</v>
      </c>
    </row>
    <row r="3753" spans="2:8" ht="15">
      <c r="B3753" s="154">
        <v>380</v>
      </c>
      <c r="C3753" s="154" t="s">
        <v>1563</v>
      </c>
      <c r="D3753" s="154" t="s">
        <v>1801</v>
      </c>
      <c r="E3753" s="154" t="s">
        <v>2862</v>
      </c>
      <c r="F3753" s="155">
        <v>0.22753000000000001</v>
      </c>
      <c r="G3753" s="155">
        <f t="shared" si="58"/>
        <v>0.45506000000000002</v>
      </c>
      <c r="H3753" s="289"/>
    </row>
    <row r="3754" spans="2:8" ht="15">
      <c r="B3754" s="154">
        <v>380</v>
      </c>
      <c r="C3754" s="154" t="s">
        <v>2792</v>
      </c>
      <c r="D3754" s="154" t="s">
        <v>1801</v>
      </c>
      <c r="E3754" s="154" t="s">
        <v>2862</v>
      </c>
      <c r="F3754" s="155">
        <v>0.52673999999999999</v>
      </c>
      <c r="G3754" s="155">
        <f t="shared" si="58"/>
        <v>1.05348</v>
      </c>
      <c r="H3754" s="289"/>
    </row>
    <row r="3755" spans="2:8" ht="15">
      <c r="B3755" s="154">
        <v>380</v>
      </c>
      <c r="C3755" s="154" t="s">
        <v>2793</v>
      </c>
      <c r="D3755" s="154" t="s">
        <v>1801</v>
      </c>
      <c r="E3755" s="154" t="s">
        <v>2862</v>
      </c>
      <c r="F3755" s="155">
        <v>4.206E-2</v>
      </c>
      <c r="G3755" s="155">
        <f t="shared" si="58"/>
        <v>8.412E-2</v>
      </c>
      <c r="H3755" s="289"/>
    </row>
    <row r="3756" spans="2:8" ht="15">
      <c r="B3756" s="154">
        <v>380</v>
      </c>
      <c r="C3756" s="154" t="s">
        <v>2794</v>
      </c>
      <c r="D3756" s="154" t="s">
        <v>1801</v>
      </c>
      <c r="E3756" s="154" t="s">
        <v>2862</v>
      </c>
      <c r="F3756" s="155">
        <v>2.1329999999999998E-2</v>
      </c>
      <c r="G3756" s="155">
        <f t="shared" si="58"/>
        <v>4.2659999999999997E-2</v>
      </c>
      <c r="H3756" s="289"/>
    </row>
    <row r="3757" spans="2:8" ht="15">
      <c r="B3757" s="154">
        <v>380</v>
      </c>
      <c r="C3757" s="154" t="s">
        <v>2795</v>
      </c>
      <c r="D3757" s="154" t="s">
        <v>1801</v>
      </c>
      <c r="E3757" s="154" t="s">
        <v>2862</v>
      </c>
      <c r="F3757" s="155">
        <v>0.39409</v>
      </c>
      <c r="G3757" s="155">
        <f t="shared" si="58"/>
        <v>0.78817999999999999</v>
      </c>
      <c r="H3757" s="289"/>
    </row>
    <row r="3758" spans="2:8" ht="15">
      <c r="B3758" s="154">
        <v>380</v>
      </c>
      <c r="C3758" s="154" t="s">
        <v>1391</v>
      </c>
      <c r="D3758" s="154" t="s">
        <v>1801</v>
      </c>
      <c r="E3758" s="154" t="s">
        <v>2862</v>
      </c>
      <c r="F3758" s="155">
        <v>0.73451</v>
      </c>
      <c r="G3758" s="155">
        <f t="shared" si="58"/>
        <v>1.46902</v>
      </c>
      <c r="H3758" s="289"/>
    </row>
    <row r="3759" spans="2:8" ht="15">
      <c r="B3759" s="154">
        <v>380</v>
      </c>
      <c r="C3759" s="154" t="s">
        <v>2796</v>
      </c>
      <c r="D3759" s="154" t="s">
        <v>1801</v>
      </c>
      <c r="E3759" s="154" t="s">
        <v>2862</v>
      </c>
      <c r="F3759" s="155">
        <v>0.22334999999999999</v>
      </c>
      <c r="G3759" s="155">
        <f t="shared" si="58"/>
        <v>0.44669999999999999</v>
      </c>
      <c r="H3759" s="290"/>
    </row>
    <row r="3760" spans="2:8" ht="15">
      <c r="B3760" s="154">
        <v>381</v>
      </c>
      <c r="C3760" s="154" t="s">
        <v>1525</v>
      </c>
      <c r="D3760" s="154" t="s">
        <v>1801</v>
      </c>
      <c r="E3760" s="154" t="s">
        <v>2862</v>
      </c>
      <c r="F3760" s="155">
        <v>0.38651999999999997</v>
      </c>
      <c r="G3760" s="155">
        <f t="shared" si="58"/>
        <v>0.77303999999999995</v>
      </c>
      <c r="H3760" s="288">
        <v>6.20364</v>
      </c>
    </row>
    <row r="3761" spans="2:8" ht="15">
      <c r="B3761" s="154">
        <v>381</v>
      </c>
      <c r="C3761" s="154" t="s">
        <v>2792</v>
      </c>
      <c r="D3761" s="154" t="s">
        <v>1801</v>
      </c>
      <c r="E3761" s="154" t="s">
        <v>2862</v>
      </c>
      <c r="F3761" s="155">
        <v>0.15578999999999998</v>
      </c>
      <c r="G3761" s="155">
        <f t="shared" si="58"/>
        <v>0.31157999999999997</v>
      </c>
      <c r="H3761" s="289"/>
    </row>
    <row r="3762" spans="2:8" ht="15">
      <c r="B3762" s="154">
        <v>381</v>
      </c>
      <c r="C3762" s="154" t="s">
        <v>2797</v>
      </c>
      <c r="D3762" s="154" t="s">
        <v>1801</v>
      </c>
      <c r="E3762" s="154" t="s">
        <v>2862</v>
      </c>
      <c r="F3762" s="155">
        <v>2.6949999999999998E-2</v>
      </c>
      <c r="G3762" s="155">
        <f t="shared" si="58"/>
        <v>5.3899999999999997E-2</v>
      </c>
      <c r="H3762" s="289"/>
    </row>
    <row r="3763" spans="2:8" ht="15">
      <c r="B3763" s="154">
        <v>381</v>
      </c>
      <c r="C3763" s="154" t="s">
        <v>2798</v>
      </c>
      <c r="D3763" s="154" t="s">
        <v>1801</v>
      </c>
      <c r="E3763" s="154" t="s">
        <v>2862</v>
      </c>
      <c r="F3763" s="155">
        <v>2.026E-2</v>
      </c>
      <c r="G3763" s="155">
        <f t="shared" si="58"/>
        <v>4.052E-2</v>
      </c>
      <c r="H3763" s="289"/>
    </row>
    <row r="3764" spans="2:8" ht="15">
      <c r="B3764" s="154">
        <v>381</v>
      </c>
      <c r="C3764" s="154" t="s">
        <v>1564</v>
      </c>
      <c r="D3764" s="154" t="s">
        <v>1801</v>
      </c>
      <c r="E3764" s="154" t="s">
        <v>2862</v>
      </c>
      <c r="F3764" s="155">
        <v>0.32129000000000002</v>
      </c>
      <c r="G3764" s="155">
        <f t="shared" si="58"/>
        <v>0.64258000000000004</v>
      </c>
      <c r="H3764" s="289"/>
    </row>
    <row r="3765" spans="2:8" ht="15">
      <c r="B3765" s="154">
        <v>381</v>
      </c>
      <c r="C3765" s="154" t="s">
        <v>2799</v>
      </c>
      <c r="D3765" s="154" t="s">
        <v>1801</v>
      </c>
      <c r="E3765" s="154" t="s">
        <v>2862</v>
      </c>
      <c r="F3765" s="155">
        <v>0.81950999999999996</v>
      </c>
      <c r="G3765" s="155">
        <f t="shared" si="58"/>
        <v>1.6390199999999999</v>
      </c>
      <c r="H3765" s="289"/>
    </row>
    <row r="3766" spans="2:8" ht="15">
      <c r="B3766" s="154">
        <v>381</v>
      </c>
      <c r="C3766" s="154" t="s">
        <v>2800</v>
      </c>
      <c r="D3766" s="154" t="s">
        <v>1801</v>
      </c>
      <c r="E3766" s="154" t="s">
        <v>2862</v>
      </c>
      <c r="F3766" s="155">
        <v>0.36901999999999996</v>
      </c>
      <c r="G3766" s="155">
        <f t="shared" si="58"/>
        <v>0.73803999999999992</v>
      </c>
      <c r="H3766" s="289"/>
    </row>
    <row r="3767" spans="2:8" ht="15">
      <c r="B3767" s="154">
        <v>381</v>
      </c>
      <c r="C3767" s="154" t="s">
        <v>1566</v>
      </c>
      <c r="D3767" s="154" t="s">
        <v>1801</v>
      </c>
      <c r="E3767" s="154" t="s">
        <v>2862</v>
      </c>
      <c r="F3767" s="155">
        <v>0.29738999999999999</v>
      </c>
      <c r="G3767" s="155">
        <f t="shared" si="58"/>
        <v>0.59477999999999998</v>
      </c>
      <c r="H3767" s="289"/>
    </row>
    <row r="3768" spans="2:8" ht="15">
      <c r="B3768" s="154">
        <v>381</v>
      </c>
      <c r="C3768" s="154" t="s">
        <v>2801</v>
      </c>
      <c r="D3768" s="154" t="s">
        <v>1801</v>
      </c>
      <c r="E3768" s="154" t="s">
        <v>2862</v>
      </c>
      <c r="F3768" s="155">
        <v>0.32521</v>
      </c>
      <c r="G3768" s="155">
        <f t="shared" si="58"/>
        <v>0.65042</v>
      </c>
      <c r="H3768" s="289"/>
    </row>
    <row r="3769" spans="2:8" ht="15">
      <c r="B3769" s="154">
        <v>381</v>
      </c>
      <c r="C3769" s="154" t="s">
        <v>2802</v>
      </c>
      <c r="D3769" s="154" t="s">
        <v>1801</v>
      </c>
      <c r="E3769" s="154" t="s">
        <v>2862</v>
      </c>
      <c r="F3769" s="155">
        <v>0.23041999999999999</v>
      </c>
      <c r="G3769" s="155">
        <f t="shared" si="58"/>
        <v>0.46083999999999997</v>
      </c>
      <c r="H3769" s="289"/>
    </row>
    <row r="3770" spans="2:8" ht="15">
      <c r="B3770" s="154">
        <v>381</v>
      </c>
      <c r="C3770" s="154" t="s">
        <v>2796</v>
      </c>
      <c r="D3770" s="154" t="s">
        <v>1801</v>
      </c>
      <c r="E3770" s="154" t="s">
        <v>2862</v>
      </c>
      <c r="F3770" s="155">
        <v>0.14946000000000001</v>
      </c>
      <c r="G3770" s="155">
        <f t="shared" si="58"/>
        <v>0.29892000000000002</v>
      </c>
      <c r="H3770" s="290"/>
    </row>
    <row r="3771" spans="2:8" ht="15">
      <c r="B3771" s="154">
        <v>382</v>
      </c>
      <c r="C3771" s="154" t="s">
        <v>1525</v>
      </c>
      <c r="D3771" s="154" t="s">
        <v>1801</v>
      </c>
      <c r="E3771" s="154" t="s">
        <v>2862</v>
      </c>
      <c r="F3771" s="155">
        <v>0.21455000000000002</v>
      </c>
      <c r="G3771" s="155">
        <f t="shared" si="58"/>
        <v>0.42910000000000004</v>
      </c>
      <c r="H3771" s="288">
        <v>6.1885600000000007</v>
      </c>
    </row>
    <row r="3772" spans="2:8" ht="15">
      <c r="B3772" s="154">
        <v>382</v>
      </c>
      <c r="C3772" s="154" t="s">
        <v>2803</v>
      </c>
      <c r="D3772" s="154" t="s">
        <v>1801</v>
      </c>
      <c r="E3772" s="154" t="s">
        <v>2862</v>
      </c>
      <c r="F3772" s="155">
        <v>0.21772</v>
      </c>
      <c r="G3772" s="155">
        <f t="shared" si="58"/>
        <v>0.43543999999999999</v>
      </c>
      <c r="H3772" s="289"/>
    </row>
    <row r="3773" spans="2:8" ht="15">
      <c r="B3773" s="154">
        <v>382</v>
      </c>
      <c r="C3773" s="154" t="s">
        <v>2804</v>
      </c>
      <c r="D3773" s="154" t="s">
        <v>1801</v>
      </c>
      <c r="E3773" s="154" t="s">
        <v>2862</v>
      </c>
      <c r="F3773" s="155">
        <v>0.14899999999999999</v>
      </c>
      <c r="G3773" s="155">
        <f t="shared" si="58"/>
        <v>0.29799999999999999</v>
      </c>
      <c r="H3773" s="289"/>
    </row>
    <row r="3774" spans="2:8" ht="15">
      <c r="B3774" s="154">
        <v>382</v>
      </c>
      <c r="C3774" s="154" t="s">
        <v>1553</v>
      </c>
      <c r="D3774" s="154" t="s">
        <v>1801</v>
      </c>
      <c r="E3774" s="154" t="s">
        <v>2862</v>
      </c>
      <c r="F3774" s="155">
        <v>0.29149000000000003</v>
      </c>
      <c r="G3774" s="155">
        <f t="shared" si="58"/>
        <v>0.58298000000000005</v>
      </c>
      <c r="H3774" s="289"/>
    </row>
    <row r="3775" spans="2:8" ht="15">
      <c r="B3775" s="154">
        <v>382</v>
      </c>
      <c r="C3775" s="154" t="s">
        <v>2805</v>
      </c>
      <c r="D3775" s="154" t="s">
        <v>1801</v>
      </c>
      <c r="E3775" s="154" t="s">
        <v>2862</v>
      </c>
      <c r="F3775" s="155">
        <v>0.20898</v>
      </c>
      <c r="G3775" s="155">
        <f t="shared" si="58"/>
        <v>0.41796</v>
      </c>
      <c r="H3775" s="289"/>
    </row>
    <row r="3776" spans="2:8" ht="15">
      <c r="B3776" s="154">
        <v>382</v>
      </c>
      <c r="C3776" s="154" t="s">
        <v>1568</v>
      </c>
      <c r="D3776" s="154" t="s">
        <v>1801</v>
      </c>
      <c r="E3776" s="154" t="s">
        <v>2862</v>
      </c>
      <c r="F3776" s="155">
        <v>0.29687999999999998</v>
      </c>
      <c r="G3776" s="155">
        <f t="shared" si="58"/>
        <v>0.59375999999999995</v>
      </c>
      <c r="H3776" s="289"/>
    </row>
    <row r="3777" spans="2:8" ht="15">
      <c r="B3777" s="154">
        <v>382</v>
      </c>
      <c r="C3777" s="154" t="s">
        <v>2806</v>
      </c>
      <c r="D3777" s="154" t="s">
        <v>1801</v>
      </c>
      <c r="E3777" s="154" t="s">
        <v>2862</v>
      </c>
      <c r="F3777" s="155">
        <v>0.21415000000000001</v>
      </c>
      <c r="G3777" s="155">
        <f t="shared" si="58"/>
        <v>0.42830000000000001</v>
      </c>
      <c r="H3777" s="289"/>
    </row>
    <row r="3778" spans="2:8" ht="15">
      <c r="B3778" s="154">
        <v>382</v>
      </c>
      <c r="C3778" s="154" t="s">
        <v>1793</v>
      </c>
      <c r="D3778" s="154" t="s">
        <v>1801</v>
      </c>
      <c r="E3778" s="154" t="s">
        <v>2862</v>
      </c>
      <c r="F3778" s="155">
        <v>0.29842000000000002</v>
      </c>
      <c r="G3778" s="155">
        <f t="shared" si="58"/>
        <v>0.59684000000000004</v>
      </c>
      <c r="H3778" s="289"/>
    </row>
    <row r="3779" spans="2:8" ht="15">
      <c r="B3779" s="154">
        <v>382</v>
      </c>
      <c r="C3779" s="154" t="s">
        <v>2807</v>
      </c>
      <c r="D3779" s="154" t="s">
        <v>1801</v>
      </c>
      <c r="E3779" s="154" t="s">
        <v>2862</v>
      </c>
      <c r="F3779" s="155">
        <v>0.47173000000000004</v>
      </c>
      <c r="G3779" s="155">
        <f t="shared" si="58"/>
        <v>0.94346000000000008</v>
      </c>
      <c r="H3779" s="289"/>
    </row>
    <row r="3780" spans="2:8" ht="15">
      <c r="B3780" s="154">
        <v>382</v>
      </c>
      <c r="C3780" s="154" t="s">
        <v>2808</v>
      </c>
      <c r="D3780" s="154" t="s">
        <v>1801</v>
      </c>
      <c r="E3780" s="154" t="s">
        <v>2862</v>
      </c>
      <c r="F3780" s="155">
        <v>0.29923</v>
      </c>
      <c r="G3780" s="155">
        <f t="shared" si="58"/>
        <v>0.59845999999999999</v>
      </c>
      <c r="H3780" s="289"/>
    </row>
    <row r="3781" spans="2:8" ht="15">
      <c r="B3781" s="154">
        <v>382</v>
      </c>
      <c r="C3781" s="154" t="s">
        <v>1586</v>
      </c>
      <c r="D3781" s="154" t="s">
        <v>1801</v>
      </c>
      <c r="E3781" s="154" t="s">
        <v>2862</v>
      </c>
      <c r="F3781" s="155">
        <v>0.43213000000000001</v>
      </c>
      <c r="G3781" s="155">
        <f t="shared" si="58"/>
        <v>0.86426000000000003</v>
      </c>
      <c r="H3781" s="290"/>
    </row>
    <row r="3782" spans="2:8" ht="15">
      <c r="B3782" s="154">
        <v>383</v>
      </c>
      <c r="C3782" s="154" t="s">
        <v>1563</v>
      </c>
      <c r="D3782" s="154" t="s">
        <v>1801</v>
      </c>
      <c r="E3782" s="154" t="s">
        <v>2862</v>
      </c>
      <c r="F3782" s="155">
        <v>0.8676799999999999</v>
      </c>
      <c r="G3782" s="155">
        <f t="shared" si="58"/>
        <v>1.7353599999999998</v>
      </c>
      <c r="H3782" s="288">
        <v>6.6121800000000004</v>
      </c>
    </row>
    <row r="3783" spans="2:8" ht="15">
      <c r="B3783" s="154">
        <v>383</v>
      </c>
      <c r="C3783" s="154" t="s">
        <v>1979</v>
      </c>
      <c r="D3783" s="154" t="s">
        <v>1801</v>
      </c>
      <c r="E3783" s="154" t="s">
        <v>2862</v>
      </c>
      <c r="F3783" s="155">
        <v>0.30592999999999998</v>
      </c>
      <c r="G3783" s="155">
        <f t="shared" si="58"/>
        <v>0.61185999999999996</v>
      </c>
      <c r="H3783" s="289"/>
    </row>
    <row r="3784" spans="2:8" ht="15">
      <c r="B3784" s="154">
        <v>383</v>
      </c>
      <c r="C3784" s="154" t="s">
        <v>2809</v>
      </c>
      <c r="D3784" s="154" t="s">
        <v>1801</v>
      </c>
      <c r="E3784" s="154" t="s">
        <v>2862</v>
      </c>
      <c r="F3784" s="155">
        <v>0.48160000000000003</v>
      </c>
      <c r="G3784" s="155">
        <f t="shared" si="58"/>
        <v>0.96320000000000006</v>
      </c>
      <c r="H3784" s="289"/>
    </row>
    <row r="3785" spans="2:8" ht="15">
      <c r="B3785" s="154">
        <v>383</v>
      </c>
      <c r="C3785" s="154" t="s">
        <v>2803</v>
      </c>
      <c r="D3785" s="154" t="s">
        <v>1801</v>
      </c>
      <c r="E3785" s="154" t="s">
        <v>2862</v>
      </c>
      <c r="F3785" s="155">
        <v>0.39838999999999997</v>
      </c>
      <c r="G3785" s="155">
        <f t="shared" si="58"/>
        <v>0.79677999999999993</v>
      </c>
      <c r="H3785" s="289"/>
    </row>
    <row r="3786" spans="2:8" ht="15">
      <c r="B3786" s="154">
        <v>383</v>
      </c>
      <c r="C3786" s="154" t="s">
        <v>2804</v>
      </c>
      <c r="D3786" s="154" t="s">
        <v>1801</v>
      </c>
      <c r="E3786" s="154" t="s">
        <v>2862</v>
      </c>
      <c r="F3786" s="155">
        <v>0.30430000000000001</v>
      </c>
      <c r="G3786" s="155">
        <f t="shared" si="58"/>
        <v>0.60860000000000003</v>
      </c>
      <c r="H3786" s="289"/>
    </row>
    <row r="3787" spans="2:8" ht="15">
      <c r="B3787" s="154">
        <v>383</v>
      </c>
      <c r="C3787" s="154" t="s">
        <v>2810</v>
      </c>
      <c r="D3787" s="154" t="s">
        <v>1801</v>
      </c>
      <c r="E3787" s="154" t="s">
        <v>2862</v>
      </c>
      <c r="F3787" s="155">
        <v>0.22141999999999998</v>
      </c>
      <c r="G3787" s="155">
        <f t="shared" si="58"/>
        <v>0.44283999999999996</v>
      </c>
      <c r="H3787" s="289"/>
    </row>
    <row r="3788" spans="2:8" ht="15">
      <c r="B3788" s="154">
        <v>383</v>
      </c>
      <c r="C3788" s="154" t="s">
        <v>1744</v>
      </c>
      <c r="D3788" s="154" t="s">
        <v>1801</v>
      </c>
      <c r="E3788" s="154" t="s">
        <v>2862</v>
      </c>
      <c r="F3788" s="155">
        <v>0.30252999999999997</v>
      </c>
      <c r="G3788" s="155">
        <f t="shared" si="58"/>
        <v>0.60505999999999993</v>
      </c>
      <c r="H3788" s="289"/>
    </row>
    <row r="3789" spans="2:8" ht="15">
      <c r="B3789" s="154">
        <v>383</v>
      </c>
      <c r="C3789" s="154" t="s">
        <v>1561</v>
      </c>
      <c r="D3789" s="154" t="s">
        <v>1801</v>
      </c>
      <c r="E3789" s="154" t="s">
        <v>2862</v>
      </c>
      <c r="F3789" s="155">
        <v>0.42424000000000001</v>
      </c>
      <c r="G3789" s="155">
        <f t="shared" ref="G3789:G3852" si="59">F3789*2</f>
        <v>0.84848000000000001</v>
      </c>
      <c r="H3789" s="290"/>
    </row>
    <row r="3790" spans="2:8" ht="15">
      <c r="B3790" s="154">
        <v>384</v>
      </c>
      <c r="C3790" s="154" t="s">
        <v>1562</v>
      </c>
      <c r="D3790" s="154" t="s">
        <v>1801</v>
      </c>
      <c r="E3790" s="154" t="s">
        <v>2862</v>
      </c>
      <c r="F3790" s="155">
        <v>0.63754</v>
      </c>
      <c r="G3790" s="155">
        <f t="shared" si="59"/>
        <v>1.27508</v>
      </c>
      <c r="H3790" s="288">
        <v>6.2347800000000007</v>
      </c>
    </row>
    <row r="3791" spans="2:8" ht="15">
      <c r="B3791" s="154">
        <v>384</v>
      </c>
      <c r="C3791" s="154" t="s">
        <v>2803</v>
      </c>
      <c r="D3791" s="154" t="s">
        <v>1801</v>
      </c>
      <c r="E3791" s="154" t="s">
        <v>2862</v>
      </c>
      <c r="F3791" s="155">
        <v>0.13591999999999999</v>
      </c>
      <c r="G3791" s="155">
        <f t="shared" si="59"/>
        <v>0.27183999999999997</v>
      </c>
      <c r="H3791" s="289"/>
    </row>
    <row r="3792" spans="2:8" ht="15">
      <c r="B3792" s="154">
        <v>384</v>
      </c>
      <c r="C3792" s="154" t="s">
        <v>2804</v>
      </c>
      <c r="D3792" s="154" t="s">
        <v>1801</v>
      </c>
      <c r="E3792" s="154" t="s">
        <v>2862</v>
      </c>
      <c r="F3792" s="155">
        <v>0.15096999999999999</v>
      </c>
      <c r="G3792" s="155">
        <f t="shared" si="59"/>
        <v>0.30193999999999999</v>
      </c>
      <c r="H3792" s="289"/>
    </row>
    <row r="3793" spans="2:8" ht="15">
      <c r="B3793" s="154">
        <v>384</v>
      </c>
      <c r="C3793" s="154" t="s">
        <v>2799</v>
      </c>
      <c r="D3793" s="154" t="s">
        <v>1801</v>
      </c>
      <c r="E3793" s="154" t="s">
        <v>2862</v>
      </c>
      <c r="F3793" s="155">
        <v>0.77751000000000003</v>
      </c>
      <c r="G3793" s="155">
        <f t="shared" si="59"/>
        <v>1.5550200000000001</v>
      </c>
      <c r="H3793" s="289"/>
    </row>
    <row r="3794" spans="2:8" ht="15">
      <c r="B3794" s="154">
        <v>384</v>
      </c>
      <c r="C3794" s="154" t="s">
        <v>2800</v>
      </c>
      <c r="D3794" s="154" t="s">
        <v>1801</v>
      </c>
      <c r="E3794" s="154" t="s">
        <v>2862</v>
      </c>
      <c r="F3794" s="155">
        <v>0.34866000000000003</v>
      </c>
      <c r="G3794" s="155">
        <f t="shared" si="59"/>
        <v>0.69732000000000005</v>
      </c>
      <c r="H3794" s="289"/>
    </row>
    <row r="3795" spans="2:8" ht="15">
      <c r="B3795" s="154">
        <v>384</v>
      </c>
      <c r="C3795" s="154" t="s">
        <v>2811</v>
      </c>
      <c r="D3795" s="154" t="s">
        <v>1801</v>
      </c>
      <c r="E3795" s="154" t="s">
        <v>2862</v>
      </c>
      <c r="F3795" s="155">
        <v>0.11703</v>
      </c>
      <c r="G3795" s="155">
        <f t="shared" si="59"/>
        <v>0.23405999999999999</v>
      </c>
      <c r="H3795" s="289"/>
    </row>
    <row r="3796" spans="2:8" ht="15">
      <c r="B3796" s="154">
        <v>384</v>
      </c>
      <c r="C3796" s="154" t="s">
        <v>1561</v>
      </c>
      <c r="D3796" s="154" t="s">
        <v>1801</v>
      </c>
      <c r="E3796" s="154" t="s">
        <v>2862</v>
      </c>
      <c r="F3796" s="155">
        <v>8.5330000000000003E-2</v>
      </c>
      <c r="G3796" s="155">
        <f t="shared" si="59"/>
        <v>0.17066000000000001</v>
      </c>
      <c r="H3796" s="289"/>
    </row>
    <row r="3797" spans="2:8" ht="15">
      <c r="B3797" s="154">
        <v>384</v>
      </c>
      <c r="C3797" s="154" t="s">
        <v>2812</v>
      </c>
      <c r="D3797" s="154" t="s">
        <v>1801</v>
      </c>
      <c r="E3797" s="154" t="s">
        <v>2862</v>
      </c>
      <c r="F3797" s="155">
        <v>0.43287999999999999</v>
      </c>
      <c r="G3797" s="155">
        <f t="shared" si="59"/>
        <v>0.86575999999999997</v>
      </c>
      <c r="H3797" s="289"/>
    </row>
    <row r="3798" spans="2:8" ht="15">
      <c r="B3798" s="154">
        <v>384</v>
      </c>
      <c r="C3798" s="154" t="s">
        <v>1558</v>
      </c>
      <c r="D3798" s="154" t="s">
        <v>1801</v>
      </c>
      <c r="E3798" s="154" t="s">
        <v>2862</v>
      </c>
      <c r="F3798" s="155">
        <v>0.43154999999999999</v>
      </c>
      <c r="G3798" s="155">
        <f t="shared" si="59"/>
        <v>0.86309999999999998</v>
      </c>
      <c r="H3798" s="290"/>
    </row>
    <row r="3799" spans="2:8" ht="15">
      <c r="B3799" s="154">
        <v>385</v>
      </c>
      <c r="C3799" s="154" t="s">
        <v>1569</v>
      </c>
      <c r="D3799" s="154" t="s">
        <v>1801</v>
      </c>
      <c r="E3799" s="154" t="s">
        <v>2862</v>
      </c>
      <c r="F3799" s="155">
        <v>0.44479000000000002</v>
      </c>
      <c r="G3799" s="155">
        <f t="shared" si="59"/>
        <v>0.88958000000000004</v>
      </c>
      <c r="H3799" s="288">
        <v>6.1000800000000002</v>
      </c>
    </row>
    <row r="3800" spans="2:8" ht="15">
      <c r="B3800" s="154">
        <v>385</v>
      </c>
      <c r="C3800" s="154" t="s">
        <v>2813</v>
      </c>
      <c r="D3800" s="154" t="s">
        <v>1801</v>
      </c>
      <c r="E3800" s="154" t="s">
        <v>2862</v>
      </c>
      <c r="F3800" s="155">
        <v>0.26656000000000002</v>
      </c>
      <c r="G3800" s="155">
        <f t="shared" si="59"/>
        <v>0.53312000000000004</v>
      </c>
      <c r="H3800" s="289"/>
    </row>
    <row r="3801" spans="2:8" ht="15">
      <c r="B3801" s="154">
        <v>385</v>
      </c>
      <c r="C3801" s="154" t="s">
        <v>2814</v>
      </c>
      <c r="D3801" s="154" t="s">
        <v>1801</v>
      </c>
      <c r="E3801" s="154" t="s">
        <v>2862</v>
      </c>
      <c r="F3801" s="155">
        <v>7.4769999999999989E-2</v>
      </c>
      <c r="G3801" s="155">
        <f t="shared" si="59"/>
        <v>0.14953999999999998</v>
      </c>
      <c r="H3801" s="289"/>
    </row>
    <row r="3802" spans="2:8" ht="15">
      <c r="B3802" s="154">
        <v>385</v>
      </c>
      <c r="C3802" s="154" t="s">
        <v>1073</v>
      </c>
      <c r="D3802" s="154" t="s">
        <v>1801</v>
      </c>
      <c r="E3802" s="154" t="s">
        <v>2862</v>
      </c>
      <c r="F3802" s="155">
        <v>0.30522000000000005</v>
      </c>
      <c r="G3802" s="155">
        <f t="shared" si="59"/>
        <v>0.61044000000000009</v>
      </c>
      <c r="H3802" s="289"/>
    </row>
    <row r="3803" spans="2:8" ht="15">
      <c r="B3803" s="154">
        <v>385</v>
      </c>
      <c r="C3803" s="154" t="s">
        <v>2815</v>
      </c>
      <c r="D3803" s="154" t="s">
        <v>1801</v>
      </c>
      <c r="E3803" s="154" t="s">
        <v>2862</v>
      </c>
      <c r="F3803" s="155">
        <v>7.4499999999999997E-2</v>
      </c>
      <c r="G3803" s="155">
        <f t="shared" si="59"/>
        <v>0.14899999999999999</v>
      </c>
      <c r="H3803" s="289"/>
    </row>
    <row r="3804" spans="2:8" ht="15">
      <c r="B3804" s="154">
        <v>385</v>
      </c>
      <c r="C3804" s="154" t="s">
        <v>1574</v>
      </c>
      <c r="D3804" s="154" t="s">
        <v>1801</v>
      </c>
      <c r="E3804" s="154" t="s">
        <v>2862</v>
      </c>
      <c r="F3804" s="155">
        <v>0.59665000000000001</v>
      </c>
      <c r="G3804" s="155">
        <f t="shared" si="59"/>
        <v>1.1933</v>
      </c>
      <c r="H3804" s="289"/>
    </row>
    <row r="3805" spans="2:8" ht="15">
      <c r="B3805" s="154">
        <v>385</v>
      </c>
      <c r="C3805" s="154" t="s">
        <v>1594</v>
      </c>
      <c r="D3805" s="154" t="s">
        <v>1801</v>
      </c>
      <c r="E3805" s="154" t="s">
        <v>2862</v>
      </c>
      <c r="F3805" s="155">
        <v>0.27931</v>
      </c>
      <c r="G3805" s="155">
        <f t="shared" si="59"/>
        <v>0.55862000000000001</v>
      </c>
      <c r="H3805" s="289"/>
    </row>
    <row r="3806" spans="2:8" ht="15">
      <c r="B3806" s="154">
        <v>385</v>
      </c>
      <c r="C3806" s="154" t="s">
        <v>1596</v>
      </c>
      <c r="D3806" s="154" t="s">
        <v>1801</v>
      </c>
      <c r="E3806" s="154" t="s">
        <v>2862</v>
      </c>
      <c r="F3806" s="155">
        <v>0.49791000000000002</v>
      </c>
      <c r="G3806" s="155">
        <f t="shared" si="59"/>
        <v>0.99582000000000004</v>
      </c>
      <c r="H3806" s="289"/>
    </row>
    <row r="3807" spans="2:8" ht="15">
      <c r="B3807" s="154">
        <v>385</v>
      </c>
      <c r="C3807" s="154" t="s">
        <v>1565</v>
      </c>
      <c r="D3807" s="154" t="s">
        <v>1801</v>
      </c>
      <c r="E3807" s="154" t="s">
        <v>2862</v>
      </c>
      <c r="F3807" s="155">
        <v>0.51032999999999995</v>
      </c>
      <c r="G3807" s="155">
        <f t="shared" si="59"/>
        <v>1.0206599999999999</v>
      </c>
      <c r="H3807" s="290"/>
    </row>
    <row r="3808" spans="2:8" ht="15">
      <c r="B3808" s="154">
        <v>386</v>
      </c>
      <c r="C3808" s="154" t="s">
        <v>2816</v>
      </c>
      <c r="D3808" s="154" t="s">
        <v>1801</v>
      </c>
      <c r="E3808" s="154" t="s">
        <v>2862</v>
      </c>
      <c r="F3808" s="155">
        <v>0.49528</v>
      </c>
      <c r="G3808" s="155">
        <f t="shared" si="59"/>
        <v>0.99056</v>
      </c>
      <c r="H3808" s="288">
        <v>6.2687799999999996</v>
      </c>
    </row>
    <row r="3809" spans="2:8" ht="15">
      <c r="B3809" s="154">
        <v>386</v>
      </c>
      <c r="C3809" s="154" t="s">
        <v>1569</v>
      </c>
      <c r="D3809" s="154" t="s">
        <v>1801</v>
      </c>
      <c r="E3809" s="154" t="s">
        <v>2862</v>
      </c>
      <c r="F3809" s="155">
        <v>0.68235999999999997</v>
      </c>
      <c r="G3809" s="155">
        <f t="shared" si="59"/>
        <v>1.3647199999999999</v>
      </c>
      <c r="H3809" s="289"/>
    </row>
    <row r="3810" spans="2:8" ht="15">
      <c r="B3810" s="154">
        <v>386</v>
      </c>
      <c r="C3810" s="154" t="s">
        <v>1549</v>
      </c>
      <c r="D3810" s="154" t="s">
        <v>1801</v>
      </c>
      <c r="E3810" s="154" t="s">
        <v>2862</v>
      </c>
      <c r="F3810" s="155">
        <v>7.7310000000000004E-2</v>
      </c>
      <c r="G3810" s="155">
        <f t="shared" si="59"/>
        <v>0.15462000000000001</v>
      </c>
      <c r="H3810" s="289"/>
    </row>
    <row r="3811" spans="2:8" ht="15">
      <c r="B3811" s="154">
        <v>386</v>
      </c>
      <c r="C3811" s="154" t="s">
        <v>1559</v>
      </c>
      <c r="D3811" s="154" t="s">
        <v>1801</v>
      </c>
      <c r="E3811" s="154" t="s">
        <v>2862</v>
      </c>
      <c r="F3811" s="155">
        <v>0.31004999999999999</v>
      </c>
      <c r="G3811" s="155">
        <f t="shared" si="59"/>
        <v>0.62009999999999998</v>
      </c>
      <c r="H3811" s="289"/>
    </row>
    <row r="3812" spans="2:8" ht="15">
      <c r="B3812" s="154">
        <v>386</v>
      </c>
      <c r="C3812" s="154" t="s">
        <v>1792</v>
      </c>
      <c r="D3812" s="154" t="s">
        <v>1801</v>
      </c>
      <c r="E3812" s="154" t="s">
        <v>2862</v>
      </c>
      <c r="F3812" s="155">
        <v>0.25691000000000003</v>
      </c>
      <c r="G3812" s="155">
        <f t="shared" si="59"/>
        <v>0.51382000000000005</v>
      </c>
      <c r="H3812" s="289"/>
    </row>
    <row r="3813" spans="2:8" ht="15">
      <c r="B3813" s="154">
        <v>386</v>
      </c>
      <c r="C3813" s="154" t="s">
        <v>1574</v>
      </c>
      <c r="D3813" s="154" t="s">
        <v>1801</v>
      </c>
      <c r="E3813" s="154" t="s">
        <v>2862</v>
      </c>
      <c r="F3813" s="155">
        <v>0.76405999999999996</v>
      </c>
      <c r="G3813" s="155">
        <f t="shared" si="59"/>
        <v>1.5281199999999999</v>
      </c>
      <c r="H3813" s="289"/>
    </row>
    <row r="3814" spans="2:8" ht="15">
      <c r="B3814" s="154">
        <v>386</v>
      </c>
      <c r="C3814" s="154" t="s">
        <v>1567</v>
      </c>
      <c r="D3814" s="154" t="s">
        <v>1801</v>
      </c>
      <c r="E3814" s="154" t="s">
        <v>2862</v>
      </c>
      <c r="F3814" s="155">
        <v>0.43969000000000003</v>
      </c>
      <c r="G3814" s="155">
        <f t="shared" si="59"/>
        <v>0.87938000000000005</v>
      </c>
      <c r="H3814" s="289"/>
    </row>
    <row r="3815" spans="2:8" ht="15">
      <c r="B3815" s="154">
        <v>386</v>
      </c>
      <c r="C3815" s="154" t="s">
        <v>2817</v>
      </c>
      <c r="D3815" s="154" t="s">
        <v>1801</v>
      </c>
      <c r="E3815" s="154" t="s">
        <v>2862</v>
      </c>
      <c r="F3815" s="155">
        <v>0.10873000000000001</v>
      </c>
      <c r="G3815" s="155">
        <f t="shared" si="59"/>
        <v>0.21746000000000001</v>
      </c>
      <c r="H3815" s="290"/>
    </row>
    <row r="3816" spans="2:8" ht="15">
      <c r="B3816" s="154">
        <v>387</v>
      </c>
      <c r="C3816" s="154" t="s">
        <v>2816</v>
      </c>
      <c r="D3816" s="154" t="s">
        <v>1801</v>
      </c>
      <c r="E3816" s="154" t="s">
        <v>2862</v>
      </c>
      <c r="F3816" s="155">
        <v>0.23669999999999999</v>
      </c>
      <c r="G3816" s="155">
        <f t="shared" si="59"/>
        <v>0.47339999999999999</v>
      </c>
      <c r="H3816" s="288">
        <v>5.9828800000000015</v>
      </c>
    </row>
    <row r="3817" spans="2:8" ht="15">
      <c r="B3817" s="154">
        <v>387</v>
      </c>
      <c r="C3817" s="154" t="s">
        <v>1614</v>
      </c>
      <c r="D3817" s="154" t="s">
        <v>1801</v>
      </c>
      <c r="E3817" s="154" t="s">
        <v>2862</v>
      </c>
      <c r="F3817" s="155">
        <v>0.44086000000000003</v>
      </c>
      <c r="G3817" s="155">
        <f t="shared" si="59"/>
        <v>0.88172000000000006</v>
      </c>
      <c r="H3817" s="289"/>
    </row>
    <row r="3818" spans="2:8" ht="15">
      <c r="B3818" s="154">
        <v>387</v>
      </c>
      <c r="C3818" s="154" t="s">
        <v>1569</v>
      </c>
      <c r="D3818" s="154" t="s">
        <v>1801</v>
      </c>
      <c r="E3818" s="154" t="s">
        <v>2862</v>
      </c>
      <c r="F3818" s="155">
        <v>0.37839</v>
      </c>
      <c r="G3818" s="155">
        <f t="shared" si="59"/>
        <v>0.75678000000000001</v>
      </c>
      <c r="H3818" s="289"/>
    </row>
    <row r="3819" spans="2:8" ht="15">
      <c r="B3819" s="154">
        <v>387</v>
      </c>
      <c r="C3819" s="154" t="s">
        <v>2818</v>
      </c>
      <c r="D3819" s="154" t="s">
        <v>1801</v>
      </c>
      <c r="E3819" s="154" t="s">
        <v>2862</v>
      </c>
      <c r="F3819" s="155">
        <v>0.14341000000000001</v>
      </c>
      <c r="G3819" s="155">
        <f t="shared" si="59"/>
        <v>0.28682000000000002</v>
      </c>
      <c r="H3819" s="289"/>
    </row>
    <row r="3820" spans="2:8" ht="15">
      <c r="B3820" s="154">
        <v>387</v>
      </c>
      <c r="C3820" s="154" t="s">
        <v>1543</v>
      </c>
      <c r="D3820" s="154" t="s">
        <v>1801</v>
      </c>
      <c r="E3820" s="154" t="s">
        <v>2862</v>
      </c>
      <c r="F3820" s="155">
        <v>0.24068999999999999</v>
      </c>
      <c r="G3820" s="155">
        <f t="shared" si="59"/>
        <v>0.48137999999999997</v>
      </c>
      <c r="H3820" s="289"/>
    </row>
    <row r="3821" spans="2:8" ht="15">
      <c r="B3821" s="154">
        <v>387</v>
      </c>
      <c r="C3821" s="154" t="s">
        <v>1786</v>
      </c>
      <c r="D3821" s="154" t="s">
        <v>1801</v>
      </c>
      <c r="E3821" s="154" t="s">
        <v>2862</v>
      </c>
      <c r="F3821" s="155">
        <v>0.21709999999999999</v>
      </c>
      <c r="G3821" s="155">
        <f t="shared" si="59"/>
        <v>0.43419999999999997</v>
      </c>
      <c r="H3821" s="289"/>
    </row>
    <row r="3822" spans="2:8" ht="15">
      <c r="B3822" s="154">
        <v>387</v>
      </c>
      <c r="C3822" s="154" t="s">
        <v>2819</v>
      </c>
      <c r="D3822" s="154" t="s">
        <v>1801</v>
      </c>
      <c r="E3822" s="154" t="s">
        <v>2862</v>
      </c>
      <c r="F3822" s="155">
        <v>0.17136999999999999</v>
      </c>
      <c r="G3822" s="155">
        <f t="shared" si="59"/>
        <v>0.34273999999999999</v>
      </c>
      <c r="H3822" s="289"/>
    </row>
    <row r="3823" spans="2:8" ht="15">
      <c r="B3823" s="154">
        <v>387</v>
      </c>
      <c r="C3823" s="154" t="s">
        <v>1570</v>
      </c>
      <c r="D3823" s="154" t="s">
        <v>1801</v>
      </c>
      <c r="E3823" s="154" t="s">
        <v>2862</v>
      </c>
      <c r="F3823" s="155">
        <v>0.47361999999999999</v>
      </c>
      <c r="G3823" s="155">
        <f t="shared" si="59"/>
        <v>0.94723999999999997</v>
      </c>
      <c r="H3823" s="289"/>
    </row>
    <row r="3824" spans="2:8" ht="15">
      <c r="B3824" s="154">
        <v>387</v>
      </c>
      <c r="C3824" s="154" t="s">
        <v>1671</v>
      </c>
      <c r="D3824" s="154" t="s">
        <v>1801</v>
      </c>
      <c r="E3824" s="154" t="s">
        <v>2862</v>
      </c>
      <c r="F3824" s="155">
        <v>0.10773999999999999</v>
      </c>
      <c r="G3824" s="155">
        <f t="shared" si="59"/>
        <v>0.21547999999999998</v>
      </c>
      <c r="H3824" s="289"/>
    </row>
    <row r="3825" spans="2:8" ht="15">
      <c r="B3825" s="154">
        <v>387</v>
      </c>
      <c r="C3825" s="154" t="s">
        <v>1574</v>
      </c>
      <c r="D3825" s="154" t="s">
        <v>1801</v>
      </c>
      <c r="E3825" s="154" t="s">
        <v>2862</v>
      </c>
      <c r="F3825" s="155">
        <v>0.24417</v>
      </c>
      <c r="G3825" s="155">
        <f t="shared" si="59"/>
        <v>0.48834</v>
      </c>
      <c r="H3825" s="289"/>
    </row>
    <row r="3826" spans="2:8" ht="15">
      <c r="B3826" s="154">
        <v>387</v>
      </c>
      <c r="C3826" s="154" t="s">
        <v>1615</v>
      </c>
      <c r="D3826" s="154" t="s">
        <v>1801</v>
      </c>
      <c r="E3826" s="154" t="s">
        <v>2862</v>
      </c>
      <c r="F3826" s="155">
        <v>0.28094999999999998</v>
      </c>
      <c r="G3826" s="155">
        <f t="shared" si="59"/>
        <v>0.56189999999999996</v>
      </c>
      <c r="H3826" s="289"/>
    </row>
    <row r="3827" spans="2:8" ht="15">
      <c r="B3827" s="154">
        <v>387</v>
      </c>
      <c r="C3827" s="154" t="s">
        <v>2820</v>
      </c>
      <c r="D3827" s="154" t="s">
        <v>1801</v>
      </c>
      <c r="E3827" s="154" t="s">
        <v>2862</v>
      </c>
      <c r="F3827" s="155">
        <v>2.6920000000000003E-2</v>
      </c>
      <c r="G3827" s="155">
        <f t="shared" si="59"/>
        <v>5.3840000000000006E-2</v>
      </c>
      <c r="H3827" s="289"/>
    </row>
    <row r="3828" spans="2:8" ht="15">
      <c r="B3828" s="154">
        <v>387</v>
      </c>
      <c r="C3828" s="154" t="s">
        <v>2821</v>
      </c>
      <c r="D3828" s="154" t="s">
        <v>1801</v>
      </c>
      <c r="E3828" s="154" t="s">
        <v>2862</v>
      </c>
      <c r="F3828" s="155">
        <v>2.9520000000000001E-2</v>
      </c>
      <c r="G3828" s="155">
        <f t="shared" si="59"/>
        <v>5.9040000000000002E-2</v>
      </c>
      <c r="H3828" s="290"/>
    </row>
    <row r="3829" spans="2:8" ht="15">
      <c r="B3829" s="154">
        <v>388</v>
      </c>
      <c r="C3829" s="154" t="s">
        <v>2822</v>
      </c>
      <c r="D3829" s="154" t="s">
        <v>1801</v>
      </c>
      <c r="E3829" s="154" t="s">
        <v>2862</v>
      </c>
      <c r="F3829" s="155">
        <v>0.20371</v>
      </c>
      <c r="G3829" s="155">
        <f t="shared" si="59"/>
        <v>0.40742</v>
      </c>
      <c r="H3829" s="288">
        <v>6.03538</v>
      </c>
    </row>
    <row r="3830" spans="2:8" ht="15">
      <c r="B3830" s="154">
        <v>388</v>
      </c>
      <c r="C3830" s="154" t="s">
        <v>1783</v>
      </c>
      <c r="D3830" s="154" t="s">
        <v>1801</v>
      </c>
      <c r="E3830" s="154" t="s">
        <v>2862</v>
      </c>
      <c r="F3830" s="155">
        <v>7.2279999999999997E-2</v>
      </c>
      <c r="G3830" s="155">
        <f t="shared" si="59"/>
        <v>0.14455999999999999</v>
      </c>
      <c r="H3830" s="289"/>
    </row>
    <row r="3831" spans="2:8" ht="15">
      <c r="B3831" s="154">
        <v>388</v>
      </c>
      <c r="C3831" s="154" t="s">
        <v>1543</v>
      </c>
      <c r="D3831" s="154" t="s">
        <v>1801</v>
      </c>
      <c r="E3831" s="154" t="s">
        <v>2862</v>
      </c>
      <c r="F3831" s="155">
        <v>0.67503999999999997</v>
      </c>
      <c r="G3831" s="155">
        <f t="shared" si="59"/>
        <v>1.3500799999999999</v>
      </c>
      <c r="H3831" s="289"/>
    </row>
    <row r="3832" spans="2:8" ht="15">
      <c r="B3832" s="154">
        <v>388</v>
      </c>
      <c r="C3832" s="154" t="s">
        <v>1835</v>
      </c>
      <c r="D3832" s="154" t="s">
        <v>1801</v>
      </c>
      <c r="E3832" s="154" t="s">
        <v>2862</v>
      </c>
      <c r="F3832" s="155">
        <v>0.28898000000000001</v>
      </c>
      <c r="G3832" s="155">
        <f t="shared" si="59"/>
        <v>0.57796000000000003</v>
      </c>
      <c r="H3832" s="289"/>
    </row>
    <row r="3833" spans="2:8" ht="15">
      <c r="B3833" s="154">
        <v>388</v>
      </c>
      <c r="C3833" s="154" t="s">
        <v>2823</v>
      </c>
      <c r="D3833" s="154" t="s">
        <v>1801</v>
      </c>
      <c r="E3833" s="154" t="s">
        <v>2862</v>
      </c>
      <c r="F3833" s="155">
        <v>0.17288000000000001</v>
      </c>
      <c r="G3833" s="155">
        <f t="shared" si="59"/>
        <v>0.34576000000000001</v>
      </c>
      <c r="H3833" s="289"/>
    </row>
    <row r="3834" spans="2:8" ht="15">
      <c r="B3834" s="154">
        <v>388</v>
      </c>
      <c r="C3834" s="154" t="s">
        <v>1786</v>
      </c>
      <c r="D3834" s="154" t="s">
        <v>1801</v>
      </c>
      <c r="E3834" s="154" t="s">
        <v>2862</v>
      </c>
      <c r="F3834" s="155">
        <v>0.82398000000000005</v>
      </c>
      <c r="G3834" s="155">
        <f t="shared" si="59"/>
        <v>1.6479600000000001</v>
      </c>
      <c r="H3834" s="289"/>
    </row>
    <row r="3835" spans="2:8" ht="15">
      <c r="B3835" s="154">
        <v>388</v>
      </c>
      <c r="C3835" s="154" t="s">
        <v>1571</v>
      </c>
      <c r="D3835" s="154" t="s">
        <v>1801</v>
      </c>
      <c r="E3835" s="154" t="s">
        <v>2862</v>
      </c>
      <c r="F3835" s="155">
        <v>0.31424999999999997</v>
      </c>
      <c r="G3835" s="155">
        <f t="shared" si="59"/>
        <v>0.62849999999999995</v>
      </c>
      <c r="H3835" s="289"/>
    </row>
    <row r="3836" spans="2:8" ht="15">
      <c r="B3836" s="154">
        <v>388</v>
      </c>
      <c r="C3836" s="154" t="s">
        <v>2824</v>
      </c>
      <c r="D3836" s="154" t="s">
        <v>1801</v>
      </c>
      <c r="E3836" s="154" t="s">
        <v>2862</v>
      </c>
      <c r="F3836" s="155">
        <v>0.46656999999999998</v>
      </c>
      <c r="G3836" s="155">
        <f t="shared" si="59"/>
        <v>0.93313999999999997</v>
      </c>
      <c r="H3836" s="290"/>
    </row>
    <row r="3837" spans="2:8" ht="15">
      <c r="B3837" s="154">
        <v>389</v>
      </c>
      <c r="C3837" s="154" t="s">
        <v>1569</v>
      </c>
      <c r="D3837" s="154" t="s">
        <v>1801</v>
      </c>
      <c r="E3837" s="154" t="s">
        <v>2862</v>
      </c>
      <c r="F3837" s="155">
        <v>0.66439000000000004</v>
      </c>
      <c r="G3837" s="155">
        <f t="shared" si="59"/>
        <v>1.3287800000000001</v>
      </c>
      <c r="H3837" s="288">
        <v>6.2047799999999995</v>
      </c>
    </row>
    <row r="3838" spans="2:8" ht="15">
      <c r="B3838" s="154">
        <v>389</v>
      </c>
      <c r="C3838" s="154" t="s">
        <v>1783</v>
      </c>
      <c r="D3838" s="154" t="s">
        <v>1801</v>
      </c>
      <c r="E3838" s="154" t="s">
        <v>2862</v>
      </c>
      <c r="F3838" s="155">
        <v>0.22350999999999999</v>
      </c>
      <c r="G3838" s="155">
        <f t="shared" si="59"/>
        <v>0.44701999999999997</v>
      </c>
      <c r="H3838" s="289"/>
    </row>
    <row r="3839" spans="2:8" ht="15">
      <c r="B3839" s="154">
        <v>389</v>
      </c>
      <c r="C3839" s="154" t="s">
        <v>2825</v>
      </c>
      <c r="D3839" s="154" t="s">
        <v>1801</v>
      </c>
      <c r="E3839" s="154" t="s">
        <v>2862</v>
      </c>
      <c r="F3839" s="155">
        <v>0.16772000000000001</v>
      </c>
      <c r="G3839" s="155">
        <f t="shared" si="59"/>
        <v>0.33544000000000002</v>
      </c>
      <c r="H3839" s="289"/>
    </row>
    <row r="3840" spans="2:8" ht="15">
      <c r="B3840" s="154">
        <v>389</v>
      </c>
      <c r="C3840" s="154" t="s">
        <v>1543</v>
      </c>
      <c r="D3840" s="154" t="s">
        <v>1801</v>
      </c>
      <c r="E3840" s="154" t="s">
        <v>2862</v>
      </c>
      <c r="F3840" s="155">
        <v>0.52557000000000009</v>
      </c>
      <c r="G3840" s="155">
        <f t="shared" si="59"/>
        <v>1.0511400000000002</v>
      </c>
      <c r="H3840" s="289"/>
    </row>
    <row r="3841" spans="2:8" ht="15">
      <c r="B3841" s="154">
        <v>389</v>
      </c>
      <c r="C3841" s="154" t="s">
        <v>1784</v>
      </c>
      <c r="D3841" s="154" t="s">
        <v>1801</v>
      </c>
      <c r="E3841" s="154" t="s">
        <v>2862</v>
      </c>
      <c r="F3841" s="155">
        <v>0.15437000000000001</v>
      </c>
      <c r="G3841" s="155">
        <f t="shared" si="59"/>
        <v>0.30874000000000001</v>
      </c>
      <c r="H3841" s="289"/>
    </row>
    <row r="3842" spans="2:8" ht="15">
      <c r="B3842" s="154">
        <v>389</v>
      </c>
      <c r="C3842" s="154" t="s">
        <v>1785</v>
      </c>
      <c r="D3842" s="154" t="s">
        <v>1801</v>
      </c>
      <c r="E3842" s="154" t="s">
        <v>2862</v>
      </c>
      <c r="F3842" s="155">
        <v>0.1608</v>
      </c>
      <c r="G3842" s="155">
        <f t="shared" si="59"/>
        <v>0.3216</v>
      </c>
      <c r="H3842" s="289"/>
    </row>
    <row r="3843" spans="2:8" ht="15">
      <c r="B3843" s="154">
        <v>389</v>
      </c>
      <c r="C3843" s="154" t="s">
        <v>1775</v>
      </c>
      <c r="D3843" s="154" t="s">
        <v>1801</v>
      </c>
      <c r="E3843" s="154" t="s">
        <v>2862</v>
      </c>
      <c r="F3843" s="155">
        <v>0.29227999999999998</v>
      </c>
      <c r="G3843" s="155">
        <f t="shared" si="59"/>
        <v>0.58455999999999997</v>
      </c>
      <c r="H3843" s="289"/>
    </row>
    <row r="3844" spans="2:8" ht="15">
      <c r="B3844" s="154">
        <v>389</v>
      </c>
      <c r="C3844" s="154" t="s">
        <v>1595</v>
      </c>
      <c r="D3844" s="154" t="s">
        <v>1801</v>
      </c>
      <c r="E3844" s="154" t="s">
        <v>2862</v>
      </c>
      <c r="F3844" s="155">
        <v>0.25704000000000005</v>
      </c>
      <c r="G3844" s="155">
        <f t="shared" si="59"/>
        <v>0.51408000000000009</v>
      </c>
      <c r="H3844" s="289"/>
    </row>
    <row r="3845" spans="2:8" ht="15">
      <c r="B3845" s="154">
        <v>389</v>
      </c>
      <c r="C3845" s="154" t="s">
        <v>1519</v>
      </c>
      <c r="D3845" s="154" t="s">
        <v>1801</v>
      </c>
      <c r="E3845" s="154" t="s">
        <v>2862</v>
      </c>
      <c r="F3845" s="155">
        <v>0.41785</v>
      </c>
      <c r="G3845" s="155">
        <f t="shared" si="59"/>
        <v>0.8357</v>
      </c>
      <c r="H3845" s="289"/>
    </row>
    <row r="3846" spans="2:8" ht="15">
      <c r="B3846" s="154">
        <v>389</v>
      </c>
      <c r="C3846" s="154" t="s">
        <v>2826</v>
      </c>
      <c r="D3846" s="154" t="s">
        <v>1801</v>
      </c>
      <c r="E3846" s="154" t="s">
        <v>2862</v>
      </c>
      <c r="F3846" s="155">
        <v>0.16822000000000001</v>
      </c>
      <c r="G3846" s="155">
        <f t="shared" si="59"/>
        <v>0.33644000000000002</v>
      </c>
      <c r="H3846" s="289"/>
    </row>
    <row r="3847" spans="2:8" ht="15">
      <c r="B3847" s="154">
        <v>389</v>
      </c>
      <c r="C3847" s="154" t="s">
        <v>2827</v>
      </c>
      <c r="D3847" s="154" t="s">
        <v>1801</v>
      </c>
      <c r="E3847" s="154" t="s">
        <v>2862</v>
      </c>
      <c r="F3847" s="155">
        <v>7.0639999999999994E-2</v>
      </c>
      <c r="G3847" s="155">
        <f t="shared" si="59"/>
        <v>0.14127999999999999</v>
      </c>
      <c r="H3847" s="290"/>
    </row>
    <row r="3848" spans="2:8" ht="15">
      <c r="B3848" s="154">
        <v>390</v>
      </c>
      <c r="C3848" s="154" t="s">
        <v>1783</v>
      </c>
      <c r="D3848" s="154" t="s">
        <v>1801</v>
      </c>
      <c r="E3848" s="154" t="s">
        <v>2862</v>
      </c>
      <c r="F3848" s="155">
        <v>0.21452000000000002</v>
      </c>
      <c r="G3848" s="155">
        <f t="shared" si="59"/>
        <v>0.42904000000000003</v>
      </c>
      <c r="H3848" s="288">
        <v>6.1900799999999991</v>
      </c>
    </row>
    <row r="3849" spans="2:8" ht="15">
      <c r="B3849" s="154">
        <v>390</v>
      </c>
      <c r="C3849" s="154" t="s">
        <v>1543</v>
      </c>
      <c r="D3849" s="154" t="s">
        <v>1801</v>
      </c>
      <c r="E3849" s="154" t="s">
        <v>2862</v>
      </c>
      <c r="F3849" s="155">
        <v>0.22756000000000001</v>
      </c>
      <c r="G3849" s="155">
        <f t="shared" si="59"/>
        <v>0.45512000000000002</v>
      </c>
      <c r="H3849" s="289"/>
    </row>
    <row r="3850" spans="2:8" ht="15">
      <c r="B3850" s="154">
        <v>390</v>
      </c>
      <c r="C3850" s="154" t="s">
        <v>1784</v>
      </c>
      <c r="D3850" s="154" t="s">
        <v>1801</v>
      </c>
      <c r="E3850" s="154" t="s">
        <v>2862</v>
      </c>
      <c r="F3850" s="155">
        <v>0.28235000000000005</v>
      </c>
      <c r="G3850" s="155">
        <f t="shared" si="59"/>
        <v>0.56470000000000009</v>
      </c>
      <c r="H3850" s="289"/>
    </row>
    <row r="3851" spans="2:8" ht="15">
      <c r="B3851" s="154">
        <v>390</v>
      </c>
      <c r="C3851" s="154" t="s">
        <v>1786</v>
      </c>
      <c r="D3851" s="154" t="s">
        <v>1801</v>
      </c>
      <c r="E3851" s="154" t="s">
        <v>2862</v>
      </c>
      <c r="F3851" s="155">
        <v>0.63640999999999992</v>
      </c>
      <c r="G3851" s="155">
        <f t="shared" si="59"/>
        <v>1.2728199999999998</v>
      </c>
      <c r="H3851" s="289"/>
    </row>
    <row r="3852" spans="2:8" ht="15">
      <c r="B3852" s="154">
        <v>390</v>
      </c>
      <c r="C3852" s="154" t="s">
        <v>1785</v>
      </c>
      <c r="D3852" s="154" t="s">
        <v>1801</v>
      </c>
      <c r="E3852" s="154" t="s">
        <v>2862</v>
      </c>
      <c r="F3852" s="155">
        <v>0.27635000000000004</v>
      </c>
      <c r="G3852" s="155">
        <f t="shared" si="59"/>
        <v>0.55270000000000008</v>
      </c>
      <c r="H3852" s="289"/>
    </row>
    <row r="3853" spans="2:8" ht="15">
      <c r="B3853" s="154">
        <v>390</v>
      </c>
      <c r="C3853" s="154" t="s">
        <v>1787</v>
      </c>
      <c r="D3853" s="154" t="s">
        <v>1801</v>
      </c>
      <c r="E3853" s="154" t="s">
        <v>2862</v>
      </c>
      <c r="F3853" s="155">
        <v>0.43389999999999995</v>
      </c>
      <c r="G3853" s="155">
        <f t="shared" ref="G3853:G3916" si="60">F3853*2</f>
        <v>0.8677999999999999</v>
      </c>
      <c r="H3853" s="289"/>
    </row>
    <row r="3854" spans="2:8" ht="15">
      <c r="B3854" s="154">
        <v>390</v>
      </c>
      <c r="C3854" s="154" t="s">
        <v>1622</v>
      </c>
      <c r="D3854" s="154" t="s">
        <v>1801</v>
      </c>
      <c r="E3854" s="154" t="s">
        <v>2862</v>
      </c>
      <c r="F3854" s="155">
        <v>0.13985</v>
      </c>
      <c r="G3854" s="155">
        <f t="shared" si="60"/>
        <v>0.2797</v>
      </c>
      <c r="H3854" s="289"/>
    </row>
    <row r="3855" spans="2:8" ht="15">
      <c r="B3855" s="154">
        <v>390</v>
      </c>
      <c r="C3855" s="154" t="s">
        <v>1788</v>
      </c>
      <c r="D3855" s="154" t="s">
        <v>1801</v>
      </c>
      <c r="E3855" s="154" t="s">
        <v>2862</v>
      </c>
      <c r="F3855" s="155">
        <v>0.28367999999999999</v>
      </c>
      <c r="G3855" s="155">
        <f t="shared" si="60"/>
        <v>0.56735999999999998</v>
      </c>
      <c r="H3855" s="289"/>
    </row>
    <row r="3856" spans="2:8" ht="15">
      <c r="B3856" s="154">
        <v>390</v>
      </c>
      <c r="C3856" s="154" t="s">
        <v>2828</v>
      </c>
      <c r="D3856" s="154" t="s">
        <v>1801</v>
      </c>
      <c r="E3856" s="154" t="s">
        <v>2862</v>
      </c>
      <c r="F3856" s="155">
        <v>0.43062</v>
      </c>
      <c r="G3856" s="155">
        <f t="shared" si="60"/>
        <v>0.86124000000000001</v>
      </c>
      <c r="H3856" s="289"/>
    </row>
    <row r="3857" spans="2:8" ht="15">
      <c r="B3857" s="154">
        <v>390</v>
      </c>
      <c r="C3857" s="154" t="s">
        <v>2826</v>
      </c>
      <c r="D3857" s="154" t="s">
        <v>1801</v>
      </c>
      <c r="E3857" s="154" t="s">
        <v>2862</v>
      </c>
      <c r="F3857" s="155">
        <v>0.16980000000000001</v>
      </c>
      <c r="G3857" s="155">
        <f t="shared" si="60"/>
        <v>0.33960000000000001</v>
      </c>
      <c r="H3857" s="290"/>
    </row>
    <row r="3858" spans="2:8" ht="15">
      <c r="B3858" s="154">
        <v>391</v>
      </c>
      <c r="C3858" s="154" t="s">
        <v>2829</v>
      </c>
      <c r="D3858" s="154" t="s">
        <v>1800</v>
      </c>
      <c r="E3858" s="154" t="s">
        <v>2862</v>
      </c>
      <c r="F3858" s="155">
        <v>0.24774000000000002</v>
      </c>
      <c r="G3858" s="155">
        <f t="shared" si="60"/>
        <v>0.49548000000000003</v>
      </c>
      <c r="H3858" s="288">
        <v>6.1889799999999999</v>
      </c>
    </row>
    <row r="3859" spans="2:8" ht="15">
      <c r="B3859" s="154">
        <v>391</v>
      </c>
      <c r="C3859" s="154" t="s">
        <v>2830</v>
      </c>
      <c r="D3859" s="154" t="s">
        <v>1800</v>
      </c>
      <c r="E3859" s="154" t="s">
        <v>2862</v>
      </c>
      <c r="F3859" s="155">
        <v>0.38119999999999998</v>
      </c>
      <c r="G3859" s="155">
        <f t="shared" si="60"/>
        <v>0.76239999999999997</v>
      </c>
      <c r="H3859" s="289"/>
    </row>
    <row r="3860" spans="2:8" ht="15">
      <c r="B3860" s="154">
        <v>391</v>
      </c>
      <c r="C3860" s="154" t="s">
        <v>1595</v>
      </c>
      <c r="D3860" s="154" t="s">
        <v>1800</v>
      </c>
      <c r="E3860" s="154" t="s">
        <v>2862</v>
      </c>
      <c r="F3860" s="155">
        <v>0.23072000000000001</v>
      </c>
      <c r="G3860" s="155">
        <f t="shared" si="60"/>
        <v>0.46144000000000002</v>
      </c>
      <c r="H3860" s="289"/>
    </row>
    <row r="3861" spans="2:8" ht="15">
      <c r="B3861" s="154">
        <v>391</v>
      </c>
      <c r="C3861" s="154" t="s">
        <v>1636</v>
      </c>
      <c r="D3861" s="154" t="s">
        <v>1800</v>
      </c>
      <c r="E3861" s="154" t="s">
        <v>2862</v>
      </c>
      <c r="F3861" s="155">
        <v>0.25386000000000003</v>
      </c>
      <c r="G3861" s="155">
        <f t="shared" si="60"/>
        <v>0.50772000000000006</v>
      </c>
      <c r="H3861" s="289"/>
    </row>
    <row r="3862" spans="2:8" ht="15">
      <c r="B3862" s="154">
        <v>391</v>
      </c>
      <c r="C3862" s="154" t="s">
        <v>2831</v>
      </c>
      <c r="D3862" s="154" t="s">
        <v>1800</v>
      </c>
      <c r="E3862" s="154" t="s">
        <v>2862</v>
      </c>
      <c r="F3862" s="155">
        <v>1.54515</v>
      </c>
      <c r="G3862" s="155">
        <f t="shared" si="60"/>
        <v>3.0903</v>
      </c>
      <c r="H3862" s="289"/>
    </row>
    <row r="3863" spans="2:8" ht="15">
      <c r="B3863" s="154">
        <v>391</v>
      </c>
      <c r="C3863" s="154" t="s">
        <v>1519</v>
      </c>
      <c r="D3863" s="154" t="s">
        <v>1800</v>
      </c>
      <c r="E3863" s="154" t="s">
        <v>2862</v>
      </c>
      <c r="F3863" s="155">
        <v>0.23441999999999999</v>
      </c>
      <c r="G3863" s="155">
        <f t="shared" si="60"/>
        <v>0.46883999999999998</v>
      </c>
      <c r="H3863" s="289"/>
    </row>
    <row r="3864" spans="2:8" ht="15">
      <c r="B3864" s="154">
        <v>391</v>
      </c>
      <c r="C3864" s="154" t="s">
        <v>2801</v>
      </c>
      <c r="D3864" s="154" t="s">
        <v>1800</v>
      </c>
      <c r="E3864" s="154" t="s">
        <v>2862</v>
      </c>
      <c r="F3864" s="155">
        <v>0.2014</v>
      </c>
      <c r="G3864" s="155">
        <f t="shared" si="60"/>
        <v>0.40279999999999999</v>
      </c>
      <c r="H3864" s="290"/>
    </row>
    <row r="3865" spans="2:8" ht="15">
      <c r="B3865" s="154">
        <v>392</v>
      </c>
      <c r="C3865" s="154" t="s">
        <v>2832</v>
      </c>
      <c r="D3865" s="154" t="s">
        <v>1800</v>
      </c>
      <c r="E3865" s="154" t="s">
        <v>2862</v>
      </c>
      <c r="F3865" s="155">
        <v>0.45593</v>
      </c>
      <c r="G3865" s="155">
        <f t="shared" si="60"/>
        <v>0.91186</v>
      </c>
      <c r="H3865" s="288">
        <v>6.1075999999999997</v>
      </c>
    </row>
    <row r="3866" spans="2:8" ht="15">
      <c r="B3866" s="154">
        <v>392</v>
      </c>
      <c r="C3866" s="154" t="s">
        <v>2829</v>
      </c>
      <c r="D3866" s="154" t="s">
        <v>1800</v>
      </c>
      <c r="E3866" s="154" t="s">
        <v>2862</v>
      </c>
      <c r="F3866" s="155">
        <v>6.8190000000000001E-2</v>
      </c>
      <c r="G3866" s="155">
        <f t="shared" si="60"/>
        <v>0.13638</v>
      </c>
      <c r="H3866" s="289"/>
    </row>
    <row r="3867" spans="2:8" ht="15">
      <c r="B3867" s="154">
        <v>392</v>
      </c>
      <c r="C3867" s="154" t="s">
        <v>2833</v>
      </c>
      <c r="D3867" s="154" t="s">
        <v>1800</v>
      </c>
      <c r="E3867" s="154" t="s">
        <v>2862</v>
      </c>
      <c r="F3867" s="155">
        <v>0.50761999999999996</v>
      </c>
      <c r="G3867" s="155">
        <f t="shared" si="60"/>
        <v>1.0152399999999999</v>
      </c>
      <c r="H3867" s="289"/>
    </row>
    <row r="3868" spans="2:8" ht="15">
      <c r="B3868" s="154">
        <v>392</v>
      </c>
      <c r="C3868" s="154" t="s">
        <v>2834</v>
      </c>
      <c r="D3868" s="154" t="s">
        <v>1800</v>
      </c>
      <c r="E3868" s="154" t="s">
        <v>2862</v>
      </c>
      <c r="F3868" s="155">
        <v>0.19259000000000001</v>
      </c>
      <c r="G3868" s="155">
        <f t="shared" si="60"/>
        <v>0.38518000000000002</v>
      </c>
      <c r="H3868" s="289"/>
    </row>
    <row r="3869" spans="2:8" ht="15">
      <c r="B3869" s="154">
        <v>392</v>
      </c>
      <c r="C3869" s="154" t="s">
        <v>2835</v>
      </c>
      <c r="D3869" s="154" t="s">
        <v>1800</v>
      </c>
      <c r="E3869" s="154" t="s">
        <v>2862</v>
      </c>
      <c r="F3869" s="155">
        <v>6.1450000000000005E-2</v>
      </c>
      <c r="G3869" s="155">
        <f t="shared" si="60"/>
        <v>0.12290000000000001</v>
      </c>
      <c r="H3869" s="289"/>
    </row>
    <row r="3870" spans="2:8" ht="15">
      <c r="B3870" s="154">
        <v>392</v>
      </c>
      <c r="C3870" s="154" t="s">
        <v>2836</v>
      </c>
      <c r="D3870" s="154" t="s">
        <v>1800</v>
      </c>
      <c r="E3870" s="154" t="s">
        <v>2862</v>
      </c>
      <c r="F3870" s="155">
        <v>6.2399999999999997E-2</v>
      </c>
      <c r="G3870" s="155">
        <f t="shared" si="60"/>
        <v>0.12479999999999999</v>
      </c>
      <c r="H3870" s="289"/>
    </row>
    <row r="3871" spans="2:8" ht="15">
      <c r="B3871" s="154">
        <v>392</v>
      </c>
      <c r="C3871" s="154" t="s">
        <v>2837</v>
      </c>
      <c r="D3871" s="154" t="s">
        <v>1800</v>
      </c>
      <c r="E3871" s="154" t="s">
        <v>2862</v>
      </c>
      <c r="F3871" s="155">
        <v>5.919E-2</v>
      </c>
      <c r="G3871" s="155">
        <f t="shared" si="60"/>
        <v>0.11838</v>
      </c>
      <c r="H3871" s="289"/>
    </row>
    <row r="3872" spans="2:8" ht="15">
      <c r="B3872" s="154">
        <v>392</v>
      </c>
      <c r="C3872" s="154" t="s">
        <v>2838</v>
      </c>
      <c r="D3872" s="154" t="s">
        <v>1800</v>
      </c>
      <c r="E3872" s="154" t="s">
        <v>2862</v>
      </c>
      <c r="F3872" s="155">
        <v>0.61984000000000006</v>
      </c>
      <c r="G3872" s="155">
        <f t="shared" si="60"/>
        <v>1.2396800000000001</v>
      </c>
      <c r="H3872" s="289"/>
    </row>
    <row r="3873" spans="2:8" ht="15">
      <c r="B3873" s="154">
        <v>392</v>
      </c>
      <c r="C3873" s="154" t="s">
        <v>2839</v>
      </c>
      <c r="D3873" s="154" t="s">
        <v>1800</v>
      </c>
      <c r="E3873" s="154" t="s">
        <v>2862</v>
      </c>
      <c r="F3873" s="155">
        <v>0.61775999999999998</v>
      </c>
      <c r="G3873" s="155">
        <f t="shared" si="60"/>
        <v>1.23552</v>
      </c>
      <c r="H3873" s="289"/>
    </row>
    <row r="3874" spans="2:8" ht="15">
      <c r="B3874" s="154">
        <v>392</v>
      </c>
      <c r="C3874" s="154" t="s">
        <v>2840</v>
      </c>
      <c r="D3874" s="154" t="s">
        <v>1800</v>
      </c>
      <c r="E3874" s="154" t="s">
        <v>2862</v>
      </c>
      <c r="F3874" s="155">
        <v>2.63E-3</v>
      </c>
      <c r="G3874" s="155">
        <f t="shared" si="60"/>
        <v>5.2599999999999999E-3</v>
      </c>
      <c r="H3874" s="289"/>
    </row>
    <row r="3875" spans="2:8" ht="15">
      <c r="B3875" s="154">
        <v>392</v>
      </c>
      <c r="C3875" s="154" t="s">
        <v>2801</v>
      </c>
      <c r="D3875" s="154" t="s">
        <v>1800</v>
      </c>
      <c r="E3875" s="154" t="s">
        <v>2862</v>
      </c>
      <c r="F3875" s="155">
        <v>0.17046</v>
      </c>
      <c r="G3875" s="155">
        <f t="shared" si="60"/>
        <v>0.34092</v>
      </c>
      <c r="H3875" s="289"/>
    </row>
    <row r="3876" spans="2:8" ht="15">
      <c r="B3876" s="154">
        <v>392</v>
      </c>
      <c r="C3876" s="154" t="s">
        <v>1558</v>
      </c>
      <c r="D3876" s="154" t="s">
        <v>1800</v>
      </c>
      <c r="E3876" s="154" t="s">
        <v>2862</v>
      </c>
      <c r="F3876" s="155">
        <v>0.23574000000000001</v>
      </c>
      <c r="G3876" s="155">
        <f t="shared" si="60"/>
        <v>0.47148000000000001</v>
      </c>
      <c r="H3876" s="290"/>
    </row>
    <row r="3877" spans="2:8" ht="15">
      <c r="B3877" s="154">
        <v>393</v>
      </c>
      <c r="C3877" s="154" t="s">
        <v>2832</v>
      </c>
      <c r="D3877" s="154" t="s">
        <v>1800</v>
      </c>
      <c r="E3877" s="154" t="s">
        <v>2862</v>
      </c>
      <c r="F3877" s="155">
        <v>0.24812999999999999</v>
      </c>
      <c r="G3877" s="155">
        <f t="shared" si="60"/>
        <v>0.49625999999999998</v>
      </c>
      <c r="H3877" s="288">
        <v>6.2309799999999997</v>
      </c>
    </row>
    <row r="3878" spans="2:8" ht="15">
      <c r="B3878" s="154">
        <v>393</v>
      </c>
      <c r="C3878" s="154" t="s">
        <v>2841</v>
      </c>
      <c r="D3878" s="154" t="s">
        <v>1800</v>
      </c>
      <c r="E3878" s="154" t="s">
        <v>2862</v>
      </c>
      <c r="F3878" s="155">
        <v>0.18737999999999999</v>
      </c>
      <c r="G3878" s="155">
        <f t="shared" si="60"/>
        <v>0.37475999999999998</v>
      </c>
      <c r="H3878" s="289"/>
    </row>
    <row r="3879" spans="2:8" ht="15">
      <c r="B3879" s="154">
        <v>393</v>
      </c>
      <c r="C3879" s="154" t="s">
        <v>2842</v>
      </c>
      <c r="D3879" s="154" t="s">
        <v>1800</v>
      </c>
      <c r="E3879" s="154" t="s">
        <v>2862</v>
      </c>
      <c r="F3879" s="155">
        <v>0.40570000000000001</v>
      </c>
      <c r="G3879" s="155">
        <f t="shared" si="60"/>
        <v>0.81140000000000001</v>
      </c>
      <c r="H3879" s="289"/>
    </row>
    <row r="3880" spans="2:8" ht="15">
      <c r="B3880" s="154">
        <v>393</v>
      </c>
      <c r="C3880" s="154" t="s">
        <v>2843</v>
      </c>
      <c r="D3880" s="154" t="s">
        <v>1800</v>
      </c>
      <c r="E3880" s="154" t="s">
        <v>2862</v>
      </c>
      <c r="F3880" s="155">
        <v>0.16597000000000001</v>
      </c>
      <c r="G3880" s="155">
        <f t="shared" si="60"/>
        <v>0.33194000000000001</v>
      </c>
      <c r="H3880" s="289"/>
    </row>
    <row r="3881" spans="2:8" ht="15">
      <c r="B3881" s="154">
        <v>393</v>
      </c>
      <c r="C3881" s="154" t="s">
        <v>2844</v>
      </c>
      <c r="D3881" s="154" t="s">
        <v>1800</v>
      </c>
      <c r="E3881" s="154" t="s">
        <v>2862</v>
      </c>
      <c r="F3881" s="155">
        <v>0.24059999999999998</v>
      </c>
      <c r="G3881" s="155">
        <f t="shared" si="60"/>
        <v>0.48119999999999996</v>
      </c>
      <c r="H3881" s="289"/>
    </row>
    <row r="3882" spans="2:8" ht="15">
      <c r="B3882" s="154">
        <v>393</v>
      </c>
      <c r="C3882" s="154" t="s">
        <v>2845</v>
      </c>
      <c r="D3882" s="154" t="s">
        <v>1800</v>
      </c>
      <c r="E3882" s="154" t="s">
        <v>2862</v>
      </c>
      <c r="F3882" s="155">
        <v>0.14888999999999999</v>
      </c>
      <c r="G3882" s="155">
        <f t="shared" si="60"/>
        <v>0.29777999999999999</v>
      </c>
      <c r="H3882" s="289"/>
    </row>
    <row r="3883" spans="2:8" ht="15">
      <c r="B3883" s="154">
        <v>393</v>
      </c>
      <c r="C3883" s="154" t="s">
        <v>2846</v>
      </c>
      <c r="D3883" s="154" t="s">
        <v>1800</v>
      </c>
      <c r="E3883" s="154" t="s">
        <v>2862</v>
      </c>
      <c r="F3883" s="155">
        <v>0.40142</v>
      </c>
      <c r="G3883" s="155">
        <f t="shared" si="60"/>
        <v>0.80284</v>
      </c>
      <c r="H3883" s="289"/>
    </row>
    <row r="3884" spans="2:8" ht="15">
      <c r="B3884" s="154">
        <v>393</v>
      </c>
      <c r="C3884" s="154" t="s">
        <v>2847</v>
      </c>
      <c r="D3884" s="154" t="s">
        <v>1800</v>
      </c>
      <c r="E3884" s="154" t="s">
        <v>2862</v>
      </c>
      <c r="F3884" s="155">
        <v>0.40476999999999996</v>
      </c>
      <c r="G3884" s="155">
        <f t="shared" si="60"/>
        <v>0.80953999999999993</v>
      </c>
      <c r="H3884" s="289"/>
    </row>
    <row r="3885" spans="2:8" ht="15">
      <c r="B3885" s="154">
        <v>393</v>
      </c>
      <c r="C3885" s="154" t="s">
        <v>2848</v>
      </c>
      <c r="D3885" s="154" t="s">
        <v>1800</v>
      </c>
      <c r="E3885" s="154" t="s">
        <v>2862</v>
      </c>
      <c r="F3885" s="155">
        <v>0.53855999999999993</v>
      </c>
      <c r="G3885" s="155">
        <f t="shared" si="60"/>
        <v>1.0771199999999999</v>
      </c>
      <c r="H3885" s="289"/>
    </row>
    <row r="3886" spans="2:8" ht="15">
      <c r="B3886" s="154">
        <v>393</v>
      </c>
      <c r="C3886" s="154" t="s">
        <v>2849</v>
      </c>
      <c r="D3886" s="154" t="s">
        <v>1800</v>
      </c>
      <c r="E3886" s="154" t="s">
        <v>2862</v>
      </c>
      <c r="F3886" s="155">
        <v>0.37407000000000001</v>
      </c>
      <c r="G3886" s="155">
        <f t="shared" si="60"/>
        <v>0.74814000000000003</v>
      </c>
      <c r="H3886" s="290"/>
    </row>
    <row r="3887" spans="2:8" ht="15">
      <c r="B3887" s="154">
        <v>394</v>
      </c>
      <c r="C3887" s="154" t="s">
        <v>2835</v>
      </c>
      <c r="D3887" s="154" t="s">
        <v>1800</v>
      </c>
      <c r="E3887" s="154" t="s">
        <v>2862</v>
      </c>
      <c r="F3887" s="155">
        <v>0.37051000000000001</v>
      </c>
      <c r="G3887" s="155">
        <f t="shared" si="60"/>
        <v>0.74102000000000001</v>
      </c>
      <c r="H3887" s="288">
        <v>6.1276800000000007</v>
      </c>
    </row>
    <row r="3888" spans="2:8" ht="15">
      <c r="B3888" s="154">
        <v>394</v>
      </c>
      <c r="C3888" s="154" t="s">
        <v>2850</v>
      </c>
      <c r="D3888" s="154" t="s">
        <v>1800</v>
      </c>
      <c r="E3888" s="154" t="s">
        <v>2862</v>
      </c>
      <c r="F3888" s="155">
        <v>6.2490000000000004E-2</v>
      </c>
      <c r="G3888" s="155">
        <f t="shared" si="60"/>
        <v>0.12498000000000001</v>
      </c>
      <c r="H3888" s="289"/>
    </row>
    <row r="3889" spans="2:8" ht="15">
      <c r="B3889" s="154">
        <v>394</v>
      </c>
      <c r="C3889" s="154" t="s">
        <v>2851</v>
      </c>
      <c r="D3889" s="154" t="s">
        <v>1800</v>
      </c>
      <c r="E3889" s="154" t="s">
        <v>2862</v>
      </c>
      <c r="F3889" s="155">
        <v>0.12409000000000001</v>
      </c>
      <c r="G3889" s="155">
        <f t="shared" si="60"/>
        <v>0.24818000000000001</v>
      </c>
      <c r="H3889" s="289"/>
    </row>
    <row r="3890" spans="2:8" ht="15">
      <c r="B3890" s="154">
        <v>394</v>
      </c>
      <c r="C3890" s="154" t="s">
        <v>2841</v>
      </c>
      <c r="D3890" s="154" t="s">
        <v>1800</v>
      </c>
      <c r="E3890" s="154" t="s">
        <v>2862</v>
      </c>
      <c r="F3890" s="155">
        <v>0.18759999999999999</v>
      </c>
      <c r="G3890" s="155">
        <f t="shared" si="60"/>
        <v>0.37519999999999998</v>
      </c>
      <c r="H3890" s="289"/>
    </row>
    <row r="3891" spans="2:8" ht="15">
      <c r="B3891" s="154">
        <v>394</v>
      </c>
      <c r="C3891" s="154" t="s">
        <v>2852</v>
      </c>
      <c r="D3891" s="154" t="s">
        <v>1800</v>
      </c>
      <c r="E3891" s="154" t="s">
        <v>2862</v>
      </c>
      <c r="F3891" s="155">
        <v>0.18733000000000002</v>
      </c>
      <c r="G3891" s="155">
        <f t="shared" si="60"/>
        <v>0.37466000000000005</v>
      </c>
      <c r="H3891" s="289"/>
    </row>
    <row r="3892" spans="2:8" ht="15">
      <c r="B3892" s="154">
        <v>394</v>
      </c>
      <c r="C3892" s="154" t="s">
        <v>2844</v>
      </c>
      <c r="D3892" s="154" t="s">
        <v>1800</v>
      </c>
      <c r="E3892" s="154" t="s">
        <v>2862</v>
      </c>
      <c r="F3892" s="155">
        <v>0.47326999999999997</v>
      </c>
      <c r="G3892" s="155">
        <f t="shared" si="60"/>
        <v>0.94653999999999994</v>
      </c>
      <c r="H3892" s="289"/>
    </row>
    <row r="3893" spans="2:8" ht="15">
      <c r="B3893" s="154">
        <v>394</v>
      </c>
      <c r="C3893" s="154" t="s">
        <v>2845</v>
      </c>
      <c r="D3893" s="154" t="s">
        <v>1800</v>
      </c>
      <c r="E3893" s="154" t="s">
        <v>2862</v>
      </c>
      <c r="F3893" s="155">
        <v>0.47361000000000003</v>
      </c>
      <c r="G3893" s="155">
        <f t="shared" si="60"/>
        <v>0.94722000000000006</v>
      </c>
      <c r="H3893" s="289"/>
    </row>
    <row r="3894" spans="2:8" ht="15">
      <c r="B3894" s="154">
        <v>394</v>
      </c>
      <c r="C3894" s="154" t="s">
        <v>2846</v>
      </c>
      <c r="D3894" s="154" t="s">
        <v>1800</v>
      </c>
      <c r="E3894" s="154" t="s">
        <v>2862</v>
      </c>
      <c r="F3894" s="155">
        <v>0.47313</v>
      </c>
      <c r="G3894" s="155">
        <f t="shared" si="60"/>
        <v>0.94625999999999999</v>
      </c>
      <c r="H3894" s="289"/>
    </row>
    <row r="3895" spans="2:8" ht="15">
      <c r="B3895" s="154">
        <v>394</v>
      </c>
      <c r="C3895" s="154" t="s">
        <v>2847</v>
      </c>
      <c r="D3895" s="154" t="s">
        <v>1800</v>
      </c>
      <c r="E3895" s="154" t="s">
        <v>2862</v>
      </c>
      <c r="F3895" s="155">
        <v>0.23863999999999999</v>
      </c>
      <c r="G3895" s="155">
        <f t="shared" si="60"/>
        <v>0.47727999999999998</v>
      </c>
      <c r="H3895" s="289"/>
    </row>
    <row r="3896" spans="2:8" ht="15">
      <c r="B3896" s="154">
        <v>394</v>
      </c>
      <c r="C3896" s="154" t="s">
        <v>2849</v>
      </c>
      <c r="D3896" s="154" t="s">
        <v>1800</v>
      </c>
      <c r="E3896" s="154" t="s">
        <v>2862</v>
      </c>
      <c r="F3896" s="155">
        <v>0.47317000000000004</v>
      </c>
      <c r="G3896" s="155">
        <f t="shared" si="60"/>
        <v>0.94634000000000007</v>
      </c>
      <c r="H3896" s="290"/>
    </row>
    <row r="3897" spans="2:8" ht="15">
      <c r="B3897" s="154">
        <v>395</v>
      </c>
      <c r="C3897" s="154" t="s">
        <v>2853</v>
      </c>
      <c r="D3897" s="154" t="s">
        <v>1800</v>
      </c>
      <c r="E3897" s="154" t="s">
        <v>2862</v>
      </c>
      <c r="F3897" s="155">
        <v>1.5182899999999999</v>
      </c>
      <c r="G3897" s="155">
        <f t="shared" si="60"/>
        <v>3.0365799999999998</v>
      </c>
      <c r="H3897" s="288">
        <v>6.0978000000000003</v>
      </c>
    </row>
    <row r="3898" spans="2:8" ht="15">
      <c r="B3898" s="154">
        <v>395</v>
      </c>
      <c r="C3898" s="154" t="s">
        <v>2854</v>
      </c>
      <c r="D3898" s="154" t="s">
        <v>1800</v>
      </c>
      <c r="E3898" s="154" t="s">
        <v>2862</v>
      </c>
      <c r="F3898" s="155">
        <v>0.25556000000000001</v>
      </c>
      <c r="G3898" s="155">
        <f t="shared" si="60"/>
        <v>0.51112000000000002</v>
      </c>
      <c r="H3898" s="289"/>
    </row>
    <row r="3899" spans="2:8" ht="15">
      <c r="B3899" s="154">
        <v>395</v>
      </c>
      <c r="C3899" s="154" t="s">
        <v>2855</v>
      </c>
      <c r="D3899" s="154" t="s">
        <v>1800</v>
      </c>
      <c r="E3899" s="154" t="s">
        <v>2862</v>
      </c>
      <c r="F3899" s="155">
        <v>0.18083000000000002</v>
      </c>
      <c r="G3899" s="155">
        <f t="shared" si="60"/>
        <v>0.36166000000000004</v>
      </c>
      <c r="H3899" s="289"/>
    </row>
    <row r="3900" spans="2:8" ht="15">
      <c r="B3900" s="154">
        <v>395</v>
      </c>
      <c r="C3900" s="154" t="s">
        <v>1611</v>
      </c>
      <c r="D3900" s="154" t="s">
        <v>1800</v>
      </c>
      <c r="E3900" s="154" t="s">
        <v>2862</v>
      </c>
      <c r="F3900" s="155">
        <v>6.2030000000000002E-2</v>
      </c>
      <c r="G3900" s="155">
        <f t="shared" si="60"/>
        <v>0.12406</v>
      </c>
      <c r="H3900" s="289"/>
    </row>
    <row r="3901" spans="2:8" ht="15">
      <c r="B3901" s="154">
        <v>395</v>
      </c>
      <c r="C3901" s="154" t="s">
        <v>2842</v>
      </c>
      <c r="D3901" s="154" t="s">
        <v>1800</v>
      </c>
      <c r="E3901" s="154" t="s">
        <v>2862</v>
      </c>
      <c r="F3901" s="155">
        <v>0.42557</v>
      </c>
      <c r="G3901" s="155">
        <f t="shared" si="60"/>
        <v>0.85114000000000001</v>
      </c>
      <c r="H3901" s="289"/>
    </row>
    <row r="3902" spans="2:8" ht="15">
      <c r="B3902" s="154">
        <v>395</v>
      </c>
      <c r="C3902" s="154" t="s">
        <v>2843</v>
      </c>
      <c r="D3902" s="154" t="s">
        <v>1800</v>
      </c>
      <c r="E3902" s="154" t="s">
        <v>2862</v>
      </c>
      <c r="F3902" s="155">
        <v>0.37462000000000001</v>
      </c>
      <c r="G3902" s="155">
        <f t="shared" si="60"/>
        <v>0.74924000000000002</v>
      </c>
      <c r="H3902" s="289"/>
    </row>
    <row r="3903" spans="2:8" ht="15">
      <c r="B3903" s="154">
        <v>395</v>
      </c>
      <c r="C3903" s="154" t="s">
        <v>2847</v>
      </c>
      <c r="D3903" s="154" t="s">
        <v>1800</v>
      </c>
      <c r="E3903" s="154" t="s">
        <v>2862</v>
      </c>
      <c r="F3903" s="155">
        <v>0.23200000000000001</v>
      </c>
      <c r="G3903" s="155">
        <f t="shared" si="60"/>
        <v>0.46400000000000002</v>
      </c>
      <c r="H3903" s="290"/>
    </row>
    <row r="3904" spans="2:8" ht="15">
      <c r="B3904" s="154">
        <v>396</v>
      </c>
      <c r="C3904" s="154" t="s">
        <v>2832</v>
      </c>
      <c r="D3904" s="154" t="s">
        <v>1800</v>
      </c>
      <c r="E3904" s="154" t="s">
        <v>2862</v>
      </c>
      <c r="F3904" s="155">
        <v>0.2389</v>
      </c>
      <c r="G3904" s="155">
        <f t="shared" si="60"/>
        <v>0.4778</v>
      </c>
      <c r="H3904" s="288">
        <v>6.0238599999999991</v>
      </c>
    </row>
    <row r="3905" spans="2:8" ht="15">
      <c r="B3905" s="154">
        <v>396</v>
      </c>
      <c r="C3905" s="154" t="s">
        <v>2856</v>
      </c>
      <c r="D3905" s="154" t="s">
        <v>1800</v>
      </c>
      <c r="E3905" s="154" t="s">
        <v>2862</v>
      </c>
      <c r="F3905" s="155">
        <v>1.0265799999999998</v>
      </c>
      <c r="G3905" s="155">
        <f t="shared" si="60"/>
        <v>2.0531599999999997</v>
      </c>
      <c r="H3905" s="289"/>
    </row>
    <row r="3906" spans="2:8" ht="15">
      <c r="B3906" s="154">
        <v>396</v>
      </c>
      <c r="C3906" s="154" t="s">
        <v>2853</v>
      </c>
      <c r="D3906" s="154" t="s">
        <v>1800</v>
      </c>
      <c r="E3906" s="154" t="s">
        <v>2862</v>
      </c>
      <c r="F3906" s="155">
        <v>0.33742</v>
      </c>
      <c r="G3906" s="155">
        <f t="shared" si="60"/>
        <v>0.67484</v>
      </c>
      <c r="H3906" s="289"/>
    </row>
    <row r="3907" spans="2:8" ht="15">
      <c r="B3907" s="154">
        <v>396</v>
      </c>
      <c r="C3907" s="154" t="s">
        <v>1610</v>
      </c>
      <c r="D3907" s="154" t="s">
        <v>1800</v>
      </c>
      <c r="E3907" s="154" t="s">
        <v>2862</v>
      </c>
      <c r="F3907" s="155">
        <v>6.0630000000000003E-2</v>
      </c>
      <c r="G3907" s="155">
        <f t="shared" si="60"/>
        <v>0.12126000000000001</v>
      </c>
      <c r="H3907" s="289"/>
    </row>
    <row r="3908" spans="2:8" ht="15">
      <c r="B3908" s="154">
        <v>396</v>
      </c>
      <c r="C3908" s="154" t="s">
        <v>2857</v>
      </c>
      <c r="D3908" s="154" t="s">
        <v>1800</v>
      </c>
      <c r="E3908" s="154" t="s">
        <v>2862</v>
      </c>
      <c r="F3908" s="155">
        <v>0.25442999999999999</v>
      </c>
      <c r="G3908" s="155">
        <f t="shared" si="60"/>
        <v>0.50885999999999998</v>
      </c>
      <c r="H3908" s="289"/>
    </row>
    <row r="3909" spans="2:8" ht="15">
      <c r="B3909" s="154">
        <v>396</v>
      </c>
      <c r="C3909" s="154" t="s">
        <v>2855</v>
      </c>
      <c r="D3909" s="154" t="s">
        <v>1800</v>
      </c>
      <c r="E3909" s="154" t="s">
        <v>2862</v>
      </c>
      <c r="F3909" s="155">
        <v>0.22031999999999999</v>
      </c>
      <c r="G3909" s="155">
        <f t="shared" si="60"/>
        <v>0.44063999999999998</v>
      </c>
      <c r="H3909" s="289"/>
    </row>
    <row r="3910" spans="2:8" ht="15">
      <c r="B3910" s="154">
        <v>396</v>
      </c>
      <c r="C3910" s="154" t="s">
        <v>2858</v>
      </c>
      <c r="D3910" s="154" t="s">
        <v>1800</v>
      </c>
      <c r="E3910" s="154" t="s">
        <v>2862</v>
      </c>
      <c r="F3910" s="155">
        <v>0.17194000000000001</v>
      </c>
      <c r="G3910" s="155">
        <f t="shared" si="60"/>
        <v>0.34388000000000002</v>
      </c>
      <c r="H3910" s="289"/>
    </row>
    <row r="3911" spans="2:8" ht="15">
      <c r="B3911" s="154">
        <v>396</v>
      </c>
      <c r="C3911" s="154" t="s">
        <v>2859</v>
      </c>
      <c r="D3911" s="154" t="s">
        <v>1800</v>
      </c>
      <c r="E3911" s="154" t="s">
        <v>2862</v>
      </c>
      <c r="F3911" s="155">
        <v>0.23938999999999999</v>
      </c>
      <c r="G3911" s="155">
        <f t="shared" si="60"/>
        <v>0.47877999999999998</v>
      </c>
      <c r="H3911" s="289"/>
    </row>
    <row r="3912" spans="2:8" ht="15">
      <c r="B3912" s="154">
        <v>396</v>
      </c>
      <c r="C3912" s="154" t="s">
        <v>2860</v>
      </c>
      <c r="D3912" s="154" t="s">
        <v>1800</v>
      </c>
      <c r="E3912" s="154" t="s">
        <v>2862</v>
      </c>
      <c r="F3912" s="155">
        <v>0.16113</v>
      </c>
      <c r="G3912" s="155">
        <f t="shared" si="60"/>
        <v>0.32225999999999999</v>
      </c>
      <c r="H3912" s="289"/>
    </row>
    <row r="3913" spans="2:8" ht="15">
      <c r="B3913" s="154">
        <v>396</v>
      </c>
      <c r="C3913" s="154" t="s">
        <v>2861</v>
      </c>
      <c r="D3913" s="154" t="s">
        <v>1800</v>
      </c>
      <c r="E3913" s="154" t="s">
        <v>2862</v>
      </c>
      <c r="F3913" s="155">
        <v>6.1990000000000003E-2</v>
      </c>
      <c r="G3913" s="155">
        <f t="shared" si="60"/>
        <v>0.12398000000000001</v>
      </c>
      <c r="H3913" s="289"/>
    </row>
    <row r="3914" spans="2:8" ht="15">
      <c r="B3914" s="154">
        <v>396</v>
      </c>
      <c r="C3914" s="154" t="s">
        <v>2843</v>
      </c>
      <c r="D3914" s="154" t="s">
        <v>1800</v>
      </c>
      <c r="E3914" s="154" t="s">
        <v>2862</v>
      </c>
      <c r="F3914" s="155">
        <v>0.2392</v>
      </c>
      <c r="G3914" s="155">
        <f t="shared" si="60"/>
        <v>0.47839999999999999</v>
      </c>
      <c r="H3914" s="290"/>
    </row>
    <row r="3915" spans="2:8" ht="15">
      <c r="B3915" s="154">
        <v>393</v>
      </c>
      <c r="C3915" s="154" t="s">
        <v>2843</v>
      </c>
      <c r="D3915" s="154" t="s">
        <v>1800</v>
      </c>
      <c r="E3915" s="154" t="s">
        <v>2862</v>
      </c>
      <c r="F3915" s="155">
        <v>1.6000000000000001E-4</v>
      </c>
      <c r="G3915" s="155">
        <f t="shared" si="60"/>
        <v>3.2000000000000003E-4</v>
      </c>
      <c r="H3915" s="288">
        <v>4.4800000000000005E-3</v>
      </c>
    </row>
    <row r="3916" spans="2:8" ht="15">
      <c r="B3916" s="154">
        <v>393</v>
      </c>
      <c r="C3916" s="154" t="s">
        <v>2844</v>
      </c>
      <c r="D3916" s="154" t="s">
        <v>1800</v>
      </c>
      <c r="E3916" s="154" t="s">
        <v>2862</v>
      </c>
      <c r="F3916" s="155">
        <v>2.3999999999999998E-4</v>
      </c>
      <c r="G3916" s="155">
        <f t="shared" si="60"/>
        <v>4.7999999999999996E-4</v>
      </c>
      <c r="H3916" s="289"/>
    </row>
    <row r="3917" spans="2:8" ht="15">
      <c r="B3917" s="154">
        <v>393</v>
      </c>
      <c r="C3917" s="154" t="s">
        <v>2845</v>
      </c>
      <c r="D3917" s="154" t="s">
        <v>1800</v>
      </c>
      <c r="E3917" s="154" t="s">
        <v>2862</v>
      </c>
      <c r="F3917" s="155">
        <v>1.4000000000000001E-4</v>
      </c>
      <c r="G3917" s="155">
        <f t="shared" ref="G3917:G3949" si="61">F3917*2</f>
        <v>2.8000000000000003E-4</v>
      </c>
      <c r="H3917" s="289"/>
    </row>
    <row r="3918" spans="2:8" ht="15">
      <c r="B3918" s="154">
        <v>393</v>
      </c>
      <c r="C3918" s="154" t="s">
        <v>2846</v>
      </c>
      <c r="D3918" s="154" t="s">
        <v>1800</v>
      </c>
      <c r="E3918" s="154" t="s">
        <v>2862</v>
      </c>
      <c r="F3918" s="155">
        <v>4.0000000000000002E-4</v>
      </c>
      <c r="G3918" s="155">
        <f t="shared" si="61"/>
        <v>8.0000000000000004E-4</v>
      </c>
      <c r="H3918" s="289"/>
    </row>
    <row r="3919" spans="2:8" ht="15">
      <c r="B3919" s="154">
        <v>393</v>
      </c>
      <c r="C3919" s="154" t="s">
        <v>2847</v>
      </c>
      <c r="D3919" s="154" t="s">
        <v>1800</v>
      </c>
      <c r="E3919" s="154" t="s">
        <v>2862</v>
      </c>
      <c r="F3919" s="155">
        <v>4.0000000000000002E-4</v>
      </c>
      <c r="G3919" s="155">
        <f t="shared" si="61"/>
        <v>8.0000000000000004E-4</v>
      </c>
      <c r="H3919" s="289"/>
    </row>
    <row r="3920" spans="2:8" ht="15">
      <c r="B3920" s="154">
        <v>393</v>
      </c>
      <c r="C3920" s="154" t="s">
        <v>2848</v>
      </c>
      <c r="D3920" s="154" t="s">
        <v>1800</v>
      </c>
      <c r="E3920" s="154" t="s">
        <v>2862</v>
      </c>
      <c r="F3920" s="155">
        <v>5.2999999999999998E-4</v>
      </c>
      <c r="G3920" s="155">
        <f t="shared" si="61"/>
        <v>1.06E-3</v>
      </c>
      <c r="H3920" s="289"/>
    </row>
    <row r="3921" spans="2:8" ht="15">
      <c r="B3921" s="154">
        <v>393</v>
      </c>
      <c r="C3921" s="154" t="s">
        <v>2849</v>
      </c>
      <c r="D3921" s="154" t="s">
        <v>1800</v>
      </c>
      <c r="E3921" s="154" t="s">
        <v>2862</v>
      </c>
      <c r="F3921" s="155">
        <v>3.6999999999999999E-4</v>
      </c>
      <c r="G3921" s="155">
        <f t="shared" si="61"/>
        <v>7.3999999999999999E-4</v>
      </c>
      <c r="H3921" s="290"/>
    </row>
    <row r="3922" spans="2:8" ht="15">
      <c r="B3922" s="154">
        <v>394</v>
      </c>
      <c r="C3922" s="154" t="s">
        <v>2835</v>
      </c>
      <c r="D3922" s="154" t="s">
        <v>1800</v>
      </c>
      <c r="E3922" s="154" t="s">
        <v>2862</v>
      </c>
      <c r="F3922" s="155">
        <v>3.6999999999999999E-4</v>
      </c>
      <c r="G3922" s="155">
        <f t="shared" si="61"/>
        <v>7.3999999999999999E-4</v>
      </c>
      <c r="H3922" s="288">
        <v>6.0400000000000002E-3</v>
      </c>
    </row>
    <row r="3923" spans="2:8" ht="15">
      <c r="B3923" s="154">
        <v>394</v>
      </c>
      <c r="C3923" s="154" t="s">
        <v>2850</v>
      </c>
      <c r="D3923" s="154" t="s">
        <v>1800</v>
      </c>
      <c r="E3923" s="154" t="s">
        <v>2862</v>
      </c>
      <c r="F3923" s="155">
        <v>5.9999999999999995E-5</v>
      </c>
      <c r="G3923" s="155">
        <f t="shared" si="61"/>
        <v>1.1999999999999999E-4</v>
      </c>
      <c r="H3923" s="289"/>
    </row>
    <row r="3924" spans="2:8" ht="15">
      <c r="B3924" s="154">
        <v>394</v>
      </c>
      <c r="C3924" s="154" t="s">
        <v>2851</v>
      </c>
      <c r="D3924" s="154" t="s">
        <v>1800</v>
      </c>
      <c r="E3924" s="154" t="s">
        <v>2862</v>
      </c>
      <c r="F3924" s="155">
        <v>1.1999999999999999E-4</v>
      </c>
      <c r="G3924" s="155">
        <f t="shared" si="61"/>
        <v>2.3999999999999998E-4</v>
      </c>
      <c r="H3924" s="289"/>
    </row>
    <row r="3925" spans="2:8" ht="15">
      <c r="B3925" s="154">
        <v>394</v>
      </c>
      <c r="C3925" s="154" t="s">
        <v>2841</v>
      </c>
      <c r="D3925" s="154" t="s">
        <v>1800</v>
      </c>
      <c r="E3925" s="154" t="s">
        <v>2862</v>
      </c>
      <c r="F3925" s="155">
        <v>1.7999999999999998E-4</v>
      </c>
      <c r="G3925" s="155">
        <f t="shared" si="61"/>
        <v>3.5999999999999997E-4</v>
      </c>
      <c r="H3925" s="289"/>
    </row>
    <row r="3926" spans="2:8" ht="15">
      <c r="B3926" s="154">
        <v>394</v>
      </c>
      <c r="C3926" s="154" t="s">
        <v>2852</v>
      </c>
      <c r="D3926" s="154" t="s">
        <v>1800</v>
      </c>
      <c r="E3926" s="154" t="s">
        <v>2862</v>
      </c>
      <c r="F3926" s="155">
        <v>1.7999999999999998E-4</v>
      </c>
      <c r="G3926" s="155">
        <f t="shared" si="61"/>
        <v>3.5999999999999997E-4</v>
      </c>
      <c r="H3926" s="289"/>
    </row>
    <row r="3927" spans="2:8" ht="15">
      <c r="B3927" s="154">
        <v>394</v>
      </c>
      <c r="C3927" s="154" t="s">
        <v>2844</v>
      </c>
      <c r="D3927" s="154" t="s">
        <v>1800</v>
      </c>
      <c r="E3927" s="154" t="s">
        <v>2862</v>
      </c>
      <c r="F3927" s="155">
        <v>4.6999999999999999E-4</v>
      </c>
      <c r="G3927" s="155">
        <f t="shared" si="61"/>
        <v>9.3999999999999997E-4</v>
      </c>
      <c r="H3927" s="289"/>
    </row>
    <row r="3928" spans="2:8" ht="15">
      <c r="B3928" s="154">
        <v>394</v>
      </c>
      <c r="C3928" s="154" t="s">
        <v>2845</v>
      </c>
      <c r="D3928" s="154" t="s">
        <v>1800</v>
      </c>
      <c r="E3928" s="154" t="s">
        <v>2862</v>
      </c>
      <c r="F3928" s="155">
        <v>4.6999999999999999E-4</v>
      </c>
      <c r="G3928" s="155">
        <f t="shared" si="61"/>
        <v>9.3999999999999997E-4</v>
      </c>
      <c r="H3928" s="289"/>
    </row>
    <row r="3929" spans="2:8" ht="15">
      <c r="B3929" s="154">
        <v>394</v>
      </c>
      <c r="C3929" s="154" t="s">
        <v>2846</v>
      </c>
      <c r="D3929" s="154" t="s">
        <v>1800</v>
      </c>
      <c r="E3929" s="154" t="s">
        <v>2862</v>
      </c>
      <c r="F3929" s="155">
        <v>4.6999999999999999E-4</v>
      </c>
      <c r="G3929" s="155">
        <f t="shared" si="61"/>
        <v>9.3999999999999997E-4</v>
      </c>
      <c r="H3929" s="289"/>
    </row>
    <row r="3930" spans="2:8" ht="15">
      <c r="B3930" s="154">
        <v>394</v>
      </c>
      <c r="C3930" s="154" t="s">
        <v>2847</v>
      </c>
      <c r="D3930" s="154" t="s">
        <v>1800</v>
      </c>
      <c r="E3930" s="154" t="s">
        <v>2862</v>
      </c>
      <c r="F3930" s="155">
        <v>2.3000000000000001E-4</v>
      </c>
      <c r="G3930" s="155">
        <f t="shared" si="61"/>
        <v>4.6000000000000001E-4</v>
      </c>
      <c r="H3930" s="289"/>
    </row>
    <row r="3931" spans="2:8" ht="15">
      <c r="B3931" s="154">
        <v>394</v>
      </c>
      <c r="C3931" s="154" t="s">
        <v>2849</v>
      </c>
      <c r="D3931" s="154" t="s">
        <v>1800</v>
      </c>
      <c r="E3931" s="154" t="s">
        <v>2862</v>
      </c>
      <c r="F3931" s="155">
        <v>4.6999999999999999E-4</v>
      </c>
      <c r="G3931" s="155">
        <f t="shared" si="61"/>
        <v>9.3999999999999997E-4</v>
      </c>
      <c r="H3931" s="290"/>
    </row>
    <row r="3932" spans="2:8" ht="15">
      <c r="B3932" s="154">
        <v>395</v>
      </c>
      <c r="C3932" s="154" t="s">
        <v>2853</v>
      </c>
      <c r="D3932" s="154" t="s">
        <v>1800</v>
      </c>
      <c r="E3932" s="154" t="s">
        <v>2862</v>
      </c>
      <c r="F3932" s="155">
        <v>1.5100000000000001E-3</v>
      </c>
      <c r="G3932" s="155">
        <f t="shared" si="61"/>
        <v>3.0200000000000001E-3</v>
      </c>
      <c r="H3932" s="288">
        <v>6.0400000000000002E-3</v>
      </c>
    </row>
    <row r="3933" spans="2:8" ht="15">
      <c r="B3933" s="154">
        <v>395</v>
      </c>
      <c r="C3933" s="154" t="s">
        <v>2854</v>
      </c>
      <c r="D3933" s="154" t="s">
        <v>1800</v>
      </c>
      <c r="E3933" s="154" t="s">
        <v>2862</v>
      </c>
      <c r="F3933" s="155">
        <v>2.5000000000000001E-4</v>
      </c>
      <c r="G3933" s="155">
        <f t="shared" si="61"/>
        <v>5.0000000000000001E-4</v>
      </c>
      <c r="H3933" s="289"/>
    </row>
    <row r="3934" spans="2:8" ht="15">
      <c r="B3934" s="154">
        <v>395</v>
      </c>
      <c r="C3934" s="154" t="s">
        <v>2855</v>
      </c>
      <c r="D3934" s="154" t="s">
        <v>1800</v>
      </c>
      <c r="E3934" s="154" t="s">
        <v>2862</v>
      </c>
      <c r="F3934" s="155">
        <v>1.7999999999999998E-4</v>
      </c>
      <c r="G3934" s="155">
        <f t="shared" si="61"/>
        <v>3.5999999999999997E-4</v>
      </c>
      <c r="H3934" s="289"/>
    </row>
    <row r="3935" spans="2:8" ht="15">
      <c r="B3935" s="154">
        <v>395</v>
      </c>
      <c r="C3935" s="154" t="s">
        <v>1611</v>
      </c>
      <c r="D3935" s="154" t="s">
        <v>1800</v>
      </c>
      <c r="E3935" s="154" t="s">
        <v>2862</v>
      </c>
      <c r="F3935" s="155">
        <v>5.9999999999999995E-5</v>
      </c>
      <c r="G3935" s="155">
        <f t="shared" si="61"/>
        <v>1.1999999999999999E-4</v>
      </c>
      <c r="H3935" s="289"/>
    </row>
    <row r="3936" spans="2:8" ht="15">
      <c r="B3936" s="154">
        <v>395</v>
      </c>
      <c r="C3936" s="154" t="s">
        <v>2842</v>
      </c>
      <c r="D3936" s="154" t="s">
        <v>1800</v>
      </c>
      <c r="E3936" s="154" t="s">
        <v>2862</v>
      </c>
      <c r="F3936" s="155">
        <v>4.1999999999999996E-4</v>
      </c>
      <c r="G3936" s="155">
        <f t="shared" si="61"/>
        <v>8.3999999999999993E-4</v>
      </c>
      <c r="H3936" s="289"/>
    </row>
    <row r="3937" spans="2:8" ht="15">
      <c r="B3937" s="154">
        <v>395</v>
      </c>
      <c r="C3937" s="154" t="s">
        <v>2843</v>
      </c>
      <c r="D3937" s="154" t="s">
        <v>1800</v>
      </c>
      <c r="E3937" s="154" t="s">
        <v>2862</v>
      </c>
      <c r="F3937" s="155">
        <v>3.6999999999999999E-4</v>
      </c>
      <c r="G3937" s="155">
        <f t="shared" si="61"/>
        <v>7.3999999999999999E-4</v>
      </c>
      <c r="H3937" s="289"/>
    </row>
    <row r="3938" spans="2:8" ht="15">
      <c r="B3938" s="154">
        <v>395</v>
      </c>
      <c r="C3938" s="154" t="s">
        <v>2847</v>
      </c>
      <c r="D3938" s="154" t="s">
        <v>1800</v>
      </c>
      <c r="E3938" s="154" t="s">
        <v>2862</v>
      </c>
      <c r="F3938" s="155">
        <v>2.3000000000000001E-4</v>
      </c>
      <c r="G3938" s="155">
        <f t="shared" si="61"/>
        <v>4.6000000000000001E-4</v>
      </c>
      <c r="H3938" s="290"/>
    </row>
    <row r="3939" spans="2:8" ht="15">
      <c r="B3939" s="154">
        <v>396</v>
      </c>
      <c r="C3939" s="154" t="s">
        <v>2832</v>
      </c>
      <c r="D3939" s="154" t="s">
        <v>1800</v>
      </c>
      <c r="E3939" s="154" t="s">
        <v>2862</v>
      </c>
      <c r="F3939" s="155">
        <v>2.3000000000000001E-4</v>
      </c>
      <c r="G3939" s="155">
        <f t="shared" si="61"/>
        <v>4.6000000000000001E-4</v>
      </c>
      <c r="H3939" s="288">
        <v>5.9200000000000008E-3</v>
      </c>
    </row>
    <row r="3940" spans="2:8" ht="15">
      <c r="B3940" s="154">
        <v>396</v>
      </c>
      <c r="C3940" s="154" t="s">
        <v>2856</v>
      </c>
      <c r="D3940" s="154" t="s">
        <v>1800</v>
      </c>
      <c r="E3940" s="154" t="s">
        <v>2862</v>
      </c>
      <c r="F3940" s="155">
        <v>1.0200000000000001E-3</v>
      </c>
      <c r="G3940" s="155">
        <f t="shared" si="61"/>
        <v>2.0400000000000001E-3</v>
      </c>
      <c r="H3940" s="289"/>
    </row>
    <row r="3941" spans="2:8" ht="15">
      <c r="B3941" s="154">
        <v>396</v>
      </c>
      <c r="C3941" s="154" t="s">
        <v>2853</v>
      </c>
      <c r="D3941" s="154" t="s">
        <v>1800</v>
      </c>
      <c r="E3941" s="154" t="s">
        <v>2862</v>
      </c>
      <c r="F3941" s="155">
        <v>3.3E-4</v>
      </c>
      <c r="G3941" s="155">
        <f t="shared" si="61"/>
        <v>6.6E-4</v>
      </c>
      <c r="H3941" s="289"/>
    </row>
    <row r="3942" spans="2:8" ht="15">
      <c r="B3942" s="154">
        <v>396</v>
      </c>
      <c r="C3942" s="154" t="s">
        <v>1610</v>
      </c>
      <c r="D3942" s="154" t="s">
        <v>1800</v>
      </c>
      <c r="E3942" s="154" t="s">
        <v>2862</v>
      </c>
      <c r="F3942" s="155">
        <v>5.9999999999999995E-5</v>
      </c>
      <c r="G3942" s="155">
        <f t="shared" si="61"/>
        <v>1.1999999999999999E-4</v>
      </c>
      <c r="H3942" s="289"/>
    </row>
    <row r="3943" spans="2:8" ht="15">
      <c r="B3943" s="154">
        <v>396</v>
      </c>
      <c r="C3943" s="154" t="s">
        <v>2857</v>
      </c>
      <c r="D3943" s="154" t="s">
        <v>1800</v>
      </c>
      <c r="E3943" s="154" t="s">
        <v>2862</v>
      </c>
      <c r="F3943" s="155">
        <v>2.5000000000000001E-4</v>
      </c>
      <c r="G3943" s="155">
        <f t="shared" si="61"/>
        <v>5.0000000000000001E-4</v>
      </c>
      <c r="H3943" s="289"/>
    </row>
    <row r="3944" spans="2:8" ht="15">
      <c r="B3944" s="154">
        <v>396</v>
      </c>
      <c r="C3944" s="154" t="s">
        <v>2855</v>
      </c>
      <c r="D3944" s="154" t="s">
        <v>1800</v>
      </c>
      <c r="E3944" s="154" t="s">
        <v>2862</v>
      </c>
      <c r="F3944" s="155">
        <v>2.2000000000000001E-4</v>
      </c>
      <c r="G3944" s="155">
        <f t="shared" si="61"/>
        <v>4.4000000000000002E-4</v>
      </c>
      <c r="H3944" s="289"/>
    </row>
    <row r="3945" spans="2:8" ht="15">
      <c r="B3945" s="154">
        <v>396</v>
      </c>
      <c r="C3945" s="154" t="s">
        <v>2858</v>
      </c>
      <c r="D3945" s="154" t="s">
        <v>1800</v>
      </c>
      <c r="E3945" s="154" t="s">
        <v>2862</v>
      </c>
      <c r="F3945" s="155">
        <v>1.7000000000000001E-4</v>
      </c>
      <c r="G3945" s="155">
        <f t="shared" si="61"/>
        <v>3.4000000000000002E-4</v>
      </c>
      <c r="H3945" s="289"/>
    </row>
    <row r="3946" spans="2:8" ht="15">
      <c r="B3946" s="154">
        <v>396</v>
      </c>
      <c r="C3946" s="154" t="s">
        <v>2859</v>
      </c>
      <c r="D3946" s="154" t="s">
        <v>1800</v>
      </c>
      <c r="E3946" s="154" t="s">
        <v>2862</v>
      </c>
      <c r="F3946" s="155">
        <v>2.3000000000000001E-4</v>
      </c>
      <c r="G3946" s="155">
        <f t="shared" si="61"/>
        <v>4.6000000000000001E-4</v>
      </c>
      <c r="H3946" s="289"/>
    </row>
    <row r="3947" spans="2:8" ht="15">
      <c r="B3947" s="154">
        <v>396</v>
      </c>
      <c r="C3947" s="154" t="s">
        <v>2860</v>
      </c>
      <c r="D3947" s="154" t="s">
        <v>1800</v>
      </c>
      <c r="E3947" s="154" t="s">
        <v>2862</v>
      </c>
      <c r="F3947" s="155">
        <v>1.6000000000000001E-4</v>
      </c>
      <c r="G3947" s="155">
        <f t="shared" si="61"/>
        <v>3.2000000000000003E-4</v>
      </c>
      <c r="H3947" s="289"/>
    </row>
    <row r="3948" spans="2:8" ht="15">
      <c r="B3948" s="154">
        <v>396</v>
      </c>
      <c r="C3948" s="154" t="s">
        <v>2861</v>
      </c>
      <c r="D3948" s="154" t="s">
        <v>1800</v>
      </c>
      <c r="E3948" s="154" t="s">
        <v>2862</v>
      </c>
      <c r="F3948" s="155">
        <v>5.9999999999999995E-5</v>
      </c>
      <c r="G3948" s="155">
        <f t="shared" si="61"/>
        <v>1.1999999999999999E-4</v>
      </c>
      <c r="H3948" s="289"/>
    </row>
    <row r="3949" spans="2:8" ht="15">
      <c r="B3949" s="154">
        <v>396</v>
      </c>
      <c r="C3949" s="154" t="s">
        <v>2843</v>
      </c>
      <c r="D3949" s="154" t="s">
        <v>1800</v>
      </c>
      <c r="E3949" s="154" t="s">
        <v>2862</v>
      </c>
      <c r="F3949" s="155">
        <v>2.3000000000000001E-4</v>
      </c>
      <c r="G3949" s="155">
        <f t="shared" si="61"/>
        <v>4.6000000000000001E-4</v>
      </c>
      <c r="H3949" s="290"/>
    </row>
  </sheetData>
  <autoFilter ref="B11:G1771" xr:uid="{D2D764DC-155F-4F19-BE1B-8A81D7B0DF38}"/>
  <mergeCells count="2164">
    <mergeCell ref="B9:H9"/>
    <mergeCell ref="D1:H1"/>
    <mergeCell ref="B7:H7"/>
    <mergeCell ref="L1771:M1771"/>
    <mergeCell ref="L1770:M1770"/>
    <mergeCell ref="L1769:M1769"/>
    <mergeCell ref="L1768:M1768"/>
    <mergeCell ref="L1767:M1767"/>
    <mergeCell ref="L1766:M1766"/>
    <mergeCell ref="L1765:M1765"/>
    <mergeCell ref="L1764:M1764"/>
    <mergeCell ref="L1763:M1763"/>
    <mergeCell ref="L1762:M1762"/>
    <mergeCell ref="L1761:M1761"/>
    <mergeCell ref="L1760:M1760"/>
    <mergeCell ref="L1759:M1759"/>
    <mergeCell ref="L1758:M1758"/>
    <mergeCell ref="L1757:M1757"/>
    <mergeCell ref="L1756:M1756"/>
    <mergeCell ref="L1755:M1755"/>
    <mergeCell ref="L1754:M1754"/>
    <mergeCell ref="L1753:M1753"/>
    <mergeCell ref="L1752:M1752"/>
    <mergeCell ref="L1751:M1751"/>
    <mergeCell ref="L1750:M1750"/>
    <mergeCell ref="L1749:M1749"/>
    <mergeCell ref="L1748:M1748"/>
    <mergeCell ref="L1710:M1710"/>
    <mergeCell ref="L1709:M1709"/>
    <mergeCell ref="L1708:M1708"/>
    <mergeCell ref="L1707:M1707"/>
    <mergeCell ref="L1706:M1706"/>
    <mergeCell ref="L1747:M1747"/>
    <mergeCell ref="L1746:M1746"/>
    <mergeCell ref="L1745:M1745"/>
    <mergeCell ref="L1744:M1744"/>
    <mergeCell ref="L1743:M1743"/>
    <mergeCell ref="L1742:M1742"/>
    <mergeCell ref="L1741:M1741"/>
    <mergeCell ref="L1740:M1740"/>
    <mergeCell ref="L1739:M1739"/>
    <mergeCell ref="L1738:M1738"/>
    <mergeCell ref="L1737:M1737"/>
    <mergeCell ref="L1736:M1736"/>
    <mergeCell ref="L1735:M1735"/>
    <mergeCell ref="L1734:M1734"/>
    <mergeCell ref="L1733:M1733"/>
    <mergeCell ref="L1732:M1732"/>
    <mergeCell ref="L1731:M1731"/>
    <mergeCell ref="L1730:M1730"/>
    <mergeCell ref="L1688:M1688"/>
    <mergeCell ref="L1687:M1687"/>
    <mergeCell ref="L1686:M1686"/>
    <mergeCell ref="L1685:M1685"/>
    <mergeCell ref="L1684:M1684"/>
    <mergeCell ref="L1683:M1683"/>
    <mergeCell ref="L1682:M1682"/>
    <mergeCell ref="L1681:M1681"/>
    <mergeCell ref="L1680:M1680"/>
    <mergeCell ref="L1679:M1679"/>
    <mergeCell ref="L1678:M1678"/>
    <mergeCell ref="L1677:M1677"/>
    <mergeCell ref="L1676:M1676"/>
    <mergeCell ref="L1729:M1729"/>
    <mergeCell ref="L1728:M1728"/>
    <mergeCell ref="L1727:M1727"/>
    <mergeCell ref="L1726:M1726"/>
    <mergeCell ref="L1725:M1725"/>
    <mergeCell ref="L1724:M1724"/>
    <mergeCell ref="L1723:M1723"/>
    <mergeCell ref="L1722:M1722"/>
    <mergeCell ref="L1721:M1721"/>
    <mergeCell ref="L1720:M1720"/>
    <mergeCell ref="L1719:M1719"/>
    <mergeCell ref="L1718:M1718"/>
    <mergeCell ref="L1717:M1717"/>
    <mergeCell ref="L1716:M1716"/>
    <mergeCell ref="L1715:M1715"/>
    <mergeCell ref="L1714:M1714"/>
    <mergeCell ref="L1713:M1713"/>
    <mergeCell ref="L1712:M1712"/>
    <mergeCell ref="L1657:M1657"/>
    <mergeCell ref="L1656:M1656"/>
    <mergeCell ref="L1655:M1655"/>
    <mergeCell ref="L1654:M1654"/>
    <mergeCell ref="L1653:M1653"/>
    <mergeCell ref="L1652:M1652"/>
    <mergeCell ref="L1651:M1651"/>
    <mergeCell ref="L1711:M1711"/>
    <mergeCell ref="L1705:M1705"/>
    <mergeCell ref="L1704:M1704"/>
    <mergeCell ref="L1703:M1703"/>
    <mergeCell ref="L1702:M1702"/>
    <mergeCell ref="L1701:M1701"/>
    <mergeCell ref="L1700:M1700"/>
    <mergeCell ref="L1699:M1699"/>
    <mergeCell ref="L1698:M1698"/>
    <mergeCell ref="L1697:M1697"/>
    <mergeCell ref="L1696:M1696"/>
    <mergeCell ref="L1695:M1695"/>
    <mergeCell ref="L1694:M1694"/>
    <mergeCell ref="L1693:M1693"/>
    <mergeCell ref="L1692:M1692"/>
    <mergeCell ref="L1691:M1691"/>
    <mergeCell ref="L1690:M1690"/>
    <mergeCell ref="L1624:M1624"/>
    <mergeCell ref="L1623:M1623"/>
    <mergeCell ref="L1622:M1622"/>
    <mergeCell ref="L1621:M1621"/>
    <mergeCell ref="L1620:M1620"/>
    <mergeCell ref="L1619:M1619"/>
    <mergeCell ref="L1618:M1618"/>
    <mergeCell ref="L1689:M1689"/>
    <mergeCell ref="L1641:M1641"/>
    <mergeCell ref="L1640:M1640"/>
    <mergeCell ref="L1639:M1639"/>
    <mergeCell ref="L1638:M1638"/>
    <mergeCell ref="L1637:M1637"/>
    <mergeCell ref="L1636:M1636"/>
    <mergeCell ref="L1675:M1675"/>
    <mergeCell ref="L1674:M1674"/>
    <mergeCell ref="L1673:M1673"/>
    <mergeCell ref="L1672:M1672"/>
    <mergeCell ref="L1671:M1671"/>
    <mergeCell ref="L1670:M1670"/>
    <mergeCell ref="L1669:M1669"/>
    <mergeCell ref="L1668:M1668"/>
    <mergeCell ref="L1667:M1667"/>
    <mergeCell ref="L1666:M1666"/>
    <mergeCell ref="L1665:M1665"/>
    <mergeCell ref="L1664:M1664"/>
    <mergeCell ref="L1663:M1663"/>
    <mergeCell ref="L1662:M1662"/>
    <mergeCell ref="L1661:M1661"/>
    <mergeCell ref="L1660:M1660"/>
    <mergeCell ref="L1659:M1659"/>
    <mergeCell ref="L1658:M1658"/>
    <mergeCell ref="L1587:M1587"/>
    <mergeCell ref="L1586:M1586"/>
    <mergeCell ref="L1585:M1585"/>
    <mergeCell ref="L1584:M1584"/>
    <mergeCell ref="L1583:M1583"/>
    <mergeCell ref="L1582:M1582"/>
    <mergeCell ref="L1581:M1581"/>
    <mergeCell ref="L1650:M1650"/>
    <mergeCell ref="L1649:M1649"/>
    <mergeCell ref="L1648:M1648"/>
    <mergeCell ref="L1647:M1647"/>
    <mergeCell ref="L1646:M1646"/>
    <mergeCell ref="L1645:M1645"/>
    <mergeCell ref="L1644:M1644"/>
    <mergeCell ref="L1643:M1643"/>
    <mergeCell ref="L1642:M1642"/>
    <mergeCell ref="L1592:M1592"/>
    <mergeCell ref="L1591:M1591"/>
    <mergeCell ref="L1590:M1590"/>
    <mergeCell ref="L1589:M1589"/>
    <mergeCell ref="L1588:M1588"/>
    <mergeCell ref="L1635:M1635"/>
    <mergeCell ref="L1634:M1634"/>
    <mergeCell ref="L1633:M1633"/>
    <mergeCell ref="L1632:M1632"/>
    <mergeCell ref="L1631:M1631"/>
    <mergeCell ref="L1630:M1630"/>
    <mergeCell ref="L1629:M1629"/>
    <mergeCell ref="L1628:M1628"/>
    <mergeCell ref="L1627:M1627"/>
    <mergeCell ref="L1626:M1626"/>
    <mergeCell ref="L1625:M1625"/>
    <mergeCell ref="L1617:M1617"/>
    <mergeCell ref="L1616:M1616"/>
    <mergeCell ref="L1615:M1615"/>
    <mergeCell ref="L1614:M1614"/>
    <mergeCell ref="L1613:M1613"/>
    <mergeCell ref="L1612:M1612"/>
    <mergeCell ref="L1611:M1611"/>
    <mergeCell ref="L1610:M1610"/>
    <mergeCell ref="L1609:M1609"/>
    <mergeCell ref="L1608:M1608"/>
    <mergeCell ref="L1607:M1607"/>
    <mergeCell ref="L1606:M1606"/>
    <mergeCell ref="L1605:M1605"/>
    <mergeCell ref="L1604:M1604"/>
    <mergeCell ref="L1603:M1603"/>
    <mergeCell ref="L1602:M1602"/>
    <mergeCell ref="L1601:M1601"/>
    <mergeCell ref="L1580:M1580"/>
    <mergeCell ref="L1579:M1579"/>
    <mergeCell ref="L1578:M1578"/>
    <mergeCell ref="L1577:M1577"/>
    <mergeCell ref="L1576:M1576"/>
    <mergeCell ref="L1575:M1575"/>
    <mergeCell ref="L1574:M1574"/>
    <mergeCell ref="L1573:M1573"/>
    <mergeCell ref="L1572:M1572"/>
    <mergeCell ref="L1571:M1571"/>
    <mergeCell ref="L1518:M1518"/>
    <mergeCell ref="L1517:M1517"/>
    <mergeCell ref="L1600:M1600"/>
    <mergeCell ref="L1599:M1599"/>
    <mergeCell ref="L1598:M1598"/>
    <mergeCell ref="L1597:M1597"/>
    <mergeCell ref="L1596:M1596"/>
    <mergeCell ref="L1595:M1595"/>
    <mergeCell ref="L1594:M1594"/>
    <mergeCell ref="L1593:M1593"/>
    <mergeCell ref="L1545:M1545"/>
    <mergeCell ref="L1570:M1570"/>
    <mergeCell ref="L1569:M1569"/>
    <mergeCell ref="L1568:M1568"/>
    <mergeCell ref="L1567:M1567"/>
    <mergeCell ref="L1566:M1566"/>
    <mergeCell ref="L1565:M1565"/>
    <mergeCell ref="L1564:M1564"/>
    <mergeCell ref="L1563:M1563"/>
    <mergeCell ref="L1562:M1562"/>
    <mergeCell ref="L1561:M1561"/>
    <mergeCell ref="L1560:M1560"/>
    <mergeCell ref="L1559:M1559"/>
    <mergeCell ref="L1558:M1558"/>
    <mergeCell ref="L1557:M1557"/>
    <mergeCell ref="L1556:M1556"/>
    <mergeCell ref="L1555:M1555"/>
    <mergeCell ref="L1554:M1554"/>
    <mergeCell ref="L1544:M1544"/>
    <mergeCell ref="L1543:M1543"/>
    <mergeCell ref="L1542:M1542"/>
    <mergeCell ref="L1541:M1541"/>
    <mergeCell ref="L1499:M1499"/>
    <mergeCell ref="L1498:M1498"/>
    <mergeCell ref="L1497:M1497"/>
    <mergeCell ref="L1496:M1496"/>
    <mergeCell ref="L1495:M1495"/>
    <mergeCell ref="L1494:M1494"/>
    <mergeCell ref="L1493:M1493"/>
    <mergeCell ref="L1553:M1553"/>
    <mergeCell ref="L1552:M1552"/>
    <mergeCell ref="L1551:M1551"/>
    <mergeCell ref="L1550:M1550"/>
    <mergeCell ref="L1549:M1549"/>
    <mergeCell ref="L1548:M1548"/>
    <mergeCell ref="L1547:M1547"/>
    <mergeCell ref="L1546:M1546"/>
    <mergeCell ref="L1492:M1492"/>
    <mergeCell ref="L1491:M1491"/>
    <mergeCell ref="L1490:M1490"/>
    <mergeCell ref="L1540:M1540"/>
    <mergeCell ref="L1539:M1539"/>
    <mergeCell ref="L1538:M1538"/>
    <mergeCell ref="L1537:M1537"/>
    <mergeCell ref="L1536:M1536"/>
    <mergeCell ref="L1535:M1535"/>
    <mergeCell ref="L1534:M1534"/>
    <mergeCell ref="L1533:M1533"/>
    <mergeCell ref="L1532:M1532"/>
    <mergeCell ref="L1531:M1531"/>
    <mergeCell ref="L1530:M1530"/>
    <mergeCell ref="L1529:M1529"/>
    <mergeCell ref="L1528:M1528"/>
    <mergeCell ref="L1527:M1527"/>
    <mergeCell ref="L1526:M1526"/>
    <mergeCell ref="L1525:M1525"/>
    <mergeCell ref="L1524:M1524"/>
    <mergeCell ref="L1523:M1523"/>
    <mergeCell ref="L1522:M1522"/>
    <mergeCell ref="L1521:M1521"/>
    <mergeCell ref="L1520:M1520"/>
    <mergeCell ref="L1519:M1519"/>
    <mergeCell ref="L1471:M1471"/>
    <mergeCell ref="L1470:M1470"/>
    <mergeCell ref="L1469:M1469"/>
    <mergeCell ref="L1468:M1468"/>
    <mergeCell ref="L1467:M1467"/>
    <mergeCell ref="L1466:M1466"/>
    <mergeCell ref="L1465:M1465"/>
    <mergeCell ref="L1463:M1463"/>
    <mergeCell ref="L1462:M1462"/>
    <mergeCell ref="L1461:M1461"/>
    <mergeCell ref="L1460:M1460"/>
    <mergeCell ref="L1459:M1459"/>
    <mergeCell ref="L1458:M1458"/>
    <mergeCell ref="L1489:M1489"/>
    <mergeCell ref="H1490:H1500"/>
    <mergeCell ref="L1516:M1516"/>
    <mergeCell ref="L1515:M1515"/>
    <mergeCell ref="L1514:M1514"/>
    <mergeCell ref="L1513:M1513"/>
    <mergeCell ref="L1512:M1512"/>
    <mergeCell ref="L1511:M1511"/>
    <mergeCell ref="L1510:M1510"/>
    <mergeCell ref="L1509:M1509"/>
    <mergeCell ref="L1508:M1508"/>
    <mergeCell ref="L1507:M1507"/>
    <mergeCell ref="L1506:M1506"/>
    <mergeCell ref="L1505:M1505"/>
    <mergeCell ref="L1504:M1504"/>
    <mergeCell ref="L1503:M1503"/>
    <mergeCell ref="L1502:M1502"/>
    <mergeCell ref="L1501:M1501"/>
    <mergeCell ref="L1500:M1500"/>
    <mergeCell ref="L1488:M1488"/>
    <mergeCell ref="L1487:M1487"/>
    <mergeCell ref="L1486:M1486"/>
    <mergeCell ref="L1485:M1485"/>
    <mergeCell ref="L1484:M1484"/>
    <mergeCell ref="L1483:M1483"/>
    <mergeCell ref="L1482:M1482"/>
    <mergeCell ref="L1481:M1481"/>
    <mergeCell ref="L1480:M1480"/>
    <mergeCell ref="L1479:M1479"/>
    <mergeCell ref="L1478:M1478"/>
    <mergeCell ref="L1477:M1477"/>
    <mergeCell ref="L1476:M1476"/>
    <mergeCell ref="L1475:M1475"/>
    <mergeCell ref="L1474:M1474"/>
    <mergeCell ref="L1473:M1473"/>
    <mergeCell ref="L1472:M1472"/>
    <mergeCell ref="L1457:M1457"/>
    <mergeCell ref="L1456:M1456"/>
    <mergeCell ref="L1455:M1455"/>
    <mergeCell ref="L1454:M1454"/>
    <mergeCell ref="L1453:M1453"/>
    <mergeCell ref="L1452:M1452"/>
    <mergeCell ref="L1451:M1451"/>
    <mergeCell ref="L1450:M1450"/>
    <mergeCell ref="L1449:M1449"/>
    <mergeCell ref="L1448:M1448"/>
    <mergeCell ref="H1456:H1464"/>
    <mergeCell ref="L1464:M1464"/>
    <mergeCell ref="L1445:M1445"/>
    <mergeCell ref="L1444:M1444"/>
    <mergeCell ref="L1443:M1443"/>
    <mergeCell ref="L1442:M1442"/>
    <mergeCell ref="L1441:M1441"/>
    <mergeCell ref="L1447:M1447"/>
    <mergeCell ref="L1446:M1446"/>
    <mergeCell ref="L1440:M1440"/>
    <mergeCell ref="L1439:M1439"/>
    <mergeCell ref="L1438:M1438"/>
    <mergeCell ref="L1437:M1437"/>
    <mergeCell ref="L1436:M1436"/>
    <mergeCell ref="L1435:M1435"/>
    <mergeCell ref="L1434:M1434"/>
    <mergeCell ref="L1433:M1433"/>
    <mergeCell ref="L1432:M1432"/>
    <mergeCell ref="L1431:M1431"/>
    <mergeCell ref="L1420:M1420"/>
    <mergeCell ref="L1419:M1419"/>
    <mergeCell ref="L1430:M1430"/>
    <mergeCell ref="L1429:M1429"/>
    <mergeCell ref="L1428:M1428"/>
    <mergeCell ref="L1427:M1427"/>
    <mergeCell ref="L1426:M1426"/>
    <mergeCell ref="L1425:M1425"/>
    <mergeCell ref="L1424:M1424"/>
    <mergeCell ref="L1423:M1423"/>
    <mergeCell ref="L1422:M1422"/>
    <mergeCell ref="L1421:M1421"/>
    <mergeCell ref="L1368:M1368"/>
    <mergeCell ref="L1367:M1367"/>
    <mergeCell ref="L1366:M1366"/>
    <mergeCell ref="L1365:M1365"/>
    <mergeCell ref="H1367:H1370"/>
    <mergeCell ref="H1371:H1378"/>
    <mergeCell ref="H1379:H1390"/>
    <mergeCell ref="L1403:M1403"/>
    <mergeCell ref="L1402:M1402"/>
    <mergeCell ref="L1401:M1401"/>
    <mergeCell ref="L1400:M1400"/>
    <mergeCell ref="L1399:M1399"/>
    <mergeCell ref="L1398:M1398"/>
    <mergeCell ref="L1397:M1397"/>
    <mergeCell ref="L1396:M1396"/>
    <mergeCell ref="L1395:M1395"/>
    <mergeCell ref="L1394:M1394"/>
    <mergeCell ref="L1393:M1393"/>
    <mergeCell ref="L1392:M1392"/>
    <mergeCell ref="L1391:M1391"/>
    <mergeCell ref="L1390:M1390"/>
    <mergeCell ref="L1389:M1389"/>
    <mergeCell ref="L1388:M1388"/>
    <mergeCell ref="L1387:M1387"/>
    <mergeCell ref="L1386:M1386"/>
    <mergeCell ref="H1391:H1402"/>
    <mergeCell ref="H1403:H1419"/>
    <mergeCell ref="L1409:M1409"/>
    <mergeCell ref="L1408:M1408"/>
    <mergeCell ref="L1407:M1407"/>
    <mergeCell ref="L1406:M1406"/>
    <mergeCell ref="L1405:M1405"/>
    <mergeCell ref="L1385:M1385"/>
    <mergeCell ref="L1384:M1384"/>
    <mergeCell ref="L1383:M1383"/>
    <mergeCell ref="L1382:M1382"/>
    <mergeCell ref="L1381:M1381"/>
    <mergeCell ref="L1380:M1380"/>
    <mergeCell ref="L1404:M1404"/>
    <mergeCell ref="L1379:M1379"/>
    <mergeCell ref="L1418:M1418"/>
    <mergeCell ref="L1417:M1417"/>
    <mergeCell ref="L1416:M1416"/>
    <mergeCell ref="L1415:M1415"/>
    <mergeCell ref="L1414:M1414"/>
    <mergeCell ref="L1413:M1413"/>
    <mergeCell ref="L1412:M1412"/>
    <mergeCell ref="L1411:M1411"/>
    <mergeCell ref="L1410:M1410"/>
    <mergeCell ref="L1378:M1378"/>
    <mergeCell ref="L1377:M1377"/>
    <mergeCell ref="L1376:M1376"/>
    <mergeCell ref="L1375:M1375"/>
    <mergeCell ref="L1374:M1374"/>
    <mergeCell ref="L1373:M1373"/>
    <mergeCell ref="L1372:M1372"/>
    <mergeCell ref="L1371:M1371"/>
    <mergeCell ref="L1370:M1370"/>
    <mergeCell ref="L1369:M1369"/>
    <mergeCell ref="L1317:M1317"/>
    <mergeCell ref="H1333:H1340"/>
    <mergeCell ref="L1364:M1364"/>
    <mergeCell ref="L1363:M1363"/>
    <mergeCell ref="L1362:M1362"/>
    <mergeCell ref="L1361:M1361"/>
    <mergeCell ref="L1360:M1360"/>
    <mergeCell ref="L1359:M1359"/>
    <mergeCell ref="L1358:M1358"/>
    <mergeCell ref="L1357:M1357"/>
    <mergeCell ref="L1356:M1356"/>
    <mergeCell ref="L1355:M1355"/>
    <mergeCell ref="L1354:M1354"/>
    <mergeCell ref="L1353:M1353"/>
    <mergeCell ref="L1352:M1352"/>
    <mergeCell ref="L1351:M1351"/>
    <mergeCell ref="L1350:M1350"/>
    <mergeCell ref="L1349:M1349"/>
    <mergeCell ref="L1348:M1348"/>
    <mergeCell ref="L1347:M1347"/>
    <mergeCell ref="L1346:M1346"/>
    <mergeCell ref="L1345:M1345"/>
    <mergeCell ref="L1344:M1344"/>
    <mergeCell ref="H1341:H1347"/>
    <mergeCell ref="H1348:H1358"/>
    <mergeCell ref="H1359:H1366"/>
    <mergeCell ref="L1300:M1300"/>
    <mergeCell ref="L1299:M1299"/>
    <mergeCell ref="L1298:M1298"/>
    <mergeCell ref="L1297:M1297"/>
    <mergeCell ref="L1296:M1296"/>
    <mergeCell ref="L1295:M1295"/>
    <mergeCell ref="L1343:M1343"/>
    <mergeCell ref="L1342:M1342"/>
    <mergeCell ref="L1341:M1341"/>
    <mergeCell ref="L1340:M1340"/>
    <mergeCell ref="L1339:M1339"/>
    <mergeCell ref="L1338:M1338"/>
    <mergeCell ref="L1337:M1337"/>
    <mergeCell ref="L1336:M1336"/>
    <mergeCell ref="L1335:M1335"/>
    <mergeCell ref="L1334:M1334"/>
    <mergeCell ref="L1333:M1333"/>
    <mergeCell ref="L1332:M1332"/>
    <mergeCell ref="L1331:M1331"/>
    <mergeCell ref="L1330:M1330"/>
    <mergeCell ref="L1329:M1329"/>
    <mergeCell ref="L1328:M1328"/>
    <mergeCell ref="L1327:M1327"/>
    <mergeCell ref="L1326:M1326"/>
    <mergeCell ref="L1325:M1325"/>
    <mergeCell ref="L1324:M1324"/>
    <mergeCell ref="L1323:M1323"/>
    <mergeCell ref="L1322:M1322"/>
    <mergeCell ref="L1321:M1321"/>
    <mergeCell ref="L1320:M1320"/>
    <mergeCell ref="L1319:M1319"/>
    <mergeCell ref="L1318:M1318"/>
    <mergeCell ref="L1294:M1294"/>
    <mergeCell ref="L1293:M1293"/>
    <mergeCell ref="L1292:M1292"/>
    <mergeCell ref="L1291:M1291"/>
    <mergeCell ref="L1290:M1290"/>
    <mergeCell ref="L1289:M1289"/>
    <mergeCell ref="L1288:M1288"/>
    <mergeCell ref="L1287:M1287"/>
    <mergeCell ref="L1286:M1286"/>
    <mergeCell ref="L1285:M1285"/>
    <mergeCell ref="L1284:M1284"/>
    <mergeCell ref="L1283:M1283"/>
    <mergeCell ref="L1282:M1282"/>
    <mergeCell ref="L1281:M1281"/>
    <mergeCell ref="L1280:M1280"/>
    <mergeCell ref="L1279:M1279"/>
    <mergeCell ref="L1316:M1316"/>
    <mergeCell ref="L1315:M1315"/>
    <mergeCell ref="L1314:M1314"/>
    <mergeCell ref="L1313:M1313"/>
    <mergeCell ref="L1312:M1312"/>
    <mergeCell ref="L1311:M1311"/>
    <mergeCell ref="L1310:M1310"/>
    <mergeCell ref="L1309:M1309"/>
    <mergeCell ref="L1308:M1308"/>
    <mergeCell ref="L1307:M1307"/>
    <mergeCell ref="L1306:M1306"/>
    <mergeCell ref="L1305:M1305"/>
    <mergeCell ref="L1304:M1304"/>
    <mergeCell ref="L1303:M1303"/>
    <mergeCell ref="L1302:M1302"/>
    <mergeCell ref="L1301:M1301"/>
    <mergeCell ref="L1237:M1237"/>
    <mergeCell ref="L1236:M1236"/>
    <mergeCell ref="L1235:M1235"/>
    <mergeCell ref="L1234:M1234"/>
    <mergeCell ref="L1233:M1233"/>
    <mergeCell ref="L1232:M1232"/>
    <mergeCell ref="L1231:M1231"/>
    <mergeCell ref="L1278:M1278"/>
    <mergeCell ref="L1277:M1277"/>
    <mergeCell ref="L1276:M1276"/>
    <mergeCell ref="L1275:M1275"/>
    <mergeCell ref="L1274:M1274"/>
    <mergeCell ref="L1273:M1273"/>
    <mergeCell ref="L1272:M1272"/>
    <mergeCell ref="L1271:M1271"/>
    <mergeCell ref="L1270:M1270"/>
    <mergeCell ref="L1269:M1269"/>
    <mergeCell ref="L1268:M1268"/>
    <mergeCell ref="L1267:M1267"/>
    <mergeCell ref="L1266:M1266"/>
    <mergeCell ref="L1265:M1265"/>
    <mergeCell ref="L1264:M1264"/>
    <mergeCell ref="L1263:M1263"/>
    <mergeCell ref="L1262:M1262"/>
    <mergeCell ref="L1261:M1261"/>
    <mergeCell ref="L1260:M1260"/>
    <mergeCell ref="L1259:M1259"/>
    <mergeCell ref="L1258:M1258"/>
    <mergeCell ref="L1257:M1257"/>
    <mergeCell ref="L1256:M1256"/>
    <mergeCell ref="L1255:M1255"/>
    <mergeCell ref="L1254:M1254"/>
    <mergeCell ref="L1253:M1253"/>
    <mergeCell ref="L1252:M1252"/>
    <mergeCell ref="L1251:M1251"/>
    <mergeCell ref="L1250:M1250"/>
    <mergeCell ref="L1249:M1249"/>
    <mergeCell ref="L1248:M1248"/>
    <mergeCell ref="L1247:M1247"/>
    <mergeCell ref="L1246:M1246"/>
    <mergeCell ref="L1245:M1245"/>
    <mergeCell ref="L1244:M1244"/>
    <mergeCell ref="L1243:M1243"/>
    <mergeCell ref="L1242:M1242"/>
    <mergeCell ref="L1241:M1241"/>
    <mergeCell ref="L1240:M1240"/>
    <mergeCell ref="L1239:M1239"/>
    <mergeCell ref="L1238:M1238"/>
    <mergeCell ref="L1186:M1186"/>
    <mergeCell ref="L1230:M1230"/>
    <mergeCell ref="L1229:M1229"/>
    <mergeCell ref="L1228:M1228"/>
    <mergeCell ref="L1227:M1227"/>
    <mergeCell ref="L1226:M1226"/>
    <mergeCell ref="L1225:M1225"/>
    <mergeCell ref="L1224:M1224"/>
    <mergeCell ref="L1223:M1223"/>
    <mergeCell ref="L1222:M1222"/>
    <mergeCell ref="L1221:M1221"/>
    <mergeCell ref="L1220:M1220"/>
    <mergeCell ref="L1219:M1219"/>
    <mergeCell ref="L1218:M1218"/>
    <mergeCell ref="L1217:M1217"/>
    <mergeCell ref="L1216:M1216"/>
    <mergeCell ref="L1168:M1168"/>
    <mergeCell ref="L1167:M1167"/>
    <mergeCell ref="L1166:M1166"/>
    <mergeCell ref="L1165:M1165"/>
    <mergeCell ref="L1164:M1164"/>
    <mergeCell ref="L1163:M1163"/>
    <mergeCell ref="L1162:M1162"/>
    <mergeCell ref="L1161:M1161"/>
    <mergeCell ref="L1160:M1160"/>
    <mergeCell ref="L1176:M1176"/>
    <mergeCell ref="L1175:M1175"/>
    <mergeCell ref="L1174:M1174"/>
    <mergeCell ref="L1173:M1173"/>
    <mergeCell ref="L1172:M1172"/>
    <mergeCell ref="L1171:M1171"/>
    <mergeCell ref="L1170:M1170"/>
    <mergeCell ref="L1169:M1169"/>
    <mergeCell ref="L1189:M1189"/>
    <mergeCell ref="L1188:M1188"/>
    <mergeCell ref="L1187:M1187"/>
    <mergeCell ref="L1185:M1185"/>
    <mergeCell ref="L1184:M1184"/>
    <mergeCell ref="L1183:M1183"/>
    <mergeCell ref="L1182:M1182"/>
    <mergeCell ref="L1181:M1181"/>
    <mergeCell ref="L1180:M1180"/>
    <mergeCell ref="L1179:M1179"/>
    <mergeCell ref="L1178:M1178"/>
    <mergeCell ref="L1177:M1177"/>
    <mergeCell ref="L1215:M1215"/>
    <mergeCell ref="L1214:M1214"/>
    <mergeCell ref="L1213:M1213"/>
    <mergeCell ref="L1212:M1212"/>
    <mergeCell ref="L1211:M1211"/>
    <mergeCell ref="L1210:M1210"/>
    <mergeCell ref="L1209:M1209"/>
    <mergeCell ref="L1208:M1208"/>
    <mergeCell ref="L1140:M1140"/>
    <mergeCell ref="L1139:M1139"/>
    <mergeCell ref="L1138:M1138"/>
    <mergeCell ref="L1137:M1137"/>
    <mergeCell ref="L1136:M1136"/>
    <mergeCell ref="L1135:M1135"/>
    <mergeCell ref="L1134:M1134"/>
    <mergeCell ref="L1133:M1133"/>
    <mergeCell ref="L1132:M1132"/>
    <mergeCell ref="L1131:M1131"/>
    <mergeCell ref="L1130:M1130"/>
    <mergeCell ref="L1129:M1129"/>
    <mergeCell ref="L1159:M1159"/>
    <mergeCell ref="L1158:M1158"/>
    <mergeCell ref="L1207:M1207"/>
    <mergeCell ref="L1206:M1206"/>
    <mergeCell ref="L1205:M1205"/>
    <mergeCell ref="L1204:M1204"/>
    <mergeCell ref="L1203:M1203"/>
    <mergeCell ref="L1202:M1202"/>
    <mergeCell ref="L1201:M1201"/>
    <mergeCell ref="L1200:M1200"/>
    <mergeCell ref="L1199:M1199"/>
    <mergeCell ref="L1198:M1198"/>
    <mergeCell ref="L1197:M1197"/>
    <mergeCell ref="L1196:M1196"/>
    <mergeCell ref="L1195:M1195"/>
    <mergeCell ref="L1194:M1194"/>
    <mergeCell ref="L1193:M1193"/>
    <mergeCell ref="L1192:M1192"/>
    <mergeCell ref="L1191:M1191"/>
    <mergeCell ref="L1190:M1190"/>
    <mergeCell ref="L1157:M1157"/>
    <mergeCell ref="L1156:M1156"/>
    <mergeCell ref="L1155:M1155"/>
    <mergeCell ref="L1154:M1154"/>
    <mergeCell ref="L1153:M1153"/>
    <mergeCell ref="L1152:M1152"/>
    <mergeCell ref="L1151:M1151"/>
    <mergeCell ref="L1150:M1150"/>
    <mergeCell ref="L1149:M1149"/>
    <mergeCell ref="L1148:M1148"/>
    <mergeCell ref="L1147:M1147"/>
    <mergeCell ref="L1146:M1146"/>
    <mergeCell ref="L1145:M1145"/>
    <mergeCell ref="L1144:M1144"/>
    <mergeCell ref="L1143:M1143"/>
    <mergeCell ref="L1142:M1142"/>
    <mergeCell ref="L1141:M1141"/>
    <mergeCell ref="L1128:M1128"/>
    <mergeCell ref="L1127:M1127"/>
    <mergeCell ref="L1126:M1126"/>
    <mergeCell ref="L1125:M1125"/>
    <mergeCell ref="L1124:M1124"/>
    <mergeCell ref="L1123:M1123"/>
    <mergeCell ref="L1122:M1122"/>
    <mergeCell ref="L1121:M1121"/>
    <mergeCell ref="L1120:M1120"/>
    <mergeCell ref="L1119:M1119"/>
    <mergeCell ref="L1118:M1118"/>
    <mergeCell ref="L1078:M1078"/>
    <mergeCell ref="L1077:M1077"/>
    <mergeCell ref="L1076:M1076"/>
    <mergeCell ref="L1075:M1075"/>
    <mergeCell ref="L1074:M1074"/>
    <mergeCell ref="L1073:M1073"/>
    <mergeCell ref="L1087:M1087"/>
    <mergeCell ref="L1086:M1086"/>
    <mergeCell ref="L1085:M1085"/>
    <mergeCell ref="L1084:M1084"/>
    <mergeCell ref="L1083:M1083"/>
    <mergeCell ref="L1082:M1082"/>
    <mergeCell ref="L1081:M1081"/>
    <mergeCell ref="L1080:M1080"/>
    <mergeCell ref="L1079:M1079"/>
    <mergeCell ref="L1117:M1117"/>
    <mergeCell ref="L1116:M1116"/>
    <mergeCell ref="L1115:M1115"/>
    <mergeCell ref="L1072:M1072"/>
    <mergeCell ref="L1071:M1071"/>
    <mergeCell ref="L1070:M1070"/>
    <mergeCell ref="L1069:M1069"/>
    <mergeCell ref="L1068:M1068"/>
    <mergeCell ref="L1114:M1114"/>
    <mergeCell ref="L1113:M1113"/>
    <mergeCell ref="L1112:M1112"/>
    <mergeCell ref="L1111:M1111"/>
    <mergeCell ref="L1110:M1110"/>
    <mergeCell ref="L1109:M1109"/>
    <mergeCell ref="L1108:M1108"/>
    <mergeCell ref="L1107:M1107"/>
    <mergeCell ref="L1106:M1106"/>
    <mergeCell ref="L1105:M1105"/>
    <mergeCell ref="L1104:M1104"/>
    <mergeCell ref="L1103:M1103"/>
    <mergeCell ref="L1102:M1102"/>
    <mergeCell ref="L1101:M1101"/>
    <mergeCell ref="L1100:M1100"/>
    <mergeCell ref="L1099:M1099"/>
    <mergeCell ref="L1098:M1098"/>
    <mergeCell ref="L1097:M1097"/>
    <mergeCell ref="L1096:M1096"/>
    <mergeCell ref="L1095:M1095"/>
    <mergeCell ref="L1094:M1094"/>
    <mergeCell ref="L1093:M1093"/>
    <mergeCell ref="L1092:M1092"/>
    <mergeCell ref="L1091:M1091"/>
    <mergeCell ref="L1090:M1090"/>
    <mergeCell ref="L1089:M1089"/>
    <mergeCell ref="L1088:M1088"/>
    <mergeCell ref="L1031:M1031"/>
    <mergeCell ref="L1030:M1030"/>
    <mergeCell ref="L1029:M1029"/>
    <mergeCell ref="L1067:M1067"/>
    <mergeCell ref="L1066:M1066"/>
    <mergeCell ref="L1065:M1065"/>
    <mergeCell ref="L1064:M1064"/>
    <mergeCell ref="L1063:M1063"/>
    <mergeCell ref="L1062:M1062"/>
    <mergeCell ref="L1061:M1061"/>
    <mergeCell ref="L1060:M1060"/>
    <mergeCell ref="L1059:M1059"/>
    <mergeCell ref="L1058:M1058"/>
    <mergeCell ref="L1057:M1057"/>
    <mergeCell ref="L1056:M1056"/>
    <mergeCell ref="L1055:M1055"/>
    <mergeCell ref="L1054:M1054"/>
    <mergeCell ref="L1053:M1053"/>
    <mergeCell ref="L1052:M1052"/>
    <mergeCell ref="L1051:M1051"/>
    <mergeCell ref="L1050:M1050"/>
    <mergeCell ref="L1049:M1049"/>
    <mergeCell ref="L1048:M1048"/>
    <mergeCell ref="L1047:M1047"/>
    <mergeCell ref="L1046:M1046"/>
    <mergeCell ref="L1045:M1045"/>
    <mergeCell ref="L1044:M1044"/>
    <mergeCell ref="L1043:M1043"/>
    <mergeCell ref="L1042:M1042"/>
    <mergeCell ref="L1041:M1041"/>
    <mergeCell ref="L1040:M1040"/>
    <mergeCell ref="L1039:M1039"/>
    <mergeCell ref="L1038:M1038"/>
    <mergeCell ref="L1037:M1037"/>
    <mergeCell ref="L1036:M1036"/>
    <mergeCell ref="L1035:M1035"/>
    <mergeCell ref="L1034:M1034"/>
    <mergeCell ref="L1033:M1033"/>
    <mergeCell ref="L1032:M1032"/>
    <mergeCell ref="L990:M990"/>
    <mergeCell ref="L989:M989"/>
    <mergeCell ref="L988:M988"/>
    <mergeCell ref="L987:M987"/>
    <mergeCell ref="L986:M986"/>
    <mergeCell ref="L1028:M1028"/>
    <mergeCell ref="L1027:M1027"/>
    <mergeCell ref="L1026:M1026"/>
    <mergeCell ref="L1025:M1025"/>
    <mergeCell ref="L1024:M1024"/>
    <mergeCell ref="L1023:M1023"/>
    <mergeCell ref="L1022:M1022"/>
    <mergeCell ref="L1021:M1021"/>
    <mergeCell ref="L1020:M1020"/>
    <mergeCell ref="L1019:M1019"/>
    <mergeCell ref="L1018:M1018"/>
    <mergeCell ref="L1017:M1017"/>
    <mergeCell ref="L1016:M1016"/>
    <mergeCell ref="L1015:M1015"/>
    <mergeCell ref="L1014:M1014"/>
    <mergeCell ref="L1013:M1013"/>
    <mergeCell ref="L1012:M1012"/>
    <mergeCell ref="L1011:M1011"/>
    <mergeCell ref="L1010:M1010"/>
    <mergeCell ref="L1009:M1009"/>
    <mergeCell ref="L964:M964"/>
    <mergeCell ref="L1008:M1008"/>
    <mergeCell ref="L1007:M1007"/>
    <mergeCell ref="L1006:M1006"/>
    <mergeCell ref="L1005:M1005"/>
    <mergeCell ref="L1004:M1004"/>
    <mergeCell ref="L1003:M1003"/>
    <mergeCell ref="L1002:M1002"/>
    <mergeCell ref="L1001:M1001"/>
    <mergeCell ref="L1000:M1000"/>
    <mergeCell ref="L999:M999"/>
    <mergeCell ref="L998:M998"/>
    <mergeCell ref="L997:M997"/>
    <mergeCell ref="L996:M996"/>
    <mergeCell ref="L995:M995"/>
    <mergeCell ref="L994:M994"/>
    <mergeCell ref="L993:M993"/>
    <mergeCell ref="L992:M992"/>
    <mergeCell ref="L946:M946"/>
    <mergeCell ref="L945:M945"/>
    <mergeCell ref="L944:M944"/>
    <mergeCell ref="L943:M943"/>
    <mergeCell ref="L942:M942"/>
    <mergeCell ref="L941:M941"/>
    <mergeCell ref="L940:M940"/>
    <mergeCell ref="L939:M939"/>
    <mergeCell ref="L991:M991"/>
    <mergeCell ref="L938:M938"/>
    <mergeCell ref="L937:M937"/>
    <mergeCell ref="L985:M985"/>
    <mergeCell ref="L984:M984"/>
    <mergeCell ref="L983:M983"/>
    <mergeCell ref="L982:M982"/>
    <mergeCell ref="L981:M981"/>
    <mergeCell ref="L980:M980"/>
    <mergeCell ref="L979:M979"/>
    <mergeCell ref="L978:M978"/>
    <mergeCell ref="L977:M977"/>
    <mergeCell ref="L976:M976"/>
    <mergeCell ref="L975:M975"/>
    <mergeCell ref="L974:M974"/>
    <mergeCell ref="L973:M973"/>
    <mergeCell ref="L972:M972"/>
    <mergeCell ref="L971:M971"/>
    <mergeCell ref="L970:M970"/>
    <mergeCell ref="L969:M969"/>
    <mergeCell ref="L968:M968"/>
    <mergeCell ref="L967:M967"/>
    <mergeCell ref="L966:M966"/>
    <mergeCell ref="L965:M965"/>
    <mergeCell ref="L963:M963"/>
    <mergeCell ref="L962:M962"/>
    <mergeCell ref="L961:M961"/>
    <mergeCell ref="L960:M960"/>
    <mergeCell ref="L959:M959"/>
    <mergeCell ref="L958:M958"/>
    <mergeCell ref="L957:M957"/>
    <mergeCell ref="L956:M956"/>
    <mergeCell ref="L955:M955"/>
    <mergeCell ref="L954:M954"/>
    <mergeCell ref="L953:M953"/>
    <mergeCell ref="L952:M952"/>
    <mergeCell ref="L951:M951"/>
    <mergeCell ref="L950:M950"/>
    <mergeCell ref="L949:M949"/>
    <mergeCell ref="L948:M948"/>
    <mergeCell ref="L947:M947"/>
    <mergeCell ref="L884:M884"/>
    <mergeCell ref="L883:M883"/>
    <mergeCell ref="L936:M936"/>
    <mergeCell ref="L935:M935"/>
    <mergeCell ref="L934:M934"/>
    <mergeCell ref="L933:M933"/>
    <mergeCell ref="L932:M932"/>
    <mergeCell ref="L931:M931"/>
    <mergeCell ref="L930:M930"/>
    <mergeCell ref="L929:M929"/>
    <mergeCell ref="L928:M928"/>
    <mergeCell ref="L927:M927"/>
    <mergeCell ref="L926:M926"/>
    <mergeCell ref="L925:M925"/>
    <mergeCell ref="L924:M924"/>
    <mergeCell ref="L923:M923"/>
    <mergeCell ref="L922:M922"/>
    <mergeCell ref="L921:M921"/>
    <mergeCell ref="L920:M920"/>
    <mergeCell ref="L919:M919"/>
    <mergeCell ref="L918:M918"/>
    <mergeCell ref="L917:M917"/>
    <mergeCell ref="L916:M916"/>
    <mergeCell ref="L915:M915"/>
    <mergeCell ref="L914:M914"/>
    <mergeCell ref="L913:M913"/>
    <mergeCell ref="L863:M863"/>
    <mergeCell ref="L862:M862"/>
    <mergeCell ref="L861:M861"/>
    <mergeCell ref="L860:M860"/>
    <mergeCell ref="L912:M912"/>
    <mergeCell ref="L911:M911"/>
    <mergeCell ref="L910:M910"/>
    <mergeCell ref="L909:M909"/>
    <mergeCell ref="L908:M908"/>
    <mergeCell ref="L907:M907"/>
    <mergeCell ref="L906:M906"/>
    <mergeCell ref="L905:M905"/>
    <mergeCell ref="L904:M904"/>
    <mergeCell ref="L903:M903"/>
    <mergeCell ref="L902:M902"/>
    <mergeCell ref="L901:M901"/>
    <mergeCell ref="L900:M900"/>
    <mergeCell ref="L899:M899"/>
    <mergeCell ref="L898:M898"/>
    <mergeCell ref="L897:M897"/>
    <mergeCell ref="L896:M896"/>
    <mergeCell ref="L895:M895"/>
    <mergeCell ref="L894:M894"/>
    <mergeCell ref="L893:M893"/>
    <mergeCell ref="L892:M892"/>
    <mergeCell ref="L891:M891"/>
    <mergeCell ref="L890:M890"/>
    <mergeCell ref="L889:M889"/>
    <mergeCell ref="L888:M888"/>
    <mergeCell ref="L887:M887"/>
    <mergeCell ref="L886:M886"/>
    <mergeCell ref="L885:M885"/>
    <mergeCell ref="L865:M865"/>
    <mergeCell ref="L864:M864"/>
    <mergeCell ref="L882:M882"/>
    <mergeCell ref="L881:M881"/>
    <mergeCell ref="L880:M880"/>
    <mergeCell ref="L879:M879"/>
    <mergeCell ref="L878:M878"/>
    <mergeCell ref="L877:M877"/>
    <mergeCell ref="L876:M876"/>
    <mergeCell ref="L875:M875"/>
    <mergeCell ref="L874:M874"/>
    <mergeCell ref="L873:M873"/>
    <mergeCell ref="L872:M872"/>
    <mergeCell ref="L871:M871"/>
    <mergeCell ref="L870:M870"/>
    <mergeCell ref="L869:M869"/>
    <mergeCell ref="L868:M868"/>
    <mergeCell ref="L867:M867"/>
    <mergeCell ref="L866:M866"/>
    <mergeCell ref="L799:M799"/>
    <mergeCell ref="L798:M798"/>
    <mergeCell ref="L797:M797"/>
    <mergeCell ref="L812:M812"/>
    <mergeCell ref="L811:M811"/>
    <mergeCell ref="L810:M810"/>
    <mergeCell ref="L809:M809"/>
    <mergeCell ref="L808:M808"/>
    <mergeCell ref="L807:M807"/>
    <mergeCell ref="L806:M806"/>
    <mergeCell ref="L805:M805"/>
    <mergeCell ref="L804:M804"/>
    <mergeCell ref="L803:M803"/>
    <mergeCell ref="L802:M802"/>
    <mergeCell ref="L801:M801"/>
    <mergeCell ref="L846:M846"/>
    <mergeCell ref="L845:M845"/>
    <mergeCell ref="L844:M844"/>
    <mergeCell ref="L843:M843"/>
    <mergeCell ref="L842:M842"/>
    <mergeCell ref="L817:M817"/>
    <mergeCell ref="L816:M816"/>
    <mergeCell ref="L815:M815"/>
    <mergeCell ref="L814:M814"/>
    <mergeCell ref="L813:M813"/>
    <mergeCell ref="L821:M821"/>
    <mergeCell ref="L820:M820"/>
    <mergeCell ref="L819:M819"/>
    <mergeCell ref="L841:M841"/>
    <mergeCell ref="L840:M840"/>
    <mergeCell ref="L839:M839"/>
    <mergeCell ref="L800:M800"/>
    <mergeCell ref="L859:M859"/>
    <mergeCell ref="L858:M858"/>
    <mergeCell ref="L857:M857"/>
    <mergeCell ref="L856:M856"/>
    <mergeCell ref="L855:M855"/>
    <mergeCell ref="L854:M854"/>
    <mergeCell ref="L853:M853"/>
    <mergeCell ref="L852:M852"/>
    <mergeCell ref="L851:M851"/>
    <mergeCell ref="L850:M850"/>
    <mergeCell ref="L849:M849"/>
    <mergeCell ref="L848:M848"/>
    <mergeCell ref="L847:M847"/>
    <mergeCell ref="L818:M818"/>
    <mergeCell ref="H819:H825"/>
    <mergeCell ref="L838:M838"/>
    <mergeCell ref="L837:M837"/>
    <mergeCell ref="L836:M836"/>
    <mergeCell ref="L835:M835"/>
    <mergeCell ref="L834:M834"/>
    <mergeCell ref="L833:M833"/>
    <mergeCell ref="L832:M832"/>
    <mergeCell ref="L831:M831"/>
    <mergeCell ref="L830:M830"/>
    <mergeCell ref="L829:M829"/>
    <mergeCell ref="L828:M828"/>
    <mergeCell ref="L827:M827"/>
    <mergeCell ref="L826:M826"/>
    <mergeCell ref="L825:M825"/>
    <mergeCell ref="L824:M824"/>
    <mergeCell ref="L823:M823"/>
    <mergeCell ref="L822:M822"/>
    <mergeCell ref="L756:M756"/>
    <mergeCell ref="L755:M755"/>
    <mergeCell ref="L754:M754"/>
    <mergeCell ref="H759:H771"/>
    <mergeCell ref="H772:H778"/>
    <mergeCell ref="L753:M753"/>
    <mergeCell ref="L752:M752"/>
    <mergeCell ref="L751:M751"/>
    <mergeCell ref="L796:M796"/>
    <mergeCell ref="L795:M795"/>
    <mergeCell ref="L794:M794"/>
    <mergeCell ref="L793:M793"/>
    <mergeCell ref="L792:M792"/>
    <mergeCell ref="L791:M791"/>
    <mergeCell ref="L790:M790"/>
    <mergeCell ref="L789:M789"/>
    <mergeCell ref="L788:M788"/>
    <mergeCell ref="L787:M787"/>
    <mergeCell ref="L786:M786"/>
    <mergeCell ref="L785:M785"/>
    <mergeCell ref="L784:M784"/>
    <mergeCell ref="L783:M783"/>
    <mergeCell ref="L782:M782"/>
    <mergeCell ref="L781:M781"/>
    <mergeCell ref="L780:M780"/>
    <mergeCell ref="L779:M779"/>
    <mergeCell ref="L778:M778"/>
    <mergeCell ref="L777:M777"/>
    <mergeCell ref="L776:M776"/>
    <mergeCell ref="L775:M775"/>
    <mergeCell ref="L774:M774"/>
    <mergeCell ref="H779:H789"/>
    <mergeCell ref="L773:M773"/>
    <mergeCell ref="L772:M772"/>
    <mergeCell ref="L771:M771"/>
    <mergeCell ref="L770:M770"/>
    <mergeCell ref="L769:M769"/>
    <mergeCell ref="L768:M768"/>
    <mergeCell ref="L767:M767"/>
    <mergeCell ref="L766:M766"/>
    <mergeCell ref="L765:M765"/>
    <mergeCell ref="L764:M764"/>
    <mergeCell ref="L763:M763"/>
    <mergeCell ref="L762:M762"/>
    <mergeCell ref="L761:M761"/>
    <mergeCell ref="L760:M760"/>
    <mergeCell ref="L759:M759"/>
    <mergeCell ref="L758:M758"/>
    <mergeCell ref="L757:M757"/>
    <mergeCell ref="L692:M692"/>
    <mergeCell ref="L691:M691"/>
    <mergeCell ref="L701:M701"/>
    <mergeCell ref="L700:M700"/>
    <mergeCell ref="L699:M699"/>
    <mergeCell ref="L698:M698"/>
    <mergeCell ref="L697:M697"/>
    <mergeCell ref="L696:M696"/>
    <mergeCell ref="L695:M695"/>
    <mergeCell ref="L694:M694"/>
    <mergeCell ref="L736:M736"/>
    <mergeCell ref="L735:M735"/>
    <mergeCell ref="L734:M734"/>
    <mergeCell ref="L733:M733"/>
    <mergeCell ref="L732:M732"/>
    <mergeCell ref="L731:M731"/>
    <mergeCell ref="L710:M710"/>
    <mergeCell ref="L709:M709"/>
    <mergeCell ref="L708:M708"/>
    <mergeCell ref="L707:M707"/>
    <mergeCell ref="L706:M706"/>
    <mergeCell ref="L705:M705"/>
    <mergeCell ref="L704:M704"/>
    <mergeCell ref="L703:M703"/>
    <mergeCell ref="L702:M702"/>
    <mergeCell ref="L750:M750"/>
    <mergeCell ref="L749:M749"/>
    <mergeCell ref="L748:M748"/>
    <mergeCell ref="L747:M747"/>
    <mergeCell ref="L746:M746"/>
    <mergeCell ref="L745:M745"/>
    <mergeCell ref="L744:M744"/>
    <mergeCell ref="L743:M743"/>
    <mergeCell ref="L742:M742"/>
    <mergeCell ref="L741:M741"/>
    <mergeCell ref="L740:M740"/>
    <mergeCell ref="L739:M739"/>
    <mergeCell ref="L738:M738"/>
    <mergeCell ref="L737:M737"/>
    <mergeCell ref="L670:M670"/>
    <mergeCell ref="L669:M669"/>
    <mergeCell ref="L668:M668"/>
    <mergeCell ref="L684:M684"/>
    <mergeCell ref="L683:M683"/>
    <mergeCell ref="L682:M682"/>
    <mergeCell ref="L681:M681"/>
    <mergeCell ref="L680:M680"/>
    <mergeCell ref="L679:M679"/>
    <mergeCell ref="L678:M678"/>
    <mergeCell ref="L677:M677"/>
    <mergeCell ref="L676:M676"/>
    <mergeCell ref="L675:M675"/>
    <mergeCell ref="L674:M674"/>
    <mergeCell ref="L673:M673"/>
    <mergeCell ref="L672:M672"/>
    <mergeCell ref="L671:M671"/>
    <mergeCell ref="L693:M693"/>
    <mergeCell ref="L667:M667"/>
    <mergeCell ref="L666:M666"/>
    <mergeCell ref="L665:M665"/>
    <mergeCell ref="L664:M664"/>
    <mergeCell ref="L663:M663"/>
    <mergeCell ref="L662:M662"/>
    <mergeCell ref="L690:M690"/>
    <mergeCell ref="L689:M689"/>
    <mergeCell ref="L688:M688"/>
    <mergeCell ref="L730:M730"/>
    <mergeCell ref="L729:M729"/>
    <mergeCell ref="L728:M728"/>
    <mergeCell ref="L727:M727"/>
    <mergeCell ref="L726:M726"/>
    <mergeCell ref="L725:M725"/>
    <mergeCell ref="L724:M724"/>
    <mergeCell ref="L723:M723"/>
    <mergeCell ref="L722:M722"/>
    <mergeCell ref="L721:M721"/>
    <mergeCell ref="L720:M720"/>
    <mergeCell ref="L719:M719"/>
    <mergeCell ref="L718:M718"/>
    <mergeCell ref="L717:M717"/>
    <mergeCell ref="L716:M716"/>
    <mergeCell ref="L715:M715"/>
    <mergeCell ref="L714:M714"/>
    <mergeCell ref="L713:M713"/>
    <mergeCell ref="L712:M712"/>
    <mergeCell ref="L711:M711"/>
    <mergeCell ref="L687:M687"/>
    <mergeCell ref="L686:M686"/>
    <mergeCell ref="L685:M685"/>
    <mergeCell ref="L661:M661"/>
    <mergeCell ref="L660:M660"/>
    <mergeCell ref="L659:M659"/>
    <mergeCell ref="L658:M658"/>
    <mergeCell ref="L657:M657"/>
    <mergeCell ref="L656:M656"/>
    <mergeCell ref="L655:M655"/>
    <mergeCell ref="L654:M654"/>
    <mergeCell ref="L653:M653"/>
    <mergeCell ref="L652:M652"/>
    <mergeCell ref="L651:M651"/>
    <mergeCell ref="L650:M650"/>
    <mergeCell ref="L649:M649"/>
    <mergeCell ref="L648:M648"/>
    <mergeCell ref="L647:M647"/>
    <mergeCell ref="L646:M646"/>
    <mergeCell ref="L599:M599"/>
    <mergeCell ref="L645:M645"/>
    <mergeCell ref="L644:M644"/>
    <mergeCell ref="L643:M643"/>
    <mergeCell ref="L642:M642"/>
    <mergeCell ref="L641:M641"/>
    <mergeCell ref="L640:M640"/>
    <mergeCell ref="L598:M598"/>
    <mergeCell ref="L597:M597"/>
    <mergeCell ref="L596:M596"/>
    <mergeCell ref="L639:M639"/>
    <mergeCell ref="L638:M638"/>
    <mergeCell ref="L637:M637"/>
    <mergeCell ref="L636:M636"/>
    <mergeCell ref="L635:M635"/>
    <mergeCell ref="L634:M634"/>
    <mergeCell ref="L633:M633"/>
    <mergeCell ref="L632:M632"/>
    <mergeCell ref="L631:M631"/>
    <mergeCell ref="L630:M630"/>
    <mergeCell ref="L629:M629"/>
    <mergeCell ref="L628:M628"/>
    <mergeCell ref="L627:M627"/>
    <mergeCell ref="L626:M626"/>
    <mergeCell ref="L625:M625"/>
    <mergeCell ref="L624:M624"/>
    <mergeCell ref="L623:M623"/>
    <mergeCell ref="L622:M622"/>
    <mergeCell ref="L621:M621"/>
    <mergeCell ref="L620:M620"/>
    <mergeCell ref="L578:M578"/>
    <mergeCell ref="L577:M577"/>
    <mergeCell ref="L576:M576"/>
    <mergeCell ref="L575:M575"/>
    <mergeCell ref="L574:M574"/>
    <mergeCell ref="L573:M573"/>
    <mergeCell ref="L572:M572"/>
    <mergeCell ref="L571:M571"/>
    <mergeCell ref="L570:M570"/>
    <mergeCell ref="L569:M569"/>
    <mergeCell ref="L568:M568"/>
    <mergeCell ref="L567:M567"/>
    <mergeCell ref="L619:M619"/>
    <mergeCell ref="L618:M618"/>
    <mergeCell ref="L617:M617"/>
    <mergeCell ref="L616:M616"/>
    <mergeCell ref="L615:M615"/>
    <mergeCell ref="L614:M614"/>
    <mergeCell ref="L613:M613"/>
    <mergeCell ref="L612:M612"/>
    <mergeCell ref="L611:M611"/>
    <mergeCell ref="L610:M610"/>
    <mergeCell ref="L609:M609"/>
    <mergeCell ref="L608:M608"/>
    <mergeCell ref="L607:M607"/>
    <mergeCell ref="L606:M606"/>
    <mergeCell ref="L605:M605"/>
    <mergeCell ref="L604:M604"/>
    <mergeCell ref="L603:M603"/>
    <mergeCell ref="L602:M602"/>
    <mergeCell ref="L601:M601"/>
    <mergeCell ref="L600:M600"/>
    <mergeCell ref="L595:M595"/>
    <mergeCell ref="L594:M594"/>
    <mergeCell ref="L593:M593"/>
    <mergeCell ref="L592:M592"/>
    <mergeCell ref="L591:M591"/>
    <mergeCell ref="L590:M590"/>
    <mergeCell ref="L589:M589"/>
    <mergeCell ref="L588:M588"/>
    <mergeCell ref="L587:M587"/>
    <mergeCell ref="L586:M586"/>
    <mergeCell ref="L585:M585"/>
    <mergeCell ref="L584:M584"/>
    <mergeCell ref="L583:M583"/>
    <mergeCell ref="L582:M582"/>
    <mergeCell ref="L581:M581"/>
    <mergeCell ref="L580:M580"/>
    <mergeCell ref="L579:M579"/>
    <mergeCell ref="L530:M530"/>
    <mergeCell ref="L529:M529"/>
    <mergeCell ref="L528:M528"/>
    <mergeCell ref="L527:M527"/>
    <mergeCell ref="L566:M566"/>
    <mergeCell ref="L565:M565"/>
    <mergeCell ref="L564:M564"/>
    <mergeCell ref="L563:M563"/>
    <mergeCell ref="L562:M562"/>
    <mergeCell ref="L561:M561"/>
    <mergeCell ref="L560:M560"/>
    <mergeCell ref="L559:M559"/>
    <mergeCell ref="L558:M558"/>
    <mergeCell ref="L557:M557"/>
    <mergeCell ref="L556:M556"/>
    <mergeCell ref="L555:M555"/>
    <mergeCell ref="L554:M554"/>
    <mergeCell ref="L553:M553"/>
    <mergeCell ref="L552:M552"/>
    <mergeCell ref="L551:M551"/>
    <mergeCell ref="L550:M550"/>
    <mergeCell ref="L549:M549"/>
    <mergeCell ref="L548:M548"/>
    <mergeCell ref="L547:M547"/>
    <mergeCell ref="L546:M546"/>
    <mergeCell ref="L545:M545"/>
    <mergeCell ref="L544:M544"/>
    <mergeCell ref="L543:M543"/>
    <mergeCell ref="L542:M542"/>
    <mergeCell ref="L541:M541"/>
    <mergeCell ref="L540:M540"/>
    <mergeCell ref="L539:M539"/>
    <mergeCell ref="L538:M538"/>
    <mergeCell ref="L537:M537"/>
    <mergeCell ref="L536:M536"/>
    <mergeCell ref="L535:M535"/>
    <mergeCell ref="L534:M534"/>
    <mergeCell ref="L533:M533"/>
    <mergeCell ref="L532:M532"/>
    <mergeCell ref="L531:M531"/>
    <mergeCell ref="L493:M493"/>
    <mergeCell ref="L526:M526"/>
    <mergeCell ref="L525:M525"/>
    <mergeCell ref="L524:M524"/>
    <mergeCell ref="L523:M523"/>
    <mergeCell ref="L522:M522"/>
    <mergeCell ref="L521:M521"/>
    <mergeCell ref="L520:M520"/>
    <mergeCell ref="L519:M519"/>
    <mergeCell ref="L518:M518"/>
    <mergeCell ref="L517:M517"/>
    <mergeCell ref="L516:M516"/>
    <mergeCell ref="L515:M515"/>
    <mergeCell ref="L514:M514"/>
    <mergeCell ref="L513:M513"/>
    <mergeCell ref="L512:M512"/>
    <mergeCell ref="L511:M511"/>
    <mergeCell ref="L510:M510"/>
    <mergeCell ref="L509:M509"/>
    <mergeCell ref="L508:M508"/>
    <mergeCell ref="L507:M507"/>
    <mergeCell ref="L506:M506"/>
    <mergeCell ref="L505:M505"/>
    <mergeCell ref="L504:M504"/>
    <mergeCell ref="L503:M503"/>
    <mergeCell ref="L502:M502"/>
    <mergeCell ref="L501:M501"/>
    <mergeCell ref="L500:M500"/>
    <mergeCell ref="L499:M499"/>
    <mergeCell ref="L498:M498"/>
    <mergeCell ref="L497:M497"/>
    <mergeCell ref="L496:M496"/>
    <mergeCell ref="L495:M495"/>
    <mergeCell ref="L494:M494"/>
    <mergeCell ref="L446:M446"/>
    <mergeCell ref="L445:M445"/>
    <mergeCell ref="H453:H459"/>
    <mergeCell ref="L492:M492"/>
    <mergeCell ref="L491:M491"/>
    <mergeCell ref="L490:M490"/>
    <mergeCell ref="L489:M489"/>
    <mergeCell ref="L488:M488"/>
    <mergeCell ref="L487:M487"/>
    <mergeCell ref="L486:M486"/>
    <mergeCell ref="L485:M485"/>
    <mergeCell ref="L484:M484"/>
    <mergeCell ref="L483:M483"/>
    <mergeCell ref="L482:M482"/>
    <mergeCell ref="L481:M481"/>
    <mergeCell ref="L480:M480"/>
    <mergeCell ref="L479:M479"/>
    <mergeCell ref="L478:M478"/>
    <mergeCell ref="L477:M477"/>
    <mergeCell ref="L476:M476"/>
    <mergeCell ref="L475:M475"/>
    <mergeCell ref="L474:M474"/>
    <mergeCell ref="L473:M473"/>
    <mergeCell ref="L472:M472"/>
    <mergeCell ref="L471:M471"/>
    <mergeCell ref="L427:M427"/>
    <mergeCell ref="L426:M426"/>
    <mergeCell ref="L425:M425"/>
    <mergeCell ref="L424:M424"/>
    <mergeCell ref="L423:M423"/>
    <mergeCell ref="H431:H436"/>
    <mergeCell ref="H437:H445"/>
    <mergeCell ref="H446:H452"/>
    <mergeCell ref="L470:M470"/>
    <mergeCell ref="L469:M469"/>
    <mergeCell ref="L468:M468"/>
    <mergeCell ref="L467:M467"/>
    <mergeCell ref="L466:M466"/>
    <mergeCell ref="L465:M465"/>
    <mergeCell ref="L464:M464"/>
    <mergeCell ref="L463:M463"/>
    <mergeCell ref="L462:M462"/>
    <mergeCell ref="L461:M461"/>
    <mergeCell ref="L460:M460"/>
    <mergeCell ref="L459:M459"/>
    <mergeCell ref="L458:M458"/>
    <mergeCell ref="L457:M457"/>
    <mergeCell ref="L456:M456"/>
    <mergeCell ref="L455:M455"/>
    <mergeCell ref="L454:M454"/>
    <mergeCell ref="L453:M453"/>
    <mergeCell ref="L452:M452"/>
    <mergeCell ref="L451:M451"/>
    <mergeCell ref="L450:M450"/>
    <mergeCell ref="L449:M449"/>
    <mergeCell ref="L448:M448"/>
    <mergeCell ref="L447:M447"/>
    <mergeCell ref="L444:M444"/>
    <mergeCell ref="L443:M443"/>
    <mergeCell ref="L442:M442"/>
    <mergeCell ref="L441:M441"/>
    <mergeCell ref="L440:M440"/>
    <mergeCell ref="L439:M439"/>
    <mergeCell ref="L438:M438"/>
    <mergeCell ref="L437:M437"/>
    <mergeCell ref="L436:M436"/>
    <mergeCell ref="L435:M435"/>
    <mergeCell ref="L434:M434"/>
    <mergeCell ref="L433:M433"/>
    <mergeCell ref="L432:M432"/>
    <mergeCell ref="L431:M431"/>
    <mergeCell ref="L430:M430"/>
    <mergeCell ref="L429:M429"/>
    <mergeCell ref="L428:M428"/>
    <mergeCell ref="L422:M422"/>
    <mergeCell ref="L421:M421"/>
    <mergeCell ref="L420:M420"/>
    <mergeCell ref="L419:M419"/>
    <mergeCell ref="L418:M418"/>
    <mergeCell ref="L417:M417"/>
    <mergeCell ref="L416:M416"/>
    <mergeCell ref="L415:M415"/>
    <mergeCell ref="L414:M414"/>
    <mergeCell ref="L413:M413"/>
    <mergeCell ref="L412:M412"/>
    <mergeCell ref="L411:M411"/>
    <mergeCell ref="L410:M410"/>
    <mergeCell ref="L409:M409"/>
    <mergeCell ref="L408:M408"/>
    <mergeCell ref="L407:M407"/>
    <mergeCell ref="L406:M406"/>
    <mergeCell ref="L403:M403"/>
    <mergeCell ref="L402:M402"/>
    <mergeCell ref="L401:M401"/>
    <mergeCell ref="L400:M400"/>
    <mergeCell ref="L399:M399"/>
    <mergeCell ref="L398:M398"/>
    <mergeCell ref="L397:M397"/>
    <mergeCell ref="L396:M396"/>
    <mergeCell ref="L395:M395"/>
    <mergeCell ref="L394:M394"/>
    <mergeCell ref="L393:M393"/>
    <mergeCell ref="L392:M392"/>
    <mergeCell ref="L391:M391"/>
    <mergeCell ref="L390:M390"/>
    <mergeCell ref="L405:M405"/>
    <mergeCell ref="L404:M404"/>
    <mergeCell ref="L353:M353"/>
    <mergeCell ref="L352:M352"/>
    <mergeCell ref="L351:M351"/>
    <mergeCell ref="L350:M350"/>
    <mergeCell ref="H364:H370"/>
    <mergeCell ref="H371:H377"/>
    <mergeCell ref="L387:M387"/>
    <mergeCell ref="L386:M386"/>
    <mergeCell ref="L385:M385"/>
    <mergeCell ref="L384:M384"/>
    <mergeCell ref="L383:M383"/>
    <mergeCell ref="L382:M382"/>
    <mergeCell ref="L381:M381"/>
    <mergeCell ref="L380:M380"/>
    <mergeCell ref="L379:M379"/>
    <mergeCell ref="L378:M378"/>
    <mergeCell ref="L377:M377"/>
    <mergeCell ref="L376:M376"/>
    <mergeCell ref="L375:M375"/>
    <mergeCell ref="L374:M374"/>
    <mergeCell ref="L373:M373"/>
    <mergeCell ref="L372:M372"/>
    <mergeCell ref="L371:M371"/>
    <mergeCell ref="H378:H383"/>
    <mergeCell ref="H384:H390"/>
    <mergeCell ref="L370:M370"/>
    <mergeCell ref="L313:M313"/>
    <mergeCell ref="L312:M312"/>
    <mergeCell ref="L311:M311"/>
    <mergeCell ref="L310:M310"/>
    <mergeCell ref="L389:M389"/>
    <mergeCell ref="L388:M388"/>
    <mergeCell ref="H391:H400"/>
    <mergeCell ref="L331:M331"/>
    <mergeCell ref="L330:M330"/>
    <mergeCell ref="L329:M329"/>
    <mergeCell ref="L328:M328"/>
    <mergeCell ref="L327:M327"/>
    <mergeCell ref="L326:M326"/>
    <mergeCell ref="L325:M325"/>
    <mergeCell ref="L324:M324"/>
    <mergeCell ref="L323:M323"/>
    <mergeCell ref="L369:M369"/>
    <mergeCell ref="L368:M368"/>
    <mergeCell ref="L367:M367"/>
    <mergeCell ref="L366:M366"/>
    <mergeCell ref="L365:M365"/>
    <mergeCell ref="L364:M364"/>
    <mergeCell ref="L363:M363"/>
    <mergeCell ref="L362:M362"/>
    <mergeCell ref="L361:M361"/>
    <mergeCell ref="L360:M360"/>
    <mergeCell ref="L359:M359"/>
    <mergeCell ref="L358:M358"/>
    <mergeCell ref="L357:M357"/>
    <mergeCell ref="L356:M356"/>
    <mergeCell ref="L355:M355"/>
    <mergeCell ref="L354:M354"/>
    <mergeCell ref="L305:M305"/>
    <mergeCell ref="L304:M304"/>
    <mergeCell ref="L286:M286"/>
    <mergeCell ref="L285:M285"/>
    <mergeCell ref="L284:M284"/>
    <mergeCell ref="L283:M283"/>
    <mergeCell ref="L282:M282"/>
    <mergeCell ref="L281:M281"/>
    <mergeCell ref="L280:M280"/>
    <mergeCell ref="L296:M296"/>
    <mergeCell ref="L295:M295"/>
    <mergeCell ref="L294:M294"/>
    <mergeCell ref="L293:M293"/>
    <mergeCell ref="L292:M292"/>
    <mergeCell ref="L291:M291"/>
    <mergeCell ref="L290:M290"/>
    <mergeCell ref="L289:M289"/>
    <mergeCell ref="L288:M288"/>
    <mergeCell ref="L287:M287"/>
    <mergeCell ref="L349:M349"/>
    <mergeCell ref="L348:M348"/>
    <mergeCell ref="L347:M347"/>
    <mergeCell ref="L346:M346"/>
    <mergeCell ref="L345:M345"/>
    <mergeCell ref="L344:M344"/>
    <mergeCell ref="L343:M343"/>
    <mergeCell ref="L342:M342"/>
    <mergeCell ref="L341:M341"/>
    <mergeCell ref="L340:M340"/>
    <mergeCell ref="L339:M339"/>
    <mergeCell ref="L338:M338"/>
    <mergeCell ref="L337:M337"/>
    <mergeCell ref="L336:M336"/>
    <mergeCell ref="L335:M335"/>
    <mergeCell ref="L334:M334"/>
    <mergeCell ref="L333:M333"/>
    <mergeCell ref="L332:M332"/>
    <mergeCell ref="L303:M303"/>
    <mergeCell ref="L302:M302"/>
    <mergeCell ref="L301:M301"/>
    <mergeCell ref="L300:M300"/>
    <mergeCell ref="L299:M299"/>
    <mergeCell ref="L298:M298"/>
    <mergeCell ref="L297:M297"/>
    <mergeCell ref="L277:M277"/>
    <mergeCell ref="L276:M276"/>
    <mergeCell ref="L275:M275"/>
    <mergeCell ref="L274:M274"/>
    <mergeCell ref="L273:M273"/>
    <mergeCell ref="L272:M272"/>
    <mergeCell ref="L271:M271"/>
    <mergeCell ref="L270:M270"/>
    <mergeCell ref="L269:M269"/>
    <mergeCell ref="L309:M309"/>
    <mergeCell ref="L322:M322"/>
    <mergeCell ref="L321:M321"/>
    <mergeCell ref="L320:M320"/>
    <mergeCell ref="L319:M319"/>
    <mergeCell ref="L318:M318"/>
    <mergeCell ref="L317:M317"/>
    <mergeCell ref="L316:M316"/>
    <mergeCell ref="L315:M315"/>
    <mergeCell ref="L314:M314"/>
    <mergeCell ref="L279:M279"/>
    <mergeCell ref="L278:M278"/>
    <mergeCell ref="L308:M308"/>
    <mergeCell ref="L307:M307"/>
    <mergeCell ref="L306:M306"/>
    <mergeCell ref="L268:M268"/>
    <mergeCell ref="L267:M267"/>
    <mergeCell ref="L266:M266"/>
    <mergeCell ref="L265:M265"/>
    <mergeCell ref="L264:M264"/>
    <mergeCell ref="L263:M263"/>
    <mergeCell ref="L262:M262"/>
    <mergeCell ref="L255:M255"/>
    <mergeCell ref="L261:M261"/>
    <mergeCell ref="L260:M260"/>
    <mergeCell ref="L259:M259"/>
    <mergeCell ref="L258:M258"/>
    <mergeCell ref="L257:M257"/>
    <mergeCell ref="L256:M256"/>
    <mergeCell ref="L254:M254"/>
    <mergeCell ref="L253:M253"/>
    <mergeCell ref="L252:M252"/>
    <mergeCell ref="L251:M251"/>
    <mergeCell ref="L250:M250"/>
    <mergeCell ref="L249:M249"/>
    <mergeCell ref="L248:M248"/>
    <mergeCell ref="L247:M247"/>
    <mergeCell ref="L246:M246"/>
    <mergeCell ref="L245:M245"/>
    <mergeCell ref="L244:M244"/>
    <mergeCell ref="L243:M243"/>
    <mergeCell ref="L242:M242"/>
    <mergeCell ref="L241:M241"/>
    <mergeCell ref="L240:M240"/>
    <mergeCell ref="L239:M239"/>
    <mergeCell ref="L193:M193"/>
    <mergeCell ref="L208:M208"/>
    <mergeCell ref="L207:M207"/>
    <mergeCell ref="L206:M206"/>
    <mergeCell ref="L205:M205"/>
    <mergeCell ref="L204:M204"/>
    <mergeCell ref="L203:M203"/>
    <mergeCell ref="L202:M202"/>
    <mergeCell ref="L201:M201"/>
    <mergeCell ref="L200:M200"/>
    <mergeCell ref="L199:M199"/>
    <mergeCell ref="L198:M198"/>
    <mergeCell ref="L197:M197"/>
    <mergeCell ref="L196:M196"/>
    <mergeCell ref="L195:M195"/>
    <mergeCell ref="L194:M194"/>
    <mergeCell ref="L192:M192"/>
    <mergeCell ref="L191:M191"/>
    <mergeCell ref="L238:M238"/>
    <mergeCell ref="L237:M237"/>
    <mergeCell ref="L236:M236"/>
    <mergeCell ref="L235:M235"/>
    <mergeCell ref="L234:M234"/>
    <mergeCell ref="L233:M233"/>
    <mergeCell ref="L232:M232"/>
    <mergeCell ref="L231:M231"/>
    <mergeCell ref="L230:M230"/>
    <mergeCell ref="L229:M229"/>
    <mergeCell ref="L228:M228"/>
    <mergeCell ref="L227:M227"/>
    <mergeCell ref="L226:M226"/>
    <mergeCell ref="L225:M225"/>
    <mergeCell ref="L224:M224"/>
    <mergeCell ref="L223:M223"/>
    <mergeCell ref="L222:M222"/>
    <mergeCell ref="L221:M221"/>
    <mergeCell ref="L220:M220"/>
    <mergeCell ref="L219:M219"/>
    <mergeCell ref="L218:M218"/>
    <mergeCell ref="L217:M217"/>
    <mergeCell ref="L216:M216"/>
    <mergeCell ref="L215:M215"/>
    <mergeCell ref="L214:M214"/>
    <mergeCell ref="L213:M213"/>
    <mergeCell ref="L212:M212"/>
    <mergeCell ref="L211:M211"/>
    <mergeCell ref="L210:M210"/>
    <mergeCell ref="L209:M209"/>
    <mergeCell ref="L190:M190"/>
    <mergeCell ref="L189:M189"/>
    <mergeCell ref="L188:M188"/>
    <mergeCell ref="L187:M187"/>
    <mergeCell ref="L186:M186"/>
    <mergeCell ref="L185:M185"/>
    <mergeCell ref="L184:M184"/>
    <mergeCell ref="L183:M183"/>
    <mergeCell ref="L182:M182"/>
    <mergeCell ref="L181:M181"/>
    <mergeCell ref="L180:M180"/>
    <mergeCell ref="L179:M179"/>
    <mergeCell ref="L178:M178"/>
    <mergeCell ref="L177:M177"/>
    <mergeCell ref="L176:M176"/>
    <mergeCell ref="L175:M175"/>
    <mergeCell ref="L174:M174"/>
    <mergeCell ref="L136:M136"/>
    <mergeCell ref="L135:M135"/>
    <mergeCell ref="L134:M134"/>
    <mergeCell ref="L133:M133"/>
    <mergeCell ref="L132:M132"/>
    <mergeCell ref="L131:M131"/>
    <mergeCell ref="L173:M173"/>
    <mergeCell ref="L172:M172"/>
    <mergeCell ref="L171:M171"/>
    <mergeCell ref="L170:M170"/>
    <mergeCell ref="L169:M169"/>
    <mergeCell ref="L168:M168"/>
    <mergeCell ref="L167:M167"/>
    <mergeCell ref="L166:M166"/>
    <mergeCell ref="L165:M165"/>
    <mergeCell ref="L164:M164"/>
    <mergeCell ref="L163:M163"/>
    <mergeCell ref="L162:M162"/>
    <mergeCell ref="L161:M161"/>
    <mergeCell ref="L160:M160"/>
    <mergeCell ref="L159:M159"/>
    <mergeCell ref="L158:M158"/>
    <mergeCell ref="L157:M157"/>
    <mergeCell ref="L156:M156"/>
    <mergeCell ref="L155:M155"/>
    <mergeCell ref="L154:M154"/>
    <mergeCell ref="L153:M153"/>
    <mergeCell ref="L152:M152"/>
    <mergeCell ref="L151:M151"/>
    <mergeCell ref="L150:M150"/>
    <mergeCell ref="L149:M149"/>
    <mergeCell ref="L148:M148"/>
    <mergeCell ref="L147:M147"/>
    <mergeCell ref="L146:M146"/>
    <mergeCell ref="L145:M145"/>
    <mergeCell ref="L144:M144"/>
    <mergeCell ref="L143:M143"/>
    <mergeCell ref="L142:M142"/>
    <mergeCell ref="L141:M141"/>
    <mergeCell ref="L140:M140"/>
    <mergeCell ref="L139:M139"/>
    <mergeCell ref="L138:M138"/>
    <mergeCell ref="L137:M137"/>
    <mergeCell ref="L84:M84"/>
    <mergeCell ref="L83:M83"/>
    <mergeCell ref="L82:M82"/>
    <mergeCell ref="H82:H87"/>
    <mergeCell ref="H88:H92"/>
    <mergeCell ref="H93:H96"/>
    <mergeCell ref="L130:M130"/>
    <mergeCell ref="L129:M129"/>
    <mergeCell ref="L128:M128"/>
    <mergeCell ref="L127:M127"/>
    <mergeCell ref="L126:M126"/>
    <mergeCell ref="L125:M125"/>
    <mergeCell ref="L124:M124"/>
    <mergeCell ref="L123:M123"/>
    <mergeCell ref="L122:M122"/>
    <mergeCell ref="L121:M121"/>
    <mergeCell ref="L120:M120"/>
    <mergeCell ref="L119:M119"/>
    <mergeCell ref="L118:M118"/>
    <mergeCell ref="L117:M117"/>
    <mergeCell ref="L116:M116"/>
    <mergeCell ref="L115:M115"/>
    <mergeCell ref="L114:M114"/>
    <mergeCell ref="L113:M113"/>
    <mergeCell ref="L112:M112"/>
    <mergeCell ref="L111:M111"/>
    <mergeCell ref="L110:M110"/>
    <mergeCell ref="L109:M109"/>
    <mergeCell ref="L64:M64"/>
    <mergeCell ref="L63:M63"/>
    <mergeCell ref="L62:M62"/>
    <mergeCell ref="L61:M61"/>
    <mergeCell ref="L60:M60"/>
    <mergeCell ref="L59:M59"/>
    <mergeCell ref="H62:H73"/>
    <mergeCell ref="H74:H81"/>
    <mergeCell ref="L108:M108"/>
    <mergeCell ref="L107:M107"/>
    <mergeCell ref="L106:M106"/>
    <mergeCell ref="L105:M105"/>
    <mergeCell ref="L104:M104"/>
    <mergeCell ref="L103:M103"/>
    <mergeCell ref="L102:M102"/>
    <mergeCell ref="L101:M101"/>
    <mergeCell ref="L100:M100"/>
    <mergeCell ref="L99:M99"/>
    <mergeCell ref="L98:M98"/>
    <mergeCell ref="L97:M97"/>
    <mergeCell ref="L96:M96"/>
    <mergeCell ref="L95:M95"/>
    <mergeCell ref="L94:M94"/>
    <mergeCell ref="L93:M93"/>
    <mergeCell ref="L92:M92"/>
    <mergeCell ref="L91:M91"/>
    <mergeCell ref="L90:M90"/>
    <mergeCell ref="L89:M89"/>
    <mergeCell ref="L88:M88"/>
    <mergeCell ref="L87:M87"/>
    <mergeCell ref="L86:M86"/>
    <mergeCell ref="L85:M85"/>
    <mergeCell ref="L81:M81"/>
    <mergeCell ref="L80:M80"/>
    <mergeCell ref="L79:M79"/>
    <mergeCell ref="L78:M78"/>
    <mergeCell ref="L77:M77"/>
    <mergeCell ref="L76:M76"/>
    <mergeCell ref="L75:M75"/>
    <mergeCell ref="L74:M74"/>
    <mergeCell ref="L73:M73"/>
    <mergeCell ref="L72:M72"/>
    <mergeCell ref="L27:M27"/>
    <mergeCell ref="L26:M26"/>
    <mergeCell ref="L25:M25"/>
    <mergeCell ref="L24:M24"/>
    <mergeCell ref="L23:M23"/>
    <mergeCell ref="L71:M71"/>
    <mergeCell ref="L70:M70"/>
    <mergeCell ref="L69:M69"/>
    <mergeCell ref="L68:M68"/>
    <mergeCell ref="L67:M67"/>
    <mergeCell ref="L66:M66"/>
    <mergeCell ref="L65:M65"/>
    <mergeCell ref="L58:M58"/>
    <mergeCell ref="L57:M57"/>
    <mergeCell ref="L56:M56"/>
    <mergeCell ref="L55:M55"/>
    <mergeCell ref="L54:M54"/>
    <mergeCell ref="L53:M53"/>
    <mergeCell ref="L52:M52"/>
    <mergeCell ref="L51:M51"/>
    <mergeCell ref="L50:M50"/>
    <mergeCell ref="L49:M49"/>
    <mergeCell ref="H541:H545"/>
    <mergeCell ref="H546:H556"/>
    <mergeCell ref="H557:H565"/>
    <mergeCell ref="H566:H573"/>
    <mergeCell ref="H574:H581"/>
    <mergeCell ref="L48:M48"/>
    <mergeCell ref="L47:M47"/>
    <mergeCell ref="L46:M46"/>
    <mergeCell ref="L45:M45"/>
    <mergeCell ref="L44:M44"/>
    <mergeCell ref="L43:M43"/>
    <mergeCell ref="H12:H23"/>
    <mergeCell ref="H24:H33"/>
    <mergeCell ref="H34:H43"/>
    <mergeCell ref="H44:H52"/>
    <mergeCell ref="H53:H61"/>
    <mergeCell ref="L12:M12"/>
    <mergeCell ref="L42:M42"/>
    <mergeCell ref="L41:M41"/>
    <mergeCell ref="L40:M40"/>
    <mergeCell ref="L39:M39"/>
    <mergeCell ref="L38:M38"/>
    <mergeCell ref="L37:M37"/>
    <mergeCell ref="L36:M36"/>
    <mergeCell ref="L35:M35"/>
    <mergeCell ref="L34:M34"/>
    <mergeCell ref="L33:M33"/>
    <mergeCell ref="L32:M32"/>
    <mergeCell ref="L31:M31"/>
    <mergeCell ref="L30:M30"/>
    <mergeCell ref="L29:M29"/>
    <mergeCell ref="L28:M28"/>
    <mergeCell ref="H826:H841"/>
    <mergeCell ref="H344:H352"/>
    <mergeCell ref="H582:H592"/>
    <mergeCell ref="H593:H600"/>
    <mergeCell ref="H1011:H1018"/>
    <mergeCell ref="L22:M22"/>
    <mergeCell ref="L21:M21"/>
    <mergeCell ref="L20:M20"/>
    <mergeCell ref="L19:M19"/>
    <mergeCell ref="L18:M18"/>
    <mergeCell ref="L17:M17"/>
    <mergeCell ref="L16:M16"/>
    <mergeCell ref="L15:M15"/>
    <mergeCell ref="L14:M14"/>
    <mergeCell ref="L13:M13"/>
    <mergeCell ref="H601:H608"/>
    <mergeCell ref="H609:H616"/>
    <mergeCell ref="H617:H623"/>
    <mergeCell ref="H624:H633"/>
    <mergeCell ref="H634:H646"/>
    <mergeCell ref="H647:H662"/>
    <mergeCell ref="H663:H677"/>
    <mergeCell ref="H460:H466"/>
    <mergeCell ref="H467:H475"/>
    <mergeCell ref="H476:H483"/>
    <mergeCell ref="H484:H489"/>
    <mergeCell ref="H490:H495"/>
    <mergeCell ref="H496:H503"/>
    <mergeCell ref="H504:H514"/>
    <mergeCell ref="H515:H523"/>
    <mergeCell ref="H524:H532"/>
    <mergeCell ref="H533:H540"/>
    <mergeCell ref="H1874:H1886"/>
    <mergeCell ref="H1887:H1902"/>
    <mergeCell ref="H1903:H1916"/>
    <mergeCell ref="H1917:H1927"/>
    <mergeCell ref="H1928:H1942"/>
    <mergeCell ref="H678:H690"/>
    <mergeCell ref="H691:H697"/>
    <mergeCell ref="H698:H712"/>
    <mergeCell ref="H713:H723"/>
    <mergeCell ref="H724:H733"/>
    <mergeCell ref="H734:H740"/>
    <mergeCell ref="H741:H751"/>
    <mergeCell ref="H97:H100"/>
    <mergeCell ref="H101:H107"/>
    <mergeCell ref="H108:H120"/>
    <mergeCell ref="H121:H128"/>
    <mergeCell ref="H353:H363"/>
    <mergeCell ref="H411:H416"/>
    <mergeCell ref="H417:H424"/>
    <mergeCell ref="H425:H430"/>
    <mergeCell ref="H1316:H1323"/>
    <mergeCell ref="H1324:H1332"/>
    <mergeCell ref="H882:H890"/>
    <mergeCell ref="H891:H902"/>
    <mergeCell ref="H903:H912"/>
    <mergeCell ref="H913:H923"/>
    <mergeCell ref="H924:H932"/>
    <mergeCell ref="H933:H939"/>
    <mergeCell ref="H940:H944"/>
    <mergeCell ref="H945:H952"/>
    <mergeCell ref="H953:H959"/>
    <mergeCell ref="H401:H410"/>
    <mergeCell ref="H2399:H2404"/>
    <mergeCell ref="H2405:H2414"/>
    <mergeCell ref="H2415:H2421"/>
    <mergeCell ref="H2422:H2430"/>
    <mergeCell ref="H2431:H2439"/>
    <mergeCell ref="H2192:H2201"/>
    <mergeCell ref="H2202:H2211"/>
    <mergeCell ref="H2212:H2222"/>
    <mergeCell ref="H2223:H2231"/>
    <mergeCell ref="H2232:H2242"/>
    <mergeCell ref="H2243:H2251"/>
    <mergeCell ref="H2252:H2258"/>
    <mergeCell ref="H2259:H2264"/>
    <mergeCell ref="H2265:H2270"/>
    <mergeCell ref="H2271:H2278"/>
    <mergeCell ref="H2279:H2290"/>
    <mergeCell ref="H2291:H2302"/>
    <mergeCell ref="H2738:H2744"/>
    <mergeCell ref="H2745:H2753"/>
    <mergeCell ref="H2754:H2762"/>
    <mergeCell ref="H2763:H2769"/>
    <mergeCell ref="H2770:H2778"/>
    <mergeCell ref="H1943:H1949"/>
    <mergeCell ref="H2169:H2177"/>
    <mergeCell ref="H2178:H2191"/>
    <mergeCell ref="H2303:H2315"/>
    <mergeCell ref="H2316:H2326"/>
    <mergeCell ref="H2327:H2337"/>
    <mergeCell ref="H3155:H3162"/>
    <mergeCell ref="H3163:H3169"/>
    <mergeCell ref="H3170:H3184"/>
    <mergeCell ref="H3185:H3199"/>
    <mergeCell ref="H2451:H2461"/>
    <mergeCell ref="H2462:H2473"/>
    <mergeCell ref="H2784:H2794"/>
    <mergeCell ref="H2795:H2800"/>
    <mergeCell ref="H2801:H2809"/>
    <mergeCell ref="H2810:H2824"/>
    <mergeCell ref="H2825:H2836"/>
    <mergeCell ref="H2837:H2845"/>
    <mergeCell ref="H2474:H2486"/>
    <mergeCell ref="H2487:H2499"/>
    <mergeCell ref="H2338:H2344"/>
    <mergeCell ref="H2345:H2356"/>
    <mergeCell ref="H2357:H2364"/>
    <mergeCell ref="H2365:H2371"/>
    <mergeCell ref="H2372:H2381"/>
    <mergeCell ref="H2382:H2390"/>
    <mergeCell ref="H2391:H2398"/>
    <mergeCell ref="H3088:H3099"/>
    <mergeCell ref="H3100:H3113"/>
    <mergeCell ref="H3114:H3124"/>
    <mergeCell ref="H3125:H3136"/>
    <mergeCell ref="H3137:H3147"/>
    <mergeCell ref="H2440:H2450"/>
    <mergeCell ref="H3200:H3213"/>
    <mergeCell ref="H3214:H3226"/>
    <mergeCell ref="H3227:H3236"/>
    <mergeCell ref="H3237:H3243"/>
    <mergeCell ref="H2869:H2880"/>
    <mergeCell ref="H2881:H2894"/>
    <mergeCell ref="H2500:H2507"/>
    <mergeCell ref="H2508:H2519"/>
    <mergeCell ref="H2520:H2530"/>
    <mergeCell ref="H2531:H2543"/>
    <mergeCell ref="H2544:H2558"/>
    <mergeCell ref="H2559:H2579"/>
    <mergeCell ref="H2580:H2591"/>
    <mergeCell ref="H2592:H2603"/>
    <mergeCell ref="H2604:H2614"/>
    <mergeCell ref="H2615:H2622"/>
    <mergeCell ref="H2623:H2635"/>
    <mergeCell ref="H2636:H2649"/>
    <mergeCell ref="H2650:H2665"/>
    <mergeCell ref="H2666:H2676"/>
    <mergeCell ref="H2677:H2688"/>
    <mergeCell ref="H2846:H2861"/>
    <mergeCell ref="H2862:H2868"/>
    <mergeCell ref="H2689:H2706"/>
    <mergeCell ref="H2707:H2725"/>
    <mergeCell ref="H2726:H2737"/>
    <mergeCell ref="H3837:H3847"/>
    <mergeCell ref="H3848:H3857"/>
    <mergeCell ref="H3858:H3864"/>
    <mergeCell ref="H3865:H3876"/>
    <mergeCell ref="H3877:H3886"/>
    <mergeCell ref="H2779:H2783"/>
    <mergeCell ref="H3355:H3360"/>
    <mergeCell ref="H3361:H3368"/>
    <mergeCell ref="H3369:H3374"/>
    <mergeCell ref="H3375:H3376"/>
    <mergeCell ref="H3377:H3384"/>
    <mergeCell ref="H3385:H3391"/>
    <mergeCell ref="H3542:H3550"/>
    <mergeCell ref="H3551:H3561"/>
    <mergeCell ref="H3269:H3280"/>
    <mergeCell ref="H3025:H3035"/>
    <mergeCell ref="H2895:H2903"/>
    <mergeCell ref="H2904:H2916"/>
    <mergeCell ref="H2917:H2928"/>
    <mergeCell ref="H2929:H2940"/>
    <mergeCell ref="H2941:H2956"/>
    <mergeCell ref="H2957:H2966"/>
    <mergeCell ref="H2967:H2974"/>
    <mergeCell ref="H2975:H2986"/>
    <mergeCell ref="H2987:H2996"/>
    <mergeCell ref="H2997:H3007"/>
    <mergeCell ref="H3008:H3024"/>
    <mergeCell ref="H3036:H3043"/>
    <mergeCell ref="H3044:H3055"/>
    <mergeCell ref="H3056:H3066"/>
    <mergeCell ref="H3067:H3073"/>
    <mergeCell ref="H3074:H3087"/>
    <mergeCell ref="H298:H308"/>
    <mergeCell ref="H309:H317"/>
    <mergeCell ref="H318:H324"/>
    <mergeCell ref="H325:H333"/>
    <mergeCell ref="H334:H343"/>
    <mergeCell ref="H3148:H3154"/>
    <mergeCell ref="H3922:H3931"/>
    <mergeCell ref="H3915:H3921"/>
    <mergeCell ref="H3597:H3601"/>
    <mergeCell ref="H3602:H3612"/>
    <mergeCell ref="H3613:H3620"/>
    <mergeCell ref="H3621:H3630"/>
    <mergeCell ref="H3631:H3643"/>
    <mergeCell ref="H3644:H3653"/>
    <mergeCell ref="H3654:H3666"/>
    <mergeCell ref="H3667:H3675"/>
    <mergeCell ref="H3676:H3684"/>
    <mergeCell ref="H3685:H3692"/>
    <mergeCell ref="H3693:H3705"/>
    <mergeCell ref="H3706:H3715"/>
    <mergeCell ref="H3716:H3724"/>
    <mergeCell ref="H3725:H3738"/>
    <mergeCell ref="H3739:H3751"/>
    <mergeCell ref="H3752:H3759"/>
    <mergeCell ref="H3760:H3770"/>
    <mergeCell ref="H3771:H3781"/>
    <mergeCell ref="H3782:H3789"/>
    <mergeCell ref="H3790:H3798"/>
    <mergeCell ref="H3799:H3807"/>
    <mergeCell ref="H3808:H3815"/>
    <mergeCell ref="H3816:H3828"/>
    <mergeCell ref="H3829:H3836"/>
    <mergeCell ref="H968:H974"/>
    <mergeCell ref="H975:H986"/>
    <mergeCell ref="H987:H997"/>
    <mergeCell ref="H998:H1002"/>
    <mergeCell ref="H1003:H1010"/>
    <mergeCell ref="H3887:H3896"/>
    <mergeCell ref="H3932:H3938"/>
    <mergeCell ref="H3939:H3949"/>
    <mergeCell ref="D2:H6"/>
    <mergeCell ref="H129:H134"/>
    <mergeCell ref="H135:H141"/>
    <mergeCell ref="H142:H147"/>
    <mergeCell ref="H148:H152"/>
    <mergeCell ref="H153:H164"/>
    <mergeCell ref="H165:H173"/>
    <mergeCell ref="H174:H181"/>
    <mergeCell ref="H182:H189"/>
    <mergeCell ref="H190:H194"/>
    <mergeCell ref="H195:H199"/>
    <mergeCell ref="H200:H207"/>
    <mergeCell ref="H208:H212"/>
    <mergeCell ref="H213:H218"/>
    <mergeCell ref="H219:H224"/>
    <mergeCell ref="H225:H233"/>
    <mergeCell ref="H234:H244"/>
    <mergeCell ref="H245:H251"/>
    <mergeCell ref="H252:H258"/>
    <mergeCell ref="H259:H265"/>
    <mergeCell ref="H266:H273"/>
    <mergeCell ref="H274:H280"/>
    <mergeCell ref="H281:H289"/>
    <mergeCell ref="H290:H297"/>
    <mergeCell ref="H752:H758"/>
    <mergeCell ref="H790:H798"/>
    <mergeCell ref="H799:H807"/>
    <mergeCell ref="H842:H849"/>
    <mergeCell ref="H808:H818"/>
    <mergeCell ref="H850:H858"/>
    <mergeCell ref="H859:H865"/>
    <mergeCell ref="H866:H873"/>
    <mergeCell ref="H874:H881"/>
    <mergeCell ref="H1144:H1154"/>
    <mergeCell ref="H1155:H1165"/>
    <mergeCell ref="H1166:H1173"/>
    <mergeCell ref="H1174:H1179"/>
    <mergeCell ref="H1180:H1185"/>
    <mergeCell ref="H1186:H1200"/>
    <mergeCell ref="H1201:H1209"/>
    <mergeCell ref="H1210:H1216"/>
    <mergeCell ref="H1019:H1024"/>
    <mergeCell ref="H1025:H1032"/>
    <mergeCell ref="H1033:H1043"/>
    <mergeCell ref="H1044:H1051"/>
    <mergeCell ref="H1052:H1057"/>
    <mergeCell ref="H1058:H1067"/>
    <mergeCell ref="H1068:H1076"/>
    <mergeCell ref="H1077:H1088"/>
    <mergeCell ref="H1089:H1098"/>
    <mergeCell ref="H1099:H1106"/>
    <mergeCell ref="H1107:H1113"/>
    <mergeCell ref="H1114:H1119"/>
    <mergeCell ref="H1120:H1131"/>
    <mergeCell ref="H1132:H1143"/>
    <mergeCell ref="H960:H967"/>
    <mergeCell ref="H1217:H1223"/>
    <mergeCell ref="H1224:H1231"/>
    <mergeCell ref="H1232:H1242"/>
    <mergeCell ref="H1243:H1248"/>
    <mergeCell ref="H1249:H1254"/>
    <mergeCell ref="H1255:H1263"/>
    <mergeCell ref="H1264:H1272"/>
    <mergeCell ref="H1273:H1284"/>
    <mergeCell ref="H1285:H1295"/>
    <mergeCell ref="H1296:H1303"/>
    <mergeCell ref="H1304:H1315"/>
    <mergeCell ref="H1501:H1515"/>
    <mergeCell ref="H1516:H1528"/>
    <mergeCell ref="H1529:H1542"/>
    <mergeCell ref="H1543:H1557"/>
    <mergeCell ref="H1558:H1572"/>
    <mergeCell ref="H1573:H1586"/>
    <mergeCell ref="H1587:H1596"/>
    <mergeCell ref="H1607:H1618"/>
    <mergeCell ref="H1619:H1634"/>
    <mergeCell ref="H1635:H1646"/>
    <mergeCell ref="H1647:H1658"/>
    <mergeCell ref="H1659:H1669"/>
    <mergeCell ref="H1670:H1677"/>
    <mergeCell ref="H1678:H1689"/>
    <mergeCell ref="H1690:H1701"/>
    <mergeCell ref="H1597:H1606"/>
    <mergeCell ref="H1420:H1424"/>
    <mergeCell ref="H1425:H1435"/>
    <mergeCell ref="H1465:H1478"/>
    <mergeCell ref="H1436:H1445"/>
    <mergeCell ref="H1446:H1455"/>
    <mergeCell ref="H1479:H1489"/>
    <mergeCell ref="H1950:H1965"/>
    <mergeCell ref="H1726:H1738"/>
    <mergeCell ref="H1739:H1749"/>
    <mergeCell ref="H1750:H1757"/>
    <mergeCell ref="H1758:H1765"/>
    <mergeCell ref="H1702:H1709"/>
    <mergeCell ref="H1710:H1725"/>
    <mergeCell ref="H1766:H1773"/>
    <mergeCell ref="H1774:H1784"/>
    <mergeCell ref="H1785:H1794"/>
    <mergeCell ref="H1795:H1814"/>
    <mergeCell ref="H1815:H1825"/>
    <mergeCell ref="H1826:H1835"/>
    <mergeCell ref="H1836:H1848"/>
    <mergeCell ref="H1849:H1859"/>
    <mergeCell ref="H1860:H1873"/>
    <mergeCell ref="H1966:H1974"/>
    <mergeCell ref="H1975:H1985"/>
    <mergeCell ref="H1986:H1998"/>
    <mergeCell ref="H1999:H2011"/>
    <mergeCell ref="H2012:H2022"/>
    <mergeCell ref="H2023:H2030"/>
    <mergeCell ref="H2031:H2039"/>
    <mergeCell ref="H2040:H2048"/>
    <mergeCell ref="H2066:H2077"/>
    <mergeCell ref="H2078:H2090"/>
    <mergeCell ref="H2091:H2104"/>
    <mergeCell ref="H2105:H2119"/>
    <mergeCell ref="H2120:H2131"/>
    <mergeCell ref="H2132:H2143"/>
    <mergeCell ref="H2144:H2156"/>
    <mergeCell ref="H2157:H2168"/>
    <mergeCell ref="H2049:H2056"/>
    <mergeCell ref="H2057:H2065"/>
    <mergeCell ref="H3897:H3903"/>
    <mergeCell ref="H3904:H3914"/>
    <mergeCell ref="H3244:H3254"/>
    <mergeCell ref="H3255:H3268"/>
    <mergeCell ref="H3392:H3397"/>
    <mergeCell ref="H3398:H3407"/>
    <mergeCell ref="H3408:H3416"/>
    <mergeCell ref="H3417:H3428"/>
    <mergeCell ref="H3429:H3441"/>
    <mergeCell ref="H3442:H3448"/>
    <mergeCell ref="H3449:H3459"/>
    <mergeCell ref="H3460:H3465"/>
    <mergeCell ref="H3466:H3471"/>
    <mergeCell ref="H3472:H3487"/>
    <mergeCell ref="H3488:H3499"/>
    <mergeCell ref="H3500:H3514"/>
    <mergeCell ref="H3515:H3523"/>
    <mergeCell ref="H3524:H3532"/>
    <mergeCell ref="H3533:H3541"/>
    <mergeCell ref="H3562:H3574"/>
    <mergeCell ref="H3575:H3581"/>
    <mergeCell ref="H3582:H3589"/>
    <mergeCell ref="H3590:H3596"/>
    <mergeCell ref="H3281:H3289"/>
    <mergeCell ref="H3290:H3295"/>
    <mergeCell ref="H3296:H3306"/>
    <mergeCell ref="H3307:H3313"/>
    <mergeCell ref="H3314:H3322"/>
    <mergeCell ref="H3323:H3330"/>
    <mergeCell ref="H3331:H3336"/>
    <mergeCell ref="H3337:H3346"/>
    <mergeCell ref="H3347:H3354"/>
  </mergeCells>
  <phoneticPr fontId="22" type="noConversion"/>
  <printOptions horizontalCentered="1"/>
  <pageMargins left="0.51181102362204722" right="0.51181102362204722" top="0.78740157480314965" bottom="0.78740157480314965" header="0.31496062992125984" footer="0.31496062992125984"/>
  <pageSetup paperSize="9" scale="51" fitToHeight="54" orientation="portrait" r:id="rId1"/>
  <rowBreaks count="27" manualBreakCount="27">
    <brk id="69" min="1" max="7" man="1"/>
    <brk id="138" min="1" max="7" man="1"/>
    <brk id="210" min="1" max="7" man="1"/>
    <brk id="278" min="1" max="7" man="1"/>
    <brk id="337" min="1" max="7" man="1"/>
    <brk id="411" min="1" max="7" man="1"/>
    <brk id="481" min="1" max="7" man="1"/>
    <brk id="547" min="1" max="7" man="1"/>
    <brk id="619" min="1" max="7" man="1"/>
    <brk id="662" min="1" max="7" man="1"/>
    <brk id="719" min="1" max="7" man="1"/>
    <brk id="781" min="1" max="7" man="1"/>
    <brk id="848" min="1" max="7" man="1"/>
    <brk id="897" min="1" max="7" man="1"/>
    <brk id="952" min="1" max="7" man="1"/>
    <brk id="1016" min="1" max="7" man="1"/>
    <brk id="1083" min="1" max="7" man="1"/>
    <brk id="1134" min="1" max="7" man="1"/>
    <brk id="1207" min="1" max="7" man="1"/>
    <brk id="1278" min="1" max="7" man="1"/>
    <brk id="1343" min="1" max="7" man="1"/>
    <brk id="1414" min="1" max="7" man="1"/>
    <brk id="1463" min="1" max="7" man="1"/>
    <brk id="1536" min="1" max="7" man="1"/>
    <brk id="1596" min="1" max="7" man="1"/>
    <brk id="1658" min="1" max="7" man="1"/>
    <brk id="1729" min="1" max="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07EA4-20D0-4E09-927F-57CB587AC4DA}">
  <sheetPr codeName="Planilha22">
    <tabColor theme="5" tint="-0.249977111117893"/>
    <pageSetUpPr fitToPage="1"/>
  </sheetPr>
  <dimension ref="A1:BT425"/>
  <sheetViews>
    <sheetView showGridLines="0" view="pageBreakPreview" topLeftCell="D389" zoomScale="55" zoomScaleNormal="70" zoomScaleSheetLayoutView="55" workbookViewId="0">
      <selection activeCell="G10" sqref="G10:AI405"/>
    </sheetView>
  </sheetViews>
  <sheetFormatPr defaultColWidth="9" defaultRowHeight="12.75"/>
  <cols>
    <col min="1" max="1" width="4.28515625" style="17" customWidth="1"/>
    <col min="2" max="2" width="12.7109375" style="89" customWidth="1"/>
    <col min="3" max="3" width="20.140625" style="92" bestFit="1" customWidth="1"/>
    <col min="4" max="4" width="22.7109375" style="17" customWidth="1"/>
    <col min="5" max="5" width="21.5703125" style="17" customWidth="1"/>
    <col min="6" max="6" width="17" style="17" customWidth="1"/>
    <col min="7" max="15" width="8.5703125" style="17" customWidth="1"/>
    <col min="16" max="36" width="8.42578125" style="17" customWidth="1"/>
    <col min="37" max="37" width="8.42578125" style="17" hidden="1" customWidth="1"/>
    <col min="38" max="40" width="9" style="17"/>
    <col min="41" max="41" width="10.85546875" style="17" customWidth="1"/>
    <col min="42" max="42" width="10" style="17" bestFit="1" customWidth="1"/>
    <col min="43" max="16384" width="9" style="17"/>
  </cols>
  <sheetData>
    <row r="1" spans="2:72" ht="13.5" thickBot="1"/>
    <row r="2" spans="2:72" ht="62.45" customHeight="1">
      <c r="B2" s="98"/>
      <c r="C2" s="18"/>
      <c r="D2" s="18"/>
      <c r="E2" s="18"/>
      <c r="F2" s="102" t="s">
        <v>0</v>
      </c>
      <c r="G2" s="302" t="s">
        <v>1535</v>
      </c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147"/>
      <c r="AG2" s="147"/>
      <c r="AH2" s="147"/>
      <c r="AI2" s="147"/>
      <c r="AJ2" s="147"/>
      <c r="AK2" s="22"/>
      <c r="AM2" s="17" t="s">
        <v>1535</v>
      </c>
    </row>
    <row r="3" spans="2:72" ht="40.15" customHeight="1">
      <c r="B3" s="99"/>
      <c r="C3" s="119"/>
      <c r="D3" s="119"/>
      <c r="E3" s="119"/>
      <c r="F3" s="11" t="s">
        <v>49</v>
      </c>
      <c r="G3" s="11"/>
      <c r="H3" s="120"/>
      <c r="AK3" s="21"/>
      <c r="AM3" s="90"/>
    </row>
    <row r="4" spans="2:72" ht="40.15" customHeight="1">
      <c r="B4" s="99"/>
      <c r="C4" s="119"/>
      <c r="D4" s="119"/>
      <c r="E4" s="119"/>
      <c r="F4" s="311" t="s">
        <v>1</v>
      </c>
      <c r="G4" s="311"/>
      <c r="H4" s="311"/>
      <c r="I4" s="13" t="e">
        <f>#REF!</f>
        <v>#REF!</v>
      </c>
      <c r="L4" s="13" t="s">
        <v>1532</v>
      </c>
      <c r="M4" s="13"/>
      <c r="N4" s="13"/>
      <c r="O4" s="13"/>
      <c r="AK4" s="21"/>
    </row>
    <row r="5" spans="2:72" ht="40.15" customHeight="1" thickBot="1">
      <c r="B5" s="100"/>
      <c r="C5" s="69"/>
      <c r="D5" s="69"/>
      <c r="E5" s="69"/>
      <c r="F5" s="312" t="s">
        <v>2</v>
      </c>
      <c r="G5" s="312"/>
      <c r="H5" s="312"/>
      <c r="I5" s="306" t="e">
        <f>#REF!</f>
        <v>#REF!</v>
      </c>
      <c r="J5" s="306"/>
      <c r="K5" s="31"/>
      <c r="L5" s="68" t="s">
        <v>3</v>
      </c>
      <c r="M5" s="68"/>
      <c r="N5" s="68" t="e">
        <f>#REF!</f>
        <v>#REF!</v>
      </c>
      <c r="O5" s="91"/>
      <c r="P5" s="31"/>
      <c r="Q5" s="31"/>
      <c r="R5" s="31"/>
      <c r="S5" s="31"/>
      <c r="T5" s="31"/>
      <c r="U5" s="31"/>
      <c r="V5" s="31"/>
      <c r="AK5" s="23"/>
    </row>
    <row r="6" spans="2:72" ht="40.15" customHeight="1" thickBot="1">
      <c r="B6" s="304" t="e">
        <f>"ITEM - MAPA DE APONTAMENTO DOS SERVIÇOS DE VARRIÇÃO MANUAL DE VIAS - SARJETAS - "&amp;#REF!</f>
        <v>#REF!</v>
      </c>
      <c r="C6" s="287"/>
      <c r="D6" s="287"/>
      <c r="E6" s="287"/>
      <c r="F6" s="287"/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305"/>
    </row>
    <row r="7" spans="2:72" ht="40.15" customHeight="1" thickBot="1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4"/>
    </row>
    <row r="8" spans="2:72" s="87" customFormat="1" ht="15.75" customHeight="1" thickBot="1">
      <c r="G8" s="256">
        <f t="shared" ref="G8:AJ8" si="0">WEEKDAY(G9)</f>
        <v>6</v>
      </c>
      <c r="H8" s="256">
        <f t="shared" si="0"/>
        <v>7</v>
      </c>
      <c r="I8" s="256">
        <f t="shared" si="0"/>
        <v>1</v>
      </c>
      <c r="J8" s="256">
        <f t="shared" si="0"/>
        <v>2</v>
      </c>
      <c r="K8" s="256">
        <f t="shared" si="0"/>
        <v>3</v>
      </c>
      <c r="L8" s="256">
        <f t="shared" si="0"/>
        <v>4</v>
      </c>
      <c r="M8" s="256">
        <f t="shared" si="0"/>
        <v>5</v>
      </c>
      <c r="N8" s="256">
        <f t="shared" si="0"/>
        <v>6</v>
      </c>
      <c r="O8" s="256">
        <f t="shared" si="0"/>
        <v>7</v>
      </c>
      <c r="P8" s="256">
        <f t="shared" si="0"/>
        <v>1</v>
      </c>
      <c r="Q8" s="256">
        <f t="shared" si="0"/>
        <v>2</v>
      </c>
      <c r="R8" s="256">
        <f t="shared" si="0"/>
        <v>3</v>
      </c>
      <c r="S8" s="256">
        <f t="shared" si="0"/>
        <v>4</v>
      </c>
      <c r="T8" s="256">
        <f t="shared" si="0"/>
        <v>5</v>
      </c>
      <c r="U8" s="256">
        <f t="shared" si="0"/>
        <v>6</v>
      </c>
      <c r="V8" s="256">
        <f t="shared" si="0"/>
        <v>7</v>
      </c>
      <c r="W8" s="256">
        <f t="shared" si="0"/>
        <v>1</v>
      </c>
      <c r="X8" s="256">
        <f t="shared" si="0"/>
        <v>2</v>
      </c>
      <c r="Y8" s="256">
        <f t="shared" si="0"/>
        <v>3</v>
      </c>
      <c r="Z8" s="256">
        <f t="shared" si="0"/>
        <v>4</v>
      </c>
      <c r="AA8" s="256">
        <f t="shared" si="0"/>
        <v>5</v>
      </c>
      <c r="AB8" s="256">
        <f t="shared" si="0"/>
        <v>6</v>
      </c>
      <c r="AC8" s="256">
        <f t="shared" si="0"/>
        <v>7</v>
      </c>
      <c r="AD8" s="256">
        <f t="shared" si="0"/>
        <v>1</v>
      </c>
      <c r="AE8" s="256">
        <f t="shared" si="0"/>
        <v>2</v>
      </c>
      <c r="AF8" s="256">
        <f t="shared" si="0"/>
        <v>3</v>
      </c>
      <c r="AG8" s="256">
        <f t="shared" si="0"/>
        <v>4</v>
      </c>
      <c r="AH8" s="256">
        <f t="shared" si="0"/>
        <v>5</v>
      </c>
      <c r="AI8" s="257">
        <f t="shared" si="0"/>
        <v>6</v>
      </c>
      <c r="AJ8" s="257">
        <f t="shared" si="0"/>
        <v>7</v>
      </c>
      <c r="AK8" s="5">
        <f t="shared" ref="AK8" si="1">WEEKDAY(AK9)</f>
        <v>5</v>
      </c>
      <c r="AL8" s="19"/>
    </row>
    <row r="9" spans="2:72" s="88" customFormat="1" ht="89.25" customHeight="1">
      <c r="B9" s="203" t="s">
        <v>66</v>
      </c>
      <c r="C9" s="195" t="s">
        <v>557</v>
      </c>
      <c r="D9" s="195" t="s">
        <v>46</v>
      </c>
      <c r="E9" s="195" t="s">
        <v>6</v>
      </c>
      <c r="F9" s="195" t="s">
        <v>2882</v>
      </c>
      <c r="G9" s="258" t="s">
        <v>6888</v>
      </c>
      <c r="H9" s="258" t="s">
        <v>6889</v>
      </c>
      <c r="I9" s="258" t="s">
        <v>6890</v>
      </c>
      <c r="J9" s="258" t="s">
        <v>6891</v>
      </c>
      <c r="K9" s="258" t="s">
        <v>6892</v>
      </c>
      <c r="L9" s="258" t="s">
        <v>6893</v>
      </c>
      <c r="M9" s="258" t="s">
        <v>6894</v>
      </c>
      <c r="N9" s="258" t="s">
        <v>6895</v>
      </c>
      <c r="O9" s="258" t="s">
        <v>6896</v>
      </c>
      <c r="P9" s="258" t="s">
        <v>6897</v>
      </c>
      <c r="Q9" s="258" t="s">
        <v>6898</v>
      </c>
      <c r="R9" s="258" t="s">
        <v>6899</v>
      </c>
      <c r="S9" s="258" t="s">
        <v>6900</v>
      </c>
      <c r="T9" s="258" t="s">
        <v>6901</v>
      </c>
      <c r="U9" s="258" t="s">
        <v>6902</v>
      </c>
      <c r="V9" s="258" t="s">
        <v>6903</v>
      </c>
      <c r="W9" s="258" t="s">
        <v>6904</v>
      </c>
      <c r="X9" s="258" t="s">
        <v>6905</v>
      </c>
      <c r="Y9" s="258" t="s">
        <v>6906</v>
      </c>
      <c r="Z9" s="258" t="s">
        <v>6907</v>
      </c>
      <c r="AA9" s="258" t="s">
        <v>6908</v>
      </c>
      <c r="AB9" s="258" t="s">
        <v>6909</v>
      </c>
      <c r="AC9" s="258" t="s">
        <v>6910</v>
      </c>
      <c r="AD9" s="258" t="s">
        <v>6911</v>
      </c>
      <c r="AE9" s="258" t="s">
        <v>6912</v>
      </c>
      <c r="AF9" s="258" t="s">
        <v>6913</v>
      </c>
      <c r="AG9" s="258" t="s">
        <v>6914</v>
      </c>
      <c r="AH9" s="258" t="s">
        <v>6915</v>
      </c>
      <c r="AI9" s="259" t="s">
        <v>6916</v>
      </c>
      <c r="AJ9" s="259" t="s">
        <v>6917</v>
      </c>
      <c r="AK9" s="207" t="s">
        <v>2910</v>
      </c>
      <c r="AL9" s="19"/>
      <c r="AO9" s="208">
        <v>46259</v>
      </c>
      <c r="AP9" s="208">
        <f>AO9+1</f>
        <v>46260</v>
      </c>
      <c r="AQ9" s="208">
        <f t="shared" ref="AQ9:BS9" si="2">AP9+1</f>
        <v>46261</v>
      </c>
      <c r="AR9" s="208">
        <f t="shared" si="2"/>
        <v>46262</v>
      </c>
      <c r="AS9" s="208">
        <f t="shared" si="2"/>
        <v>46263</v>
      </c>
      <c r="AT9" s="208">
        <f t="shared" si="2"/>
        <v>46264</v>
      </c>
      <c r="AU9" s="208">
        <f t="shared" si="2"/>
        <v>46265</v>
      </c>
      <c r="AV9" s="208">
        <f t="shared" si="2"/>
        <v>46266</v>
      </c>
      <c r="AW9" s="208">
        <f t="shared" si="2"/>
        <v>46267</v>
      </c>
      <c r="AX9" s="208">
        <f t="shared" si="2"/>
        <v>46268</v>
      </c>
      <c r="AY9" s="208">
        <f t="shared" si="2"/>
        <v>46269</v>
      </c>
      <c r="AZ9" s="208">
        <f t="shared" si="2"/>
        <v>46270</v>
      </c>
      <c r="BA9" s="208">
        <f t="shared" si="2"/>
        <v>46271</v>
      </c>
      <c r="BB9" s="208">
        <f t="shared" si="2"/>
        <v>46272</v>
      </c>
      <c r="BC9" s="208">
        <f t="shared" si="2"/>
        <v>46273</v>
      </c>
      <c r="BD9" s="208">
        <f t="shared" si="2"/>
        <v>46274</v>
      </c>
      <c r="BE9" s="208">
        <f t="shared" si="2"/>
        <v>46275</v>
      </c>
      <c r="BF9" s="208">
        <f t="shared" si="2"/>
        <v>46276</v>
      </c>
      <c r="BG9" s="208">
        <f t="shared" si="2"/>
        <v>46277</v>
      </c>
      <c r="BH9" s="208">
        <f t="shared" si="2"/>
        <v>46278</v>
      </c>
      <c r="BI9" s="208">
        <f t="shared" si="2"/>
        <v>46279</v>
      </c>
      <c r="BJ9" s="208">
        <f t="shared" si="2"/>
        <v>46280</v>
      </c>
      <c r="BK9" s="208">
        <f t="shared" si="2"/>
        <v>46281</v>
      </c>
      <c r="BL9" s="208">
        <f t="shared" si="2"/>
        <v>46282</v>
      </c>
      <c r="BM9" s="208">
        <f t="shared" si="2"/>
        <v>46283</v>
      </c>
      <c r="BN9" s="208">
        <f t="shared" si="2"/>
        <v>46284</v>
      </c>
      <c r="BO9" s="208">
        <f t="shared" si="2"/>
        <v>46285</v>
      </c>
      <c r="BP9" s="208">
        <f t="shared" si="2"/>
        <v>46286</v>
      </c>
      <c r="BQ9" s="208">
        <f>BP9+1</f>
        <v>46287</v>
      </c>
      <c r="BR9" s="208">
        <f t="shared" si="2"/>
        <v>46288</v>
      </c>
      <c r="BS9" s="208">
        <f t="shared" si="2"/>
        <v>46289</v>
      </c>
      <c r="BT9" s="208"/>
    </row>
    <row r="10" spans="2:72" s="19" customFormat="1" ht="18">
      <c r="B10" s="204">
        <v>1</v>
      </c>
      <c r="C10" s="196" t="str">
        <f>INDEX('Vias Var Man'!$D$12:$D$3949,MATCH('MAPA VARRIÇÃO MANUAL'!B10,'Vias Var Man'!$B$12:$B$3949))</f>
        <v>2 vezes na semana</v>
      </c>
      <c r="D10" s="197">
        <f>VLOOKUP(B10,'Vias Var Man'!$B$12:$H$3949,7,FALSE)</f>
        <v>6.0518999999999998</v>
      </c>
      <c r="E10" s="198">
        <f>F10*D10</f>
        <v>54.467100000000002</v>
      </c>
      <c r="F10" s="199">
        <f>SUM(G10:AK10)</f>
        <v>9</v>
      </c>
      <c r="G10" s="206">
        <f t="shared" ref="G10:S29" si="3">IF(OR(WEEKDAY(G$9,1)=3,WEEKDAY(G$9,1)=6),1,0)</f>
        <v>1</v>
      </c>
      <c r="H10" s="206">
        <f t="shared" si="3"/>
        <v>0</v>
      </c>
      <c r="I10" s="206">
        <f t="shared" si="3"/>
        <v>0</v>
      </c>
      <c r="J10" s="206">
        <f t="shared" si="3"/>
        <v>0</v>
      </c>
      <c r="K10" s="206">
        <f t="shared" si="3"/>
        <v>1</v>
      </c>
      <c r="L10" s="206">
        <f t="shared" si="3"/>
        <v>0</v>
      </c>
      <c r="M10" s="206">
        <f t="shared" si="3"/>
        <v>0</v>
      </c>
      <c r="N10" s="206">
        <f t="shared" si="3"/>
        <v>1</v>
      </c>
      <c r="O10" s="206">
        <f t="shared" si="3"/>
        <v>0</v>
      </c>
      <c r="P10" s="206">
        <f t="shared" si="3"/>
        <v>0</v>
      </c>
      <c r="Q10" s="206">
        <f t="shared" si="3"/>
        <v>0</v>
      </c>
      <c r="R10" s="206">
        <f t="shared" si="3"/>
        <v>1</v>
      </c>
      <c r="S10" s="206">
        <f t="shared" si="3"/>
        <v>0</v>
      </c>
      <c r="T10" s="206">
        <f t="shared" ref="T10:AD29" si="4">IF(OR(WEEKDAY(T$9,1)=3,WEEKDAY(T$9,1)=6),1,0)</f>
        <v>0</v>
      </c>
      <c r="U10" s="206">
        <f t="shared" si="4"/>
        <v>1</v>
      </c>
      <c r="V10" s="206">
        <f t="shared" si="4"/>
        <v>0</v>
      </c>
      <c r="W10" s="206">
        <f t="shared" si="4"/>
        <v>0</v>
      </c>
      <c r="X10" s="206">
        <f t="shared" si="4"/>
        <v>0</v>
      </c>
      <c r="Y10" s="206">
        <f t="shared" si="4"/>
        <v>1</v>
      </c>
      <c r="Z10" s="206">
        <f t="shared" si="4"/>
        <v>0</v>
      </c>
      <c r="AA10" s="206">
        <f t="shared" si="4"/>
        <v>0</v>
      </c>
      <c r="AB10" s="206">
        <f t="shared" si="4"/>
        <v>1</v>
      </c>
      <c r="AC10" s="206">
        <f t="shared" si="4"/>
        <v>0</v>
      </c>
      <c r="AD10" s="206">
        <f t="shared" si="4"/>
        <v>0</v>
      </c>
      <c r="AE10" s="206">
        <f t="shared" ref="AE10:AI29" si="5">IF(OR(WEEKDAY(AE$9,1)=3,WEEKDAY(AE$9,1)=6),1,0)</f>
        <v>0</v>
      </c>
      <c r="AF10" s="206">
        <f t="shared" si="5"/>
        <v>1</v>
      </c>
      <c r="AG10" s="206">
        <f t="shared" si="5"/>
        <v>0</v>
      </c>
      <c r="AH10" s="206">
        <f t="shared" si="5"/>
        <v>0</v>
      </c>
      <c r="AI10" s="206">
        <f t="shared" si="5"/>
        <v>1</v>
      </c>
      <c r="AJ10" s="206"/>
      <c r="AK10" s="206"/>
    </row>
    <row r="11" spans="2:72" s="19" customFormat="1" ht="18">
      <c r="B11" s="205">
        <v>2</v>
      </c>
      <c r="C11" s="200" t="str">
        <f>INDEX('Vias Var Man'!$D$12:$D$3949,MATCH('MAPA VARRIÇÃO MANUAL'!B11,'Vias Var Man'!$B$12:$B$3949))</f>
        <v>2 vezes na semana</v>
      </c>
      <c r="D11" s="201">
        <f>VLOOKUP(B11,'Vias Var Man'!$B$12:$H$3949,7,FALSE)</f>
        <v>5.6815200000000008</v>
      </c>
      <c r="E11" s="188">
        <f>F11*D11</f>
        <v>51.133680000000005</v>
      </c>
      <c r="F11" s="202">
        <f t="shared" ref="F11:F73" si="6">SUM(G11:AK11)</f>
        <v>9</v>
      </c>
      <c r="G11" s="206">
        <f t="shared" si="3"/>
        <v>1</v>
      </c>
      <c r="H11" s="206">
        <f t="shared" si="3"/>
        <v>0</v>
      </c>
      <c r="I11" s="206">
        <f t="shared" si="3"/>
        <v>0</v>
      </c>
      <c r="J11" s="206">
        <f t="shared" si="3"/>
        <v>0</v>
      </c>
      <c r="K11" s="206">
        <f t="shared" si="3"/>
        <v>1</v>
      </c>
      <c r="L11" s="206">
        <f t="shared" si="3"/>
        <v>0</v>
      </c>
      <c r="M11" s="206">
        <f t="shared" si="3"/>
        <v>0</v>
      </c>
      <c r="N11" s="206">
        <f t="shared" si="3"/>
        <v>1</v>
      </c>
      <c r="O11" s="206">
        <f t="shared" si="3"/>
        <v>0</v>
      </c>
      <c r="P11" s="206">
        <f t="shared" si="3"/>
        <v>0</v>
      </c>
      <c r="Q11" s="206">
        <f t="shared" si="3"/>
        <v>0</v>
      </c>
      <c r="R11" s="206">
        <f t="shared" si="3"/>
        <v>1</v>
      </c>
      <c r="S11" s="206">
        <f t="shared" si="3"/>
        <v>0</v>
      </c>
      <c r="T11" s="206">
        <f t="shared" si="4"/>
        <v>0</v>
      </c>
      <c r="U11" s="206">
        <f t="shared" si="4"/>
        <v>1</v>
      </c>
      <c r="V11" s="206">
        <f t="shared" si="4"/>
        <v>0</v>
      </c>
      <c r="W11" s="206">
        <f t="shared" si="4"/>
        <v>0</v>
      </c>
      <c r="X11" s="206">
        <f t="shared" si="4"/>
        <v>0</v>
      </c>
      <c r="Y11" s="206">
        <f t="shared" si="4"/>
        <v>1</v>
      </c>
      <c r="Z11" s="206">
        <f t="shared" si="4"/>
        <v>0</v>
      </c>
      <c r="AA11" s="206">
        <f t="shared" si="4"/>
        <v>0</v>
      </c>
      <c r="AB11" s="206">
        <f t="shared" si="4"/>
        <v>1</v>
      </c>
      <c r="AC11" s="206">
        <f t="shared" si="4"/>
        <v>0</v>
      </c>
      <c r="AD11" s="206">
        <f t="shared" si="4"/>
        <v>0</v>
      </c>
      <c r="AE11" s="206">
        <f t="shared" si="5"/>
        <v>0</v>
      </c>
      <c r="AF11" s="206">
        <f t="shared" si="5"/>
        <v>1</v>
      </c>
      <c r="AG11" s="206">
        <f t="shared" si="5"/>
        <v>0</v>
      </c>
      <c r="AH11" s="206">
        <f t="shared" si="5"/>
        <v>0</v>
      </c>
      <c r="AI11" s="206">
        <f t="shared" si="5"/>
        <v>1</v>
      </c>
      <c r="AJ11" s="206"/>
      <c r="AK11" s="206"/>
      <c r="AL11" s="19">
        <f t="shared" ref="AL11:AL23" si="7">IF(OR(AL$8=2,AL$8=4,AL$8=6),1,0)</f>
        <v>0</v>
      </c>
    </row>
    <row r="12" spans="2:72" s="19" customFormat="1" ht="18">
      <c r="B12" s="204">
        <v>3</v>
      </c>
      <c r="C12" s="196" t="str">
        <f>INDEX('Vias Var Man'!$D$12:$D$3949,MATCH('MAPA VARRIÇÃO MANUAL'!B12,'Vias Var Man'!$B$12:$B$3949))</f>
        <v>2 vezes na semana</v>
      </c>
      <c r="D12" s="197">
        <f>VLOOKUP(B12,'Vias Var Man'!$B$12:$H$3949,7,FALSE)</f>
        <v>6.3766400000000001</v>
      </c>
      <c r="E12" s="198">
        <f t="shared" ref="E12:E75" si="8">F12*D12</f>
        <v>57.389760000000003</v>
      </c>
      <c r="F12" s="199">
        <f t="shared" si="6"/>
        <v>9</v>
      </c>
      <c r="G12" s="206">
        <f t="shared" si="3"/>
        <v>1</v>
      </c>
      <c r="H12" s="206">
        <f t="shared" si="3"/>
        <v>0</v>
      </c>
      <c r="I12" s="206">
        <f t="shared" si="3"/>
        <v>0</v>
      </c>
      <c r="J12" s="206">
        <f t="shared" si="3"/>
        <v>0</v>
      </c>
      <c r="K12" s="206">
        <f t="shared" si="3"/>
        <v>1</v>
      </c>
      <c r="L12" s="206">
        <f t="shared" si="3"/>
        <v>0</v>
      </c>
      <c r="M12" s="206">
        <f t="shared" si="3"/>
        <v>0</v>
      </c>
      <c r="N12" s="206">
        <f t="shared" si="3"/>
        <v>1</v>
      </c>
      <c r="O12" s="206">
        <f t="shared" si="3"/>
        <v>0</v>
      </c>
      <c r="P12" s="206">
        <f t="shared" si="3"/>
        <v>0</v>
      </c>
      <c r="Q12" s="206">
        <f t="shared" si="3"/>
        <v>0</v>
      </c>
      <c r="R12" s="206">
        <f t="shared" si="3"/>
        <v>1</v>
      </c>
      <c r="S12" s="206">
        <f t="shared" si="3"/>
        <v>0</v>
      </c>
      <c r="T12" s="206">
        <f t="shared" si="4"/>
        <v>0</v>
      </c>
      <c r="U12" s="206">
        <f t="shared" si="4"/>
        <v>1</v>
      </c>
      <c r="V12" s="206">
        <f t="shared" si="4"/>
        <v>0</v>
      </c>
      <c r="W12" s="206">
        <f t="shared" si="4"/>
        <v>0</v>
      </c>
      <c r="X12" s="206">
        <f t="shared" si="4"/>
        <v>0</v>
      </c>
      <c r="Y12" s="206">
        <f t="shared" si="4"/>
        <v>1</v>
      </c>
      <c r="Z12" s="206">
        <f t="shared" si="4"/>
        <v>0</v>
      </c>
      <c r="AA12" s="206">
        <f t="shared" si="4"/>
        <v>0</v>
      </c>
      <c r="AB12" s="206">
        <f t="shared" si="4"/>
        <v>1</v>
      </c>
      <c r="AC12" s="206">
        <f t="shared" si="4"/>
        <v>0</v>
      </c>
      <c r="AD12" s="206">
        <f t="shared" si="4"/>
        <v>0</v>
      </c>
      <c r="AE12" s="206">
        <f t="shared" si="5"/>
        <v>0</v>
      </c>
      <c r="AF12" s="206">
        <f t="shared" si="5"/>
        <v>1</v>
      </c>
      <c r="AG12" s="206">
        <f t="shared" si="5"/>
        <v>0</v>
      </c>
      <c r="AH12" s="206">
        <f t="shared" si="5"/>
        <v>0</v>
      </c>
      <c r="AI12" s="206">
        <f t="shared" si="5"/>
        <v>1</v>
      </c>
      <c r="AJ12" s="206"/>
      <c r="AK12" s="206"/>
    </row>
    <row r="13" spans="2:72" s="19" customFormat="1" ht="18">
      <c r="B13" s="205">
        <v>4</v>
      </c>
      <c r="C13" s="200" t="str">
        <f>INDEX('Vias Var Man'!$D$12:$D$3949,MATCH('MAPA VARRIÇÃO MANUAL'!B13,'Vias Var Man'!$B$12:$B$3949))</f>
        <v>2 vezes na semana</v>
      </c>
      <c r="D13" s="201">
        <f>VLOOKUP(B13,'Vias Var Man'!$B$12:$H$3949,7,FALSE)</f>
        <v>6.5454999999999997</v>
      </c>
      <c r="E13" s="188">
        <f t="shared" si="8"/>
        <v>58.909499999999994</v>
      </c>
      <c r="F13" s="202">
        <f t="shared" si="6"/>
        <v>9</v>
      </c>
      <c r="G13" s="206">
        <f t="shared" si="3"/>
        <v>1</v>
      </c>
      <c r="H13" s="206">
        <f t="shared" si="3"/>
        <v>0</v>
      </c>
      <c r="I13" s="206">
        <f t="shared" si="3"/>
        <v>0</v>
      </c>
      <c r="J13" s="206">
        <f t="shared" si="3"/>
        <v>0</v>
      </c>
      <c r="K13" s="206">
        <f t="shared" si="3"/>
        <v>1</v>
      </c>
      <c r="L13" s="206">
        <f t="shared" si="3"/>
        <v>0</v>
      </c>
      <c r="M13" s="206">
        <f t="shared" si="3"/>
        <v>0</v>
      </c>
      <c r="N13" s="206">
        <f t="shared" si="3"/>
        <v>1</v>
      </c>
      <c r="O13" s="206">
        <f t="shared" si="3"/>
        <v>0</v>
      </c>
      <c r="P13" s="206">
        <f t="shared" si="3"/>
        <v>0</v>
      </c>
      <c r="Q13" s="206">
        <f t="shared" si="3"/>
        <v>0</v>
      </c>
      <c r="R13" s="206">
        <f t="shared" si="3"/>
        <v>1</v>
      </c>
      <c r="S13" s="206">
        <f t="shared" si="3"/>
        <v>0</v>
      </c>
      <c r="T13" s="206">
        <f t="shared" si="4"/>
        <v>0</v>
      </c>
      <c r="U13" s="206">
        <f t="shared" si="4"/>
        <v>1</v>
      </c>
      <c r="V13" s="206">
        <f t="shared" si="4"/>
        <v>0</v>
      </c>
      <c r="W13" s="206">
        <f t="shared" si="4"/>
        <v>0</v>
      </c>
      <c r="X13" s="206">
        <f t="shared" si="4"/>
        <v>0</v>
      </c>
      <c r="Y13" s="206">
        <f t="shared" si="4"/>
        <v>1</v>
      </c>
      <c r="Z13" s="206">
        <f t="shared" si="4"/>
        <v>0</v>
      </c>
      <c r="AA13" s="206">
        <f t="shared" si="4"/>
        <v>0</v>
      </c>
      <c r="AB13" s="206">
        <f t="shared" si="4"/>
        <v>1</v>
      </c>
      <c r="AC13" s="206">
        <f t="shared" si="4"/>
        <v>0</v>
      </c>
      <c r="AD13" s="206">
        <f t="shared" si="4"/>
        <v>0</v>
      </c>
      <c r="AE13" s="206">
        <f t="shared" si="5"/>
        <v>0</v>
      </c>
      <c r="AF13" s="206">
        <f t="shared" si="5"/>
        <v>1</v>
      </c>
      <c r="AG13" s="206">
        <f t="shared" si="5"/>
        <v>0</v>
      </c>
      <c r="AH13" s="206">
        <f t="shared" si="5"/>
        <v>0</v>
      </c>
      <c r="AI13" s="206">
        <f t="shared" si="5"/>
        <v>1</v>
      </c>
      <c r="AJ13" s="206"/>
      <c r="AK13" s="206"/>
      <c r="AL13" s="19">
        <f t="shared" si="7"/>
        <v>0</v>
      </c>
    </row>
    <row r="14" spans="2:72" s="19" customFormat="1" ht="18">
      <c r="B14" s="204">
        <v>5</v>
      </c>
      <c r="C14" s="196" t="str">
        <f>INDEX('Vias Var Man'!$D$12:$D$3949,MATCH('MAPA VARRIÇÃO MANUAL'!B14,'Vias Var Man'!$B$12:$B$3949))</f>
        <v>2 vezes na semana</v>
      </c>
      <c r="D14" s="197">
        <f>VLOOKUP(B14,'Vias Var Man'!$B$12:$H$3949,7,FALSE)</f>
        <v>5.80924</v>
      </c>
      <c r="E14" s="198">
        <f t="shared" si="8"/>
        <v>52.283160000000002</v>
      </c>
      <c r="F14" s="199">
        <f t="shared" si="6"/>
        <v>9</v>
      </c>
      <c r="G14" s="206">
        <f t="shared" si="3"/>
        <v>1</v>
      </c>
      <c r="H14" s="206">
        <f t="shared" si="3"/>
        <v>0</v>
      </c>
      <c r="I14" s="206">
        <f t="shared" si="3"/>
        <v>0</v>
      </c>
      <c r="J14" s="206">
        <f t="shared" si="3"/>
        <v>0</v>
      </c>
      <c r="K14" s="206">
        <f t="shared" si="3"/>
        <v>1</v>
      </c>
      <c r="L14" s="206">
        <f t="shared" si="3"/>
        <v>0</v>
      </c>
      <c r="M14" s="206">
        <f t="shared" si="3"/>
        <v>0</v>
      </c>
      <c r="N14" s="206">
        <f t="shared" si="3"/>
        <v>1</v>
      </c>
      <c r="O14" s="206">
        <f t="shared" si="3"/>
        <v>0</v>
      </c>
      <c r="P14" s="206">
        <f t="shared" si="3"/>
        <v>0</v>
      </c>
      <c r="Q14" s="206">
        <f t="shared" si="3"/>
        <v>0</v>
      </c>
      <c r="R14" s="206">
        <f t="shared" si="3"/>
        <v>1</v>
      </c>
      <c r="S14" s="206">
        <f t="shared" si="3"/>
        <v>0</v>
      </c>
      <c r="T14" s="206">
        <f t="shared" si="4"/>
        <v>0</v>
      </c>
      <c r="U14" s="206">
        <f t="shared" si="4"/>
        <v>1</v>
      </c>
      <c r="V14" s="206">
        <f t="shared" si="4"/>
        <v>0</v>
      </c>
      <c r="W14" s="206">
        <f t="shared" si="4"/>
        <v>0</v>
      </c>
      <c r="X14" s="206">
        <f t="shared" si="4"/>
        <v>0</v>
      </c>
      <c r="Y14" s="206">
        <f t="shared" si="4"/>
        <v>1</v>
      </c>
      <c r="Z14" s="206">
        <f t="shared" si="4"/>
        <v>0</v>
      </c>
      <c r="AA14" s="206">
        <f t="shared" si="4"/>
        <v>0</v>
      </c>
      <c r="AB14" s="206">
        <f t="shared" si="4"/>
        <v>1</v>
      </c>
      <c r="AC14" s="206">
        <f t="shared" si="4"/>
        <v>0</v>
      </c>
      <c r="AD14" s="206">
        <f t="shared" si="4"/>
        <v>0</v>
      </c>
      <c r="AE14" s="206">
        <f t="shared" si="5"/>
        <v>0</v>
      </c>
      <c r="AF14" s="206">
        <f t="shared" si="5"/>
        <v>1</v>
      </c>
      <c r="AG14" s="206">
        <f t="shared" si="5"/>
        <v>0</v>
      </c>
      <c r="AH14" s="206">
        <f t="shared" si="5"/>
        <v>0</v>
      </c>
      <c r="AI14" s="206">
        <f t="shared" si="5"/>
        <v>1</v>
      </c>
      <c r="AJ14" s="206"/>
      <c r="AK14" s="206"/>
    </row>
    <row r="15" spans="2:72" s="19" customFormat="1" ht="18">
      <c r="B15" s="205">
        <v>6</v>
      </c>
      <c r="C15" s="200" t="str">
        <f>INDEX('Vias Var Man'!$D$12:$D$3949,MATCH('MAPA VARRIÇÃO MANUAL'!B15,'Vias Var Man'!$B$12:$B$3949))</f>
        <v>2 vezes na semana</v>
      </c>
      <c r="D15" s="201">
        <f>VLOOKUP(B15,'Vias Var Man'!$B$12:$H$3949,7,FALSE)</f>
        <v>6.0586000000000011</v>
      </c>
      <c r="E15" s="188">
        <f t="shared" si="8"/>
        <v>54.527400000000007</v>
      </c>
      <c r="F15" s="202">
        <f t="shared" si="6"/>
        <v>9</v>
      </c>
      <c r="G15" s="206">
        <f t="shared" si="3"/>
        <v>1</v>
      </c>
      <c r="H15" s="206">
        <f t="shared" si="3"/>
        <v>0</v>
      </c>
      <c r="I15" s="206">
        <f t="shared" si="3"/>
        <v>0</v>
      </c>
      <c r="J15" s="206">
        <f t="shared" si="3"/>
        <v>0</v>
      </c>
      <c r="K15" s="206">
        <f t="shared" si="3"/>
        <v>1</v>
      </c>
      <c r="L15" s="206">
        <f t="shared" si="3"/>
        <v>0</v>
      </c>
      <c r="M15" s="206">
        <f t="shared" si="3"/>
        <v>0</v>
      </c>
      <c r="N15" s="206">
        <f t="shared" si="3"/>
        <v>1</v>
      </c>
      <c r="O15" s="206">
        <f t="shared" si="3"/>
        <v>0</v>
      </c>
      <c r="P15" s="206">
        <f t="shared" si="3"/>
        <v>0</v>
      </c>
      <c r="Q15" s="206">
        <f t="shared" si="3"/>
        <v>0</v>
      </c>
      <c r="R15" s="206">
        <f t="shared" si="3"/>
        <v>1</v>
      </c>
      <c r="S15" s="206">
        <f t="shared" si="3"/>
        <v>0</v>
      </c>
      <c r="T15" s="206">
        <f t="shared" si="4"/>
        <v>0</v>
      </c>
      <c r="U15" s="206">
        <f t="shared" si="4"/>
        <v>1</v>
      </c>
      <c r="V15" s="206">
        <f t="shared" si="4"/>
        <v>0</v>
      </c>
      <c r="W15" s="206">
        <f t="shared" si="4"/>
        <v>0</v>
      </c>
      <c r="X15" s="206">
        <f t="shared" si="4"/>
        <v>0</v>
      </c>
      <c r="Y15" s="206">
        <f t="shared" si="4"/>
        <v>1</v>
      </c>
      <c r="Z15" s="206">
        <f t="shared" si="4"/>
        <v>0</v>
      </c>
      <c r="AA15" s="206">
        <f t="shared" si="4"/>
        <v>0</v>
      </c>
      <c r="AB15" s="206">
        <f t="shared" si="4"/>
        <v>1</v>
      </c>
      <c r="AC15" s="206">
        <f t="shared" si="4"/>
        <v>0</v>
      </c>
      <c r="AD15" s="206">
        <f t="shared" si="4"/>
        <v>0</v>
      </c>
      <c r="AE15" s="206">
        <f t="shared" si="5"/>
        <v>0</v>
      </c>
      <c r="AF15" s="206">
        <f t="shared" si="5"/>
        <v>1</v>
      </c>
      <c r="AG15" s="206">
        <f t="shared" si="5"/>
        <v>0</v>
      </c>
      <c r="AH15" s="206">
        <f t="shared" si="5"/>
        <v>0</v>
      </c>
      <c r="AI15" s="206">
        <f t="shared" si="5"/>
        <v>1</v>
      </c>
      <c r="AJ15" s="206"/>
      <c r="AK15" s="206"/>
      <c r="AL15" s="19">
        <f t="shared" si="7"/>
        <v>0</v>
      </c>
    </row>
    <row r="16" spans="2:72" s="19" customFormat="1" ht="18">
      <c r="B16" s="204">
        <v>7</v>
      </c>
      <c r="C16" s="196" t="str">
        <f>INDEX('Vias Var Man'!$D$12:$D$3949,MATCH('MAPA VARRIÇÃO MANUAL'!B16,'Vias Var Man'!$B$12:$B$3949))</f>
        <v>2 vezes na semana</v>
      </c>
      <c r="D16" s="197">
        <f>VLOOKUP(B16,'Vias Var Man'!$B$12:$H$3949,7,FALSE)</f>
        <v>6.00108</v>
      </c>
      <c r="E16" s="198">
        <f t="shared" si="8"/>
        <v>54.009720000000002</v>
      </c>
      <c r="F16" s="199">
        <f t="shared" si="6"/>
        <v>9</v>
      </c>
      <c r="G16" s="206">
        <f t="shared" si="3"/>
        <v>1</v>
      </c>
      <c r="H16" s="206">
        <f t="shared" si="3"/>
        <v>0</v>
      </c>
      <c r="I16" s="206">
        <f t="shared" si="3"/>
        <v>0</v>
      </c>
      <c r="J16" s="206">
        <f t="shared" si="3"/>
        <v>0</v>
      </c>
      <c r="K16" s="206">
        <f t="shared" si="3"/>
        <v>1</v>
      </c>
      <c r="L16" s="206">
        <f t="shared" si="3"/>
        <v>0</v>
      </c>
      <c r="M16" s="206">
        <f t="shared" si="3"/>
        <v>0</v>
      </c>
      <c r="N16" s="206">
        <f t="shared" si="3"/>
        <v>1</v>
      </c>
      <c r="O16" s="206">
        <f t="shared" si="3"/>
        <v>0</v>
      </c>
      <c r="P16" s="206">
        <f t="shared" si="3"/>
        <v>0</v>
      </c>
      <c r="Q16" s="206">
        <f t="shared" si="3"/>
        <v>0</v>
      </c>
      <c r="R16" s="206">
        <f t="shared" si="3"/>
        <v>1</v>
      </c>
      <c r="S16" s="206">
        <f t="shared" si="3"/>
        <v>0</v>
      </c>
      <c r="T16" s="206">
        <f t="shared" si="4"/>
        <v>0</v>
      </c>
      <c r="U16" s="206">
        <f t="shared" si="4"/>
        <v>1</v>
      </c>
      <c r="V16" s="206">
        <f t="shared" si="4"/>
        <v>0</v>
      </c>
      <c r="W16" s="206">
        <f t="shared" si="4"/>
        <v>0</v>
      </c>
      <c r="X16" s="206">
        <f t="shared" si="4"/>
        <v>0</v>
      </c>
      <c r="Y16" s="206">
        <f t="shared" si="4"/>
        <v>1</v>
      </c>
      <c r="Z16" s="206">
        <f t="shared" si="4"/>
        <v>0</v>
      </c>
      <c r="AA16" s="206">
        <f t="shared" si="4"/>
        <v>0</v>
      </c>
      <c r="AB16" s="206">
        <f t="shared" si="4"/>
        <v>1</v>
      </c>
      <c r="AC16" s="206">
        <f t="shared" si="4"/>
        <v>0</v>
      </c>
      <c r="AD16" s="206">
        <f t="shared" si="4"/>
        <v>0</v>
      </c>
      <c r="AE16" s="206">
        <f t="shared" si="5"/>
        <v>0</v>
      </c>
      <c r="AF16" s="206">
        <f t="shared" si="5"/>
        <v>1</v>
      </c>
      <c r="AG16" s="206">
        <f t="shared" si="5"/>
        <v>0</v>
      </c>
      <c r="AH16" s="206">
        <f t="shared" si="5"/>
        <v>0</v>
      </c>
      <c r="AI16" s="206">
        <f t="shared" si="5"/>
        <v>1</v>
      </c>
      <c r="AJ16" s="206"/>
      <c r="AK16" s="206"/>
    </row>
    <row r="17" spans="2:39" s="19" customFormat="1" ht="18">
      <c r="B17" s="205">
        <v>8</v>
      </c>
      <c r="C17" s="200" t="str">
        <f>INDEX('Vias Var Man'!$D$12:$D$3949,MATCH('MAPA VARRIÇÃO MANUAL'!B17,'Vias Var Man'!$B$12:$B$3949))</f>
        <v>2 vezes na semana</v>
      </c>
      <c r="D17" s="201">
        <f>VLOOKUP(B17,'Vias Var Man'!$B$12:$H$3949,7,FALSE)</f>
        <v>5.8183999999999996</v>
      </c>
      <c r="E17" s="188">
        <f t="shared" si="8"/>
        <v>52.365599999999993</v>
      </c>
      <c r="F17" s="202">
        <f t="shared" si="6"/>
        <v>9</v>
      </c>
      <c r="G17" s="206">
        <f t="shared" si="3"/>
        <v>1</v>
      </c>
      <c r="H17" s="206">
        <f t="shared" si="3"/>
        <v>0</v>
      </c>
      <c r="I17" s="206">
        <f t="shared" si="3"/>
        <v>0</v>
      </c>
      <c r="J17" s="206">
        <f t="shared" si="3"/>
        <v>0</v>
      </c>
      <c r="K17" s="206">
        <f t="shared" si="3"/>
        <v>1</v>
      </c>
      <c r="L17" s="206">
        <f t="shared" si="3"/>
        <v>0</v>
      </c>
      <c r="M17" s="206">
        <f t="shared" si="3"/>
        <v>0</v>
      </c>
      <c r="N17" s="206">
        <f t="shared" si="3"/>
        <v>1</v>
      </c>
      <c r="O17" s="206">
        <f t="shared" si="3"/>
        <v>0</v>
      </c>
      <c r="P17" s="206">
        <f t="shared" si="3"/>
        <v>0</v>
      </c>
      <c r="Q17" s="206">
        <f t="shared" si="3"/>
        <v>0</v>
      </c>
      <c r="R17" s="206">
        <f t="shared" si="3"/>
        <v>1</v>
      </c>
      <c r="S17" s="206">
        <f t="shared" si="3"/>
        <v>0</v>
      </c>
      <c r="T17" s="206">
        <f t="shared" si="4"/>
        <v>0</v>
      </c>
      <c r="U17" s="206">
        <f t="shared" si="4"/>
        <v>1</v>
      </c>
      <c r="V17" s="206">
        <f t="shared" si="4"/>
        <v>0</v>
      </c>
      <c r="W17" s="206">
        <f t="shared" si="4"/>
        <v>0</v>
      </c>
      <c r="X17" s="206">
        <f t="shared" si="4"/>
        <v>0</v>
      </c>
      <c r="Y17" s="206">
        <f t="shared" si="4"/>
        <v>1</v>
      </c>
      <c r="Z17" s="206">
        <f t="shared" si="4"/>
        <v>0</v>
      </c>
      <c r="AA17" s="206">
        <f t="shared" si="4"/>
        <v>0</v>
      </c>
      <c r="AB17" s="206">
        <f t="shared" si="4"/>
        <v>1</v>
      </c>
      <c r="AC17" s="206">
        <f t="shared" si="4"/>
        <v>0</v>
      </c>
      <c r="AD17" s="206">
        <f t="shared" si="4"/>
        <v>0</v>
      </c>
      <c r="AE17" s="206">
        <f t="shared" si="5"/>
        <v>0</v>
      </c>
      <c r="AF17" s="206">
        <f t="shared" si="5"/>
        <v>1</v>
      </c>
      <c r="AG17" s="206">
        <f t="shared" si="5"/>
        <v>0</v>
      </c>
      <c r="AH17" s="206">
        <f t="shared" si="5"/>
        <v>0</v>
      </c>
      <c r="AI17" s="206">
        <f t="shared" si="5"/>
        <v>1</v>
      </c>
      <c r="AJ17" s="206"/>
      <c r="AK17" s="206"/>
      <c r="AL17" s="19">
        <f t="shared" si="7"/>
        <v>0</v>
      </c>
    </row>
    <row r="18" spans="2:39" s="19" customFormat="1" ht="18">
      <c r="B18" s="204">
        <v>9</v>
      </c>
      <c r="C18" s="196" t="str">
        <f>INDEX('Vias Var Man'!$D$12:$D$3949,MATCH('MAPA VARRIÇÃO MANUAL'!B18,'Vias Var Man'!$B$12:$B$3949))</f>
        <v>2 vezes na semana</v>
      </c>
      <c r="D18" s="197">
        <f>VLOOKUP(B18,'Vias Var Man'!$B$12:$H$3949,7,FALSE)</f>
        <v>6.2989800000000002</v>
      </c>
      <c r="E18" s="198">
        <f t="shared" si="8"/>
        <v>56.690820000000002</v>
      </c>
      <c r="F18" s="199">
        <f t="shared" si="6"/>
        <v>9</v>
      </c>
      <c r="G18" s="206">
        <f t="shared" si="3"/>
        <v>1</v>
      </c>
      <c r="H18" s="206">
        <f t="shared" si="3"/>
        <v>0</v>
      </c>
      <c r="I18" s="206">
        <f t="shared" si="3"/>
        <v>0</v>
      </c>
      <c r="J18" s="206">
        <f t="shared" si="3"/>
        <v>0</v>
      </c>
      <c r="K18" s="206">
        <f t="shared" si="3"/>
        <v>1</v>
      </c>
      <c r="L18" s="206">
        <f t="shared" si="3"/>
        <v>0</v>
      </c>
      <c r="M18" s="206">
        <f t="shared" si="3"/>
        <v>0</v>
      </c>
      <c r="N18" s="206">
        <f t="shared" si="3"/>
        <v>1</v>
      </c>
      <c r="O18" s="206">
        <f t="shared" si="3"/>
        <v>0</v>
      </c>
      <c r="P18" s="206">
        <f t="shared" si="3"/>
        <v>0</v>
      </c>
      <c r="Q18" s="206">
        <f t="shared" si="3"/>
        <v>0</v>
      </c>
      <c r="R18" s="206">
        <f t="shared" si="3"/>
        <v>1</v>
      </c>
      <c r="S18" s="206">
        <f t="shared" si="3"/>
        <v>0</v>
      </c>
      <c r="T18" s="206">
        <f t="shared" si="4"/>
        <v>0</v>
      </c>
      <c r="U18" s="206">
        <f t="shared" si="4"/>
        <v>1</v>
      </c>
      <c r="V18" s="206">
        <f t="shared" si="4"/>
        <v>0</v>
      </c>
      <c r="W18" s="206">
        <f t="shared" si="4"/>
        <v>0</v>
      </c>
      <c r="X18" s="206">
        <f t="shared" si="4"/>
        <v>0</v>
      </c>
      <c r="Y18" s="206">
        <f t="shared" si="4"/>
        <v>1</v>
      </c>
      <c r="Z18" s="206">
        <f t="shared" si="4"/>
        <v>0</v>
      </c>
      <c r="AA18" s="206">
        <f t="shared" si="4"/>
        <v>0</v>
      </c>
      <c r="AB18" s="206">
        <f t="shared" si="4"/>
        <v>1</v>
      </c>
      <c r="AC18" s="206">
        <f t="shared" si="4"/>
        <v>0</v>
      </c>
      <c r="AD18" s="206">
        <f t="shared" si="4"/>
        <v>0</v>
      </c>
      <c r="AE18" s="206">
        <f t="shared" si="5"/>
        <v>0</v>
      </c>
      <c r="AF18" s="206">
        <f t="shared" si="5"/>
        <v>1</v>
      </c>
      <c r="AG18" s="206">
        <f t="shared" si="5"/>
        <v>0</v>
      </c>
      <c r="AH18" s="206">
        <f t="shared" si="5"/>
        <v>0</v>
      </c>
      <c r="AI18" s="206">
        <f t="shared" si="5"/>
        <v>1</v>
      </c>
      <c r="AJ18" s="206"/>
      <c r="AK18" s="206"/>
    </row>
    <row r="19" spans="2:39" s="19" customFormat="1" ht="18">
      <c r="B19" s="205">
        <v>10</v>
      </c>
      <c r="C19" s="200" t="str">
        <f>INDEX('Vias Var Man'!$D$12:$D$3949,MATCH('MAPA VARRIÇÃO MANUAL'!B19,'Vias Var Man'!$B$12:$B$3949))</f>
        <v>2 vezes na semana</v>
      </c>
      <c r="D19" s="201">
        <f>VLOOKUP(B19,'Vias Var Man'!$B$12:$H$3949,7,FALSE)</f>
        <v>6.06128</v>
      </c>
      <c r="E19" s="188">
        <f t="shared" si="8"/>
        <v>54.551519999999996</v>
      </c>
      <c r="F19" s="202">
        <f t="shared" si="6"/>
        <v>9</v>
      </c>
      <c r="G19" s="206">
        <f t="shared" si="3"/>
        <v>1</v>
      </c>
      <c r="H19" s="206">
        <f t="shared" si="3"/>
        <v>0</v>
      </c>
      <c r="I19" s="206">
        <f t="shared" si="3"/>
        <v>0</v>
      </c>
      <c r="J19" s="206">
        <f t="shared" si="3"/>
        <v>0</v>
      </c>
      <c r="K19" s="206">
        <f t="shared" si="3"/>
        <v>1</v>
      </c>
      <c r="L19" s="206">
        <f t="shared" si="3"/>
        <v>0</v>
      </c>
      <c r="M19" s="206">
        <f t="shared" si="3"/>
        <v>0</v>
      </c>
      <c r="N19" s="206">
        <f t="shared" si="3"/>
        <v>1</v>
      </c>
      <c r="O19" s="206">
        <f t="shared" si="3"/>
        <v>0</v>
      </c>
      <c r="P19" s="206">
        <f t="shared" si="3"/>
        <v>0</v>
      </c>
      <c r="Q19" s="206">
        <f t="shared" si="3"/>
        <v>0</v>
      </c>
      <c r="R19" s="206">
        <f t="shared" si="3"/>
        <v>1</v>
      </c>
      <c r="S19" s="206">
        <f t="shared" si="3"/>
        <v>0</v>
      </c>
      <c r="T19" s="206">
        <f t="shared" si="4"/>
        <v>0</v>
      </c>
      <c r="U19" s="206">
        <f t="shared" si="4"/>
        <v>1</v>
      </c>
      <c r="V19" s="206">
        <f t="shared" si="4"/>
        <v>0</v>
      </c>
      <c r="W19" s="206">
        <f t="shared" si="4"/>
        <v>0</v>
      </c>
      <c r="X19" s="206">
        <f t="shared" si="4"/>
        <v>0</v>
      </c>
      <c r="Y19" s="206">
        <f t="shared" si="4"/>
        <v>1</v>
      </c>
      <c r="Z19" s="206">
        <f t="shared" si="4"/>
        <v>0</v>
      </c>
      <c r="AA19" s="206">
        <f t="shared" si="4"/>
        <v>0</v>
      </c>
      <c r="AB19" s="206">
        <f t="shared" si="4"/>
        <v>1</v>
      </c>
      <c r="AC19" s="206">
        <f t="shared" si="4"/>
        <v>0</v>
      </c>
      <c r="AD19" s="206">
        <f t="shared" si="4"/>
        <v>0</v>
      </c>
      <c r="AE19" s="206">
        <f t="shared" si="5"/>
        <v>0</v>
      </c>
      <c r="AF19" s="206">
        <f t="shared" si="5"/>
        <v>1</v>
      </c>
      <c r="AG19" s="206">
        <f t="shared" si="5"/>
        <v>0</v>
      </c>
      <c r="AH19" s="206">
        <f t="shared" si="5"/>
        <v>0</v>
      </c>
      <c r="AI19" s="206">
        <f t="shared" si="5"/>
        <v>1</v>
      </c>
      <c r="AJ19" s="206"/>
      <c r="AK19" s="206"/>
      <c r="AL19" s="19">
        <f t="shared" si="7"/>
        <v>0</v>
      </c>
    </row>
    <row r="20" spans="2:39" s="19" customFormat="1" ht="18">
      <c r="B20" s="204">
        <v>11</v>
      </c>
      <c r="C20" s="196" t="str">
        <f>INDEX('Vias Var Man'!$D$12:$D$3949,MATCH('MAPA VARRIÇÃO MANUAL'!B20,'Vias Var Man'!$B$12:$B$3949))</f>
        <v>2 vezes na semana</v>
      </c>
      <c r="D20" s="197">
        <f>VLOOKUP(B20,'Vias Var Man'!$B$12:$H$3949,7,FALSE)</f>
        <v>6.19618</v>
      </c>
      <c r="E20" s="198">
        <f t="shared" si="8"/>
        <v>55.765619999999998</v>
      </c>
      <c r="F20" s="199">
        <f t="shared" si="6"/>
        <v>9</v>
      </c>
      <c r="G20" s="206">
        <f t="shared" si="3"/>
        <v>1</v>
      </c>
      <c r="H20" s="206">
        <f t="shared" si="3"/>
        <v>0</v>
      </c>
      <c r="I20" s="206">
        <f t="shared" si="3"/>
        <v>0</v>
      </c>
      <c r="J20" s="206">
        <f t="shared" si="3"/>
        <v>0</v>
      </c>
      <c r="K20" s="206">
        <f t="shared" si="3"/>
        <v>1</v>
      </c>
      <c r="L20" s="206">
        <f t="shared" si="3"/>
        <v>0</v>
      </c>
      <c r="M20" s="206">
        <f t="shared" si="3"/>
        <v>0</v>
      </c>
      <c r="N20" s="206">
        <f t="shared" si="3"/>
        <v>1</v>
      </c>
      <c r="O20" s="206">
        <f t="shared" si="3"/>
        <v>0</v>
      </c>
      <c r="P20" s="206">
        <f t="shared" si="3"/>
        <v>0</v>
      </c>
      <c r="Q20" s="206">
        <f t="shared" si="3"/>
        <v>0</v>
      </c>
      <c r="R20" s="206">
        <f t="shared" si="3"/>
        <v>1</v>
      </c>
      <c r="S20" s="206">
        <f t="shared" si="3"/>
        <v>0</v>
      </c>
      <c r="T20" s="206">
        <f t="shared" si="4"/>
        <v>0</v>
      </c>
      <c r="U20" s="206">
        <f t="shared" si="4"/>
        <v>1</v>
      </c>
      <c r="V20" s="206">
        <f t="shared" si="4"/>
        <v>0</v>
      </c>
      <c r="W20" s="206">
        <f t="shared" si="4"/>
        <v>0</v>
      </c>
      <c r="X20" s="206">
        <f t="shared" si="4"/>
        <v>0</v>
      </c>
      <c r="Y20" s="206">
        <f t="shared" si="4"/>
        <v>1</v>
      </c>
      <c r="Z20" s="206">
        <f t="shared" si="4"/>
        <v>0</v>
      </c>
      <c r="AA20" s="206">
        <f t="shared" si="4"/>
        <v>0</v>
      </c>
      <c r="AB20" s="206">
        <f t="shared" si="4"/>
        <v>1</v>
      </c>
      <c r="AC20" s="206">
        <f t="shared" si="4"/>
        <v>0</v>
      </c>
      <c r="AD20" s="206">
        <f t="shared" si="4"/>
        <v>0</v>
      </c>
      <c r="AE20" s="206">
        <f t="shared" si="5"/>
        <v>0</v>
      </c>
      <c r="AF20" s="206">
        <f t="shared" si="5"/>
        <v>1</v>
      </c>
      <c r="AG20" s="206">
        <f t="shared" si="5"/>
        <v>0</v>
      </c>
      <c r="AH20" s="206">
        <f t="shared" si="5"/>
        <v>0</v>
      </c>
      <c r="AI20" s="206">
        <f t="shared" si="5"/>
        <v>1</v>
      </c>
      <c r="AJ20" s="206"/>
      <c r="AK20" s="206"/>
    </row>
    <row r="21" spans="2:39" s="19" customFormat="1" ht="18">
      <c r="B21" s="205">
        <v>12</v>
      </c>
      <c r="C21" s="200" t="str">
        <f>INDEX('Vias Var Man'!$D$12:$D$3949,MATCH('MAPA VARRIÇÃO MANUAL'!B21,'Vias Var Man'!$B$12:$B$3949))</f>
        <v>2 vezes na semana</v>
      </c>
      <c r="D21" s="201">
        <f>VLOOKUP(B21,'Vias Var Man'!$B$12:$H$3949,7,FALSE)</f>
        <v>6.0098599999999998</v>
      </c>
      <c r="E21" s="188">
        <f t="shared" si="8"/>
        <v>54.088740000000001</v>
      </c>
      <c r="F21" s="202">
        <f t="shared" si="6"/>
        <v>9</v>
      </c>
      <c r="G21" s="206">
        <f t="shared" si="3"/>
        <v>1</v>
      </c>
      <c r="H21" s="206">
        <f t="shared" si="3"/>
        <v>0</v>
      </c>
      <c r="I21" s="206">
        <f t="shared" si="3"/>
        <v>0</v>
      </c>
      <c r="J21" s="206">
        <f t="shared" si="3"/>
        <v>0</v>
      </c>
      <c r="K21" s="206">
        <f t="shared" si="3"/>
        <v>1</v>
      </c>
      <c r="L21" s="206">
        <f t="shared" si="3"/>
        <v>0</v>
      </c>
      <c r="M21" s="206">
        <f t="shared" si="3"/>
        <v>0</v>
      </c>
      <c r="N21" s="206">
        <f t="shared" si="3"/>
        <v>1</v>
      </c>
      <c r="O21" s="206">
        <f t="shared" si="3"/>
        <v>0</v>
      </c>
      <c r="P21" s="206">
        <f t="shared" si="3"/>
        <v>0</v>
      </c>
      <c r="Q21" s="206">
        <f t="shared" si="3"/>
        <v>0</v>
      </c>
      <c r="R21" s="206">
        <f t="shared" si="3"/>
        <v>1</v>
      </c>
      <c r="S21" s="206">
        <f t="shared" si="3"/>
        <v>0</v>
      </c>
      <c r="T21" s="206">
        <f t="shared" si="4"/>
        <v>0</v>
      </c>
      <c r="U21" s="206">
        <f t="shared" si="4"/>
        <v>1</v>
      </c>
      <c r="V21" s="206">
        <f t="shared" si="4"/>
        <v>0</v>
      </c>
      <c r="W21" s="206">
        <f t="shared" si="4"/>
        <v>0</v>
      </c>
      <c r="X21" s="206">
        <f t="shared" si="4"/>
        <v>0</v>
      </c>
      <c r="Y21" s="206">
        <f t="shared" si="4"/>
        <v>1</v>
      </c>
      <c r="Z21" s="206">
        <f t="shared" si="4"/>
        <v>0</v>
      </c>
      <c r="AA21" s="206">
        <f t="shared" si="4"/>
        <v>0</v>
      </c>
      <c r="AB21" s="206">
        <f t="shared" si="4"/>
        <v>1</v>
      </c>
      <c r="AC21" s="206">
        <f t="shared" si="4"/>
        <v>0</v>
      </c>
      <c r="AD21" s="206">
        <f t="shared" si="4"/>
        <v>0</v>
      </c>
      <c r="AE21" s="206">
        <f t="shared" si="5"/>
        <v>0</v>
      </c>
      <c r="AF21" s="206">
        <f t="shared" si="5"/>
        <v>1</v>
      </c>
      <c r="AG21" s="206">
        <f t="shared" si="5"/>
        <v>0</v>
      </c>
      <c r="AH21" s="206">
        <f t="shared" si="5"/>
        <v>0</v>
      </c>
      <c r="AI21" s="206">
        <f t="shared" si="5"/>
        <v>1</v>
      </c>
      <c r="AJ21" s="206"/>
      <c r="AK21" s="206"/>
      <c r="AL21" s="19">
        <f t="shared" si="7"/>
        <v>0</v>
      </c>
    </row>
    <row r="22" spans="2:39" s="19" customFormat="1" ht="18">
      <c r="B22" s="204">
        <v>13</v>
      </c>
      <c r="C22" s="196" t="str">
        <f>INDEX('Vias Var Man'!$D$12:$D$3949,MATCH('MAPA VARRIÇÃO MANUAL'!B22,'Vias Var Man'!$B$12:$B$3949))</f>
        <v>2 vezes na semana</v>
      </c>
      <c r="D22" s="197">
        <f>VLOOKUP(B22,'Vias Var Man'!$B$12:$H$3949,7,FALSE)</f>
        <v>6.3552999999999988</v>
      </c>
      <c r="E22" s="198">
        <f t="shared" si="8"/>
        <v>57.19769999999999</v>
      </c>
      <c r="F22" s="199">
        <f t="shared" si="6"/>
        <v>9</v>
      </c>
      <c r="G22" s="206">
        <f t="shared" si="3"/>
        <v>1</v>
      </c>
      <c r="H22" s="206">
        <f t="shared" si="3"/>
        <v>0</v>
      </c>
      <c r="I22" s="206">
        <f t="shared" si="3"/>
        <v>0</v>
      </c>
      <c r="J22" s="206">
        <f t="shared" si="3"/>
        <v>0</v>
      </c>
      <c r="K22" s="206">
        <f t="shared" si="3"/>
        <v>1</v>
      </c>
      <c r="L22" s="206">
        <f t="shared" si="3"/>
        <v>0</v>
      </c>
      <c r="M22" s="206">
        <f t="shared" si="3"/>
        <v>0</v>
      </c>
      <c r="N22" s="206">
        <f t="shared" si="3"/>
        <v>1</v>
      </c>
      <c r="O22" s="206">
        <f t="shared" si="3"/>
        <v>0</v>
      </c>
      <c r="P22" s="206">
        <f t="shared" si="3"/>
        <v>0</v>
      </c>
      <c r="Q22" s="206">
        <f t="shared" si="3"/>
        <v>0</v>
      </c>
      <c r="R22" s="206">
        <f t="shared" si="3"/>
        <v>1</v>
      </c>
      <c r="S22" s="206">
        <f t="shared" si="3"/>
        <v>0</v>
      </c>
      <c r="T22" s="206">
        <f t="shared" si="4"/>
        <v>0</v>
      </c>
      <c r="U22" s="206">
        <f t="shared" si="4"/>
        <v>1</v>
      </c>
      <c r="V22" s="206">
        <f t="shared" si="4"/>
        <v>0</v>
      </c>
      <c r="W22" s="206">
        <f t="shared" si="4"/>
        <v>0</v>
      </c>
      <c r="X22" s="206">
        <f t="shared" si="4"/>
        <v>0</v>
      </c>
      <c r="Y22" s="206">
        <f t="shared" si="4"/>
        <v>1</v>
      </c>
      <c r="Z22" s="206">
        <f t="shared" si="4"/>
        <v>0</v>
      </c>
      <c r="AA22" s="206">
        <f t="shared" si="4"/>
        <v>0</v>
      </c>
      <c r="AB22" s="206">
        <f t="shared" si="4"/>
        <v>1</v>
      </c>
      <c r="AC22" s="206">
        <f t="shared" si="4"/>
        <v>0</v>
      </c>
      <c r="AD22" s="206">
        <f t="shared" si="4"/>
        <v>0</v>
      </c>
      <c r="AE22" s="206">
        <f t="shared" si="5"/>
        <v>0</v>
      </c>
      <c r="AF22" s="206">
        <f t="shared" si="5"/>
        <v>1</v>
      </c>
      <c r="AG22" s="206">
        <f t="shared" si="5"/>
        <v>0</v>
      </c>
      <c r="AH22" s="206">
        <f t="shared" si="5"/>
        <v>0</v>
      </c>
      <c r="AI22" s="206">
        <f t="shared" si="5"/>
        <v>1</v>
      </c>
      <c r="AJ22" s="206"/>
      <c r="AK22" s="206"/>
    </row>
    <row r="23" spans="2:39" s="19" customFormat="1" ht="18">
      <c r="B23" s="205">
        <v>14</v>
      </c>
      <c r="C23" s="200" t="str">
        <f>INDEX('Vias Var Man'!$D$12:$D$3949,MATCH('MAPA VARRIÇÃO MANUAL'!B23,'Vias Var Man'!$B$12:$B$3949))</f>
        <v>2 vezes na semana</v>
      </c>
      <c r="D23" s="201">
        <f>VLOOKUP(B23,'Vias Var Man'!$B$12:$H$3949,7,FALSE)</f>
        <v>6.2276399999999992</v>
      </c>
      <c r="E23" s="188">
        <f t="shared" si="8"/>
        <v>56.048759999999994</v>
      </c>
      <c r="F23" s="202">
        <f t="shared" si="6"/>
        <v>9</v>
      </c>
      <c r="G23" s="206">
        <f t="shared" si="3"/>
        <v>1</v>
      </c>
      <c r="H23" s="206">
        <f t="shared" si="3"/>
        <v>0</v>
      </c>
      <c r="I23" s="206">
        <f t="shared" si="3"/>
        <v>0</v>
      </c>
      <c r="J23" s="206">
        <f t="shared" si="3"/>
        <v>0</v>
      </c>
      <c r="K23" s="206">
        <f t="shared" si="3"/>
        <v>1</v>
      </c>
      <c r="L23" s="206">
        <f t="shared" si="3"/>
        <v>0</v>
      </c>
      <c r="M23" s="206">
        <f t="shared" si="3"/>
        <v>0</v>
      </c>
      <c r="N23" s="206">
        <f t="shared" si="3"/>
        <v>1</v>
      </c>
      <c r="O23" s="206">
        <f t="shared" si="3"/>
        <v>0</v>
      </c>
      <c r="P23" s="206">
        <f t="shared" si="3"/>
        <v>0</v>
      </c>
      <c r="Q23" s="206">
        <f t="shared" si="3"/>
        <v>0</v>
      </c>
      <c r="R23" s="206">
        <f t="shared" si="3"/>
        <v>1</v>
      </c>
      <c r="S23" s="206">
        <f t="shared" si="3"/>
        <v>0</v>
      </c>
      <c r="T23" s="206">
        <f t="shared" si="4"/>
        <v>0</v>
      </c>
      <c r="U23" s="206">
        <f t="shared" si="4"/>
        <v>1</v>
      </c>
      <c r="V23" s="206">
        <f t="shared" si="4"/>
        <v>0</v>
      </c>
      <c r="W23" s="206">
        <f t="shared" si="4"/>
        <v>0</v>
      </c>
      <c r="X23" s="206">
        <f t="shared" si="4"/>
        <v>0</v>
      </c>
      <c r="Y23" s="206">
        <f t="shared" si="4"/>
        <v>1</v>
      </c>
      <c r="Z23" s="206">
        <f t="shared" si="4"/>
        <v>0</v>
      </c>
      <c r="AA23" s="206">
        <f t="shared" si="4"/>
        <v>0</v>
      </c>
      <c r="AB23" s="206">
        <f t="shared" si="4"/>
        <v>1</v>
      </c>
      <c r="AC23" s="206">
        <f t="shared" si="4"/>
        <v>0</v>
      </c>
      <c r="AD23" s="206">
        <f t="shared" si="4"/>
        <v>0</v>
      </c>
      <c r="AE23" s="206">
        <f t="shared" si="5"/>
        <v>0</v>
      </c>
      <c r="AF23" s="206">
        <f t="shared" si="5"/>
        <v>1</v>
      </c>
      <c r="AG23" s="206">
        <f t="shared" si="5"/>
        <v>0</v>
      </c>
      <c r="AH23" s="206">
        <f t="shared" si="5"/>
        <v>0</v>
      </c>
      <c r="AI23" s="206">
        <f t="shared" si="5"/>
        <v>1</v>
      </c>
      <c r="AJ23" s="206"/>
      <c r="AK23" s="206"/>
      <c r="AL23" s="19">
        <f t="shared" si="7"/>
        <v>0</v>
      </c>
    </row>
    <row r="24" spans="2:39" s="19" customFormat="1" ht="18">
      <c r="B24" s="204">
        <v>15</v>
      </c>
      <c r="C24" s="196" t="str">
        <f>INDEX('Vias Var Man'!$D$12:$D$3949,MATCH('MAPA VARRIÇÃO MANUAL'!B24,'Vias Var Man'!$B$12:$B$3949))</f>
        <v>2 vezes na semana</v>
      </c>
      <c r="D24" s="197">
        <f>VLOOKUP(B24,'Vias Var Man'!$B$12:$H$3949,7,FALSE)</f>
        <v>6.5231199999999996</v>
      </c>
      <c r="E24" s="198">
        <f t="shared" si="8"/>
        <v>58.708079999999995</v>
      </c>
      <c r="F24" s="199">
        <f t="shared" si="6"/>
        <v>9</v>
      </c>
      <c r="G24" s="206">
        <f t="shared" si="3"/>
        <v>1</v>
      </c>
      <c r="H24" s="206">
        <f t="shared" si="3"/>
        <v>0</v>
      </c>
      <c r="I24" s="206">
        <f t="shared" si="3"/>
        <v>0</v>
      </c>
      <c r="J24" s="206">
        <f t="shared" si="3"/>
        <v>0</v>
      </c>
      <c r="K24" s="206">
        <f t="shared" si="3"/>
        <v>1</v>
      </c>
      <c r="L24" s="206">
        <f t="shared" si="3"/>
        <v>0</v>
      </c>
      <c r="M24" s="206">
        <f t="shared" si="3"/>
        <v>0</v>
      </c>
      <c r="N24" s="206">
        <f t="shared" si="3"/>
        <v>1</v>
      </c>
      <c r="O24" s="206">
        <f t="shared" si="3"/>
        <v>0</v>
      </c>
      <c r="P24" s="206">
        <f t="shared" si="3"/>
        <v>0</v>
      </c>
      <c r="Q24" s="206">
        <f t="shared" si="3"/>
        <v>0</v>
      </c>
      <c r="R24" s="206">
        <f t="shared" si="3"/>
        <v>1</v>
      </c>
      <c r="S24" s="206">
        <f t="shared" si="3"/>
        <v>0</v>
      </c>
      <c r="T24" s="206">
        <f t="shared" si="4"/>
        <v>0</v>
      </c>
      <c r="U24" s="206">
        <f t="shared" si="4"/>
        <v>1</v>
      </c>
      <c r="V24" s="206">
        <f t="shared" si="4"/>
        <v>0</v>
      </c>
      <c r="W24" s="206">
        <f t="shared" si="4"/>
        <v>0</v>
      </c>
      <c r="X24" s="206">
        <f t="shared" si="4"/>
        <v>0</v>
      </c>
      <c r="Y24" s="206">
        <f t="shared" si="4"/>
        <v>1</v>
      </c>
      <c r="Z24" s="206">
        <f t="shared" si="4"/>
        <v>0</v>
      </c>
      <c r="AA24" s="206">
        <f t="shared" si="4"/>
        <v>0</v>
      </c>
      <c r="AB24" s="206">
        <f t="shared" si="4"/>
        <v>1</v>
      </c>
      <c r="AC24" s="206">
        <f t="shared" si="4"/>
        <v>0</v>
      </c>
      <c r="AD24" s="206">
        <f t="shared" si="4"/>
        <v>0</v>
      </c>
      <c r="AE24" s="206">
        <f t="shared" si="5"/>
        <v>0</v>
      </c>
      <c r="AF24" s="206">
        <f t="shared" si="5"/>
        <v>1</v>
      </c>
      <c r="AG24" s="206">
        <f t="shared" si="5"/>
        <v>0</v>
      </c>
      <c r="AH24" s="206">
        <f t="shared" si="5"/>
        <v>0</v>
      </c>
      <c r="AI24" s="206">
        <f t="shared" si="5"/>
        <v>1</v>
      </c>
      <c r="AJ24" s="206"/>
      <c r="AK24" s="206"/>
    </row>
    <row r="25" spans="2:39" s="19" customFormat="1" ht="18">
      <c r="B25" s="205">
        <v>16</v>
      </c>
      <c r="C25" s="200" t="str">
        <f>INDEX('Vias Var Man'!$D$12:$D$3949,MATCH('MAPA VARRIÇÃO MANUAL'!B25,'Vias Var Man'!$B$12:$B$3949))</f>
        <v>2 vezes na semana</v>
      </c>
      <c r="D25" s="201">
        <f>VLOOKUP(B25,'Vias Var Man'!$B$12:$H$3949,7,FALSE)</f>
        <v>6.5239999999999991</v>
      </c>
      <c r="E25" s="188">
        <f t="shared" si="8"/>
        <v>58.715999999999994</v>
      </c>
      <c r="F25" s="202">
        <f t="shared" si="6"/>
        <v>9</v>
      </c>
      <c r="G25" s="206">
        <f t="shared" si="3"/>
        <v>1</v>
      </c>
      <c r="H25" s="206">
        <f t="shared" si="3"/>
        <v>0</v>
      </c>
      <c r="I25" s="206">
        <f t="shared" si="3"/>
        <v>0</v>
      </c>
      <c r="J25" s="206">
        <f t="shared" si="3"/>
        <v>0</v>
      </c>
      <c r="K25" s="206">
        <f t="shared" si="3"/>
        <v>1</v>
      </c>
      <c r="L25" s="206">
        <f t="shared" si="3"/>
        <v>0</v>
      </c>
      <c r="M25" s="206">
        <f t="shared" si="3"/>
        <v>0</v>
      </c>
      <c r="N25" s="206">
        <f t="shared" si="3"/>
        <v>1</v>
      </c>
      <c r="O25" s="206">
        <f t="shared" si="3"/>
        <v>0</v>
      </c>
      <c r="P25" s="206">
        <f t="shared" si="3"/>
        <v>0</v>
      </c>
      <c r="Q25" s="206">
        <f t="shared" si="3"/>
        <v>0</v>
      </c>
      <c r="R25" s="206">
        <f t="shared" si="3"/>
        <v>1</v>
      </c>
      <c r="S25" s="206">
        <f t="shared" ref="S25:S29" si="9">IF(OR(WEEKDAY(S$9,1)=3,WEEKDAY(S$9,1)=6),1,0)</f>
        <v>0</v>
      </c>
      <c r="T25" s="206">
        <f t="shared" si="4"/>
        <v>0</v>
      </c>
      <c r="U25" s="206">
        <f t="shared" si="4"/>
        <v>1</v>
      </c>
      <c r="V25" s="206">
        <f t="shared" si="4"/>
        <v>0</v>
      </c>
      <c r="W25" s="206">
        <f t="shared" si="4"/>
        <v>0</v>
      </c>
      <c r="X25" s="206">
        <f t="shared" si="4"/>
        <v>0</v>
      </c>
      <c r="Y25" s="206">
        <f t="shared" si="4"/>
        <v>1</v>
      </c>
      <c r="Z25" s="206">
        <f t="shared" si="4"/>
        <v>0</v>
      </c>
      <c r="AA25" s="206">
        <f t="shared" si="4"/>
        <v>0</v>
      </c>
      <c r="AB25" s="206">
        <f t="shared" si="4"/>
        <v>1</v>
      </c>
      <c r="AC25" s="206">
        <f t="shared" si="4"/>
        <v>0</v>
      </c>
      <c r="AD25" s="206">
        <f t="shared" si="4"/>
        <v>0</v>
      </c>
      <c r="AE25" s="206">
        <f t="shared" si="5"/>
        <v>0</v>
      </c>
      <c r="AF25" s="206">
        <f t="shared" si="5"/>
        <v>1</v>
      </c>
      <c r="AG25" s="206">
        <f t="shared" si="5"/>
        <v>0</v>
      </c>
      <c r="AH25" s="206">
        <f t="shared" si="5"/>
        <v>0</v>
      </c>
      <c r="AI25" s="206">
        <f t="shared" si="5"/>
        <v>1</v>
      </c>
      <c r="AJ25" s="206"/>
      <c r="AK25" s="206"/>
      <c r="AL25" s="19">
        <f t="shared" ref="AL25:AL59" si="10">IF(OR(AL$8=2,AL$8=4,AL$8=6),1,0)</f>
        <v>0</v>
      </c>
    </row>
    <row r="26" spans="2:39" s="19" customFormat="1" ht="18">
      <c r="B26" s="204">
        <v>17</v>
      </c>
      <c r="C26" s="196" t="str">
        <f>INDEX('Vias Var Man'!$D$12:$D$3949,MATCH('MAPA VARRIÇÃO MANUAL'!B26,'Vias Var Man'!$B$12:$B$3949))</f>
        <v>2 vezes na semana</v>
      </c>
      <c r="D26" s="197">
        <f>VLOOKUP(B26,'Vias Var Man'!$B$12:$H$3949,7,FALSE)</f>
        <v>6.0025200000000005</v>
      </c>
      <c r="E26" s="198">
        <f t="shared" si="8"/>
        <v>54.022680000000008</v>
      </c>
      <c r="F26" s="199">
        <f t="shared" si="6"/>
        <v>9</v>
      </c>
      <c r="G26" s="206">
        <f t="shared" si="3"/>
        <v>1</v>
      </c>
      <c r="H26" s="206">
        <f t="shared" si="3"/>
        <v>0</v>
      </c>
      <c r="I26" s="206">
        <f t="shared" si="3"/>
        <v>0</v>
      </c>
      <c r="J26" s="206">
        <f t="shared" si="3"/>
        <v>0</v>
      </c>
      <c r="K26" s="206">
        <f t="shared" si="3"/>
        <v>1</v>
      </c>
      <c r="L26" s="206">
        <f t="shared" si="3"/>
        <v>0</v>
      </c>
      <c r="M26" s="206">
        <f t="shared" si="3"/>
        <v>0</v>
      </c>
      <c r="N26" s="206">
        <f t="shared" si="3"/>
        <v>1</v>
      </c>
      <c r="O26" s="206">
        <f t="shared" si="3"/>
        <v>0</v>
      </c>
      <c r="P26" s="206">
        <f t="shared" si="3"/>
        <v>0</v>
      </c>
      <c r="Q26" s="206">
        <f t="shared" si="3"/>
        <v>0</v>
      </c>
      <c r="R26" s="206">
        <f t="shared" si="3"/>
        <v>1</v>
      </c>
      <c r="S26" s="206">
        <f t="shared" si="9"/>
        <v>0</v>
      </c>
      <c r="T26" s="206">
        <f t="shared" si="4"/>
        <v>0</v>
      </c>
      <c r="U26" s="206">
        <f t="shared" si="4"/>
        <v>1</v>
      </c>
      <c r="V26" s="206">
        <f t="shared" si="4"/>
        <v>0</v>
      </c>
      <c r="W26" s="206">
        <f t="shared" si="4"/>
        <v>0</v>
      </c>
      <c r="X26" s="206">
        <f t="shared" si="4"/>
        <v>0</v>
      </c>
      <c r="Y26" s="206">
        <f t="shared" si="4"/>
        <v>1</v>
      </c>
      <c r="Z26" s="206">
        <f t="shared" si="4"/>
        <v>0</v>
      </c>
      <c r="AA26" s="206">
        <f t="shared" si="4"/>
        <v>0</v>
      </c>
      <c r="AB26" s="206">
        <f t="shared" si="4"/>
        <v>1</v>
      </c>
      <c r="AC26" s="206">
        <f t="shared" si="4"/>
        <v>0</v>
      </c>
      <c r="AD26" s="206">
        <f t="shared" si="4"/>
        <v>0</v>
      </c>
      <c r="AE26" s="206">
        <f t="shared" si="5"/>
        <v>0</v>
      </c>
      <c r="AF26" s="206">
        <f t="shared" si="5"/>
        <v>1</v>
      </c>
      <c r="AG26" s="206">
        <f t="shared" si="5"/>
        <v>0</v>
      </c>
      <c r="AH26" s="206">
        <f t="shared" si="5"/>
        <v>0</v>
      </c>
      <c r="AI26" s="206">
        <f t="shared" si="5"/>
        <v>1</v>
      </c>
      <c r="AJ26" s="206"/>
      <c r="AK26" s="206"/>
    </row>
    <row r="27" spans="2:39" s="19" customFormat="1" ht="18">
      <c r="B27" s="205">
        <v>18</v>
      </c>
      <c r="C27" s="200" t="str">
        <f>INDEX('Vias Var Man'!$D$12:$D$3949,MATCH('MAPA VARRIÇÃO MANUAL'!B27,'Vias Var Man'!$B$12:$B$3949))</f>
        <v>2 vezes na semana</v>
      </c>
      <c r="D27" s="201">
        <f>VLOOKUP(B27,'Vias Var Man'!$B$12:$H$3949,7,FALSE)</f>
        <v>6.0190999999999999</v>
      </c>
      <c r="E27" s="188">
        <f t="shared" si="8"/>
        <v>54.171900000000001</v>
      </c>
      <c r="F27" s="202">
        <f t="shared" si="6"/>
        <v>9</v>
      </c>
      <c r="G27" s="206">
        <f t="shared" si="3"/>
        <v>1</v>
      </c>
      <c r="H27" s="206">
        <f t="shared" si="3"/>
        <v>0</v>
      </c>
      <c r="I27" s="206">
        <f t="shared" si="3"/>
        <v>0</v>
      </c>
      <c r="J27" s="206">
        <f t="shared" si="3"/>
        <v>0</v>
      </c>
      <c r="K27" s="206">
        <f t="shared" si="3"/>
        <v>1</v>
      </c>
      <c r="L27" s="206">
        <f t="shared" si="3"/>
        <v>0</v>
      </c>
      <c r="M27" s="206">
        <f t="shared" si="3"/>
        <v>0</v>
      </c>
      <c r="N27" s="206">
        <f t="shared" si="3"/>
        <v>1</v>
      </c>
      <c r="O27" s="206">
        <f t="shared" si="3"/>
        <v>0</v>
      </c>
      <c r="P27" s="206">
        <f t="shared" si="3"/>
        <v>0</v>
      </c>
      <c r="Q27" s="206">
        <f t="shared" si="3"/>
        <v>0</v>
      </c>
      <c r="R27" s="206">
        <f t="shared" si="3"/>
        <v>1</v>
      </c>
      <c r="S27" s="206">
        <f t="shared" si="9"/>
        <v>0</v>
      </c>
      <c r="T27" s="206">
        <f t="shared" si="4"/>
        <v>0</v>
      </c>
      <c r="U27" s="206">
        <f t="shared" si="4"/>
        <v>1</v>
      </c>
      <c r="V27" s="206">
        <f t="shared" si="4"/>
        <v>0</v>
      </c>
      <c r="W27" s="206">
        <f t="shared" si="4"/>
        <v>0</v>
      </c>
      <c r="X27" s="206">
        <f t="shared" si="4"/>
        <v>0</v>
      </c>
      <c r="Y27" s="206">
        <f t="shared" si="4"/>
        <v>1</v>
      </c>
      <c r="Z27" s="206">
        <f t="shared" si="4"/>
        <v>0</v>
      </c>
      <c r="AA27" s="206">
        <f t="shared" si="4"/>
        <v>0</v>
      </c>
      <c r="AB27" s="206">
        <f t="shared" si="4"/>
        <v>1</v>
      </c>
      <c r="AC27" s="206">
        <f t="shared" si="4"/>
        <v>0</v>
      </c>
      <c r="AD27" s="206">
        <f t="shared" si="4"/>
        <v>0</v>
      </c>
      <c r="AE27" s="206">
        <f t="shared" si="5"/>
        <v>0</v>
      </c>
      <c r="AF27" s="206">
        <f t="shared" si="5"/>
        <v>1</v>
      </c>
      <c r="AG27" s="206">
        <f t="shared" si="5"/>
        <v>0</v>
      </c>
      <c r="AH27" s="206">
        <f t="shared" si="5"/>
        <v>0</v>
      </c>
      <c r="AI27" s="206">
        <f t="shared" si="5"/>
        <v>1</v>
      </c>
      <c r="AJ27" s="206"/>
      <c r="AK27" s="206"/>
      <c r="AL27" s="19">
        <f t="shared" si="10"/>
        <v>0</v>
      </c>
    </row>
    <row r="28" spans="2:39" s="19" customFormat="1" ht="18">
      <c r="B28" s="204">
        <v>19</v>
      </c>
      <c r="C28" s="196" t="str">
        <f>INDEX('Vias Var Man'!$D$12:$D$3949,MATCH('MAPA VARRIÇÃO MANUAL'!B28,'Vias Var Man'!$B$12:$B$3949))</f>
        <v>2 vezes na semana</v>
      </c>
      <c r="D28" s="197">
        <f>VLOOKUP(B28,'Vias Var Man'!$B$12:$H$3949,7,FALSE)</f>
        <v>6.3929000000000009</v>
      </c>
      <c r="E28" s="198">
        <f t="shared" si="8"/>
        <v>57.536100000000005</v>
      </c>
      <c r="F28" s="199">
        <f t="shared" si="6"/>
        <v>9</v>
      </c>
      <c r="G28" s="206">
        <f t="shared" si="3"/>
        <v>1</v>
      </c>
      <c r="H28" s="206">
        <f t="shared" si="3"/>
        <v>0</v>
      </c>
      <c r="I28" s="206">
        <f t="shared" si="3"/>
        <v>0</v>
      </c>
      <c r="J28" s="206">
        <f t="shared" si="3"/>
        <v>0</v>
      </c>
      <c r="K28" s="206">
        <f t="shared" si="3"/>
        <v>1</v>
      </c>
      <c r="L28" s="206">
        <f t="shared" si="3"/>
        <v>0</v>
      </c>
      <c r="M28" s="206">
        <f t="shared" si="3"/>
        <v>0</v>
      </c>
      <c r="N28" s="206">
        <f t="shared" si="3"/>
        <v>1</v>
      </c>
      <c r="O28" s="206">
        <f t="shared" si="3"/>
        <v>0</v>
      </c>
      <c r="P28" s="206">
        <f t="shared" si="3"/>
        <v>0</v>
      </c>
      <c r="Q28" s="206">
        <f t="shared" si="3"/>
        <v>0</v>
      </c>
      <c r="R28" s="206">
        <f t="shared" si="3"/>
        <v>1</v>
      </c>
      <c r="S28" s="206">
        <f t="shared" si="9"/>
        <v>0</v>
      </c>
      <c r="T28" s="206">
        <f t="shared" si="4"/>
        <v>0</v>
      </c>
      <c r="U28" s="206">
        <f t="shared" si="4"/>
        <v>1</v>
      </c>
      <c r="V28" s="206">
        <f t="shared" si="4"/>
        <v>0</v>
      </c>
      <c r="W28" s="206">
        <f t="shared" si="4"/>
        <v>0</v>
      </c>
      <c r="X28" s="206">
        <f t="shared" si="4"/>
        <v>0</v>
      </c>
      <c r="Y28" s="206">
        <f t="shared" si="4"/>
        <v>1</v>
      </c>
      <c r="Z28" s="206">
        <f t="shared" si="4"/>
        <v>0</v>
      </c>
      <c r="AA28" s="206">
        <f t="shared" si="4"/>
        <v>0</v>
      </c>
      <c r="AB28" s="206">
        <f t="shared" si="4"/>
        <v>1</v>
      </c>
      <c r="AC28" s="206">
        <f t="shared" si="4"/>
        <v>0</v>
      </c>
      <c r="AD28" s="206">
        <f t="shared" si="4"/>
        <v>0</v>
      </c>
      <c r="AE28" s="206">
        <f t="shared" si="5"/>
        <v>0</v>
      </c>
      <c r="AF28" s="206">
        <f t="shared" si="5"/>
        <v>1</v>
      </c>
      <c r="AG28" s="206">
        <f t="shared" si="5"/>
        <v>0</v>
      </c>
      <c r="AH28" s="206">
        <f t="shared" si="5"/>
        <v>0</v>
      </c>
      <c r="AI28" s="206">
        <f t="shared" si="5"/>
        <v>1</v>
      </c>
      <c r="AJ28" s="206"/>
      <c r="AK28" s="206"/>
    </row>
    <row r="29" spans="2:39" s="19" customFormat="1" ht="18">
      <c r="B29" s="205">
        <v>20</v>
      </c>
      <c r="C29" s="200" t="str">
        <f>INDEX('Vias Var Man'!$D$12:$D$3949,MATCH('MAPA VARRIÇÃO MANUAL'!B29,'Vias Var Man'!$B$12:$B$3949))</f>
        <v>2 vezes na semana</v>
      </c>
      <c r="D29" s="201">
        <f>VLOOKUP(B29,'Vias Var Man'!$B$12:$H$3949,7,FALSE)</f>
        <v>6.3612199999999994</v>
      </c>
      <c r="E29" s="188">
        <f t="shared" si="8"/>
        <v>57.250979999999998</v>
      </c>
      <c r="F29" s="202">
        <f t="shared" si="6"/>
        <v>9</v>
      </c>
      <c r="G29" s="206">
        <f t="shared" si="3"/>
        <v>1</v>
      </c>
      <c r="H29" s="206">
        <f t="shared" si="3"/>
        <v>0</v>
      </c>
      <c r="I29" s="206">
        <f t="shared" si="3"/>
        <v>0</v>
      </c>
      <c r="J29" s="206">
        <f t="shared" si="3"/>
        <v>0</v>
      </c>
      <c r="K29" s="206">
        <f t="shared" si="3"/>
        <v>1</v>
      </c>
      <c r="L29" s="206">
        <f t="shared" si="3"/>
        <v>0</v>
      </c>
      <c r="M29" s="206">
        <f t="shared" si="3"/>
        <v>0</v>
      </c>
      <c r="N29" s="206">
        <f t="shared" si="3"/>
        <v>1</v>
      </c>
      <c r="O29" s="206">
        <f t="shared" si="3"/>
        <v>0</v>
      </c>
      <c r="P29" s="206">
        <f t="shared" si="3"/>
        <v>0</v>
      </c>
      <c r="Q29" s="206">
        <f t="shared" si="3"/>
        <v>0</v>
      </c>
      <c r="R29" s="206">
        <f t="shared" si="3"/>
        <v>1</v>
      </c>
      <c r="S29" s="206">
        <f t="shared" si="9"/>
        <v>0</v>
      </c>
      <c r="T29" s="206">
        <f t="shared" si="4"/>
        <v>0</v>
      </c>
      <c r="U29" s="206">
        <f t="shared" si="4"/>
        <v>1</v>
      </c>
      <c r="V29" s="206">
        <f t="shared" si="4"/>
        <v>0</v>
      </c>
      <c r="W29" s="206">
        <f t="shared" si="4"/>
        <v>0</v>
      </c>
      <c r="X29" s="206">
        <f t="shared" si="4"/>
        <v>0</v>
      </c>
      <c r="Y29" s="206">
        <f t="shared" si="4"/>
        <v>1</v>
      </c>
      <c r="Z29" s="206">
        <f t="shared" si="4"/>
        <v>0</v>
      </c>
      <c r="AA29" s="206">
        <f t="shared" si="4"/>
        <v>0</v>
      </c>
      <c r="AB29" s="206">
        <f t="shared" si="4"/>
        <v>1</v>
      </c>
      <c r="AC29" s="206">
        <f t="shared" si="4"/>
        <v>0</v>
      </c>
      <c r="AD29" s="206">
        <f t="shared" si="4"/>
        <v>0</v>
      </c>
      <c r="AE29" s="206">
        <f t="shared" si="5"/>
        <v>0</v>
      </c>
      <c r="AF29" s="206">
        <f t="shared" si="5"/>
        <v>1</v>
      </c>
      <c r="AG29" s="206">
        <f t="shared" si="5"/>
        <v>0</v>
      </c>
      <c r="AH29" s="206">
        <f t="shared" si="5"/>
        <v>0</v>
      </c>
      <c r="AI29" s="206">
        <f t="shared" si="5"/>
        <v>1</v>
      </c>
      <c r="AJ29" s="206"/>
      <c r="AK29" s="206"/>
      <c r="AL29" s="19">
        <f t="shared" si="10"/>
        <v>0</v>
      </c>
    </row>
    <row r="30" spans="2:39" s="19" customFormat="1" ht="18">
      <c r="B30" s="204">
        <v>21</v>
      </c>
      <c r="C30" s="196" t="str">
        <f>INDEX('Vias Var Man'!$D$12:$D$3949,MATCH('MAPA VARRIÇÃO MANUAL'!B30,'Vias Var Man'!$B$12:$B$3949))</f>
        <v>1 vez cada 15 dias</v>
      </c>
      <c r="D30" s="197">
        <f>VLOOKUP(B30,'Vias Var Man'!$B$12:$H$3949,7,FALSE)</f>
        <v>6.0863199999999997</v>
      </c>
      <c r="E30" s="198">
        <f t="shared" si="8"/>
        <v>0</v>
      </c>
      <c r="F30" s="199">
        <f>SUM(G30:AK30)</f>
        <v>0</v>
      </c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M30" s="19">
        <f>WEEKNUM(G9)</f>
        <v>39</v>
      </c>
    </row>
    <row r="31" spans="2:39" s="19" customFormat="1" ht="18">
      <c r="B31" s="205">
        <v>22</v>
      </c>
      <c r="C31" s="200" t="str">
        <f>INDEX('Vias Var Man'!$D$12:$D$3949,MATCH('MAPA VARRIÇÃO MANUAL'!B31,'Vias Var Man'!$B$12:$B$3949))</f>
        <v>1 vez cada 15 dias</v>
      </c>
      <c r="D31" s="201">
        <f>VLOOKUP(B31,'Vias Var Man'!$B$12:$H$3949,7,FALSE)</f>
        <v>5.8782199999999998</v>
      </c>
      <c r="E31" s="188">
        <f t="shared" si="8"/>
        <v>0</v>
      </c>
      <c r="F31" s="202">
        <f t="shared" si="6"/>
        <v>0</v>
      </c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19">
        <f t="shared" si="10"/>
        <v>0</v>
      </c>
      <c r="AM31" s="19">
        <f>WEEKNUM(S10)</f>
        <v>0</v>
      </c>
    </row>
    <row r="32" spans="2:39" s="19" customFormat="1" ht="18">
      <c r="B32" s="204">
        <v>23</v>
      </c>
      <c r="C32" s="196" t="str">
        <f>INDEX('Vias Var Man'!$D$12:$D$3949,MATCH('MAPA VARRIÇÃO MANUAL'!B32,'Vias Var Man'!$B$12:$B$3949))</f>
        <v>1 vez cada 15 dias</v>
      </c>
      <c r="D32" s="197">
        <f>VLOOKUP(B32,'Vias Var Man'!$B$12:$H$3949,7,FALSE)</f>
        <v>6.0611799999999993</v>
      </c>
      <c r="E32" s="198">
        <f t="shared" si="8"/>
        <v>0</v>
      </c>
      <c r="F32" s="199">
        <f t="shared" si="6"/>
        <v>0</v>
      </c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206"/>
    </row>
    <row r="33" spans="2:38" s="19" customFormat="1" ht="18">
      <c r="B33" s="205">
        <v>24</v>
      </c>
      <c r="C33" s="200" t="str">
        <f>INDEX('Vias Var Man'!$D$12:$D$3949,MATCH('MAPA VARRIÇÃO MANUAL'!B33,'Vias Var Man'!$B$12:$B$3949))</f>
        <v>1 vez cada 15 dias</v>
      </c>
      <c r="D33" s="201">
        <f>VLOOKUP(B33,'Vias Var Man'!$B$12:$H$3949,7,FALSE)</f>
        <v>6.21326</v>
      </c>
      <c r="E33" s="188">
        <f t="shared" si="8"/>
        <v>0</v>
      </c>
      <c r="F33" s="202">
        <f t="shared" si="6"/>
        <v>0</v>
      </c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19">
        <f t="shared" si="10"/>
        <v>0</v>
      </c>
    </row>
    <row r="34" spans="2:38" s="19" customFormat="1" ht="18">
      <c r="B34" s="204">
        <v>25</v>
      </c>
      <c r="C34" s="196" t="str">
        <f>INDEX('Vias Var Man'!$D$12:$D$3949,MATCH('MAPA VARRIÇÃO MANUAL'!B34,'Vias Var Man'!$B$12:$B$3949))</f>
        <v>1 vez cada 15 dias</v>
      </c>
      <c r="D34" s="197">
        <f>VLOOKUP(B34,'Vias Var Man'!$B$12:$H$3949,7,FALSE)</f>
        <v>6.05748</v>
      </c>
      <c r="E34" s="198">
        <f t="shared" si="8"/>
        <v>0</v>
      </c>
      <c r="F34" s="199">
        <f t="shared" si="6"/>
        <v>0</v>
      </c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</row>
    <row r="35" spans="2:38" s="19" customFormat="1" ht="18">
      <c r="B35" s="205">
        <v>26</v>
      </c>
      <c r="C35" s="200" t="str">
        <f>INDEX('Vias Var Man'!$D$12:$D$3949,MATCH('MAPA VARRIÇÃO MANUAL'!B35,'Vias Var Man'!$B$12:$B$3949))</f>
        <v>1 vez cada 15 dias</v>
      </c>
      <c r="D35" s="201">
        <f>VLOOKUP(B35,'Vias Var Man'!$B$12:$H$3949,7,FALSE)</f>
        <v>5.9928999999999997</v>
      </c>
      <c r="E35" s="188">
        <f t="shared" si="8"/>
        <v>0</v>
      </c>
      <c r="F35" s="202">
        <f t="shared" si="6"/>
        <v>0</v>
      </c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19">
        <f t="shared" si="10"/>
        <v>0</v>
      </c>
    </row>
    <row r="36" spans="2:38" s="19" customFormat="1" ht="18">
      <c r="B36" s="204">
        <v>27</v>
      </c>
      <c r="C36" s="196" t="str">
        <f>INDEX('Vias Var Man'!$D$12:$D$3949,MATCH('MAPA VARRIÇÃO MANUAL'!B36,'Vias Var Man'!$B$12:$B$3949))</f>
        <v>1 vez cada 15 dias</v>
      </c>
      <c r="D36" s="197">
        <f>VLOOKUP(B36,'Vias Var Man'!$B$12:$H$3949,7,FALSE)</f>
        <v>6.0504999999999995</v>
      </c>
      <c r="E36" s="198">
        <f t="shared" si="8"/>
        <v>0</v>
      </c>
      <c r="F36" s="199">
        <f t="shared" si="6"/>
        <v>0</v>
      </c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K36" s="206"/>
    </row>
    <row r="37" spans="2:38" s="19" customFormat="1" ht="18">
      <c r="B37" s="205">
        <v>28</v>
      </c>
      <c r="C37" s="200" t="str">
        <f>INDEX('Vias Var Man'!$D$12:$D$3949,MATCH('MAPA VARRIÇÃO MANUAL'!B37,'Vias Var Man'!$B$12:$B$3949))</f>
        <v>1 vez cada 15 dias</v>
      </c>
      <c r="D37" s="201">
        <f>VLOOKUP(B37,'Vias Var Man'!$B$12:$H$3949,7,FALSE)</f>
        <v>5.8354400000000002</v>
      </c>
      <c r="E37" s="188">
        <f t="shared" si="8"/>
        <v>0</v>
      </c>
      <c r="F37" s="202">
        <f t="shared" si="6"/>
        <v>0</v>
      </c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19">
        <f t="shared" si="10"/>
        <v>0</v>
      </c>
    </row>
    <row r="38" spans="2:38" s="19" customFormat="1" ht="18">
      <c r="B38" s="204">
        <v>29</v>
      </c>
      <c r="C38" s="196" t="str">
        <f>INDEX('Vias Var Man'!$D$12:$D$3949,MATCH('MAPA VARRIÇÃO MANUAL'!B38,'Vias Var Man'!$B$12:$B$3949))</f>
        <v>1 vez na semana</v>
      </c>
      <c r="D38" s="197">
        <f>VLOOKUP(B38,'Vias Var Man'!$B$12:$H$3949,7,FALSE)</f>
        <v>6.0071600000000007</v>
      </c>
      <c r="E38" s="198">
        <f t="shared" si="8"/>
        <v>24.028640000000003</v>
      </c>
      <c r="F38" s="199">
        <f t="shared" si="6"/>
        <v>4</v>
      </c>
      <c r="G38" s="206">
        <f t="shared" ref="G38:J101" si="11">IF(WEEKDAY(G$9,1)=2,1,0)</f>
        <v>0</v>
      </c>
      <c r="H38" s="206">
        <f t="shared" si="11"/>
        <v>0</v>
      </c>
      <c r="I38" s="206">
        <f t="shared" si="11"/>
        <v>0</v>
      </c>
      <c r="J38" s="206">
        <f t="shared" si="11"/>
        <v>1</v>
      </c>
      <c r="K38" s="206">
        <f t="shared" ref="K38:N101" si="12">IF(WEEKDAY(K$9,1)=2,1,0)</f>
        <v>0</v>
      </c>
      <c r="L38" s="206">
        <f t="shared" si="12"/>
        <v>0</v>
      </c>
      <c r="M38" s="206">
        <f t="shared" si="12"/>
        <v>0</v>
      </c>
      <c r="N38" s="206">
        <f t="shared" si="12"/>
        <v>0</v>
      </c>
      <c r="O38" s="206">
        <f t="shared" ref="O38:R101" si="13">IF(WEEKDAY(O$9,1)=2,1,0)</f>
        <v>0</v>
      </c>
      <c r="P38" s="206">
        <f t="shared" si="13"/>
        <v>0</v>
      </c>
      <c r="Q38" s="206">
        <f t="shared" si="13"/>
        <v>1</v>
      </c>
      <c r="R38" s="206">
        <f t="shared" si="13"/>
        <v>0</v>
      </c>
      <c r="S38" s="206">
        <f t="shared" ref="S38:U101" si="14">IF(WEEKDAY(S$9,1)=2,1,0)</f>
        <v>0</v>
      </c>
      <c r="T38" s="206">
        <f t="shared" si="14"/>
        <v>0</v>
      </c>
      <c r="U38" s="206">
        <f t="shared" si="14"/>
        <v>0</v>
      </c>
      <c r="V38" s="206">
        <f t="shared" ref="V38:Y101" si="15">IF(WEEKDAY(V$9,1)=2,1,0)</f>
        <v>0</v>
      </c>
      <c r="W38" s="206">
        <f t="shared" si="15"/>
        <v>0</v>
      </c>
      <c r="X38" s="206">
        <f t="shared" si="15"/>
        <v>1</v>
      </c>
      <c r="Y38" s="206">
        <f t="shared" si="15"/>
        <v>0</v>
      </c>
      <c r="Z38" s="206">
        <f t="shared" ref="Z38:AD101" si="16">IF(WEEKDAY(Z$9,1)=2,1,0)</f>
        <v>0</v>
      </c>
      <c r="AA38" s="206">
        <f t="shared" si="16"/>
        <v>0</v>
      </c>
      <c r="AB38" s="206">
        <f t="shared" si="16"/>
        <v>0</v>
      </c>
      <c r="AC38" s="206">
        <f t="shared" si="16"/>
        <v>0</v>
      </c>
      <c r="AD38" s="206">
        <f t="shared" si="16"/>
        <v>0</v>
      </c>
      <c r="AE38" s="206">
        <f t="shared" ref="AE38:AH101" si="17">IF(WEEKDAY(AE$9,1)=2,1,0)</f>
        <v>1</v>
      </c>
      <c r="AF38" s="206">
        <f t="shared" si="17"/>
        <v>0</v>
      </c>
      <c r="AG38" s="206">
        <f t="shared" si="17"/>
        <v>0</v>
      </c>
      <c r="AH38" s="206">
        <f t="shared" si="17"/>
        <v>0</v>
      </c>
      <c r="AI38" s="206">
        <f t="shared" ref="AI38:AI101" si="18">IF(WEEKDAY(AI$9,1)=2,1,0)</f>
        <v>0</v>
      </c>
      <c r="AJ38" s="206"/>
      <c r="AK38" s="206"/>
    </row>
    <row r="39" spans="2:38" s="19" customFormat="1" ht="18">
      <c r="B39" s="205">
        <v>30</v>
      </c>
      <c r="C39" s="200" t="str">
        <f>INDEX('Vias Var Man'!$D$12:$D$3949,MATCH('MAPA VARRIÇÃO MANUAL'!B39,'Vias Var Man'!$B$12:$B$3949))</f>
        <v>1 vez na semana</v>
      </c>
      <c r="D39" s="201">
        <f>VLOOKUP(B39,'Vias Var Man'!$B$12:$H$3949,7,FALSE)</f>
        <v>6.3293400000000011</v>
      </c>
      <c r="E39" s="188">
        <f t="shared" si="8"/>
        <v>25.317360000000004</v>
      </c>
      <c r="F39" s="202">
        <f t="shared" si="6"/>
        <v>4</v>
      </c>
      <c r="G39" s="206">
        <f t="shared" si="11"/>
        <v>0</v>
      </c>
      <c r="H39" s="206">
        <f t="shared" si="11"/>
        <v>0</v>
      </c>
      <c r="I39" s="206">
        <f t="shared" si="11"/>
        <v>0</v>
      </c>
      <c r="J39" s="206">
        <f t="shared" si="11"/>
        <v>1</v>
      </c>
      <c r="K39" s="206">
        <f t="shared" si="12"/>
        <v>0</v>
      </c>
      <c r="L39" s="206">
        <f t="shared" si="12"/>
        <v>0</v>
      </c>
      <c r="M39" s="206">
        <f t="shared" si="12"/>
        <v>0</v>
      </c>
      <c r="N39" s="206">
        <f t="shared" si="12"/>
        <v>0</v>
      </c>
      <c r="O39" s="206">
        <f t="shared" si="13"/>
        <v>0</v>
      </c>
      <c r="P39" s="206">
        <f t="shared" si="13"/>
        <v>0</v>
      </c>
      <c r="Q39" s="206">
        <f t="shared" si="13"/>
        <v>1</v>
      </c>
      <c r="R39" s="206">
        <f t="shared" si="13"/>
        <v>0</v>
      </c>
      <c r="S39" s="206">
        <f t="shared" si="14"/>
        <v>0</v>
      </c>
      <c r="T39" s="206">
        <f t="shared" si="14"/>
        <v>0</v>
      </c>
      <c r="U39" s="206">
        <f t="shared" si="14"/>
        <v>0</v>
      </c>
      <c r="V39" s="206">
        <f t="shared" si="15"/>
        <v>0</v>
      </c>
      <c r="W39" s="206">
        <f t="shared" si="15"/>
        <v>0</v>
      </c>
      <c r="X39" s="206">
        <f t="shared" si="15"/>
        <v>1</v>
      </c>
      <c r="Y39" s="206">
        <f t="shared" si="15"/>
        <v>0</v>
      </c>
      <c r="Z39" s="206">
        <f t="shared" si="16"/>
        <v>0</v>
      </c>
      <c r="AA39" s="206">
        <f t="shared" si="16"/>
        <v>0</v>
      </c>
      <c r="AB39" s="206">
        <f t="shared" si="16"/>
        <v>0</v>
      </c>
      <c r="AC39" s="206">
        <f t="shared" si="16"/>
        <v>0</v>
      </c>
      <c r="AD39" s="206">
        <f t="shared" si="16"/>
        <v>0</v>
      </c>
      <c r="AE39" s="206">
        <f t="shared" si="17"/>
        <v>1</v>
      </c>
      <c r="AF39" s="206">
        <f t="shared" si="17"/>
        <v>0</v>
      </c>
      <c r="AG39" s="206">
        <f t="shared" si="17"/>
        <v>0</v>
      </c>
      <c r="AH39" s="206">
        <f t="shared" si="17"/>
        <v>0</v>
      </c>
      <c r="AI39" s="206">
        <f t="shared" si="18"/>
        <v>0</v>
      </c>
      <c r="AJ39" s="206"/>
      <c r="AK39" s="206"/>
      <c r="AL39" s="19">
        <f t="shared" si="10"/>
        <v>0</v>
      </c>
    </row>
    <row r="40" spans="2:38" s="19" customFormat="1" ht="18">
      <c r="B40" s="204">
        <v>31</v>
      </c>
      <c r="C40" s="196" t="str">
        <f>INDEX('Vias Var Man'!$D$12:$D$3949,MATCH('MAPA VARRIÇÃO MANUAL'!B40,'Vias Var Man'!$B$12:$B$3949))</f>
        <v>1 vez na semana</v>
      </c>
      <c r="D40" s="197">
        <f>VLOOKUP(B40,'Vias Var Man'!$B$12:$H$3949,7,FALSE)</f>
        <v>6.4509400000000001</v>
      </c>
      <c r="E40" s="198">
        <f t="shared" si="8"/>
        <v>25.80376</v>
      </c>
      <c r="F40" s="199">
        <f t="shared" si="6"/>
        <v>4</v>
      </c>
      <c r="G40" s="206">
        <f t="shared" si="11"/>
        <v>0</v>
      </c>
      <c r="H40" s="206">
        <f t="shared" si="11"/>
        <v>0</v>
      </c>
      <c r="I40" s="206">
        <f t="shared" si="11"/>
        <v>0</v>
      </c>
      <c r="J40" s="206">
        <f t="shared" si="11"/>
        <v>1</v>
      </c>
      <c r="K40" s="206">
        <f t="shared" si="12"/>
        <v>0</v>
      </c>
      <c r="L40" s="206">
        <f t="shared" si="12"/>
        <v>0</v>
      </c>
      <c r="M40" s="206">
        <f t="shared" si="12"/>
        <v>0</v>
      </c>
      <c r="N40" s="206">
        <f t="shared" si="12"/>
        <v>0</v>
      </c>
      <c r="O40" s="206">
        <f t="shared" si="13"/>
        <v>0</v>
      </c>
      <c r="P40" s="206">
        <f t="shared" si="13"/>
        <v>0</v>
      </c>
      <c r="Q40" s="206">
        <f t="shared" si="13"/>
        <v>1</v>
      </c>
      <c r="R40" s="206">
        <f t="shared" si="13"/>
        <v>0</v>
      </c>
      <c r="S40" s="206">
        <f t="shared" si="14"/>
        <v>0</v>
      </c>
      <c r="T40" s="206">
        <f t="shared" si="14"/>
        <v>0</v>
      </c>
      <c r="U40" s="206">
        <f t="shared" si="14"/>
        <v>0</v>
      </c>
      <c r="V40" s="206">
        <f t="shared" si="15"/>
        <v>0</v>
      </c>
      <c r="W40" s="206">
        <f t="shared" si="15"/>
        <v>0</v>
      </c>
      <c r="X40" s="206">
        <f t="shared" si="15"/>
        <v>1</v>
      </c>
      <c r="Y40" s="206">
        <f t="shared" si="15"/>
        <v>0</v>
      </c>
      <c r="Z40" s="206">
        <f t="shared" si="16"/>
        <v>0</v>
      </c>
      <c r="AA40" s="206">
        <f t="shared" si="16"/>
        <v>0</v>
      </c>
      <c r="AB40" s="206">
        <f t="shared" si="16"/>
        <v>0</v>
      </c>
      <c r="AC40" s="206">
        <f t="shared" si="16"/>
        <v>0</v>
      </c>
      <c r="AD40" s="206">
        <f t="shared" si="16"/>
        <v>0</v>
      </c>
      <c r="AE40" s="206">
        <f t="shared" si="17"/>
        <v>1</v>
      </c>
      <c r="AF40" s="206">
        <f t="shared" si="17"/>
        <v>0</v>
      </c>
      <c r="AG40" s="206">
        <f t="shared" si="17"/>
        <v>0</v>
      </c>
      <c r="AH40" s="206">
        <f t="shared" si="17"/>
        <v>0</v>
      </c>
      <c r="AI40" s="206">
        <f t="shared" si="18"/>
        <v>0</v>
      </c>
      <c r="AJ40" s="206"/>
      <c r="AK40" s="206"/>
    </row>
    <row r="41" spans="2:38" s="19" customFormat="1" ht="18">
      <c r="B41" s="205">
        <v>32</v>
      </c>
      <c r="C41" s="200" t="str">
        <f>INDEX('Vias Var Man'!$D$12:$D$3949,MATCH('MAPA VARRIÇÃO MANUAL'!B41,'Vias Var Man'!$B$12:$B$3949))</f>
        <v>1 vez na semana</v>
      </c>
      <c r="D41" s="201">
        <f>VLOOKUP(B41,'Vias Var Man'!$B$12:$H$3949,7,FALSE)</f>
        <v>6.3093999999999992</v>
      </c>
      <c r="E41" s="188">
        <f t="shared" si="8"/>
        <v>25.237599999999997</v>
      </c>
      <c r="F41" s="202">
        <f t="shared" si="6"/>
        <v>4</v>
      </c>
      <c r="G41" s="206">
        <f t="shared" si="11"/>
        <v>0</v>
      </c>
      <c r="H41" s="206">
        <f t="shared" si="11"/>
        <v>0</v>
      </c>
      <c r="I41" s="206">
        <f t="shared" si="11"/>
        <v>0</v>
      </c>
      <c r="J41" s="206">
        <f t="shared" si="11"/>
        <v>1</v>
      </c>
      <c r="K41" s="206">
        <f t="shared" si="12"/>
        <v>0</v>
      </c>
      <c r="L41" s="206">
        <f t="shared" si="12"/>
        <v>0</v>
      </c>
      <c r="M41" s="206">
        <f t="shared" si="12"/>
        <v>0</v>
      </c>
      <c r="N41" s="206">
        <f t="shared" si="12"/>
        <v>0</v>
      </c>
      <c r="O41" s="206">
        <f t="shared" si="13"/>
        <v>0</v>
      </c>
      <c r="P41" s="206">
        <f t="shared" si="13"/>
        <v>0</v>
      </c>
      <c r="Q41" s="206">
        <f t="shared" si="13"/>
        <v>1</v>
      </c>
      <c r="R41" s="206">
        <f t="shared" si="13"/>
        <v>0</v>
      </c>
      <c r="S41" s="206">
        <f t="shared" si="14"/>
        <v>0</v>
      </c>
      <c r="T41" s="206">
        <f t="shared" si="14"/>
        <v>0</v>
      </c>
      <c r="U41" s="206">
        <f t="shared" si="14"/>
        <v>0</v>
      </c>
      <c r="V41" s="206">
        <f t="shared" si="15"/>
        <v>0</v>
      </c>
      <c r="W41" s="206">
        <f t="shared" si="15"/>
        <v>0</v>
      </c>
      <c r="X41" s="206">
        <f t="shared" si="15"/>
        <v>1</v>
      </c>
      <c r="Y41" s="206">
        <f t="shared" si="15"/>
        <v>0</v>
      </c>
      <c r="Z41" s="206">
        <f t="shared" si="16"/>
        <v>0</v>
      </c>
      <c r="AA41" s="206">
        <f t="shared" si="16"/>
        <v>0</v>
      </c>
      <c r="AB41" s="206">
        <f t="shared" si="16"/>
        <v>0</v>
      </c>
      <c r="AC41" s="206">
        <f t="shared" si="16"/>
        <v>0</v>
      </c>
      <c r="AD41" s="206">
        <f t="shared" si="16"/>
        <v>0</v>
      </c>
      <c r="AE41" s="206">
        <f t="shared" si="17"/>
        <v>1</v>
      </c>
      <c r="AF41" s="206">
        <f t="shared" si="17"/>
        <v>0</v>
      </c>
      <c r="AG41" s="206">
        <f t="shared" si="17"/>
        <v>0</v>
      </c>
      <c r="AH41" s="206">
        <f t="shared" si="17"/>
        <v>0</v>
      </c>
      <c r="AI41" s="206">
        <f t="shared" si="18"/>
        <v>0</v>
      </c>
      <c r="AJ41" s="206"/>
      <c r="AK41" s="206"/>
      <c r="AL41" s="19">
        <f t="shared" si="10"/>
        <v>0</v>
      </c>
    </row>
    <row r="42" spans="2:38" s="19" customFormat="1" ht="18">
      <c r="B42" s="204">
        <v>33</v>
      </c>
      <c r="C42" s="196" t="str">
        <f>INDEX('Vias Var Man'!$D$12:$D$3949,MATCH('MAPA VARRIÇÃO MANUAL'!B42,'Vias Var Man'!$B$12:$B$3949))</f>
        <v>1 vez na semana</v>
      </c>
      <c r="D42" s="197">
        <f>VLOOKUP(B42,'Vias Var Man'!$B$12:$H$3949,7,FALSE)</f>
        <v>6.2542399999999994</v>
      </c>
      <c r="E42" s="198">
        <f t="shared" si="8"/>
        <v>25.016959999999997</v>
      </c>
      <c r="F42" s="199">
        <f t="shared" si="6"/>
        <v>4</v>
      </c>
      <c r="G42" s="206">
        <f t="shared" si="11"/>
        <v>0</v>
      </c>
      <c r="H42" s="206">
        <f t="shared" si="11"/>
        <v>0</v>
      </c>
      <c r="I42" s="206">
        <f t="shared" si="11"/>
        <v>0</v>
      </c>
      <c r="J42" s="206">
        <f t="shared" si="11"/>
        <v>1</v>
      </c>
      <c r="K42" s="206">
        <f t="shared" si="12"/>
        <v>0</v>
      </c>
      <c r="L42" s="206">
        <f t="shared" si="12"/>
        <v>0</v>
      </c>
      <c r="M42" s="206">
        <f t="shared" si="12"/>
        <v>0</v>
      </c>
      <c r="N42" s="206">
        <f t="shared" si="12"/>
        <v>0</v>
      </c>
      <c r="O42" s="206">
        <f t="shared" si="13"/>
        <v>0</v>
      </c>
      <c r="P42" s="206">
        <f t="shared" si="13"/>
        <v>0</v>
      </c>
      <c r="Q42" s="206">
        <f t="shared" si="13"/>
        <v>1</v>
      </c>
      <c r="R42" s="206">
        <f t="shared" si="13"/>
        <v>0</v>
      </c>
      <c r="S42" s="206">
        <f t="shared" si="14"/>
        <v>0</v>
      </c>
      <c r="T42" s="206">
        <f t="shared" si="14"/>
        <v>0</v>
      </c>
      <c r="U42" s="206">
        <f t="shared" si="14"/>
        <v>0</v>
      </c>
      <c r="V42" s="206">
        <f t="shared" si="15"/>
        <v>0</v>
      </c>
      <c r="W42" s="206">
        <f t="shared" si="15"/>
        <v>0</v>
      </c>
      <c r="X42" s="206">
        <f t="shared" si="15"/>
        <v>1</v>
      </c>
      <c r="Y42" s="206">
        <f t="shared" si="15"/>
        <v>0</v>
      </c>
      <c r="Z42" s="206">
        <f t="shared" si="16"/>
        <v>0</v>
      </c>
      <c r="AA42" s="206">
        <f t="shared" si="16"/>
        <v>0</v>
      </c>
      <c r="AB42" s="206">
        <f t="shared" si="16"/>
        <v>0</v>
      </c>
      <c r="AC42" s="206">
        <f t="shared" si="16"/>
        <v>0</v>
      </c>
      <c r="AD42" s="206">
        <f t="shared" si="16"/>
        <v>0</v>
      </c>
      <c r="AE42" s="206">
        <f t="shared" si="17"/>
        <v>1</v>
      </c>
      <c r="AF42" s="206">
        <f t="shared" si="17"/>
        <v>0</v>
      </c>
      <c r="AG42" s="206">
        <f t="shared" si="17"/>
        <v>0</v>
      </c>
      <c r="AH42" s="206">
        <f t="shared" si="17"/>
        <v>0</v>
      </c>
      <c r="AI42" s="206">
        <f t="shared" si="18"/>
        <v>0</v>
      </c>
      <c r="AJ42" s="206"/>
      <c r="AK42" s="206"/>
    </row>
    <row r="43" spans="2:38" s="19" customFormat="1" ht="18">
      <c r="B43" s="205">
        <v>34</v>
      </c>
      <c r="C43" s="200" t="str">
        <f>INDEX('Vias Var Man'!$D$12:$D$3949,MATCH('MAPA VARRIÇÃO MANUAL'!B43,'Vias Var Man'!$B$12:$B$3949))</f>
        <v>1 vez na semana</v>
      </c>
      <c r="D43" s="201">
        <f>VLOOKUP(B43,'Vias Var Man'!$B$12:$H$3949,7,FALSE)</f>
        <v>6.0498799999999999</v>
      </c>
      <c r="E43" s="188">
        <f t="shared" si="8"/>
        <v>24.19952</v>
      </c>
      <c r="F43" s="202">
        <f t="shared" si="6"/>
        <v>4</v>
      </c>
      <c r="G43" s="206">
        <f t="shared" si="11"/>
        <v>0</v>
      </c>
      <c r="H43" s="206">
        <f t="shared" si="11"/>
        <v>0</v>
      </c>
      <c r="I43" s="206">
        <f t="shared" si="11"/>
        <v>0</v>
      </c>
      <c r="J43" s="206">
        <f t="shared" si="11"/>
        <v>1</v>
      </c>
      <c r="K43" s="206">
        <f t="shared" si="12"/>
        <v>0</v>
      </c>
      <c r="L43" s="206">
        <f t="shared" si="12"/>
        <v>0</v>
      </c>
      <c r="M43" s="206">
        <f t="shared" si="12"/>
        <v>0</v>
      </c>
      <c r="N43" s="206">
        <f t="shared" si="12"/>
        <v>0</v>
      </c>
      <c r="O43" s="206">
        <f t="shared" si="13"/>
        <v>0</v>
      </c>
      <c r="P43" s="206">
        <f t="shared" si="13"/>
        <v>0</v>
      </c>
      <c r="Q43" s="206">
        <f t="shared" si="13"/>
        <v>1</v>
      </c>
      <c r="R43" s="206">
        <f t="shared" si="13"/>
        <v>0</v>
      </c>
      <c r="S43" s="206">
        <f t="shared" si="14"/>
        <v>0</v>
      </c>
      <c r="T43" s="206">
        <f t="shared" si="14"/>
        <v>0</v>
      </c>
      <c r="U43" s="206">
        <f t="shared" si="14"/>
        <v>0</v>
      </c>
      <c r="V43" s="206">
        <f t="shared" si="15"/>
        <v>0</v>
      </c>
      <c r="W43" s="206">
        <f t="shared" si="15"/>
        <v>0</v>
      </c>
      <c r="X43" s="206">
        <f t="shared" si="15"/>
        <v>1</v>
      </c>
      <c r="Y43" s="206">
        <f t="shared" si="15"/>
        <v>0</v>
      </c>
      <c r="Z43" s="206">
        <f t="shared" si="16"/>
        <v>0</v>
      </c>
      <c r="AA43" s="206">
        <f t="shared" si="16"/>
        <v>0</v>
      </c>
      <c r="AB43" s="206">
        <f t="shared" si="16"/>
        <v>0</v>
      </c>
      <c r="AC43" s="206">
        <f t="shared" si="16"/>
        <v>0</v>
      </c>
      <c r="AD43" s="206">
        <f t="shared" si="16"/>
        <v>0</v>
      </c>
      <c r="AE43" s="206">
        <f t="shared" si="17"/>
        <v>1</v>
      </c>
      <c r="AF43" s="206">
        <f t="shared" si="17"/>
        <v>0</v>
      </c>
      <c r="AG43" s="206">
        <f t="shared" si="17"/>
        <v>0</v>
      </c>
      <c r="AH43" s="206">
        <f t="shared" si="17"/>
        <v>0</v>
      </c>
      <c r="AI43" s="206">
        <f t="shared" si="18"/>
        <v>0</v>
      </c>
      <c r="AJ43" s="206"/>
      <c r="AK43" s="206"/>
      <c r="AL43" s="19">
        <f t="shared" si="10"/>
        <v>0</v>
      </c>
    </row>
    <row r="44" spans="2:38" s="19" customFormat="1" ht="18">
      <c r="B44" s="204">
        <v>35</v>
      </c>
      <c r="C44" s="196" t="str">
        <f>INDEX('Vias Var Man'!$D$12:$D$3949,MATCH('MAPA VARRIÇÃO MANUAL'!B44,'Vias Var Man'!$B$12:$B$3949))</f>
        <v>1 vez na semana</v>
      </c>
      <c r="D44" s="197">
        <f>VLOOKUP(B44,'Vias Var Man'!$B$12:$H$3949,7,FALSE)</f>
        <v>6.2931999999999997</v>
      </c>
      <c r="E44" s="198">
        <f t="shared" si="8"/>
        <v>25.172799999999999</v>
      </c>
      <c r="F44" s="199">
        <f t="shared" si="6"/>
        <v>4</v>
      </c>
      <c r="G44" s="206">
        <f t="shared" si="11"/>
        <v>0</v>
      </c>
      <c r="H44" s="206">
        <f t="shared" si="11"/>
        <v>0</v>
      </c>
      <c r="I44" s="206">
        <f t="shared" si="11"/>
        <v>0</v>
      </c>
      <c r="J44" s="206">
        <f t="shared" si="11"/>
        <v>1</v>
      </c>
      <c r="K44" s="206">
        <f t="shared" si="12"/>
        <v>0</v>
      </c>
      <c r="L44" s="206">
        <f t="shared" si="12"/>
        <v>0</v>
      </c>
      <c r="M44" s="206">
        <f t="shared" si="12"/>
        <v>0</v>
      </c>
      <c r="N44" s="206">
        <f t="shared" si="12"/>
        <v>0</v>
      </c>
      <c r="O44" s="206">
        <f t="shared" si="13"/>
        <v>0</v>
      </c>
      <c r="P44" s="206">
        <f t="shared" si="13"/>
        <v>0</v>
      </c>
      <c r="Q44" s="206">
        <f t="shared" si="13"/>
        <v>1</v>
      </c>
      <c r="R44" s="206">
        <f t="shared" si="13"/>
        <v>0</v>
      </c>
      <c r="S44" s="206">
        <f t="shared" si="14"/>
        <v>0</v>
      </c>
      <c r="T44" s="206">
        <f t="shared" si="14"/>
        <v>0</v>
      </c>
      <c r="U44" s="206">
        <f t="shared" si="14"/>
        <v>0</v>
      </c>
      <c r="V44" s="206">
        <f t="shared" si="15"/>
        <v>0</v>
      </c>
      <c r="W44" s="206">
        <f t="shared" si="15"/>
        <v>0</v>
      </c>
      <c r="X44" s="206">
        <f t="shared" si="15"/>
        <v>1</v>
      </c>
      <c r="Y44" s="206">
        <f t="shared" si="15"/>
        <v>0</v>
      </c>
      <c r="Z44" s="206">
        <f t="shared" si="16"/>
        <v>0</v>
      </c>
      <c r="AA44" s="206">
        <f t="shared" si="16"/>
        <v>0</v>
      </c>
      <c r="AB44" s="206">
        <f t="shared" si="16"/>
        <v>0</v>
      </c>
      <c r="AC44" s="206">
        <f t="shared" si="16"/>
        <v>0</v>
      </c>
      <c r="AD44" s="206">
        <f t="shared" si="16"/>
        <v>0</v>
      </c>
      <c r="AE44" s="206">
        <f t="shared" si="17"/>
        <v>1</v>
      </c>
      <c r="AF44" s="206">
        <f t="shared" si="17"/>
        <v>0</v>
      </c>
      <c r="AG44" s="206">
        <f t="shared" si="17"/>
        <v>0</v>
      </c>
      <c r="AH44" s="206">
        <f t="shared" si="17"/>
        <v>0</v>
      </c>
      <c r="AI44" s="206">
        <f t="shared" si="18"/>
        <v>0</v>
      </c>
      <c r="AJ44" s="206"/>
      <c r="AK44" s="206"/>
    </row>
    <row r="45" spans="2:38" s="19" customFormat="1" ht="18">
      <c r="B45" s="205">
        <v>36</v>
      </c>
      <c r="C45" s="200" t="str">
        <f>INDEX('Vias Var Man'!$D$12:$D$3949,MATCH('MAPA VARRIÇÃO MANUAL'!B45,'Vias Var Man'!$B$12:$B$3949))</f>
        <v>1 vez na semana</v>
      </c>
      <c r="D45" s="201">
        <f>VLOOKUP(B45,'Vias Var Man'!$B$12:$H$3949,7,FALSE)</f>
        <v>5.9593600000000002</v>
      </c>
      <c r="E45" s="188">
        <f t="shared" si="8"/>
        <v>23.837440000000001</v>
      </c>
      <c r="F45" s="202">
        <f t="shared" si="6"/>
        <v>4</v>
      </c>
      <c r="G45" s="206">
        <f t="shared" si="11"/>
        <v>0</v>
      </c>
      <c r="H45" s="206">
        <f t="shared" si="11"/>
        <v>0</v>
      </c>
      <c r="I45" s="206">
        <f t="shared" si="11"/>
        <v>0</v>
      </c>
      <c r="J45" s="206">
        <f t="shared" si="11"/>
        <v>1</v>
      </c>
      <c r="K45" s="206">
        <f t="shared" si="12"/>
        <v>0</v>
      </c>
      <c r="L45" s="206">
        <f t="shared" si="12"/>
        <v>0</v>
      </c>
      <c r="M45" s="206">
        <f t="shared" si="12"/>
        <v>0</v>
      </c>
      <c r="N45" s="206">
        <f t="shared" si="12"/>
        <v>0</v>
      </c>
      <c r="O45" s="206">
        <f t="shared" si="13"/>
        <v>0</v>
      </c>
      <c r="P45" s="206">
        <f t="shared" si="13"/>
        <v>0</v>
      </c>
      <c r="Q45" s="206">
        <f t="shared" si="13"/>
        <v>1</v>
      </c>
      <c r="R45" s="206">
        <f t="shared" si="13"/>
        <v>0</v>
      </c>
      <c r="S45" s="206">
        <f t="shared" si="14"/>
        <v>0</v>
      </c>
      <c r="T45" s="206">
        <f t="shared" si="14"/>
        <v>0</v>
      </c>
      <c r="U45" s="206">
        <f t="shared" si="14"/>
        <v>0</v>
      </c>
      <c r="V45" s="206">
        <f t="shared" si="15"/>
        <v>0</v>
      </c>
      <c r="W45" s="206">
        <f t="shared" si="15"/>
        <v>0</v>
      </c>
      <c r="X45" s="206">
        <f t="shared" si="15"/>
        <v>1</v>
      </c>
      <c r="Y45" s="206">
        <f t="shared" si="15"/>
        <v>0</v>
      </c>
      <c r="Z45" s="206">
        <f t="shared" si="16"/>
        <v>0</v>
      </c>
      <c r="AA45" s="206">
        <f t="shared" si="16"/>
        <v>0</v>
      </c>
      <c r="AB45" s="206">
        <f t="shared" si="16"/>
        <v>0</v>
      </c>
      <c r="AC45" s="206">
        <f t="shared" si="16"/>
        <v>0</v>
      </c>
      <c r="AD45" s="206">
        <f t="shared" si="16"/>
        <v>0</v>
      </c>
      <c r="AE45" s="206">
        <f t="shared" si="17"/>
        <v>1</v>
      </c>
      <c r="AF45" s="206">
        <f t="shared" si="17"/>
        <v>0</v>
      </c>
      <c r="AG45" s="206">
        <f t="shared" si="17"/>
        <v>0</v>
      </c>
      <c r="AH45" s="206">
        <f t="shared" si="17"/>
        <v>0</v>
      </c>
      <c r="AI45" s="206">
        <f t="shared" si="18"/>
        <v>0</v>
      </c>
      <c r="AJ45" s="206"/>
      <c r="AK45" s="206"/>
      <c r="AL45" s="19">
        <f t="shared" si="10"/>
        <v>0</v>
      </c>
    </row>
    <row r="46" spans="2:38" s="19" customFormat="1" ht="18">
      <c r="B46" s="204">
        <v>37</v>
      </c>
      <c r="C46" s="196" t="str">
        <f>INDEX('Vias Var Man'!$D$12:$D$3949,MATCH('MAPA VARRIÇÃO MANUAL'!B46,'Vias Var Man'!$B$12:$B$3949))</f>
        <v>1 vez na semana</v>
      </c>
      <c r="D46" s="197">
        <f>VLOOKUP(B46,'Vias Var Man'!$B$12:$H$3949,7,FALSE)</f>
        <v>5.9422000000000006</v>
      </c>
      <c r="E46" s="198">
        <f t="shared" si="8"/>
        <v>23.768800000000002</v>
      </c>
      <c r="F46" s="199">
        <f t="shared" si="6"/>
        <v>4</v>
      </c>
      <c r="G46" s="206">
        <f t="shared" si="11"/>
        <v>0</v>
      </c>
      <c r="H46" s="206">
        <f t="shared" si="11"/>
        <v>0</v>
      </c>
      <c r="I46" s="206">
        <f t="shared" si="11"/>
        <v>0</v>
      </c>
      <c r="J46" s="206">
        <f t="shared" si="11"/>
        <v>1</v>
      </c>
      <c r="K46" s="206">
        <f t="shared" si="12"/>
        <v>0</v>
      </c>
      <c r="L46" s="206">
        <f t="shared" si="12"/>
        <v>0</v>
      </c>
      <c r="M46" s="206">
        <f t="shared" si="12"/>
        <v>0</v>
      </c>
      <c r="N46" s="206">
        <f t="shared" si="12"/>
        <v>0</v>
      </c>
      <c r="O46" s="206">
        <f t="shared" si="13"/>
        <v>0</v>
      </c>
      <c r="P46" s="206">
        <f t="shared" si="13"/>
        <v>0</v>
      </c>
      <c r="Q46" s="206">
        <f t="shared" si="13"/>
        <v>1</v>
      </c>
      <c r="R46" s="206">
        <f t="shared" si="13"/>
        <v>0</v>
      </c>
      <c r="S46" s="206">
        <f t="shared" si="14"/>
        <v>0</v>
      </c>
      <c r="T46" s="206">
        <f t="shared" si="14"/>
        <v>0</v>
      </c>
      <c r="U46" s="206">
        <f t="shared" si="14"/>
        <v>0</v>
      </c>
      <c r="V46" s="206">
        <f t="shared" si="15"/>
        <v>0</v>
      </c>
      <c r="W46" s="206">
        <f t="shared" si="15"/>
        <v>0</v>
      </c>
      <c r="X46" s="206">
        <f t="shared" si="15"/>
        <v>1</v>
      </c>
      <c r="Y46" s="206">
        <f t="shared" si="15"/>
        <v>0</v>
      </c>
      <c r="Z46" s="206">
        <f t="shared" si="16"/>
        <v>0</v>
      </c>
      <c r="AA46" s="206">
        <f t="shared" si="16"/>
        <v>0</v>
      </c>
      <c r="AB46" s="206">
        <f t="shared" si="16"/>
        <v>0</v>
      </c>
      <c r="AC46" s="206">
        <f t="shared" si="16"/>
        <v>0</v>
      </c>
      <c r="AD46" s="206">
        <f t="shared" si="16"/>
        <v>0</v>
      </c>
      <c r="AE46" s="206">
        <f t="shared" si="17"/>
        <v>1</v>
      </c>
      <c r="AF46" s="206">
        <f t="shared" si="17"/>
        <v>0</v>
      </c>
      <c r="AG46" s="206">
        <f t="shared" si="17"/>
        <v>0</v>
      </c>
      <c r="AH46" s="206">
        <f t="shared" si="17"/>
        <v>0</v>
      </c>
      <c r="AI46" s="206">
        <f t="shared" si="18"/>
        <v>0</v>
      </c>
      <c r="AJ46" s="206"/>
      <c r="AK46" s="206"/>
    </row>
    <row r="47" spans="2:38" s="19" customFormat="1" ht="18">
      <c r="B47" s="205">
        <v>38</v>
      </c>
      <c r="C47" s="200" t="str">
        <f>INDEX('Vias Var Man'!$D$12:$D$3949,MATCH('MAPA VARRIÇÃO MANUAL'!B47,'Vias Var Man'!$B$12:$B$3949))</f>
        <v>1 vez na semana</v>
      </c>
      <c r="D47" s="201">
        <f>VLOOKUP(B47,'Vias Var Man'!$B$12:$H$3949,7,FALSE)</f>
        <v>6.0210400000000002</v>
      </c>
      <c r="E47" s="188">
        <f t="shared" si="8"/>
        <v>24.084160000000001</v>
      </c>
      <c r="F47" s="202">
        <f t="shared" si="6"/>
        <v>4</v>
      </c>
      <c r="G47" s="206">
        <f t="shared" si="11"/>
        <v>0</v>
      </c>
      <c r="H47" s="206">
        <f t="shared" si="11"/>
        <v>0</v>
      </c>
      <c r="I47" s="206">
        <f t="shared" si="11"/>
        <v>0</v>
      </c>
      <c r="J47" s="206">
        <f t="shared" si="11"/>
        <v>1</v>
      </c>
      <c r="K47" s="206">
        <f t="shared" si="12"/>
        <v>0</v>
      </c>
      <c r="L47" s="206">
        <f t="shared" si="12"/>
        <v>0</v>
      </c>
      <c r="M47" s="206">
        <f t="shared" si="12"/>
        <v>0</v>
      </c>
      <c r="N47" s="206">
        <f t="shared" si="12"/>
        <v>0</v>
      </c>
      <c r="O47" s="206">
        <f t="shared" si="13"/>
        <v>0</v>
      </c>
      <c r="P47" s="206">
        <f t="shared" si="13"/>
        <v>0</v>
      </c>
      <c r="Q47" s="206">
        <f t="shared" si="13"/>
        <v>1</v>
      </c>
      <c r="R47" s="206">
        <f t="shared" si="13"/>
        <v>0</v>
      </c>
      <c r="S47" s="206">
        <f t="shared" si="14"/>
        <v>0</v>
      </c>
      <c r="T47" s="206">
        <f t="shared" si="14"/>
        <v>0</v>
      </c>
      <c r="U47" s="206">
        <f t="shared" si="14"/>
        <v>0</v>
      </c>
      <c r="V47" s="206">
        <f t="shared" si="15"/>
        <v>0</v>
      </c>
      <c r="W47" s="206">
        <f t="shared" si="15"/>
        <v>0</v>
      </c>
      <c r="X47" s="206">
        <f t="shared" si="15"/>
        <v>1</v>
      </c>
      <c r="Y47" s="206">
        <f t="shared" si="15"/>
        <v>0</v>
      </c>
      <c r="Z47" s="206">
        <f t="shared" si="16"/>
        <v>0</v>
      </c>
      <c r="AA47" s="206">
        <f t="shared" si="16"/>
        <v>0</v>
      </c>
      <c r="AB47" s="206">
        <f t="shared" si="16"/>
        <v>0</v>
      </c>
      <c r="AC47" s="206">
        <f t="shared" si="16"/>
        <v>0</v>
      </c>
      <c r="AD47" s="206">
        <f t="shared" si="16"/>
        <v>0</v>
      </c>
      <c r="AE47" s="206">
        <f t="shared" si="17"/>
        <v>1</v>
      </c>
      <c r="AF47" s="206">
        <f t="shared" si="17"/>
        <v>0</v>
      </c>
      <c r="AG47" s="206">
        <f t="shared" si="17"/>
        <v>0</v>
      </c>
      <c r="AH47" s="206">
        <f t="shared" si="17"/>
        <v>0</v>
      </c>
      <c r="AI47" s="206">
        <f t="shared" si="18"/>
        <v>0</v>
      </c>
      <c r="AJ47" s="206"/>
      <c r="AK47" s="206"/>
      <c r="AL47" s="19">
        <f t="shared" si="10"/>
        <v>0</v>
      </c>
    </row>
    <row r="48" spans="2:38" s="19" customFormat="1" ht="18">
      <c r="B48" s="204">
        <v>39</v>
      </c>
      <c r="C48" s="196" t="str">
        <f>INDEX('Vias Var Man'!$D$12:$D$3949,MATCH('MAPA VARRIÇÃO MANUAL'!B48,'Vias Var Man'!$B$12:$B$3949))</f>
        <v>1 vez na semana</v>
      </c>
      <c r="D48" s="197">
        <f>VLOOKUP(B48,'Vias Var Man'!$B$12:$H$3949,7,FALSE)</f>
        <v>6.1459600000000005</v>
      </c>
      <c r="E48" s="198">
        <f t="shared" si="8"/>
        <v>24.583840000000002</v>
      </c>
      <c r="F48" s="199">
        <f t="shared" si="6"/>
        <v>4</v>
      </c>
      <c r="G48" s="206">
        <f t="shared" si="11"/>
        <v>0</v>
      </c>
      <c r="H48" s="206">
        <f t="shared" si="11"/>
        <v>0</v>
      </c>
      <c r="I48" s="206">
        <f t="shared" si="11"/>
        <v>0</v>
      </c>
      <c r="J48" s="206">
        <f t="shared" si="11"/>
        <v>1</v>
      </c>
      <c r="K48" s="206">
        <f t="shared" si="12"/>
        <v>0</v>
      </c>
      <c r="L48" s="206">
        <f t="shared" si="12"/>
        <v>0</v>
      </c>
      <c r="M48" s="206">
        <f t="shared" si="12"/>
        <v>0</v>
      </c>
      <c r="N48" s="206">
        <f t="shared" si="12"/>
        <v>0</v>
      </c>
      <c r="O48" s="206">
        <f t="shared" si="13"/>
        <v>0</v>
      </c>
      <c r="P48" s="206">
        <f t="shared" si="13"/>
        <v>0</v>
      </c>
      <c r="Q48" s="206">
        <f t="shared" si="13"/>
        <v>1</v>
      </c>
      <c r="R48" s="206">
        <f t="shared" si="13"/>
        <v>0</v>
      </c>
      <c r="S48" s="206">
        <f t="shared" si="14"/>
        <v>0</v>
      </c>
      <c r="T48" s="206">
        <f t="shared" si="14"/>
        <v>0</v>
      </c>
      <c r="U48" s="206">
        <f t="shared" si="14"/>
        <v>0</v>
      </c>
      <c r="V48" s="206">
        <f t="shared" si="15"/>
        <v>0</v>
      </c>
      <c r="W48" s="206">
        <f t="shared" si="15"/>
        <v>0</v>
      </c>
      <c r="X48" s="206">
        <f t="shared" si="15"/>
        <v>1</v>
      </c>
      <c r="Y48" s="206">
        <f t="shared" si="15"/>
        <v>0</v>
      </c>
      <c r="Z48" s="206">
        <f t="shared" si="16"/>
        <v>0</v>
      </c>
      <c r="AA48" s="206">
        <f t="shared" si="16"/>
        <v>0</v>
      </c>
      <c r="AB48" s="206">
        <f t="shared" si="16"/>
        <v>0</v>
      </c>
      <c r="AC48" s="206">
        <f t="shared" si="16"/>
        <v>0</v>
      </c>
      <c r="AD48" s="206">
        <f t="shared" si="16"/>
        <v>0</v>
      </c>
      <c r="AE48" s="206">
        <f t="shared" si="17"/>
        <v>1</v>
      </c>
      <c r="AF48" s="206">
        <f t="shared" si="17"/>
        <v>0</v>
      </c>
      <c r="AG48" s="206">
        <f t="shared" si="17"/>
        <v>0</v>
      </c>
      <c r="AH48" s="206">
        <f t="shared" si="17"/>
        <v>0</v>
      </c>
      <c r="AI48" s="206">
        <f t="shared" si="18"/>
        <v>0</v>
      </c>
      <c r="AJ48" s="206"/>
      <c r="AK48" s="206"/>
    </row>
    <row r="49" spans="2:38" s="19" customFormat="1" ht="18">
      <c r="B49" s="205">
        <v>40</v>
      </c>
      <c r="C49" s="200" t="str">
        <f>INDEX('Vias Var Man'!$D$12:$D$3949,MATCH('MAPA VARRIÇÃO MANUAL'!B49,'Vias Var Man'!$B$12:$B$3949))</f>
        <v>1 vez na semana</v>
      </c>
      <c r="D49" s="201">
        <f>VLOOKUP(B49,'Vias Var Man'!$B$12:$H$3949,7,FALSE)</f>
        <v>6.2144000000000004</v>
      </c>
      <c r="E49" s="188">
        <f t="shared" si="8"/>
        <v>24.857600000000001</v>
      </c>
      <c r="F49" s="202">
        <f t="shared" si="6"/>
        <v>4</v>
      </c>
      <c r="G49" s="206">
        <f t="shared" si="11"/>
        <v>0</v>
      </c>
      <c r="H49" s="206">
        <f t="shared" si="11"/>
        <v>0</v>
      </c>
      <c r="I49" s="206">
        <f t="shared" si="11"/>
        <v>0</v>
      </c>
      <c r="J49" s="206">
        <f t="shared" si="11"/>
        <v>1</v>
      </c>
      <c r="K49" s="206">
        <f t="shared" si="12"/>
        <v>0</v>
      </c>
      <c r="L49" s="206">
        <f t="shared" si="12"/>
        <v>0</v>
      </c>
      <c r="M49" s="206">
        <f t="shared" si="12"/>
        <v>0</v>
      </c>
      <c r="N49" s="206">
        <f t="shared" si="12"/>
        <v>0</v>
      </c>
      <c r="O49" s="206">
        <f t="shared" si="13"/>
        <v>0</v>
      </c>
      <c r="P49" s="206">
        <f t="shared" si="13"/>
        <v>0</v>
      </c>
      <c r="Q49" s="206">
        <f t="shared" si="13"/>
        <v>1</v>
      </c>
      <c r="R49" s="206">
        <f t="shared" si="13"/>
        <v>0</v>
      </c>
      <c r="S49" s="206">
        <f t="shared" si="14"/>
        <v>0</v>
      </c>
      <c r="T49" s="206">
        <f t="shared" si="14"/>
        <v>0</v>
      </c>
      <c r="U49" s="206">
        <f t="shared" si="14"/>
        <v>0</v>
      </c>
      <c r="V49" s="206">
        <f t="shared" si="15"/>
        <v>0</v>
      </c>
      <c r="W49" s="206">
        <f t="shared" si="15"/>
        <v>0</v>
      </c>
      <c r="X49" s="206">
        <f t="shared" si="15"/>
        <v>1</v>
      </c>
      <c r="Y49" s="206">
        <f t="shared" si="15"/>
        <v>0</v>
      </c>
      <c r="Z49" s="206">
        <f t="shared" si="16"/>
        <v>0</v>
      </c>
      <c r="AA49" s="206">
        <f t="shared" si="16"/>
        <v>0</v>
      </c>
      <c r="AB49" s="206">
        <f t="shared" si="16"/>
        <v>0</v>
      </c>
      <c r="AC49" s="206">
        <f t="shared" si="16"/>
        <v>0</v>
      </c>
      <c r="AD49" s="206">
        <f t="shared" si="16"/>
        <v>0</v>
      </c>
      <c r="AE49" s="206">
        <f t="shared" si="17"/>
        <v>1</v>
      </c>
      <c r="AF49" s="206">
        <f t="shared" si="17"/>
        <v>0</v>
      </c>
      <c r="AG49" s="206">
        <f t="shared" si="17"/>
        <v>0</v>
      </c>
      <c r="AH49" s="206">
        <f t="shared" si="17"/>
        <v>0</v>
      </c>
      <c r="AI49" s="206">
        <f t="shared" si="18"/>
        <v>0</v>
      </c>
      <c r="AJ49" s="206"/>
      <c r="AK49" s="206"/>
      <c r="AL49" s="19">
        <f t="shared" si="10"/>
        <v>0</v>
      </c>
    </row>
    <row r="50" spans="2:38" s="19" customFormat="1" ht="18">
      <c r="B50" s="204">
        <v>41</v>
      </c>
      <c r="C50" s="196" t="str">
        <f>INDEX('Vias Var Man'!$D$12:$D$3949,MATCH('MAPA VARRIÇÃO MANUAL'!B50,'Vias Var Man'!$B$12:$B$3949))</f>
        <v>1 vez na semana</v>
      </c>
      <c r="D50" s="197">
        <f>VLOOKUP(B50,'Vias Var Man'!$B$12:$H$3949,7,FALSE)</f>
        <v>6.1307999999999998</v>
      </c>
      <c r="E50" s="198">
        <f t="shared" si="8"/>
        <v>24.523199999999999</v>
      </c>
      <c r="F50" s="199">
        <f t="shared" si="6"/>
        <v>4</v>
      </c>
      <c r="G50" s="206">
        <f t="shared" si="11"/>
        <v>0</v>
      </c>
      <c r="H50" s="206">
        <f t="shared" si="11"/>
        <v>0</v>
      </c>
      <c r="I50" s="206">
        <f t="shared" si="11"/>
        <v>0</v>
      </c>
      <c r="J50" s="206">
        <f t="shared" si="11"/>
        <v>1</v>
      </c>
      <c r="K50" s="206">
        <f t="shared" si="12"/>
        <v>0</v>
      </c>
      <c r="L50" s="206">
        <f t="shared" si="12"/>
        <v>0</v>
      </c>
      <c r="M50" s="206">
        <f t="shared" si="12"/>
        <v>0</v>
      </c>
      <c r="N50" s="206">
        <f t="shared" si="12"/>
        <v>0</v>
      </c>
      <c r="O50" s="206">
        <f t="shared" si="13"/>
        <v>0</v>
      </c>
      <c r="P50" s="206">
        <f t="shared" si="13"/>
        <v>0</v>
      </c>
      <c r="Q50" s="206">
        <f t="shared" si="13"/>
        <v>1</v>
      </c>
      <c r="R50" s="206">
        <f t="shared" si="13"/>
        <v>0</v>
      </c>
      <c r="S50" s="206">
        <f t="shared" si="14"/>
        <v>0</v>
      </c>
      <c r="T50" s="206">
        <f t="shared" si="14"/>
        <v>0</v>
      </c>
      <c r="U50" s="206">
        <f t="shared" si="14"/>
        <v>0</v>
      </c>
      <c r="V50" s="206">
        <f t="shared" si="15"/>
        <v>0</v>
      </c>
      <c r="W50" s="206">
        <f t="shared" si="15"/>
        <v>0</v>
      </c>
      <c r="X50" s="206">
        <f t="shared" si="15"/>
        <v>1</v>
      </c>
      <c r="Y50" s="206">
        <f t="shared" si="15"/>
        <v>0</v>
      </c>
      <c r="Z50" s="206">
        <f t="shared" si="16"/>
        <v>0</v>
      </c>
      <c r="AA50" s="206">
        <f t="shared" si="16"/>
        <v>0</v>
      </c>
      <c r="AB50" s="206">
        <f t="shared" si="16"/>
        <v>0</v>
      </c>
      <c r="AC50" s="206">
        <f t="shared" si="16"/>
        <v>0</v>
      </c>
      <c r="AD50" s="206">
        <f t="shared" si="16"/>
        <v>0</v>
      </c>
      <c r="AE50" s="206">
        <f t="shared" si="17"/>
        <v>1</v>
      </c>
      <c r="AF50" s="206">
        <f t="shared" si="17"/>
        <v>0</v>
      </c>
      <c r="AG50" s="206">
        <f t="shared" si="17"/>
        <v>0</v>
      </c>
      <c r="AH50" s="206">
        <f t="shared" si="17"/>
        <v>0</v>
      </c>
      <c r="AI50" s="206">
        <f t="shared" si="18"/>
        <v>0</v>
      </c>
      <c r="AJ50" s="206"/>
      <c r="AK50" s="206"/>
    </row>
    <row r="51" spans="2:38" s="19" customFormat="1" ht="18">
      <c r="B51" s="205">
        <v>42</v>
      </c>
      <c r="C51" s="200" t="str">
        <f>INDEX('Vias Var Man'!$D$12:$D$3949,MATCH('MAPA VARRIÇÃO MANUAL'!B51,'Vias Var Man'!$B$12:$B$3949))</f>
        <v>1 vez na semana</v>
      </c>
      <c r="D51" s="201">
        <f>VLOOKUP(B51,'Vias Var Man'!$B$12:$H$3949,7,FALSE)</f>
        <v>6.1675000000000013</v>
      </c>
      <c r="E51" s="188">
        <f t="shared" si="8"/>
        <v>24.670000000000005</v>
      </c>
      <c r="F51" s="202">
        <f t="shared" si="6"/>
        <v>4</v>
      </c>
      <c r="G51" s="206">
        <f t="shared" si="11"/>
        <v>0</v>
      </c>
      <c r="H51" s="206">
        <f t="shared" si="11"/>
        <v>0</v>
      </c>
      <c r="I51" s="206">
        <f t="shared" si="11"/>
        <v>0</v>
      </c>
      <c r="J51" s="206">
        <f t="shared" si="11"/>
        <v>1</v>
      </c>
      <c r="K51" s="206">
        <f t="shared" si="12"/>
        <v>0</v>
      </c>
      <c r="L51" s="206">
        <f t="shared" si="12"/>
        <v>0</v>
      </c>
      <c r="M51" s="206">
        <f t="shared" si="12"/>
        <v>0</v>
      </c>
      <c r="N51" s="206">
        <f t="shared" si="12"/>
        <v>0</v>
      </c>
      <c r="O51" s="206">
        <f t="shared" si="13"/>
        <v>0</v>
      </c>
      <c r="P51" s="206">
        <f t="shared" si="13"/>
        <v>0</v>
      </c>
      <c r="Q51" s="206">
        <f t="shared" si="13"/>
        <v>1</v>
      </c>
      <c r="R51" s="206">
        <f t="shared" si="13"/>
        <v>0</v>
      </c>
      <c r="S51" s="206">
        <f t="shared" si="14"/>
        <v>0</v>
      </c>
      <c r="T51" s="206">
        <f t="shared" si="14"/>
        <v>0</v>
      </c>
      <c r="U51" s="206">
        <f t="shared" si="14"/>
        <v>0</v>
      </c>
      <c r="V51" s="206">
        <f t="shared" si="15"/>
        <v>0</v>
      </c>
      <c r="W51" s="206">
        <f t="shared" si="15"/>
        <v>0</v>
      </c>
      <c r="X51" s="206">
        <f t="shared" si="15"/>
        <v>1</v>
      </c>
      <c r="Y51" s="206">
        <f t="shared" si="15"/>
        <v>0</v>
      </c>
      <c r="Z51" s="206">
        <f t="shared" si="16"/>
        <v>0</v>
      </c>
      <c r="AA51" s="206">
        <f t="shared" si="16"/>
        <v>0</v>
      </c>
      <c r="AB51" s="206">
        <f t="shared" si="16"/>
        <v>0</v>
      </c>
      <c r="AC51" s="206">
        <f t="shared" si="16"/>
        <v>0</v>
      </c>
      <c r="AD51" s="206">
        <f t="shared" si="16"/>
        <v>0</v>
      </c>
      <c r="AE51" s="206">
        <f t="shared" si="17"/>
        <v>1</v>
      </c>
      <c r="AF51" s="206">
        <f t="shared" si="17"/>
        <v>0</v>
      </c>
      <c r="AG51" s="206">
        <f t="shared" si="17"/>
        <v>0</v>
      </c>
      <c r="AH51" s="206">
        <f t="shared" si="17"/>
        <v>0</v>
      </c>
      <c r="AI51" s="206">
        <f t="shared" si="18"/>
        <v>0</v>
      </c>
      <c r="AJ51" s="206"/>
      <c r="AK51" s="206"/>
      <c r="AL51" s="19">
        <f t="shared" si="10"/>
        <v>0</v>
      </c>
    </row>
    <row r="52" spans="2:38" s="19" customFormat="1" ht="18">
      <c r="B52" s="204">
        <v>43</v>
      </c>
      <c r="C52" s="196" t="str">
        <f>INDEX('Vias Var Man'!$D$12:$D$3949,MATCH('MAPA VARRIÇÃO MANUAL'!B52,'Vias Var Man'!$B$12:$B$3949))</f>
        <v>1 vez na semana</v>
      </c>
      <c r="D52" s="197">
        <f>VLOOKUP(B52,'Vias Var Man'!$B$12:$H$3949,7,FALSE)</f>
        <v>5.9072600000000008</v>
      </c>
      <c r="E52" s="198">
        <f t="shared" si="8"/>
        <v>23.629040000000003</v>
      </c>
      <c r="F52" s="199">
        <f t="shared" si="6"/>
        <v>4</v>
      </c>
      <c r="G52" s="206">
        <f t="shared" si="11"/>
        <v>0</v>
      </c>
      <c r="H52" s="206">
        <f t="shared" si="11"/>
        <v>0</v>
      </c>
      <c r="I52" s="206">
        <f t="shared" si="11"/>
        <v>0</v>
      </c>
      <c r="J52" s="206">
        <f t="shared" si="11"/>
        <v>1</v>
      </c>
      <c r="K52" s="206">
        <f t="shared" si="12"/>
        <v>0</v>
      </c>
      <c r="L52" s="206">
        <f t="shared" si="12"/>
        <v>0</v>
      </c>
      <c r="M52" s="206">
        <f t="shared" si="12"/>
        <v>0</v>
      </c>
      <c r="N52" s="206">
        <f t="shared" si="12"/>
        <v>0</v>
      </c>
      <c r="O52" s="206">
        <f t="shared" si="13"/>
        <v>0</v>
      </c>
      <c r="P52" s="206">
        <f t="shared" si="13"/>
        <v>0</v>
      </c>
      <c r="Q52" s="206">
        <f t="shared" si="13"/>
        <v>1</v>
      </c>
      <c r="R52" s="206">
        <f t="shared" si="13"/>
        <v>0</v>
      </c>
      <c r="S52" s="206">
        <f t="shared" si="14"/>
        <v>0</v>
      </c>
      <c r="T52" s="206">
        <f t="shared" si="14"/>
        <v>0</v>
      </c>
      <c r="U52" s="206">
        <f t="shared" si="14"/>
        <v>0</v>
      </c>
      <c r="V52" s="206">
        <f t="shared" si="15"/>
        <v>0</v>
      </c>
      <c r="W52" s="206">
        <f t="shared" si="15"/>
        <v>0</v>
      </c>
      <c r="X52" s="206">
        <f t="shared" si="15"/>
        <v>1</v>
      </c>
      <c r="Y52" s="206">
        <f t="shared" si="15"/>
        <v>0</v>
      </c>
      <c r="Z52" s="206">
        <f t="shared" si="16"/>
        <v>0</v>
      </c>
      <c r="AA52" s="206">
        <f t="shared" si="16"/>
        <v>0</v>
      </c>
      <c r="AB52" s="206">
        <f t="shared" si="16"/>
        <v>0</v>
      </c>
      <c r="AC52" s="206">
        <f t="shared" si="16"/>
        <v>0</v>
      </c>
      <c r="AD52" s="206">
        <f t="shared" si="16"/>
        <v>0</v>
      </c>
      <c r="AE52" s="206">
        <f t="shared" si="17"/>
        <v>1</v>
      </c>
      <c r="AF52" s="206">
        <f t="shared" si="17"/>
        <v>0</v>
      </c>
      <c r="AG52" s="206">
        <f t="shared" si="17"/>
        <v>0</v>
      </c>
      <c r="AH52" s="206">
        <f t="shared" si="17"/>
        <v>0</v>
      </c>
      <c r="AI52" s="206">
        <f t="shared" si="18"/>
        <v>0</v>
      </c>
      <c r="AJ52" s="206"/>
      <c r="AK52" s="206"/>
    </row>
    <row r="53" spans="2:38" s="19" customFormat="1" ht="18">
      <c r="B53" s="205">
        <v>44</v>
      </c>
      <c r="C53" s="200" t="str">
        <f>INDEX('Vias Var Man'!$D$12:$D$3949,MATCH('MAPA VARRIÇÃO MANUAL'!B53,'Vias Var Man'!$B$12:$B$3949))</f>
        <v>1 vez na semana</v>
      </c>
      <c r="D53" s="201">
        <f>VLOOKUP(B53,'Vias Var Man'!$B$12:$H$3949,7,FALSE)</f>
        <v>5.9475999999999996</v>
      </c>
      <c r="E53" s="188">
        <f t="shared" si="8"/>
        <v>23.790399999999998</v>
      </c>
      <c r="F53" s="202">
        <f t="shared" si="6"/>
        <v>4</v>
      </c>
      <c r="G53" s="206">
        <f t="shared" si="11"/>
        <v>0</v>
      </c>
      <c r="H53" s="206">
        <f t="shared" si="11"/>
        <v>0</v>
      </c>
      <c r="I53" s="206">
        <f t="shared" si="11"/>
        <v>0</v>
      </c>
      <c r="J53" s="206">
        <f t="shared" si="11"/>
        <v>1</v>
      </c>
      <c r="K53" s="206">
        <f t="shared" si="12"/>
        <v>0</v>
      </c>
      <c r="L53" s="206">
        <f t="shared" si="12"/>
        <v>0</v>
      </c>
      <c r="M53" s="206">
        <f t="shared" si="12"/>
        <v>0</v>
      </c>
      <c r="N53" s="206">
        <f t="shared" si="12"/>
        <v>0</v>
      </c>
      <c r="O53" s="206">
        <f t="shared" si="13"/>
        <v>0</v>
      </c>
      <c r="P53" s="206">
        <f t="shared" si="13"/>
        <v>0</v>
      </c>
      <c r="Q53" s="206">
        <f t="shared" si="13"/>
        <v>1</v>
      </c>
      <c r="R53" s="206">
        <f t="shared" si="13"/>
        <v>0</v>
      </c>
      <c r="S53" s="206">
        <f t="shared" si="14"/>
        <v>0</v>
      </c>
      <c r="T53" s="206">
        <f t="shared" si="14"/>
        <v>0</v>
      </c>
      <c r="U53" s="206">
        <f t="shared" si="14"/>
        <v>0</v>
      </c>
      <c r="V53" s="206">
        <f t="shared" si="15"/>
        <v>0</v>
      </c>
      <c r="W53" s="206">
        <f t="shared" si="15"/>
        <v>0</v>
      </c>
      <c r="X53" s="206">
        <f t="shared" si="15"/>
        <v>1</v>
      </c>
      <c r="Y53" s="206">
        <f t="shared" si="15"/>
        <v>0</v>
      </c>
      <c r="Z53" s="206">
        <f t="shared" si="16"/>
        <v>0</v>
      </c>
      <c r="AA53" s="206">
        <f t="shared" si="16"/>
        <v>0</v>
      </c>
      <c r="AB53" s="206">
        <f t="shared" si="16"/>
        <v>0</v>
      </c>
      <c r="AC53" s="206">
        <f t="shared" si="16"/>
        <v>0</v>
      </c>
      <c r="AD53" s="206">
        <f t="shared" si="16"/>
        <v>0</v>
      </c>
      <c r="AE53" s="206">
        <f t="shared" si="17"/>
        <v>1</v>
      </c>
      <c r="AF53" s="206">
        <f t="shared" si="17"/>
        <v>0</v>
      </c>
      <c r="AG53" s="206">
        <f t="shared" si="17"/>
        <v>0</v>
      </c>
      <c r="AH53" s="206">
        <f t="shared" si="17"/>
        <v>0</v>
      </c>
      <c r="AI53" s="206">
        <f t="shared" si="18"/>
        <v>0</v>
      </c>
      <c r="AJ53" s="206"/>
      <c r="AK53" s="206"/>
      <c r="AL53" s="19">
        <f t="shared" si="10"/>
        <v>0</v>
      </c>
    </row>
    <row r="54" spans="2:38" s="19" customFormat="1" ht="18">
      <c r="B54" s="204">
        <v>45</v>
      </c>
      <c r="C54" s="196" t="str">
        <f>INDEX('Vias Var Man'!$D$12:$D$3949,MATCH('MAPA VARRIÇÃO MANUAL'!B54,'Vias Var Man'!$B$12:$B$3949))</f>
        <v>1 vez na semana</v>
      </c>
      <c r="D54" s="197">
        <f>VLOOKUP(B54,'Vias Var Man'!$B$12:$H$3949,7,FALSE)</f>
        <v>6.0198399999999994</v>
      </c>
      <c r="E54" s="198">
        <f t="shared" si="8"/>
        <v>24.079359999999998</v>
      </c>
      <c r="F54" s="199">
        <f t="shared" si="6"/>
        <v>4</v>
      </c>
      <c r="G54" s="206">
        <f t="shared" si="11"/>
        <v>0</v>
      </c>
      <c r="H54" s="206">
        <f t="shared" si="11"/>
        <v>0</v>
      </c>
      <c r="I54" s="206">
        <f t="shared" si="11"/>
        <v>0</v>
      </c>
      <c r="J54" s="206">
        <f t="shared" si="11"/>
        <v>1</v>
      </c>
      <c r="K54" s="206">
        <f t="shared" si="12"/>
        <v>0</v>
      </c>
      <c r="L54" s="206">
        <f t="shared" si="12"/>
        <v>0</v>
      </c>
      <c r="M54" s="206">
        <f t="shared" si="12"/>
        <v>0</v>
      </c>
      <c r="N54" s="206">
        <f t="shared" si="12"/>
        <v>0</v>
      </c>
      <c r="O54" s="206">
        <f t="shared" si="13"/>
        <v>0</v>
      </c>
      <c r="P54" s="206">
        <f t="shared" si="13"/>
        <v>0</v>
      </c>
      <c r="Q54" s="206">
        <f t="shared" si="13"/>
        <v>1</v>
      </c>
      <c r="R54" s="206">
        <f t="shared" si="13"/>
        <v>0</v>
      </c>
      <c r="S54" s="206">
        <f t="shared" si="14"/>
        <v>0</v>
      </c>
      <c r="T54" s="206">
        <f t="shared" si="14"/>
        <v>0</v>
      </c>
      <c r="U54" s="206">
        <f t="shared" si="14"/>
        <v>0</v>
      </c>
      <c r="V54" s="206">
        <f t="shared" si="15"/>
        <v>0</v>
      </c>
      <c r="W54" s="206">
        <f t="shared" si="15"/>
        <v>0</v>
      </c>
      <c r="X54" s="206">
        <f t="shared" si="15"/>
        <v>1</v>
      </c>
      <c r="Y54" s="206">
        <f t="shared" si="15"/>
        <v>0</v>
      </c>
      <c r="Z54" s="206">
        <f t="shared" si="16"/>
        <v>0</v>
      </c>
      <c r="AA54" s="206">
        <f t="shared" si="16"/>
        <v>0</v>
      </c>
      <c r="AB54" s="206">
        <f t="shared" si="16"/>
        <v>0</v>
      </c>
      <c r="AC54" s="206">
        <f t="shared" si="16"/>
        <v>0</v>
      </c>
      <c r="AD54" s="206">
        <f t="shared" si="16"/>
        <v>0</v>
      </c>
      <c r="AE54" s="206">
        <f t="shared" si="17"/>
        <v>1</v>
      </c>
      <c r="AF54" s="206">
        <f t="shared" si="17"/>
        <v>0</v>
      </c>
      <c r="AG54" s="206">
        <f t="shared" si="17"/>
        <v>0</v>
      </c>
      <c r="AH54" s="206">
        <f t="shared" si="17"/>
        <v>0</v>
      </c>
      <c r="AI54" s="206">
        <f t="shared" si="18"/>
        <v>0</v>
      </c>
      <c r="AJ54" s="206"/>
      <c r="AK54" s="206"/>
    </row>
    <row r="55" spans="2:38" s="19" customFormat="1" ht="18">
      <c r="B55" s="205">
        <v>46</v>
      </c>
      <c r="C55" s="200" t="str">
        <f>INDEX('Vias Var Man'!$D$12:$D$3949,MATCH('MAPA VARRIÇÃO MANUAL'!B55,'Vias Var Man'!$B$12:$B$3949))</f>
        <v>1 vez na semana</v>
      </c>
      <c r="D55" s="201">
        <f>VLOOKUP(B55,'Vias Var Man'!$B$12:$H$3949,7,FALSE)</f>
        <v>6.3634399999999998</v>
      </c>
      <c r="E55" s="188">
        <f t="shared" si="8"/>
        <v>25.453759999999999</v>
      </c>
      <c r="F55" s="202">
        <f t="shared" si="6"/>
        <v>4</v>
      </c>
      <c r="G55" s="206">
        <f t="shared" si="11"/>
        <v>0</v>
      </c>
      <c r="H55" s="206">
        <f t="shared" si="11"/>
        <v>0</v>
      </c>
      <c r="I55" s="206">
        <f t="shared" si="11"/>
        <v>0</v>
      </c>
      <c r="J55" s="206">
        <f t="shared" si="11"/>
        <v>1</v>
      </c>
      <c r="K55" s="206">
        <f t="shared" si="12"/>
        <v>0</v>
      </c>
      <c r="L55" s="206">
        <f t="shared" si="12"/>
        <v>0</v>
      </c>
      <c r="M55" s="206">
        <f t="shared" si="12"/>
        <v>0</v>
      </c>
      <c r="N55" s="206">
        <f t="shared" si="12"/>
        <v>0</v>
      </c>
      <c r="O55" s="206">
        <f t="shared" si="13"/>
        <v>0</v>
      </c>
      <c r="P55" s="206">
        <f t="shared" si="13"/>
        <v>0</v>
      </c>
      <c r="Q55" s="206">
        <f t="shared" si="13"/>
        <v>1</v>
      </c>
      <c r="R55" s="206">
        <f t="shared" si="13"/>
        <v>0</v>
      </c>
      <c r="S55" s="206">
        <f t="shared" si="14"/>
        <v>0</v>
      </c>
      <c r="T55" s="206">
        <f t="shared" si="14"/>
        <v>0</v>
      </c>
      <c r="U55" s="206">
        <f t="shared" si="14"/>
        <v>0</v>
      </c>
      <c r="V55" s="206">
        <f t="shared" si="15"/>
        <v>0</v>
      </c>
      <c r="W55" s="206">
        <f t="shared" si="15"/>
        <v>0</v>
      </c>
      <c r="X55" s="206">
        <f t="shared" si="15"/>
        <v>1</v>
      </c>
      <c r="Y55" s="206">
        <f t="shared" si="15"/>
        <v>0</v>
      </c>
      <c r="Z55" s="206">
        <f t="shared" si="16"/>
        <v>0</v>
      </c>
      <c r="AA55" s="206">
        <f t="shared" si="16"/>
        <v>0</v>
      </c>
      <c r="AB55" s="206">
        <f t="shared" si="16"/>
        <v>0</v>
      </c>
      <c r="AC55" s="206">
        <f t="shared" si="16"/>
        <v>0</v>
      </c>
      <c r="AD55" s="206">
        <f t="shared" si="16"/>
        <v>0</v>
      </c>
      <c r="AE55" s="206">
        <f t="shared" si="17"/>
        <v>1</v>
      </c>
      <c r="AF55" s="206">
        <f t="shared" si="17"/>
        <v>0</v>
      </c>
      <c r="AG55" s="206">
        <f t="shared" si="17"/>
        <v>0</v>
      </c>
      <c r="AH55" s="206">
        <f t="shared" si="17"/>
        <v>0</v>
      </c>
      <c r="AI55" s="206">
        <f t="shared" si="18"/>
        <v>0</v>
      </c>
      <c r="AJ55" s="206"/>
      <c r="AK55" s="206"/>
      <c r="AL55" s="19">
        <f t="shared" si="10"/>
        <v>0</v>
      </c>
    </row>
    <row r="56" spans="2:38" s="19" customFormat="1" ht="18">
      <c r="B56" s="204">
        <v>47</v>
      </c>
      <c r="C56" s="196" t="str">
        <f>INDEX('Vias Var Man'!$D$12:$D$3949,MATCH('MAPA VARRIÇÃO MANUAL'!B56,'Vias Var Man'!$B$12:$B$3949))</f>
        <v>1 vez na semana</v>
      </c>
      <c r="D56" s="197">
        <f>VLOOKUP(B56,'Vias Var Man'!$B$12:$H$3949,7,FALSE)</f>
        <v>6.4646999999999997</v>
      </c>
      <c r="E56" s="198">
        <f t="shared" si="8"/>
        <v>25.858799999999999</v>
      </c>
      <c r="F56" s="199">
        <f t="shared" si="6"/>
        <v>4</v>
      </c>
      <c r="G56" s="206">
        <f t="shared" si="11"/>
        <v>0</v>
      </c>
      <c r="H56" s="206">
        <f t="shared" si="11"/>
        <v>0</v>
      </c>
      <c r="I56" s="206">
        <f t="shared" si="11"/>
        <v>0</v>
      </c>
      <c r="J56" s="206">
        <f t="shared" si="11"/>
        <v>1</v>
      </c>
      <c r="K56" s="206">
        <f t="shared" si="12"/>
        <v>0</v>
      </c>
      <c r="L56" s="206">
        <f t="shared" si="12"/>
        <v>0</v>
      </c>
      <c r="M56" s="206">
        <f t="shared" si="12"/>
        <v>0</v>
      </c>
      <c r="N56" s="206">
        <f t="shared" si="12"/>
        <v>0</v>
      </c>
      <c r="O56" s="206">
        <f t="shared" si="13"/>
        <v>0</v>
      </c>
      <c r="P56" s="206">
        <f t="shared" si="13"/>
        <v>0</v>
      </c>
      <c r="Q56" s="206">
        <f t="shared" si="13"/>
        <v>1</v>
      </c>
      <c r="R56" s="206">
        <f t="shared" si="13"/>
        <v>0</v>
      </c>
      <c r="S56" s="206">
        <f t="shared" si="14"/>
        <v>0</v>
      </c>
      <c r="T56" s="206">
        <f t="shared" si="14"/>
        <v>0</v>
      </c>
      <c r="U56" s="206">
        <f t="shared" si="14"/>
        <v>0</v>
      </c>
      <c r="V56" s="206">
        <f t="shared" si="15"/>
        <v>0</v>
      </c>
      <c r="W56" s="206">
        <f t="shared" si="15"/>
        <v>0</v>
      </c>
      <c r="X56" s="206">
        <f t="shared" si="15"/>
        <v>1</v>
      </c>
      <c r="Y56" s="206">
        <f t="shared" si="15"/>
        <v>0</v>
      </c>
      <c r="Z56" s="206">
        <f t="shared" si="16"/>
        <v>0</v>
      </c>
      <c r="AA56" s="206">
        <f t="shared" si="16"/>
        <v>0</v>
      </c>
      <c r="AB56" s="206">
        <f t="shared" si="16"/>
        <v>0</v>
      </c>
      <c r="AC56" s="206">
        <f t="shared" si="16"/>
        <v>0</v>
      </c>
      <c r="AD56" s="206">
        <f t="shared" si="16"/>
        <v>0</v>
      </c>
      <c r="AE56" s="206">
        <f t="shared" si="17"/>
        <v>1</v>
      </c>
      <c r="AF56" s="206">
        <f t="shared" si="17"/>
        <v>0</v>
      </c>
      <c r="AG56" s="206">
        <f t="shared" si="17"/>
        <v>0</v>
      </c>
      <c r="AH56" s="206">
        <f t="shared" si="17"/>
        <v>0</v>
      </c>
      <c r="AI56" s="206">
        <f t="shared" si="18"/>
        <v>0</v>
      </c>
      <c r="AJ56" s="206"/>
      <c r="AK56" s="206"/>
    </row>
    <row r="57" spans="2:38" s="19" customFormat="1" ht="18">
      <c r="B57" s="205">
        <v>48</v>
      </c>
      <c r="C57" s="200" t="str">
        <f>INDEX('Vias Var Man'!$D$12:$D$3949,MATCH('MAPA VARRIÇÃO MANUAL'!B57,'Vias Var Man'!$B$12:$B$3949))</f>
        <v>1 vez na semana</v>
      </c>
      <c r="D57" s="201">
        <f>VLOOKUP(B57,'Vias Var Man'!$B$12:$H$3949,7,FALSE)</f>
        <v>6.1051400000000005</v>
      </c>
      <c r="E57" s="188">
        <f t="shared" si="8"/>
        <v>24.420560000000002</v>
      </c>
      <c r="F57" s="202">
        <f t="shared" si="6"/>
        <v>4</v>
      </c>
      <c r="G57" s="206">
        <f t="shared" si="11"/>
        <v>0</v>
      </c>
      <c r="H57" s="206">
        <f t="shared" si="11"/>
        <v>0</v>
      </c>
      <c r="I57" s="206">
        <f t="shared" si="11"/>
        <v>0</v>
      </c>
      <c r="J57" s="206">
        <f t="shared" si="11"/>
        <v>1</v>
      </c>
      <c r="K57" s="206">
        <f t="shared" si="12"/>
        <v>0</v>
      </c>
      <c r="L57" s="206">
        <f t="shared" si="12"/>
        <v>0</v>
      </c>
      <c r="M57" s="206">
        <f t="shared" si="12"/>
        <v>0</v>
      </c>
      <c r="N57" s="206">
        <f t="shared" si="12"/>
        <v>0</v>
      </c>
      <c r="O57" s="206">
        <f t="shared" si="13"/>
        <v>0</v>
      </c>
      <c r="P57" s="206">
        <f t="shared" si="13"/>
        <v>0</v>
      </c>
      <c r="Q57" s="206">
        <f t="shared" si="13"/>
        <v>1</v>
      </c>
      <c r="R57" s="206">
        <f t="shared" si="13"/>
        <v>0</v>
      </c>
      <c r="S57" s="206">
        <f t="shared" si="14"/>
        <v>0</v>
      </c>
      <c r="T57" s="206">
        <f t="shared" si="14"/>
        <v>0</v>
      </c>
      <c r="U57" s="206">
        <f t="shared" si="14"/>
        <v>0</v>
      </c>
      <c r="V57" s="206">
        <f t="shared" si="15"/>
        <v>0</v>
      </c>
      <c r="W57" s="206">
        <f t="shared" si="15"/>
        <v>0</v>
      </c>
      <c r="X57" s="206">
        <f t="shared" si="15"/>
        <v>1</v>
      </c>
      <c r="Y57" s="206">
        <f t="shared" si="15"/>
        <v>0</v>
      </c>
      <c r="Z57" s="206">
        <f t="shared" si="16"/>
        <v>0</v>
      </c>
      <c r="AA57" s="206">
        <f t="shared" si="16"/>
        <v>0</v>
      </c>
      <c r="AB57" s="206">
        <f t="shared" si="16"/>
        <v>0</v>
      </c>
      <c r="AC57" s="206">
        <f t="shared" si="16"/>
        <v>0</v>
      </c>
      <c r="AD57" s="206">
        <f t="shared" si="16"/>
        <v>0</v>
      </c>
      <c r="AE57" s="206">
        <f t="shared" si="17"/>
        <v>1</v>
      </c>
      <c r="AF57" s="206">
        <f t="shared" si="17"/>
        <v>0</v>
      </c>
      <c r="AG57" s="206">
        <f t="shared" si="17"/>
        <v>0</v>
      </c>
      <c r="AH57" s="206">
        <f t="shared" si="17"/>
        <v>0</v>
      </c>
      <c r="AI57" s="206">
        <f t="shared" si="18"/>
        <v>0</v>
      </c>
      <c r="AJ57" s="206"/>
      <c r="AK57" s="206"/>
      <c r="AL57" s="19">
        <f t="shared" si="10"/>
        <v>0</v>
      </c>
    </row>
    <row r="58" spans="2:38" s="19" customFormat="1" ht="18">
      <c r="B58" s="204">
        <v>49</v>
      </c>
      <c r="C58" s="196" t="str">
        <f>INDEX('Vias Var Man'!$D$12:$D$3949,MATCH('MAPA VARRIÇÃO MANUAL'!B58,'Vias Var Man'!$B$12:$B$3949))</f>
        <v>1 vez na semana</v>
      </c>
      <c r="D58" s="197">
        <f>VLOOKUP(B58,'Vias Var Man'!$B$12:$H$3949,7,FALSE)</f>
        <v>6.3005199999999997</v>
      </c>
      <c r="E58" s="198">
        <f t="shared" si="8"/>
        <v>25.202079999999999</v>
      </c>
      <c r="F58" s="199">
        <f t="shared" si="6"/>
        <v>4</v>
      </c>
      <c r="G58" s="206">
        <f t="shared" si="11"/>
        <v>0</v>
      </c>
      <c r="H58" s="206">
        <f t="shared" si="11"/>
        <v>0</v>
      </c>
      <c r="I58" s="206">
        <f t="shared" si="11"/>
        <v>0</v>
      </c>
      <c r="J58" s="206">
        <f t="shared" si="11"/>
        <v>1</v>
      </c>
      <c r="K58" s="206">
        <f t="shared" si="12"/>
        <v>0</v>
      </c>
      <c r="L58" s="206">
        <f t="shared" si="12"/>
        <v>0</v>
      </c>
      <c r="M58" s="206">
        <f t="shared" si="12"/>
        <v>0</v>
      </c>
      <c r="N58" s="206">
        <f t="shared" si="12"/>
        <v>0</v>
      </c>
      <c r="O58" s="206">
        <f t="shared" si="13"/>
        <v>0</v>
      </c>
      <c r="P58" s="206">
        <f t="shared" si="13"/>
        <v>0</v>
      </c>
      <c r="Q58" s="206">
        <f t="shared" si="13"/>
        <v>1</v>
      </c>
      <c r="R58" s="206">
        <f t="shared" si="13"/>
        <v>0</v>
      </c>
      <c r="S58" s="206">
        <f t="shared" si="14"/>
        <v>0</v>
      </c>
      <c r="T58" s="206">
        <f t="shared" si="14"/>
        <v>0</v>
      </c>
      <c r="U58" s="206">
        <f t="shared" si="14"/>
        <v>0</v>
      </c>
      <c r="V58" s="206">
        <f t="shared" si="15"/>
        <v>0</v>
      </c>
      <c r="W58" s="206">
        <f t="shared" si="15"/>
        <v>0</v>
      </c>
      <c r="X58" s="206">
        <f t="shared" si="15"/>
        <v>1</v>
      </c>
      <c r="Y58" s="206">
        <f t="shared" si="15"/>
        <v>0</v>
      </c>
      <c r="Z58" s="206">
        <f t="shared" si="16"/>
        <v>0</v>
      </c>
      <c r="AA58" s="206">
        <f t="shared" si="16"/>
        <v>0</v>
      </c>
      <c r="AB58" s="206">
        <f t="shared" si="16"/>
        <v>0</v>
      </c>
      <c r="AC58" s="206">
        <f t="shared" si="16"/>
        <v>0</v>
      </c>
      <c r="AD58" s="206">
        <f t="shared" si="16"/>
        <v>0</v>
      </c>
      <c r="AE58" s="206">
        <f t="shared" si="17"/>
        <v>1</v>
      </c>
      <c r="AF58" s="206">
        <f t="shared" si="17"/>
        <v>0</v>
      </c>
      <c r="AG58" s="206">
        <f t="shared" si="17"/>
        <v>0</v>
      </c>
      <c r="AH58" s="206">
        <f t="shared" si="17"/>
        <v>0</v>
      </c>
      <c r="AI58" s="206">
        <f t="shared" si="18"/>
        <v>0</v>
      </c>
      <c r="AJ58" s="206"/>
      <c r="AK58" s="206"/>
    </row>
    <row r="59" spans="2:38" s="19" customFormat="1" ht="18">
      <c r="B59" s="205">
        <v>50</v>
      </c>
      <c r="C59" s="200" t="str">
        <f>INDEX('Vias Var Man'!$D$12:$D$3949,MATCH('MAPA VARRIÇÃO MANUAL'!B59,'Vias Var Man'!$B$12:$B$3949))</f>
        <v>1 vez na semana</v>
      </c>
      <c r="D59" s="201">
        <f>VLOOKUP(B59,'Vias Var Man'!$B$12:$H$3949,7,FALSE)</f>
        <v>6.1124399999999994</v>
      </c>
      <c r="E59" s="188">
        <f t="shared" si="8"/>
        <v>24.449759999999998</v>
      </c>
      <c r="F59" s="202">
        <f t="shared" si="6"/>
        <v>4</v>
      </c>
      <c r="G59" s="206">
        <f t="shared" si="11"/>
        <v>0</v>
      </c>
      <c r="H59" s="206">
        <f t="shared" si="11"/>
        <v>0</v>
      </c>
      <c r="I59" s="206">
        <f t="shared" si="11"/>
        <v>0</v>
      </c>
      <c r="J59" s="206">
        <f t="shared" si="11"/>
        <v>1</v>
      </c>
      <c r="K59" s="206">
        <f t="shared" si="12"/>
        <v>0</v>
      </c>
      <c r="L59" s="206">
        <f t="shared" si="12"/>
        <v>0</v>
      </c>
      <c r="M59" s="206">
        <f t="shared" si="12"/>
        <v>0</v>
      </c>
      <c r="N59" s="206">
        <f t="shared" si="12"/>
        <v>0</v>
      </c>
      <c r="O59" s="206">
        <f t="shared" si="13"/>
        <v>0</v>
      </c>
      <c r="P59" s="206">
        <f t="shared" si="13"/>
        <v>0</v>
      </c>
      <c r="Q59" s="206">
        <f t="shared" si="13"/>
        <v>1</v>
      </c>
      <c r="R59" s="206">
        <f t="shared" si="13"/>
        <v>0</v>
      </c>
      <c r="S59" s="206">
        <f t="shared" si="14"/>
        <v>0</v>
      </c>
      <c r="T59" s="206">
        <f t="shared" si="14"/>
        <v>0</v>
      </c>
      <c r="U59" s="206">
        <f t="shared" si="14"/>
        <v>0</v>
      </c>
      <c r="V59" s="206">
        <f t="shared" si="15"/>
        <v>0</v>
      </c>
      <c r="W59" s="206">
        <f t="shared" si="15"/>
        <v>0</v>
      </c>
      <c r="X59" s="206">
        <f t="shared" si="15"/>
        <v>1</v>
      </c>
      <c r="Y59" s="206">
        <f t="shared" si="15"/>
        <v>0</v>
      </c>
      <c r="Z59" s="206">
        <f t="shared" si="16"/>
        <v>0</v>
      </c>
      <c r="AA59" s="206">
        <f t="shared" si="16"/>
        <v>0</v>
      </c>
      <c r="AB59" s="206">
        <f t="shared" si="16"/>
        <v>0</v>
      </c>
      <c r="AC59" s="206">
        <f t="shared" ref="AC59:AG103" si="19">IF(WEEKDAY(AC$9,1)=2,1,0)</f>
        <v>0</v>
      </c>
      <c r="AD59" s="206">
        <f t="shared" si="19"/>
        <v>0</v>
      </c>
      <c r="AE59" s="206">
        <f t="shared" si="17"/>
        <v>1</v>
      </c>
      <c r="AF59" s="206">
        <f t="shared" si="17"/>
        <v>0</v>
      </c>
      <c r="AG59" s="206">
        <f t="shared" si="17"/>
        <v>0</v>
      </c>
      <c r="AH59" s="206">
        <f t="shared" si="17"/>
        <v>0</v>
      </c>
      <c r="AI59" s="206">
        <f t="shared" si="18"/>
        <v>0</v>
      </c>
      <c r="AJ59" s="206"/>
      <c r="AK59" s="206"/>
      <c r="AL59" s="19">
        <f t="shared" si="10"/>
        <v>0</v>
      </c>
    </row>
    <row r="60" spans="2:38" s="19" customFormat="1" ht="18">
      <c r="B60" s="204">
        <v>51</v>
      </c>
      <c r="C60" s="196" t="str">
        <f>INDEX('Vias Var Man'!$D$12:$D$3949,MATCH('MAPA VARRIÇÃO MANUAL'!B60,'Vias Var Man'!$B$12:$B$3949))</f>
        <v>1 vez na semana</v>
      </c>
      <c r="D60" s="197">
        <f>VLOOKUP(B60,'Vias Var Man'!$B$12:$H$3949,7,FALSE)</f>
        <v>6.2830399999999997</v>
      </c>
      <c r="E60" s="198">
        <f t="shared" si="8"/>
        <v>25.132159999999999</v>
      </c>
      <c r="F60" s="199">
        <f t="shared" si="6"/>
        <v>4</v>
      </c>
      <c r="G60" s="206">
        <f t="shared" si="11"/>
        <v>0</v>
      </c>
      <c r="H60" s="206">
        <f t="shared" si="11"/>
        <v>0</v>
      </c>
      <c r="I60" s="206">
        <f t="shared" si="11"/>
        <v>0</v>
      </c>
      <c r="J60" s="206">
        <f t="shared" si="11"/>
        <v>1</v>
      </c>
      <c r="K60" s="206">
        <f t="shared" si="12"/>
        <v>0</v>
      </c>
      <c r="L60" s="206">
        <f t="shared" si="12"/>
        <v>0</v>
      </c>
      <c r="M60" s="206">
        <f t="shared" si="12"/>
        <v>0</v>
      </c>
      <c r="N60" s="206">
        <f t="shared" si="12"/>
        <v>0</v>
      </c>
      <c r="O60" s="206">
        <f t="shared" si="13"/>
        <v>0</v>
      </c>
      <c r="P60" s="206">
        <f t="shared" si="13"/>
        <v>0</v>
      </c>
      <c r="Q60" s="206">
        <f t="shared" si="13"/>
        <v>1</v>
      </c>
      <c r="R60" s="206">
        <f t="shared" si="13"/>
        <v>0</v>
      </c>
      <c r="S60" s="206">
        <f t="shared" si="14"/>
        <v>0</v>
      </c>
      <c r="T60" s="206">
        <f t="shared" si="14"/>
        <v>0</v>
      </c>
      <c r="U60" s="206">
        <f t="shared" si="14"/>
        <v>0</v>
      </c>
      <c r="V60" s="206">
        <f t="shared" si="15"/>
        <v>0</v>
      </c>
      <c r="W60" s="206">
        <f t="shared" si="15"/>
        <v>0</v>
      </c>
      <c r="X60" s="206">
        <f t="shared" si="15"/>
        <v>1</v>
      </c>
      <c r="Y60" s="206">
        <f t="shared" si="15"/>
        <v>0</v>
      </c>
      <c r="Z60" s="206">
        <f t="shared" si="16"/>
        <v>0</v>
      </c>
      <c r="AA60" s="206">
        <f t="shared" si="16"/>
        <v>0</v>
      </c>
      <c r="AB60" s="206">
        <f t="shared" si="16"/>
        <v>0</v>
      </c>
      <c r="AC60" s="206">
        <f t="shared" si="19"/>
        <v>0</v>
      </c>
      <c r="AD60" s="206">
        <f t="shared" si="19"/>
        <v>0</v>
      </c>
      <c r="AE60" s="206">
        <f t="shared" si="17"/>
        <v>1</v>
      </c>
      <c r="AF60" s="206">
        <f t="shared" si="17"/>
        <v>0</v>
      </c>
      <c r="AG60" s="206">
        <f t="shared" si="17"/>
        <v>0</v>
      </c>
      <c r="AH60" s="206">
        <f t="shared" si="17"/>
        <v>0</v>
      </c>
      <c r="AI60" s="206">
        <f t="shared" si="18"/>
        <v>0</v>
      </c>
      <c r="AJ60" s="206"/>
      <c r="AK60" s="206"/>
    </row>
    <row r="61" spans="2:38" s="19" customFormat="1" ht="18">
      <c r="B61" s="205">
        <v>52</v>
      </c>
      <c r="C61" s="200" t="str">
        <f>INDEX('Vias Var Man'!$D$12:$D$3949,MATCH('MAPA VARRIÇÃO MANUAL'!B61,'Vias Var Man'!$B$12:$B$3949))</f>
        <v>1 vez na semana</v>
      </c>
      <c r="D61" s="201">
        <f>VLOOKUP(B61,'Vias Var Man'!$B$12:$H$3949,7,FALSE)</f>
        <v>6.3278599999999994</v>
      </c>
      <c r="E61" s="188">
        <f t="shared" si="8"/>
        <v>25.311439999999997</v>
      </c>
      <c r="F61" s="202">
        <f t="shared" si="6"/>
        <v>4</v>
      </c>
      <c r="G61" s="206">
        <f t="shared" si="11"/>
        <v>0</v>
      </c>
      <c r="H61" s="206">
        <f t="shared" si="11"/>
        <v>0</v>
      </c>
      <c r="I61" s="206">
        <f t="shared" si="11"/>
        <v>0</v>
      </c>
      <c r="J61" s="206">
        <f t="shared" si="11"/>
        <v>1</v>
      </c>
      <c r="K61" s="206">
        <f t="shared" si="12"/>
        <v>0</v>
      </c>
      <c r="L61" s="206">
        <f t="shared" si="12"/>
        <v>0</v>
      </c>
      <c r="M61" s="206">
        <f t="shared" si="12"/>
        <v>0</v>
      </c>
      <c r="N61" s="206">
        <f t="shared" si="12"/>
        <v>0</v>
      </c>
      <c r="O61" s="206">
        <f t="shared" si="13"/>
        <v>0</v>
      </c>
      <c r="P61" s="206">
        <f t="shared" si="13"/>
        <v>0</v>
      </c>
      <c r="Q61" s="206">
        <f t="shared" si="13"/>
        <v>1</v>
      </c>
      <c r="R61" s="206">
        <f t="shared" si="13"/>
        <v>0</v>
      </c>
      <c r="S61" s="206">
        <f t="shared" si="14"/>
        <v>0</v>
      </c>
      <c r="T61" s="206">
        <f t="shared" si="14"/>
        <v>0</v>
      </c>
      <c r="U61" s="206">
        <f t="shared" si="14"/>
        <v>0</v>
      </c>
      <c r="V61" s="206">
        <f t="shared" si="15"/>
        <v>0</v>
      </c>
      <c r="W61" s="206">
        <f t="shared" si="15"/>
        <v>0</v>
      </c>
      <c r="X61" s="206">
        <f t="shared" si="15"/>
        <v>1</v>
      </c>
      <c r="Y61" s="206">
        <f t="shared" si="15"/>
        <v>0</v>
      </c>
      <c r="Z61" s="206">
        <f t="shared" si="16"/>
        <v>0</v>
      </c>
      <c r="AA61" s="206">
        <f t="shared" si="16"/>
        <v>0</v>
      </c>
      <c r="AB61" s="206">
        <f t="shared" si="16"/>
        <v>0</v>
      </c>
      <c r="AC61" s="206">
        <f t="shared" si="19"/>
        <v>0</v>
      </c>
      <c r="AD61" s="206">
        <f t="shared" si="19"/>
        <v>0</v>
      </c>
      <c r="AE61" s="206">
        <f t="shared" si="17"/>
        <v>1</v>
      </c>
      <c r="AF61" s="206">
        <f t="shared" si="17"/>
        <v>0</v>
      </c>
      <c r="AG61" s="206">
        <f t="shared" si="17"/>
        <v>0</v>
      </c>
      <c r="AH61" s="206">
        <f t="shared" si="17"/>
        <v>0</v>
      </c>
      <c r="AI61" s="206">
        <f t="shared" si="18"/>
        <v>0</v>
      </c>
      <c r="AJ61" s="206"/>
      <c r="AK61" s="206"/>
      <c r="AL61" s="19">
        <f t="shared" ref="AL61:AL95" si="20">IF(OR(AL$8=2,AL$8=4,AL$8=6),1,0)</f>
        <v>0</v>
      </c>
    </row>
    <row r="62" spans="2:38" s="19" customFormat="1" ht="18">
      <c r="B62" s="204">
        <v>53</v>
      </c>
      <c r="C62" s="196" t="str">
        <f>INDEX('Vias Var Man'!$D$12:$D$3949,MATCH('MAPA VARRIÇÃO MANUAL'!B62,'Vias Var Man'!$B$12:$B$3949))</f>
        <v>1 vez na semana</v>
      </c>
      <c r="D62" s="197">
        <f>VLOOKUP(B62,'Vias Var Man'!$B$12:$H$3949,7,FALSE)</f>
        <v>5.9572000000000003</v>
      </c>
      <c r="E62" s="198">
        <f t="shared" si="8"/>
        <v>23.828800000000001</v>
      </c>
      <c r="F62" s="199">
        <f t="shared" si="6"/>
        <v>4</v>
      </c>
      <c r="G62" s="206">
        <f t="shared" si="11"/>
        <v>0</v>
      </c>
      <c r="H62" s="206">
        <f t="shared" si="11"/>
        <v>0</v>
      </c>
      <c r="I62" s="206">
        <f t="shared" si="11"/>
        <v>0</v>
      </c>
      <c r="J62" s="206">
        <f t="shared" si="11"/>
        <v>1</v>
      </c>
      <c r="K62" s="206">
        <f t="shared" si="12"/>
        <v>0</v>
      </c>
      <c r="L62" s="206">
        <f t="shared" si="12"/>
        <v>0</v>
      </c>
      <c r="M62" s="206">
        <f t="shared" si="12"/>
        <v>0</v>
      </c>
      <c r="N62" s="206">
        <f t="shared" si="12"/>
        <v>0</v>
      </c>
      <c r="O62" s="206">
        <f t="shared" si="13"/>
        <v>0</v>
      </c>
      <c r="P62" s="206">
        <f t="shared" si="13"/>
        <v>0</v>
      </c>
      <c r="Q62" s="206">
        <f t="shared" si="13"/>
        <v>1</v>
      </c>
      <c r="R62" s="206">
        <f t="shared" si="13"/>
        <v>0</v>
      </c>
      <c r="S62" s="206">
        <f t="shared" si="14"/>
        <v>0</v>
      </c>
      <c r="T62" s="206">
        <f t="shared" si="14"/>
        <v>0</v>
      </c>
      <c r="U62" s="206">
        <f t="shared" si="14"/>
        <v>0</v>
      </c>
      <c r="V62" s="206">
        <f t="shared" si="15"/>
        <v>0</v>
      </c>
      <c r="W62" s="206">
        <f t="shared" si="15"/>
        <v>0</v>
      </c>
      <c r="X62" s="206">
        <f t="shared" si="15"/>
        <v>1</v>
      </c>
      <c r="Y62" s="206">
        <f t="shared" si="15"/>
        <v>0</v>
      </c>
      <c r="Z62" s="206">
        <f t="shared" si="16"/>
        <v>0</v>
      </c>
      <c r="AA62" s="206">
        <f t="shared" si="16"/>
        <v>0</v>
      </c>
      <c r="AB62" s="206">
        <f t="shared" si="16"/>
        <v>0</v>
      </c>
      <c r="AC62" s="206">
        <f t="shared" si="19"/>
        <v>0</v>
      </c>
      <c r="AD62" s="206">
        <f t="shared" si="19"/>
        <v>0</v>
      </c>
      <c r="AE62" s="206">
        <f t="shared" si="17"/>
        <v>1</v>
      </c>
      <c r="AF62" s="206">
        <f t="shared" si="17"/>
        <v>0</v>
      </c>
      <c r="AG62" s="206">
        <f t="shared" si="17"/>
        <v>0</v>
      </c>
      <c r="AH62" s="206">
        <f t="shared" si="17"/>
        <v>0</v>
      </c>
      <c r="AI62" s="206">
        <f t="shared" si="18"/>
        <v>0</v>
      </c>
      <c r="AJ62" s="206"/>
      <c r="AK62" s="206"/>
    </row>
    <row r="63" spans="2:38" s="19" customFormat="1" ht="18">
      <c r="B63" s="205">
        <v>54</v>
      </c>
      <c r="C63" s="200" t="str">
        <f>INDEX('Vias Var Man'!$D$12:$D$3949,MATCH('MAPA VARRIÇÃO MANUAL'!B63,'Vias Var Man'!$B$12:$B$3949))</f>
        <v>1 vez na semana</v>
      </c>
      <c r="D63" s="201">
        <f>VLOOKUP(B63,'Vias Var Man'!$B$12:$H$3949,7,FALSE)</f>
        <v>5.6306600000000007</v>
      </c>
      <c r="E63" s="188">
        <f t="shared" si="8"/>
        <v>22.522640000000003</v>
      </c>
      <c r="F63" s="202">
        <f t="shared" si="6"/>
        <v>4</v>
      </c>
      <c r="G63" s="206">
        <f t="shared" si="11"/>
        <v>0</v>
      </c>
      <c r="H63" s="206">
        <f t="shared" si="11"/>
        <v>0</v>
      </c>
      <c r="I63" s="206">
        <f t="shared" si="11"/>
        <v>0</v>
      </c>
      <c r="J63" s="206">
        <f t="shared" si="11"/>
        <v>1</v>
      </c>
      <c r="K63" s="206">
        <f t="shared" si="12"/>
        <v>0</v>
      </c>
      <c r="L63" s="206">
        <f t="shared" si="12"/>
        <v>0</v>
      </c>
      <c r="M63" s="206">
        <f t="shared" si="12"/>
        <v>0</v>
      </c>
      <c r="N63" s="206">
        <f t="shared" si="12"/>
        <v>0</v>
      </c>
      <c r="O63" s="206">
        <f t="shared" si="13"/>
        <v>0</v>
      </c>
      <c r="P63" s="206">
        <f t="shared" si="13"/>
        <v>0</v>
      </c>
      <c r="Q63" s="206">
        <f t="shared" si="13"/>
        <v>1</v>
      </c>
      <c r="R63" s="206">
        <f t="shared" si="13"/>
        <v>0</v>
      </c>
      <c r="S63" s="206">
        <f t="shared" si="14"/>
        <v>0</v>
      </c>
      <c r="T63" s="206">
        <f t="shared" si="14"/>
        <v>0</v>
      </c>
      <c r="U63" s="206">
        <f t="shared" si="14"/>
        <v>0</v>
      </c>
      <c r="V63" s="206">
        <f t="shared" si="15"/>
        <v>0</v>
      </c>
      <c r="W63" s="206">
        <f t="shared" si="15"/>
        <v>0</v>
      </c>
      <c r="X63" s="206">
        <f t="shared" si="15"/>
        <v>1</v>
      </c>
      <c r="Y63" s="206">
        <f t="shared" si="15"/>
        <v>0</v>
      </c>
      <c r="Z63" s="206">
        <f t="shared" si="16"/>
        <v>0</v>
      </c>
      <c r="AA63" s="206">
        <f t="shared" si="16"/>
        <v>0</v>
      </c>
      <c r="AB63" s="206">
        <f t="shared" si="16"/>
        <v>0</v>
      </c>
      <c r="AC63" s="206">
        <f t="shared" si="19"/>
        <v>0</v>
      </c>
      <c r="AD63" s="206">
        <f t="shared" si="19"/>
        <v>0</v>
      </c>
      <c r="AE63" s="206">
        <f t="shared" si="17"/>
        <v>1</v>
      </c>
      <c r="AF63" s="206">
        <f t="shared" si="17"/>
        <v>0</v>
      </c>
      <c r="AG63" s="206">
        <f t="shared" si="17"/>
        <v>0</v>
      </c>
      <c r="AH63" s="206">
        <f t="shared" si="17"/>
        <v>0</v>
      </c>
      <c r="AI63" s="206">
        <f t="shared" si="18"/>
        <v>0</v>
      </c>
      <c r="AJ63" s="206"/>
      <c r="AK63" s="206"/>
      <c r="AL63" s="19">
        <f t="shared" si="20"/>
        <v>0</v>
      </c>
    </row>
    <row r="64" spans="2:38" s="19" customFormat="1" ht="18">
      <c r="B64" s="204">
        <v>55</v>
      </c>
      <c r="C64" s="196" t="str">
        <f>INDEX('Vias Var Man'!$D$12:$D$3949,MATCH('MAPA VARRIÇÃO MANUAL'!B64,'Vias Var Man'!$B$12:$B$3949))</f>
        <v>1 vez na semana</v>
      </c>
      <c r="D64" s="197">
        <f>VLOOKUP(B64,'Vias Var Man'!$B$12:$H$3949,7,FALSE)</f>
        <v>5.4446200000000005</v>
      </c>
      <c r="E64" s="198">
        <f t="shared" si="8"/>
        <v>21.778480000000002</v>
      </c>
      <c r="F64" s="199">
        <f t="shared" si="6"/>
        <v>4</v>
      </c>
      <c r="G64" s="206">
        <f t="shared" si="11"/>
        <v>0</v>
      </c>
      <c r="H64" s="206">
        <f t="shared" si="11"/>
        <v>0</v>
      </c>
      <c r="I64" s="206">
        <f t="shared" si="11"/>
        <v>0</v>
      </c>
      <c r="J64" s="206">
        <f t="shared" si="11"/>
        <v>1</v>
      </c>
      <c r="K64" s="206">
        <f t="shared" si="12"/>
        <v>0</v>
      </c>
      <c r="L64" s="206">
        <f t="shared" si="12"/>
        <v>0</v>
      </c>
      <c r="M64" s="206">
        <f t="shared" si="12"/>
        <v>0</v>
      </c>
      <c r="N64" s="206">
        <f t="shared" si="12"/>
        <v>0</v>
      </c>
      <c r="O64" s="206">
        <f t="shared" si="13"/>
        <v>0</v>
      </c>
      <c r="P64" s="206">
        <f t="shared" si="13"/>
        <v>0</v>
      </c>
      <c r="Q64" s="206">
        <f t="shared" si="13"/>
        <v>1</v>
      </c>
      <c r="R64" s="206">
        <f t="shared" si="13"/>
        <v>0</v>
      </c>
      <c r="S64" s="206">
        <f t="shared" si="14"/>
        <v>0</v>
      </c>
      <c r="T64" s="206">
        <f t="shared" si="14"/>
        <v>0</v>
      </c>
      <c r="U64" s="206">
        <f t="shared" si="14"/>
        <v>0</v>
      </c>
      <c r="V64" s="206">
        <f t="shared" si="15"/>
        <v>0</v>
      </c>
      <c r="W64" s="206">
        <f t="shared" si="15"/>
        <v>0</v>
      </c>
      <c r="X64" s="206">
        <f t="shared" si="15"/>
        <v>1</v>
      </c>
      <c r="Y64" s="206">
        <f t="shared" si="15"/>
        <v>0</v>
      </c>
      <c r="Z64" s="206">
        <f t="shared" si="16"/>
        <v>0</v>
      </c>
      <c r="AA64" s="206">
        <f t="shared" si="16"/>
        <v>0</v>
      </c>
      <c r="AB64" s="206">
        <f t="shared" si="16"/>
        <v>0</v>
      </c>
      <c r="AC64" s="206">
        <f t="shared" si="19"/>
        <v>0</v>
      </c>
      <c r="AD64" s="206">
        <f t="shared" si="19"/>
        <v>0</v>
      </c>
      <c r="AE64" s="206">
        <f t="shared" si="17"/>
        <v>1</v>
      </c>
      <c r="AF64" s="206">
        <f t="shared" si="17"/>
        <v>0</v>
      </c>
      <c r="AG64" s="206">
        <f t="shared" si="17"/>
        <v>0</v>
      </c>
      <c r="AH64" s="206">
        <f t="shared" si="17"/>
        <v>0</v>
      </c>
      <c r="AI64" s="206">
        <f t="shared" si="18"/>
        <v>0</v>
      </c>
      <c r="AJ64" s="206"/>
      <c r="AK64" s="206"/>
    </row>
    <row r="65" spans="2:38" s="19" customFormat="1" ht="18">
      <c r="B65" s="205">
        <v>56</v>
      </c>
      <c r="C65" s="200" t="str">
        <f>INDEX('Vias Var Man'!$D$12:$D$3949,MATCH('MAPA VARRIÇÃO MANUAL'!B65,'Vias Var Man'!$B$12:$B$3949))</f>
        <v>1 vez na semana</v>
      </c>
      <c r="D65" s="201">
        <f>VLOOKUP(B65,'Vias Var Man'!$B$12:$H$3949,7,FALSE)</f>
        <v>5.7904400000000003</v>
      </c>
      <c r="E65" s="188">
        <f t="shared" si="8"/>
        <v>23.161760000000001</v>
      </c>
      <c r="F65" s="202">
        <f t="shared" si="6"/>
        <v>4</v>
      </c>
      <c r="G65" s="206">
        <f t="shared" si="11"/>
        <v>0</v>
      </c>
      <c r="H65" s="206">
        <f t="shared" si="11"/>
        <v>0</v>
      </c>
      <c r="I65" s="206">
        <f t="shared" si="11"/>
        <v>0</v>
      </c>
      <c r="J65" s="206">
        <f t="shared" si="11"/>
        <v>1</v>
      </c>
      <c r="K65" s="206">
        <f t="shared" si="12"/>
        <v>0</v>
      </c>
      <c r="L65" s="206">
        <f t="shared" si="12"/>
        <v>0</v>
      </c>
      <c r="M65" s="206">
        <f t="shared" si="12"/>
        <v>0</v>
      </c>
      <c r="N65" s="206">
        <f t="shared" si="12"/>
        <v>0</v>
      </c>
      <c r="O65" s="206">
        <f t="shared" si="13"/>
        <v>0</v>
      </c>
      <c r="P65" s="206">
        <f t="shared" si="13"/>
        <v>0</v>
      </c>
      <c r="Q65" s="206">
        <f t="shared" si="13"/>
        <v>1</v>
      </c>
      <c r="R65" s="206">
        <f t="shared" si="13"/>
        <v>0</v>
      </c>
      <c r="S65" s="206">
        <f t="shared" si="14"/>
        <v>0</v>
      </c>
      <c r="T65" s="206">
        <f t="shared" si="14"/>
        <v>0</v>
      </c>
      <c r="U65" s="206">
        <f t="shared" si="14"/>
        <v>0</v>
      </c>
      <c r="V65" s="206">
        <f t="shared" si="15"/>
        <v>0</v>
      </c>
      <c r="W65" s="206">
        <f t="shared" si="15"/>
        <v>0</v>
      </c>
      <c r="X65" s="206">
        <f t="shared" si="15"/>
        <v>1</v>
      </c>
      <c r="Y65" s="206">
        <f t="shared" si="15"/>
        <v>0</v>
      </c>
      <c r="Z65" s="206">
        <f t="shared" si="16"/>
        <v>0</v>
      </c>
      <c r="AA65" s="206">
        <f t="shared" si="16"/>
        <v>0</v>
      </c>
      <c r="AB65" s="206">
        <f t="shared" si="16"/>
        <v>0</v>
      </c>
      <c r="AC65" s="206">
        <f t="shared" si="19"/>
        <v>0</v>
      </c>
      <c r="AD65" s="206">
        <f t="shared" si="19"/>
        <v>0</v>
      </c>
      <c r="AE65" s="206">
        <f t="shared" si="17"/>
        <v>1</v>
      </c>
      <c r="AF65" s="206">
        <f t="shared" si="17"/>
        <v>0</v>
      </c>
      <c r="AG65" s="206">
        <f t="shared" si="17"/>
        <v>0</v>
      </c>
      <c r="AH65" s="206">
        <f t="shared" si="17"/>
        <v>0</v>
      </c>
      <c r="AI65" s="206">
        <f t="shared" si="18"/>
        <v>0</v>
      </c>
      <c r="AJ65" s="206"/>
      <c r="AK65" s="206"/>
      <c r="AL65" s="19">
        <f t="shared" si="20"/>
        <v>0</v>
      </c>
    </row>
    <row r="66" spans="2:38" s="19" customFormat="1" ht="18">
      <c r="B66" s="204">
        <v>57</v>
      </c>
      <c r="C66" s="196" t="str">
        <f>INDEX('Vias Var Man'!$D$12:$D$3949,MATCH('MAPA VARRIÇÃO MANUAL'!B66,'Vias Var Man'!$B$12:$B$3949))</f>
        <v>1 vez na semana</v>
      </c>
      <c r="D66" s="197">
        <f>VLOOKUP(B66,'Vias Var Man'!$B$12:$H$3949,7,FALSE)</f>
        <v>5.6307800000000006</v>
      </c>
      <c r="E66" s="198">
        <f t="shared" si="8"/>
        <v>22.523120000000002</v>
      </c>
      <c r="F66" s="199">
        <f t="shared" si="6"/>
        <v>4</v>
      </c>
      <c r="G66" s="206">
        <f t="shared" si="11"/>
        <v>0</v>
      </c>
      <c r="H66" s="206">
        <f t="shared" si="11"/>
        <v>0</v>
      </c>
      <c r="I66" s="206">
        <f t="shared" si="11"/>
        <v>0</v>
      </c>
      <c r="J66" s="206">
        <f t="shared" si="11"/>
        <v>1</v>
      </c>
      <c r="K66" s="206">
        <f t="shared" si="12"/>
        <v>0</v>
      </c>
      <c r="L66" s="206">
        <f t="shared" si="12"/>
        <v>0</v>
      </c>
      <c r="M66" s="206">
        <f t="shared" si="12"/>
        <v>0</v>
      </c>
      <c r="N66" s="206">
        <f t="shared" si="12"/>
        <v>0</v>
      </c>
      <c r="O66" s="206">
        <f t="shared" si="13"/>
        <v>0</v>
      </c>
      <c r="P66" s="206">
        <f t="shared" si="13"/>
        <v>0</v>
      </c>
      <c r="Q66" s="206">
        <f t="shared" si="13"/>
        <v>1</v>
      </c>
      <c r="R66" s="206">
        <f t="shared" si="13"/>
        <v>0</v>
      </c>
      <c r="S66" s="206">
        <f t="shared" si="14"/>
        <v>0</v>
      </c>
      <c r="T66" s="206">
        <f t="shared" si="14"/>
        <v>0</v>
      </c>
      <c r="U66" s="206">
        <f t="shared" si="14"/>
        <v>0</v>
      </c>
      <c r="V66" s="206">
        <f t="shared" si="15"/>
        <v>0</v>
      </c>
      <c r="W66" s="206">
        <f t="shared" si="15"/>
        <v>0</v>
      </c>
      <c r="X66" s="206">
        <f t="shared" si="15"/>
        <v>1</v>
      </c>
      <c r="Y66" s="206">
        <f t="shared" si="15"/>
        <v>0</v>
      </c>
      <c r="Z66" s="206">
        <f t="shared" si="16"/>
        <v>0</v>
      </c>
      <c r="AA66" s="206">
        <f t="shared" si="16"/>
        <v>0</v>
      </c>
      <c r="AB66" s="206">
        <f t="shared" si="16"/>
        <v>0</v>
      </c>
      <c r="AC66" s="206">
        <f t="shared" si="19"/>
        <v>0</v>
      </c>
      <c r="AD66" s="206">
        <f t="shared" si="19"/>
        <v>0</v>
      </c>
      <c r="AE66" s="206">
        <f t="shared" si="17"/>
        <v>1</v>
      </c>
      <c r="AF66" s="206">
        <f t="shared" si="17"/>
        <v>0</v>
      </c>
      <c r="AG66" s="206">
        <f t="shared" si="17"/>
        <v>0</v>
      </c>
      <c r="AH66" s="206">
        <f t="shared" si="17"/>
        <v>0</v>
      </c>
      <c r="AI66" s="206">
        <f t="shared" si="18"/>
        <v>0</v>
      </c>
      <c r="AJ66" s="206"/>
      <c r="AK66" s="206"/>
    </row>
    <row r="67" spans="2:38" s="19" customFormat="1" ht="18">
      <c r="B67" s="205">
        <v>58</v>
      </c>
      <c r="C67" s="200" t="str">
        <f>INDEX('Vias Var Man'!$D$12:$D$3949,MATCH('MAPA VARRIÇÃO MANUAL'!B67,'Vias Var Man'!$B$12:$B$3949))</f>
        <v>1 vez na semana</v>
      </c>
      <c r="D67" s="201">
        <f>VLOOKUP(B67,'Vias Var Man'!$B$12:$H$3949,7,FALSE)</f>
        <v>5.7210800000000006</v>
      </c>
      <c r="E67" s="188">
        <f t="shared" si="8"/>
        <v>22.884320000000002</v>
      </c>
      <c r="F67" s="202">
        <f t="shared" si="6"/>
        <v>4</v>
      </c>
      <c r="G67" s="206">
        <f t="shared" si="11"/>
        <v>0</v>
      </c>
      <c r="H67" s="206">
        <f t="shared" si="11"/>
        <v>0</v>
      </c>
      <c r="I67" s="206">
        <f t="shared" si="11"/>
        <v>0</v>
      </c>
      <c r="J67" s="206">
        <f t="shared" si="11"/>
        <v>1</v>
      </c>
      <c r="K67" s="206">
        <f t="shared" si="12"/>
        <v>0</v>
      </c>
      <c r="L67" s="206">
        <f t="shared" si="12"/>
        <v>0</v>
      </c>
      <c r="M67" s="206">
        <f t="shared" si="12"/>
        <v>0</v>
      </c>
      <c r="N67" s="206">
        <f t="shared" si="12"/>
        <v>0</v>
      </c>
      <c r="O67" s="206">
        <f t="shared" si="13"/>
        <v>0</v>
      </c>
      <c r="P67" s="206">
        <f t="shared" si="13"/>
        <v>0</v>
      </c>
      <c r="Q67" s="206">
        <f t="shared" si="13"/>
        <v>1</v>
      </c>
      <c r="R67" s="206">
        <f t="shared" si="13"/>
        <v>0</v>
      </c>
      <c r="S67" s="206">
        <f t="shared" si="14"/>
        <v>0</v>
      </c>
      <c r="T67" s="206">
        <f t="shared" si="14"/>
        <v>0</v>
      </c>
      <c r="U67" s="206">
        <f t="shared" si="14"/>
        <v>0</v>
      </c>
      <c r="V67" s="206">
        <f t="shared" si="15"/>
        <v>0</v>
      </c>
      <c r="W67" s="206">
        <f t="shared" si="15"/>
        <v>0</v>
      </c>
      <c r="X67" s="206">
        <f t="shared" si="15"/>
        <v>1</v>
      </c>
      <c r="Y67" s="206">
        <f t="shared" si="15"/>
        <v>0</v>
      </c>
      <c r="Z67" s="206">
        <f t="shared" si="16"/>
        <v>0</v>
      </c>
      <c r="AA67" s="206">
        <f t="shared" si="16"/>
        <v>0</v>
      </c>
      <c r="AB67" s="206">
        <f t="shared" si="16"/>
        <v>0</v>
      </c>
      <c r="AC67" s="206">
        <f t="shared" si="19"/>
        <v>0</v>
      </c>
      <c r="AD67" s="206">
        <f t="shared" si="19"/>
        <v>0</v>
      </c>
      <c r="AE67" s="206">
        <f t="shared" si="17"/>
        <v>1</v>
      </c>
      <c r="AF67" s="206">
        <f t="shared" si="17"/>
        <v>0</v>
      </c>
      <c r="AG67" s="206">
        <f t="shared" si="17"/>
        <v>0</v>
      </c>
      <c r="AH67" s="206">
        <f t="shared" si="17"/>
        <v>0</v>
      </c>
      <c r="AI67" s="206">
        <f t="shared" si="18"/>
        <v>0</v>
      </c>
      <c r="AJ67" s="206"/>
      <c r="AK67" s="206"/>
      <c r="AL67" s="19">
        <f t="shared" si="20"/>
        <v>0</v>
      </c>
    </row>
    <row r="68" spans="2:38" s="19" customFormat="1" ht="18">
      <c r="B68" s="204">
        <v>59</v>
      </c>
      <c r="C68" s="196" t="str">
        <f>INDEX('Vias Var Man'!$D$12:$D$3949,MATCH('MAPA VARRIÇÃO MANUAL'!B68,'Vias Var Man'!$B$12:$B$3949))</f>
        <v>1 vez na semana</v>
      </c>
      <c r="D68" s="197">
        <f>VLOOKUP(B68,'Vias Var Man'!$B$12:$H$3949,7,FALSE)</f>
        <v>5.96204</v>
      </c>
      <c r="E68" s="198">
        <f t="shared" si="8"/>
        <v>23.84816</v>
      </c>
      <c r="F68" s="199">
        <f t="shared" si="6"/>
        <v>4</v>
      </c>
      <c r="G68" s="206">
        <f t="shared" si="11"/>
        <v>0</v>
      </c>
      <c r="H68" s="206">
        <f t="shared" si="11"/>
        <v>0</v>
      </c>
      <c r="I68" s="206">
        <f t="shared" si="11"/>
        <v>0</v>
      </c>
      <c r="J68" s="206">
        <f t="shared" si="11"/>
        <v>1</v>
      </c>
      <c r="K68" s="206">
        <f t="shared" si="12"/>
        <v>0</v>
      </c>
      <c r="L68" s="206">
        <f t="shared" si="12"/>
        <v>0</v>
      </c>
      <c r="M68" s="206">
        <f t="shared" si="12"/>
        <v>0</v>
      </c>
      <c r="N68" s="206">
        <f t="shared" si="12"/>
        <v>0</v>
      </c>
      <c r="O68" s="206">
        <f t="shared" si="13"/>
        <v>0</v>
      </c>
      <c r="P68" s="206">
        <f t="shared" si="13"/>
        <v>0</v>
      </c>
      <c r="Q68" s="206">
        <f t="shared" si="13"/>
        <v>1</v>
      </c>
      <c r="R68" s="206">
        <f t="shared" si="13"/>
        <v>0</v>
      </c>
      <c r="S68" s="206">
        <f t="shared" si="14"/>
        <v>0</v>
      </c>
      <c r="T68" s="206">
        <f t="shared" si="14"/>
        <v>0</v>
      </c>
      <c r="U68" s="206">
        <f t="shared" si="14"/>
        <v>0</v>
      </c>
      <c r="V68" s="206">
        <f t="shared" si="15"/>
        <v>0</v>
      </c>
      <c r="W68" s="206">
        <f t="shared" si="15"/>
        <v>0</v>
      </c>
      <c r="X68" s="206">
        <f t="shared" si="15"/>
        <v>1</v>
      </c>
      <c r="Y68" s="206">
        <f t="shared" si="15"/>
        <v>0</v>
      </c>
      <c r="Z68" s="206">
        <f t="shared" si="16"/>
        <v>0</v>
      </c>
      <c r="AA68" s="206">
        <f t="shared" si="16"/>
        <v>0</v>
      </c>
      <c r="AB68" s="206">
        <f t="shared" si="16"/>
        <v>0</v>
      </c>
      <c r="AC68" s="206">
        <f t="shared" si="19"/>
        <v>0</v>
      </c>
      <c r="AD68" s="206">
        <f t="shared" si="19"/>
        <v>0</v>
      </c>
      <c r="AE68" s="206">
        <f t="shared" si="17"/>
        <v>1</v>
      </c>
      <c r="AF68" s="206">
        <f t="shared" si="17"/>
        <v>0</v>
      </c>
      <c r="AG68" s="206">
        <f t="shared" si="17"/>
        <v>0</v>
      </c>
      <c r="AH68" s="206">
        <f t="shared" si="17"/>
        <v>0</v>
      </c>
      <c r="AI68" s="206">
        <f t="shared" si="18"/>
        <v>0</v>
      </c>
      <c r="AJ68" s="206"/>
      <c r="AK68" s="206"/>
    </row>
    <row r="69" spans="2:38" s="19" customFormat="1" ht="18">
      <c r="B69" s="205">
        <v>60</v>
      </c>
      <c r="C69" s="200" t="str">
        <f>INDEX('Vias Var Man'!$D$12:$D$3949,MATCH('MAPA VARRIÇÃO MANUAL'!B69,'Vias Var Man'!$B$12:$B$3949))</f>
        <v>1 vez na semana</v>
      </c>
      <c r="D69" s="201">
        <f>VLOOKUP(B69,'Vias Var Man'!$B$12:$H$3949,7,FALSE)</f>
        <v>6.1969399999999997</v>
      </c>
      <c r="E69" s="188">
        <f t="shared" si="8"/>
        <v>24.787759999999999</v>
      </c>
      <c r="F69" s="202">
        <f t="shared" si="6"/>
        <v>4</v>
      </c>
      <c r="G69" s="206">
        <f t="shared" si="11"/>
        <v>0</v>
      </c>
      <c r="H69" s="206">
        <f t="shared" si="11"/>
        <v>0</v>
      </c>
      <c r="I69" s="206">
        <f t="shared" si="11"/>
        <v>0</v>
      </c>
      <c r="J69" s="206">
        <f t="shared" si="11"/>
        <v>1</v>
      </c>
      <c r="K69" s="206">
        <f t="shared" si="12"/>
        <v>0</v>
      </c>
      <c r="L69" s="206">
        <f t="shared" si="12"/>
        <v>0</v>
      </c>
      <c r="M69" s="206">
        <f t="shared" si="12"/>
        <v>0</v>
      </c>
      <c r="N69" s="206">
        <f t="shared" si="12"/>
        <v>0</v>
      </c>
      <c r="O69" s="206">
        <f t="shared" si="13"/>
        <v>0</v>
      </c>
      <c r="P69" s="206">
        <f t="shared" si="13"/>
        <v>0</v>
      </c>
      <c r="Q69" s="206">
        <f t="shared" si="13"/>
        <v>1</v>
      </c>
      <c r="R69" s="206">
        <f t="shared" si="13"/>
        <v>0</v>
      </c>
      <c r="S69" s="206">
        <f t="shared" si="14"/>
        <v>0</v>
      </c>
      <c r="T69" s="206">
        <f t="shared" si="14"/>
        <v>0</v>
      </c>
      <c r="U69" s="206">
        <f t="shared" si="14"/>
        <v>0</v>
      </c>
      <c r="V69" s="206">
        <f t="shared" si="15"/>
        <v>0</v>
      </c>
      <c r="W69" s="206">
        <f t="shared" si="15"/>
        <v>0</v>
      </c>
      <c r="X69" s="206">
        <f t="shared" si="15"/>
        <v>1</v>
      </c>
      <c r="Y69" s="206">
        <f t="shared" si="15"/>
        <v>0</v>
      </c>
      <c r="Z69" s="206">
        <f t="shared" si="16"/>
        <v>0</v>
      </c>
      <c r="AA69" s="206">
        <f t="shared" si="16"/>
        <v>0</v>
      </c>
      <c r="AB69" s="206">
        <f t="shared" si="16"/>
        <v>0</v>
      </c>
      <c r="AC69" s="206">
        <f t="shared" si="19"/>
        <v>0</v>
      </c>
      <c r="AD69" s="206">
        <f t="shared" si="19"/>
        <v>0</v>
      </c>
      <c r="AE69" s="206">
        <f t="shared" si="17"/>
        <v>1</v>
      </c>
      <c r="AF69" s="206">
        <f t="shared" si="17"/>
        <v>0</v>
      </c>
      <c r="AG69" s="206">
        <f t="shared" si="17"/>
        <v>0</v>
      </c>
      <c r="AH69" s="206">
        <f t="shared" si="17"/>
        <v>0</v>
      </c>
      <c r="AI69" s="206">
        <f t="shared" si="18"/>
        <v>0</v>
      </c>
      <c r="AJ69" s="206"/>
      <c r="AK69" s="206"/>
      <c r="AL69" s="19">
        <f t="shared" si="20"/>
        <v>0</v>
      </c>
    </row>
    <row r="70" spans="2:38" s="19" customFormat="1" ht="18">
      <c r="B70" s="204">
        <v>61</v>
      </c>
      <c r="C70" s="196" t="str">
        <f>INDEX('Vias Var Man'!$D$12:$D$3949,MATCH('MAPA VARRIÇÃO MANUAL'!B70,'Vias Var Man'!$B$12:$B$3949))</f>
        <v>1 vez na semana</v>
      </c>
      <c r="D70" s="197">
        <f>VLOOKUP(B70,'Vias Var Man'!$B$12:$H$3949,7,FALSE)</f>
        <v>5.7401</v>
      </c>
      <c r="E70" s="198">
        <f t="shared" si="8"/>
        <v>22.9604</v>
      </c>
      <c r="F70" s="199">
        <f t="shared" si="6"/>
        <v>4</v>
      </c>
      <c r="G70" s="206">
        <f t="shared" si="11"/>
        <v>0</v>
      </c>
      <c r="H70" s="206">
        <f t="shared" si="11"/>
        <v>0</v>
      </c>
      <c r="I70" s="206">
        <f t="shared" si="11"/>
        <v>0</v>
      </c>
      <c r="J70" s="206">
        <f t="shared" si="11"/>
        <v>1</v>
      </c>
      <c r="K70" s="206">
        <f t="shared" si="12"/>
        <v>0</v>
      </c>
      <c r="L70" s="206">
        <f t="shared" si="12"/>
        <v>0</v>
      </c>
      <c r="M70" s="206">
        <f t="shared" si="12"/>
        <v>0</v>
      </c>
      <c r="N70" s="206">
        <f t="shared" si="12"/>
        <v>0</v>
      </c>
      <c r="O70" s="206">
        <f t="shared" si="13"/>
        <v>0</v>
      </c>
      <c r="P70" s="206">
        <f t="shared" si="13"/>
        <v>0</v>
      </c>
      <c r="Q70" s="206">
        <f t="shared" si="13"/>
        <v>1</v>
      </c>
      <c r="R70" s="206">
        <f t="shared" si="13"/>
        <v>0</v>
      </c>
      <c r="S70" s="206">
        <f t="shared" si="14"/>
        <v>0</v>
      </c>
      <c r="T70" s="206">
        <f t="shared" si="14"/>
        <v>0</v>
      </c>
      <c r="U70" s="206">
        <f t="shared" si="14"/>
        <v>0</v>
      </c>
      <c r="V70" s="206">
        <f t="shared" si="15"/>
        <v>0</v>
      </c>
      <c r="W70" s="206">
        <f t="shared" si="15"/>
        <v>0</v>
      </c>
      <c r="X70" s="206">
        <f t="shared" si="15"/>
        <v>1</v>
      </c>
      <c r="Y70" s="206">
        <f t="shared" si="15"/>
        <v>0</v>
      </c>
      <c r="Z70" s="206">
        <f t="shared" si="16"/>
        <v>0</v>
      </c>
      <c r="AA70" s="206">
        <f t="shared" si="16"/>
        <v>0</v>
      </c>
      <c r="AB70" s="206">
        <f t="shared" si="16"/>
        <v>0</v>
      </c>
      <c r="AC70" s="206">
        <f t="shared" si="19"/>
        <v>0</v>
      </c>
      <c r="AD70" s="206">
        <f t="shared" si="19"/>
        <v>0</v>
      </c>
      <c r="AE70" s="206">
        <f t="shared" si="17"/>
        <v>1</v>
      </c>
      <c r="AF70" s="206">
        <f t="shared" si="17"/>
        <v>0</v>
      </c>
      <c r="AG70" s="206">
        <f t="shared" si="17"/>
        <v>0</v>
      </c>
      <c r="AH70" s="206">
        <f t="shared" si="17"/>
        <v>0</v>
      </c>
      <c r="AI70" s="206">
        <f t="shared" si="18"/>
        <v>0</v>
      </c>
      <c r="AJ70" s="206"/>
      <c r="AK70" s="206"/>
    </row>
    <row r="71" spans="2:38" s="19" customFormat="1" ht="18">
      <c r="B71" s="205">
        <v>62</v>
      </c>
      <c r="C71" s="200" t="str">
        <f>INDEX('Vias Var Man'!$D$12:$D$3949,MATCH('MAPA VARRIÇÃO MANUAL'!B71,'Vias Var Man'!$B$12:$B$3949))</f>
        <v>1 vez na semana</v>
      </c>
      <c r="D71" s="201">
        <f>VLOOKUP(B71,'Vias Var Man'!$B$12:$H$3949,7,FALSE)</f>
        <v>5.9405400000000004</v>
      </c>
      <c r="E71" s="188">
        <f t="shared" si="8"/>
        <v>23.762160000000002</v>
      </c>
      <c r="F71" s="202">
        <f t="shared" si="6"/>
        <v>4</v>
      </c>
      <c r="G71" s="206">
        <f t="shared" si="11"/>
        <v>0</v>
      </c>
      <c r="H71" s="206">
        <f t="shared" si="11"/>
        <v>0</v>
      </c>
      <c r="I71" s="206">
        <f t="shared" si="11"/>
        <v>0</v>
      </c>
      <c r="J71" s="206">
        <f t="shared" si="11"/>
        <v>1</v>
      </c>
      <c r="K71" s="206">
        <f t="shared" si="12"/>
        <v>0</v>
      </c>
      <c r="L71" s="206">
        <f t="shared" si="12"/>
        <v>0</v>
      </c>
      <c r="M71" s="206">
        <f t="shared" si="12"/>
        <v>0</v>
      </c>
      <c r="N71" s="206">
        <f t="shared" si="12"/>
        <v>0</v>
      </c>
      <c r="O71" s="206">
        <f t="shared" si="13"/>
        <v>0</v>
      </c>
      <c r="P71" s="206">
        <f t="shared" si="13"/>
        <v>0</v>
      </c>
      <c r="Q71" s="206">
        <f t="shared" si="13"/>
        <v>1</v>
      </c>
      <c r="R71" s="206">
        <f t="shared" si="13"/>
        <v>0</v>
      </c>
      <c r="S71" s="206">
        <f t="shared" si="14"/>
        <v>0</v>
      </c>
      <c r="T71" s="206">
        <f t="shared" si="14"/>
        <v>0</v>
      </c>
      <c r="U71" s="206">
        <f t="shared" si="14"/>
        <v>0</v>
      </c>
      <c r="V71" s="206">
        <f t="shared" si="15"/>
        <v>0</v>
      </c>
      <c r="W71" s="206">
        <f t="shared" si="15"/>
        <v>0</v>
      </c>
      <c r="X71" s="206">
        <f t="shared" si="15"/>
        <v>1</v>
      </c>
      <c r="Y71" s="206">
        <f t="shared" si="15"/>
        <v>0</v>
      </c>
      <c r="Z71" s="206">
        <f t="shared" si="16"/>
        <v>0</v>
      </c>
      <c r="AA71" s="206">
        <f t="shared" si="16"/>
        <v>0</v>
      </c>
      <c r="AB71" s="206">
        <f t="shared" si="16"/>
        <v>0</v>
      </c>
      <c r="AC71" s="206">
        <f t="shared" si="19"/>
        <v>0</v>
      </c>
      <c r="AD71" s="206">
        <f t="shared" si="19"/>
        <v>0</v>
      </c>
      <c r="AE71" s="206">
        <f t="shared" si="17"/>
        <v>1</v>
      </c>
      <c r="AF71" s="206">
        <f t="shared" si="17"/>
        <v>0</v>
      </c>
      <c r="AG71" s="206">
        <f t="shared" si="17"/>
        <v>0</v>
      </c>
      <c r="AH71" s="206">
        <f t="shared" si="17"/>
        <v>0</v>
      </c>
      <c r="AI71" s="206">
        <f t="shared" si="18"/>
        <v>0</v>
      </c>
      <c r="AJ71" s="206"/>
      <c r="AK71" s="206"/>
      <c r="AL71" s="19">
        <f t="shared" si="20"/>
        <v>0</v>
      </c>
    </row>
    <row r="72" spans="2:38" s="19" customFormat="1" ht="18">
      <c r="B72" s="204">
        <v>63</v>
      </c>
      <c r="C72" s="196" t="str">
        <f>INDEX('Vias Var Man'!$D$12:$D$3949,MATCH('MAPA VARRIÇÃO MANUAL'!B72,'Vias Var Man'!$B$12:$B$3949))</f>
        <v>1 vez na semana</v>
      </c>
      <c r="D72" s="197">
        <f>VLOOKUP(B72,'Vias Var Man'!$B$12:$H$3949,7,FALSE)</f>
        <v>5.58568</v>
      </c>
      <c r="E72" s="198">
        <f t="shared" si="8"/>
        <v>22.34272</v>
      </c>
      <c r="F72" s="199">
        <f t="shared" si="6"/>
        <v>4</v>
      </c>
      <c r="G72" s="206">
        <f t="shared" si="11"/>
        <v>0</v>
      </c>
      <c r="H72" s="206">
        <f t="shared" si="11"/>
        <v>0</v>
      </c>
      <c r="I72" s="206">
        <f t="shared" si="11"/>
        <v>0</v>
      </c>
      <c r="J72" s="206">
        <f t="shared" si="11"/>
        <v>1</v>
      </c>
      <c r="K72" s="206">
        <f t="shared" si="12"/>
        <v>0</v>
      </c>
      <c r="L72" s="206">
        <f t="shared" si="12"/>
        <v>0</v>
      </c>
      <c r="M72" s="206">
        <f t="shared" si="12"/>
        <v>0</v>
      </c>
      <c r="N72" s="206">
        <f t="shared" si="12"/>
        <v>0</v>
      </c>
      <c r="O72" s="206">
        <f t="shared" si="13"/>
        <v>0</v>
      </c>
      <c r="P72" s="206">
        <f t="shared" si="13"/>
        <v>0</v>
      </c>
      <c r="Q72" s="206">
        <f t="shared" si="13"/>
        <v>1</v>
      </c>
      <c r="R72" s="206">
        <f t="shared" si="13"/>
        <v>0</v>
      </c>
      <c r="S72" s="206">
        <f t="shared" si="14"/>
        <v>0</v>
      </c>
      <c r="T72" s="206">
        <f t="shared" si="14"/>
        <v>0</v>
      </c>
      <c r="U72" s="206">
        <f t="shared" si="14"/>
        <v>0</v>
      </c>
      <c r="V72" s="206">
        <f t="shared" si="15"/>
        <v>0</v>
      </c>
      <c r="W72" s="206">
        <f t="shared" si="15"/>
        <v>0</v>
      </c>
      <c r="X72" s="206">
        <f t="shared" si="15"/>
        <v>1</v>
      </c>
      <c r="Y72" s="206">
        <f t="shared" si="15"/>
        <v>0</v>
      </c>
      <c r="Z72" s="206">
        <f t="shared" si="16"/>
        <v>0</v>
      </c>
      <c r="AA72" s="206">
        <f t="shared" si="16"/>
        <v>0</v>
      </c>
      <c r="AB72" s="206">
        <f t="shared" si="16"/>
        <v>0</v>
      </c>
      <c r="AC72" s="206">
        <f t="shared" si="19"/>
        <v>0</v>
      </c>
      <c r="AD72" s="206">
        <f t="shared" si="19"/>
        <v>0</v>
      </c>
      <c r="AE72" s="206">
        <f t="shared" si="17"/>
        <v>1</v>
      </c>
      <c r="AF72" s="206">
        <f t="shared" si="17"/>
        <v>0</v>
      </c>
      <c r="AG72" s="206">
        <f t="shared" si="17"/>
        <v>0</v>
      </c>
      <c r="AH72" s="206">
        <f t="shared" si="17"/>
        <v>0</v>
      </c>
      <c r="AI72" s="206">
        <f t="shared" si="18"/>
        <v>0</v>
      </c>
      <c r="AJ72" s="206"/>
      <c r="AK72" s="206"/>
    </row>
    <row r="73" spans="2:38" s="19" customFormat="1" ht="18">
      <c r="B73" s="205">
        <v>64</v>
      </c>
      <c r="C73" s="200" t="str">
        <f>INDEX('Vias Var Man'!$D$12:$D$3949,MATCH('MAPA VARRIÇÃO MANUAL'!B73,'Vias Var Man'!$B$12:$B$3949))</f>
        <v>1 vez na semana</v>
      </c>
      <c r="D73" s="201">
        <f>VLOOKUP(B73,'Vias Var Man'!$B$12:$H$3949,7,FALSE)</f>
        <v>5.3725399999999999</v>
      </c>
      <c r="E73" s="188">
        <f t="shared" si="8"/>
        <v>21.490159999999999</v>
      </c>
      <c r="F73" s="202">
        <f t="shared" si="6"/>
        <v>4</v>
      </c>
      <c r="G73" s="206">
        <f t="shared" si="11"/>
        <v>0</v>
      </c>
      <c r="H73" s="206">
        <f t="shared" si="11"/>
        <v>0</v>
      </c>
      <c r="I73" s="206">
        <f t="shared" si="11"/>
        <v>0</v>
      </c>
      <c r="J73" s="206">
        <f t="shared" si="11"/>
        <v>1</v>
      </c>
      <c r="K73" s="206">
        <f t="shared" si="12"/>
        <v>0</v>
      </c>
      <c r="L73" s="206">
        <f t="shared" si="12"/>
        <v>0</v>
      </c>
      <c r="M73" s="206">
        <f t="shared" si="12"/>
        <v>0</v>
      </c>
      <c r="N73" s="206">
        <f t="shared" si="12"/>
        <v>0</v>
      </c>
      <c r="O73" s="206">
        <f t="shared" si="13"/>
        <v>0</v>
      </c>
      <c r="P73" s="206">
        <f t="shared" si="13"/>
        <v>0</v>
      </c>
      <c r="Q73" s="206">
        <f t="shared" si="13"/>
        <v>1</v>
      </c>
      <c r="R73" s="206">
        <f t="shared" si="13"/>
        <v>0</v>
      </c>
      <c r="S73" s="206">
        <f t="shared" si="14"/>
        <v>0</v>
      </c>
      <c r="T73" s="206">
        <f t="shared" si="14"/>
        <v>0</v>
      </c>
      <c r="U73" s="206">
        <f t="shared" si="14"/>
        <v>0</v>
      </c>
      <c r="V73" s="206">
        <f t="shared" si="15"/>
        <v>0</v>
      </c>
      <c r="W73" s="206">
        <f t="shared" si="15"/>
        <v>0</v>
      </c>
      <c r="X73" s="206">
        <f t="shared" si="15"/>
        <v>1</v>
      </c>
      <c r="Y73" s="206">
        <f t="shared" si="15"/>
        <v>0</v>
      </c>
      <c r="Z73" s="206">
        <f t="shared" si="16"/>
        <v>0</v>
      </c>
      <c r="AA73" s="206">
        <f t="shared" si="16"/>
        <v>0</v>
      </c>
      <c r="AB73" s="206">
        <f t="shared" si="16"/>
        <v>0</v>
      </c>
      <c r="AC73" s="206">
        <f t="shared" si="19"/>
        <v>0</v>
      </c>
      <c r="AD73" s="206">
        <f t="shared" si="19"/>
        <v>0</v>
      </c>
      <c r="AE73" s="206">
        <f t="shared" si="17"/>
        <v>1</v>
      </c>
      <c r="AF73" s="206">
        <f t="shared" si="17"/>
        <v>0</v>
      </c>
      <c r="AG73" s="206">
        <f t="shared" si="17"/>
        <v>0</v>
      </c>
      <c r="AH73" s="206">
        <f t="shared" si="17"/>
        <v>0</v>
      </c>
      <c r="AI73" s="206">
        <f t="shared" si="18"/>
        <v>0</v>
      </c>
      <c r="AJ73" s="206"/>
      <c r="AK73" s="206"/>
      <c r="AL73" s="19">
        <f t="shared" si="20"/>
        <v>0</v>
      </c>
    </row>
    <row r="74" spans="2:38" s="19" customFormat="1" ht="18">
      <c r="B74" s="204">
        <v>65</v>
      </c>
      <c r="C74" s="196" t="str">
        <f>INDEX('Vias Var Man'!$D$12:$D$3949,MATCH('MAPA VARRIÇÃO MANUAL'!B74,'Vias Var Man'!$B$12:$B$3949))</f>
        <v>1 vez na semana</v>
      </c>
      <c r="D74" s="197">
        <f>VLOOKUP(B74,'Vias Var Man'!$B$12:$H$3949,7,FALSE)</f>
        <v>6.1878800000000007</v>
      </c>
      <c r="E74" s="198">
        <f t="shared" si="8"/>
        <v>24.751520000000003</v>
      </c>
      <c r="F74" s="199">
        <f t="shared" ref="F74:F137" si="21">SUM(G74:AK74)</f>
        <v>4</v>
      </c>
      <c r="G74" s="206">
        <f t="shared" si="11"/>
        <v>0</v>
      </c>
      <c r="H74" s="206">
        <f t="shared" si="11"/>
        <v>0</v>
      </c>
      <c r="I74" s="206">
        <f t="shared" si="11"/>
        <v>0</v>
      </c>
      <c r="J74" s="206">
        <f t="shared" si="11"/>
        <v>1</v>
      </c>
      <c r="K74" s="206">
        <f t="shared" si="12"/>
        <v>0</v>
      </c>
      <c r="L74" s="206">
        <f t="shared" si="12"/>
        <v>0</v>
      </c>
      <c r="M74" s="206">
        <f t="shared" si="12"/>
        <v>0</v>
      </c>
      <c r="N74" s="206">
        <f t="shared" si="12"/>
        <v>0</v>
      </c>
      <c r="O74" s="206">
        <f t="shared" si="13"/>
        <v>0</v>
      </c>
      <c r="P74" s="206">
        <f t="shared" si="13"/>
        <v>0</v>
      </c>
      <c r="Q74" s="206">
        <f t="shared" si="13"/>
        <v>1</v>
      </c>
      <c r="R74" s="206">
        <f t="shared" si="13"/>
        <v>0</v>
      </c>
      <c r="S74" s="206">
        <f t="shared" si="14"/>
        <v>0</v>
      </c>
      <c r="T74" s="206">
        <f t="shared" si="14"/>
        <v>0</v>
      </c>
      <c r="U74" s="206">
        <f t="shared" si="14"/>
        <v>0</v>
      </c>
      <c r="V74" s="206">
        <f t="shared" si="15"/>
        <v>0</v>
      </c>
      <c r="W74" s="206">
        <f t="shared" si="15"/>
        <v>0</v>
      </c>
      <c r="X74" s="206">
        <f t="shared" si="15"/>
        <v>1</v>
      </c>
      <c r="Y74" s="206">
        <f t="shared" si="15"/>
        <v>0</v>
      </c>
      <c r="Z74" s="206">
        <f t="shared" si="16"/>
        <v>0</v>
      </c>
      <c r="AA74" s="206">
        <f t="shared" si="16"/>
        <v>0</v>
      </c>
      <c r="AB74" s="206">
        <f t="shared" si="16"/>
        <v>0</v>
      </c>
      <c r="AC74" s="206">
        <f t="shared" si="19"/>
        <v>0</v>
      </c>
      <c r="AD74" s="206">
        <f t="shared" si="19"/>
        <v>0</v>
      </c>
      <c r="AE74" s="206">
        <f t="shared" si="17"/>
        <v>1</v>
      </c>
      <c r="AF74" s="206">
        <f t="shared" si="17"/>
        <v>0</v>
      </c>
      <c r="AG74" s="206">
        <f t="shared" si="17"/>
        <v>0</v>
      </c>
      <c r="AH74" s="206">
        <f t="shared" si="17"/>
        <v>0</v>
      </c>
      <c r="AI74" s="206">
        <f t="shared" si="18"/>
        <v>0</v>
      </c>
      <c r="AJ74" s="206"/>
      <c r="AK74" s="206"/>
    </row>
    <row r="75" spans="2:38" s="19" customFormat="1" ht="18">
      <c r="B75" s="205">
        <v>66</v>
      </c>
      <c r="C75" s="200" t="str">
        <f>INDEX('Vias Var Man'!$D$12:$D$3949,MATCH('MAPA VARRIÇÃO MANUAL'!B75,'Vias Var Man'!$B$12:$B$3949))</f>
        <v>1 vez na semana</v>
      </c>
      <c r="D75" s="201">
        <f>VLOOKUP(B75,'Vias Var Man'!$B$12:$H$3949,7,FALSE)</f>
        <v>5.7177999999999987</v>
      </c>
      <c r="E75" s="188">
        <f t="shared" si="8"/>
        <v>22.871199999999995</v>
      </c>
      <c r="F75" s="202">
        <f t="shared" si="21"/>
        <v>4</v>
      </c>
      <c r="G75" s="206">
        <f t="shared" si="11"/>
        <v>0</v>
      </c>
      <c r="H75" s="206">
        <f t="shared" si="11"/>
        <v>0</v>
      </c>
      <c r="I75" s="206">
        <f t="shared" si="11"/>
        <v>0</v>
      </c>
      <c r="J75" s="206">
        <f t="shared" si="11"/>
        <v>1</v>
      </c>
      <c r="K75" s="206">
        <f t="shared" si="12"/>
        <v>0</v>
      </c>
      <c r="L75" s="206">
        <f t="shared" si="12"/>
        <v>0</v>
      </c>
      <c r="M75" s="206">
        <f t="shared" si="12"/>
        <v>0</v>
      </c>
      <c r="N75" s="206">
        <f t="shared" si="12"/>
        <v>0</v>
      </c>
      <c r="O75" s="206">
        <f t="shared" si="13"/>
        <v>0</v>
      </c>
      <c r="P75" s="206">
        <f t="shared" si="13"/>
        <v>0</v>
      </c>
      <c r="Q75" s="206">
        <f t="shared" si="13"/>
        <v>1</v>
      </c>
      <c r="R75" s="206">
        <f t="shared" si="13"/>
        <v>0</v>
      </c>
      <c r="S75" s="206">
        <f t="shared" si="14"/>
        <v>0</v>
      </c>
      <c r="T75" s="206">
        <f t="shared" si="14"/>
        <v>0</v>
      </c>
      <c r="U75" s="206">
        <f t="shared" si="14"/>
        <v>0</v>
      </c>
      <c r="V75" s="206">
        <f t="shared" si="15"/>
        <v>0</v>
      </c>
      <c r="W75" s="206">
        <f t="shared" si="15"/>
        <v>0</v>
      </c>
      <c r="X75" s="206">
        <f t="shared" si="15"/>
        <v>1</v>
      </c>
      <c r="Y75" s="206">
        <f t="shared" si="15"/>
        <v>0</v>
      </c>
      <c r="Z75" s="206">
        <f t="shared" si="16"/>
        <v>0</v>
      </c>
      <c r="AA75" s="206">
        <f t="shared" si="16"/>
        <v>0</v>
      </c>
      <c r="AB75" s="206">
        <f t="shared" si="16"/>
        <v>0</v>
      </c>
      <c r="AC75" s="206">
        <f t="shared" si="19"/>
        <v>0</v>
      </c>
      <c r="AD75" s="206">
        <f t="shared" si="19"/>
        <v>0</v>
      </c>
      <c r="AE75" s="206">
        <f t="shared" si="17"/>
        <v>1</v>
      </c>
      <c r="AF75" s="206">
        <f t="shared" si="17"/>
        <v>0</v>
      </c>
      <c r="AG75" s="206">
        <f t="shared" si="17"/>
        <v>0</v>
      </c>
      <c r="AH75" s="206">
        <f t="shared" si="17"/>
        <v>0</v>
      </c>
      <c r="AI75" s="206">
        <f t="shared" si="18"/>
        <v>0</v>
      </c>
      <c r="AJ75" s="206"/>
      <c r="AK75" s="206"/>
      <c r="AL75" s="19">
        <f t="shared" si="20"/>
        <v>0</v>
      </c>
    </row>
    <row r="76" spans="2:38" s="19" customFormat="1" ht="18">
      <c r="B76" s="204">
        <v>67</v>
      </c>
      <c r="C76" s="196" t="str">
        <f>INDEX('Vias Var Man'!$D$12:$D$3949,MATCH('MAPA VARRIÇÃO MANUAL'!B76,'Vias Var Man'!$B$12:$B$3949))</f>
        <v>1 vez na semana</v>
      </c>
      <c r="D76" s="197">
        <f>VLOOKUP(B76,'Vias Var Man'!$B$12:$H$3949,7,FALSE)</f>
        <v>5.7297200000000004</v>
      </c>
      <c r="E76" s="198">
        <f t="shared" ref="E76:E139" si="22">F76*D76</f>
        <v>22.918880000000001</v>
      </c>
      <c r="F76" s="199">
        <f t="shared" si="21"/>
        <v>4</v>
      </c>
      <c r="G76" s="206">
        <f t="shared" si="11"/>
        <v>0</v>
      </c>
      <c r="H76" s="206">
        <f t="shared" si="11"/>
        <v>0</v>
      </c>
      <c r="I76" s="206">
        <f t="shared" si="11"/>
        <v>0</v>
      </c>
      <c r="J76" s="206">
        <f t="shared" si="11"/>
        <v>1</v>
      </c>
      <c r="K76" s="206">
        <f t="shared" si="12"/>
        <v>0</v>
      </c>
      <c r="L76" s="206">
        <f t="shared" si="12"/>
        <v>0</v>
      </c>
      <c r="M76" s="206">
        <f t="shared" si="12"/>
        <v>0</v>
      </c>
      <c r="N76" s="206">
        <f t="shared" si="12"/>
        <v>0</v>
      </c>
      <c r="O76" s="206">
        <f t="shared" si="13"/>
        <v>0</v>
      </c>
      <c r="P76" s="206">
        <f t="shared" si="13"/>
        <v>0</v>
      </c>
      <c r="Q76" s="206">
        <f t="shared" si="13"/>
        <v>1</v>
      </c>
      <c r="R76" s="206">
        <f t="shared" si="13"/>
        <v>0</v>
      </c>
      <c r="S76" s="206">
        <f t="shared" si="14"/>
        <v>0</v>
      </c>
      <c r="T76" s="206">
        <f t="shared" si="14"/>
        <v>0</v>
      </c>
      <c r="U76" s="206">
        <f t="shared" si="14"/>
        <v>0</v>
      </c>
      <c r="V76" s="206">
        <f t="shared" si="15"/>
        <v>0</v>
      </c>
      <c r="W76" s="206">
        <f t="shared" si="15"/>
        <v>0</v>
      </c>
      <c r="X76" s="206">
        <f t="shared" si="15"/>
        <v>1</v>
      </c>
      <c r="Y76" s="206">
        <f t="shared" si="15"/>
        <v>0</v>
      </c>
      <c r="Z76" s="206">
        <f t="shared" si="16"/>
        <v>0</v>
      </c>
      <c r="AA76" s="206">
        <f t="shared" si="16"/>
        <v>0</v>
      </c>
      <c r="AB76" s="206">
        <f t="shared" si="16"/>
        <v>0</v>
      </c>
      <c r="AC76" s="206">
        <f t="shared" si="19"/>
        <v>0</v>
      </c>
      <c r="AD76" s="206">
        <f t="shared" si="19"/>
        <v>0</v>
      </c>
      <c r="AE76" s="206">
        <f t="shared" si="17"/>
        <v>1</v>
      </c>
      <c r="AF76" s="206">
        <f t="shared" si="17"/>
        <v>0</v>
      </c>
      <c r="AG76" s="206">
        <f t="shared" si="17"/>
        <v>0</v>
      </c>
      <c r="AH76" s="206">
        <f t="shared" si="17"/>
        <v>0</v>
      </c>
      <c r="AI76" s="206">
        <f t="shared" si="18"/>
        <v>0</v>
      </c>
      <c r="AJ76" s="206"/>
      <c r="AK76" s="206"/>
    </row>
    <row r="77" spans="2:38" s="19" customFormat="1" ht="18">
      <c r="B77" s="205">
        <v>68</v>
      </c>
      <c r="C77" s="200" t="str">
        <f>INDEX('Vias Var Man'!$D$12:$D$3949,MATCH('MAPA VARRIÇÃO MANUAL'!B77,'Vias Var Man'!$B$12:$B$3949))</f>
        <v>1 vez na semana</v>
      </c>
      <c r="D77" s="201">
        <f>VLOOKUP(B77,'Vias Var Man'!$B$12:$H$3949,7,FALSE)</f>
        <v>5.8198800000000004</v>
      </c>
      <c r="E77" s="188">
        <f t="shared" si="22"/>
        <v>23.279520000000002</v>
      </c>
      <c r="F77" s="202">
        <f t="shared" si="21"/>
        <v>4</v>
      </c>
      <c r="G77" s="206">
        <f t="shared" si="11"/>
        <v>0</v>
      </c>
      <c r="H77" s="206">
        <f t="shared" si="11"/>
        <v>0</v>
      </c>
      <c r="I77" s="206">
        <f t="shared" si="11"/>
        <v>0</v>
      </c>
      <c r="J77" s="206">
        <f t="shared" si="11"/>
        <v>1</v>
      </c>
      <c r="K77" s="206">
        <f t="shared" si="12"/>
        <v>0</v>
      </c>
      <c r="L77" s="206">
        <f t="shared" si="12"/>
        <v>0</v>
      </c>
      <c r="M77" s="206">
        <f t="shared" si="12"/>
        <v>0</v>
      </c>
      <c r="N77" s="206">
        <f t="shared" si="12"/>
        <v>0</v>
      </c>
      <c r="O77" s="206">
        <f t="shared" si="13"/>
        <v>0</v>
      </c>
      <c r="P77" s="206">
        <f t="shared" si="13"/>
        <v>0</v>
      </c>
      <c r="Q77" s="206">
        <f t="shared" si="13"/>
        <v>1</v>
      </c>
      <c r="R77" s="206">
        <f t="shared" si="13"/>
        <v>0</v>
      </c>
      <c r="S77" s="206">
        <f t="shared" si="14"/>
        <v>0</v>
      </c>
      <c r="T77" s="206">
        <f t="shared" si="14"/>
        <v>0</v>
      </c>
      <c r="U77" s="206">
        <f t="shared" si="14"/>
        <v>0</v>
      </c>
      <c r="V77" s="206">
        <f t="shared" si="15"/>
        <v>0</v>
      </c>
      <c r="W77" s="206">
        <f t="shared" si="15"/>
        <v>0</v>
      </c>
      <c r="X77" s="206">
        <f t="shared" si="15"/>
        <v>1</v>
      </c>
      <c r="Y77" s="206">
        <f t="shared" si="15"/>
        <v>0</v>
      </c>
      <c r="Z77" s="206">
        <f t="shared" si="16"/>
        <v>0</v>
      </c>
      <c r="AA77" s="206">
        <f t="shared" si="16"/>
        <v>0</v>
      </c>
      <c r="AB77" s="206">
        <f t="shared" si="16"/>
        <v>0</v>
      </c>
      <c r="AC77" s="206">
        <f t="shared" si="19"/>
        <v>0</v>
      </c>
      <c r="AD77" s="206">
        <f t="shared" si="19"/>
        <v>0</v>
      </c>
      <c r="AE77" s="206">
        <f t="shared" si="17"/>
        <v>1</v>
      </c>
      <c r="AF77" s="206">
        <f t="shared" si="17"/>
        <v>0</v>
      </c>
      <c r="AG77" s="206">
        <f t="shared" si="17"/>
        <v>0</v>
      </c>
      <c r="AH77" s="206">
        <f t="shared" si="17"/>
        <v>0</v>
      </c>
      <c r="AI77" s="206">
        <f t="shared" si="18"/>
        <v>0</v>
      </c>
      <c r="AJ77" s="206"/>
      <c r="AK77" s="206"/>
      <c r="AL77" s="19">
        <f t="shared" si="20"/>
        <v>0</v>
      </c>
    </row>
    <row r="78" spans="2:38" s="19" customFormat="1" ht="18">
      <c r="B78" s="204">
        <v>69</v>
      </c>
      <c r="C78" s="196" t="str">
        <f>INDEX('Vias Var Man'!$D$12:$D$3949,MATCH('MAPA VARRIÇÃO MANUAL'!B78,'Vias Var Man'!$B$12:$B$3949))</f>
        <v>1 vez na semana</v>
      </c>
      <c r="D78" s="197">
        <f>VLOOKUP(B78,'Vias Var Man'!$B$12:$H$3949,7,FALSE)</f>
        <v>5.8909399999999996</v>
      </c>
      <c r="E78" s="198">
        <f t="shared" si="22"/>
        <v>23.563759999999998</v>
      </c>
      <c r="F78" s="199">
        <f t="shared" si="21"/>
        <v>4</v>
      </c>
      <c r="G78" s="206">
        <f t="shared" si="11"/>
        <v>0</v>
      </c>
      <c r="H78" s="206">
        <f t="shared" si="11"/>
        <v>0</v>
      </c>
      <c r="I78" s="206">
        <f t="shared" si="11"/>
        <v>0</v>
      </c>
      <c r="J78" s="206">
        <f t="shared" si="11"/>
        <v>1</v>
      </c>
      <c r="K78" s="206">
        <f t="shared" si="12"/>
        <v>0</v>
      </c>
      <c r="L78" s="206">
        <f t="shared" si="12"/>
        <v>0</v>
      </c>
      <c r="M78" s="206">
        <f t="shared" si="12"/>
        <v>0</v>
      </c>
      <c r="N78" s="206">
        <f t="shared" si="12"/>
        <v>0</v>
      </c>
      <c r="O78" s="206">
        <f t="shared" si="13"/>
        <v>0</v>
      </c>
      <c r="P78" s="206">
        <f t="shared" si="13"/>
        <v>0</v>
      </c>
      <c r="Q78" s="206">
        <f t="shared" si="13"/>
        <v>1</v>
      </c>
      <c r="R78" s="206">
        <f t="shared" si="13"/>
        <v>0</v>
      </c>
      <c r="S78" s="206">
        <f t="shared" si="14"/>
        <v>0</v>
      </c>
      <c r="T78" s="206">
        <f t="shared" si="14"/>
        <v>0</v>
      </c>
      <c r="U78" s="206">
        <f t="shared" si="14"/>
        <v>0</v>
      </c>
      <c r="V78" s="206">
        <f t="shared" si="15"/>
        <v>0</v>
      </c>
      <c r="W78" s="206">
        <f t="shared" si="15"/>
        <v>0</v>
      </c>
      <c r="X78" s="206">
        <f t="shared" si="15"/>
        <v>1</v>
      </c>
      <c r="Y78" s="206">
        <f t="shared" si="15"/>
        <v>0</v>
      </c>
      <c r="Z78" s="206">
        <f t="shared" si="16"/>
        <v>0</v>
      </c>
      <c r="AA78" s="206">
        <f t="shared" si="16"/>
        <v>0</v>
      </c>
      <c r="AB78" s="206">
        <f t="shared" si="16"/>
        <v>0</v>
      </c>
      <c r="AC78" s="206">
        <f t="shared" si="19"/>
        <v>0</v>
      </c>
      <c r="AD78" s="206">
        <f t="shared" si="19"/>
        <v>0</v>
      </c>
      <c r="AE78" s="206">
        <f t="shared" si="17"/>
        <v>1</v>
      </c>
      <c r="AF78" s="206">
        <f t="shared" si="17"/>
        <v>0</v>
      </c>
      <c r="AG78" s="206">
        <f t="shared" si="17"/>
        <v>0</v>
      </c>
      <c r="AH78" s="206">
        <f t="shared" si="17"/>
        <v>0</v>
      </c>
      <c r="AI78" s="206">
        <f t="shared" si="18"/>
        <v>0</v>
      </c>
      <c r="AJ78" s="206"/>
      <c r="AK78" s="206"/>
    </row>
    <row r="79" spans="2:38" s="19" customFormat="1" ht="18">
      <c r="B79" s="205">
        <v>70</v>
      </c>
      <c r="C79" s="200" t="str">
        <f>INDEX('Vias Var Man'!$D$12:$D$3949,MATCH('MAPA VARRIÇÃO MANUAL'!B79,'Vias Var Man'!$B$12:$B$3949))</f>
        <v>1 vez na semana</v>
      </c>
      <c r="D79" s="201">
        <f>VLOOKUP(B79,'Vias Var Man'!$B$12:$H$3949,7,FALSE)</f>
        <v>5.6786999999999992</v>
      </c>
      <c r="E79" s="188">
        <f t="shared" si="22"/>
        <v>22.714799999999997</v>
      </c>
      <c r="F79" s="202">
        <f t="shared" si="21"/>
        <v>4</v>
      </c>
      <c r="G79" s="206">
        <f t="shared" si="11"/>
        <v>0</v>
      </c>
      <c r="H79" s="206">
        <f t="shared" si="11"/>
        <v>0</v>
      </c>
      <c r="I79" s="206">
        <f t="shared" si="11"/>
        <v>0</v>
      </c>
      <c r="J79" s="206">
        <f t="shared" si="11"/>
        <v>1</v>
      </c>
      <c r="K79" s="206">
        <f t="shared" si="12"/>
        <v>0</v>
      </c>
      <c r="L79" s="206">
        <f t="shared" si="12"/>
        <v>0</v>
      </c>
      <c r="M79" s="206">
        <f t="shared" si="12"/>
        <v>0</v>
      </c>
      <c r="N79" s="206">
        <f t="shared" si="12"/>
        <v>0</v>
      </c>
      <c r="O79" s="206">
        <f t="shared" si="13"/>
        <v>0</v>
      </c>
      <c r="P79" s="206">
        <f t="shared" si="13"/>
        <v>0</v>
      </c>
      <c r="Q79" s="206">
        <f t="shared" si="13"/>
        <v>1</v>
      </c>
      <c r="R79" s="206">
        <f t="shared" si="13"/>
        <v>0</v>
      </c>
      <c r="S79" s="206">
        <f t="shared" si="14"/>
        <v>0</v>
      </c>
      <c r="T79" s="206">
        <f t="shared" si="14"/>
        <v>0</v>
      </c>
      <c r="U79" s="206">
        <f t="shared" si="14"/>
        <v>0</v>
      </c>
      <c r="V79" s="206">
        <f t="shared" si="15"/>
        <v>0</v>
      </c>
      <c r="W79" s="206">
        <f t="shared" si="15"/>
        <v>0</v>
      </c>
      <c r="X79" s="206">
        <f t="shared" si="15"/>
        <v>1</v>
      </c>
      <c r="Y79" s="206">
        <f t="shared" si="15"/>
        <v>0</v>
      </c>
      <c r="Z79" s="206">
        <f t="shared" si="16"/>
        <v>0</v>
      </c>
      <c r="AA79" s="206">
        <f t="shared" si="16"/>
        <v>0</v>
      </c>
      <c r="AB79" s="206">
        <f t="shared" si="16"/>
        <v>0</v>
      </c>
      <c r="AC79" s="206">
        <f t="shared" si="19"/>
        <v>0</v>
      </c>
      <c r="AD79" s="206">
        <f t="shared" si="19"/>
        <v>0</v>
      </c>
      <c r="AE79" s="206">
        <f t="shared" si="17"/>
        <v>1</v>
      </c>
      <c r="AF79" s="206">
        <f t="shared" si="17"/>
        <v>0</v>
      </c>
      <c r="AG79" s="206">
        <f t="shared" si="17"/>
        <v>0</v>
      </c>
      <c r="AH79" s="206">
        <f t="shared" si="17"/>
        <v>0</v>
      </c>
      <c r="AI79" s="206">
        <f t="shared" si="18"/>
        <v>0</v>
      </c>
      <c r="AJ79" s="206"/>
      <c r="AK79" s="206"/>
      <c r="AL79" s="19">
        <f t="shared" si="20"/>
        <v>0</v>
      </c>
    </row>
    <row r="80" spans="2:38" s="19" customFormat="1" ht="18">
      <c r="B80" s="204">
        <v>71</v>
      </c>
      <c r="C80" s="196" t="str">
        <f>INDEX('Vias Var Man'!$D$12:$D$3949,MATCH('MAPA VARRIÇÃO MANUAL'!B80,'Vias Var Man'!$B$12:$B$3949))</f>
        <v>1 vez na semana</v>
      </c>
      <c r="D80" s="197">
        <f>VLOOKUP(B80,'Vias Var Man'!$B$12:$H$3949,7,FALSE)</f>
        <v>5.8592399999999998</v>
      </c>
      <c r="E80" s="198">
        <f t="shared" si="22"/>
        <v>23.436959999999999</v>
      </c>
      <c r="F80" s="199">
        <f t="shared" si="21"/>
        <v>4</v>
      </c>
      <c r="G80" s="206">
        <f t="shared" si="11"/>
        <v>0</v>
      </c>
      <c r="H80" s="206">
        <f t="shared" si="11"/>
        <v>0</v>
      </c>
      <c r="I80" s="206">
        <f t="shared" si="11"/>
        <v>0</v>
      </c>
      <c r="J80" s="206">
        <f t="shared" si="11"/>
        <v>1</v>
      </c>
      <c r="K80" s="206">
        <f t="shared" si="12"/>
        <v>0</v>
      </c>
      <c r="L80" s="206">
        <f t="shared" si="12"/>
        <v>0</v>
      </c>
      <c r="M80" s="206">
        <f t="shared" si="12"/>
        <v>0</v>
      </c>
      <c r="N80" s="206">
        <f t="shared" si="12"/>
        <v>0</v>
      </c>
      <c r="O80" s="206">
        <f t="shared" si="13"/>
        <v>0</v>
      </c>
      <c r="P80" s="206">
        <f t="shared" si="13"/>
        <v>0</v>
      </c>
      <c r="Q80" s="206">
        <f t="shared" si="13"/>
        <v>1</v>
      </c>
      <c r="R80" s="206">
        <f t="shared" si="13"/>
        <v>0</v>
      </c>
      <c r="S80" s="206">
        <f t="shared" si="14"/>
        <v>0</v>
      </c>
      <c r="T80" s="206">
        <f t="shared" si="14"/>
        <v>0</v>
      </c>
      <c r="U80" s="206">
        <f t="shared" si="14"/>
        <v>0</v>
      </c>
      <c r="V80" s="206">
        <f t="shared" si="15"/>
        <v>0</v>
      </c>
      <c r="W80" s="206">
        <f t="shared" si="15"/>
        <v>0</v>
      </c>
      <c r="X80" s="206">
        <f t="shared" si="15"/>
        <v>1</v>
      </c>
      <c r="Y80" s="206">
        <f t="shared" si="15"/>
        <v>0</v>
      </c>
      <c r="Z80" s="206">
        <f t="shared" si="16"/>
        <v>0</v>
      </c>
      <c r="AA80" s="206">
        <f t="shared" si="16"/>
        <v>0</v>
      </c>
      <c r="AB80" s="206">
        <f t="shared" si="16"/>
        <v>0</v>
      </c>
      <c r="AC80" s="206">
        <f t="shared" si="19"/>
        <v>0</v>
      </c>
      <c r="AD80" s="206">
        <f t="shared" si="19"/>
        <v>0</v>
      </c>
      <c r="AE80" s="206">
        <f t="shared" si="17"/>
        <v>1</v>
      </c>
      <c r="AF80" s="206">
        <f t="shared" si="17"/>
        <v>0</v>
      </c>
      <c r="AG80" s="206">
        <f t="shared" si="17"/>
        <v>0</v>
      </c>
      <c r="AH80" s="206">
        <f t="shared" si="17"/>
        <v>0</v>
      </c>
      <c r="AI80" s="206">
        <f t="shared" si="18"/>
        <v>0</v>
      </c>
      <c r="AJ80" s="206"/>
      <c r="AK80" s="206"/>
    </row>
    <row r="81" spans="2:38" s="19" customFormat="1" ht="18">
      <c r="B81" s="205">
        <v>72</v>
      </c>
      <c r="C81" s="200" t="str">
        <f>INDEX('Vias Var Man'!$D$12:$D$3949,MATCH('MAPA VARRIÇÃO MANUAL'!B81,'Vias Var Man'!$B$12:$B$3949))</f>
        <v>1 vez na semana</v>
      </c>
      <c r="D81" s="201">
        <f>VLOOKUP(B81,'Vias Var Man'!$B$12:$H$3949,7,FALSE)</f>
        <v>5.8757799999999998</v>
      </c>
      <c r="E81" s="188">
        <f t="shared" si="22"/>
        <v>23.503119999999999</v>
      </c>
      <c r="F81" s="202">
        <f t="shared" si="21"/>
        <v>4</v>
      </c>
      <c r="G81" s="206">
        <f t="shared" si="11"/>
        <v>0</v>
      </c>
      <c r="H81" s="206">
        <f t="shared" si="11"/>
        <v>0</v>
      </c>
      <c r="I81" s="206">
        <f t="shared" si="11"/>
        <v>0</v>
      </c>
      <c r="J81" s="206">
        <f t="shared" si="11"/>
        <v>1</v>
      </c>
      <c r="K81" s="206">
        <f t="shared" si="12"/>
        <v>0</v>
      </c>
      <c r="L81" s="206">
        <f t="shared" si="12"/>
        <v>0</v>
      </c>
      <c r="M81" s="206">
        <f t="shared" si="12"/>
        <v>0</v>
      </c>
      <c r="N81" s="206">
        <f t="shared" si="12"/>
        <v>0</v>
      </c>
      <c r="O81" s="206">
        <f t="shared" si="13"/>
        <v>0</v>
      </c>
      <c r="P81" s="206">
        <f t="shared" si="13"/>
        <v>0</v>
      </c>
      <c r="Q81" s="206">
        <f t="shared" si="13"/>
        <v>1</v>
      </c>
      <c r="R81" s="206">
        <f t="shared" si="13"/>
        <v>0</v>
      </c>
      <c r="S81" s="206">
        <f t="shared" si="14"/>
        <v>0</v>
      </c>
      <c r="T81" s="206">
        <f t="shared" si="14"/>
        <v>0</v>
      </c>
      <c r="U81" s="206">
        <f t="shared" si="14"/>
        <v>0</v>
      </c>
      <c r="V81" s="206">
        <f t="shared" si="15"/>
        <v>0</v>
      </c>
      <c r="W81" s="206">
        <f t="shared" si="15"/>
        <v>0</v>
      </c>
      <c r="X81" s="206">
        <f t="shared" si="15"/>
        <v>1</v>
      </c>
      <c r="Y81" s="206">
        <f t="shared" si="15"/>
        <v>0</v>
      </c>
      <c r="Z81" s="206">
        <f t="shared" si="16"/>
        <v>0</v>
      </c>
      <c r="AA81" s="206">
        <f t="shared" si="16"/>
        <v>0</v>
      </c>
      <c r="AB81" s="206">
        <f t="shared" si="16"/>
        <v>0</v>
      </c>
      <c r="AC81" s="206">
        <f t="shared" si="19"/>
        <v>0</v>
      </c>
      <c r="AD81" s="206">
        <f t="shared" si="19"/>
        <v>0</v>
      </c>
      <c r="AE81" s="206">
        <f t="shared" si="17"/>
        <v>1</v>
      </c>
      <c r="AF81" s="206">
        <f t="shared" si="17"/>
        <v>0</v>
      </c>
      <c r="AG81" s="206">
        <f t="shared" si="17"/>
        <v>0</v>
      </c>
      <c r="AH81" s="206">
        <f t="shared" si="17"/>
        <v>0</v>
      </c>
      <c r="AI81" s="206">
        <f t="shared" si="18"/>
        <v>0</v>
      </c>
      <c r="AJ81" s="206"/>
      <c r="AK81" s="206"/>
      <c r="AL81" s="19">
        <f t="shared" si="20"/>
        <v>0</v>
      </c>
    </row>
    <row r="82" spans="2:38" s="19" customFormat="1" ht="18">
      <c r="B82" s="204">
        <v>73</v>
      </c>
      <c r="C82" s="196" t="str">
        <f>INDEX('Vias Var Man'!$D$12:$D$3949,MATCH('MAPA VARRIÇÃO MANUAL'!B82,'Vias Var Man'!$B$12:$B$3949))</f>
        <v>1 vez na semana</v>
      </c>
      <c r="D82" s="197">
        <f>VLOOKUP(B82,'Vias Var Man'!$B$12:$H$3949,7,FALSE)</f>
        <v>6.0413399999999999</v>
      </c>
      <c r="E82" s="198">
        <f t="shared" si="22"/>
        <v>24.16536</v>
      </c>
      <c r="F82" s="199">
        <f t="shared" si="21"/>
        <v>4</v>
      </c>
      <c r="G82" s="206">
        <f t="shared" si="11"/>
        <v>0</v>
      </c>
      <c r="H82" s="206">
        <f t="shared" si="11"/>
        <v>0</v>
      </c>
      <c r="I82" s="206">
        <f t="shared" si="11"/>
        <v>0</v>
      </c>
      <c r="J82" s="206">
        <f t="shared" si="11"/>
        <v>1</v>
      </c>
      <c r="K82" s="206">
        <f t="shared" si="12"/>
        <v>0</v>
      </c>
      <c r="L82" s="206">
        <f t="shared" si="12"/>
        <v>0</v>
      </c>
      <c r="M82" s="206">
        <f t="shared" si="12"/>
        <v>0</v>
      </c>
      <c r="N82" s="206">
        <f t="shared" si="12"/>
        <v>0</v>
      </c>
      <c r="O82" s="206">
        <f t="shared" si="13"/>
        <v>0</v>
      </c>
      <c r="P82" s="206">
        <f t="shared" si="13"/>
        <v>0</v>
      </c>
      <c r="Q82" s="206">
        <f t="shared" si="13"/>
        <v>1</v>
      </c>
      <c r="R82" s="206">
        <f t="shared" si="13"/>
        <v>0</v>
      </c>
      <c r="S82" s="206">
        <f t="shared" si="14"/>
        <v>0</v>
      </c>
      <c r="T82" s="206">
        <f t="shared" si="14"/>
        <v>0</v>
      </c>
      <c r="U82" s="206">
        <f t="shared" si="14"/>
        <v>0</v>
      </c>
      <c r="V82" s="206">
        <f t="shared" si="15"/>
        <v>0</v>
      </c>
      <c r="W82" s="206">
        <f t="shared" si="15"/>
        <v>0</v>
      </c>
      <c r="X82" s="206">
        <f t="shared" si="15"/>
        <v>1</v>
      </c>
      <c r="Y82" s="206">
        <f t="shared" si="15"/>
        <v>0</v>
      </c>
      <c r="Z82" s="206">
        <f t="shared" si="16"/>
        <v>0</v>
      </c>
      <c r="AA82" s="206">
        <f t="shared" si="16"/>
        <v>0</v>
      </c>
      <c r="AB82" s="206">
        <f t="shared" si="16"/>
        <v>0</v>
      </c>
      <c r="AC82" s="206">
        <f t="shared" si="19"/>
        <v>0</v>
      </c>
      <c r="AD82" s="206">
        <f t="shared" si="19"/>
        <v>0</v>
      </c>
      <c r="AE82" s="206">
        <f t="shared" si="17"/>
        <v>1</v>
      </c>
      <c r="AF82" s="206">
        <f t="shared" si="17"/>
        <v>0</v>
      </c>
      <c r="AG82" s="206">
        <f t="shared" si="17"/>
        <v>0</v>
      </c>
      <c r="AH82" s="206">
        <f t="shared" si="17"/>
        <v>0</v>
      </c>
      <c r="AI82" s="206">
        <f t="shared" si="18"/>
        <v>0</v>
      </c>
      <c r="AJ82" s="206"/>
      <c r="AK82" s="206"/>
    </row>
    <row r="83" spans="2:38" s="19" customFormat="1" ht="18">
      <c r="B83" s="205">
        <v>74</v>
      </c>
      <c r="C83" s="200" t="str">
        <f>INDEX('Vias Var Man'!$D$12:$D$3949,MATCH('MAPA VARRIÇÃO MANUAL'!B83,'Vias Var Man'!$B$12:$B$3949))</f>
        <v>1 vez na semana</v>
      </c>
      <c r="D83" s="201">
        <f>VLOOKUP(B83,'Vias Var Man'!$B$12:$H$3949,7,FALSE)</f>
        <v>5.8308999999999997</v>
      </c>
      <c r="E83" s="188">
        <f t="shared" si="22"/>
        <v>23.323599999999999</v>
      </c>
      <c r="F83" s="202">
        <f t="shared" si="21"/>
        <v>4</v>
      </c>
      <c r="G83" s="206">
        <f t="shared" si="11"/>
        <v>0</v>
      </c>
      <c r="H83" s="206">
        <f t="shared" si="11"/>
        <v>0</v>
      </c>
      <c r="I83" s="206">
        <f t="shared" si="11"/>
        <v>0</v>
      </c>
      <c r="J83" s="206">
        <f t="shared" si="11"/>
        <v>1</v>
      </c>
      <c r="K83" s="206">
        <f t="shared" si="12"/>
        <v>0</v>
      </c>
      <c r="L83" s="206">
        <f t="shared" si="12"/>
        <v>0</v>
      </c>
      <c r="M83" s="206">
        <f t="shared" si="12"/>
        <v>0</v>
      </c>
      <c r="N83" s="206">
        <f t="shared" si="12"/>
        <v>0</v>
      </c>
      <c r="O83" s="206">
        <f t="shared" si="13"/>
        <v>0</v>
      </c>
      <c r="P83" s="206">
        <f t="shared" si="13"/>
        <v>0</v>
      </c>
      <c r="Q83" s="206">
        <f t="shared" si="13"/>
        <v>1</v>
      </c>
      <c r="R83" s="206">
        <f t="shared" si="13"/>
        <v>0</v>
      </c>
      <c r="S83" s="206">
        <f t="shared" si="14"/>
        <v>0</v>
      </c>
      <c r="T83" s="206">
        <f t="shared" si="14"/>
        <v>0</v>
      </c>
      <c r="U83" s="206">
        <f t="shared" si="14"/>
        <v>0</v>
      </c>
      <c r="V83" s="206">
        <f t="shared" si="15"/>
        <v>0</v>
      </c>
      <c r="W83" s="206">
        <f t="shared" si="15"/>
        <v>0</v>
      </c>
      <c r="X83" s="206">
        <f t="shared" si="15"/>
        <v>1</v>
      </c>
      <c r="Y83" s="206">
        <f t="shared" si="15"/>
        <v>0</v>
      </c>
      <c r="Z83" s="206">
        <f t="shared" si="16"/>
        <v>0</v>
      </c>
      <c r="AA83" s="206">
        <f t="shared" si="16"/>
        <v>0</v>
      </c>
      <c r="AB83" s="206">
        <f t="shared" si="16"/>
        <v>0</v>
      </c>
      <c r="AC83" s="206">
        <f t="shared" si="19"/>
        <v>0</v>
      </c>
      <c r="AD83" s="206">
        <f t="shared" si="19"/>
        <v>0</v>
      </c>
      <c r="AE83" s="206">
        <f t="shared" si="17"/>
        <v>1</v>
      </c>
      <c r="AF83" s="206">
        <f t="shared" si="17"/>
        <v>0</v>
      </c>
      <c r="AG83" s="206">
        <f t="shared" si="17"/>
        <v>0</v>
      </c>
      <c r="AH83" s="206">
        <f t="shared" si="17"/>
        <v>0</v>
      </c>
      <c r="AI83" s="206">
        <f t="shared" si="18"/>
        <v>0</v>
      </c>
      <c r="AJ83" s="206"/>
      <c r="AK83" s="206"/>
      <c r="AL83" s="19">
        <f t="shared" si="20"/>
        <v>0</v>
      </c>
    </row>
    <row r="84" spans="2:38" s="19" customFormat="1" ht="18">
      <c r="B84" s="204">
        <v>75</v>
      </c>
      <c r="C84" s="196" t="str">
        <f>INDEX('Vias Var Man'!$D$12:$D$3949,MATCH('MAPA VARRIÇÃO MANUAL'!B84,'Vias Var Man'!$B$12:$B$3949))</f>
        <v>1 vez na semana</v>
      </c>
      <c r="D84" s="197">
        <f>VLOOKUP(B84,'Vias Var Man'!$B$12:$H$3949,7,FALSE)</f>
        <v>6.0825200000000006</v>
      </c>
      <c r="E84" s="198">
        <f t="shared" si="22"/>
        <v>24.330080000000002</v>
      </c>
      <c r="F84" s="199">
        <f t="shared" si="21"/>
        <v>4</v>
      </c>
      <c r="G84" s="206">
        <f t="shared" si="11"/>
        <v>0</v>
      </c>
      <c r="H84" s="206">
        <f t="shared" si="11"/>
        <v>0</v>
      </c>
      <c r="I84" s="206">
        <f t="shared" si="11"/>
        <v>0</v>
      </c>
      <c r="J84" s="206">
        <f t="shared" si="11"/>
        <v>1</v>
      </c>
      <c r="K84" s="206">
        <f t="shared" si="12"/>
        <v>0</v>
      </c>
      <c r="L84" s="206">
        <f t="shared" si="12"/>
        <v>0</v>
      </c>
      <c r="M84" s="206">
        <f t="shared" si="12"/>
        <v>0</v>
      </c>
      <c r="N84" s="206">
        <f t="shared" si="12"/>
        <v>0</v>
      </c>
      <c r="O84" s="206">
        <f t="shared" si="13"/>
        <v>0</v>
      </c>
      <c r="P84" s="206">
        <f t="shared" si="13"/>
        <v>0</v>
      </c>
      <c r="Q84" s="206">
        <f t="shared" si="13"/>
        <v>1</v>
      </c>
      <c r="R84" s="206">
        <f t="shared" si="13"/>
        <v>0</v>
      </c>
      <c r="S84" s="206">
        <f t="shared" si="14"/>
        <v>0</v>
      </c>
      <c r="T84" s="206">
        <f t="shared" si="14"/>
        <v>0</v>
      </c>
      <c r="U84" s="206">
        <f t="shared" si="14"/>
        <v>0</v>
      </c>
      <c r="V84" s="206">
        <f t="shared" si="15"/>
        <v>0</v>
      </c>
      <c r="W84" s="206">
        <f t="shared" si="15"/>
        <v>0</v>
      </c>
      <c r="X84" s="206">
        <f t="shared" si="15"/>
        <v>1</v>
      </c>
      <c r="Y84" s="206">
        <f t="shared" si="15"/>
        <v>0</v>
      </c>
      <c r="Z84" s="206">
        <f t="shared" si="16"/>
        <v>0</v>
      </c>
      <c r="AA84" s="206">
        <f t="shared" si="16"/>
        <v>0</v>
      </c>
      <c r="AB84" s="206">
        <f t="shared" si="16"/>
        <v>0</v>
      </c>
      <c r="AC84" s="206">
        <f t="shared" si="19"/>
        <v>0</v>
      </c>
      <c r="AD84" s="206">
        <f t="shared" si="19"/>
        <v>0</v>
      </c>
      <c r="AE84" s="206">
        <f t="shared" si="17"/>
        <v>1</v>
      </c>
      <c r="AF84" s="206">
        <f t="shared" si="17"/>
        <v>0</v>
      </c>
      <c r="AG84" s="206">
        <f t="shared" si="17"/>
        <v>0</v>
      </c>
      <c r="AH84" s="206">
        <f t="shared" si="17"/>
        <v>0</v>
      </c>
      <c r="AI84" s="206">
        <f t="shared" si="18"/>
        <v>0</v>
      </c>
      <c r="AJ84" s="206"/>
      <c r="AK84" s="206"/>
    </row>
    <row r="85" spans="2:38" s="19" customFormat="1" ht="18">
      <c r="B85" s="205">
        <v>76</v>
      </c>
      <c r="C85" s="200" t="str">
        <f>INDEX('Vias Var Man'!$D$12:$D$3949,MATCH('MAPA VARRIÇÃO MANUAL'!B85,'Vias Var Man'!$B$12:$B$3949))</f>
        <v>1 vez na semana</v>
      </c>
      <c r="D85" s="201">
        <f>VLOOKUP(B85,'Vias Var Man'!$B$12:$H$3949,7,FALSE)</f>
        <v>5.8968000000000007</v>
      </c>
      <c r="E85" s="188">
        <f t="shared" si="22"/>
        <v>23.587200000000003</v>
      </c>
      <c r="F85" s="202">
        <f t="shared" si="21"/>
        <v>4</v>
      </c>
      <c r="G85" s="206">
        <f t="shared" si="11"/>
        <v>0</v>
      </c>
      <c r="H85" s="206">
        <f t="shared" si="11"/>
        <v>0</v>
      </c>
      <c r="I85" s="206">
        <f t="shared" si="11"/>
        <v>0</v>
      </c>
      <c r="J85" s="206">
        <f t="shared" si="11"/>
        <v>1</v>
      </c>
      <c r="K85" s="206">
        <f t="shared" si="12"/>
        <v>0</v>
      </c>
      <c r="L85" s="206">
        <f t="shared" si="12"/>
        <v>0</v>
      </c>
      <c r="M85" s="206">
        <f t="shared" si="12"/>
        <v>0</v>
      </c>
      <c r="N85" s="206">
        <f t="shared" si="12"/>
        <v>0</v>
      </c>
      <c r="O85" s="206">
        <f t="shared" si="13"/>
        <v>0</v>
      </c>
      <c r="P85" s="206">
        <f t="shared" si="13"/>
        <v>0</v>
      </c>
      <c r="Q85" s="206">
        <f t="shared" si="13"/>
        <v>1</v>
      </c>
      <c r="R85" s="206">
        <f t="shared" si="13"/>
        <v>0</v>
      </c>
      <c r="S85" s="206">
        <f t="shared" si="14"/>
        <v>0</v>
      </c>
      <c r="T85" s="206">
        <f t="shared" si="14"/>
        <v>0</v>
      </c>
      <c r="U85" s="206">
        <f t="shared" si="14"/>
        <v>0</v>
      </c>
      <c r="V85" s="206">
        <f t="shared" si="15"/>
        <v>0</v>
      </c>
      <c r="W85" s="206">
        <f t="shared" si="15"/>
        <v>0</v>
      </c>
      <c r="X85" s="206">
        <f t="shared" si="15"/>
        <v>1</v>
      </c>
      <c r="Y85" s="206">
        <f t="shared" si="15"/>
        <v>0</v>
      </c>
      <c r="Z85" s="206">
        <f t="shared" si="16"/>
        <v>0</v>
      </c>
      <c r="AA85" s="206">
        <f t="shared" si="16"/>
        <v>0</v>
      </c>
      <c r="AB85" s="206">
        <f t="shared" si="16"/>
        <v>0</v>
      </c>
      <c r="AC85" s="206">
        <f t="shared" si="19"/>
        <v>0</v>
      </c>
      <c r="AD85" s="206">
        <f t="shared" si="19"/>
        <v>0</v>
      </c>
      <c r="AE85" s="206">
        <f t="shared" si="17"/>
        <v>1</v>
      </c>
      <c r="AF85" s="206">
        <f t="shared" si="17"/>
        <v>0</v>
      </c>
      <c r="AG85" s="206">
        <f t="shared" si="17"/>
        <v>0</v>
      </c>
      <c r="AH85" s="206">
        <f t="shared" si="17"/>
        <v>0</v>
      </c>
      <c r="AI85" s="206">
        <f t="shared" si="18"/>
        <v>0</v>
      </c>
      <c r="AJ85" s="206"/>
      <c r="AK85" s="206"/>
      <c r="AL85" s="19">
        <f t="shared" si="20"/>
        <v>0</v>
      </c>
    </row>
    <row r="86" spans="2:38" s="19" customFormat="1" ht="18">
      <c r="B86" s="204">
        <v>77</v>
      </c>
      <c r="C86" s="196" t="str">
        <f>INDEX('Vias Var Man'!$D$12:$D$3949,MATCH('MAPA VARRIÇÃO MANUAL'!B86,'Vias Var Man'!$B$12:$B$3949))</f>
        <v>1 vez na semana</v>
      </c>
      <c r="D86" s="197">
        <f>VLOOKUP(B86,'Vias Var Man'!$B$12:$H$3949,7,FALSE)</f>
        <v>5.83948</v>
      </c>
      <c r="E86" s="198">
        <f t="shared" si="22"/>
        <v>23.35792</v>
      </c>
      <c r="F86" s="199">
        <f t="shared" si="21"/>
        <v>4</v>
      </c>
      <c r="G86" s="206">
        <f t="shared" si="11"/>
        <v>0</v>
      </c>
      <c r="H86" s="206">
        <f t="shared" si="11"/>
        <v>0</v>
      </c>
      <c r="I86" s="206">
        <f t="shared" si="11"/>
        <v>0</v>
      </c>
      <c r="J86" s="206">
        <f t="shared" si="11"/>
        <v>1</v>
      </c>
      <c r="K86" s="206">
        <f t="shared" si="12"/>
        <v>0</v>
      </c>
      <c r="L86" s="206">
        <f t="shared" si="12"/>
        <v>0</v>
      </c>
      <c r="M86" s="206">
        <f t="shared" si="12"/>
        <v>0</v>
      </c>
      <c r="N86" s="206">
        <f t="shared" si="12"/>
        <v>0</v>
      </c>
      <c r="O86" s="206">
        <f t="shared" si="13"/>
        <v>0</v>
      </c>
      <c r="P86" s="206">
        <f t="shared" si="13"/>
        <v>0</v>
      </c>
      <c r="Q86" s="206">
        <f t="shared" si="13"/>
        <v>1</v>
      </c>
      <c r="R86" s="206">
        <f t="shared" si="13"/>
        <v>0</v>
      </c>
      <c r="S86" s="206">
        <f t="shared" si="14"/>
        <v>0</v>
      </c>
      <c r="T86" s="206">
        <f t="shared" si="14"/>
        <v>0</v>
      </c>
      <c r="U86" s="206">
        <f t="shared" si="14"/>
        <v>0</v>
      </c>
      <c r="V86" s="206">
        <f t="shared" si="15"/>
        <v>0</v>
      </c>
      <c r="W86" s="206">
        <f t="shared" si="15"/>
        <v>0</v>
      </c>
      <c r="X86" s="206">
        <f t="shared" si="15"/>
        <v>1</v>
      </c>
      <c r="Y86" s="206">
        <f t="shared" si="15"/>
        <v>0</v>
      </c>
      <c r="Z86" s="206">
        <f t="shared" si="16"/>
        <v>0</v>
      </c>
      <c r="AA86" s="206">
        <f t="shared" si="16"/>
        <v>0</v>
      </c>
      <c r="AB86" s="206">
        <f t="shared" si="16"/>
        <v>0</v>
      </c>
      <c r="AC86" s="206">
        <f t="shared" si="19"/>
        <v>0</v>
      </c>
      <c r="AD86" s="206">
        <f t="shared" si="19"/>
        <v>0</v>
      </c>
      <c r="AE86" s="206">
        <f t="shared" si="17"/>
        <v>1</v>
      </c>
      <c r="AF86" s="206">
        <f t="shared" si="17"/>
        <v>0</v>
      </c>
      <c r="AG86" s="206">
        <f t="shared" si="17"/>
        <v>0</v>
      </c>
      <c r="AH86" s="206">
        <f t="shared" si="17"/>
        <v>0</v>
      </c>
      <c r="AI86" s="206">
        <f t="shared" si="18"/>
        <v>0</v>
      </c>
      <c r="AJ86" s="206"/>
      <c r="AK86" s="206"/>
    </row>
    <row r="87" spans="2:38" s="19" customFormat="1" ht="18">
      <c r="B87" s="205">
        <v>78</v>
      </c>
      <c r="C87" s="200" t="str">
        <f>INDEX('Vias Var Man'!$D$12:$D$3949,MATCH('MAPA VARRIÇÃO MANUAL'!B87,'Vias Var Man'!$B$12:$B$3949))</f>
        <v>1 vez na semana</v>
      </c>
      <c r="D87" s="201">
        <f>VLOOKUP(B87,'Vias Var Man'!$B$12:$H$3949,7,FALSE)</f>
        <v>5.7556200000000004</v>
      </c>
      <c r="E87" s="188">
        <f t="shared" si="22"/>
        <v>23.022480000000002</v>
      </c>
      <c r="F87" s="202">
        <f t="shared" si="21"/>
        <v>4</v>
      </c>
      <c r="G87" s="206">
        <f t="shared" si="11"/>
        <v>0</v>
      </c>
      <c r="H87" s="206">
        <f t="shared" si="11"/>
        <v>0</v>
      </c>
      <c r="I87" s="206">
        <f t="shared" si="11"/>
        <v>0</v>
      </c>
      <c r="J87" s="206">
        <f t="shared" si="11"/>
        <v>1</v>
      </c>
      <c r="K87" s="206">
        <f t="shared" si="12"/>
        <v>0</v>
      </c>
      <c r="L87" s="206">
        <f t="shared" si="12"/>
        <v>0</v>
      </c>
      <c r="M87" s="206">
        <f t="shared" si="12"/>
        <v>0</v>
      </c>
      <c r="N87" s="206">
        <f t="shared" si="12"/>
        <v>0</v>
      </c>
      <c r="O87" s="206">
        <f t="shared" si="13"/>
        <v>0</v>
      </c>
      <c r="P87" s="206">
        <f t="shared" si="13"/>
        <v>0</v>
      </c>
      <c r="Q87" s="206">
        <f t="shared" si="13"/>
        <v>1</v>
      </c>
      <c r="R87" s="206">
        <f t="shared" si="13"/>
        <v>0</v>
      </c>
      <c r="S87" s="206">
        <f t="shared" si="14"/>
        <v>0</v>
      </c>
      <c r="T87" s="206">
        <f t="shared" si="14"/>
        <v>0</v>
      </c>
      <c r="U87" s="206">
        <f t="shared" si="14"/>
        <v>0</v>
      </c>
      <c r="V87" s="206">
        <f t="shared" si="15"/>
        <v>0</v>
      </c>
      <c r="W87" s="206">
        <f t="shared" si="15"/>
        <v>0</v>
      </c>
      <c r="X87" s="206">
        <f t="shared" si="15"/>
        <v>1</v>
      </c>
      <c r="Y87" s="206">
        <f t="shared" si="15"/>
        <v>0</v>
      </c>
      <c r="Z87" s="206">
        <f t="shared" si="16"/>
        <v>0</v>
      </c>
      <c r="AA87" s="206">
        <f t="shared" si="16"/>
        <v>0</v>
      </c>
      <c r="AB87" s="206">
        <f t="shared" si="16"/>
        <v>0</v>
      </c>
      <c r="AC87" s="206">
        <f t="shared" si="19"/>
        <v>0</v>
      </c>
      <c r="AD87" s="206">
        <f t="shared" si="19"/>
        <v>0</v>
      </c>
      <c r="AE87" s="206">
        <f t="shared" si="17"/>
        <v>1</v>
      </c>
      <c r="AF87" s="206">
        <f t="shared" si="17"/>
        <v>0</v>
      </c>
      <c r="AG87" s="206">
        <f t="shared" si="17"/>
        <v>0</v>
      </c>
      <c r="AH87" s="206">
        <f t="shared" si="17"/>
        <v>0</v>
      </c>
      <c r="AI87" s="206">
        <f t="shared" si="18"/>
        <v>0</v>
      </c>
      <c r="AJ87" s="206"/>
      <c r="AK87" s="206"/>
      <c r="AL87" s="19">
        <f t="shared" si="20"/>
        <v>0</v>
      </c>
    </row>
    <row r="88" spans="2:38" s="19" customFormat="1" ht="18">
      <c r="B88" s="204">
        <v>79</v>
      </c>
      <c r="C88" s="196" t="str">
        <f>INDEX('Vias Var Man'!$D$12:$D$3949,MATCH('MAPA VARRIÇÃO MANUAL'!B88,'Vias Var Man'!$B$12:$B$3949))</f>
        <v>1 vez na semana</v>
      </c>
      <c r="D88" s="197">
        <f>VLOOKUP(B88,'Vias Var Man'!$B$12:$H$3949,7,FALSE)</f>
        <v>5.8118400000000001</v>
      </c>
      <c r="E88" s="198">
        <f t="shared" si="22"/>
        <v>23.24736</v>
      </c>
      <c r="F88" s="199">
        <f t="shared" si="21"/>
        <v>4</v>
      </c>
      <c r="G88" s="206">
        <f t="shared" si="11"/>
        <v>0</v>
      </c>
      <c r="H88" s="206">
        <f t="shared" si="11"/>
        <v>0</v>
      </c>
      <c r="I88" s="206">
        <f t="shared" si="11"/>
        <v>0</v>
      </c>
      <c r="J88" s="206">
        <f t="shared" si="11"/>
        <v>1</v>
      </c>
      <c r="K88" s="206">
        <f t="shared" si="12"/>
        <v>0</v>
      </c>
      <c r="L88" s="206">
        <f t="shared" si="12"/>
        <v>0</v>
      </c>
      <c r="M88" s="206">
        <f t="shared" si="12"/>
        <v>0</v>
      </c>
      <c r="N88" s="206">
        <f t="shared" si="12"/>
        <v>0</v>
      </c>
      <c r="O88" s="206">
        <f t="shared" si="13"/>
        <v>0</v>
      </c>
      <c r="P88" s="206">
        <f t="shared" si="13"/>
        <v>0</v>
      </c>
      <c r="Q88" s="206">
        <f t="shared" si="13"/>
        <v>1</v>
      </c>
      <c r="R88" s="206">
        <f t="shared" si="13"/>
        <v>0</v>
      </c>
      <c r="S88" s="206">
        <f t="shared" si="14"/>
        <v>0</v>
      </c>
      <c r="T88" s="206">
        <f t="shared" si="14"/>
        <v>0</v>
      </c>
      <c r="U88" s="206">
        <f t="shared" si="14"/>
        <v>0</v>
      </c>
      <c r="V88" s="206">
        <f t="shared" si="15"/>
        <v>0</v>
      </c>
      <c r="W88" s="206">
        <f t="shared" si="15"/>
        <v>0</v>
      </c>
      <c r="X88" s="206">
        <f t="shared" si="15"/>
        <v>1</v>
      </c>
      <c r="Y88" s="206">
        <f t="shared" si="15"/>
        <v>0</v>
      </c>
      <c r="Z88" s="206">
        <f t="shared" si="16"/>
        <v>0</v>
      </c>
      <c r="AA88" s="206">
        <f t="shared" si="16"/>
        <v>0</v>
      </c>
      <c r="AB88" s="206">
        <f t="shared" si="16"/>
        <v>0</v>
      </c>
      <c r="AC88" s="206">
        <f t="shared" si="19"/>
        <v>0</v>
      </c>
      <c r="AD88" s="206">
        <f t="shared" si="19"/>
        <v>0</v>
      </c>
      <c r="AE88" s="206">
        <f t="shared" si="17"/>
        <v>1</v>
      </c>
      <c r="AF88" s="206">
        <f t="shared" si="17"/>
        <v>0</v>
      </c>
      <c r="AG88" s="206">
        <f t="shared" si="17"/>
        <v>0</v>
      </c>
      <c r="AH88" s="206">
        <f t="shared" si="17"/>
        <v>0</v>
      </c>
      <c r="AI88" s="206">
        <f t="shared" si="18"/>
        <v>0</v>
      </c>
      <c r="AJ88" s="206"/>
      <c r="AK88" s="206"/>
    </row>
    <row r="89" spans="2:38" s="19" customFormat="1" ht="18">
      <c r="B89" s="205">
        <v>80</v>
      </c>
      <c r="C89" s="200" t="str">
        <f>INDEX('Vias Var Man'!$D$12:$D$3949,MATCH('MAPA VARRIÇÃO MANUAL'!B89,'Vias Var Man'!$B$12:$B$3949))</f>
        <v>1 vez na semana</v>
      </c>
      <c r="D89" s="201">
        <f>VLOOKUP(B89,'Vias Var Man'!$B$12:$H$3949,7,FALSE)</f>
        <v>5.6193</v>
      </c>
      <c r="E89" s="188">
        <f t="shared" si="22"/>
        <v>22.4772</v>
      </c>
      <c r="F89" s="202">
        <f t="shared" si="21"/>
        <v>4</v>
      </c>
      <c r="G89" s="206">
        <f t="shared" si="11"/>
        <v>0</v>
      </c>
      <c r="H89" s="206">
        <f t="shared" si="11"/>
        <v>0</v>
      </c>
      <c r="I89" s="206">
        <f t="shared" si="11"/>
        <v>0</v>
      </c>
      <c r="J89" s="206">
        <f t="shared" si="11"/>
        <v>1</v>
      </c>
      <c r="K89" s="206">
        <f t="shared" si="12"/>
        <v>0</v>
      </c>
      <c r="L89" s="206">
        <f t="shared" si="12"/>
        <v>0</v>
      </c>
      <c r="M89" s="206">
        <f t="shared" si="12"/>
        <v>0</v>
      </c>
      <c r="N89" s="206">
        <f t="shared" si="12"/>
        <v>0</v>
      </c>
      <c r="O89" s="206">
        <f t="shared" si="13"/>
        <v>0</v>
      </c>
      <c r="P89" s="206">
        <f t="shared" si="13"/>
        <v>0</v>
      </c>
      <c r="Q89" s="206">
        <f t="shared" si="13"/>
        <v>1</v>
      </c>
      <c r="R89" s="206">
        <f t="shared" si="13"/>
        <v>0</v>
      </c>
      <c r="S89" s="206">
        <f t="shared" si="14"/>
        <v>0</v>
      </c>
      <c r="T89" s="206">
        <f t="shared" si="14"/>
        <v>0</v>
      </c>
      <c r="U89" s="206">
        <f t="shared" si="14"/>
        <v>0</v>
      </c>
      <c r="V89" s="206">
        <f t="shared" si="15"/>
        <v>0</v>
      </c>
      <c r="W89" s="206">
        <f t="shared" si="15"/>
        <v>0</v>
      </c>
      <c r="X89" s="206">
        <f t="shared" si="15"/>
        <v>1</v>
      </c>
      <c r="Y89" s="206">
        <f t="shared" si="15"/>
        <v>0</v>
      </c>
      <c r="Z89" s="206">
        <f t="shared" si="16"/>
        <v>0</v>
      </c>
      <c r="AA89" s="206">
        <f t="shared" si="16"/>
        <v>0</v>
      </c>
      <c r="AB89" s="206">
        <f t="shared" si="16"/>
        <v>0</v>
      </c>
      <c r="AC89" s="206">
        <f t="shared" si="19"/>
        <v>0</v>
      </c>
      <c r="AD89" s="206">
        <f t="shared" si="19"/>
        <v>0</v>
      </c>
      <c r="AE89" s="206">
        <f t="shared" si="17"/>
        <v>1</v>
      </c>
      <c r="AF89" s="206">
        <f t="shared" si="17"/>
        <v>0</v>
      </c>
      <c r="AG89" s="206">
        <f t="shared" si="17"/>
        <v>0</v>
      </c>
      <c r="AH89" s="206">
        <f t="shared" si="17"/>
        <v>0</v>
      </c>
      <c r="AI89" s="206">
        <f t="shared" si="18"/>
        <v>0</v>
      </c>
      <c r="AJ89" s="206"/>
      <c r="AK89" s="206"/>
      <c r="AL89" s="19">
        <f t="shared" si="20"/>
        <v>0</v>
      </c>
    </row>
    <row r="90" spans="2:38" s="19" customFormat="1" ht="18">
      <c r="B90" s="204">
        <v>81</v>
      </c>
      <c r="C90" s="196" t="str">
        <f>INDEX('Vias Var Man'!$D$12:$D$3949,MATCH('MAPA VARRIÇÃO MANUAL'!B90,'Vias Var Man'!$B$12:$B$3949))</f>
        <v>1 vez na semana</v>
      </c>
      <c r="D90" s="197">
        <f>VLOOKUP(B90,'Vias Var Man'!$B$12:$H$3949,7,FALSE)</f>
        <v>6.2579799999999999</v>
      </c>
      <c r="E90" s="198">
        <f t="shared" si="22"/>
        <v>25.03192</v>
      </c>
      <c r="F90" s="199">
        <f t="shared" si="21"/>
        <v>4</v>
      </c>
      <c r="G90" s="206">
        <f t="shared" si="11"/>
        <v>0</v>
      </c>
      <c r="H90" s="206">
        <f t="shared" si="11"/>
        <v>0</v>
      </c>
      <c r="I90" s="206">
        <f t="shared" si="11"/>
        <v>0</v>
      </c>
      <c r="J90" s="206">
        <f t="shared" si="11"/>
        <v>1</v>
      </c>
      <c r="K90" s="206">
        <f t="shared" si="12"/>
        <v>0</v>
      </c>
      <c r="L90" s="206">
        <f t="shared" si="12"/>
        <v>0</v>
      </c>
      <c r="M90" s="206">
        <f t="shared" si="12"/>
        <v>0</v>
      </c>
      <c r="N90" s="206">
        <f t="shared" si="12"/>
        <v>0</v>
      </c>
      <c r="O90" s="206">
        <f t="shared" si="13"/>
        <v>0</v>
      </c>
      <c r="P90" s="206">
        <f t="shared" si="13"/>
        <v>0</v>
      </c>
      <c r="Q90" s="206">
        <f t="shared" si="13"/>
        <v>1</v>
      </c>
      <c r="R90" s="206">
        <f t="shared" si="13"/>
        <v>0</v>
      </c>
      <c r="S90" s="206">
        <f t="shared" si="14"/>
        <v>0</v>
      </c>
      <c r="T90" s="206">
        <f t="shared" si="14"/>
        <v>0</v>
      </c>
      <c r="U90" s="206">
        <f t="shared" si="14"/>
        <v>0</v>
      </c>
      <c r="V90" s="206">
        <f t="shared" si="15"/>
        <v>0</v>
      </c>
      <c r="W90" s="206">
        <f t="shared" si="15"/>
        <v>0</v>
      </c>
      <c r="X90" s="206">
        <f t="shared" si="15"/>
        <v>1</v>
      </c>
      <c r="Y90" s="206">
        <f t="shared" si="15"/>
        <v>0</v>
      </c>
      <c r="Z90" s="206">
        <f t="shared" si="16"/>
        <v>0</v>
      </c>
      <c r="AA90" s="206">
        <f t="shared" si="16"/>
        <v>0</v>
      </c>
      <c r="AB90" s="206">
        <f t="shared" si="16"/>
        <v>0</v>
      </c>
      <c r="AC90" s="206">
        <f t="shared" si="19"/>
        <v>0</v>
      </c>
      <c r="AD90" s="206">
        <f t="shared" si="19"/>
        <v>0</v>
      </c>
      <c r="AE90" s="206">
        <f t="shared" si="17"/>
        <v>1</v>
      </c>
      <c r="AF90" s="206">
        <f t="shared" si="17"/>
        <v>0</v>
      </c>
      <c r="AG90" s="206">
        <f t="shared" si="17"/>
        <v>0</v>
      </c>
      <c r="AH90" s="206">
        <f t="shared" si="17"/>
        <v>0</v>
      </c>
      <c r="AI90" s="206">
        <f t="shared" si="18"/>
        <v>0</v>
      </c>
      <c r="AJ90" s="206"/>
      <c r="AK90" s="206"/>
    </row>
    <row r="91" spans="2:38" s="19" customFormat="1" ht="18">
      <c r="B91" s="205">
        <v>82</v>
      </c>
      <c r="C91" s="200" t="str">
        <f>INDEX('Vias Var Man'!$D$12:$D$3949,MATCH('MAPA VARRIÇÃO MANUAL'!B91,'Vias Var Man'!$B$12:$B$3949))</f>
        <v>1 vez na semana</v>
      </c>
      <c r="D91" s="201">
        <f>VLOOKUP(B91,'Vias Var Man'!$B$12:$H$3949,7,FALSE)</f>
        <v>5.9558</v>
      </c>
      <c r="E91" s="188">
        <f t="shared" si="22"/>
        <v>23.8232</v>
      </c>
      <c r="F91" s="202">
        <f t="shared" si="21"/>
        <v>4</v>
      </c>
      <c r="G91" s="206">
        <f t="shared" si="11"/>
        <v>0</v>
      </c>
      <c r="H91" s="206">
        <f t="shared" si="11"/>
        <v>0</v>
      </c>
      <c r="I91" s="206">
        <f t="shared" si="11"/>
        <v>0</v>
      </c>
      <c r="J91" s="206">
        <f t="shared" si="11"/>
        <v>1</v>
      </c>
      <c r="K91" s="206">
        <f t="shared" si="12"/>
        <v>0</v>
      </c>
      <c r="L91" s="206">
        <f t="shared" si="12"/>
        <v>0</v>
      </c>
      <c r="M91" s="206">
        <f t="shared" si="12"/>
        <v>0</v>
      </c>
      <c r="N91" s="206">
        <f t="shared" si="12"/>
        <v>0</v>
      </c>
      <c r="O91" s="206">
        <f t="shared" si="13"/>
        <v>0</v>
      </c>
      <c r="P91" s="206">
        <f t="shared" si="13"/>
        <v>0</v>
      </c>
      <c r="Q91" s="206">
        <f t="shared" si="13"/>
        <v>1</v>
      </c>
      <c r="R91" s="206">
        <f t="shared" si="13"/>
        <v>0</v>
      </c>
      <c r="S91" s="206">
        <f t="shared" si="14"/>
        <v>0</v>
      </c>
      <c r="T91" s="206">
        <f t="shared" si="14"/>
        <v>0</v>
      </c>
      <c r="U91" s="206">
        <f t="shared" si="14"/>
        <v>0</v>
      </c>
      <c r="V91" s="206">
        <f t="shared" si="15"/>
        <v>0</v>
      </c>
      <c r="W91" s="206">
        <f t="shared" si="15"/>
        <v>0</v>
      </c>
      <c r="X91" s="206">
        <f t="shared" si="15"/>
        <v>1</v>
      </c>
      <c r="Y91" s="206">
        <f t="shared" si="15"/>
        <v>0</v>
      </c>
      <c r="Z91" s="206">
        <f t="shared" si="16"/>
        <v>0</v>
      </c>
      <c r="AA91" s="206">
        <f t="shared" si="16"/>
        <v>0</v>
      </c>
      <c r="AB91" s="206">
        <f t="shared" si="16"/>
        <v>0</v>
      </c>
      <c r="AC91" s="206">
        <f t="shared" si="19"/>
        <v>0</v>
      </c>
      <c r="AD91" s="206">
        <f t="shared" si="19"/>
        <v>0</v>
      </c>
      <c r="AE91" s="206">
        <f t="shared" si="17"/>
        <v>1</v>
      </c>
      <c r="AF91" s="206">
        <f t="shared" si="17"/>
        <v>0</v>
      </c>
      <c r="AG91" s="206">
        <f t="shared" si="17"/>
        <v>0</v>
      </c>
      <c r="AH91" s="206">
        <f t="shared" si="17"/>
        <v>0</v>
      </c>
      <c r="AI91" s="206">
        <f t="shared" si="18"/>
        <v>0</v>
      </c>
      <c r="AJ91" s="206"/>
      <c r="AK91" s="206"/>
      <c r="AL91" s="19">
        <f t="shared" si="20"/>
        <v>0</v>
      </c>
    </row>
    <row r="92" spans="2:38" s="19" customFormat="1" ht="18">
      <c r="B92" s="204">
        <v>83</v>
      </c>
      <c r="C92" s="196" t="str">
        <f>INDEX('Vias Var Man'!$D$12:$D$3949,MATCH('MAPA VARRIÇÃO MANUAL'!B92,'Vias Var Man'!$B$12:$B$3949))</f>
        <v>1 vez na semana</v>
      </c>
      <c r="D92" s="197">
        <f>VLOOKUP(B92,'Vias Var Man'!$B$12:$H$3949,7,FALSE)</f>
        <v>5.71652</v>
      </c>
      <c r="E92" s="198">
        <f t="shared" si="22"/>
        <v>22.86608</v>
      </c>
      <c r="F92" s="199">
        <f t="shared" si="21"/>
        <v>4</v>
      </c>
      <c r="G92" s="206">
        <f t="shared" si="11"/>
        <v>0</v>
      </c>
      <c r="H92" s="206">
        <f t="shared" si="11"/>
        <v>0</v>
      </c>
      <c r="I92" s="206">
        <f t="shared" si="11"/>
        <v>0</v>
      </c>
      <c r="J92" s="206">
        <f t="shared" si="11"/>
        <v>1</v>
      </c>
      <c r="K92" s="206">
        <f t="shared" si="12"/>
        <v>0</v>
      </c>
      <c r="L92" s="206">
        <f t="shared" si="12"/>
        <v>0</v>
      </c>
      <c r="M92" s="206">
        <f t="shared" si="12"/>
        <v>0</v>
      </c>
      <c r="N92" s="206">
        <f t="shared" si="12"/>
        <v>0</v>
      </c>
      <c r="O92" s="206">
        <f t="shared" si="13"/>
        <v>0</v>
      </c>
      <c r="P92" s="206">
        <f t="shared" si="13"/>
        <v>0</v>
      </c>
      <c r="Q92" s="206">
        <f t="shared" si="13"/>
        <v>1</v>
      </c>
      <c r="R92" s="206">
        <f t="shared" si="13"/>
        <v>0</v>
      </c>
      <c r="S92" s="206">
        <f t="shared" si="14"/>
        <v>0</v>
      </c>
      <c r="T92" s="206">
        <f t="shared" si="14"/>
        <v>0</v>
      </c>
      <c r="U92" s="206">
        <f t="shared" si="14"/>
        <v>0</v>
      </c>
      <c r="V92" s="206">
        <f t="shared" si="15"/>
        <v>0</v>
      </c>
      <c r="W92" s="206">
        <f t="shared" si="15"/>
        <v>0</v>
      </c>
      <c r="X92" s="206">
        <f t="shared" si="15"/>
        <v>1</v>
      </c>
      <c r="Y92" s="206">
        <f t="shared" si="15"/>
        <v>0</v>
      </c>
      <c r="Z92" s="206">
        <f t="shared" si="16"/>
        <v>0</v>
      </c>
      <c r="AA92" s="206">
        <f t="shared" si="16"/>
        <v>0</v>
      </c>
      <c r="AB92" s="206">
        <f t="shared" si="16"/>
        <v>0</v>
      </c>
      <c r="AC92" s="206">
        <f t="shared" si="19"/>
        <v>0</v>
      </c>
      <c r="AD92" s="206">
        <f t="shared" si="19"/>
        <v>0</v>
      </c>
      <c r="AE92" s="206">
        <f t="shared" si="17"/>
        <v>1</v>
      </c>
      <c r="AF92" s="206">
        <f t="shared" si="17"/>
        <v>0</v>
      </c>
      <c r="AG92" s="206">
        <f t="shared" si="17"/>
        <v>0</v>
      </c>
      <c r="AH92" s="206">
        <f t="shared" si="17"/>
        <v>0</v>
      </c>
      <c r="AI92" s="206">
        <f t="shared" si="18"/>
        <v>0</v>
      </c>
      <c r="AJ92" s="206"/>
      <c r="AK92" s="206"/>
    </row>
    <row r="93" spans="2:38" s="19" customFormat="1" ht="18">
      <c r="B93" s="205">
        <v>84</v>
      </c>
      <c r="C93" s="200" t="str">
        <f>INDEX('Vias Var Man'!$D$12:$D$3949,MATCH('MAPA VARRIÇÃO MANUAL'!B93,'Vias Var Man'!$B$12:$B$3949))</f>
        <v>1 vez na semana</v>
      </c>
      <c r="D93" s="201">
        <f>VLOOKUP(B93,'Vias Var Man'!$B$12:$H$3949,7,FALSE)</f>
        <v>6.1619999999999999</v>
      </c>
      <c r="E93" s="188">
        <f t="shared" si="22"/>
        <v>24.648</v>
      </c>
      <c r="F93" s="202">
        <f t="shared" si="21"/>
        <v>4</v>
      </c>
      <c r="G93" s="206">
        <f t="shared" si="11"/>
        <v>0</v>
      </c>
      <c r="H93" s="206">
        <f t="shared" si="11"/>
        <v>0</v>
      </c>
      <c r="I93" s="206">
        <f t="shared" si="11"/>
        <v>0</v>
      </c>
      <c r="J93" s="206">
        <f t="shared" si="11"/>
        <v>1</v>
      </c>
      <c r="K93" s="206">
        <f t="shared" si="12"/>
        <v>0</v>
      </c>
      <c r="L93" s="206">
        <f t="shared" si="12"/>
        <v>0</v>
      </c>
      <c r="M93" s="206">
        <f t="shared" si="12"/>
        <v>0</v>
      </c>
      <c r="N93" s="206">
        <f t="shared" si="12"/>
        <v>0</v>
      </c>
      <c r="O93" s="206">
        <f t="shared" si="13"/>
        <v>0</v>
      </c>
      <c r="P93" s="206">
        <f t="shared" si="13"/>
        <v>0</v>
      </c>
      <c r="Q93" s="206">
        <f t="shared" si="13"/>
        <v>1</v>
      </c>
      <c r="R93" s="206">
        <f t="shared" si="13"/>
        <v>0</v>
      </c>
      <c r="S93" s="206">
        <f t="shared" si="14"/>
        <v>0</v>
      </c>
      <c r="T93" s="206">
        <f t="shared" si="14"/>
        <v>0</v>
      </c>
      <c r="U93" s="206">
        <f t="shared" si="14"/>
        <v>0</v>
      </c>
      <c r="V93" s="206">
        <f t="shared" si="15"/>
        <v>0</v>
      </c>
      <c r="W93" s="206">
        <f t="shared" si="15"/>
        <v>0</v>
      </c>
      <c r="X93" s="206">
        <f t="shared" si="15"/>
        <v>1</v>
      </c>
      <c r="Y93" s="206">
        <f t="shared" si="15"/>
        <v>0</v>
      </c>
      <c r="Z93" s="206">
        <f t="shared" si="16"/>
        <v>0</v>
      </c>
      <c r="AA93" s="206">
        <f t="shared" si="16"/>
        <v>0</v>
      </c>
      <c r="AB93" s="206">
        <f t="shared" si="16"/>
        <v>0</v>
      </c>
      <c r="AC93" s="206">
        <f t="shared" si="19"/>
        <v>0</v>
      </c>
      <c r="AD93" s="206">
        <f t="shared" si="19"/>
        <v>0</v>
      </c>
      <c r="AE93" s="206">
        <f t="shared" si="17"/>
        <v>1</v>
      </c>
      <c r="AF93" s="206">
        <f t="shared" si="17"/>
        <v>0</v>
      </c>
      <c r="AG93" s="206">
        <f t="shared" si="17"/>
        <v>0</v>
      </c>
      <c r="AH93" s="206">
        <f t="shared" si="17"/>
        <v>0</v>
      </c>
      <c r="AI93" s="206">
        <f t="shared" si="18"/>
        <v>0</v>
      </c>
      <c r="AJ93" s="206"/>
      <c r="AK93" s="206"/>
      <c r="AL93" s="19">
        <f t="shared" si="20"/>
        <v>0</v>
      </c>
    </row>
    <row r="94" spans="2:38" s="19" customFormat="1" ht="18">
      <c r="B94" s="204">
        <v>85</v>
      </c>
      <c r="C94" s="196" t="str">
        <f>INDEX('Vias Var Man'!$D$12:$D$3949,MATCH('MAPA VARRIÇÃO MANUAL'!B94,'Vias Var Man'!$B$12:$B$3949))</f>
        <v>1 vez na semana</v>
      </c>
      <c r="D94" s="197">
        <f>VLOOKUP(B94,'Vias Var Man'!$B$12:$H$3949,7,FALSE)</f>
        <v>5.76234</v>
      </c>
      <c r="E94" s="198">
        <f t="shared" si="22"/>
        <v>23.04936</v>
      </c>
      <c r="F94" s="199">
        <f t="shared" si="21"/>
        <v>4</v>
      </c>
      <c r="G94" s="206">
        <f t="shared" si="11"/>
        <v>0</v>
      </c>
      <c r="H94" s="206">
        <f t="shared" si="11"/>
        <v>0</v>
      </c>
      <c r="I94" s="206">
        <f t="shared" si="11"/>
        <v>0</v>
      </c>
      <c r="J94" s="206">
        <f t="shared" si="11"/>
        <v>1</v>
      </c>
      <c r="K94" s="206">
        <f t="shared" si="12"/>
        <v>0</v>
      </c>
      <c r="L94" s="206">
        <f t="shared" si="12"/>
        <v>0</v>
      </c>
      <c r="M94" s="206">
        <f t="shared" si="12"/>
        <v>0</v>
      </c>
      <c r="N94" s="206">
        <f t="shared" si="12"/>
        <v>0</v>
      </c>
      <c r="O94" s="206">
        <f t="shared" si="13"/>
        <v>0</v>
      </c>
      <c r="P94" s="206">
        <f t="shared" si="13"/>
        <v>0</v>
      </c>
      <c r="Q94" s="206">
        <f t="shared" si="13"/>
        <v>1</v>
      </c>
      <c r="R94" s="206">
        <f t="shared" si="13"/>
        <v>0</v>
      </c>
      <c r="S94" s="206">
        <f t="shared" si="14"/>
        <v>0</v>
      </c>
      <c r="T94" s="206">
        <f t="shared" si="14"/>
        <v>0</v>
      </c>
      <c r="U94" s="206">
        <f t="shared" si="14"/>
        <v>0</v>
      </c>
      <c r="V94" s="206">
        <f t="shared" si="15"/>
        <v>0</v>
      </c>
      <c r="W94" s="206">
        <f t="shared" si="15"/>
        <v>0</v>
      </c>
      <c r="X94" s="206">
        <f t="shared" si="15"/>
        <v>1</v>
      </c>
      <c r="Y94" s="206">
        <f t="shared" si="15"/>
        <v>0</v>
      </c>
      <c r="Z94" s="206">
        <f t="shared" si="16"/>
        <v>0</v>
      </c>
      <c r="AA94" s="206">
        <f t="shared" si="16"/>
        <v>0</v>
      </c>
      <c r="AB94" s="206">
        <f t="shared" si="16"/>
        <v>0</v>
      </c>
      <c r="AC94" s="206">
        <f t="shared" si="19"/>
        <v>0</v>
      </c>
      <c r="AD94" s="206">
        <f t="shared" si="19"/>
        <v>0</v>
      </c>
      <c r="AE94" s="206">
        <f t="shared" si="17"/>
        <v>1</v>
      </c>
      <c r="AF94" s="206">
        <f t="shared" si="17"/>
        <v>0</v>
      </c>
      <c r="AG94" s="206">
        <f t="shared" si="17"/>
        <v>0</v>
      </c>
      <c r="AH94" s="206">
        <f t="shared" si="17"/>
        <v>0</v>
      </c>
      <c r="AI94" s="206">
        <f t="shared" si="18"/>
        <v>0</v>
      </c>
      <c r="AJ94" s="206"/>
      <c r="AK94" s="206"/>
    </row>
    <row r="95" spans="2:38" s="19" customFormat="1" ht="18">
      <c r="B95" s="205">
        <v>86</v>
      </c>
      <c r="C95" s="200" t="str">
        <f>INDEX('Vias Var Man'!$D$12:$D$3949,MATCH('MAPA VARRIÇÃO MANUAL'!B95,'Vias Var Man'!$B$12:$B$3949))</f>
        <v>1 vez na semana</v>
      </c>
      <c r="D95" s="201">
        <f>VLOOKUP(B95,'Vias Var Man'!$B$12:$H$3949,7,FALSE)</f>
        <v>5.743640000000001</v>
      </c>
      <c r="E95" s="188">
        <f t="shared" si="22"/>
        <v>22.974560000000004</v>
      </c>
      <c r="F95" s="202">
        <f t="shared" si="21"/>
        <v>4</v>
      </c>
      <c r="G95" s="206">
        <f t="shared" si="11"/>
        <v>0</v>
      </c>
      <c r="H95" s="206">
        <f t="shared" si="11"/>
        <v>0</v>
      </c>
      <c r="I95" s="206">
        <f t="shared" si="11"/>
        <v>0</v>
      </c>
      <c r="J95" s="206">
        <f t="shared" si="11"/>
        <v>1</v>
      </c>
      <c r="K95" s="206">
        <f t="shared" si="12"/>
        <v>0</v>
      </c>
      <c r="L95" s="206">
        <f t="shared" si="12"/>
        <v>0</v>
      </c>
      <c r="M95" s="206">
        <f t="shared" si="12"/>
        <v>0</v>
      </c>
      <c r="N95" s="206">
        <f t="shared" si="12"/>
        <v>0</v>
      </c>
      <c r="O95" s="206">
        <f t="shared" si="13"/>
        <v>0</v>
      </c>
      <c r="P95" s="206">
        <f t="shared" si="13"/>
        <v>0</v>
      </c>
      <c r="Q95" s="206">
        <f t="shared" si="13"/>
        <v>1</v>
      </c>
      <c r="R95" s="206">
        <f t="shared" si="13"/>
        <v>0</v>
      </c>
      <c r="S95" s="206">
        <f t="shared" si="14"/>
        <v>0</v>
      </c>
      <c r="T95" s="206">
        <f t="shared" si="14"/>
        <v>0</v>
      </c>
      <c r="U95" s="206">
        <f t="shared" si="14"/>
        <v>0</v>
      </c>
      <c r="V95" s="206">
        <f t="shared" si="15"/>
        <v>0</v>
      </c>
      <c r="W95" s="206">
        <f t="shared" si="15"/>
        <v>0</v>
      </c>
      <c r="X95" s="206">
        <f t="shared" si="15"/>
        <v>1</v>
      </c>
      <c r="Y95" s="206">
        <f t="shared" si="15"/>
        <v>0</v>
      </c>
      <c r="Z95" s="206">
        <f t="shared" si="16"/>
        <v>0</v>
      </c>
      <c r="AA95" s="206">
        <f t="shared" si="16"/>
        <v>0</v>
      </c>
      <c r="AB95" s="206">
        <f t="shared" si="16"/>
        <v>0</v>
      </c>
      <c r="AC95" s="206">
        <f t="shared" si="19"/>
        <v>0</v>
      </c>
      <c r="AD95" s="206">
        <f t="shared" si="19"/>
        <v>0</v>
      </c>
      <c r="AE95" s="206">
        <f t="shared" si="17"/>
        <v>1</v>
      </c>
      <c r="AF95" s="206">
        <f t="shared" si="17"/>
        <v>0</v>
      </c>
      <c r="AG95" s="206">
        <f t="shared" si="17"/>
        <v>0</v>
      </c>
      <c r="AH95" s="206">
        <f t="shared" si="17"/>
        <v>0</v>
      </c>
      <c r="AI95" s="206">
        <f t="shared" si="18"/>
        <v>0</v>
      </c>
      <c r="AJ95" s="206"/>
      <c r="AK95" s="206"/>
      <c r="AL95" s="19">
        <f t="shared" si="20"/>
        <v>0</v>
      </c>
    </row>
    <row r="96" spans="2:38" s="19" customFormat="1" ht="18">
      <c r="B96" s="204">
        <v>87</v>
      </c>
      <c r="C96" s="196" t="str">
        <f>INDEX('Vias Var Man'!$D$12:$D$3949,MATCH('MAPA VARRIÇÃO MANUAL'!B96,'Vias Var Man'!$B$12:$B$3949))</f>
        <v>1 vez na semana</v>
      </c>
      <c r="D96" s="197">
        <f>VLOOKUP(B96,'Vias Var Man'!$B$12:$H$3949,7,FALSE)</f>
        <v>6.0704000000000002</v>
      </c>
      <c r="E96" s="198">
        <f t="shared" si="22"/>
        <v>24.281600000000001</v>
      </c>
      <c r="F96" s="199">
        <f t="shared" si="21"/>
        <v>4</v>
      </c>
      <c r="G96" s="206">
        <f t="shared" si="11"/>
        <v>0</v>
      </c>
      <c r="H96" s="206">
        <f t="shared" si="11"/>
        <v>0</v>
      </c>
      <c r="I96" s="206">
        <f t="shared" si="11"/>
        <v>0</v>
      </c>
      <c r="J96" s="206">
        <f t="shared" si="11"/>
        <v>1</v>
      </c>
      <c r="K96" s="206">
        <f t="shared" si="12"/>
        <v>0</v>
      </c>
      <c r="L96" s="206">
        <f t="shared" si="12"/>
        <v>0</v>
      </c>
      <c r="M96" s="206">
        <f t="shared" si="12"/>
        <v>0</v>
      </c>
      <c r="N96" s="206">
        <f t="shared" si="12"/>
        <v>0</v>
      </c>
      <c r="O96" s="206">
        <f t="shared" si="13"/>
        <v>0</v>
      </c>
      <c r="P96" s="206">
        <f t="shared" si="13"/>
        <v>0</v>
      </c>
      <c r="Q96" s="206">
        <f t="shared" si="13"/>
        <v>1</v>
      </c>
      <c r="R96" s="206">
        <f t="shared" si="13"/>
        <v>0</v>
      </c>
      <c r="S96" s="206">
        <f t="shared" si="14"/>
        <v>0</v>
      </c>
      <c r="T96" s="206">
        <f t="shared" si="14"/>
        <v>0</v>
      </c>
      <c r="U96" s="206">
        <f t="shared" si="14"/>
        <v>0</v>
      </c>
      <c r="V96" s="206">
        <f t="shared" si="15"/>
        <v>0</v>
      </c>
      <c r="W96" s="206">
        <f t="shared" si="15"/>
        <v>0</v>
      </c>
      <c r="X96" s="206">
        <f t="shared" si="15"/>
        <v>1</v>
      </c>
      <c r="Y96" s="206">
        <f t="shared" si="15"/>
        <v>0</v>
      </c>
      <c r="Z96" s="206">
        <f t="shared" si="16"/>
        <v>0</v>
      </c>
      <c r="AA96" s="206">
        <f t="shared" si="16"/>
        <v>0</v>
      </c>
      <c r="AB96" s="206">
        <f t="shared" si="16"/>
        <v>0</v>
      </c>
      <c r="AC96" s="206">
        <f t="shared" si="19"/>
        <v>0</v>
      </c>
      <c r="AD96" s="206">
        <f t="shared" si="19"/>
        <v>0</v>
      </c>
      <c r="AE96" s="206">
        <f t="shared" si="17"/>
        <v>1</v>
      </c>
      <c r="AF96" s="206">
        <f t="shared" si="17"/>
        <v>0</v>
      </c>
      <c r="AG96" s="206">
        <f t="shared" si="17"/>
        <v>0</v>
      </c>
      <c r="AH96" s="206">
        <f t="shared" si="17"/>
        <v>0</v>
      </c>
      <c r="AI96" s="206">
        <f t="shared" si="18"/>
        <v>0</v>
      </c>
      <c r="AJ96" s="206"/>
      <c r="AK96" s="206"/>
    </row>
    <row r="97" spans="2:38" s="19" customFormat="1" ht="18">
      <c r="B97" s="205">
        <v>88</v>
      </c>
      <c r="C97" s="200" t="str">
        <f>INDEX('Vias Var Man'!$D$12:$D$3949,MATCH('MAPA VARRIÇÃO MANUAL'!B97,'Vias Var Man'!$B$12:$B$3949))</f>
        <v>1 vez na semana</v>
      </c>
      <c r="D97" s="201">
        <f>VLOOKUP(B97,'Vias Var Man'!$B$12:$H$3949,7,FALSE)</f>
        <v>6.2150400000000001</v>
      </c>
      <c r="E97" s="188">
        <f t="shared" si="22"/>
        <v>24.86016</v>
      </c>
      <c r="F97" s="202">
        <f t="shared" si="21"/>
        <v>4</v>
      </c>
      <c r="G97" s="206">
        <f t="shared" si="11"/>
        <v>0</v>
      </c>
      <c r="H97" s="206">
        <f t="shared" si="11"/>
        <v>0</v>
      </c>
      <c r="I97" s="206">
        <f t="shared" si="11"/>
        <v>0</v>
      </c>
      <c r="J97" s="206">
        <f t="shared" si="11"/>
        <v>1</v>
      </c>
      <c r="K97" s="206">
        <f t="shared" si="12"/>
        <v>0</v>
      </c>
      <c r="L97" s="206">
        <f t="shared" si="12"/>
        <v>0</v>
      </c>
      <c r="M97" s="206">
        <f t="shared" si="12"/>
        <v>0</v>
      </c>
      <c r="N97" s="206">
        <f t="shared" si="12"/>
        <v>0</v>
      </c>
      <c r="O97" s="206">
        <f t="shared" si="13"/>
        <v>0</v>
      </c>
      <c r="P97" s="206">
        <f t="shared" si="13"/>
        <v>0</v>
      </c>
      <c r="Q97" s="206">
        <f t="shared" si="13"/>
        <v>1</v>
      </c>
      <c r="R97" s="206">
        <f t="shared" si="13"/>
        <v>0</v>
      </c>
      <c r="S97" s="206">
        <f t="shared" si="14"/>
        <v>0</v>
      </c>
      <c r="T97" s="206">
        <f t="shared" si="14"/>
        <v>0</v>
      </c>
      <c r="U97" s="206">
        <f t="shared" si="14"/>
        <v>0</v>
      </c>
      <c r="V97" s="206">
        <f t="shared" si="15"/>
        <v>0</v>
      </c>
      <c r="W97" s="206">
        <f t="shared" si="15"/>
        <v>0</v>
      </c>
      <c r="X97" s="206">
        <f t="shared" si="15"/>
        <v>1</v>
      </c>
      <c r="Y97" s="206">
        <f t="shared" si="15"/>
        <v>0</v>
      </c>
      <c r="Z97" s="206">
        <f t="shared" si="16"/>
        <v>0</v>
      </c>
      <c r="AA97" s="206">
        <f t="shared" si="16"/>
        <v>0</v>
      </c>
      <c r="AB97" s="206">
        <f t="shared" si="16"/>
        <v>0</v>
      </c>
      <c r="AC97" s="206">
        <f t="shared" si="19"/>
        <v>0</v>
      </c>
      <c r="AD97" s="206">
        <f t="shared" si="19"/>
        <v>0</v>
      </c>
      <c r="AE97" s="206">
        <f t="shared" si="17"/>
        <v>1</v>
      </c>
      <c r="AF97" s="206">
        <f t="shared" si="17"/>
        <v>0</v>
      </c>
      <c r="AG97" s="206">
        <f t="shared" si="17"/>
        <v>0</v>
      </c>
      <c r="AH97" s="206">
        <f t="shared" si="17"/>
        <v>0</v>
      </c>
      <c r="AI97" s="206">
        <f t="shared" si="18"/>
        <v>0</v>
      </c>
      <c r="AJ97" s="206"/>
      <c r="AK97" s="206"/>
      <c r="AL97" s="19">
        <f t="shared" ref="AL97:AL131" si="23">IF(OR(AL$8=2,AL$8=4,AL$8=6),1,0)</f>
        <v>0</v>
      </c>
    </row>
    <row r="98" spans="2:38" s="19" customFormat="1" ht="18">
      <c r="B98" s="204">
        <v>89</v>
      </c>
      <c r="C98" s="196" t="str">
        <f>INDEX('Vias Var Man'!$D$12:$D$3949,MATCH('MAPA VARRIÇÃO MANUAL'!B98,'Vias Var Man'!$B$12:$B$3949))</f>
        <v>1 vez na semana</v>
      </c>
      <c r="D98" s="197">
        <f>VLOOKUP(B98,'Vias Var Man'!$B$12:$H$3949,7,FALSE)</f>
        <v>5.8716999999999997</v>
      </c>
      <c r="E98" s="198">
        <f t="shared" si="22"/>
        <v>23.486799999999999</v>
      </c>
      <c r="F98" s="199">
        <f t="shared" si="21"/>
        <v>4</v>
      </c>
      <c r="G98" s="206">
        <f t="shared" si="11"/>
        <v>0</v>
      </c>
      <c r="H98" s="206">
        <f t="shared" si="11"/>
        <v>0</v>
      </c>
      <c r="I98" s="206">
        <f t="shared" si="11"/>
        <v>0</v>
      </c>
      <c r="J98" s="206">
        <f t="shared" si="11"/>
        <v>1</v>
      </c>
      <c r="K98" s="206">
        <f t="shared" si="12"/>
        <v>0</v>
      </c>
      <c r="L98" s="206">
        <f t="shared" si="12"/>
        <v>0</v>
      </c>
      <c r="M98" s="206">
        <f t="shared" si="12"/>
        <v>0</v>
      </c>
      <c r="N98" s="206">
        <f t="shared" si="12"/>
        <v>0</v>
      </c>
      <c r="O98" s="206">
        <f t="shared" si="13"/>
        <v>0</v>
      </c>
      <c r="P98" s="206">
        <f t="shared" si="13"/>
        <v>0</v>
      </c>
      <c r="Q98" s="206">
        <f t="shared" si="13"/>
        <v>1</v>
      </c>
      <c r="R98" s="206">
        <f t="shared" si="13"/>
        <v>0</v>
      </c>
      <c r="S98" s="206">
        <f t="shared" si="14"/>
        <v>0</v>
      </c>
      <c r="T98" s="206">
        <f t="shared" si="14"/>
        <v>0</v>
      </c>
      <c r="U98" s="206">
        <f t="shared" si="14"/>
        <v>0</v>
      </c>
      <c r="V98" s="206">
        <f t="shared" si="15"/>
        <v>0</v>
      </c>
      <c r="W98" s="206">
        <f t="shared" si="15"/>
        <v>0</v>
      </c>
      <c r="X98" s="206">
        <f t="shared" si="15"/>
        <v>1</v>
      </c>
      <c r="Y98" s="206">
        <f t="shared" si="15"/>
        <v>0</v>
      </c>
      <c r="Z98" s="206">
        <f t="shared" si="16"/>
        <v>0</v>
      </c>
      <c r="AA98" s="206">
        <f t="shared" si="16"/>
        <v>0</v>
      </c>
      <c r="AB98" s="206">
        <f t="shared" si="16"/>
        <v>0</v>
      </c>
      <c r="AC98" s="206">
        <f t="shared" si="19"/>
        <v>0</v>
      </c>
      <c r="AD98" s="206">
        <f t="shared" si="19"/>
        <v>0</v>
      </c>
      <c r="AE98" s="206">
        <f t="shared" si="17"/>
        <v>1</v>
      </c>
      <c r="AF98" s="206">
        <f t="shared" si="17"/>
        <v>0</v>
      </c>
      <c r="AG98" s="206">
        <f t="shared" si="17"/>
        <v>0</v>
      </c>
      <c r="AH98" s="206">
        <f t="shared" si="17"/>
        <v>0</v>
      </c>
      <c r="AI98" s="206">
        <f t="shared" si="18"/>
        <v>0</v>
      </c>
      <c r="AJ98" s="206"/>
      <c r="AK98" s="206"/>
    </row>
    <row r="99" spans="2:38" s="19" customFormat="1" ht="18">
      <c r="B99" s="205">
        <v>90</v>
      </c>
      <c r="C99" s="200" t="str">
        <f>INDEX('Vias Var Man'!$D$12:$D$3949,MATCH('MAPA VARRIÇÃO MANUAL'!B99,'Vias Var Man'!$B$12:$B$3949))</f>
        <v>1 vez na semana</v>
      </c>
      <c r="D99" s="201">
        <f>VLOOKUP(B99,'Vias Var Man'!$B$12:$H$3949,7,FALSE)</f>
        <v>5.8823800000000004</v>
      </c>
      <c r="E99" s="188">
        <f t="shared" si="22"/>
        <v>23.529520000000002</v>
      </c>
      <c r="F99" s="202">
        <f t="shared" si="21"/>
        <v>4</v>
      </c>
      <c r="G99" s="206">
        <f t="shared" si="11"/>
        <v>0</v>
      </c>
      <c r="H99" s="206">
        <f t="shared" si="11"/>
        <v>0</v>
      </c>
      <c r="I99" s="206">
        <f t="shared" si="11"/>
        <v>0</v>
      </c>
      <c r="J99" s="206">
        <f t="shared" si="11"/>
        <v>1</v>
      </c>
      <c r="K99" s="206">
        <f t="shared" si="12"/>
        <v>0</v>
      </c>
      <c r="L99" s="206">
        <f t="shared" si="12"/>
        <v>0</v>
      </c>
      <c r="M99" s="206">
        <f t="shared" si="12"/>
        <v>0</v>
      </c>
      <c r="N99" s="206">
        <f t="shared" si="12"/>
        <v>0</v>
      </c>
      <c r="O99" s="206">
        <f t="shared" si="13"/>
        <v>0</v>
      </c>
      <c r="P99" s="206">
        <f t="shared" si="13"/>
        <v>0</v>
      </c>
      <c r="Q99" s="206">
        <f t="shared" si="13"/>
        <v>1</v>
      </c>
      <c r="R99" s="206">
        <f t="shared" si="13"/>
        <v>0</v>
      </c>
      <c r="S99" s="206">
        <f t="shared" si="14"/>
        <v>0</v>
      </c>
      <c r="T99" s="206">
        <f t="shared" si="14"/>
        <v>0</v>
      </c>
      <c r="U99" s="206">
        <f t="shared" si="14"/>
        <v>0</v>
      </c>
      <c r="V99" s="206">
        <f t="shared" si="15"/>
        <v>0</v>
      </c>
      <c r="W99" s="206">
        <f t="shared" si="15"/>
        <v>0</v>
      </c>
      <c r="X99" s="206">
        <f t="shared" si="15"/>
        <v>1</v>
      </c>
      <c r="Y99" s="206">
        <f t="shared" si="15"/>
        <v>0</v>
      </c>
      <c r="Z99" s="206">
        <f t="shared" si="16"/>
        <v>0</v>
      </c>
      <c r="AA99" s="206">
        <f t="shared" si="16"/>
        <v>0</v>
      </c>
      <c r="AB99" s="206">
        <f t="shared" si="16"/>
        <v>0</v>
      </c>
      <c r="AC99" s="206">
        <f t="shared" si="19"/>
        <v>0</v>
      </c>
      <c r="AD99" s="206">
        <f t="shared" si="19"/>
        <v>0</v>
      </c>
      <c r="AE99" s="206">
        <f t="shared" si="17"/>
        <v>1</v>
      </c>
      <c r="AF99" s="206">
        <f t="shared" si="17"/>
        <v>0</v>
      </c>
      <c r="AG99" s="206">
        <f t="shared" si="17"/>
        <v>0</v>
      </c>
      <c r="AH99" s="206">
        <f t="shared" si="17"/>
        <v>0</v>
      </c>
      <c r="AI99" s="206">
        <f t="shared" si="18"/>
        <v>0</v>
      </c>
      <c r="AJ99" s="206"/>
      <c r="AK99" s="206"/>
      <c r="AL99" s="19">
        <f t="shared" si="23"/>
        <v>0</v>
      </c>
    </row>
    <row r="100" spans="2:38" s="19" customFormat="1" ht="18">
      <c r="B100" s="204">
        <v>91</v>
      </c>
      <c r="C100" s="196" t="str">
        <f>INDEX('Vias Var Man'!$D$12:$D$3949,MATCH('MAPA VARRIÇÃO MANUAL'!B100,'Vias Var Man'!$B$12:$B$3949))</f>
        <v>1 vez na semana</v>
      </c>
      <c r="D100" s="197">
        <f>VLOOKUP(B100,'Vias Var Man'!$B$12:$H$3949,7,FALSE)</f>
        <v>5.6752000000000002</v>
      </c>
      <c r="E100" s="198">
        <f t="shared" si="22"/>
        <v>22.700800000000001</v>
      </c>
      <c r="F100" s="199">
        <f t="shared" si="21"/>
        <v>4</v>
      </c>
      <c r="G100" s="206">
        <f t="shared" si="11"/>
        <v>0</v>
      </c>
      <c r="H100" s="206">
        <f t="shared" si="11"/>
        <v>0</v>
      </c>
      <c r="I100" s="206">
        <f t="shared" si="11"/>
        <v>0</v>
      </c>
      <c r="J100" s="206">
        <f t="shared" si="11"/>
        <v>1</v>
      </c>
      <c r="K100" s="206">
        <f t="shared" si="12"/>
        <v>0</v>
      </c>
      <c r="L100" s="206">
        <f t="shared" si="12"/>
        <v>0</v>
      </c>
      <c r="M100" s="206">
        <f t="shared" si="12"/>
        <v>0</v>
      </c>
      <c r="N100" s="206">
        <f t="shared" si="12"/>
        <v>0</v>
      </c>
      <c r="O100" s="206">
        <f t="shared" si="13"/>
        <v>0</v>
      </c>
      <c r="P100" s="206">
        <f t="shared" si="13"/>
        <v>0</v>
      </c>
      <c r="Q100" s="206">
        <f t="shared" si="13"/>
        <v>1</v>
      </c>
      <c r="R100" s="206">
        <f t="shared" si="13"/>
        <v>0</v>
      </c>
      <c r="S100" s="206">
        <f t="shared" si="14"/>
        <v>0</v>
      </c>
      <c r="T100" s="206">
        <f t="shared" si="14"/>
        <v>0</v>
      </c>
      <c r="U100" s="206">
        <f t="shared" si="14"/>
        <v>0</v>
      </c>
      <c r="V100" s="206">
        <f t="shared" si="15"/>
        <v>0</v>
      </c>
      <c r="W100" s="206">
        <f t="shared" si="15"/>
        <v>0</v>
      </c>
      <c r="X100" s="206">
        <f t="shared" si="15"/>
        <v>1</v>
      </c>
      <c r="Y100" s="206">
        <f t="shared" si="15"/>
        <v>0</v>
      </c>
      <c r="Z100" s="206">
        <f t="shared" si="16"/>
        <v>0</v>
      </c>
      <c r="AA100" s="206">
        <f t="shared" si="16"/>
        <v>0</v>
      </c>
      <c r="AB100" s="206">
        <f t="shared" si="16"/>
        <v>0</v>
      </c>
      <c r="AC100" s="206">
        <f t="shared" si="19"/>
        <v>0</v>
      </c>
      <c r="AD100" s="206">
        <f t="shared" si="19"/>
        <v>0</v>
      </c>
      <c r="AE100" s="206">
        <f t="shared" si="17"/>
        <v>1</v>
      </c>
      <c r="AF100" s="206">
        <f t="shared" si="17"/>
        <v>0</v>
      </c>
      <c r="AG100" s="206">
        <f t="shared" si="17"/>
        <v>0</v>
      </c>
      <c r="AH100" s="206">
        <f t="shared" si="17"/>
        <v>0</v>
      </c>
      <c r="AI100" s="206">
        <f t="shared" si="18"/>
        <v>0</v>
      </c>
      <c r="AJ100" s="206"/>
      <c r="AK100" s="206"/>
    </row>
    <row r="101" spans="2:38" s="19" customFormat="1" ht="18">
      <c r="B101" s="205">
        <v>92</v>
      </c>
      <c r="C101" s="200" t="str">
        <f>INDEX('Vias Var Man'!$D$12:$D$3949,MATCH('MAPA VARRIÇÃO MANUAL'!B101,'Vias Var Man'!$B$12:$B$3949))</f>
        <v>1 vez na semana</v>
      </c>
      <c r="D101" s="201">
        <f>VLOOKUP(B101,'Vias Var Man'!$B$12:$H$3949,7,FALSE)</f>
        <v>5.9811399999999999</v>
      </c>
      <c r="E101" s="188">
        <f t="shared" si="22"/>
        <v>23.92456</v>
      </c>
      <c r="F101" s="202">
        <f t="shared" si="21"/>
        <v>4</v>
      </c>
      <c r="G101" s="206">
        <f t="shared" si="11"/>
        <v>0</v>
      </c>
      <c r="H101" s="206">
        <f t="shared" si="11"/>
        <v>0</v>
      </c>
      <c r="I101" s="206">
        <f t="shared" si="11"/>
        <v>0</v>
      </c>
      <c r="J101" s="206">
        <f t="shared" ref="J101" si="24">IF(WEEKDAY(J$9,1)=2,1,0)</f>
        <v>1</v>
      </c>
      <c r="K101" s="206">
        <f t="shared" si="12"/>
        <v>0</v>
      </c>
      <c r="L101" s="206">
        <f t="shared" si="12"/>
        <v>0</v>
      </c>
      <c r="M101" s="206">
        <f t="shared" si="12"/>
        <v>0</v>
      </c>
      <c r="N101" s="206">
        <f t="shared" ref="N101" si="25">IF(WEEKDAY(N$9,1)=2,1,0)</f>
        <v>0</v>
      </c>
      <c r="O101" s="206">
        <f t="shared" si="13"/>
        <v>0</v>
      </c>
      <c r="P101" s="206">
        <f t="shared" si="13"/>
        <v>0</v>
      </c>
      <c r="Q101" s="206">
        <f t="shared" si="13"/>
        <v>1</v>
      </c>
      <c r="R101" s="206">
        <f t="shared" ref="R101" si="26">IF(WEEKDAY(R$9,1)=2,1,0)</f>
        <v>0</v>
      </c>
      <c r="S101" s="206">
        <f t="shared" si="14"/>
        <v>0</v>
      </c>
      <c r="T101" s="206">
        <f t="shared" si="14"/>
        <v>0</v>
      </c>
      <c r="U101" s="206">
        <f t="shared" si="14"/>
        <v>0</v>
      </c>
      <c r="V101" s="206">
        <f t="shared" si="15"/>
        <v>0</v>
      </c>
      <c r="W101" s="206">
        <f t="shared" si="15"/>
        <v>0</v>
      </c>
      <c r="X101" s="206">
        <f t="shared" si="15"/>
        <v>1</v>
      </c>
      <c r="Y101" s="206">
        <f t="shared" ref="Y101" si="27">IF(WEEKDAY(Y$9,1)=2,1,0)</f>
        <v>0</v>
      </c>
      <c r="Z101" s="206">
        <f t="shared" si="16"/>
        <v>0</v>
      </c>
      <c r="AA101" s="206">
        <f t="shared" si="16"/>
        <v>0</v>
      </c>
      <c r="AB101" s="206">
        <f t="shared" si="16"/>
        <v>0</v>
      </c>
      <c r="AC101" s="206">
        <f t="shared" si="19"/>
        <v>0</v>
      </c>
      <c r="AD101" s="206">
        <f t="shared" si="19"/>
        <v>0</v>
      </c>
      <c r="AE101" s="206">
        <f t="shared" si="17"/>
        <v>1</v>
      </c>
      <c r="AF101" s="206">
        <f t="shared" si="17"/>
        <v>0</v>
      </c>
      <c r="AG101" s="206">
        <f t="shared" si="17"/>
        <v>0</v>
      </c>
      <c r="AH101" s="206">
        <f t="shared" ref="AH101:AI103" si="28">IF(WEEKDAY(AH$9,1)=2,1,0)</f>
        <v>0</v>
      </c>
      <c r="AI101" s="206">
        <f t="shared" si="18"/>
        <v>0</v>
      </c>
      <c r="AJ101" s="206"/>
      <c r="AK101" s="206"/>
      <c r="AL101" s="19">
        <f t="shared" si="23"/>
        <v>0</v>
      </c>
    </row>
    <row r="102" spans="2:38" s="19" customFormat="1" ht="18">
      <c r="B102" s="204">
        <v>93</v>
      </c>
      <c r="C102" s="196" t="str">
        <f>INDEX('Vias Var Man'!$D$12:$D$3949,MATCH('MAPA VARRIÇÃO MANUAL'!B102,'Vias Var Man'!$B$12:$B$3949))</f>
        <v>1 vez na semana</v>
      </c>
      <c r="D102" s="197">
        <f>VLOOKUP(B102,'Vias Var Man'!$B$12:$H$3949,7,FALSE)</f>
        <v>6.3576000000000006</v>
      </c>
      <c r="E102" s="198">
        <f t="shared" si="22"/>
        <v>25.430400000000002</v>
      </c>
      <c r="F102" s="199">
        <f t="shared" si="21"/>
        <v>4</v>
      </c>
      <c r="G102" s="206">
        <f t="shared" ref="G102:V103" si="29">IF(WEEKDAY(G$9,1)=2,1,0)</f>
        <v>0</v>
      </c>
      <c r="H102" s="206">
        <f t="shared" si="29"/>
        <v>0</v>
      </c>
      <c r="I102" s="206">
        <f t="shared" si="29"/>
        <v>0</v>
      </c>
      <c r="J102" s="206">
        <f t="shared" si="29"/>
        <v>1</v>
      </c>
      <c r="K102" s="206">
        <f t="shared" si="29"/>
        <v>0</v>
      </c>
      <c r="L102" s="206">
        <f t="shared" si="29"/>
        <v>0</v>
      </c>
      <c r="M102" s="206">
        <f t="shared" si="29"/>
        <v>0</v>
      </c>
      <c r="N102" s="206">
        <f t="shared" si="29"/>
        <v>0</v>
      </c>
      <c r="O102" s="206">
        <f t="shared" si="29"/>
        <v>0</v>
      </c>
      <c r="P102" s="206">
        <f t="shared" si="29"/>
        <v>0</v>
      </c>
      <c r="Q102" s="206">
        <f t="shared" si="29"/>
        <v>1</v>
      </c>
      <c r="R102" s="206">
        <f t="shared" si="29"/>
        <v>0</v>
      </c>
      <c r="S102" s="206">
        <f t="shared" si="29"/>
        <v>0</v>
      </c>
      <c r="T102" s="206">
        <f t="shared" si="29"/>
        <v>0</v>
      </c>
      <c r="U102" s="206">
        <f t="shared" si="29"/>
        <v>0</v>
      </c>
      <c r="V102" s="206">
        <f t="shared" si="29"/>
        <v>0</v>
      </c>
      <c r="W102" s="206">
        <f t="shared" ref="V102:AB103" si="30">IF(WEEKDAY(W$9,1)=2,1,0)</f>
        <v>0</v>
      </c>
      <c r="X102" s="206">
        <f t="shared" si="30"/>
        <v>1</v>
      </c>
      <c r="Y102" s="206">
        <f t="shared" si="30"/>
        <v>0</v>
      </c>
      <c r="Z102" s="206">
        <f t="shared" si="30"/>
        <v>0</v>
      </c>
      <c r="AA102" s="206">
        <f t="shared" si="30"/>
        <v>0</v>
      </c>
      <c r="AB102" s="206">
        <f t="shared" si="30"/>
        <v>0</v>
      </c>
      <c r="AC102" s="206">
        <f t="shared" si="19"/>
        <v>0</v>
      </c>
      <c r="AD102" s="206">
        <f t="shared" si="19"/>
        <v>0</v>
      </c>
      <c r="AE102" s="206">
        <f t="shared" si="19"/>
        <v>1</v>
      </c>
      <c r="AF102" s="206">
        <f t="shared" si="19"/>
        <v>0</v>
      </c>
      <c r="AG102" s="206">
        <f t="shared" si="19"/>
        <v>0</v>
      </c>
      <c r="AH102" s="206">
        <f t="shared" si="28"/>
        <v>0</v>
      </c>
      <c r="AI102" s="206">
        <f t="shared" si="28"/>
        <v>0</v>
      </c>
      <c r="AJ102" s="206"/>
      <c r="AK102" s="206"/>
    </row>
    <row r="103" spans="2:38" s="19" customFormat="1" ht="18">
      <c r="B103" s="205">
        <v>94</v>
      </c>
      <c r="C103" s="200" t="str">
        <f>INDEX('Vias Var Man'!$D$12:$D$3949,MATCH('MAPA VARRIÇÃO MANUAL'!B103,'Vias Var Man'!$B$12:$B$3949))</f>
        <v>1 vez na semana</v>
      </c>
      <c r="D103" s="201">
        <f>VLOOKUP(B103,'Vias Var Man'!$B$12:$H$3949,7,FALSE)</f>
        <v>6.1603399999999997</v>
      </c>
      <c r="E103" s="188">
        <f t="shared" si="22"/>
        <v>24.641359999999999</v>
      </c>
      <c r="F103" s="202">
        <f t="shared" si="21"/>
        <v>4</v>
      </c>
      <c r="G103" s="206">
        <f t="shared" si="29"/>
        <v>0</v>
      </c>
      <c r="H103" s="206">
        <f t="shared" si="29"/>
        <v>0</v>
      </c>
      <c r="I103" s="206">
        <f t="shared" si="29"/>
        <v>0</v>
      </c>
      <c r="J103" s="206">
        <f t="shared" si="29"/>
        <v>1</v>
      </c>
      <c r="K103" s="206">
        <f t="shared" si="29"/>
        <v>0</v>
      </c>
      <c r="L103" s="206">
        <f t="shared" si="29"/>
        <v>0</v>
      </c>
      <c r="M103" s="206">
        <f t="shared" si="29"/>
        <v>0</v>
      </c>
      <c r="N103" s="206">
        <f t="shared" si="29"/>
        <v>0</v>
      </c>
      <c r="O103" s="206">
        <f t="shared" si="29"/>
        <v>0</v>
      </c>
      <c r="P103" s="206">
        <f t="shared" si="29"/>
        <v>0</v>
      </c>
      <c r="Q103" s="206">
        <f t="shared" si="29"/>
        <v>1</v>
      </c>
      <c r="R103" s="206">
        <f t="shared" si="29"/>
        <v>0</v>
      </c>
      <c r="S103" s="206">
        <f t="shared" si="29"/>
        <v>0</v>
      </c>
      <c r="T103" s="206">
        <f t="shared" si="29"/>
        <v>0</v>
      </c>
      <c r="U103" s="206">
        <f t="shared" si="29"/>
        <v>0</v>
      </c>
      <c r="V103" s="206">
        <f t="shared" si="30"/>
        <v>0</v>
      </c>
      <c r="W103" s="206">
        <f t="shared" si="30"/>
        <v>0</v>
      </c>
      <c r="X103" s="206">
        <f t="shared" si="30"/>
        <v>1</v>
      </c>
      <c r="Y103" s="206">
        <f t="shared" si="30"/>
        <v>0</v>
      </c>
      <c r="Z103" s="206">
        <f t="shared" si="30"/>
        <v>0</v>
      </c>
      <c r="AA103" s="206">
        <f t="shared" si="30"/>
        <v>0</v>
      </c>
      <c r="AB103" s="206">
        <f t="shared" si="30"/>
        <v>0</v>
      </c>
      <c r="AC103" s="206">
        <f t="shared" si="19"/>
        <v>0</v>
      </c>
      <c r="AD103" s="206">
        <f t="shared" si="19"/>
        <v>0</v>
      </c>
      <c r="AE103" s="206">
        <f t="shared" si="19"/>
        <v>1</v>
      </c>
      <c r="AF103" s="206">
        <f t="shared" si="19"/>
        <v>0</v>
      </c>
      <c r="AG103" s="206">
        <f t="shared" si="19"/>
        <v>0</v>
      </c>
      <c r="AH103" s="206">
        <f t="shared" si="28"/>
        <v>0</v>
      </c>
      <c r="AI103" s="206">
        <f t="shared" si="28"/>
        <v>0</v>
      </c>
      <c r="AJ103" s="206"/>
      <c r="AK103" s="206"/>
      <c r="AL103" s="19">
        <f t="shared" si="23"/>
        <v>0</v>
      </c>
    </row>
    <row r="104" spans="2:38" s="19" customFormat="1" ht="18">
      <c r="B104" s="204">
        <v>95</v>
      </c>
      <c r="C104" s="196" t="str">
        <f>INDEX('Vias Var Man'!$D$12:$D$3949,MATCH('MAPA VARRIÇÃO MANUAL'!B104,'Vias Var Man'!$B$12:$B$3949))</f>
        <v>1 vez na semana</v>
      </c>
      <c r="D104" s="197">
        <f>VLOOKUP(B104,'Vias Var Man'!$B$12:$H$3949,7,FALSE)</f>
        <v>5.8767199999999988</v>
      </c>
      <c r="E104" s="198">
        <f t="shared" si="22"/>
        <v>23.506879999999995</v>
      </c>
      <c r="F104" s="199">
        <f t="shared" si="21"/>
        <v>4</v>
      </c>
      <c r="G104" s="206">
        <f t="shared" ref="G104:N135" si="31">IF(WEEKDAY(G$9,1)=3,1,0)</f>
        <v>0</v>
      </c>
      <c r="H104" s="206">
        <f t="shared" si="31"/>
        <v>0</v>
      </c>
      <c r="I104" s="206">
        <f t="shared" si="31"/>
        <v>0</v>
      </c>
      <c r="J104" s="206">
        <f t="shared" si="31"/>
        <v>0</v>
      </c>
      <c r="K104" s="206">
        <f t="shared" si="31"/>
        <v>1</v>
      </c>
      <c r="L104" s="206">
        <f t="shared" si="31"/>
        <v>0</v>
      </c>
      <c r="M104" s="206">
        <f t="shared" si="31"/>
        <v>0</v>
      </c>
      <c r="N104" s="206">
        <f t="shared" si="31"/>
        <v>0</v>
      </c>
      <c r="O104" s="206">
        <f t="shared" ref="O104:U135" si="32">IF(WEEKDAY(O$9,1)=3,1,0)</f>
        <v>0</v>
      </c>
      <c r="P104" s="206">
        <f t="shared" si="32"/>
        <v>0</v>
      </c>
      <c r="Q104" s="206">
        <f t="shared" si="32"/>
        <v>0</v>
      </c>
      <c r="R104" s="206">
        <f t="shared" si="32"/>
        <v>1</v>
      </c>
      <c r="S104" s="206">
        <f t="shared" si="32"/>
        <v>0</v>
      </c>
      <c r="T104" s="206">
        <f t="shared" si="32"/>
        <v>0</v>
      </c>
      <c r="U104" s="206">
        <f t="shared" si="32"/>
        <v>0</v>
      </c>
      <c r="V104" s="206">
        <f t="shared" ref="V104:AD135" si="33">IF(WEEKDAY(V$9,1)=3,1,0)</f>
        <v>0</v>
      </c>
      <c r="W104" s="206">
        <f t="shared" si="33"/>
        <v>0</v>
      </c>
      <c r="X104" s="206">
        <f t="shared" si="33"/>
        <v>0</v>
      </c>
      <c r="Y104" s="206">
        <f t="shared" si="33"/>
        <v>1</v>
      </c>
      <c r="Z104" s="206">
        <f t="shared" si="33"/>
        <v>0</v>
      </c>
      <c r="AA104" s="206">
        <f t="shared" si="33"/>
        <v>0</v>
      </c>
      <c r="AB104" s="206">
        <f t="shared" si="33"/>
        <v>0</v>
      </c>
      <c r="AC104" s="206">
        <f t="shared" si="33"/>
        <v>0</v>
      </c>
      <c r="AD104" s="206">
        <f t="shared" si="33"/>
        <v>0</v>
      </c>
      <c r="AE104" s="206">
        <f t="shared" ref="AE104:AI135" si="34">IF(WEEKDAY(AE$9,1)=3,1,0)</f>
        <v>0</v>
      </c>
      <c r="AF104" s="206">
        <f t="shared" si="34"/>
        <v>1</v>
      </c>
      <c r="AG104" s="206">
        <f t="shared" si="34"/>
        <v>0</v>
      </c>
      <c r="AH104" s="206">
        <f t="shared" si="34"/>
        <v>0</v>
      </c>
      <c r="AI104" s="206">
        <f t="shared" si="34"/>
        <v>0</v>
      </c>
      <c r="AJ104" s="206"/>
      <c r="AK104" s="206"/>
    </row>
    <row r="105" spans="2:38" s="19" customFormat="1" ht="18">
      <c r="B105" s="205">
        <v>96</v>
      </c>
      <c r="C105" s="200" t="str">
        <f>INDEX('Vias Var Man'!$D$12:$D$3949,MATCH('MAPA VARRIÇÃO MANUAL'!B105,'Vias Var Man'!$B$12:$B$3949))</f>
        <v>1 vez na semana</v>
      </c>
      <c r="D105" s="201">
        <f>VLOOKUP(B105,'Vias Var Man'!$B$12:$H$3949,7,FALSE)</f>
        <v>6.1278400000000008</v>
      </c>
      <c r="E105" s="188">
        <f t="shared" si="22"/>
        <v>24.511360000000003</v>
      </c>
      <c r="F105" s="202">
        <f t="shared" si="21"/>
        <v>4</v>
      </c>
      <c r="G105" s="206">
        <f t="shared" si="31"/>
        <v>0</v>
      </c>
      <c r="H105" s="206">
        <f t="shared" si="31"/>
        <v>0</v>
      </c>
      <c r="I105" s="206">
        <f t="shared" si="31"/>
        <v>0</v>
      </c>
      <c r="J105" s="206">
        <f t="shared" si="31"/>
        <v>0</v>
      </c>
      <c r="K105" s="206">
        <f t="shared" si="31"/>
        <v>1</v>
      </c>
      <c r="L105" s="206">
        <f t="shared" si="31"/>
        <v>0</v>
      </c>
      <c r="M105" s="206">
        <f t="shared" si="31"/>
        <v>0</v>
      </c>
      <c r="N105" s="206">
        <f t="shared" si="31"/>
        <v>0</v>
      </c>
      <c r="O105" s="206">
        <f t="shared" si="32"/>
        <v>0</v>
      </c>
      <c r="P105" s="206">
        <f t="shared" si="32"/>
        <v>0</v>
      </c>
      <c r="Q105" s="206">
        <f t="shared" si="32"/>
        <v>0</v>
      </c>
      <c r="R105" s="206">
        <f t="shared" si="32"/>
        <v>1</v>
      </c>
      <c r="S105" s="206">
        <f t="shared" si="32"/>
        <v>0</v>
      </c>
      <c r="T105" s="206">
        <f t="shared" si="32"/>
        <v>0</v>
      </c>
      <c r="U105" s="206">
        <f t="shared" si="32"/>
        <v>0</v>
      </c>
      <c r="V105" s="206">
        <f t="shared" si="33"/>
        <v>0</v>
      </c>
      <c r="W105" s="206">
        <f t="shared" si="33"/>
        <v>0</v>
      </c>
      <c r="X105" s="206">
        <f t="shared" si="33"/>
        <v>0</v>
      </c>
      <c r="Y105" s="206">
        <f t="shared" si="33"/>
        <v>1</v>
      </c>
      <c r="Z105" s="206">
        <f t="shared" si="33"/>
        <v>0</v>
      </c>
      <c r="AA105" s="206">
        <f t="shared" si="33"/>
        <v>0</v>
      </c>
      <c r="AB105" s="206">
        <f t="shared" si="33"/>
        <v>0</v>
      </c>
      <c r="AC105" s="206">
        <f t="shared" si="33"/>
        <v>0</v>
      </c>
      <c r="AD105" s="206">
        <f t="shared" si="33"/>
        <v>0</v>
      </c>
      <c r="AE105" s="206">
        <f t="shared" si="34"/>
        <v>0</v>
      </c>
      <c r="AF105" s="206">
        <f t="shared" si="34"/>
        <v>1</v>
      </c>
      <c r="AG105" s="206">
        <f t="shared" si="34"/>
        <v>0</v>
      </c>
      <c r="AH105" s="206">
        <f t="shared" si="34"/>
        <v>0</v>
      </c>
      <c r="AI105" s="206">
        <f t="shared" si="34"/>
        <v>0</v>
      </c>
      <c r="AJ105" s="206"/>
      <c r="AK105" s="206"/>
      <c r="AL105" s="19">
        <f t="shared" si="23"/>
        <v>0</v>
      </c>
    </row>
    <row r="106" spans="2:38" s="19" customFormat="1" ht="18">
      <c r="B106" s="204">
        <v>97</v>
      </c>
      <c r="C106" s="196" t="str">
        <f>INDEX('Vias Var Man'!$D$12:$D$3949,MATCH('MAPA VARRIÇÃO MANUAL'!B106,'Vias Var Man'!$B$12:$B$3949))</f>
        <v>1 vez na semana</v>
      </c>
      <c r="D106" s="197">
        <f>VLOOKUP(B106,'Vias Var Man'!$B$12:$H$3949,7,FALSE)</f>
        <v>6.0513199999999987</v>
      </c>
      <c r="E106" s="198">
        <f t="shared" si="22"/>
        <v>24.205279999999995</v>
      </c>
      <c r="F106" s="199">
        <f t="shared" si="21"/>
        <v>4</v>
      </c>
      <c r="G106" s="206">
        <f t="shared" si="31"/>
        <v>0</v>
      </c>
      <c r="H106" s="206">
        <f t="shared" si="31"/>
        <v>0</v>
      </c>
      <c r="I106" s="206">
        <f t="shared" si="31"/>
        <v>0</v>
      </c>
      <c r="J106" s="206">
        <f t="shared" si="31"/>
        <v>0</v>
      </c>
      <c r="K106" s="206">
        <f t="shared" si="31"/>
        <v>1</v>
      </c>
      <c r="L106" s="206">
        <f t="shared" si="31"/>
        <v>0</v>
      </c>
      <c r="M106" s="206">
        <f t="shared" si="31"/>
        <v>0</v>
      </c>
      <c r="N106" s="206">
        <f t="shared" si="31"/>
        <v>0</v>
      </c>
      <c r="O106" s="206">
        <f t="shared" si="32"/>
        <v>0</v>
      </c>
      <c r="P106" s="206">
        <f t="shared" si="32"/>
        <v>0</v>
      </c>
      <c r="Q106" s="206">
        <f t="shared" si="32"/>
        <v>0</v>
      </c>
      <c r="R106" s="206">
        <f t="shared" si="32"/>
        <v>1</v>
      </c>
      <c r="S106" s="206">
        <f t="shared" si="32"/>
        <v>0</v>
      </c>
      <c r="T106" s="206">
        <f t="shared" si="32"/>
        <v>0</v>
      </c>
      <c r="U106" s="206">
        <f t="shared" si="32"/>
        <v>0</v>
      </c>
      <c r="V106" s="206">
        <f t="shared" si="33"/>
        <v>0</v>
      </c>
      <c r="W106" s="206">
        <f t="shared" si="33"/>
        <v>0</v>
      </c>
      <c r="X106" s="206">
        <f t="shared" si="33"/>
        <v>0</v>
      </c>
      <c r="Y106" s="206">
        <f t="shared" si="33"/>
        <v>1</v>
      </c>
      <c r="Z106" s="206">
        <f t="shared" si="33"/>
        <v>0</v>
      </c>
      <c r="AA106" s="206">
        <f t="shared" si="33"/>
        <v>0</v>
      </c>
      <c r="AB106" s="206">
        <f t="shared" si="33"/>
        <v>0</v>
      </c>
      <c r="AC106" s="206">
        <f t="shared" si="33"/>
        <v>0</v>
      </c>
      <c r="AD106" s="206">
        <f t="shared" si="33"/>
        <v>0</v>
      </c>
      <c r="AE106" s="206">
        <f t="shared" si="34"/>
        <v>0</v>
      </c>
      <c r="AF106" s="206">
        <f t="shared" si="34"/>
        <v>1</v>
      </c>
      <c r="AG106" s="206">
        <f t="shared" si="34"/>
        <v>0</v>
      </c>
      <c r="AH106" s="206">
        <f t="shared" si="34"/>
        <v>0</v>
      </c>
      <c r="AI106" s="206">
        <f t="shared" si="34"/>
        <v>0</v>
      </c>
      <c r="AJ106" s="206"/>
      <c r="AK106" s="206"/>
    </row>
    <row r="107" spans="2:38" s="19" customFormat="1" ht="18">
      <c r="B107" s="205">
        <v>98</v>
      </c>
      <c r="C107" s="200" t="str">
        <f>INDEX('Vias Var Man'!$D$12:$D$3949,MATCH('MAPA VARRIÇÃO MANUAL'!B107,'Vias Var Man'!$B$12:$B$3949))</f>
        <v>1 vez na semana</v>
      </c>
      <c r="D107" s="201">
        <f>VLOOKUP(B107,'Vias Var Man'!$B$12:$H$3949,7,FALSE)</f>
        <v>5.95418</v>
      </c>
      <c r="E107" s="188">
        <f t="shared" si="22"/>
        <v>23.81672</v>
      </c>
      <c r="F107" s="202">
        <f t="shared" si="21"/>
        <v>4</v>
      </c>
      <c r="G107" s="206">
        <f t="shared" si="31"/>
        <v>0</v>
      </c>
      <c r="H107" s="206">
        <f t="shared" si="31"/>
        <v>0</v>
      </c>
      <c r="I107" s="206">
        <f t="shared" si="31"/>
        <v>0</v>
      </c>
      <c r="J107" s="206">
        <f t="shared" si="31"/>
        <v>0</v>
      </c>
      <c r="K107" s="206">
        <f t="shared" si="31"/>
        <v>1</v>
      </c>
      <c r="L107" s="206">
        <f t="shared" si="31"/>
        <v>0</v>
      </c>
      <c r="M107" s="206">
        <f t="shared" si="31"/>
        <v>0</v>
      </c>
      <c r="N107" s="206">
        <f t="shared" si="31"/>
        <v>0</v>
      </c>
      <c r="O107" s="206">
        <f t="shared" si="32"/>
        <v>0</v>
      </c>
      <c r="P107" s="206">
        <f t="shared" si="32"/>
        <v>0</v>
      </c>
      <c r="Q107" s="206">
        <f t="shared" si="32"/>
        <v>0</v>
      </c>
      <c r="R107" s="206">
        <f t="shared" si="32"/>
        <v>1</v>
      </c>
      <c r="S107" s="206">
        <f t="shared" si="32"/>
        <v>0</v>
      </c>
      <c r="T107" s="206">
        <f t="shared" si="32"/>
        <v>0</v>
      </c>
      <c r="U107" s="206">
        <f t="shared" si="32"/>
        <v>0</v>
      </c>
      <c r="V107" s="206">
        <f t="shared" si="33"/>
        <v>0</v>
      </c>
      <c r="W107" s="206">
        <f t="shared" si="33"/>
        <v>0</v>
      </c>
      <c r="X107" s="206">
        <f t="shared" si="33"/>
        <v>0</v>
      </c>
      <c r="Y107" s="206">
        <f t="shared" si="33"/>
        <v>1</v>
      </c>
      <c r="Z107" s="206">
        <f t="shared" si="33"/>
        <v>0</v>
      </c>
      <c r="AA107" s="206">
        <f t="shared" si="33"/>
        <v>0</v>
      </c>
      <c r="AB107" s="206">
        <f t="shared" si="33"/>
        <v>0</v>
      </c>
      <c r="AC107" s="206">
        <f t="shared" si="33"/>
        <v>0</v>
      </c>
      <c r="AD107" s="206">
        <f t="shared" si="33"/>
        <v>0</v>
      </c>
      <c r="AE107" s="206">
        <f t="shared" si="34"/>
        <v>0</v>
      </c>
      <c r="AF107" s="206">
        <f t="shared" si="34"/>
        <v>1</v>
      </c>
      <c r="AG107" s="206">
        <f t="shared" si="34"/>
        <v>0</v>
      </c>
      <c r="AH107" s="206">
        <f t="shared" si="34"/>
        <v>0</v>
      </c>
      <c r="AI107" s="206">
        <f t="shared" si="34"/>
        <v>0</v>
      </c>
      <c r="AJ107" s="206"/>
      <c r="AK107" s="206"/>
      <c r="AL107" s="19">
        <f t="shared" si="23"/>
        <v>0</v>
      </c>
    </row>
    <row r="108" spans="2:38" s="19" customFormat="1" ht="18">
      <c r="B108" s="204">
        <v>99</v>
      </c>
      <c r="C108" s="196" t="str">
        <f>INDEX('Vias Var Man'!$D$12:$D$3949,MATCH('MAPA VARRIÇÃO MANUAL'!B108,'Vias Var Man'!$B$12:$B$3949))</f>
        <v>1 vez na semana</v>
      </c>
      <c r="D108" s="197">
        <f>VLOOKUP(B108,'Vias Var Man'!$B$12:$H$3949,7,FALSE)</f>
        <v>6.0615199999999998</v>
      </c>
      <c r="E108" s="198">
        <f t="shared" si="22"/>
        <v>24.246079999999999</v>
      </c>
      <c r="F108" s="199">
        <f t="shared" si="21"/>
        <v>4</v>
      </c>
      <c r="G108" s="206">
        <f t="shared" si="31"/>
        <v>0</v>
      </c>
      <c r="H108" s="206">
        <f t="shared" si="31"/>
        <v>0</v>
      </c>
      <c r="I108" s="206">
        <f t="shared" si="31"/>
        <v>0</v>
      </c>
      <c r="J108" s="206">
        <f t="shared" si="31"/>
        <v>0</v>
      </c>
      <c r="K108" s="206">
        <f t="shared" si="31"/>
        <v>1</v>
      </c>
      <c r="L108" s="206">
        <f t="shared" si="31"/>
        <v>0</v>
      </c>
      <c r="M108" s="206">
        <f t="shared" si="31"/>
        <v>0</v>
      </c>
      <c r="N108" s="206">
        <f t="shared" si="31"/>
        <v>0</v>
      </c>
      <c r="O108" s="206">
        <f t="shared" si="32"/>
        <v>0</v>
      </c>
      <c r="P108" s="206">
        <f t="shared" si="32"/>
        <v>0</v>
      </c>
      <c r="Q108" s="206">
        <f t="shared" si="32"/>
        <v>0</v>
      </c>
      <c r="R108" s="206">
        <f t="shared" si="32"/>
        <v>1</v>
      </c>
      <c r="S108" s="206">
        <f t="shared" si="32"/>
        <v>0</v>
      </c>
      <c r="T108" s="206">
        <f t="shared" si="32"/>
        <v>0</v>
      </c>
      <c r="U108" s="206">
        <f t="shared" si="32"/>
        <v>0</v>
      </c>
      <c r="V108" s="206">
        <f t="shared" si="33"/>
        <v>0</v>
      </c>
      <c r="W108" s="206">
        <f t="shared" si="33"/>
        <v>0</v>
      </c>
      <c r="X108" s="206">
        <f t="shared" si="33"/>
        <v>0</v>
      </c>
      <c r="Y108" s="206">
        <f t="shared" si="33"/>
        <v>1</v>
      </c>
      <c r="Z108" s="206">
        <f t="shared" si="33"/>
        <v>0</v>
      </c>
      <c r="AA108" s="206">
        <f t="shared" si="33"/>
        <v>0</v>
      </c>
      <c r="AB108" s="206">
        <f t="shared" si="33"/>
        <v>0</v>
      </c>
      <c r="AC108" s="206">
        <f t="shared" si="33"/>
        <v>0</v>
      </c>
      <c r="AD108" s="206">
        <f t="shared" si="33"/>
        <v>0</v>
      </c>
      <c r="AE108" s="206">
        <f t="shared" si="34"/>
        <v>0</v>
      </c>
      <c r="AF108" s="206">
        <f t="shared" si="34"/>
        <v>1</v>
      </c>
      <c r="AG108" s="206">
        <f t="shared" si="34"/>
        <v>0</v>
      </c>
      <c r="AH108" s="206">
        <f t="shared" si="34"/>
        <v>0</v>
      </c>
      <c r="AI108" s="206">
        <f t="shared" si="34"/>
        <v>0</v>
      </c>
      <c r="AJ108" s="206"/>
      <c r="AK108" s="206"/>
    </row>
    <row r="109" spans="2:38" s="19" customFormat="1" ht="18">
      <c r="B109" s="205">
        <v>100</v>
      </c>
      <c r="C109" s="200" t="str">
        <f>INDEX('Vias Var Man'!$D$12:$D$3949,MATCH('MAPA VARRIÇÃO MANUAL'!B109,'Vias Var Man'!$B$12:$B$3949))</f>
        <v>1 vez na semana</v>
      </c>
      <c r="D109" s="201">
        <f>VLOOKUP(B109,'Vias Var Man'!$B$12:$H$3949,7,FALSE)</f>
        <v>6.1841200000000009</v>
      </c>
      <c r="E109" s="188">
        <f t="shared" si="22"/>
        <v>24.736480000000004</v>
      </c>
      <c r="F109" s="202">
        <f t="shared" si="21"/>
        <v>4</v>
      </c>
      <c r="G109" s="206">
        <f t="shared" si="31"/>
        <v>0</v>
      </c>
      <c r="H109" s="206">
        <f t="shared" si="31"/>
        <v>0</v>
      </c>
      <c r="I109" s="206">
        <f t="shared" si="31"/>
        <v>0</v>
      </c>
      <c r="J109" s="206">
        <f t="shared" si="31"/>
        <v>0</v>
      </c>
      <c r="K109" s="206">
        <f t="shared" si="31"/>
        <v>1</v>
      </c>
      <c r="L109" s="206">
        <f t="shared" si="31"/>
        <v>0</v>
      </c>
      <c r="M109" s="206">
        <f t="shared" si="31"/>
        <v>0</v>
      </c>
      <c r="N109" s="206">
        <f t="shared" si="31"/>
        <v>0</v>
      </c>
      <c r="O109" s="206">
        <f t="shared" si="32"/>
        <v>0</v>
      </c>
      <c r="P109" s="206">
        <f t="shared" si="32"/>
        <v>0</v>
      </c>
      <c r="Q109" s="206">
        <f t="shared" si="32"/>
        <v>0</v>
      </c>
      <c r="R109" s="206">
        <f t="shared" si="32"/>
        <v>1</v>
      </c>
      <c r="S109" s="206">
        <f t="shared" si="32"/>
        <v>0</v>
      </c>
      <c r="T109" s="206">
        <f t="shared" si="32"/>
        <v>0</v>
      </c>
      <c r="U109" s="206">
        <f t="shared" si="32"/>
        <v>0</v>
      </c>
      <c r="V109" s="206">
        <f t="shared" si="33"/>
        <v>0</v>
      </c>
      <c r="W109" s="206">
        <f t="shared" si="33"/>
        <v>0</v>
      </c>
      <c r="X109" s="206">
        <f t="shared" si="33"/>
        <v>0</v>
      </c>
      <c r="Y109" s="206">
        <f t="shared" si="33"/>
        <v>1</v>
      </c>
      <c r="Z109" s="206">
        <f t="shared" si="33"/>
        <v>0</v>
      </c>
      <c r="AA109" s="206">
        <f t="shared" si="33"/>
        <v>0</v>
      </c>
      <c r="AB109" s="206">
        <f t="shared" si="33"/>
        <v>0</v>
      </c>
      <c r="AC109" s="206">
        <f t="shared" si="33"/>
        <v>0</v>
      </c>
      <c r="AD109" s="206">
        <f t="shared" si="33"/>
        <v>0</v>
      </c>
      <c r="AE109" s="206">
        <f t="shared" si="34"/>
        <v>0</v>
      </c>
      <c r="AF109" s="206">
        <f t="shared" si="34"/>
        <v>1</v>
      </c>
      <c r="AG109" s="206">
        <f t="shared" si="34"/>
        <v>0</v>
      </c>
      <c r="AH109" s="206">
        <f t="shared" si="34"/>
        <v>0</v>
      </c>
      <c r="AI109" s="206">
        <f t="shared" si="34"/>
        <v>0</v>
      </c>
      <c r="AJ109" s="206"/>
      <c r="AK109" s="206"/>
      <c r="AL109" s="19">
        <f t="shared" si="23"/>
        <v>0</v>
      </c>
    </row>
    <row r="110" spans="2:38" s="19" customFormat="1" ht="18">
      <c r="B110" s="204">
        <v>101</v>
      </c>
      <c r="C110" s="196" t="str">
        <f>INDEX('Vias Var Man'!$D$12:$D$3949,MATCH('MAPA VARRIÇÃO MANUAL'!B110,'Vias Var Man'!$B$12:$B$3949))</f>
        <v>1 vez na semana</v>
      </c>
      <c r="D110" s="197">
        <f>VLOOKUP(B110,'Vias Var Man'!$B$12:$H$3949,7,FALSE)</f>
        <v>6.0508399999999991</v>
      </c>
      <c r="E110" s="198">
        <f t="shared" si="22"/>
        <v>24.203359999999996</v>
      </c>
      <c r="F110" s="199">
        <f t="shared" si="21"/>
        <v>4</v>
      </c>
      <c r="G110" s="206">
        <f t="shared" si="31"/>
        <v>0</v>
      </c>
      <c r="H110" s="206">
        <f t="shared" si="31"/>
        <v>0</v>
      </c>
      <c r="I110" s="206">
        <f t="shared" si="31"/>
        <v>0</v>
      </c>
      <c r="J110" s="206">
        <f t="shared" si="31"/>
        <v>0</v>
      </c>
      <c r="K110" s="206">
        <f t="shared" si="31"/>
        <v>1</v>
      </c>
      <c r="L110" s="206">
        <f t="shared" si="31"/>
        <v>0</v>
      </c>
      <c r="M110" s="206">
        <f t="shared" si="31"/>
        <v>0</v>
      </c>
      <c r="N110" s="206">
        <f t="shared" si="31"/>
        <v>0</v>
      </c>
      <c r="O110" s="206">
        <f t="shared" si="32"/>
        <v>0</v>
      </c>
      <c r="P110" s="206">
        <f t="shared" si="32"/>
        <v>0</v>
      </c>
      <c r="Q110" s="206">
        <f t="shared" si="32"/>
        <v>0</v>
      </c>
      <c r="R110" s="206">
        <f t="shared" si="32"/>
        <v>1</v>
      </c>
      <c r="S110" s="206">
        <f t="shared" si="32"/>
        <v>0</v>
      </c>
      <c r="T110" s="206">
        <f t="shared" si="32"/>
        <v>0</v>
      </c>
      <c r="U110" s="206">
        <f t="shared" si="32"/>
        <v>0</v>
      </c>
      <c r="V110" s="206">
        <f t="shared" si="33"/>
        <v>0</v>
      </c>
      <c r="W110" s="206">
        <f t="shared" si="33"/>
        <v>0</v>
      </c>
      <c r="X110" s="206">
        <f t="shared" si="33"/>
        <v>0</v>
      </c>
      <c r="Y110" s="206">
        <f t="shared" si="33"/>
        <v>1</v>
      </c>
      <c r="Z110" s="206">
        <f t="shared" si="33"/>
        <v>0</v>
      </c>
      <c r="AA110" s="206">
        <f t="shared" si="33"/>
        <v>0</v>
      </c>
      <c r="AB110" s="206">
        <f t="shared" si="33"/>
        <v>0</v>
      </c>
      <c r="AC110" s="206">
        <f t="shared" si="33"/>
        <v>0</v>
      </c>
      <c r="AD110" s="206">
        <f t="shared" si="33"/>
        <v>0</v>
      </c>
      <c r="AE110" s="206">
        <f t="shared" si="34"/>
        <v>0</v>
      </c>
      <c r="AF110" s="206">
        <f t="shared" si="34"/>
        <v>1</v>
      </c>
      <c r="AG110" s="206">
        <f t="shared" si="34"/>
        <v>0</v>
      </c>
      <c r="AH110" s="206">
        <f t="shared" si="34"/>
        <v>0</v>
      </c>
      <c r="AI110" s="206">
        <f t="shared" si="34"/>
        <v>0</v>
      </c>
      <c r="AJ110" s="206"/>
      <c r="AK110" s="206"/>
    </row>
    <row r="111" spans="2:38" s="19" customFormat="1" ht="18">
      <c r="B111" s="205">
        <v>102</v>
      </c>
      <c r="C111" s="200" t="str">
        <f>INDEX('Vias Var Man'!$D$12:$D$3949,MATCH('MAPA VARRIÇÃO MANUAL'!B111,'Vias Var Man'!$B$12:$B$3949))</f>
        <v>1 vez na semana</v>
      </c>
      <c r="D111" s="201">
        <f>VLOOKUP(B111,'Vias Var Man'!$B$12:$H$3949,7,FALSE)</f>
        <v>5.8476000000000008</v>
      </c>
      <c r="E111" s="188">
        <f t="shared" si="22"/>
        <v>23.390400000000003</v>
      </c>
      <c r="F111" s="202">
        <f t="shared" si="21"/>
        <v>4</v>
      </c>
      <c r="G111" s="206">
        <f t="shared" si="31"/>
        <v>0</v>
      </c>
      <c r="H111" s="206">
        <f t="shared" si="31"/>
        <v>0</v>
      </c>
      <c r="I111" s="206">
        <f t="shared" si="31"/>
        <v>0</v>
      </c>
      <c r="J111" s="206">
        <f t="shared" si="31"/>
        <v>0</v>
      </c>
      <c r="K111" s="206">
        <f t="shared" si="31"/>
        <v>1</v>
      </c>
      <c r="L111" s="206">
        <f t="shared" si="31"/>
        <v>0</v>
      </c>
      <c r="M111" s="206">
        <f t="shared" si="31"/>
        <v>0</v>
      </c>
      <c r="N111" s="206">
        <f t="shared" si="31"/>
        <v>0</v>
      </c>
      <c r="O111" s="206">
        <f t="shared" si="32"/>
        <v>0</v>
      </c>
      <c r="P111" s="206">
        <f t="shared" si="32"/>
        <v>0</v>
      </c>
      <c r="Q111" s="206">
        <f t="shared" si="32"/>
        <v>0</v>
      </c>
      <c r="R111" s="206">
        <f t="shared" si="32"/>
        <v>1</v>
      </c>
      <c r="S111" s="206">
        <f t="shared" si="32"/>
        <v>0</v>
      </c>
      <c r="T111" s="206">
        <f t="shared" si="32"/>
        <v>0</v>
      </c>
      <c r="U111" s="206">
        <f t="shared" si="32"/>
        <v>0</v>
      </c>
      <c r="V111" s="206">
        <f t="shared" si="33"/>
        <v>0</v>
      </c>
      <c r="W111" s="206">
        <f t="shared" si="33"/>
        <v>0</v>
      </c>
      <c r="X111" s="206">
        <f t="shared" si="33"/>
        <v>0</v>
      </c>
      <c r="Y111" s="206">
        <f t="shared" si="33"/>
        <v>1</v>
      </c>
      <c r="Z111" s="206">
        <f t="shared" si="33"/>
        <v>0</v>
      </c>
      <c r="AA111" s="206">
        <f t="shared" si="33"/>
        <v>0</v>
      </c>
      <c r="AB111" s="206">
        <f t="shared" si="33"/>
        <v>0</v>
      </c>
      <c r="AC111" s="206">
        <f t="shared" si="33"/>
        <v>0</v>
      </c>
      <c r="AD111" s="206">
        <f t="shared" si="33"/>
        <v>0</v>
      </c>
      <c r="AE111" s="206">
        <f t="shared" si="34"/>
        <v>0</v>
      </c>
      <c r="AF111" s="206">
        <f t="shared" si="34"/>
        <v>1</v>
      </c>
      <c r="AG111" s="206">
        <f t="shared" si="34"/>
        <v>0</v>
      </c>
      <c r="AH111" s="206">
        <f t="shared" si="34"/>
        <v>0</v>
      </c>
      <c r="AI111" s="206">
        <f t="shared" si="34"/>
        <v>0</v>
      </c>
      <c r="AJ111" s="206"/>
      <c r="AK111" s="206"/>
      <c r="AL111" s="19">
        <f t="shared" si="23"/>
        <v>0</v>
      </c>
    </row>
    <row r="112" spans="2:38" s="19" customFormat="1" ht="18">
      <c r="B112" s="204">
        <v>103</v>
      </c>
      <c r="C112" s="196" t="str">
        <f>INDEX('Vias Var Man'!$D$12:$D$3949,MATCH('MAPA VARRIÇÃO MANUAL'!B112,'Vias Var Man'!$B$12:$B$3949))</f>
        <v>1 vez na semana</v>
      </c>
      <c r="D112" s="197">
        <f>VLOOKUP(B112,'Vias Var Man'!$B$12:$H$3949,7,FALSE)</f>
        <v>5.8427600000000011</v>
      </c>
      <c r="E112" s="198">
        <f t="shared" si="22"/>
        <v>23.371040000000004</v>
      </c>
      <c r="F112" s="199">
        <f t="shared" si="21"/>
        <v>4</v>
      </c>
      <c r="G112" s="206">
        <f t="shared" si="31"/>
        <v>0</v>
      </c>
      <c r="H112" s="206">
        <f t="shared" si="31"/>
        <v>0</v>
      </c>
      <c r="I112" s="206">
        <f t="shared" si="31"/>
        <v>0</v>
      </c>
      <c r="J112" s="206">
        <f t="shared" si="31"/>
        <v>0</v>
      </c>
      <c r="K112" s="206">
        <f t="shared" si="31"/>
        <v>1</v>
      </c>
      <c r="L112" s="206">
        <f t="shared" si="31"/>
        <v>0</v>
      </c>
      <c r="M112" s="206">
        <f t="shared" si="31"/>
        <v>0</v>
      </c>
      <c r="N112" s="206">
        <f t="shared" si="31"/>
        <v>0</v>
      </c>
      <c r="O112" s="206">
        <f t="shared" si="32"/>
        <v>0</v>
      </c>
      <c r="P112" s="206">
        <f t="shared" si="32"/>
        <v>0</v>
      </c>
      <c r="Q112" s="206">
        <f t="shared" si="32"/>
        <v>0</v>
      </c>
      <c r="R112" s="206">
        <f t="shared" si="32"/>
        <v>1</v>
      </c>
      <c r="S112" s="206">
        <f t="shared" si="32"/>
        <v>0</v>
      </c>
      <c r="T112" s="206">
        <f t="shared" si="32"/>
        <v>0</v>
      </c>
      <c r="U112" s="206">
        <f t="shared" si="32"/>
        <v>0</v>
      </c>
      <c r="V112" s="206">
        <f t="shared" si="33"/>
        <v>0</v>
      </c>
      <c r="W112" s="206">
        <f t="shared" si="33"/>
        <v>0</v>
      </c>
      <c r="X112" s="206">
        <f t="shared" si="33"/>
        <v>0</v>
      </c>
      <c r="Y112" s="206">
        <f t="shared" si="33"/>
        <v>1</v>
      </c>
      <c r="Z112" s="206">
        <f t="shared" si="33"/>
        <v>0</v>
      </c>
      <c r="AA112" s="206">
        <f t="shared" si="33"/>
        <v>0</v>
      </c>
      <c r="AB112" s="206">
        <f t="shared" si="33"/>
        <v>0</v>
      </c>
      <c r="AC112" s="206">
        <f t="shared" si="33"/>
        <v>0</v>
      </c>
      <c r="AD112" s="206">
        <f t="shared" si="33"/>
        <v>0</v>
      </c>
      <c r="AE112" s="206">
        <f t="shared" si="34"/>
        <v>0</v>
      </c>
      <c r="AF112" s="206">
        <f t="shared" si="34"/>
        <v>1</v>
      </c>
      <c r="AG112" s="206">
        <f t="shared" si="34"/>
        <v>0</v>
      </c>
      <c r="AH112" s="206">
        <f t="shared" si="34"/>
        <v>0</v>
      </c>
      <c r="AI112" s="206">
        <f t="shared" si="34"/>
        <v>0</v>
      </c>
      <c r="AJ112" s="206"/>
      <c r="AK112" s="206"/>
    </row>
    <row r="113" spans="2:38" s="19" customFormat="1" ht="18">
      <c r="B113" s="205">
        <v>104</v>
      </c>
      <c r="C113" s="200" t="str">
        <f>INDEX('Vias Var Man'!$D$12:$D$3949,MATCH('MAPA VARRIÇÃO MANUAL'!B113,'Vias Var Man'!$B$12:$B$3949))</f>
        <v>1 vez na semana</v>
      </c>
      <c r="D113" s="201">
        <f>VLOOKUP(B113,'Vias Var Man'!$B$12:$H$3949,7,FALSE)</f>
        <v>5.8216199999999994</v>
      </c>
      <c r="E113" s="188">
        <f t="shared" si="22"/>
        <v>23.286479999999997</v>
      </c>
      <c r="F113" s="202">
        <f t="shared" si="21"/>
        <v>4</v>
      </c>
      <c r="G113" s="206">
        <f t="shared" si="31"/>
        <v>0</v>
      </c>
      <c r="H113" s="206">
        <f t="shared" si="31"/>
        <v>0</v>
      </c>
      <c r="I113" s="206">
        <f t="shared" si="31"/>
        <v>0</v>
      </c>
      <c r="J113" s="206">
        <f t="shared" si="31"/>
        <v>0</v>
      </c>
      <c r="K113" s="206">
        <f t="shared" si="31"/>
        <v>1</v>
      </c>
      <c r="L113" s="206">
        <f t="shared" si="31"/>
        <v>0</v>
      </c>
      <c r="M113" s="206">
        <f t="shared" si="31"/>
        <v>0</v>
      </c>
      <c r="N113" s="206">
        <f t="shared" si="31"/>
        <v>0</v>
      </c>
      <c r="O113" s="206">
        <f t="shared" si="32"/>
        <v>0</v>
      </c>
      <c r="P113" s="206">
        <f t="shared" si="32"/>
        <v>0</v>
      </c>
      <c r="Q113" s="206">
        <f t="shared" si="32"/>
        <v>0</v>
      </c>
      <c r="R113" s="206">
        <f t="shared" si="32"/>
        <v>1</v>
      </c>
      <c r="S113" s="206">
        <f t="shared" si="32"/>
        <v>0</v>
      </c>
      <c r="T113" s="206">
        <f t="shared" si="32"/>
        <v>0</v>
      </c>
      <c r="U113" s="206">
        <f t="shared" si="32"/>
        <v>0</v>
      </c>
      <c r="V113" s="206">
        <f t="shared" si="33"/>
        <v>0</v>
      </c>
      <c r="W113" s="206">
        <f t="shared" si="33"/>
        <v>0</v>
      </c>
      <c r="X113" s="206">
        <f t="shared" si="33"/>
        <v>0</v>
      </c>
      <c r="Y113" s="206">
        <f t="shared" si="33"/>
        <v>1</v>
      </c>
      <c r="Z113" s="206">
        <f t="shared" si="33"/>
        <v>0</v>
      </c>
      <c r="AA113" s="206">
        <f t="shared" si="33"/>
        <v>0</v>
      </c>
      <c r="AB113" s="206">
        <f t="shared" si="33"/>
        <v>0</v>
      </c>
      <c r="AC113" s="206">
        <f t="shared" si="33"/>
        <v>0</v>
      </c>
      <c r="AD113" s="206">
        <f t="shared" si="33"/>
        <v>0</v>
      </c>
      <c r="AE113" s="206">
        <f t="shared" si="34"/>
        <v>0</v>
      </c>
      <c r="AF113" s="206">
        <f t="shared" si="34"/>
        <v>1</v>
      </c>
      <c r="AG113" s="206">
        <f t="shared" si="34"/>
        <v>0</v>
      </c>
      <c r="AH113" s="206">
        <f t="shared" si="34"/>
        <v>0</v>
      </c>
      <c r="AI113" s="206">
        <f t="shared" si="34"/>
        <v>0</v>
      </c>
      <c r="AJ113" s="206"/>
      <c r="AK113" s="206"/>
      <c r="AL113" s="19">
        <f t="shared" si="23"/>
        <v>0</v>
      </c>
    </row>
    <row r="114" spans="2:38" s="19" customFormat="1" ht="18">
      <c r="B114" s="204">
        <v>105</v>
      </c>
      <c r="C114" s="196" t="str">
        <f>INDEX('Vias Var Man'!$D$12:$D$3949,MATCH('MAPA VARRIÇÃO MANUAL'!B114,'Vias Var Man'!$B$12:$B$3949))</f>
        <v>1 vez na semana</v>
      </c>
      <c r="D114" s="197">
        <f>VLOOKUP(B114,'Vias Var Man'!$B$12:$H$3949,7,FALSE)</f>
        <v>6.14412</v>
      </c>
      <c r="E114" s="198">
        <f t="shared" si="22"/>
        <v>24.57648</v>
      </c>
      <c r="F114" s="199">
        <f t="shared" si="21"/>
        <v>4</v>
      </c>
      <c r="G114" s="206">
        <f t="shared" si="31"/>
        <v>0</v>
      </c>
      <c r="H114" s="206">
        <f t="shared" si="31"/>
        <v>0</v>
      </c>
      <c r="I114" s="206">
        <f t="shared" si="31"/>
        <v>0</v>
      </c>
      <c r="J114" s="206">
        <f t="shared" si="31"/>
        <v>0</v>
      </c>
      <c r="K114" s="206">
        <f t="shared" si="31"/>
        <v>1</v>
      </c>
      <c r="L114" s="206">
        <f t="shared" si="31"/>
        <v>0</v>
      </c>
      <c r="M114" s="206">
        <f t="shared" si="31"/>
        <v>0</v>
      </c>
      <c r="N114" s="206">
        <f t="shared" si="31"/>
        <v>0</v>
      </c>
      <c r="O114" s="206">
        <f t="shared" si="32"/>
        <v>0</v>
      </c>
      <c r="P114" s="206">
        <f t="shared" si="32"/>
        <v>0</v>
      </c>
      <c r="Q114" s="206">
        <f t="shared" si="32"/>
        <v>0</v>
      </c>
      <c r="R114" s="206">
        <f t="shared" si="32"/>
        <v>1</v>
      </c>
      <c r="S114" s="206">
        <f t="shared" si="32"/>
        <v>0</v>
      </c>
      <c r="T114" s="206">
        <f t="shared" si="32"/>
        <v>0</v>
      </c>
      <c r="U114" s="206">
        <f t="shared" si="32"/>
        <v>0</v>
      </c>
      <c r="V114" s="206">
        <f t="shared" si="33"/>
        <v>0</v>
      </c>
      <c r="W114" s="206">
        <f t="shared" si="33"/>
        <v>0</v>
      </c>
      <c r="X114" s="206">
        <f t="shared" si="33"/>
        <v>0</v>
      </c>
      <c r="Y114" s="206">
        <f t="shared" si="33"/>
        <v>1</v>
      </c>
      <c r="Z114" s="206">
        <f t="shared" si="33"/>
        <v>0</v>
      </c>
      <c r="AA114" s="206">
        <f t="shared" si="33"/>
        <v>0</v>
      </c>
      <c r="AB114" s="206">
        <f t="shared" si="33"/>
        <v>0</v>
      </c>
      <c r="AC114" s="206">
        <f t="shared" si="33"/>
        <v>0</v>
      </c>
      <c r="AD114" s="206">
        <f t="shared" ref="AC114:AD135" si="35">IF(WEEKDAY(AD$9,1)=3,1,0)</f>
        <v>0</v>
      </c>
      <c r="AE114" s="206">
        <f t="shared" si="34"/>
        <v>0</v>
      </c>
      <c r="AF114" s="206">
        <f t="shared" si="34"/>
        <v>1</v>
      </c>
      <c r="AG114" s="206">
        <f t="shared" si="34"/>
        <v>0</v>
      </c>
      <c r="AH114" s="206">
        <f t="shared" si="34"/>
        <v>0</v>
      </c>
      <c r="AI114" s="206">
        <f t="shared" si="34"/>
        <v>0</v>
      </c>
      <c r="AJ114" s="206"/>
      <c r="AK114" s="206"/>
    </row>
    <row r="115" spans="2:38" s="19" customFormat="1" ht="18">
      <c r="B115" s="205">
        <v>106</v>
      </c>
      <c r="C115" s="200" t="str">
        <f>INDEX('Vias Var Man'!$D$12:$D$3949,MATCH('MAPA VARRIÇÃO MANUAL'!B115,'Vias Var Man'!$B$12:$B$3949))</f>
        <v>1 vez na semana</v>
      </c>
      <c r="D115" s="201">
        <f>VLOOKUP(B115,'Vias Var Man'!$B$12:$H$3949,7,FALSE)</f>
        <v>5.86334</v>
      </c>
      <c r="E115" s="188">
        <f t="shared" si="22"/>
        <v>23.45336</v>
      </c>
      <c r="F115" s="202">
        <f t="shared" si="21"/>
        <v>4</v>
      </c>
      <c r="G115" s="206">
        <f t="shared" si="31"/>
        <v>0</v>
      </c>
      <c r="H115" s="206">
        <f t="shared" si="31"/>
        <v>0</v>
      </c>
      <c r="I115" s="206">
        <f t="shared" si="31"/>
        <v>0</v>
      </c>
      <c r="J115" s="206">
        <f t="shared" si="31"/>
        <v>0</v>
      </c>
      <c r="K115" s="206">
        <f t="shared" si="31"/>
        <v>1</v>
      </c>
      <c r="L115" s="206">
        <f t="shared" si="31"/>
        <v>0</v>
      </c>
      <c r="M115" s="206">
        <f t="shared" si="31"/>
        <v>0</v>
      </c>
      <c r="N115" s="206">
        <f t="shared" si="31"/>
        <v>0</v>
      </c>
      <c r="O115" s="206">
        <f t="shared" si="32"/>
        <v>0</v>
      </c>
      <c r="P115" s="206">
        <f t="shared" si="32"/>
        <v>0</v>
      </c>
      <c r="Q115" s="206">
        <f t="shared" si="32"/>
        <v>0</v>
      </c>
      <c r="R115" s="206">
        <f t="shared" si="32"/>
        <v>1</v>
      </c>
      <c r="S115" s="206">
        <f t="shared" si="32"/>
        <v>0</v>
      </c>
      <c r="T115" s="206">
        <f t="shared" si="32"/>
        <v>0</v>
      </c>
      <c r="U115" s="206">
        <f t="shared" si="32"/>
        <v>0</v>
      </c>
      <c r="V115" s="206">
        <f t="shared" si="33"/>
        <v>0</v>
      </c>
      <c r="W115" s="206">
        <f t="shared" si="33"/>
        <v>0</v>
      </c>
      <c r="X115" s="206">
        <f t="shared" si="33"/>
        <v>0</v>
      </c>
      <c r="Y115" s="206">
        <f t="shared" si="33"/>
        <v>1</v>
      </c>
      <c r="Z115" s="206">
        <f t="shared" si="33"/>
        <v>0</v>
      </c>
      <c r="AA115" s="206">
        <f t="shared" si="33"/>
        <v>0</v>
      </c>
      <c r="AB115" s="206">
        <f t="shared" si="33"/>
        <v>0</v>
      </c>
      <c r="AC115" s="206">
        <f t="shared" si="35"/>
        <v>0</v>
      </c>
      <c r="AD115" s="206">
        <f t="shared" si="35"/>
        <v>0</v>
      </c>
      <c r="AE115" s="206">
        <f t="shared" si="34"/>
        <v>0</v>
      </c>
      <c r="AF115" s="206">
        <f t="shared" si="34"/>
        <v>1</v>
      </c>
      <c r="AG115" s="206">
        <f t="shared" si="34"/>
        <v>0</v>
      </c>
      <c r="AH115" s="206">
        <f t="shared" si="34"/>
        <v>0</v>
      </c>
      <c r="AI115" s="206">
        <f t="shared" si="34"/>
        <v>0</v>
      </c>
      <c r="AJ115" s="206"/>
      <c r="AK115" s="206"/>
      <c r="AL115" s="19">
        <f t="shared" si="23"/>
        <v>0</v>
      </c>
    </row>
    <row r="116" spans="2:38" s="19" customFormat="1" ht="18">
      <c r="B116" s="204">
        <v>107</v>
      </c>
      <c r="C116" s="196" t="str">
        <f>INDEX('Vias Var Man'!$D$12:$D$3949,MATCH('MAPA VARRIÇÃO MANUAL'!B116,'Vias Var Man'!$B$12:$B$3949))</f>
        <v>1 vez na semana</v>
      </c>
      <c r="D116" s="197">
        <f>VLOOKUP(B116,'Vias Var Man'!$B$12:$H$3949,7,FALSE)</f>
        <v>5.9025600000000003</v>
      </c>
      <c r="E116" s="198">
        <f t="shared" si="22"/>
        <v>23.610240000000001</v>
      </c>
      <c r="F116" s="199">
        <f t="shared" si="21"/>
        <v>4</v>
      </c>
      <c r="G116" s="206">
        <f t="shared" si="31"/>
        <v>0</v>
      </c>
      <c r="H116" s="206">
        <f t="shared" si="31"/>
        <v>0</v>
      </c>
      <c r="I116" s="206">
        <f t="shared" si="31"/>
        <v>0</v>
      </c>
      <c r="J116" s="206">
        <f t="shared" si="31"/>
        <v>0</v>
      </c>
      <c r="K116" s="206">
        <f t="shared" si="31"/>
        <v>1</v>
      </c>
      <c r="L116" s="206">
        <f t="shared" si="31"/>
        <v>0</v>
      </c>
      <c r="M116" s="206">
        <f t="shared" si="31"/>
        <v>0</v>
      </c>
      <c r="N116" s="206">
        <f t="shared" si="31"/>
        <v>0</v>
      </c>
      <c r="O116" s="206">
        <f t="shared" si="32"/>
        <v>0</v>
      </c>
      <c r="P116" s="206">
        <f t="shared" si="32"/>
        <v>0</v>
      </c>
      <c r="Q116" s="206">
        <f t="shared" si="32"/>
        <v>0</v>
      </c>
      <c r="R116" s="206">
        <f t="shared" si="32"/>
        <v>1</v>
      </c>
      <c r="S116" s="206">
        <f t="shared" si="32"/>
        <v>0</v>
      </c>
      <c r="T116" s="206">
        <f t="shared" si="32"/>
        <v>0</v>
      </c>
      <c r="U116" s="206">
        <f t="shared" si="32"/>
        <v>0</v>
      </c>
      <c r="V116" s="206">
        <f t="shared" si="33"/>
        <v>0</v>
      </c>
      <c r="W116" s="206">
        <f t="shared" si="33"/>
        <v>0</v>
      </c>
      <c r="X116" s="206">
        <f t="shared" si="33"/>
        <v>0</v>
      </c>
      <c r="Y116" s="206">
        <f t="shared" si="33"/>
        <v>1</v>
      </c>
      <c r="Z116" s="206">
        <f t="shared" si="33"/>
        <v>0</v>
      </c>
      <c r="AA116" s="206">
        <f t="shared" si="33"/>
        <v>0</v>
      </c>
      <c r="AB116" s="206">
        <f t="shared" si="33"/>
        <v>0</v>
      </c>
      <c r="AC116" s="206">
        <f t="shared" si="35"/>
        <v>0</v>
      </c>
      <c r="AD116" s="206">
        <f t="shared" si="35"/>
        <v>0</v>
      </c>
      <c r="AE116" s="206">
        <f t="shared" si="34"/>
        <v>0</v>
      </c>
      <c r="AF116" s="206">
        <f t="shared" si="34"/>
        <v>1</v>
      </c>
      <c r="AG116" s="206">
        <f t="shared" si="34"/>
        <v>0</v>
      </c>
      <c r="AH116" s="206">
        <f t="shared" si="34"/>
        <v>0</v>
      </c>
      <c r="AI116" s="206">
        <f t="shared" si="34"/>
        <v>0</v>
      </c>
      <c r="AJ116" s="206"/>
      <c r="AK116" s="206"/>
    </row>
    <row r="117" spans="2:38" s="19" customFormat="1" ht="18">
      <c r="B117" s="205">
        <v>108</v>
      </c>
      <c r="C117" s="200" t="str">
        <f>INDEX('Vias Var Man'!$D$12:$D$3949,MATCH('MAPA VARRIÇÃO MANUAL'!B117,'Vias Var Man'!$B$12:$B$3949))</f>
        <v>1 vez na semana</v>
      </c>
      <c r="D117" s="201">
        <f>VLOOKUP(B117,'Vias Var Man'!$B$12:$H$3949,7,FALSE)</f>
        <v>5.8843800000000002</v>
      </c>
      <c r="E117" s="188">
        <f t="shared" si="22"/>
        <v>23.537520000000001</v>
      </c>
      <c r="F117" s="202">
        <f t="shared" si="21"/>
        <v>4</v>
      </c>
      <c r="G117" s="206">
        <f t="shared" si="31"/>
        <v>0</v>
      </c>
      <c r="H117" s="206">
        <f t="shared" si="31"/>
        <v>0</v>
      </c>
      <c r="I117" s="206">
        <f t="shared" si="31"/>
        <v>0</v>
      </c>
      <c r="J117" s="206">
        <f t="shared" si="31"/>
        <v>0</v>
      </c>
      <c r="K117" s="206">
        <f t="shared" si="31"/>
        <v>1</v>
      </c>
      <c r="L117" s="206">
        <f t="shared" si="31"/>
        <v>0</v>
      </c>
      <c r="M117" s="206">
        <f t="shared" si="31"/>
        <v>0</v>
      </c>
      <c r="N117" s="206">
        <f t="shared" si="31"/>
        <v>0</v>
      </c>
      <c r="O117" s="206">
        <f t="shared" si="32"/>
        <v>0</v>
      </c>
      <c r="P117" s="206">
        <f t="shared" si="32"/>
        <v>0</v>
      </c>
      <c r="Q117" s="206">
        <f t="shared" si="32"/>
        <v>0</v>
      </c>
      <c r="R117" s="206">
        <f t="shared" si="32"/>
        <v>1</v>
      </c>
      <c r="S117" s="206">
        <f t="shared" si="32"/>
        <v>0</v>
      </c>
      <c r="T117" s="206">
        <f t="shared" si="32"/>
        <v>0</v>
      </c>
      <c r="U117" s="206">
        <f t="shared" si="32"/>
        <v>0</v>
      </c>
      <c r="V117" s="206">
        <f t="shared" si="33"/>
        <v>0</v>
      </c>
      <c r="W117" s="206">
        <f t="shared" si="33"/>
        <v>0</v>
      </c>
      <c r="X117" s="206">
        <f t="shared" si="33"/>
        <v>0</v>
      </c>
      <c r="Y117" s="206">
        <f t="shared" si="33"/>
        <v>1</v>
      </c>
      <c r="Z117" s="206">
        <f t="shared" si="33"/>
        <v>0</v>
      </c>
      <c r="AA117" s="206">
        <f t="shared" si="33"/>
        <v>0</v>
      </c>
      <c r="AB117" s="206">
        <f t="shared" si="33"/>
        <v>0</v>
      </c>
      <c r="AC117" s="206">
        <f t="shared" si="35"/>
        <v>0</v>
      </c>
      <c r="AD117" s="206">
        <f t="shared" si="35"/>
        <v>0</v>
      </c>
      <c r="AE117" s="206">
        <f t="shared" si="34"/>
        <v>0</v>
      </c>
      <c r="AF117" s="206">
        <f t="shared" si="34"/>
        <v>1</v>
      </c>
      <c r="AG117" s="206">
        <f t="shared" si="34"/>
        <v>0</v>
      </c>
      <c r="AH117" s="206">
        <f t="shared" si="34"/>
        <v>0</v>
      </c>
      <c r="AI117" s="206">
        <f t="shared" si="34"/>
        <v>0</v>
      </c>
      <c r="AJ117" s="206"/>
      <c r="AK117" s="206"/>
      <c r="AL117" s="19">
        <f t="shared" si="23"/>
        <v>0</v>
      </c>
    </row>
    <row r="118" spans="2:38" s="19" customFormat="1" ht="18">
      <c r="B118" s="204">
        <v>109</v>
      </c>
      <c r="C118" s="196" t="str">
        <f>INDEX('Vias Var Man'!$D$12:$D$3949,MATCH('MAPA VARRIÇÃO MANUAL'!B118,'Vias Var Man'!$B$12:$B$3949))</f>
        <v>1 vez na semana</v>
      </c>
      <c r="D118" s="197">
        <f>VLOOKUP(B118,'Vias Var Man'!$B$12:$H$3949,7,FALSE)</f>
        <v>6.1482999999999999</v>
      </c>
      <c r="E118" s="198">
        <f t="shared" si="22"/>
        <v>24.5932</v>
      </c>
      <c r="F118" s="199">
        <f t="shared" si="21"/>
        <v>4</v>
      </c>
      <c r="G118" s="206">
        <f t="shared" si="31"/>
        <v>0</v>
      </c>
      <c r="H118" s="206">
        <f t="shared" si="31"/>
        <v>0</v>
      </c>
      <c r="I118" s="206">
        <f t="shared" si="31"/>
        <v>0</v>
      </c>
      <c r="J118" s="206">
        <f t="shared" si="31"/>
        <v>0</v>
      </c>
      <c r="K118" s="206">
        <f t="shared" si="31"/>
        <v>1</v>
      </c>
      <c r="L118" s="206">
        <f t="shared" si="31"/>
        <v>0</v>
      </c>
      <c r="M118" s="206">
        <f t="shared" si="31"/>
        <v>0</v>
      </c>
      <c r="N118" s="206">
        <f t="shared" si="31"/>
        <v>0</v>
      </c>
      <c r="O118" s="206">
        <f t="shared" si="32"/>
        <v>0</v>
      </c>
      <c r="P118" s="206">
        <f t="shared" si="32"/>
        <v>0</v>
      </c>
      <c r="Q118" s="206">
        <f t="shared" si="32"/>
        <v>0</v>
      </c>
      <c r="R118" s="206">
        <f t="shared" si="32"/>
        <v>1</v>
      </c>
      <c r="S118" s="206">
        <f t="shared" si="32"/>
        <v>0</v>
      </c>
      <c r="T118" s="206">
        <f t="shared" si="32"/>
        <v>0</v>
      </c>
      <c r="U118" s="206">
        <f t="shared" si="32"/>
        <v>0</v>
      </c>
      <c r="V118" s="206">
        <f t="shared" si="33"/>
        <v>0</v>
      </c>
      <c r="W118" s="206">
        <f t="shared" si="33"/>
        <v>0</v>
      </c>
      <c r="X118" s="206">
        <f t="shared" si="33"/>
        <v>0</v>
      </c>
      <c r="Y118" s="206">
        <f t="shared" si="33"/>
        <v>1</v>
      </c>
      <c r="Z118" s="206">
        <f t="shared" si="33"/>
        <v>0</v>
      </c>
      <c r="AA118" s="206">
        <f t="shared" si="33"/>
        <v>0</v>
      </c>
      <c r="AB118" s="206">
        <f t="shared" si="33"/>
        <v>0</v>
      </c>
      <c r="AC118" s="206">
        <f t="shared" si="35"/>
        <v>0</v>
      </c>
      <c r="AD118" s="206">
        <f t="shared" si="35"/>
        <v>0</v>
      </c>
      <c r="AE118" s="206">
        <f t="shared" si="34"/>
        <v>0</v>
      </c>
      <c r="AF118" s="206">
        <f t="shared" si="34"/>
        <v>1</v>
      </c>
      <c r="AG118" s="206">
        <f t="shared" si="34"/>
        <v>0</v>
      </c>
      <c r="AH118" s="206">
        <f t="shared" si="34"/>
        <v>0</v>
      </c>
      <c r="AI118" s="206">
        <f t="shared" si="34"/>
        <v>0</v>
      </c>
      <c r="AJ118" s="206"/>
      <c r="AK118" s="206"/>
    </row>
    <row r="119" spans="2:38" s="19" customFormat="1" ht="18">
      <c r="B119" s="205">
        <v>110</v>
      </c>
      <c r="C119" s="200" t="str">
        <f>INDEX('Vias Var Man'!$D$12:$D$3949,MATCH('MAPA VARRIÇÃO MANUAL'!B119,'Vias Var Man'!$B$12:$B$3949))</f>
        <v>1 vez na semana</v>
      </c>
      <c r="D119" s="201">
        <f>VLOOKUP(B119,'Vias Var Man'!$B$12:$H$3949,7,FALSE)</f>
        <v>5.7484400000000004</v>
      </c>
      <c r="E119" s="188">
        <f t="shared" si="22"/>
        <v>22.993760000000002</v>
      </c>
      <c r="F119" s="202">
        <f t="shared" si="21"/>
        <v>4</v>
      </c>
      <c r="G119" s="206">
        <f t="shared" si="31"/>
        <v>0</v>
      </c>
      <c r="H119" s="206">
        <f t="shared" si="31"/>
        <v>0</v>
      </c>
      <c r="I119" s="206">
        <f t="shared" si="31"/>
        <v>0</v>
      </c>
      <c r="J119" s="206">
        <f t="shared" si="31"/>
        <v>0</v>
      </c>
      <c r="K119" s="206">
        <f t="shared" si="31"/>
        <v>1</v>
      </c>
      <c r="L119" s="206">
        <f t="shared" si="31"/>
        <v>0</v>
      </c>
      <c r="M119" s="206">
        <f t="shared" si="31"/>
        <v>0</v>
      </c>
      <c r="N119" s="206">
        <f t="shared" si="31"/>
        <v>0</v>
      </c>
      <c r="O119" s="206">
        <f t="shared" si="32"/>
        <v>0</v>
      </c>
      <c r="P119" s="206">
        <f t="shared" si="32"/>
        <v>0</v>
      </c>
      <c r="Q119" s="206">
        <f t="shared" si="32"/>
        <v>0</v>
      </c>
      <c r="R119" s="206">
        <f t="shared" si="32"/>
        <v>1</v>
      </c>
      <c r="S119" s="206">
        <f t="shared" si="32"/>
        <v>0</v>
      </c>
      <c r="T119" s="206">
        <f t="shared" si="32"/>
        <v>0</v>
      </c>
      <c r="U119" s="206">
        <f t="shared" si="32"/>
        <v>0</v>
      </c>
      <c r="V119" s="206">
        <f t="shared" si="33"/>
        <v>0</v>
      </c>
      <c r="W119" s="206">
        <f t="shared" si="33"/>
        <v>0</v>
      </c>
      <c r="X119" s="206">
        <f t="shared" si="33"/>
        <v>0</v>
      </c>
      <c r="Y119" s="206">
        <f t="shared" si="33"/>
        <v>1</v>
      </c>
      <c r="Z119" s="206">
        <f t="shared" si="33"/>
        <v>0</v>
      </c>
      <c r="AA119" s="206">
        <f t="shared" si="33"/>
        <v>0</v>
      </c>
      <c r="AB119" s="206">
        <f t="shared" si="33"/>
        <v>0</v>
      </c>
      <c r="AC119" s="206">
        <f t="shared" si="35"/>
        <v>0</v>
      </c>
      <c r="AD119" s="206">
        <f t="shared" si="35"/>
        <v>0</v>
      </c>
      <c r="AE119" s="206">
        <f t="shared" si="34"/>
        <v>0</v>
      </c>
      <c r="AF119" s="206">
        <f t="shared" si="34"/>
        <v>1</v>
      </c>
      <c r="AG119" s="206">
        <f t="shared" si="34"/>
        <v>0</v>
      </c>
      <c r="AH119" s="206">
        <f t="shared" si="34"/>
        <v>0</v>
      </c>
      <c r="AI119" s="206">
        <f t="shared" si="34"/>
        <v>0</v>
      </c>
      <c r="AJ119" s="206"/>
      <c r="AK119" s="206"/>
      <c r="AL119" s="19">
        <f t="shared" si="23"/>
        <v>0</v>
      </c>
    </row>
    <row r="120" spans="2:38" s="19" customFormat="1" ht="18">
      <c r="B120" s="204">
        <v>111</v>
      </c>
      <c r="C120" s="196" t="str">
        <f>INDEX('Vias Var Man'!$D$12:$D$3949,MATCH('MAPA VARRIÇÃO MANUAL'!B120,'Vias Var Man'!$B$12:$B$3949))</f>
        <v>1 vez na semana</v>
      </c>
      <c r="D120" s="197">
        <f>VLOOKUP(B120,'Vias Var Man'!$B$12:$H$3949,7,FALSE)</f>
        <v>5.7988799999999996</v>
      </c>
      <c r="E120" s="198">
        <f t="shared" si="22"/>
        <v>23.195519999999998</v>
      </c>
      <c r="F120" s="199">
        <f t="shared" si="21"/>
        <v>4</v>
      </c>
      <c r="G120" s="206">
        <f t="shared" si="31"/>
        <v>0</v>
      </c>
      <c r="H120" s="206">
        <f t="shared" si="31"/>
        <v>0</v>
      </c>
      <c r="I120" s="206">
        <f t="shared" si="31"/>
        <v>0</v>
      </c>
      <c r="J120" s="206">
        <f t="shared" si="31"/>
        <v>0</v>
      </c>
      <c r="K120" s="206">
        <f t="shared" si="31"/>
        <v>1</v>
      </c>
      <c r="L120" s="206">
        <f t="shared" si="31"/>
        <v>0</v>
      </c>
      <c r="M120" s="206">
        <f t="shared" si="31"/>
        <v>0</v>
      </c>
      <c r="N120" s="206">
        <f t="shared" si="31"/>
        <v>0</v>
      </c>
      <c r="O120" s="206">
        <f t="shared" si="32"/>
        <v>0</v>
      </c>
      <c r="P120" s="206">
        <f t="shared" si="32"/>
        <v>0</v>
      </c>
      <c r="Q120" s="206">
        <f t="shared" si="32"/>
        <v>0</v>
      </c>
      <c r="R120" s="206">
        <f t="shared" si="32"/>
        <v>1</v>
      </c>
      <c r="S120" s="206">
        <f t="shared" si="32"/>
        <v>0</v>
      </c>
      <c r="T120" s="206">
        <f t="shared" si="32"/>
        <v>0</v>
      </c>
      <c r="U120" s="206">
        <f t="shared" si="32"/>
        <v>0</v>
      </c>
      <c r="V120" s="206">
        <f t="shared" si="33"/>
        <v>0</v>
      </c>
      <c r="W120" s="206">
        <f t="shared" si="33"/>
        <v>0</v>
      </c>
      <c r="X120" s="206">
        <f t="shared" si="33"/>
        <v>0</v>
      </c>
      <c r="Y120" s="206">
        <f t="shared" si="33"/>
        <v>1</v>
      </c>
      <c r="Z120" s="206">
        <f t="shared" si="33"/>
        <v>0</v>
      </c>
      <c r="AA120" s="206">
        <f t="shared" si="33"/>
        <v>0</v>
      </c>
      <c r="AB120" s="206">
        <f t="shared" si="33"/>
        <v>0</v>
      </c>
      <c r="AC120" s="206">
        <f t="shared" si="35"/>
        <v>0</v>
      </c>
      <c r="AD120" s="206">
        <f t="shared" si="35"/>
        <v>0</v>
      </c>
      <c r="AE120" s="206">
        <f t="shared" si="34"/>
        <v>0</v>
      </c>
      <c r="AF120" s="206">
        <f t="shared" si="34"/>
        <v>1</v>
      </c>
      <c r="AG120" s="206">
        <f t="shared" si="34"/>
        <v>0</v>
      </c>
      <c r="AH120" s="206">
        <f t="shared" si="34"/>
        <v>0</v>
      </c>
      <c r="AI120" s="206">
        <f t="shared" si="34"/>
        <v>0</v>
      </c>
      <c r="AJ120" s="206"/>
      <c r="AK120" s="206"/>
    </row>
    <row r="121" spans="2:38" s="19" customFormat="1" ht="18">
      <c r="B121" s="205">
        <v>112</v>
      </c>
      <c r="C121" s="200" t="str">
        <f>INDEX('Vias Var Man'!$D$12:$D$3949,MATCH('MAPA VARRIÇÃO MANUAL'!B121,'Vias Var Man'!$B$12:$B$3949))</f>
        <v>1 vez na semana</v>
      </c>
      <c r="D121" s="201">
        <f>VLOOKUP(B121,'Vias Var Man'!$B$12:$H$3949,7,FALSE)</f>
        <v>6.0709600000000004</v>
      </c>
      <c r="E121" s="188">
        <f t="shared" si="22"/>
        <v>24.283840000000001</v>
      </c>
      <c r="F121" s="202">
        <f t="shared" si="21"/>
        <v>4</v>
      </c>
      <c r="G121" s="206">
        <f t="shared" si="31"/>
        <v>0</v>
      </c>
      <c r="H121" s="206">
        <f t="shared" si="31"/>
        <v>0</v>
      </c>
      <c r="I121" s="206">
        <f t="shared" si="31"/>
        <v>0</v>
      </c>
      <c r="J121" s="206">
        <f t="shared" si="31"/>
        <v>0</v>
      </c>
      <c r="K121" s="206">
        <f t="shared" si="31"/>
        <v>1</v>
      </c>
      <c r="L121" s="206">
        <f t="shared" si="31"/>
        <v>0</v>
      </c>
      <c r="M121" s="206">
        <f t="shared" si="31"/>
        <v>0</v>
      </c>
      <c r="N121" s="206">
        <f t="shared" si="31"/>
        <v>0</v>
      </c>
      <c r="O121" s="206">
        <f t="shared" si="32"/>
        <v>0</v>
      </c>
      <c r="P121" s="206">
        <f t="shared" si="32"/>
        <v>0</v>
      </c>
      <c r="Q121" s="206">
        <f t="shared" si="32"/>
        <v>0</v>
      </c>
      <c r="R121" s="206">
        <f t="shared" si="32"/>
        <v>1</v>
      </c>
      <c r="S121" s="206">
        <f t="shared" si="32"/>
        <v>0</v>
      </c>
      <c r="T121" s="206">
        <f t="shared" si="32"/>
        <v>0</v>
      </c>
      <c r="U121" s="206">
        <f t="shared" si="32"/>
        <v>0</v>
      </c>
      <c r="V121" s="206">
        <f t="shared" si="33"/>
        <v>0</v>
      </c>
      <c r="W121" s="206">
        <f t="shared" si="33"/>
        <v>0</v>
      </c>
      <c r="X121" s="206">
        <f t="shared" si="33"/>
        <v>0</v>
      </c>
      <c r="Y121" s="206">
        <f t="shared" si="33"/>
        <v>1</v>
      </c>
      <c r="Z121" s="206">
        <f t="shared" si="33"/>
        <v>0</v>
      </c>
      <c r="AA121" s="206">
        <f t="shared" si="33"/>
        <v>0</v>
      </c>
      <c r="AB121" s="206">
        <f t="shared" si="33"/>
        <v>0</v>
      </c>
      <c r="AC121" s="206">
        <f t="shared" si="35"/>
        <v>0</v>
      </c>
      <c r="AD121" s="206">
        <f t="shared" si="35"/>
        <v>0</v>
      </c>
      <c r="AE121" s="206">
        <f t="shared" si="34"/>
        <v>0</v>
      </c>
      <c r="AF121" s="206">
        <f t="shared" si="34"/>
        <v>1</v>
      </c>
      <c r="AG121" s="206">
        <f t="shared" si="34"/>
        <v>0</v>
      </c>
      <c r="AH121" s="206">
        <f t="shared" si="34"/>
        <v>0</v>
      </c>
      <c r="AI121" s="206">
        <f t="shared" si="34"/>
        <v>0</v>
      </c>
      <c r="AJ121" s="206"/>
      <c r="AK121" s="206"/>
      <c r="AL121" s="19">
        <f t="shared" si="23"/>
        <v>0</v>
      </c>
    </row>
    <row r="122" spans="2:38" s="19" customFormat="1" ht="18">
      <c r="B122" s="204">
        <v>113</v>
      </c>
      <c r="C122" s="196" t="str">
        <f>INDEX('Vias Var Man'!$D$12:$D$3949,MATCH('MAPA VARRIÇÃO MANUAL'!B122,'Vias Var Man'!$B$12:$B$3949))</f>
        <v>1 vez na semana</v>
      </c>
      <c r="D122" s="197">
        <f>VLOOKUP(B122,'Vias Var Man'!$B$12:$H$3949,7,FALSE)</f>
        <v>5.9888200000000005</v>
      </c>
      <c r="E122" s="198">
        <f t="shared" si="22"/>
        <v>23.955280000000002</v>
      </c>
      <c r="F122" s="199">
        <f t="shared" si="21"/>
        <v>4</v>
      </c>
      <c r="G122" s="206">
        <f t="shared" si="31"/>
        <v>0</v>
      </c>
      <c r="H122" s="206">
        <f t="shared" si="31"/>
        <v>0</v>
      </c>
      <c r="I122" s="206">
        <f t="shared" si="31"/>
        <v>0</v>
      </c>
      <c r="J122" s="206">
        <f t="shared" si="31"/>
        <v>0</v>
      </c>
      <c r="K122" s="206">
        <f t="shared" si="31"/>
        <v>1</v>
      </c>
      <c r="L122" s="206">
        <f t="shared" si="31"/>
        <v>0</v>
      </c>
      <c r="M122" s="206">
        <f t="shared" si="31"/>
        <v>0</v>
      </c>
      <c r="N122" s="206">
        <f t="shared" si="31"/>
        <v>0</v>
      </c>
      <c r="O122" s="206">
        <f t="shared" si="32"/>
        <v>0</v>
      </c>
      <c r="P122" s="206">
        <f t="shared" si="32"/>
        <v>0</v>
      </c>
      <c r="Q122" s="206">
        <f t="shared" si="32"/>
        <v>0</v>
      </c>
      <c r="R122" s="206">
        <f t="shared" si="32"/>
        <v>1</v>
      </c>
      <c r="S122" s="206">
        <f t="shared" si="32"/>
        <v>0</v>
      </c>
      <c r="T122" s="206">
        <f t="shared" si="32"/>
        <v>0</v>
      </c>
      <c r="U122" s="206">
        <f t="shared" si="32"/>
        <v>0</v>
      </c>
      <c r="V122" s="206">
        <f t="shared" si="33"/>
        <v>0</v>
      </c>
      <c r="W122" s="206">
        <f t="shared" si="33"/>
        <v>0</v>
      </c>
      <c r="X122" s="206">
        <f t="shared" si="33"/>
        <v>0</v>
      </c>
      <c r="Y122" s="206">
        <f t="shared" si="33"/>
        <v>1</v>
      </c>
      <c r="Z122" s="206">
        <f t="shared" si="33"/>
        <v>0</v>
      </c>
      <c r="AA122" s="206">
        <f t="shared" si="33"/>
        <v>0</v>
      </c>
      <c r="AB122" s="206">
        <f t="shared" si="33"/>
        <v>0</v>
      </c>
      <c r="AC122" s="206">
        <f t="shared" si="35"/>
        <v>0</v>
      </c>
      <c r="AD122" s="206">
        <f t="shared" si="35"/>
        <v>0</v>
      </c>
      <c r="AE122" s="206">
        <f t="shared" si="34"/>
        <v>0</v>
      </c>
      <c r="AF122" s="206">
        <f t="shared" si="34"/>
        <v>1</v>
      </c>
      <c r="AG122" s="206">
        <f t="shared" si="34"/>
        <v>0</v>
      </c>
      <c r="AH122" s="206">
        <f t="shared" si="34"/>
        <v>0</v>
      </c>
      <c r="AI122" s="206">
        <f t="shared" si="34"/>
        <v>0</v>
      </c>
      <c r="AJ122" s="206"/>
      <c r="AK122" s="206"/>
    </row>
    <row r="123" spans="2:38" s="19" customFormat="1" ht="18">
      <c r="B123" s="205">
        <v>114</v>
      </c>
      <c r="C123" s="200" t="str">
        <f>INDEX('Vias Var Man'!$D$12:$D$3949,MATCH('MAPA VARRIÇÃO MANUAL'!B123,'Vias Var Man'!$B$12:$B$3949))</f>
        <v>1 vez na semana</v>
      </c>
      <c r="D123" s="201">
        <f>VLOOKUP(B123,'Vias Var Man'!$B$12:$H$3949,7,FALSE)</f>
        <v>6.0011799999999997</v>
      </c>
      <c r="E123" s="188">
        <f t="shared" si="22"/>
        <v>24.004719999999999</v>
      </c>
      <c r="F123" s="202">
        <f t="shared" si="21"/>
        <v>4</v>
      </c>
      <c r="G123" s="206">
        <f t="shared" si="31"/>
        <v>0</v>
      </c>
      <c r="H123" s="206">
        <f t="shared" si="31"/>
        <v>0</v>
      </c>
      <c r="I123" s="206">
        <f t="shared" si="31"/>
        <v>0</v>
      </c>
      <c r="J123" s="206">
        <f t="shared" si="31"/>
        <v>0</v>
      </c>
      <c r="K123" s="206">
        <f t="shared" si="31"/>
        <v>1</v>
      </c>
      <c r="L123" s="206">
        <f t="shared" si="31"/>
        <v>0</v>
      </c>
      <c r="M123" s="206">
        <f t="shared" si="31"/>
        <v>0</v>
      </c>
      <c r="N123" s="206">
        <f t="shared" si="31"/>
        <v>0</v>
      </c>
      <c r="O123" s="206">
        <f t="shared" si="32"/>
        <v>0</v>
      </c>
      <c r="P123" s="206">
        <f t="shared" si="32"/>
        <v>0</v>
      </c>
      <c r="Q123" s="206">
        <f t="shared" si="32"/>
        <v>0</v>
      </c>
      <c r="R123" s="206">
        <f t="shared" si="32"/>
        <v>1</v>
      </c>
      <c r="S123" s="206">
        <f t="shared" si="32"/>
        <v>0</v>
      </c>
      <c r="T123" s="206">
        <f t="shared" si="32"/>
        <v>0</v>
      </c>
      <c r="U123" s="206">
        <f t="shared" si="32"/>
        <v>0</v>
      </c>
      <c r="V123" s="206">
        <f t="shared" si="33"/>
        <v>0</v>
      </c>
      <c r="W123" s="206">
        <f t="shared" si="33"/>
        <v>0</v>
      </c>
      <c r="X123" s="206">
        <f t="shared" si="33"/>
        <v>0</v>
      </c>
      <c r="Y123" s="206">
        <f t="shared" si="33"/>
        <v>1</v>
      </c>
      <c r="Z123" s="206">
        <f t="shared" si="33"/>
        <v>0</v>
      </c>
      <c r="AA123" s="206">
        <f t="shared" si="33"/>
        <v>0</v>
      </c>
      <c r="AB123" s="206">
        <f t="shared" si="33"/>
        <v>0</v>
      </c>
      <c r="AC123" s="206">
        <f t="shared" si="35"/>
        <v>0</v>
      </c>
      <c r="AD123" s="206">
        <f t="shared" si="35"/>
        <v>0</v>
      </c>
      <c r="AE123" s="206">
        <f t="shared" si="34"/>
        <v>0</v>
      </c>
      <c r="AF123" s="206">
        <f t="shared" si="34"/>
        <v>1</v>
      </c>
      <c r="AG123" s="206">
        <f t="shared" si="34"/>
        <v>0</v>
      </c>
      <c r="AH123" s="206">
        <f t="shared" si="34"/>
        <v>0</v>
      </c>
      <c r="AI123" s="206">
        <f t="shared" si="34"/>
        <v>0</v>
      </c>
      <c r="AJ123" s="206"/>
      <c r="AK123" s="206"/>
      <c r="AL123" s="19">
        <f t="shared" si="23"/>
        <v>0</v>
      </c>
    </row>
    <row r="124" spans="2:38" s="19" customFormat="1" ht="18">
      <c r="B124" s="204">
        <v>115</v>
      </c>
      <c r="C124" s="196" t="str">
        <f>INDEX('Vias Var Man'!$D$12:$D$3949,MATCH('MAPA VARRIÇÃO MANUAL'!B124,'Vias Var Man'!$B$12:$B$3949))</f>
        <v>1 vez na semana</v>
      </c>
      <c r="D124" s="197">
        <f>VLOOKUP(B124,'Vias Var Man'!$B$12:$H$3949,7,FALSE)</f>
        <v>5.9420000000000002</v>
      </c>
      <c r="E124" s="198">
        <f t="shared" si="22"/>
        <v>23.768000000000001</v>
      </c>
      <c r="F124" s="199">
        <f t="shared" si="21"/>
        <v>4</v>
      </c>
      <c r="G124" s="206">
        <f t="shared" si="31"/>
        <v>0</v>
      </c>
      <c r="H124" s="206">
        <f t="shared" si="31"/>
        <v>0</v>
      </c>
      <c r="I124" s="206">
        <f t="shared" si="31"/>
        <v>0</v>
      </c>
      <c r="J124" s="206">
        <f t="shared" si="31"/>
        <v>0</v>
      </c>
      <c r="K124" s="206">
        <f t="shared" si="31"/>
        <v>1</v>
      </c>
      <c r="L124" s="206">
        <f t="shared" si="31"/>
        <v>0</v>
      </c>
      <c r="M124" s="206">
        <f t="shared" si="31"/>
        <v>0</v>
      </c>
      <c r="N124" s="206">
        <f t="shared" si="31"/>
        <v>0</v>
      </c>
      <c r="O124" s="206">
        <f t="shared" si="32"/>
        <v>0</v>
      </c>
      <c r="P124" s="206">
        <f t="shared" si="32"/>
        <v>0</v>
      </c>
      <c r="Q124" s="206">
        <f t="shared" si="32"/>
        <v>0</v>
      </c>
      <c r="R124" s="206">
        <f t="shared" si="32"/>
        <v>1</v>
      </c>
      <c r="S124" s="206">
        <f t="shared" si="32"/>
        <v>0</v>
      </c>
      <c r="T124" s="206">
        <f t="shared" si="32"/>
        <v>0</v>
      </c>
      <c r="U124" s="206">
        <f t="shared" si="32"/>
        <v>0</v>
      </c>
      <c r="V124" s="206">
        <f t="shared" si="33"/>
        <v>0</v>
      </c>
      <c r="W124" s="206">
        <f t="shared" si="33"/>
        <v>0</v>
      </c>
      <c r="X124" s="206">
        <f t="shared" si="33"/>
        <v>0</v>
      </c>
      <c r="Y124" s="206">
        <f t="shared" si="33"/>
        <v>1</v>
      </c>
      <c r="Z124" s="206">
        <f t="shared" si="33"/>
        <v>0</v>
      </c>
      <c r="AA124" s="206">
        <f t="shared" si="33"/>
        <v>0</v>
      </c>
      <c r="AB124" s="206">
        <f t="shared" si="33"/>
        <v>0</v>
      </c>
      <c r="AC124" s="206">
        <f t="shared" si="35"/>
        <v>0</v>
      </c>
      <c r="AD124" s="206">
        <f t="shared" si="35"/>
        <v>0</v>
      </c>
      <c r="AE124" s="206">
        <f t="shared" si="34"/>
        <v>0</v>
      </c>
      <c r="AF124" s="206">
        <f t="shared" si="34"/>
        <v>1</v>
      </c>
      <c r="AG124" s="206">
        <f t="shared" si="34"/>
        <v>0</v>
      </c>
      <c r="AH124" s="206">
        <f t="shared" si="34"/>
        <v>0</v>
      </c>
      <c r="AI124" s="206">
        <f t="shared" si="34"/>
        <v>0</v>
      </c>
      <c r="AJ124" s="206"/>
      <c r="AK124" s="206"/>
    </row>
    <row r="125" spans="2:38" s="19" customFormat="1" ht="18">
      <c r="B125" s="205">
        <v>116</v>
      </c>
      <c r="C125" s="200" t="str">
        <f>INDEX('Vias Var Man'!$D$12:$D$3949,MATCH('MAPA VARRIÇÃO MANUAL'!B125,'Vias Var Man'!$B$12:$B$3949))</f>
        <v>1 vez na semana</v>
      </c>
      <c r="D125" s="201">
        <f>VLOOKUP(B125,'Vias Var Man'!$B$12:$H$3949,7,FALSE)</f>
        <v>5.68574</v>
      </c>
      <c r="E125" s="188">
        <f t="shared" si="22"/>
        <v>22.74296</v>
      </c>
      <c r="F125" s="202">
        <f t="shared" si="21"/>
        <v>4</v>
      </c>
      <c r="G125" s="206">
        <f t="shared" si="31"/>
        <v>0</v>
      </c>
      <c r="H125" s="206">
        <f t="shared" si="31"/>
        <v>0</v>
      </c>
      <c r="I125" s="206">
        <f t="shared" si="31"/>
        <v>0</v>
      </c>
      <c r="J125" s="206">
        <f t="shared" si="31"/>
        <v>0</v>
      </c>
      <c r="K125" s="206">
        <f t="shared" si="31"/>
        <v>1</v>
      </c>
      <c r="L125" s="206">
        <f t="shared" si="31"/>
        <v>0</v>
      </c>
      <c r="M125" s="206">
        <f t="shared" si="31"/>
        <v>0</v>
      </c>
      <c r="N125" s="206">
        <f t="shared" si="31"/>
        <v>0</v>
      </c>
      <c r="O125" s="206">
        <f t="shared" si="32"/>
        <v>0</v>
      </c>
      <c r="P125" s="206">
        <f t="shared" si="32"/>
        <v>0</v>
      </c>
      <c r="Q125" s="206">
        <f t="shared" si="32"/>
        <v>0</v>
      </c>
      <c r="R125" s="206">
        <f t="shared" si="32"/>
        <v>1</v>
      </c>
      <c r="S125" s="206">
        <f t="shared" si="32"/>
        <v>0</v>
      </c>
      <c r="T125" s="206">
        <f t="shared" si="32"/>
        <v>0</v>
      </c>
      <c r="U125" s="206">
        <f t="shared" si="32"/>
        <v>0</v>
      </c>
      <c r="V125" s="206">
        <f t="shared" si="33"/>
        <v>0</v>
      </c>
      <c r="W125" s="206">
        <f t="shared" si="33"/>
        <v>0</v>
      </c>
      <c r="X125" s="206">
        <f t="shared" si="33"/>
        <v>0</v>
      </c>
      <c r="Y125" s="206">
        <f t="shared" si="33"/>
        <v>1</v>
      </c>
      <c r="Z125" s="206">
        <f t="shared" si="33"/>
        <v>0</v>
      </c>
      <c r="AA125" s="206">
        <f t="shared" si="33"/>
        <v>0</v>
      </c>
      <c r="AB125" s="206">
        <f t="shared" si="33"/>
        <v>0</v>
      </c>
      <c r="AC125" s="206">
        <f t="shared" si="35"/>
        <v>0</v>
      </c>
      <c r="AD125" s="206">
        <f t="shared" si="35"/>
        <v>0</v>
      </c>
      <c r="AE125" s="206">
        <f t="shared" si="34"/>
        <v>0</v>
      </c>
      <c r="AF125" s="206">
        <f t="shared" si="34"/>
        <v>1</v>
      </c>
      <c r="AG125" s="206">
        <f t="shared" si="34"/>
        <v>0</v>
      </c>
      <c r="AH125" s="206">
        <f t="shared" si="34"/>
        <v>0</v>
      </c>
      <c r="AI125" s="206">
        <f t="shared" si="34"/>
        <v>0</v>
      </c>
      <c r="AJ125" s="206"/>
      <c r="AK125" s="206"/>
      <c r="AL125" s="19">
        <f t="shared" si="23"/>
        <v>0</v>
      </c>
    </row>
    <row r="126" spans="2:38" s="19" customFormat="1" ht="18">
      <c r="B126" s="204">
        <v>117</v>
      </c>
      <c r="C126" s="196" t="str">
        <f>INDEX('Vias Var Man'!$D$12:$D$3949,MATCH('MAPA VARRIÇÃO MANUAL'!B126,'Vias Var Man'!$B$12:$B$3949))</f>
        <v>1 vez na semana</v>
      </c>
      <c r="D126" s="197">
        <f>VLOOKUP(B126,'Vias Var Man'!$B$12:$H$3949,7,FALSE)</f>
        <v>5.8121</v>
      </c>
      <c r="E126" s="198">
        <f t="shared" si="22"/>
        <v>23.2484</v>
      </c>
      <c r="F126" s="199">
        <f t="shared" si="21"/>
        <v>4</v>
      </c>
      <c r="G126" s="206">
        <f t="shared" si="31"/>
        <v>0</v>
      </c>
      <c r="H126" s="206">
        <f t="shared" si="31"/>
        <v>0</v>
      </c>
      <c r="I126" s="206">
        <f t="shared" si="31"/>
        <v>0</v>
      </c>
      <c r="J126" s="206">
        <f t="shared" si="31"/>
        <v>0</v>
      </c>
      <c r="K126" s="206">
        <f t="shared" si="31"/>
        <v>1</v>
      </c>
      <c r="L126" s="206">
        <f t="shared" si="31"/>
        <v>0</v>
      </c>
      <c r="M126" s="206">
        <f t="shared" si="31"/>
        <v>0</v>
      </c>
      <c r="N126" s="206">
        <f t="shared" si="31"/>
        <v>0</v>
      </c>
      <c r="O126" s="206">
        <f t="shared" si="32"/>
        <v>0</v>
      </c>
      <c r="P126" s="206">
        <f t="shared" si="32"/>
        <v>0</v>
      </c>
      <c r="Q126" s="206">
        <f t="shared" si="32"/>
        <v>0</v>
      </c>
      <c r="R126" s="206">
        <f t="shared" si="32"/>
        <v>1</v>
      </c>
      <c r="S126" s="206">
        <f t="shared" si="32"/>
        <v>0</v>
      </c>
      <c r="T126" s="206">
        <f t="shared" si="32"/>
        <v>0</v>
      </c>
      <c r="U126" s="206">
        <f t="shared" si="32"/>
        <v>0</v>
      </c>
      <c r="V126" s="206">
        <f t="shared" si="33"/>
        <v>0</v>
      </c>
      <c r="W126" s="206">
        <f t="shared" si="33"/>
        <v>0</v>
      </c>
      <c r="X126" s="206">
        <f t="shared" si="33"/>
        <v>0</v>
      </c>
      <c r="Y126" s="206">
        <f t="shared" si="33"/>
        <v>1</v>
      </c>
      <c r="Z126" s="206">
        <f t="shared" si="33"/>
        <v>0</v>
      </c>
      <c r="AA126" s="206">
        <f t="shared" si="33"/>
        <v>0</v>
      </c>
      <c r="AB126" s="206">
        <f t="shared" si="33"/>
        <v>0</v>
      </c>
      <c r="AC126" s="206">
        <f t="shared" si="35"/>
        <v>0</v>
      </c>
      <c r="AD126" s="206">
        <f t="shared" si="35"/>
        <v>0</v>
      </c>
      <c r="AE126" s="206">
        <f t="shared" si="34"/>
        <v>0</v>
      </c>
      <c r="AF126" s="206">
        <f t="shared" si="34"/>
        <v>1</v>
      </c>
      <c r="AG126" s="206">
        <f t="shared" si="34"/>
        <v>0</v>
      </c>
      <c r="AH126" s="206">
        <f t="shared" si="34"/>
        <v>0</v>
      </c>
      <c r="AI126" s="206">
        <f t="shared" si="34"/>
        <v>0</v>
      </c>
      <c r="AJ126" s="206"/>
      <c r="AK126" s="206"/>
    </row>
    <row r="127" spans="2:38" s="19" customFormat="1" ht="18">
      <c r="B127" s="205">
        <v>118</v>
      </c>
      <c r="C127" s="200" t="str">
        <f>INDEX('Vias Var Man'!$D$12:$D$3949,MATCH('MAPA VARRIÇÃO MANUAL'!B127,'Vias Var Man'!$B$12:$B$3949))</f>
        <v>1 vez na semana</v>
      </c>
      <c r="D127" s="201">
        <f>VLOOKUP(B127,'Vias Var Man'!$B$12:$H$3949,7,FALSE)</f>
        <v>5.7493599999999994</v>
      </c>
      <c r="E127" s="188">
        <f t="shared" si="22"/>
        <v>22.997439999999997</v>
      </c>
      <c r="F127" s="202">
        <f t="shared" si="21"/>
        <v>4</v>
      </c>
      <c r="G127" s="206">
        <f t="shared" si="31"/>
        <v>0</v>
      </c>
      <c r="H127" s="206">
        <f t="shared" si="31"/>
        <v>0</v>
      </c>
      <c r="I127" s="206">
        <f t="shared" si="31"/>
        <v>0</v>
      </c>
      <c r="J127" s="206">
        <f t="shared" si="31"/>
        <v>0</v>
      </c>
      <c r="K127" s="206">
        <f t="shared" si="31"/>
        <v>1</v>
      </c>
      <c r="L127" s="206">
        <f t="shared" si="31"/>
        <v>0</v>
      </c>
      <c r="M127" s="206">
        <f t="shared" si="31"/>
        <v>0</v>
      </c>
      <c r="N127" s="206">
        <f t="shared" si="31"/>
        <v>0</v>
      </c>
      <c r="O127" s="206">
        <f t="shared" si="32"/>
        <v>0</v>
      </c>
      <c r="P127" s="206">
        <f t="shared" si="32"/>
        <v>0</v>
      </c>
      <c r="Q127" s="206">
        <f t="shared" si="32"/>
        <v>0</v>
      </c>
      <c r="R127" s="206">
        <f t="shared" si="32"/>
        <v>1</v>
      </c>
      <c r="S127" s="206">
        <f t="shared" si="32"/>
        <v>0</v>
      </c>
      <c r="T127" s="206">
        <f t="shared" si="32"/>
        <v>0</v>
      </c>
      <c r="U127" s="206">
        <f t="shared" si="32"/>
        <v>0</v>
      </c>
      <c r="V127" s="206">
        <f t="shared" si="33"/>
        <v>0</v>
      </c>
      <c r="W127" s="206">
        <f t="shared" si="33"/>
        <v>0</v>
      </c>
      <c r="X127" s="206">
        <f t="shared" si="33"/>
        <v>0</v>
      </c>
      <c r="Y127" s="206">
        <f t="shared" si="33"/>
        <v>1</v>
      </c>
      <c r="Z127" s="206">
        <f t="shared" si="33"/>
        <v>0</v>
      </c>
      <c r="AA127" s="206">
        <f t="shared" si="33"/>
        <v>0</v>
      </c>
      <c r="AB127" s="206">
        <f t="shared" si="33"/>
        <v>0</v>
      </c>
      <c r="AC127" s="206">
        <f t="shared" si="35"/>
        <v>0</v>
      </c>
      <c r="AD127" s="206">
        <f t="shared" si="35"/>
        <v>0</v>
      </c>
      <c r="AE127" s="206">
        <f t="shared" si="34"/>
        <v>0</v>
      </c>
      <c r="AF127" s="206">
        <f t="shared" si="34"/>
        <v>1</v>
      </c>
      <c r="AG127" s="206">
        <f t="shared" si="34"/>
        <v>0</v>
      </c>
      <c r="AH127" s="206">
        <f t="shared" si="34"/>
        <v>0</v>
      </c>
      <c r="AI127" s="206">
        <f t="shared" si="34"/>
        <v>0</v>
      </c>
      <c r="AJ127" s="206"/>
      <c r="AK127" s="206"/>
      <c r="AL127" s="19">
        <f t="shared" si="23"/>
        <v>0</v>
      </c>
    </row>
    <row r="128" spans="2:38" s="19" customFormat="1" ht="18">
      <c r="B128" s="204">
        <v>119</v>
      </c>
      <c r="C128" s="196" t="str">
        <f>INDEX('Vias Var Man'!$D$12:$D$3949,MATCH('MAPA VARRIÇÃO MANUAL'!B128,'Vias Var Man'!$B$12:$B$3949))</f>
        <v>1 vez na semana</v>
      </c>
      <c r="D128" s="197">
        <f>VLOOKUP(B128,'Vias Var Man'!$B$12:$H$3949,7,FALSE)</f>
        <v>5.807599999999999</v>
      </c>
      <c r="E128" s="198">
        <f t="shared" si="22"/>
        <v>23.230399999999996</v>
      </c>
      <c r="F128" s="199">
        <f t="shared" si="21"/>
        <v>4</v>
      </c>
      <c r="G128" s="206">
        <f t="shared" si="31"/>
        <v>0</v>
      </c>
      <c r="H128" s="206">
        <f t="shared" si="31"/>
        <v>0</v>
      </c>
      <c r="I128" s="206">
        <f t="shared" si="31"/>
        <v>0</v>
      </c>
      <c r="J128" s="206">
        <f t="shared" si="31"/>
        <v>0</v>
      </c>
      <c r="K128" s="206">
        <f t="shared" si="31"/>
        <v>1</v>
      </c>
      <c r="L128" s="206">
        <f t="shared" si="31"/>
        <v>0</v>
      </c>
      <c r="M128" s="206">
        <f t="shared" si="31"/>
        <v>0</v>
      </c>
      <c r="N128" s="206">
        <f t="shared" si="31"/>
        <v>0</v>
      </c>
      <c r="O128" s="206">
        <f t="shared" si="32"/>
        <v>0</v>
      </c>
      <c r="P128" s="206">
        <f t="shared" si="32"/>
        <v>0</v>
      </c>
      <c r="Q128" s="206">
        <f t="shared" si="32"/>
        <v>0</v>
      </c>
      <c r="R128" s="206">
        <f t="shared" si="32"/>
        <v>1</v>
      </c>
      <c r="S128" s="206">
        <f t="shared" si="32"/>
        <v>0</v>
      </c>
      <c r="T128" s="206">
        <f t="shared" si="32"/>
        <v>0</v>
      </c>
      <c r="U128" s="206">
        <f t="shared" si="32"/>
        <v>0</v>
      </c>
      <c r="V128" s="206">
        <f t="shared" si="33"/>
        <v>0</v>
      </c>
      <c r="W128" s="206">
        <f t="shared" si="33"/>
        <v>0</v>
      </c>
      <c r="X128" s="206">
        <f t="shared" si="33"/>
        <v>0</v>
      </c>
      <c r="Y128" s="206">
        <f t="shared" si="33"/>
        <v>1</v>
      </c>
      <c r="Z128" s="206">
        <f t="shared" si="33"/>
        <v>0</v>
      </c>
      <c r="AA128" s="206">
        <f t="shared" si="33"/>
        <v>0</v>
      </c>
      <c r="AB128" s="206">
        <f t="shared" si="33"/>
        <v>0</v>
      </c>
      <c r="AC128" s="206">
        <f t="shared" si="35"/>
        <v>0</v>
      </c>
      <c r="AD128" s="206">
        <f t="shared" si="35"/>
        <v>0</v>
      </c>
      <c r="AE128" s="206">
        <f t="shared" si="34"/>
        <v>0</v>
      </c>
      <c r="AF128" s="206">
        <f t="shared" si="34"/>
        <v>1</v>
      </c>
      <c r="AG128" s="206">
        <f t="shared" si="34"/>
        <v>0</v>
      </c>
      <c r="AH128" s="206">
        <f t="shared" si="34"/>
        <v>0</v>
      </c>
      <c r="AI128" s="206">
        <f t="shared" si="34"/>
        <v>0</v>
      </c>
      <c r="AJ128" s="206"/>
      <c r="AK128" s="206"/>
    </row>
    <row r="129" spans="2:38" s="19" customFormat="1" ht="18">
      <c r="B129" s="205">
        <v>120</v>
      </c>
      <c r="C129" s="200" t="str">
        <f>INDEX('Vias Var Man'!$D$12:$D$3949,MATCH('MAPA VARRIÇÃO MANUAL'!B129,'Vias Var Man'!$B$12:$B$3949))</f>
        <v>1 vez na semana</v>
      </c>
      <c r="D129" s="201">
        <f>VLOOKUP(B129,'Vias Var Man'!$B$12:$H$3949,7,FALSE)</f>
        <v>6.1074200000000003</v>
      </c>
      <c r="E129" s="188">
        <f t="shared" si="22"/>
        <v>24.429680000000001</v>
      </c>
      <c r="F129" s="202">
        <f t="shared" si="21"/>
        <v>4</v>
      </c>
      <c r="G129" s="206">
        <f t="shared" si="31"/>
        <v>0</v>
      </c>
      <c r="H129" s="206">
        <f t="shared" si="31"/>
        <v>0</v>
      </c>
      <c r="I129" s="206">
        <f t="shared" si="31"/>
        <v>0</v>
      </c>
      <c r="J129" s="206">
        <f t="shared" si="31"/>
        <v>0</v>
      </c>
      <c r="K129" s="206">
        <f t="shared" si="31"/>
        <v>1</v>
      </c>
      <c r="L129" s="206">
        <f t="shared" si="31"/>
        <v>0</v>
      </c>
      <c r="M129" s="206">
        <f t="shared" si="31"/>
        <v>0</v>
      </c>
      <c r="N129" s="206">
        <f t="shared" si="31"/>
        <v>0</v>
      </c>
      <c r="O129" s="206">
        <f t="shared" si="32"/>
        <v>0</v>
      </c>
      <c r="P129" s="206">
        <f t="shared" si="32"/>
        <v>0</v>
      </c>
      <c r="Q129" s="206">
        <f t="shared" si="32"/>
        <v>0</v>
      </c>
      <c r="R129" s="206">
        <f t="shared" si="32"/>
        <v>1</v>
      </c>
      <c r="S129" s="206">
        <f t="shared" si="32"/>
        <v>0</v>
      </c>
      <c r="T129" s="206">
        <f t="shared" si="32"/>
        <v>0</v>
      </c>
      <c r="U129" s="206">
        <f t="shared" si="32"/>
        <v>0</v>
      </c>
      <c r="V129" s="206">
        <f t="shared" si="33"/>
        <v>0</v>
      </c>
      <c r="W129" s="206">
        <f t="shared" si="33"/>
        <v>0</v>
      </c>
      <c r="X129" s="206">
        <f t="shared" si="33"/>
        <v>0</v>
      </c>
      <c r="Y129" s="206">
        <f t="shared" si="33"/>
        <v>1</v>
      </c>
      <c r="Z129" s="206">
        <f t="shared" si="33"/>
        <v>0</v>
      </c>
      <c r="AA129" s="206">
        <f t="shared" si="33"/>
        <v>0</v>
      </c>
      <c r="AB129" s="206">
        <f t="shared" si="33"/>
        <v>0</v>
      </c>
      <c r="AC129" s="206">
        <f t="shared" si="35"/>
        <v>0</v>
      </c>
      <c r="AD129" s="206">
        <f t="shared" si="35"/>
        <v>0</v>
      </c>
      <c r="AE129" s="206">
        <f t="shared" si="34"/>
        <v>0</v>
      </c>
      <c r="AF129" s="206">
        <f t="shared" si="34"/>
        <v>1</v>
      </c>
      <c r="AG129" s="206">
        <f t="shared" si="34"/>
        <v>0</v>
      </c>
      <c r="AH129" s="206">
        <f t="shared" si="34"/>
        <v>0</v>
      </c>
      <c r="AI129" s="206">
        <f t="shared" si="34"/>
        <v>0</v>
      </c>
      <c r="AJ129" s="206"/>
      <c r="AK129" s="206"/>
      <c r="AL129" s="19">
        <f t="shared" si="23"/>
        <v>0</v>
      </c>
    </row>
    <row r="130" spans="2:38" s="19" customFormat="1" ht="18">
      <c r="B130" s="204">
        <v>121</v>
      </c>
      <c r="C130" s="196" t="str">
        <f>INDEX('Vias Var Man'!$D$12:$D$3949,MATCH('MAPA VARRIÇÃO MANUAL'!B130,'Vias Var Man'!$B$12:$B$3949))</f>
        <v>1 vez na semana</v>
      </c>
      <c r="D130" s="197">
        <f>VLOOKUP(B130,'Vias Var Man'!$B$12:$H$3949,7,FALSE)</f>
        <v>6.0334000000000003</v>
      </c>
      <c r="E130" s="198">
        <f t="shared" si="22"/>
        <v>24.133600000000001</v>
      </c>
      <c r="F130" s="199">
        <f t="shared" si="21"/>
        <v>4</v>
      </c>
      <c r="G130" s="206">
        <f t="shared" si="31"/>
        <v>0</v>
      </c>
      <c r="H130" s="206">
        <f t="shared" si="31"/>
        <v>0</v>
      </c>
      <c r="I130" s="206">
        <f t="shared" si="31"/>
        <v>0</v>
      </c>
      <c r="J130" s="206">
        <f t="shared" si="31"/>
        <v>0</v>
      </c>
      <c r="K130" s="206">
        <f t="shared" si="31"/>
        <v>1</v>
      </c>
      <c r="L130" s="206">
        <f t="shared" si="31"/>
        <v>0</v>
      </c>
      <c r="M130" s="206">
        <f t="shared" si="31"/>
        <v>0</v>
      </c>
      <c r="N130" s="206">
        <f t="shared" si="31"/>
        <v>0</v>
      </c>
      <c r="O130" s="206">
        <f t="shared" si="32"/>
        <v>0</v>
      </c>
      <c r="P130" s="206">
        <f t="shared" si="32"/>
        <v>0</v>
      </c>
      <c r="Q130" s="206">
        <f t="shared" si="32"/>
        <v>0</v>
      </c>
      <c r="R130" s="206">
        <f t="shared" si="32"/>
        <v>1</v>
      </c>
      <c r="S130" s="206">
        <f t="shared" si="32"/>
        <v>0</v>
      </c>
      <c r="T130" s="206">
        <f t="shared" si="32"/>
        <v>0</v>
      </c>
      <c r="U130" s="206">
        <f t="shared" si="32"/>
        <v>0</v>
      </c>
      <c r="V130" s="206">
        <f t="shared" si="33"/>
        <v>0</v>
      </c>
      <c r="W130" s="206">
        <f t="shared" si="33"/>
        <v>0</v>
      </c>
      <c r="X130" s="206">
        <f t="shared" si="33"/>
        <v>0</v>
      </c>
      <c r="Y130" s="206">
        <f t="shared" si="33"/>
        <v>1</v>
      </c>
      <c r="Z130" s="206">
        <f t="shared" si="33"/>
        <v>0</v>
      </c>
      <c r="AA130" s="206">
        <f t="shared" si="33"/>
        <v>0</v>
      </c>
      <c r="AB130" s="206">
        <f t="shared" si="33"/>
        <v>0</v>
      </c>
      <c r="AC130" s="206">
        <f t="shared" si="35"/>
        <v>0</v>
      </c>
      <c r="AD130" s="206">
        <f t="shared" si="35"/>
        <v>0</v>
      </c>
      <c r="AE130" s="206">
        <f t="shared" si="34"/>
        <v>0</v>
      </c>
      <c r="AF130" s="206">
        <f t="shared" si="34"/>
        <v>1</v>
      </c>
      <c r="AG130" s="206">
        <f t="shared" si="34"/>
        <v>0</v>
      </c>
      <c r="AH130" s="206">
        <f t="shared" si="34"/>
        <v>0</v>
      </c>
      <c r="AI130" s="206">
        <f t="shared" si="34"/>
        <v>0</v>
      </c>
      <c r="AJ130" s="206"/>
      <c r="AK130" s="206"/>
    </row>
    <row r="131" spans="2:38" s="19" customFormat="1" ht="18">
      <c r="B131" s="205">
        <v>122</v>
      </c>
      <c r="C131" s="200" t="str">
        <f>INDEX('Vias Var Man'!$D$12:$D$3949,MATCH('MAPA VARRIÇÃO MANUAL'!B131,'Vias Var Man'!$B$12:$B$3949))</f>
        <v>1 vez na semana</v>
      </c>
      <c r="D131" s="201">
        <f>VLOOKUP(B131,'Vias Var Man'!$B$12:$H$3949,7,FALSE)</f>
        <v>5.7736400000000003</v>
      </c>
      <c r="E131" s="188">
        <f t="shared" si="22"/>
        <v>23.094560000000001</v>
      </c>
      <c r="F131" s="202">
        <f t="shared" si="21"/>
        <v>4</v>
      </c>
      <c r="G131" s="206">
        <f t="shared" si="31"/>
        <v>0</v>
      </c>
      <c r="H131" s="206">
        <f t="shared" si="31"/>
        <v>0</v>
      </c>
      <c r="I131" s="206">
        <f t="shared" si="31"/>
        <v>0</v>
      </c>
      <c r="J131" s="206">
        <f t="shared" si="31"/>
        <v>0</v>
      </c>
      <c r="K131" s="206">
        <f t="shared" si="31"/>
        <v>1</v>
      </c>
      <c r="L131" s="206">
        <f t="shared" si="31"/>
        <v>0</v>
      </c>
      <c r="M131" s="206">
        <f t="shared" si="31"/>
        <v>0</v>
      </c>
      <c r="N131" s="206">
        <f t="shared" si="31"/>
        <v>0</v>
      </c>
      <c r="O131" s="206">
        <f t="shared" si="32"/>
        <v>0</v>
      </c>
      <c r="P131" s="206">
        <f t="shared" si="32"/>
        <v>0</v>
      </c>
      <c r="Q131" s="206">
        <f t="shared" si="32"/>
        <v>0</v>
      </c>
      <c r="R131" s="206">
        <f t="shared" si="32"/>
        <v>1</v>
      </c>
      <c r="S131" s="206">
        <f t="shared" si="32"/>
        <v>0</v>
      </c>
      <c r="T131" s="206">
        <f t="shared" si="32"/>
        <v>0</v>
      </c>
      <c r="U131" s="206">
        <f t="shared" si="32"/>
        <v>0</v>
      </c>
      <c r="V131" s="206">
        <f t="shared" si="33"/>
        <v>0</v>
      </c>
      <c r="W131" s="206">
        <f t="shared" si="33"/>
        <v>0</v>
      </c>
      <c r="X131" s="206">
        <f t="shared" si="33"/>
        <v>0</v>
      </c>
      <c r="Y131" s="206">
        <f t="shared" si="33"/>
        <v>1</v>
      </c>
      <c r="Z131" s="206">
        <f t="shared" si="33"/>
        <v>0</v>
      </c>
      <c r="AA131" s="206">
        <f t="shared" si="33"/>
        <v>0</v>
      </c>
      <c r="AB131" s="206">
        <f t="shared" si="33"/>
        <v>0</v>
      </c>
      <c r="AC131" s="206">
        <f t="shared" si="35"/>
        <v>0</v>
      </c>
      <c r="AD131" s="206">
        <f t="shared" si="35"/>
        <v>0</v>
      </c>
      <c r="AE131" s="206">
        <f t="shared" si="34"/>
        <v>0</v>
      </c>
      <c r="AF131" s="206">
        <f t="shared" si="34"/>
        <v>1</v>
      </c>
      <c r="AG131" s="206">
        <f t="shared" si="34"/>
        <v>0</v>
      </c>
      <c r="AH131" s="206">
        <f t="shared" si="34"/>
        <v>0</v>
      </c>
      <c r="AI131" s="206">
        <f t="shared" si="34"/>
        <v>0</v>
      </c>
      <c r="AJ131" s="206"/>
      <c r="AK131" s="206"/>
      <c r="AL131" s="19">
        <f t="shared" si="23"/>
        <v>0</v>
      </c>
    </row>
    <row r="132" spans="2:38" s="19" customFormat="1" ht="18">
      <c r="B132" s="204">
        <v>123</v>
      </c>
      <c r="C132" s="196" t="str">
        <f>INDEX('Vias Var Man'!$D$12:$D$3949,MATCH('MAPA VARRIÇÃO MANUAL'!B132,'Vias Var Man'!$B$12:$B$3949))</f>
        <v>1 vez na semana</v>
      </c>
      <c r="D132" s="197">
        <f>VLOOKUP(B132,'Vias Var Man'!$B$12:$H$3949,7,FALSE)</f>
        <v>5.9502400000000009</v>
      </c>
      <c r="E132" s="198">
        <f t="shared" si="22"/>
        <v>23.800960000000003</v>
      </c>
      <c r="F132" s="199">
        <f t="shared" si="21"/>
        <v>4</v>
      </c>
      <c r="G132" s="206">
        <f t="shared" si="31"/>
        <v>0</v>
      </c>
      <c r="H132" s="206">
        <f t="shared" si="31"/>
        <v>0</v>
      </c>
      <c r="I132" s="206">
        <f t="shared" si="31"/>
        <v>0</v>
      </c>
      <c r="J132" s="206">
        <f t="shared" si="31"/>
        <v>0</v>
      </c>
      <c r="K132" s="206">
        <f t="shared" si="31"/>
        <v>1</v>
      </c>
      <c r="L132" s="206">
        <f t="shared" si="31"/>
        <v>0</v>
      </c>
      <c r="M132" s="206">
        <f t="shared" si="31"/>
        <v>0</v>
      </c>
      <c r="N132" s="206">
        <f t="shared" si="31"/>
        <v>0</v>
      </c>
      <c r="O132" s="206">
        <f t="shared" si="32"/>
        <v>0</v>
      </c>
      <c r="P132" s="206">
        <f t="shared" si="32"/>
        <v>0</v>
      </c>
      <c r="Q132" s="206">
        <f t="shared" si="32"/>
        <v>0</v>
      </c>
      <c r="R132" s="206">
        <f t="shared" si="32"/>
        <v>1</v>
      </c>
      <c r="S132" s="206">
        <f t="shared" si="32"/>
        <v>0</v>
      </c>
      <c r="T132" s="206">
        <f t="shared" si="32"/>
        <v>0</v>
      </c>
      <c r="U132" s="206">
        <f t="shared" si="32"/>
        <v>0</v>
      </c>
      <c r="V132" s="206">
        <f t="shared" si="33"/>
        <v>0</v>
      </c>
      <c r="W132" s="206">
        <f t="shared" si="33"/>
        <v>0</v>
      </c>
      <c r="X132" s="206">
        <f t="shared" si="33"/>
        <v>0</v>
      </c>
      <c r="Y132" s="206">
        <f t="shared" si="33"/>
        <v>1</v>
      </c>
      <c r="Z132" s="206">
        <f t="shared" si="33"/>
        <v>0</v>
      </c>
      <c r="AA132" s="206">
        <f t="shared" si="33"/>
        <v>0</v>
      </c>
      <c r="AB132" s="206">
        <f t="shared" si="33"/>
        <v>0</v>
      </c>
      <c r="AC132" s="206">
        <f t="shared" si="35"/>
        <v>0</v>
      </c>
      <c r="AD132" s="206">
        <f t="shared" si="35"/>
        <v>0</v>
      </c>
      <c r="AE132" s="206">
        <f t="shared" si="34"/>
        <v>0</v>
      </c>
      <c r="AF132" s="206">
        <f t="shared" si="34"/>
        <v>1</v>
      </c>
      <c r="AG132" s="206">
        <f t="shared" si="34"/>
        <v>0</v>
      </c>
      <c r="AH132" s="206">
        <f t="shared" si="34"/>
        <v>0</v>
      </c>
      <c r="AI132" s="206">
        <f t="shared" si="34"/>
        <v>0</v>
      </c>
      <c r="AJ132" s="206"/>
      <c r="AK132" s="206"/>
    </row>
    <row r="133" spans="2:38" s="19" customFormat="1" ht="18">
      <c r="B133" s="205">
        <v>124</v>
      </c>
      <c r="C133" s="200" t="str">
        <f>INDEX('Vias Var Man'!$D$12:$D$3949,MATCH('MAPA VARRIÇÃO MANUAL'!B133,'Vias Var Man'!$B$12:$B$3949))</f>
        <v>1 vez na semana</v>
      </c>
      <c r="D133" s="201">
        <f>VLOOKUP(B133,'Vias Var Man'!$B$12:$H$3949,7,FALSE)</f>
        <v>5.8056600000000005</v>
      </c>
      <c r="E133" s="188">
        <f t="shared" si="22"/>
        <v>23.222640000000002</v>
      </c>
      <c r="F133" s="202">
        <f t="shared" si="21"/>
        <v>4</v>
      </c>
      <c r="G133" s="206">
        <f t="shared" si="31"/>
        <v>0</v>
      </c>
      <c r="H133" s="206">
        <f t="shared" si="31"/>
        <v>0</v>
      </c>
      <c r="I133" s="206">
        <f t="shared" si="31"/>
        <v>0</v>
      </c>
      <c r="J133" s="206">
        <f t="shared" si="31"/>
        <v>0</v>
      </c>
      <c r="K133" s="206">
        <f t="shared" si="31"/>
        <v>1</v>
      </c>
      <c r="L133" s="206">
        <f t="shared" si="31"/>
        <v>0</v>
      </c>
      <c r="M133" s="206">
        <f t="shared" si="31"/>
        <v>0</v>
      </c>
      <c r="N133" s="206">
        <f t="shared" si="31"/>
        <v>0</v>
      </c>
      <c r="O133" s="206">
        <f t="shared" si="32"/>
        <v>0</v>
      </c>
      <c r="P133" s="206">
        <f t="shared" si="32"/>
        <v>0</v>
      </c>
      <c r="Q133" s="206">
        <f t="shared" si="32"/>
        <v>0</v>
      </c>
      <c r="R133" s="206">
        <f t="shared" si="32"/>
        <v>1</v>
      </c>
      <c r="S133" s="206">
        <f t="shared" si="32"/>
        <v>0</v>
      </c>
      <c r="T133" s="206">
        <f t="shared" si="32"/>
        <v>0</v>
      </c>
      <c r="U133" s="206">
        <f t="shared" si="32"/>
        <v>0</v>
      </c>
      <c r="V133" s="206">
        <f t="shared" si="33"/>
        <v>0</v>
      </c>
      <c r="W133" s="206">
        <f t="shared" si="33"/>
        <v>0</v>
      </c>
      <c r="X133" s="206">
        <f t="shared" si="33"/>
        <v>0</v>
      </c>
      <c r="Y133" s="206">
        <f t="shared" si="33"/>
        <v>1</v>
      </c>
      <c r="Z133" s="206">
        <f t="shared" si="33"/>
        <v>0</v>
      </c>
      <c r="AA133" s="206">
        <f t="shared" si="33"/>
        <v>0</v>
      </c>
      <c r="AB133" s="206">
        <f t="shared" si="33"/>
        <v>0</v>
      </c>
      <c r="AC133" s="206">
        <f t="shared" si="35"/>
        <v>0</v>
      </c>
      <c r="AD133" s="206">
        <f t="shared" si="35"/>
        <v>0</v>
      </c>
      <c r="AE133" s="206">
        <f t="shared" si="34"/>
        <v>0</v>
      </c>
      <c r="AF133" s="206">
        <f t="shared" si="34"/>
        <v>1</v>
      </c>
      <c r="AG133" s="206">
        <f t="shared" si="34"/>
        <v>0</v>
      </c>
      <c r="AH133" s="206">
        <f t="shared" si="34"/>
        <v>0</v>
      </c>
      <c r="AI133" s="206">
        <f t="shared" si="34"/>
        <v>0</v>
      </c>
      <c r="AJ133" s="206"/>
      <c r="AK133" s="206"/>
      <c r="AL133" s="19">
        <f t="shared" ref="AL133:AL163" si="36">IF(OR(AL$8=2,AL$8=4,AL$8=6),1,0)</f>
        <v>0</v>
      </c>
    </row>
    <row r="134" spans="2:38" s="19" customFormat="1" ht="18">
      <c r="B134" s="204">
        <v>125</v>
      </c>
      <c r="C134" s="196" t="str">
        <f>INDEX('Vias Var Man'!$D$12:$D$3949,MATCH('MAPA VARRIÇÃO MANUAL'!B134,'Vias Var Man'!$B$12:$B$3949))</f>
        <v>1 vez na semana</v>
      </c>
      <c r="D134" s="197">
        <f>VLOOKUP(B134,'Vias Var Man'!$B$12:$H$3949,7,FALSE)</f>
        <v>5.9883399999999991</v>
      </c>
      <c r="E134" s="198">
        <f t="shared" si="22"/>
        <v>23.953359999999996</v>
      </c>
      <c r="F134" s="199">
        <f t="shared" si="21"/>
        <v>4</v>
      </c>
      <c r="G134" s="206">
        <f t="shared" si="31"/>
        <v>0</v>
      </c>
      <c r="H134" s="206">
        <f t="shared" si="31"/>
        <v>0</v>
      </c>
      <c r="I134" s="206">
        <f t="shared" si="31"/>
        <v>0</v>
      </c>
      <c r="J134" s="206">
        <f t="shared" si="31"/>
        <v>0</v>
      </c>
      <c r="K134" s="206">
        <f t="shared" si="31"/>
        <v>1</v>
      </c>
      <c r="L134" s="206">
        <f t="shared" si="31"/>
        <v>0</v>
      </c>
      <c r="M134" s="206">
        <f t="shared" si="31"/>
        <v>0</v>
      </c>
      <c r="N134" s="206">
        <f t="shared" si="31"/>
        <v>0</v>
      </c>
      <c r="O134" s="206">
        <f t="shared" si="32"/>
        <v>0</v>
      </c>
      <c r="P134" s="206">
        <f t="shared" si="32"/>
        <v>0</v>
      </c>
      <c r="Q134" s="206">
        <f t="shared" si="32"/>
        <v>0</v>
      </c>
      <c r="R134" s="206">
        <f t="shared" si="32"/>
        <v>1</v>
      </c>
      <c r="S134" s="206">
        <f t="shared" si="32"/>
        <v>0</v>
      </c>
      <c r="T134" s="206">
        <f t="shared" si="32"/>
        <v>0</v>
      </c>
      <c r="U134" s="206">
        <f t="shared" si="32"/>
        <v>0</v>
      </c>
      <c r="V134" s="206">
        <f t="shared" si="33"/>
        <v>0</v>
      </c>
      <c r="W134" s="206">
        <f t="shared" si="33"/>
        <v>0</v>
      </c>
      <c r="X134" s="206">
        <f t="shared" si="33"/>
        <v>0</v>
      </c>
      <c r="Y134" s="206">
        <f t="shared" si="33"/>
        <v>1</v>
      </c>
      <c r="Z134" s="206">
        <f t="shared" si="33"/>
        <v>0</v>
      </c>
      <c r="AA134" s="206">
        <f t="shared" si="33"/>
        <v>0</v>
      </c>
      <c r="AB134" s="206">
        <f t="shared" si="33"/>
        <v>0</v>
      </c>
      <c r="AC134" s="206">
        <f t="shared" si="35"/>
        <v>0</v>
      </c>
      <c r="AD134" s="206">
        <f t="shared" si="35"/>
        <v>0</v>
      </c>
      <c r="AE134" s="206">
        <f t="shared" si="34"/>
        <v>0</v>
      </c>
      <c r="AF134" s="206">
        <f t="shared" si="34"/>
        <v>1</v>
      </c>
      <c r="AG134" s="206">
        <f t="shared" si="34"/>
        <v>0</v>
      </c>
      <c r="AH134" s="206">
        <f t="shared" si="34"/>
        <v>0</v>
      </c>
      <c r="AI134" s="206">
        <f t="shared" si="34"/>
        <v>0</v>
      </c>
      <c r="AJ134" s="206"/>
      <c r="AK134" s="206"/>
    </row>
    <row r="135" spans="2:38" s="19" customFormat="1" ht="18">
      <c r="B135" s="205">
        <v>126</v>
      </c>
      <c r="C135" s="200" t="str">
        <f>INDEX('Vias Var Man'!$D$12:$D$3949,MATCH('MAPA VARRIÇÃO MANUAL'!B135,'Vias Var Man'!$B$12:$B$3949))</f>
        <v>1 vez na semana</v>
      </c>
      <c r="D135" s="201">
        <f>VLOOKUP(B135,'Vias Var Man'!$B$12:$H$3949,7,FALSE)</f>
        <v>6.19984</v>
      </c>
      <c r="E135" s="188">
        <f t="shared" si="22"/>
        <v>24.79936</v>
      </c>
      <c r="F135" s="202">
        <f t="shared" si="21"/>
        <v>4</v>
      </c>
      <c r="G135" s="206">
        <f t="shared" si="31"/>
        <v>0</v>
      </c>
      <c r="H135" s="206">
        <f t="shared" si="31"/>
        <v>0</v>
      </c>
      <c r="I135" s="206">
        <f t="shared" si="31"/>
        <v>0</v>
      </c>
      <c r="J135" s="206">
        <f t="shared" si="31"/>
        <v>0</v>
      </c>
      <c r="K135" s="206">
        <f t="shared" si="31"/>
        <v>1</v>
      </c>
      <c r="L135" s="206">
        <f t="shared" si="31"/>
        <v>0</v>
      </c>
      <c r="M135" s="206">
        <f t="shared" si="31"/>
        <v>0</v>
      </c>
      <c r="N135" s="206">
        <f t="shared" ref="N135" si="37">IF(WEEKDAY(N$9,1)=3,1,0)</f>
        <v>0</v>
      </c>
      <c r="O135" s="206">
        <f t="shared" si="32"/>
        <v>0</v>
      </c>
      <c r="P135" s="206">
        <f t="shared" si="32"/>
        <v>0</v>
      </c>
      <c r="Q135" s="206">
        <f t="shared" si="32"/>
        <v>0</v>
      </c>
      <c r="R135" s="206">
        <f t="shared" si="32"/>
        <v>1</v>
      </c>
      <c r="S135" s="206">
        <f t="shared" si="32"/>
        <v>0</v>
      </c>
      <c r="T135" s="206">
        <f t="shared" si="32"/>
        <v>0</v>
      </c>
      <c r="U135" s="206">
        <f t="shared" si="32"/>
        <v>0</v>
      </c>
      <c r="V135" s="206">
        <f t="shared" si="33"/>
        <v>0</v>
      </c>
      <c r="W135" s="206">
        <f t="shared" si="33"/>
        <v>0</v>
      </c>
      <c r="X135" s="206">
        <f t="shared" si="33"/>
        <v>0</v>
      </c>
      <c r="Y135" s="206">
        <f t="shared" si="33"/>
        <v>1</v>
      </c>
      <c r="Z135" s="206">
        <f t="shared" si="33"/>
        <v>0</v>
      </c>
      <c r="AA135" s="206">
        <f t="shared" si="33"/>
        <v>0</v>
      </c>
      <c r="AB135" s="206">
        <f t="shared" si="33"/>
        <v>0</v>
      </c>
      <c r="AC135" s="206">
        <f t="shared" si="35"/>
        <v>0</v>
      </c>
      <c r="AD135" s="206">
        <f t="shared" si="35"/>
        <v>0</v>
      </c>
      <c r="AE135" s="206">
        <f t="shared" si="34"/>
        <v>0</v>
      </c>
      <c r="AF135" s="206">
        <f t="shared" si="34"/>
        <v>1</v>
      </c>
      <c r="AG135" s="206">
        <f t="shared" si="34"/>
        <v>0</v>
      </c>
      <c r="AH135" s="206">
        <f t="shared" si="34"/>
        <v>0</v>
      </c>
      <c r="AI135" s="206">
        <f t="shared" si="34"/>
        <v>0</v>
      </c>
      <c r="AJ135" s="206"/>
      <c r="AK135" s="206"/>
      <c r="AL135" s="19">
        <f t="shared" si="36"/>
        <v>0</v>
      </c>
    </row>
    <row r="136" spans="2:38" s="19" customFormat="1" ht="18">
      <c r="B136" s="204">
        <v>127</v>
      </c>
      <c r="C136" s="196" t="str">
        <f>INDEX('Vias Var Man'!$D$12:$D$3949,MATCH('MAPA VARRIÇÃO MANUAL'!B136,'Vias Var Man'!$B$12:$B$3949))</f>
        <v>2 vezes na semana</v>
      </c>
      <c r="D136" s="197">
        <f>VLOOKUP(B136,'Vias Var Man'!$B$12:$H$3949,7,FALSE)</f>
        <v>5.7938399999999994</v>
      </c>
      <c r="E136" s="198">
        <f t="shared" si="22"/>
        <v>52.144559999999998</v>
      </c>
      <c r="F136" s="199">
        <f t="shared" si="21"/>
        <v>9</v>
      </c>
      <c r="G136" s="206">
        <f t="shared" ref="G136:V149" si="38">IF(OR(WEEKDAY(G$9,1)=3,WEEKDAY(G$9,1)=6),1,0)</f>
        <v>1</v>
      </c>
      <c r="H136" s="206">
        <f t="shared" si="38"/>
        <v>0</v>
      </c>
      <c r="I136" s="206">
        <f t="shared" si="38"/>
        <v>0</v>
      </c>
      <c r="J136" s="206">
        <f t="shared" si="38"/>
        <v>0</v>
      </c>
      <c r="K136" s="206">
        <f t="shared" si="38"/>
        <v>1</v>
      </c>
      <c r="L136" s="206">
        <f t="shared" si="38"/>
        <v>0</v>
      </c>
      <c r="M136" s="206">
        <f t="shared" si="38"/>
        <v>0</v>
      </c>
      <c r="N136" s="206">
        <f t="shared" si="38"/>
        <v>1</v>
      </c>
      <c r="O136" s="206">
        <f t="shared" si="38"/>
        <v>0</v>
      </c>
      <c r="P136" s="206">
        <f t="shared" si="38"/>
        <v>0</v>
      </c>
      <c r="Q136" s="206">
        <f t="shared" si="38"/>
        <v>0</v>
      </c>
      <c r="R136" s="206">
        <f t="shared" si="38"/>
        <v>1</v>
      </c>
      <c r="S136" s="206">
        <f t="shared" si="38"/>
        <v>0</v>
      </c>
      <c r="T136" s="206">
        <f t="shared" si="38"/>
        <v>0</v>
      </c>
      <c r="U136" s="206">
        <f t="shared" si="38"/>
        <v>1</v>
      </c>
      <c r="V136" s="206">
        <f t="shared" si="38"/>
        <v>0</v>
      </c>
      <c r="W136" s="206">
        <f t="shared" ref="V136:AI149" si="39">IF(OR(WEEKDAY(W$9,1)=3,WEEKDAY(W$9,1)=6),1,0)</f>
        <v>0</v>
      </c>
      <c r="X136" s="206">
        <f t="shared" si="39"/>
        <v>0</v>
      </c>
      <c r="Y136" s="206">
        <f t="shared" si="39"/>
        <v>1</v>
      </c>
      <c r="Z136" s="206">
        <f t="shared" si="39"/>
        <v>0</v>
      </c>
      <c r="AA136" s="206">
        <f t="shared" si="39"/>
        <v>0</v>
      </c>
      <c r="AB136" s="206">
        <f t="shared" si="39"/>
        <v>1</v>
      </c>
      <c r="AC136" s="206">
        <f t="shared" si="39"/>
        <v>0</v>
      </c>
      <c r="AD136" s="206">
        <f t="shared" si="39"/>
        <v>0</v>
      </c>
      <c r="AE136" s="206">
        <f t="shared" si="39"/>
        <v>0</v>
      </c>
      <c r="AF136" s="206">
        <f t="shared" si="39"/>
        <v>1</v>
      </c>
      <c r="AG136" s="206">
        <f t="shared" si="39"/>
        <v>0</v>
      </c>
      <c r="AH136" s="206">
        <f t="shared" si="39"/>
        <v>0</v>
      </c>
      <c r="AI136" s="206">
        <f t="shared" si="39"/>
        <v>1</v>
      </c>
      <c r="AJ136" s="206"/>
      <c r="AK136" s="206"/>
    </row>
    <row r="137" spans="2:38" s="19" customFormat="1" ht="18">
      <c r="B137" s="205">
        <v>128</v>
      </c>
      <c r="C137" s="200" t="str">
        <f>INDEX('Vias Var Man'!$D$12:$D$3949,MATCH('MAPA VARRIÇÃO MANUAL'!B137,'Vias Var Man'!$B$12:$B$3949))</f>
        <v>2 vezes na semana</v>
      </c>
      <c r="D137" s="201">
        <f>VLOOKUP(B137,'Vias Var Man'!$B$12:$H$3949,7,FALSE)</f>
        <v>5.806140000000001</v>
      </c>
      <c r="E137" s="188">
        <f t="shared" si="22"/>
        <v>52.255260000000007</v>
      </c>
      <c r="F137" s="202">
        <f t="shared" si="21"/>
        <v>9</v>
      </c>
      <c r="G137" s="206">
        <f t="shared" si="38"/>
        <v>1</v>
      </c>
      <c r="H137" s="206">
        <f t="shared" si="38"/>
        <v>0</v>
      </c>
      <c r="I137" s="206">
        <f t="shared" si="38"/>
        <v>0</v>
      </c>
      <c r="J137" s="206">
        <f t="shared" si="38"/>
        <v>0</v>
      </c>
      <c r="K137" s="206">
        <f t="shared" si="38"/>
        <v>1</v>
      </c>
      <c r="L137" s="206">
        <f t="shared" si="38"/>
        <v>0</v>
      </c>
      <c r="M137" s="206">
        <f t="shared" si="38"/>
        <v>0</v>
      </c>
      <c r="N137" s="206">
        <f t="shared" si="38"/>
        <v>1</v>
      </c>
      <c r="O137" s="206">
        <f t="shared" si="38"/>
        <v>0</v>
      </c>
      <c r="P137" s="206">
        <f t="shared" si="38"/>
        <v>0</v>
      </c>
      <c r="Q137" s="206">
        <f t="shared" si="38"/>
        <v>0</v>
      </c>
      <c r="R137" s="206">
        <f t="shared" si="38"/>
        <v>1</v>
      </c>
      <c r="S137" s="206">
        <f t="shared" si="38"/>
        <v>0</v>
      </c>
      <c r="T137" s="206">
        <f t="shared" si="38"/>
        <v>0</v>
      </c>
      <c r="U137" s="206">
        <f t="shared" si="38"/>
        <v>1</v>
      </c>
      <c r="V137" s="206">
        <f t="shared" si="39"/>
        <v>0</v>
      </c>
      <c r="W137" s="206">
        <f t="shared" si="39"/>
        <v>0</v>
      </c>
      <c r="X137" s="206">
        <f t="shared" si="39"/>
        <v>0</v>
      </c>
      <c r="Y137" s="206">
        <f t="shared" si="39"/>
        <v>1</v>
      </c>
      <c r="Z137" s="206">
        <f t="shared" si="39"/>
        <v>0</v>
      </c>
      <c r="AA137" s="206">
        <f t="shared" si="39"/>
        <v>0</v>
      </c>
      <c r="AB137" s="206">
        <f t="shared" si="39"/>
        <v>1</v>
      </c>
      <c r="AC137" s="206">
        <f t="shared" si="39"/>
        <v>0</v>
      </c>
      <c r="AD137" s="206">
        <f t="shared" si="39"/>
        <v>0</v>
      </c>
      <c r="AE137" s="206">
        <f t="shared" si="39"/>
        <v>0</v>
      </c>
      <c r="AF137" s="206">
        <f t="shared" si="39"/>
        <v>1</v>
      </c>
      <c r="AG137" s="206">
        <f t="shared" si="39"/>
        <v>0</v>
      </c>
      <c r="AH137" s="206">
        <f t="shared" si="39"/>
        <v>0</v>
      </c>
      <c r="AI137" s="206">
        <f t="shared" si="39"/>
        <v>1</v>
      </c>
      <c r="AJ137" s="206"/>
      <c r="AK137" s="206"/>
      <c r="AL137" s="19">
        <f t="shared" si="36"/>
        <v>0</v>
      </c>
    </row>
    <row r="138" spans="2:38" s="19" customFormat="1" ht="18">
      <c r="B138" s="204">
        <v>129</v>
      </c>
      <c r="C138" s="196" t="str">
        <f>INDEX('Vias Var Man'!$D$12:$D$3949,MATCH('MAPA VARRIÇÃO MANUAL'!B138,'Vias Var Man'!$B$12:$B$3949))</f>
        <v>2 vezes na semana</v>
      </c>
      <c r="D138" s="197">
        <f>VLOOKUP(B138,'Vias Var Man'!$B$12:$H$3949,7,FALSE)</f>
        <v>5.9155600000000002</v>
      </c>
      <c r="E138" s="198">
        <f t="shared" si="22"/>
        <v>53.24004</v>
      </c>
      <c r="F138" s="199">
        <f t="shared" ref="F138:F201" si="40">SUM(G138:AK138)</f>
        <v>9</v>
      </c>
      <c r="G138" s="206">
        <f t="shared" si="38"/>
        <v>1</v>
      </c>
      <c r="H138" s="206">
        <f t="shared" si="38"/>
        <v>0</v>
      </c>
      <c r="I138" s="206">
        <f t="shared" si="38"/>
        <v>0</v>
      </c>
      <c r="J138" s="206">
        <f t="shared" si="38"/>
        <v>0</v>
      </c>
      <c r="K138" s="206">
        <f t="shared" si="38"/>
        <v>1</v>
      </c>
      <c r="L138" s="206">
        <f t="shared" si="38"/>
        <v>0</v>
      </c>
      <c r="M138" s="206">
        <f t="shared" si="38"/>
        <v>0</v>
      </c>
      <c r="N138" s="206">
        <f t="shared" si="38"/>
        <v>1</v>
      </c>
      <c r="O138" s="206">
        <f t="shared" si="38"/>
        <v>0</v>
      </c>
      <c r="P138" s="206">
        <f t="shared" si="38"/>
        <v>0</v>
      </c>
      <c r="Q138" s="206">
        <f t="shared" si="38"/>
        <v>0</v>
      </c>
      <c r="R138" s="206">
        <f t="shared" si="38"/>
        <v>1</v>
      </c>
      <c r="S138" s="206">
        <f t="shared" si="38"/>
        <v>0</v>
      </c>
      <c r="T138" s="206">
        <f t="shared" si="38"/>
        <v>0</v>
      </c>
      <c r="U138" s="206">
        <f t="shared" si="38"/>
        <v>1</v>
      </c>
      <c r="V138" s="206">
        <f t="shared" si="39"/>
        <v>0</v>
      </c>
      <c r="W138" s="206">
        <f t="shared" si="39"/>
        <v>0</v>
      </c>
      <c r="X138" s="206">
        <f t="shared" si="39"/>
        <v>0</v>
      </c>
      <c r="Y138" s="206">
        <f t="shared" si="39"/>
        <v>1</v>
      </c>
      <c r="Z138" s="206">
        <f t="shared" si="39"/>
        <v>0</v>
      </c>
      <c r="AA138" s="206">
        <f t="shared" si="39"/>
        <v>0</v>
      </c>
      <c r="AB138" s="206">
        <f t="shared" si="39"/>
        <v>1</v>
      </c>
      <c r="AC138" s="206">
        <f t="shared" si="39"/>
        <v>0</v>
      </c>
      <c r="AD138" s="206">
        <f t="shared" si="39"/>
        <v>0</v>
      </c>
      <c r="AE138" s="206">
        <f t="shared" si="39"/>
        <v>0</v>
      </c>
      <c r="AF138" s="206">
        <f t="shared" si="39"/>
        <v>1</v>
      </c>
      <c r="AG138" s="206">
        <f t="shared" si="39"/>
        <v>0</v>
      </c>
      <c r="AH138" s="206">
        <f t="shared" si="39"/>
        <v>0</v>
      </c>
      <c r="AI138" s="206">
        <f t="shared" si="39"/>
        <v>1</v>
      </c>
      <c r="AJ138" s="206"/>
      <c r="AK138" s="206"/>
    </row>
    <row r="139" spans="2:38" s="19" customFormat="1" ht="18">
      <c r="B139" s="205">
        <v>130</v>
      </c>
      <c r="C139" s="200" t="str">
        <f>INDEX('Vias Var Man'!$D$12:$D$3949,MATCH('MAPA VARRIÇÃO MANUAL'!B139,'Vias Var Man'!$B$12:$B$3949))</f>
        <v>2 vezes na semana</v>
      </c>
      <c r="D139" s="201">
        <f>VLOOKUP(B139,'Vias Var Man'!$B$12:$H$3949,7,FALSE)</f>
        <v>5.7617599999999998</v>
      </c>
      <c r="E139" s="188">
        <f t="shared" si="22"/>
        <v>51.855840000000001</v>
      </c>
      <c r="F139" s="202">
        <f t="shared" si="40"/>
        <v>9</v>
      </c>
      <c r="G139" s="206">
        <f t="shared" si="38"/>
        <v>1</v>
      </c>
      <c r="H139" s="206">
        <f t="shared" si="38"/>
        <v>0</v>
      </c>
      <c r="I139" s="206">
        <f t="shared" si="38"/>
        <v>0</v>
      </c>
      <c r="J139" s="206">
        <f t="shared" si="38"/>
        <v>0</v>
      </c>
      <c r="K139" s="206">
        <f t="shared" si="38"/>
        <v>1</v>
      </c>
      <c r="L139" s="206">
        <f t="shared" si="38"/>
        <v>0</v>
      </c>
      <c r="M139" s="206">
        <f t="shared" si="38"/>
        <v>0</v>
      </c>
      <c r="N139" s="206">
        <f t="shared" si="38"/>
        <v>1</v>
      </c>
      <c r="O139" s="206">
        <f t="shared" si="38"/>
        <v>0</v>
      </c>
      <c r="P139" s="206">
        <f t="shared" si="38"/>
        <v>0</v>
      </c>
      <c r="Q139" s="206">
        <f t="shared" si="38"/>
        <v>0</v>
      </c>
      <c r="R139" s="206">
        <f t="shared" si="38"/>
        <v>1</v>
      </c>
      <c r="S139" s="206">
        <f t="shared" si="38"/>
        <v>0</v>
      </c>
      <c r="T139" s="206">
        <f t="shared" si="38"/>
        <v>0</v>
      </c>
      <c r="U139" s="206">
        <f t="shared" si="38"/>
        <v>1</v>
      </c>
      <c r="V139" s="206">
        <f t="shared" si="39"/>
        <v>0</v>
      </c>
      <c r="W139" s="206">
        <f t="shared" si="39"/>
        <v>0</v>
      </c>
      <c r="X139" s="206">
        <f t="shared" si="39"/>
        <v>0</v>
      </c>
      <c r="Y139" s="206">
        <f t="shared" si="39"/>
        <v>1</v>
      </c>
      <c r="Z139" s="206">
        <f t="shared" si="39"/>
        <v>0</v>
      </c>
      <c r="AA139" s="206">
        <f t="shared" si="39"/>
        <v>0</v>
      </c>
      <c r="AB139" s="206">
        <f t="shared" si="39"/>
        <v>1</v>
      </c>
      <c r="AC139" s="206">
        <f t="shared" si="39"/>
        <v>0</v>
      </c>
      <c r="AD139" s="206">
        <f t="shared" si="39"/>
        <v>0</v>
      </c>
      <c r="AE139" s="206">
        <f t="shared" si="39"/>
        <v>0</v>
      </c>
      <c r="AF139" s="206">
        <f t="shared" si="39"/>
        <v>1</v>
      </c>
      <c r="AG139" s="206">
        <f t="shared" si="39"/>
        <v>0</v>
      </c>
      <c r="AH139" s="206">
        <f t="shared" si="39"/>
        <v>0</v>
      </c>
      <c r="AI139" s="206">
        <f t="shared" si="39"/>
        <v>1</v>
      </c>
      <c r="AJ139" s="206"/>
      <c r="AK139" s="206"/>
      <c r="AL139" s="19">
        <f t="shared" si="36"/>
        <v>0</v>
      </c>
    </row>
    <row r="140" spans="2:38" s="19" customFormat="1" ht="18">
      <c r="B140" s="204">
        <v>131</v>
      </c>
      <c r="C140" s="196" t="str">
        <f>INDEX('Vias Var Man'!$D$12:$D$3949,MATCH('MAPA VARRIÇÃO MANUAL'!B140,'Vias Var Man'!$B$12:$B$3949))</f>
        <v>2 vezes na semana</v>
      </c>
      <c r="D140" s="197">
        <f>VLOOKUP(B140,'Vias Var Man'!$B$12:$H$3949,7,FALSE)</f>
        <v>5.90158</v>
      </c>
      <c r="E140" s="198">
        <f t="shared" ref="E140:E203" si="41">F140*D140</f>
        <v>53.114220000000003</v>
      </c>
      <c r="F140" s="199">
        <f t="shared" si="40"/>
        <v>9</v>
      </c>
      <c r="G140" s="206">
        <f t="shared" si="38"/>
        <v>1</v>
      </c>
      <c r="H140" s="206">
        <f t="shared" si="38"/>
        <v>0</v>
      </c>
      <c r="I140" s="206">
        <f t="shared" si="38"/>
        <v>0</v>
      </c>
      <c r="J140" s="206">
        <f t="shared" si="38"/>
        <v>0</v>
      </c>
      <c r="K140" s="206">
        <f t="shared" si="38"/>
        <v>1</v>
      </c>
      <c r="L140" s="206">
        <f t="shared" si="38"/>
        <v>0</v>
      </c>
      <c r="M140" s="206">
        <f t="shared" si="38"/>
        <v>0</v>
      </c>
      <c r="N140" s="206">
        <f t="shared" si="38"/>
        <v>1</v>
      </c>
      <c r="O140" s="206">
        <f t="shared" si="38"/>
        <v>0</v>
      </c>
      <c r="P140" s="206">
        <f t="shared" si="38"/>
        <v>0</v>
      </c>
      <c r="Q140" s="206">
        <f t="shared" si="38"/>
        <v>0</v>
      </c>
      <c r="R140" s="206">
        <f t="shared" si="38"/>
        <v>1</v>
      </c>
      <c r="S140" s="206">
        <f t="shared" si="38"/>
        <v>0</v>
      </c>
      <c r="T140" s="206">
        <f t="shared" si="38"/>
        <v>0</v>
      </c>
      <c r="U140" s="206">
        <f t="shared" si="38"/>
        <v>1</v>
      </c>
      <c r="V140" s="206">
        <f t="shared" si="39"/>
        <v>0</v>
      </c>
      <c r="W140" s="206">
        <f t="shared" si="39"/>
        <v>0</v>
      </c>
      <c r="X140" s="206">
        <f t="shared" si="39"/>
        <v>0</v>
      </c>
      <c r="Y140" s="206">
        <f t="shared" si="39"/>
        <v>1</v>
      </c>
      <c r="Z140" s="206">
        <f t="shared" si="39"/>
        <v>0</v>
      </c>
      <c r="AA140" s="206">
        <f t="shared" si="39"/>
        <v>0</v>
      </c>
      <c r="AB140" s="206">
        <f t="shared" si="39"/>
        <v>1</v>
      </c>
      <c r="AC140" s="206">
        <f t="shared" si="39"/>
        <v>0</v>
      </c>
      <c r="AD140" s="206">
        <f t="shared" si="39"/>
        <v>0</v>
      </c>
      <c r="AE140" s="206">
        <f t="shared" si="39"/>
        <v>0</v>
      </c>
      <c r="AF140" s="206">
        <f t="shared" si="39"/>
        <v>1</v>
      </c>
      <c r="AG140" s="206">
        <f t="shared" si="39"/>
        <v>0</v>
      </c>
      <c r="AH140" s="206">
        <f t="shared" si="39"/>
        <v>0</v>
      </c>
      <c r="AI140" s="206">
        <f t="shared" si="39"/>
        <v>1</v>
      </c>
      <c r="AJ140" s="206"/>
      <c r="AK140" s="206"/>
    </row>
    <row r="141" spans="2:38" s="19" customFormat="1" ht="18">
      <c r="B141" s="205">
        <v>132</v>
      </c>
      <c r="C141" s="200" t="str">
        <f>INDEX('Vias Var Man'!$D$12:$D$3949,MATCH('MAPA VARRIÇÃO MANUAL'!B141,'Vias Var Man'!$B$12:$B$3949))</f>
        <v>2 vezes na semana</v>
      </c>
      <c r="D141" s="201">
        <f>VLOOKUP(B141,'Vias Var Man'!$B$12:$H$3949,7,FALSE)</f>
        <v>5.8735800000000005</v>
      </c>
      <c r="E141" s="188">
        <f t="shared" si="41"/>
        <v>52.862220000000008</v>
      </c>
      <c r="F141" s="202">
        <f t="shared" si="40"/>
        <v>9</v>
      </c>
      <c r="G141" s="206">
        <f t="shared" si="38"/>
        <v>1</v>
      </c>
      <c r="H141" s="206">
        <f t="shared" si="38"/>
        <v>0</v>
      </c>
      <c r="I141" s="206">
        <f t="shared" si="38"/>
        <v>0</v>
      </c>
      <c r="J141" s="206">
        <f t="shared" si="38"/>
        <v>0</v>
      </c>
      <c r="K141" s="206">
        <f t="shared" si="38"/>
        <v>1</v>
      </c>
      <c r="L141" s="206">
        <f t="shared" si="38"/>
        <v>0</v>
      </c>
      <c r="M141" s="206">
        <f t="shared" si="38"/>
        <v>0</v>
      </c>
      <c r="N141" s="206">
        <f t="shared" si="38"/>
        <v>1</v>
      </c>
      <c r="O141" s="206">
        <f t="shared" si="38"/>
        <v>0</v>
      </c>
      <c r="P141" s="206">
        <f t="shared" si="38"/>
        <v>0</v>
      </c>
      <c r="Q141" s="206">
        <f t="shared" si="38"/>
        <v>0</v>
      </c>
      <c r="R141" s="206">
        <f t="shared" si="38"/>
        <v>1</v>
      </c>
      <c r="S141" s="206">
        <f t="shared" si="38"/>
        <v>0</v>
      </c>
      <c r="T141" s="206">
        <f t="shared" si="38"/>
        <v>0</v>
      </c>
      <c r="U141" s="206">
        <f t="shared" si="38"/>
        <v>1</v>
      </c>
      <c r="V141" s="206">
        <f t="shared" si="39"/>
        <v>0</v>
      </c>
      <c r="W141" s="206">
        <f t="shared" si="39"/>
        <v>0</v>
      </c>
      <c r="X141" s="206">
        <f t="shared" si="39"/>
        <v>0</v>
      </c>
      <c r="Y141" s="206">
        <f t="shared" si="39"/>
        <v>1</v>
      </c>
      <c r="Z141" s="206">
        <f t="shared" si="39"/>
        <v>0</v>
      </c>
      <c r="AA141" s="206">
        <f t="shared" si="39"/>
        <v>0</v>
      </c>
      <c r="AB141" s="206">
        <f t="shared" si="39"/>
        <v>1</v>
      </c>
      <c r="AC141" s="206">
        <f t="shared" si="39"/>
        <v>0</v>
      </c>
      <c r="AD141" s="206">
        <f t="shared" si="39"/>
        <v>0</v>
      </c>
      <c r="AE141" s="206">
        <f t="shared" si="39"/>
        <v>0</v>
      </c>
      <c r="AF141" s="206">
        <f t="shared" si="39"/>
        <v>1</v>
      </c>
      <c r="AG141" s="206">
        <f t="shared" si="39"/>
        <v>0</v>
      </c>
      <c r="AH141" s="206">
        <f t="shared" si="39"/>
        <v>0</v>
      </c>
      <c r="AI141" s="206">
        <f t="shared" si="39"/>
        <v>1</v>
      </c>
      <c r="AJ141" s="206"/>
      <c r="AK141" s="206"/>
      <c r="AL141" s="19">
        <f t="shared" si="36"/>
        <v>0</v>
      </c>
    </row>
    <row r="142" spans="2:38" s="19" customFormat="1" ht="18">
      <c r="B142" s="204">
        <v>133</v>
      </c>
      <c r="C142" s="196" t="str">
        <f>INDEX('Vias Var Man'!$D$12:$D$3949,MATCH('MAPA VARRIÇÃO MANUAL'!B142,'Vias Var Man'!$B$12:$B$3949))</f>
        <v>2 vezes na semana</v>
      </c>
      <c r="D142" s="197">
        <f>VLOOKUP(B142,'Vias Var Man'!$B$12:$H$3949,7,FALSE)</f>
        <v>6.0164000000000009</v>
      </c>
      <c r="E142" s="198">
        <f t="shared" si="41"/>
        <v>54.147600000000011</v>
      </c>
      <c r="F142" s="199">
        <f t="shared" si="40"/>
        <v>9</v>
      </c>
      <c r="G142" s="206">
        <f t="shared" si="38"/>
        <v>1</v>
      </c>
      <c r="H142" s="206">
        <f t="shared" si="38"/>
        <v>0</v>
      </c>
      <c r="I142" s="206">
        <f t="shared" si="38"/>
        <v>0</v>
      </c>
      <c r="J142" s="206">
        <f t="shared" si="38"/>
        <v>0</v>
      </c>
      <c r="K142" s="206">
        <f t="shared" si="38"/>
        <v>1</v>
      </c>
      <c r="L142" s="206">
        <f t="shared" si="38"/>
        <v>0</v>
      </c>
      <c r="M142" s="206">
        <f t="shared" si="38"/>
        <v>0</v>
      </c>
      <c r="N142" s="206">
        <f t="shared" si="38"/>
        <v>1</v>
      </c>
      <c r="O142" s="206">
        <f t="shared" si="38"/>
        <v>0</v>
      </c>
      <c r="P142" s="206">
        <f t="shared" si="38"/>
        <v>0</v>
      </c>
      <c r="Q142" s="206">
        <f t="shared" si="38"/>
        <v>0</v>
      </c>
      <c r="R142" s="206">
        <f t="shared" si="38"/>
        <v>1</v>
      </c>
      <c r="S142" s="206">
        <f t="shared" si="38"/>
        <v>0</v>
      </c>
      <c r="T142" s="206">
        <f t="shared" si="38"/>
        <v>0</v>
      </c>
      <c r="U142" s="206">
        <f t="shared" si="38"/>
        <v>1</v>
      </c>
      <c r="V142" s="206">
        <f t="shared" si="39"/>
        <v>0</v>
      </c>
      <c r="W142" s="206">
        <f t="shared" si="39"/>
        <v>0</v>
      </c>
      <c r="X142" s="206">
        <f t="shared" si="39"/>
        <v>0</v>
      </c>
      <c r="Y142" s="206">
        <f t="shared" si="39"/>
        <v>1</v>
      </c>
      <c r="Z142" s="206">
        <f t="shared" si="39"/>
        <v>0</v>
      </c>
      <c r="AA142" s="206">
        <f t="shared" si="39"/>
        <v>0</v>
      </c>
      <c r="AB142" s="206">
        <f t="shared" si="39"/>
        <v>1</v>
      </c>
      <c r="AC142" s="206">
        <f t="shared" si="39"/>
        <v>0</v>
      </c>
      <c r="AD142" s="206">
        <f t="shared" si="39"/>
        <v>0</v>
      </c>
      <c r="AE142" s="206">
        <f t="shared" si="39"/>
        <v>0</v>
      </c>
      <c r="AF142" s="206">
        <f t="shared" si="39"/>
        <v>1</v>
      </c>
      <c r="AG142" s="206">
        <f t="shared" si="39"/>
        <v>0</v>
      </c>
      <c r="AH142" s="206">
        <f t="shared" si="39"/>
        <v>0</v>
      </c>
      <c r="AI142" s="206">
        <f t="shared" si="39"/>
        <v>1</v>
      </c>
      <c r="AJ142" s="206"/>
      <c r="AK142" s="206"/>
    </row>
    <row r="143" spans="2:38" s="19" customFormat="1" ht="18">
      <c r="B143" s="205">
        <v>134</v>
      </c>
      <c r="C143" s="200" t="str">
        <f>INDEX('Vias Var Man'!$D$12:$D$3949,MATCH('MAPA VARRIÇÃO MANUAL'!B143,'Vias Var Man'!$B$12:$B$3949))</f>
        <v>2 vezes na semana</v>
      </c>
      <c r="D143" s="201">
        <f>VLOOKUP(B143,'Vias Var Man'!$B$12:$H$3949,7,FALSE)</f>
        <v>5.9740800000000007</v>
      </c>
      <c r="E143" s="188">
        <f t="shared" si="41"/>
        <v>53.766720000000007</v>
      </c>
      <c r="F143" s="202">
        <f t="shared" si="40"/>
        <v>9</v>
      </c>
      <c r="G143" s="206">
        <f t="shared" si="38"/>
        <v>1</v>
      </c>
      <c r="H143" s="206">
        <f t="shared" si="38"/>
        <v>0</v>
      </c>
      <c r="I143" s="206">
        <f t="shared" si="38"/>
        <v>0</v>
      </c>
      <c r="J143" s="206">
        <f t="shared" si="38"/>
        <v>0</v>
      </c>
      <c r="K143" s="206">
        <f t="shared" si="38"/>
        <v>1</v>
      </c>
      <c r="L143" s="206">
        <f t="shared" si="38"/>
        <v>0</v>
      </c>
      <c r="M143" s="206">
        <f t="shared" si="38"/>
        <v>0</v>
      </c>
      <c r="N143" s="206">
        <f t="shared" si="38"/>
        <v>1</v>
      </c>
      <c r="O143" s="206">
        <f t="shared" si="38"/>
        <v>0</v>
      </c>
      <c r="P143" s="206">
        <f t="shared" si="38"/>
        <v>0</v>
      </c>
      <c r="Q143" s="206">
        <f t="shared" si="38"/>
        <v>0</v>
      </c>
      <c r="R143" s="206">
        <f t="shared" si="38"/>
        <v>1</v>
      </c>
      <c r="S143" s="206">
        <f t="shared" si="38"/>
        <v>0</v>
      </c>
      <c r="T143" s="206">
        <f t="shared" si="38"/>
        <v>0</v>
      </c>
      <c r="U143" s="206">
        <f t="shared" si="38"/>
        <v>1</v>
      </c>
      <c r="V143" s="206">
        <f t="shared" si="39"/>
        <v>0</v>
      </c>
      <c r="W143" s="206">
        <f t="shared" si="39"/>
        <v>0</v>
      </c>
      <c r="X143" s="206">
        <f t="shared" si="39"/>
        <v>0</v>
      </c>
      <c r="Y143" s="206">
        <f t="shared" si="39"/>
        <v>1</v>
      </c>
      <c r="Z143" s="206">
        <f t="shared" si="39"/>
        <v>0</v>
      </c>
      <c r="AA143" s="206">
        <f t="shared" si="39"/>
        <v>0</v>
      </c>
      <c r="AB143" s="206">
        <f t="shared" si="39"/>
        <v>1</v>
      </c>
      <c r="AC143" s="206">
        <f t="shared" si="39"/>
        <v>0</v>
      </c>
      <c r="AD143" s="206">
        <f t="shared" si="39"/>
        <v>0</v>
      </c>
      <c r="AE143" s="206">
        <f t="shared" si="39"/>
        <v>0</v>
      </c>
      <c r="AF143" s="206">
        <f t="shared" si="39"/>
        <v>1</v>
      </c>
      <c r="AG143" s="206">
        <f t="shared" si="39"/>
        <v>0</v>
      </c>
      <c r="AH143" s="206">
        <f t="shared" si="39"/>
        <v>0</v>
      </c>
      <c r="AI143" s="206">
        <f t="shared" si="39"/>
        <v>1</v>
      </c>
      <c r="AJ143" s="206"/>
      <c r="AK143" s="206"/>
      <c r="AL143" s="19">
        <f t="shared" si="36"/>
        <v>0</v>
      </c>
    </row>
    <row r="144" spans="2:38" s="19" customFormat="1" ht="18">
      <c r="B144" s="204">
        <v>135</v>
      </c>
      <c r="C144" s="196" t="str">
        <f>INDEX('Vias Var Man'!$D$12:$D$3949,MATCH('MAPA VARRIÇÃO MANUAL'!B144,'Vias Var Man'!$B$12:$B$3949))</f>
        <v>2 vezes na semana</v>
      </c>
      <c r="D144" s="197">
        <f>VLOOKUP(B144,'Vias Var Man'!$B$12:$H$3949,7,FALSE)</f>
        <v>5.8420799999999993</v>
      </c>
      <c r="E144" s="198">
        <f t="shared" si="41"/>
        <v>52.57871999999999</v>
      </c>
      <c r="F144" s="199">
        <f t="shared" si="40"/>
        <v>9</v>
      </c>
      <c r="G144" s="206">
        <f t="shared" si="38"/>
        <v>1</v>
      </c>
      <c r="H144" s="206">
        <f t="shared" si="38"/>
        <v>0</v>
      </c>
      <c r="I144" s="206">
        <f t="shared" si="38"/>
        <v>0</v>
      </c>
      <c r="J144" s="206">
        <f t="shared" si="38"/>
        <v>0</v>
      </c>
      <c r="K144" s="206">
        <f t="shared" si="38"/>
        <v>1</v>
      </c>
      <c r="L144" s="206">
        <f t="shared" si="38"/>
        <v>0</v>
      </c>
      <c r="M144" s="206">
        <f t="shared" si="38"/>
        <v>0</v>
      </c>
      <c r="N144" s="206">
        <f t="shared" si="38"/>
        <v>1</v>
      </c>
      <c r="O144" s="206">
        <f t="shared" si="38"/>
        <v>0</v>
      </c>
      <c r="P144" s="206">
        <f t="shared" si="38"/>
        <v>0</v>
      </c>
      <c r="Q144" s="206">
        <f t="shared" si="38"/>
        <v>0</v>
      </c>
      <c r="R144" s="206">
        <f t="shared" si="38"/>
        <v>1</v>
      </c>
      <c r="S144" s="206">
        <f t="shared" si="38"/>
        <v>0</v>
      </c>
      <c r="T144" s="206">
        <f t="shared" si="38"/>
        <v>0</v>
      </c>
      <c r="U144" s="206">
        <f t="shared" si="38"/>
        <v>1</v>
      </c>
      <c r="V144" s="206">
        <f t="shared" si="39"/>
        <v>0</v>
      </c>
      <c r="W144" s="206">
        <f t="shared" si="39"/>
        <v>0</v>
      </c>
      <c r="X144" s="206">
        <f t="shared" si="39"/>
        <v>0</v>
      </c>
      <c r="Y144" s="206">
        <f t="shared" si="39"/>
        <v>1</v>
      </c>
      <c r="Z144" s="206">
        <f t="shared" si="39"/>
        <v>0</v>
      </c>
      <c r="AA144" s="206">
        <f t="shared" si="39"/>
        <v>0</v>
      </c>
      <c r="AB144" s="206">
        <f t="shared" si="39"/>
        <v>1</v>
      </c>
      <c r="AC144" s="206">
        <f t="shared" si="39"/>
        <v>0</v>
      </c>
      <c r="AD144" s="206">
        <f t="shared" si="39"/>
        <v>0</v>
      </c>
      <c r="AE144" s="206">
        <f t="shared" si="39"/>
        <v>0</v>
      </c>
      <c r="AF144" s="206">
        <f t="shared" si="39"/>
        <v>1</v>
      </c>
      <c r="AG144" s="206">
        <f t="shared" si="39"/>
        <v>0</v>
      </c>
      <c r="AH144" s="206">
        <f t="shared" si="39"/>
        <v>0</v>
      </c>
      <c r="AI144" s="206">
        <f t="shared" si="39"/>
        <v>1</v>
      </c>
      <c r="AJ144" s="206"/>
      <c r="AK144" s="206"/>
    </row>
    <row r="145" spans="1:38" s="19" customFormat="1" ht="18">
      <c r="B145" s="205">
        <v>136</v>
      </c>
      <c r="C145" s="200" t="str">
        <f>INDEX('Vias Var Man'!$D$12:$D$3949,MATCH('MAPA VARRIÇÃO MANUAL'!B145,'Vias Var Man'!$B$12:$B$3949))</f>
        <v>2 vezes na semana</v>
      </c>
      <c r="D145" s="201">
        <f>VLOOKUP(B145,'Vias Var Man'!$B$12:$H$3949,7,FALSE)</f>
        <v>5.9189399999999992</v>
      </c>
      <c r="E145" s="188">
        <f t="shared" si="41"/>
        <v>53.270459999999993</v>
      </c>
      <c r="F145" s="202">
        <f t="shared" si="40"/>
        <v>9</v>
      </c>
      <c r="G145" s="206">
        <f t="shared" si="38"/>
        <v>1</v>
      </c>
      <c r="H145" s="206">
        <f t="shared" si="38"/>
        <v>0</v>
      </c>
      <c r="I145" s="206">
        <f t="shared" si="38"/>
        <v>0</v>
      </c>
      <c r="J145" s="206">
        <f t="shared" si="38"/>
        <v>0</v>
      </c>
      <c r="K145" s="206">
        <f t="shared" si="38"/>
        <v>1</v>
      </c>
      <c r="L145" s="206">
        <f t="shared" si="38"/>
        <v>0</v>
      </c>
      <c r="M145" s="206">
        <f t="shared" si="38"/>
        <v>0</v>
      </c>
      <c r="N145" s="206">
        <f t="shared" si="38"/>
        <v>1</v>
      </c>
      <c r="O145" s="206">
        <f t="shared" si="38"/>
        <v>0</v>
      </c>
      <c r="P145" s="206">
        <f t="shared" si="38"/>
        <v>0</v>
      </c>
      <c r="Q145" s="206">
        <f t="shared" si="38"/>
        <v>0</v>
      </c>
      <c r="R145" s="206">
        <f t="shared" si="38"/>
        <v>1</v>
      </c>
      <c r="S145" s="206">
        <f t="shared" si="38"/>
        <v>0</v>
      </c>
      <c r="T145" s="206">
        <f t="shared" si="38"/>
        <v>0</v>
      </c>
      <c r="U145" s="206">
        <f t="shared" si="38"/>
        <v>1</v>
      </c>
      <c r="V145" s="206">
        <f t="shared" si="39"/>
        <v>0</v>
      </c>
      <c r="W145" s="206">
        <f t="shared" si="39"/>
        <v>0</v>
      </c>
      <c r="X145" s="206">
        <f t="shared" si="39"/>
        <v>0</v>
      </c>
      <c r="Y145" s="206">
        <f t="shared" si="39"/>
        <v>1</v>
      </c>
      <c r="Z145" s="206">
        <f t="shared" si="39"/>
        <v>0</v>
      </c>
      <c r="AA145" s="206">
        <f t="shared" si="39"/>
        <v>0</v>
      </c>
      <c r="AB145" s="206">
        <f t="shared" si="39"/>
        <v>1</v>
      </c>
      <c r="AC145" s="206">
        <f t="shared" si="39"/>
        <v>0</v>
      </c>
      <c r="AD145" s="206">
        <f t="shared" si="39"/>
        <v>0</v>
      </c>
      <c r="AE145" s="206">
        <f t="shared" si="39"/>
        <v>0</v>
      </c>
      <c r="AF145" s="206">
        <f t="shared" si="39"/>
        <v>1</v>
      </c>
      <c r="AG145" s="206">
        <f t="shared" si="39"/>
        <v>0</v>
      </c>
      <c r="AH145" s="206">
        <f t="shared" si="39"/>
        <v>0</v>
      </c>
      <c r="AI145" s="206">
        <f t="shared" si="39"/>
        <v>1</v>
      </c>
      <c r="AJ145" s="206"/>
      <c r="AK145" s="206"/>
      <c r="AL145" s="19">
        <f t="shared" si="36"/>
        <v>0</v>
      </c>
    </row>
    <row r="146" spans="1:38" s="19" customFormat="1" ht="18">
      <c r="B146" s="204">
        <v>137</v>
      </c>
      <c r="C146" s="196" t="str">
        <f>INDEX('Vias Var Man'!$D$12:$D$3949,MATCH('MAPA VARRIÇÃO MANUAL'!B146,'Vias Var Man'!$B$12:$B$3949))</f>
        <v>2 vezes na semana</v>
      </c>
      <c r="D146" s="197">
        <f>VLOOKUP(B146,'Vias Var Man'!$B$12:$H$3949,7,FALSE)</f>
        <v>5.8979599999999994</v>
      </c>
      <c r="E146" s="198">
        <f t="shared" si="41"/>
        <v>53.081639999999993</v>
      </c>
      <c r="F146" s="199">
        <f t="shared" si="40"/>
        <v>9</v>
      </c>
      <c r="G146" s="206">
        <f t="shared" si="38"/>
        <v>1</v>
      </c>
      <c r="H146" s="206">
        <f t="shared" si="38"/>
        <v>0</v>
      </c>
      <c r="I146" s="206">
        <f t="shared" si="38"/>
        <v>0</v>
      </c>
      <c r="J146" s="206">
        <f t="shared" si="38"/>
        <v>0</v>
      </c>
      <c r="K146" s="206">
        <f t="shared" si="38"/>
        <v>1</v>
      </c>
      <c r="L146" s="206">
        <f t="shared" si="38"/>
        <v>0</v>
      </c>
      <c r="M146" s="206">
        <f t="shared" si="38"/>
        <v>0</v>
      </c>
      <c r="N146" s="206">
        <f t="shared" si="38"/>
        <v>1</v>
      </c>
      <c r="O146" s="206">
        <f t="shared" si="38"/>
        <v>0</v>
      </c>
      <c r="P146" s="206">
        <f t="shared" si="38"/>
        <v>0</v>
      </c>
      <c r="Q146" s="206">
        <f t="shared" si="38"/>
        <v>0</v>
      </c>
      <c r="R146" s="206">
        <f t="shared" si="38"/>
        <v>1</v>
      </c>
      <c r="S146" s="206">
        <f t="shared" si="38"/>
        <v>0</v>
      </c>
      <c r="T146" s="206">
        <f t="shared" si="38"/>
        <v>0</v>
      </c>
      <c r="U146" s="206">
        <f t="shared" si="38"/>
        <v>1</v>
      </c>
      <c r="V146" s="206">
        <f t="shared" si="39"/>
        <v>0</v>
      </c>
      <c r="W146" s="206">
        <f t="shared" si="39"/>
        <v>0</v>
      </c>
      <c r="X146" s="206">
        <f t="shared" si="39"/>
        <v>0</v>
      </c>
      <c r="Y146" s="206">
        <f t="shared" si="39"/>
        <v>1</v>
      </c>
      <c r="Z146" s="206">
        <f t="shared" si="39"/>
        <v>0</v>
      </c>
      <c r="AA146" s="206">
        <f t="shared" si="39"/>
        <v>0</v>
      </c>
      <c r="AB146" s="206">
        <f t="shared" si="39"/>
        <v>1</v>
      </c>
      <c r="AC146" s="206">
        <f t="shared" si="39"/>
        <v>0</v>
      </c>
      <c r="AD146" s="206">
        <f t="shared" si="39"/>
        <v>0</v>
      </c>
      <c r="AE146" s="206">
        <f t="shared" si="39"/>
        <v>0</v>
      </c>
      <c r="AF146" s="206">
        <f t="shared" si="39"/>
        <v>1</v>
      </c>
      <c r="AG146" s="206">
        <f t="shared" si="39"/>
        <v>0</v>
      </c>
      <c r="AH146" s="206">
        <f t="shared" si="39"/>
        <v>0</v>
      </c>
      <c r="AI146" s="206">
        <f t="shared" si="39"/>
        <v>1</v>
      </c>
      <c r="AJ146" s="206"/>
      <c r="AK146" s="206"/>
    </row>
    <row r="147" spans="1:38" s="19" customFormat="1" ht="18">
      <c r="A147" s="19">
        <f>78/2</f>
        <v>39</v>
      </c>
      <c r="B147" s="205">
        <v>138</v>
      </c>
      <c r="C147" s="200" t="str">
        <f>INDEX('Vias Var Man'!$D$12:$D$3949,MATCH('MAPA VARRIÇÃO MANUAL'!B147,'Vias Var Man'!$B$12:$B$3949))</f>
        <v>2 vezes na semana</v>
      </c>
      <c r="D147" s="201">
        <f>VLOOKUP(B147,'Vias Var Man'!$B$12:$H$3949,7,FALSE)</f>
        <v>6.1557000000000013</v>
      </c>
      <c r="E147" s="188">
        <f t="shared" si="41"/>
        <v>55.401300000000013</v>
      </c>
      <c r="F147" s="202">
        <f t="shared" si="40"/>
        <v>9</v>
      </c>
      <c r="G147" s="206">
        <f t="shared" si="38"/>
        <v>1</v>
      </c>
      <c r="H147" s="206">
        <f t="shared" si="38"/>
        <v>0</v>
      </c>
      <c r="I147" s="206">
        <f t="shared" si="38"/>
        <v>0</v>
      </c>
      <c r="J147" s="206">
        <f t="shared" si="38"/>
        <v>0</v>
      </c>
      <c r="K147" s="206">
        <f t="shared" si="38"/>
        <v>1</v>
      </c>
      <c r="L147" s="206">
        <f t="shared" si="38"/>
        <v>0</v>
      </c>
      <c r="M147" s="206">
        <f t="shared" si="38"/>
        <v>0</v>
      </c>
      <c r="N147" s="206">
        <f t="shared" si="38"/>
        <v>1</v>
      </c>
      <c r="O147" s="206">
        <f t="shared" si="38"/>
        <v>0</v>
      </c>
      <c r="P147" s="206">
        <f t="shared" si="38"/>
        <v>0</v>
      </c>
      <c r="Q147" s="206">
        <f t="shared" si="38"/>
        <v>0</v>
      </c>
      <c r="R147" s="206">
        <f t="shared" si="38"/>
        <v>1</v>
      </c>
      <c r="S147" s="206">
        <f t="shared" si="38"/>
        <v>0</v>
      </c>
      <c r="T147" s="206">
        <f t="shared" si="38"/>
        <v>0</v>
      </c>
      <c r="U147" s="206">
        <f t="shared" si="38"/>
        <v>1</v>
      </c>
      <c r="V147" s="206">
        <f t="shared" si="39"/>
        <v>0</v>
      </c>
      <c r="W147" s="206">
        <f t="shared" si="39"/>
        <v>0</v>
      </c>
      <c r="X147" s="206">
        <f t="shared" si="39"/>
        <v>0</v>
      </c>
      <c r="Y147" s="206">
        <f t="shared" si="39"/>
        <v>1</v>
      </c>
      <c r="Z147" s="206">
        <f t="shared" si="39"/>
        <v>0</v>
      </c>
      <c r="AA147" s="206">
        <f t="shared" si="39"/>
        <v>0</v>
      </c>
      <c r="AB147" s="206">
        <f t="shared" si="39"/>
        <v>1</v>
      </c>
      <c r="AC147" s="206">
        <f t="shared" si="39"/>
        <v>0</v>
      </c>
      <c r="AD147" s="206">
        <f t="shared" si="39"/>
        <v>0</v>
      </c>
      <c r="AE147" s="206">
        <f t="shared" si="39"/>
        <v>0</v>
      </c>
      <c r="AF147" s="206">
        <f t="shared" si="39"/>
        <v>1</v>
      </c>
      <c r="AG147" s="206">
        <f t="shared" si="39"/>
        <v>0</v>
      </c>
      <c r="AH147" s="206">
        <f t="shared" si="39"/>
        <v>0</v>
      </c>
      <c r="AI147" s="206">
        <f t="shared" si="39"/>
        <v>1</v>
      </c>
      <c r="AJ147" s="206"/>
      <c r="AK147" s="206"/>
      <c r="AL147" s="19">
        <f t="shared" si="36"/>
        <v>0</v>
      </c>
    </row>
    <row r="148" spans="1:38" s="19" customFormat="1" ht="18">
      <c r="B148" s="204">
        <v>139</v>
      </c>
      <c r="C148" s="196" t="str">
        <f>INDEX('Vias Var Man'!$D$12:$D$3949,MATCH('MAPA VARRIÇÃO MANUAL'!B148,'Vias Var Man'!$B$12:$B$3949))</f>
        <v>2 vezes na semana</v>
      </c>
      <c r="D148" s="197">
        <f>VLOOKUP(B148,'Vias Var Man'!$B$12:$H$3949,7,FALSE)</f>
        <v>5.6874000000000002</v>
      </c>
      <c r="E148" s="198">
        <f t="shared" si="41"/>
        <v>51.186599999999999</v>
      </c>
      <c r="F148" s="199">
        <f t="shared" si="40"/>
        <v>9</v>
      </c>
      <c r="G148" s="206">
        <f t="shared" si="38"/>
        <v>1</v>
      </c>
      <c r="H148" s="206">
        <f t="shared" si="38"/>
        <v>0</v>
      </c>
      <c r="I148" s="206">
        <f t="shared" si="38"/>
        <v>0</v>
      </c>
      <c r="J148" s="206">
        <f t="shared" si="38"/>
        <v>0</v>
      </c>
      <c r="K148" s="206">
        <f t="shared" si="38"/>
        <v>1</v>
      </c>
      <c r="L148" s="206">
        <f t="shared" si="38"/>
        <v>0</v>
      </c>
      <c r="M148" s="206">
        <f t="shared" si="38"/>
        <v>0</v>
      </c>
      <c r="N148" s="206">
        <f t="shared" si="38"/>
        <v>1</v>
      </c>
      <c r="O148" s="206">
        <f t="shared" si="38"/>
        <v>0</v>
      </c>
      <c r="P148" s="206">
        <f t="shared" si="38"/>
        <v>0</v>
      </c>
      <c r="Q148" s="206">
        <f t="shared" si="38"/>
        <v>0</v>
      </c>
      <c r="R148" s="206">
        <f t="shared" si="38"/>
        <v>1</v>
      </c>
      <c r="S148" s="206">
        <f t="shared" si="38"/>
        <v>0</v>
      </c>
      <c r="T148" s="206">
        <f t="shared" si="38"/>
        <v>0</v>
      </c>
      <c r="U148" s="206">
        <f t="shared" si="38"/>
        <v>1</v>
      </c>
      <c r="V148" s="206">
        <f t="shared" si="39"/>
        <v>0</v>
      </c>
      <c r="W148" s="206">
        <f t="shared" si="39"/>
        <v>0</v>
      </c>
      <c r="X148" s="206">
        <f t="shared" si="39"/>
        <v>0</v>
      </c>
      <c r="Y148" s="206">
        <f t="shared" si="39"/>
        <v>1</v>
      </c>
      <c r="Z148" s="206">
        <f t="shared" si="39"/>
        <v>0</v>
      </c>
      <c r="AA148" s="206">
        <f t="shared" si="39"/>
        <v>0</v>
      </c>
      <c r="AB148" s="206">
        <f t="shared" si="39"/>
        <v>1</v>
      </c>
      <c r="AC148" s="206">
        <f t="shared" si="39"/>
        <v>0</v>
      </c>
      <c r="AD148" s="206">
        <f t="shared" si="39"/>
        <v>0</v>
      </c>
      <c r="AE148" s="206">
        <f t="shared" si="39"/>
        <v>0</v>
      </c>
      <c r="AF148" s="206">
        <f t="shared" si="39"/>
        <v>1</v>
      </c>
      <c r="AG148" s="206">
        <f t="shared" si="39"/>
        <v>0</v>
      </c>
      <c r="AH148" s="206">
        <f t="shared" si="39"/>
        <v>0</v>
      </c>
      <c r="AI148" s="206">
        <f t="shared" si="39"/>
        <v>1</v>
      </c>
      <c r="AJ148" s="206"/>
      <c r="AK148" s="206"/>
    </row>
    <row r="149" spans="1:38" s="19" customFormat="1" ht="18">
      <c r="B149" s="205">
        <v>140</v>
      </c>
      <c r="C149" s="200" t="str">
        <f>INDEX('Vias Var Man'!$D$12:$D$3949,MATCH('MAPA VARRIÇÃO MANUAL'!B149,'Vias Var Man'!$B$12:$B$3949))</f>
        <v>2 vezes na semana</v>
      </c>
      <c r="D149" s="201">
        <f>VLOOKUP(B149,'Vias Var Man'!$B$12:$H$3949,7,FALSE)</f>
        <v>5.7909199999999998</v>
      </c>
      <c r="E149" s="188">
        <f t="shared" si="41"/>
        <v>52.118279999999999</v>
      </c>
      <c r="F149" s="202">
        <f t="shared" si="40"/>
        <v>9</v>
      </c>
      <c r="G149" s="206">
        <f t="shared" si="38"/>
        <v>1</v>
      </c>
      <c r="H149" s="206">
        <f t="shared" si="38"/>
        <v>0</v>
      </c>
      <c r="I149" s="206">
        <f t="shared" si="38"/>
        <v>0</v>
      </c>
      <c r="J149" s="206">
        <f t="shared" si="38"/>
        <v>0</v>
      </c>
      <c r="K149" s="206">
        <f t="shared" si="38"/>
        <v>1</v>
      </c>
      <c r="L149" s="206">
        <f t="shared" si="38"/>
        <v>0</v>
      </c>
      <c r="M149" s="206">
        <f t="shared" si="38"/>
        <v>0</v>
      </c>
      <c r="N149" s="206">
        <f t="shared" si="38"/>
        <v>1</v>
      </c>
      <c r="O149" s="206">
        <f t="shared" si="38"/>
        <v>0</v>
      </c>
      <c r="P149" s="206">
        <f t="shared" si="38"/>
        <v>0</v>
      </c>
      <c r="Q149" s="206">
        <f t="shared" si="38"/>
        <v>0</v>
      </c>
      <c r="R149" s="206">
        <f t="shared" si="38"/>
        <v>1</v>
      </c>
      <c r="S149" s="206">
        <f t="shared" si="38"/>
        <v>0</v>
      </c>
      <c r="T149" s="206">
        <f t="shared" si="38"/>
        <v>0</v>
      </c>
      <c r="U149" s="206">
        <f t="shared" si="38"/>
        <v>1</v>
      </c>
      <c r="V149" s="206">
        <f t="shared" si="39"/>
        <v>0</v>
      </c>
      <c r="W149" s="206">
        <f t="shared" si="39"/>
        <v>0</v>
      </c>
      <c r="X149" s="206">
        <f t="shared" si="39"/>
        <v>0</v>
      </c>
      <c r="Y149" s="206">
        <f t="shared" si="39"/>
        <v>1</v>
      </c>
      <c r="Z149" s="206">
        <f t="shared" si="39"/>
        <v>0</v>
      </c>
      <c r="AA149" s="206">
        <f t="shared" si="39"/>
        <v>0</v>
      </c>
      <c r="AB149" s="206">
        <f t="shared" si="39"/>
        <v>1</v>
      </c>
      <c r="AC149" s="206">
        <f t="shared" si="39"/>
        <v>0</v>
      </c>
      <c r="AD149" s="206">
        <f t="shared" si="39"/>
        <v>0</v>
      </c>
      <c r="AE149" s="206">
        <f t="shared" si="39"/>
        <v>0</v>
      </c>
      <c r="AF149" s="206">
        <f t="shared" si="39"/>
        <v>1</v>
      </c>
      <c r="AG149" s="206">
        <f t="shared" si="39"/>
        <v>0</v>
      </c>
      <c r="AH149" s="206">
        <f t="shared" si="39"/>
        <v>0</v>
      </c>
      <c r="AI149" s="206">
        <f t="shared" si="39"/>
        <v>1</v>
      </c>
      <c r="AJ149" s="206"/>
      <c r="AK149" s="206"/>
      <c r="AL149" s="19">
        <f t="shared" si="36"/>
        <v>0</v>
      </c>
    </row>
    <row r="150" spans="1:38" s="19" customFormat="1" ht="18">
      <c r="B150" s="204">
        <v>141</v>
      </c>
      <c r="C150" s="196" t="str">
        <f>INDEX('Vias Var Man'!$D$12:$D$3949,MATCH('MAPA VARRIÇÃO MANUAL'!B150,'Vias Var Man'!$B$12:$B$3949))</f>
        <v>2 vezes na semana</v>
      </c>
      <c r="D150" s="197">
        <f>VLOOKUP(B150,'Vias Var Man'!$B$12:$H$3949,7,FALSE)</f>
        <v>6.1662800000000004</v>
      </c>
      <c r="E150" s="198">
        <f t="shared" si="41"/>
        <v>49.330240000000003</v>
      </c>
      <c r="F150" s="199">
        <f t="shared" si="40"/>
        <v>8</v>
      </c>
      <c r="G150" s="206">
        <f t="shared" ref="G150:V152" si="42">IF(OR(WEEKDAY(G$9,1)=4,WEEKDAY(G$9,1)=7),1,0)</f>
        <v>0</v>
      </c>
      <c r="H150" s="206">
        <f t="shared" si="42"/>
        <v>1</v>
      </c>
      <c r="I150" s="206">
        <f t="shared" si="42"/>
        <v>0</v>
      </c>
      <c r="J150" s="206">
        <f t="shared" si="42"/>
        <v>0</v>
      </c>
      <c r="K150" s="206">
        <f t="shared" si="42"/>
        <v>0</v>
      </c>
      <c r="L150" s="206">
        <f t="shared" si="42"/>
        <v>1</v>
      </c>
      <c r="M150" s="206">
        <f t="shared" si="42"/>
        <v>0</v>
      </c>
      <c r="N150" s="206">
        <f t="shared" si="42"/>
        <v>0</v>
      </c>
      <c r="O150" s="206">
        <f t="shared" si="42"/>
        <v>1</v>
      </c>
      <c r="P150" s="206">
        <f t="shared" si="42"/>
        <v>0</v>
      </c>
      <c r="Q150" s="206">
        <f t="shared" si="42"/>
        <v>0</v>
      </c>
      <c r="R150" s="206">
        <f t="shared" si="42"/>
        <v>0</v>
      </c>
      <c r="S150" s="206">
        <f t="shared" si="42"/>
        <v>1</v>
      </c>
      <c r="T150" s="206">
        <f t="shared" si="42"/>
        <v>0</v>
      </c>
      <c r="U150" s="206">
        <f t="shared" si="42"/>
        <v>0</v>
      </c>
      <c r="V150" s="206">
        <f t="shared" si="42"/>
        <v>1</v>
      </c>
      <c r="W150" s="206">
        <f t="shared" ref="V150:AI152" si="43">IF(OR(WEEKDAY(W$9,1)=4,WEEKDAY(W$9,1)=7),1,0)</f>
        <v>0</v>
      </c>
      <c r="X150" s="206">
        <f t="shared" si="43"/>
        <v>0</v>
      </c>
      <c r="Y150" s="206">
        <f t="shared" si="43"/>
        <v>0</v>
      </c>
      <c r="Z150" s="206">
        <f t="shared" si="43"/>
        <v>1</v>
      </c>
      <c r="AA150" s="206">
        <f t="shared" si="43"/>
        <v>0</v>
      </c>
      <c r="AB150" s="206">
        <f t="shared" si="43"/>
        <v>0</v>
      </c>
      <c r="AC150" s="206">
        <f t="shared" si="43"/>
        <v>1</v>
      </c>
      <c r="AD150" s="206">
        <f t="shared" si="43"/>
        <v>0</v>
      </c>
      <c r="AE150" s="206">
        <f t="shared" si="43"/>
        <v>0</v>
      </c>
      <c r="AF150" s="206">
        <f t="shared" si="43"/>
        <v>0</v>
      </c>
      <c r="AG150" s="206">
        <f t="shared" si="43"/>
        <v>1</v>
      </c>
      <c r="AH150" s="206">
        <f t="shared" si="43"/>
        <v>0</v>
      </c>
      <c r="AI150" s="206">
        <f t="shared" si="43"/>
        <v>0</v>
      </c>
      <c r="AJ150" s="206"/>
      <c r="AK150" s="206"/>
    </row>
    <row r="151" spans="1:38" s="19" customFormat="1" ht="18">
      <c r="B151" s="205">
        <v>142</v>
      </c>
      <c r="C151" s="200" t="str">
        <f>INDEX('Vias Var Man'!$D$12:$D$3949,MATCH('MAPA VARRIÇÃO MANUAL'!B151,'Vias Var Man'!$B$12:$B$3949))</f>
        <v>2 vezes na semana</v>
      </c>
      <c r="D151" s="201">
        <f>VLOOKUP(B151,'Vias Var Man'!$B$12:$H$3949,7,FALSE)</f>
        <v>5.9926199999999987</v>
      </c>
      <c r="E151" s="188">
        <f t="shared" si="41"/>
        <v>47.94095999999999</v>
      </c>
      <c r="F151" s="202">
        <f t="shared" si="40"/>
        <v>8</v>
      </c>
      <c r="G151" s="206">
        <f t="shared" si="42"/>
        <v>0</v>
      </c>
      <c r="H151" s="206">
        <f t="shared" si="42"/>
        <v>1</v>
      </c>
      <c r="I151" s="206">
        <f t="shared" si="42"/>
        <v>0</v>
      </c>
      <c r="J151" s="206">
        <f t="shared" si="42"/>
        <v>0</v>
      </c>
      <c r="K151" s="206">
        <f t="shared" si="42"/>
        <v>0</v>
      </c>
      <c r="L151" s="206">
        <f t="shared" si="42"/>
        <v>1</v>
      </c>
      <c r="M151" s="206">
        <f t="shared" si="42"/>
        <v>0</v>
      </c>
      <c r="N151" s="206">
        <f t="shared" si="42"/>
        <v>0</v>
      </c>
      <c r="O151" s="206">
        <f t="shared" si="42"/>
        <v>1</v>
      </c>
      <c r="P151" s="206">
        <f t="shared" si="42"/>
        <v>0</v>
      </c>
      <c r="Q151" s="206">
        <f t="shared" si="42"/>
        <v>0</v>
      </c>
      <c r="R151" s="206">
        <f t="shared" si="42"/>
        <v>0</v>
      </c>
      <c r="S151" s="206">
        <f t="shared" si="42"/>
        <v>1</v>
      </c>
      <c r="T151" s="206">
        <f t="shared" si="42"/>
        <v>0</v>
      </c>
      <c r="U151" s="206">
        <f t="shared" si="42"/>
        <v>0</v>
      </c>
      <c r="V151" s="206">
        <f t="shared" si="43"/>
        <v>1</v>
      </c>
      <c r="W151" s="206">
        <f t="shared" si="43"/>
        <v>0</v>
      </c>
      <c r="X151" s="206">
        <f t="shared" si="43"/>
        <v>0</v>
      </c>
      <c r="Y151" s="206">
        <f t="shared" si="43"/>
        <v>0</v>
      </c>
      <c r="Z151" s="206">
        <f t="shared" si="43"/>
        <v>1</v>
      </c>
      <c r="AA151" s="206">
        <f t="shared" si="43"/>
        <v>0</v>
      </c>
      <c r="AB151" s="206">
        <f t="shared" si="43"/>
        <v>0</v>
      </c>
      <c r="AC151" s="206">
        <f t="shared" si="43"/>
        <v>1</v>
      </c>
      <c r="AD151" s="206">
        <f t="shared" si="43"/>
        <v>0</v>
      </c>
      <c r="AE151" s="206">
        <f t="shared" si="43"/>
        <v>0</v>
      </c>
      <c r="AF151" s="206">
        <f t="shared" si="43"/>
        <v>0</v>
      </c>
      <c r="AG151" s="206">
        <f t="shared" si="43"/>
        <v>1</v>
      </c>
      <c r="AH151" s="206">
        <f t="shared" si="43"/>
        <v>0</v>
      </c>
      <c r="AI151" s="206">
        <f t="shared" si="43"/>
        <v>0</v>
      </c>
      <c r="AJ151" s="206"/>
      <c r="AK151" s="206"/>
      <c r="AL151" s="19">
        <f t="shared" si="36"/>
        <v>0</v>
      </c>
    </row>
    <row r="152" spans="1:38" s="19" customFormat="1" ht="18">
      <c r="B152" s="204">
        <v>143</v>
      </c>
      <c r="C152" s="196" t="str">
        <f>INDEX('Vias Var Man'!$D$12:$D$3949,MATCH('MAPA VARRIÇÃO MANUAL'!B152,'Vias Var Man'!$B$12:$B$3949))</f>
        <v>2 vezes na semana</v>
      </c>
      <c r="D152" s="197">
        <f>VLOOKUP(B152,'Vias Var Man'!$B$12:$H$3949,7,FALSE)</f>
        <v>5.6783200000000003</v>
      </c>
      <c r="E152" s="198">
        <f t="shared" si="41"/>
        <v>45.426560000000002</v>
      </c>
      <c r="F152" s="199">
        <f t="shared" si="40"/>
        <v>8</v>
      </c>
      <c r="G152" s="206">
        <f t="shared" si="42"/>
        <v>0</v>
      </c>
      <c r="H152" s="206">
        <f t="shared" si="42"/>
        <v>1</v>
      </c>
      <c r="I152" s="206">
        <f t="shared" si="42"/>
        <v>0</v>
      </c>
      <c r="J152" s="206">
        <f t="shared" si="42"/>
        <v>0</v>
      </c>
      <c r="K152" s="206">
        <f t="shared" si="42"/>
        <v>0</v>
      </c>
      <c r="L152" s="206">
        <f t="shared" si="42"/>
        <v>1</v>
      </c>
      <c r="M152" s="206">
        <f t="shared" si="42"/>
        <v>0</v>
      </c>
      <c r="N152" s="206">
        <f t="shared" si="42"/>
        <v>0</v>
      </c>
      <c r="O152" s="206">
        <f t="shared" si="42"/>
        <v>1</v>
      </c>
      <c r="P152" s="206">
        <f t="shared" si="42"/>
        <v>0</v>
      </c>
      <c r="Q152" s="206">
        <f t="shared" si="42"/>
        <v>0</v>
      </c>
      <c r="R152" s="206">
        <f t="shared" si="42"/>
        <v>0</v>
      </c>
      <c r="S152" s="206">
        <f t="shared" si="42"/>
        <v>1</v>
      </c>
      <c r="T152" s="206">
        <f t="shared" si="42"/>
        <v>0</v>
      </c>
      <c r="U152" s="206">
        <f t="shared" si="42"/>
        <v>0</v>
      </c>
      <c r="V152" s="206">
        <f t="shared" si="43"/>
        <v>1</v>
      </c>
      <c r="W152" s="206">
        <f t="shared" si="43"/>
        <v>0</v>
      </c>
      <c r="X152" s="206">
        <f t="shared" si="43"/>
        <v>0</v>
      </c>
      <c r="Y152" s="206">
        <f t="shared" si="43"/>
        <v>0</v>
      </c>
      <c r="Z152" s="206">
        <f t="shared" si="43"/>
        <v>1</v>
      </c>
      <c r="AA152" s="206">
        <f t="shared" si="43"/>
        <v>0</v>
      </c>
      <c r="AB152" s="206">
        <f t="shared" si="43"/>
        <v>0</v>
      </c>
      <c r="AC152" s="206">
        <f t="shared" si="43"/>
        <v>1</v>
      </c>
      <c r="AD152" s="206">
        <f t="shared" si="43"/>
        <v>0</v>
      </c>
      <c r="AE152" s="206">
        <f t="shared" si="43"/>
        <v>0</v>
      </c>
      <c r="AF152" s="206">
        <f t="shared" si="43"/>
        <v>0</v>
      </c>
      <c r="AG152" s="206">
        <f t="shared" si="43"/>
        <v>1</v>
      </c>
      <c r="AH152" s="206">
        <f t="shared" si="43"/>
        <v>0</v>
      </c>
      <c r="AI152" s="206">
        <f t="shared" si="43"/>
        <v>0</v>
      </c>
      <c r="AJ152" s="206"/>
      <c r="AK152" s="206"/>
    </row>
    <row r="153" spans="1:38" s="19" customFormat="1" ht="18">
      <c r="B153" s="205">
        <v>144</v>
      </c>
      <c r="C153" s="200" t="str">
        <f>INDEX('Vias Var Man'!$D$12:$D$3949,MATCH('MAPA VARRIÇÃO MANUAL'!B153,'Vias Var Man'!$B$12:$B$3949))</f>
        <v>1 vez na semana</v>
      </c>
      <c r="D153" s="201">
        <f>VLOOKUP(B153,'Vias Var Man'!$B$12:$H$3949,7,FALSE)</f>
        <v>6.0003199999999994</v>
      </c>
      <c r="E153" s="188">
        <f t="shared" si="41"/>
        <v>24.001279999999998</v>
      </c>
      <c r="F153" s="202">
        <f t="shared" si="40"/>
        <v>4</v>
      </c>
      <c r="G153" s="206">
        <f t="shared" ref="G153:V166" si="44">IF(WEEKDAY(G$9,1)=4,1,0)</f>
        <v>0</v>
      </c>
      <c r="H153" s="206">
        <f t="shared" si="44"/>
        <v>0</v>
      </c>
      <c r="I153" s="206">
        <f t="shared" si="44"/>
        <v>0</v>
      </c>
      <c r="J153" s="206">
        <f t="shared" si="44"/>
        <v>0</v>
      </c>
      <c r="K153" s="206">
        <f t="shared" si="44"/>
        <v>0</v>
      </c>
      <c r="L153" s="206">
        <f t="shared" si="44"/>
        <v>1</v>
      </c>
      <c r="M153" s="206">
        <f t="shared" si="44"/>
        <v>0</v>
      </c>
      <c r="N153" s="206">
        <f t="shared" si="44"/>
        <v>0</v>
      </c>
      <c r="O153" s="206">
        <f t="shared" si="44"/>
        <v>0</v>
      </c>
      <c r="P153" s="206">
        <f t="shared" si="44"/>
        <v>0</v>
      </c>
      <c r="Q153" s="206">
        <f t="shared" si="44"/>
        <v>0</v>
      </c>
      <c r="R153" s="206">
        <f t="shared" si="44"/>
        <v>0</v>
      </c>
      <c r="S153" s="206">
        <f t="shared" si="44"/>
        <v>1</v>
      </c>
      <c r="T153" s="206">
        <f t="shared" si="44"/>
        <v>0</v>
      </c>
      <c r="U153" s="206">
        <f t="shared" si="44"/>
        <v>0</v>
      </c>
      <c r="V153" s="206">
        <f t="shared" si="44"/>
        <v>0</v>
      </c>
      <c r="W153" s="206">
        <f t="shared" ref="V153:AI166" si="45">IF(WEEKDAY(W$9,1)=4,1,0)</f>
        <v>0</v>
      </c>
      <c r="X153" s="206">
        <f t="shared" si="45"/>
        <v>0</v>
      </c>
      <c r="Y153" s="206">
        <f t="shared" si="45"/>
        <v>0</v>
      </c>
      <c r="Z153" s="206">
        <f t="shared" si="45"/>
        <v>1</v>
      </c>
      <c r="AA153" s="206">
        <f t="shared" si="45"/>
        <v>0</v>
      </c>
      <c r="AB153" s="206">
        <f t="shared" si="45"/>
        <v>0</v>
      </c>
      <c r="AC153" s="206">
        <f t="shared" si="45"/>
        <v>0</v>
      </c>
      <c r="AD153" s="206">
        <f t="shared" si="45"/>
        <v>0</v>
      </c>
      <c r="AE153" s="206">
        <f t="shared" si="45"/>
        <v>0</v>
      </c>
      <c r="AF153" s="206">
        <f t="shared" si="45"/>
        <v>0</v>
      </c>
      <c r="AG153" s="206">
        <f t="shared" si="45"/>
        <v>1</v>
      </c>
      <c r="AH153" s="206">
        <f t="shared" si="45"/>
        <v>0</v>
      </c>
      <c r="AI153" s="206">
        <f t="shared" si="45"/>
        <v>0</v>
      </c>
      <c r="AJ153" s="206"/>
      <c r="AK153" s="206"/>
      <c r="AL153" s="19">
        <f t="shared" si="36"/>
        <v>0</v>
      </c>
    </row>
    <row r="154" spans="1:38" s="19" customFormat="1" ht="18">
      <c r="B154" s="204">
        <v>145</v>
      </c>
      <c r="C154" s="196" t="str">
        <f>INDEX('Vias Var Man'!$D$12:$D$3949,MATCH('MAPA VARRIÇÃO MANUAL'!B154,'Vias Var Man'!$B$12:$B$3949))</f>
        <v>1 vez na semana</v>
      </c>
      <c r="D154" s="197">
        <f>VLOOKUP(B154,'Vias Var Man'!$B$12:$H$3949,7,FALSE)</f>
        <v>5.9276800000000005</v>
      </c>
      <c r="E154" s="198">
        <f t="shared" si="41"/>
        <v>23.710720000000002</v>
      </c>
      <c r="F154" s="199">
        <f t="shared" si="40"/>
        <v>4</v>
      </c>
      <c r="G154" s="206">
        <f t="shared" si="44"/>
        <v>0</v>
      </c>
      <c r="H154" s="206">
        <f t="shared" si="44"/>
        <v>0</v>
      </c>
      <c r="I154" s="206">
        <f t="shared" si="44"/>
        <v>0</v>
      </c>
      <c r="J154" s="206">
        <f t="shared" si="44"/>
        <v>0</v>
      </c>
      <c r="K154" s="206">
        <f t="shared" si="44"/>
        <v>0</v>
      </c>
      <c r="L154" s="206">
        <f t="shared" si="44"/>
        <v>1</v>
      </c>
      <c r="M154" s="206">
        <f t="shared" si="44"/>
        <v>0</v>
      </c>
      <c r="N154" s="206">
        <f t="shared" si="44"/>
        <v>0</v>
      </c>
      <c r="O154" s="206">
        <f t="shared" si="44"/>
        <v>0</v>
      </c>
      <c r="P154" s="206">
        <f t="shared" si="44"/>
        <v>0</v>
      </c>
      <c r="Q154" s="206">
        <f t="shared" si="44"/>
        <v>0</v>
      </c>
      <c r="R154" s="206">
        <f t="shared" si="44"/>
        <v>0</v>
      </c>
      <c r="S154" s="206">
        <f t="shared" si="44"/>
        <v>1</v>
      </c>
      <c r="T154" s="206">
        <f t="shared" si="44"/>
        <v>0</v>
      </c>
      <c r="U154" s="206">
        <f t="shared" si="44"/>
        <v>0</v>
      </c>
      <c r="V154" s="206">
        <f t="shared" si="45"/>
        <v>0</v>
      </c>
      <c r="W154" s="206">
        <f t="shared" si="45"/>
        <v>0</v>
      </c>
      <c r="X154" s="206">
        <f t="shared" si="45"/>
        <v>0</v>
      </c>
      <c r="Y154" s="206">
        <f t="shared" si="45"/>
        <v>0</v>
      </c>
      <c r="Z154" s="206">
        <f t="shared" si="45"/>
        <v>1</v>
      </c>
      <c r="AA154" s="206">
        <f t="shared" si="45"/>
        <v>0</v>
      </c>
      <c r="AB154" s="206">
        <f t="shared" si="45"/>
        <v>0</v>
      </c>
      <c r="AC154" s="206">
        <f t="shared" si="45"/>
        <v>0</v>
      </c>
      <c r="AD154" s="206">
        <f t="shared" si="45"/>
        <v>0</v>
      </c>
      <c r="AE154" s="206">
        <f t="shared" si="45"/>
        <v>0</v>
      </c>
      <c r="AF154" s="206">
        <f t="shared" si="45"/>
        <v>0</v>
      </c>
      <c r="AG154" s="206">
        <f t="shared" si="45"/>
        <v>1</v>
      </c>
      <c r="AH154" s="206">
        <f t="shared" si="45"/>
        <v>0</v>
      </c>
      <c r="AI154" s="206">
        <f t="shared" si="45"/>
        <v>0</v>
      </c>
      <c r="AJ154" s="206"/>
      <c r="AK154" s="206"/>
    </row>
    <row r="155" spans="1:38" s="19" customFormat="1" ht="18">
      <c r="B155" s="205">
        <v>146</v>
      </c>
      <c r="C155" s="200" t="str">
        <f>INDEX('Vias Var Man'!$D$12:$D$3949,MATCH('MAPA VARRIÇÃO MANUAL'!B155,'Vias Var Man'!$B$12:$B$3949))</f>
        <v>1 vez na semana</v>
      </c>
      <c r="D155" s="201">
        <f>VLOOKUP(B155,'Vias Var Man'!$B$12:$H$3949,7,FALSE)</f>
        <v>6.22994</v>
      </c>
      <c r="E155" s="188">
        <f t="shared" si="41"/>
        <v>24.91976</v>
      </c>
      <c r="F155" s="202">
        <f t="shared" si="40"/>
        <v>4</v>
      </c>
      <c r="G155" s="206">
        <f t="shared" si="44"/>
        <v>0</v>
      </c>
      <c r="H155" s="206">
        <f t="shared" si="44"/>
        <v>0</v>
      </c>
      <c r="I155" s="206">
        <f t="shared" si="44"/>
        <v>0</v>
      </c>
      <c r="J155" s="206">
        <f t="shared" si="44"/>
        <v>0</v>
      </c>
      <c r="K155" s="206">
        <f t="shared" si="44"/>
        <v>0</v>
      </c>
      <c r="L155" s="206">
        <f t="shared" si="44"/>
        <v>1</v>
      </c>
      <c r="M155" s="206">
        <f t="shared" si="44"/>
        <v>0</v>
      </c>
      <c r="N155" s="206">
        <f t="shared" si="44"/>
        <v>0</v>
      </c>
      <c r="O155" s="206">
        <f t="shared" si="44"/>
        <v>0</v>
      </c>
      <c r="P155" s="206">
        <f t="shared" si="44"/>
        <v>0</v>
      </c>
      <c r="Q155" s="206">
        <f t="shared" si="44"/>
        <v>0</v>
      </c>
      <c r="R155" s="206">
        <f t="shared" si="44"/>
        <v>0</v>
      </c>
      <c r="S155" s="206">
        <f t="shared" si="44"/>
        <v>1</v>
      </c>
      <c r="T155" s="206">
        <f t="shared" si="44"/>
        <v>0</v>
      </c>
      <c r="U155" s="206">
        <f t="shared" si="44"/>
        <v>0</v>
      </c>
      <c r="V155" s="206">
        <f t="shared" si="45"/>
        <v>0</v>
      </c>
      <c r="W155" s="206">
        <f t="shared" si="45"/>
        <v>0</v>
      </c>
      <c r="X155" s="206">
        <f t="shared" si="45"/>
        <v>0</v>
      </c>
      <c r="Y155" s="206">
        <f t="shared" si="45"/>
        <v>0</v>
      </c>
      <c r="Z155" s="206">
        <f t="shared" si="45"/>
        <v>1</v>
      </c>
      <c r="AA155" s="206">
        <f t="shared" si="45"/>
        <v>0</v>
      </c>
      <c r="AB155" s="206">
        <f t="shared" si="45"/>
        <v>0</v>
      </c>
      <c r="AC155" s="206">
        <f t="shared" si="45"/>
        <v>0</v>
      </c>
      <c r="AD155" s="206">
        <f t="shared" si="45"/>
        <v>0</v>
      </c>
      <c r="AE155" s="206">
        <f t="shared" si="45"/>
        <v>0</v>
      </c>
      <c r="AF155" s="206">
        <f t="shared" si="45"/>
        <v>0</v>
      </c>
      <c r="AG155" s="206">
        <f t="shared" si="45"/>
        <v>1</v>
      </c>
      <c r="AH155" s="206">
        <f t="shared" si="45"/>
        <v>0</v>
      </c>
      <c r="AI155" s="206">
        <f t="shared" si="45"/>
        <v>0</v>
      </c>
      <c r="AJ155" s="206"/>
      <c r="AK155" s="206"/>
      <c r="AL155" s="19">
        <f t="shared" si="36"/>
        <v>0</v>
      </c>
    </row>
    <row r="156" spans="1:38" s="19" customFormat="1" ht="18">
      <c r="B156" s="204">
        <v>147</v>
      </c>
      <c r="C156" s="196" t="str">
        <f>INDEX('Vias Var Man'!$D$12:$D$3949,MATCH('MAPA VARRIÇÃO MANUAL'!B156,'Vias Var Man'!$B$12:$B$3949))</f>
        <v>1 vez na semana</v>
      </c>
      <c r="D156" s="197">
        <f>VLOOKUP(B156,'Vias Var Man'!$B$12:$H$3949,7,FALSE)</f>
        <v>6.1575600000000001</v>
      </c>
      <c r="E156" s="198">
        <f t="shared" si="41"/>
        <v>24.630240000000001</v>
      </c>
      <c r="F156" s="199">
        <f t="shared" si="40"/>
        <v>4</v>
      </c>
      <c r="G156" s="206">
        <f t="shared" si="44"/>
        <v>0</v>
      </c>
      <c r="H156" s="206">
        <f t="shared" si="44"/>
        <v>0</v>
      </c>
      <c r="I156" s="206">
        <f t="shared" si="44"/>
        <v>0</v>
      </c>
      <c r="J156" s="206">
        <f t="shared" si="44"/>
        <v>0</v>
      </c>
      <c r="K156" s="206">
        <f t="shared" si="44"/>
        <v>0</v>
      </c>
      <c r="L156" s="206">
        <f t="shared" si="44"/>
        <v>1</v>
      </c>
      <c r="M156" s="206">
        <f t="shared" si="44"/>
        <v>0</v>
      </c>
      <c r="N156" s="206">
        <f t="shared" si="44"/>
        <v>0</v>
      </c>
      <c r="O156" s="206">
        <f t="shared" si="44"/>
        <v>0</v>
      </c>
      <c r="P156" s="206">
        <f t="shared" si="44"/>
        <v>0</v>
      </c>
      <c r="Q156" s="206">
        <f t="shared" si="44"/>
        <v>0</v>
      </c>
      <c r="R156" s="206">
        <f t="shared" si="44"/>
        <v>0</v>
      </c>
      <c r="S156" s="206">
        <f t="shared" si="44"/>
        <v>1</v>
      </c>
      <c r="T156" s="206">
        <f t="shared" si="44"/>
        <v>0</v>
      </c>
      <c r="U156" s="206">
        <f t="shared" si="44"/>
        <v>0</v>
      </c>
      <c r="V156" s="206">
        <f t="shared" si="45"/>
        <v>0</v>
      </c>
      <c r="W156" s="206">
        <f t="shared" si="45"/>
        <v>0</v>
      </c>
      <c r="X156" s="206">
        <f t="shared" si="45"/>
        <v>0</v>
      </c>
      <c r="Y156" s="206">
        <f t="shared" si="45"/>
        <v>0</v>
      </c>
      <c r="Z156" s="206">
        <f t="shared" si="45"/>
        <v>1</v>
      </c>
      <c r="AA156" s="206">
        <f t="shared" si="45"/>
        <v>0</v>
      </c>
      <c r="AB156" s="206">
        <f t="shared" si="45"/>
        <v>0</v>
      </c>
      <c r="AC156" s="206">
        <f t="shared" si="45"/>
        <v>0</v>
      </c>
      <c r="AD156" s="206">
        <f t="shared" si="45"/>
        <v>0</v>
      </c>
      <c r="AE156" s="206">
        <f t="shared" si="45"/>
        <v>0</v>
      </c>
      <c r="AF156" s="206">
        <f t="shared" si="45"/>
        <v>0</v>
      </c>
      <c r="AG156" s="206">
        <f t="shared" si="45"/>
        <v>1</v>
      </c>
      <c r="AH156" s="206">
        <f t="shared" si="45"/>
        <v>0</v>
      </c>
      <c r="AI156" s="206">
        <f t="shared" si="45"/>
        <v>0</v>
      </c>
      <c r="AJ156" s="206"/>
      <c r="AK156" s="206"/>
    </row>
    <row r="157" spans="1:38" s="19" customFormat="1" ht="18">
      <c r="B157" s="205">
        <v>148</v>
      </c>
      <c r="C157" s="200" t="str">
        <f>INDEX('Vias Var Man'!$D$12:$D$3949,MATCH('MAPA VARRIÇÃO MANUAL'!B157,'Vias Var Man'!$B$12:$B$3949))</f>
        <v>1 vez na semana</v>
      </c>
      <c r="D157" s="201">
        <f>VLOOKUP(B157,'Vias Var Man'!$B$12:$H$3949,7,FALSE)</f>
        <v>6.2435799999999997</v>
      </c>
      <c r="E157" s="188">
        <f t="shared" si="41"/>
        <v>24.974319999999999</v>
      </c>
      <c r="F157" s="202">
        <f t="shared" si="40"/>
        <v>4</v>
      </c>
      <c r="G157" s="206">
        <f t="shared" si="44"/>
        <v>0</v>
      </c>
      <c r="H157" s="206">
        <f t="shared" si="44"/>
        <v>0</v>
      </c>
      <c r="I157" s="206">
        <f t="shared" si="44"/>
        <v>0</v>
      </c>
      <c r="J157" s="206">
        <f t="shared" si="44"/>
        <v>0</v>
      </c>
      <c r="K157" s="206">
        <f t="shared" si="44"/>
        <v>0</v>
      </c>
      <c r="L157" s="206">
        <f t="shared" si="44"/>
        <v>1</v>
      </c>
      <c r="M157" s="206">
        <f t="shared" si="44"/>
        <v>0</v>
      </c>
      <c r="N157" s="206">
        <f t="shared" si="44"/>
        <v>0</v>
      </c>
      <c r="O157" s="206">
        <f t="shared" si="44"/>
        <v>0</v>
      </c>
      <c r="P157" s="206">
        <f t="shared" si="44"/>
        <v>0</v>
      </c>
      <c r="Q157" s="206">
        <f t="shared" si="44"/>
        <v>0</v>
      </c>
      <c r="R157" s="206">
        <f t="shared" si="44"/>
        <v>0</v>
      </c>
      <c r="S157" s="206">
        <f t="shared" si="44"/>
        <v>1</v>
      </c>
      <c r="T157" s="206">
        <f t="shared" si="44"/>
        <v>0</v>
      </c>
      <c r="U157" s="206">
        <f t="shared" si="44"/>
        <v>0</v>
      </c>
      <c r="V157" s="206">
        <f t="shared" si="45"/>
        <v>0</v>
      </c>
      <c r="W157" s="206">
        <f t="shared" si="45"/>
        <v>0</v>
      </c>
      <c r="X157" s="206">
        <f t="shared" si="45"/>
        <v>0</v>
      </c>
      <c r="Y157" s="206">
        <f t="shared" si="45"/>
        <v>0</v>
      </c>
      <c r="Z157" s="206">
        <f t="shared" si="45"/>
        <v>1</v>
      </c>
      <c r="AA157" s="206">
        <f t="shared" si="45"/>
        <v>0</v>
      </c>
      <c r="AB157" s="206">
        <f t="shared" si="45"/>
        <v>0</v>
      </c>
      <c r="AC157" s="206">
        <f t="shared" si="45"/>
        <v>0</v>
      </c>
      <c r="AD157" s="206">
        <f t="shared" si="45"/>
        <v>0</v>
      </c>
      <c r="AE157" s="206">
        <f t="shared" si="45"/>
        <v>0</v>
      </c>
      <c r="AF157" s="206">
        <f t="shared" si="45"/>
        <v>0</v>
      </c>
      <c r="AG157" s="206">
        <f t="shared" si="45"/>
        <v>1</v>
      </c>
      <c r="AH157" s="206">
        <f t="shared" si="45"/>
        <v>0</v>
      </c>
      <c r="AI157" s="206">
        <f t="shared" si="45"/>
        <v>0</v>
      </c>
      <c r="AJ157" s="206"/>
      <c r="AK157" s="206"/>
      <c r="AL157" s="19">
        <f t="shared" si="36"/>
        <v>0</v>
      </c>
    </row>
    <row r="158" spans="1:38" s="19" customFormat="1" ht="18">
      <c r="B158" s="204">
        <v>149</v>
      </c>
      <c r="C158" s="196" t="str">
        <f>INDEX('Vias Var Man'!$D$12:$D$3949,MATCH('MAPA VARRIÇÃO MANUAL'!B158,'Vias Var Man'!$B$12:$B$3949))</f>
        <v>1 vez na semana</v>
      </c>
      <c r="D158" s="197">
        <f>VLOOKUP(B158,'Vias Var Man'!$B$12:$H$3949,7,FALSE)</f>
        <v>5.9400199999999996</v>
      </c>
      <c r="E158" s="198">
        <f t="shared" si="41"/>
        <v>23.760079999999999</v>
      </c>
      <c r="F158" s="199">
        <f t="shared" si="40"/>
        <v>4</v>
      </c>
      <c r="G158" s="206">
        <f t="shared" si="44"/>
        <v>0</v>
      </c>
      <c r="H158" s="206">
        <f t="shared" si="44"/>
        <v>0</v>
      </c>
      <c r="I158" s="206">
        <f t="shared" si="44"/>
        <v>0</v>
      </c>
      <c r="J158" s="206">
        <f t="shared" si="44"/>
        <v>0</v>
      </c>
      <c r="K158" s="206">
        <f t="shared" si="44"/>
        <v>0</v>
      </c>
      <c r="L158" s="206">
        <f t="shared" si="44"/>
        <v>1</v>
      </c>
      <c r="M158" s="206">
        <f t="shared" si="44"/>
        <v>0</v>
      </c>
      <c r="N158" s="206">
        <f t="shared" si="44"/>
        <v>0</v>
      </c>
      <c r="O158" s="206">
        <f t="shared" si="44"/>
        <v>0</v>
      </c>
      <c r="P158" s="206">
        <f t="shared" si="44"/>
        <v>0</v>
      </c>
      <c r="Q158" s="206">
        <f t="shared" si="44"/>
        <v>0</v>
      </c>
      <c r="R158" s="206">
        <f t="shared" si="44"/>
        <v>0</v>
      </c>
      <c r="S158" s="206">
        <f t="shared" si="44"/>
        <v>1</v>
      </c>
      <c r="T158" s="206">
        <f t="shared" si="44"/>
        <v>0</v>
      </c>
      <c r="U158" s="206">
        <f t="shared" si="44"/>
        <v>0</v>
      </c>
      <c r="V158" s="206">
        <f t="shared" si="45"/>
        <v>0</v>
      </c>
      <c r="W158" s="206">
        <f t="shared" si="45"/>
        <v>0</v>
      </c>
      <c r="X158" s="206">
        <f t="shared" si="45"/>
        <v>0</v>
      </c>
      <c r="Y158" s="206">
        <f t="shared" si="45"/>
        <v>0</v>
      </c>
      <c r="Z158" s="206">
        <f t="shared" si="45"/>
        <v>1</v>
      </c>
      <c r="AA158" s="206">
        <f t="shared" si="45"/>
        <v>0</v>
      </c>
      <c r="AB158" s="206">
        <f t="shared" si="45"/>
        <v>0</v>
      </c>
      <c r="AC158" s="206">
        <f t="shared" si="45"/>
        <v>0</v>
      </c>
      <c r="AD158" s="206">
        <f t="shared" si="45"/>
        <v>0</v>
      </c>
      <c r="AE158" s="206">
        <f t="shared" si="45"/>
        <v>0</v>
      </c>
      <c r="AF158" s="206">
        <f t="shared" si="45"/>
        <v>0</v>
      </c>
      <c r="AG158" s="206">
        <f t="shared" si="45"/>
        <v>1</v>
      </c>
      <c r="AH158" s="206">
        <f t="shared" si="45"/>
        <v>0</v>
      </c>
      <c r="AI158" s="206">
        <f t="shared" si="45"/>
        <v>0</v>
      </c>
      <c r="AJ158" s="206"/>
      <c r="AK158" s="206"/>
    </row>
    <row r="159" spans="1:38" s="19" customFormat="1" ht="18">
      <c r="B159" s="205">
        <v>150</v>
      </c>
      <c r="C159" s="200" t="str">
        <f>INDEX('Vias Var Man'!$D$12:$D$3949,MATCH('MAPA VARRIÇÃO MANUAL'!B159,'Vias Var Man'!$B$12:$B$3949))</f>
        <v>1 vez na semana</v>
      </c>
      <c r="D159" s="201">
        <f>VLOOKUP(B159,'Vias Var Man'!$B$12:$H$3949,7,FALSE)</f>
        <v>6.0049599999999996</v>
      </c>
      <c r="E159" s="188">
        <f t="shared" si="41"/>
        <v>24.019839999999999</v>
      </c>
      <c r="F159" s="202">
        <f t="shared" si="40"/>
        <v>4</v>
      </c>
      <c r="G159" s="206">
        <f t="shared" si="44"/>
        <v>0</v>
      </c>
      <c r="H159" s="206">
        <f t="shared" si="44"/>
        <v>0</v>
      </c>
      <c r="I159" s="206">
        <f t="shared" si="44"/>
        <v>0</v>
      </c>
      <c r="J159" s="206">
        <f t="shared" si="44"/>
        <v>0</v>
      </c>
      <c r="K159" s="206">
        <f t="shared" si="44"/>
        <v>0</v>
      </c>
      <c r="L159" s="206">
        <f t="shared" si="44"/>
        <v>1</v>
      </c>
      <c r="M159" s="206">
        <f t="shared" si="44"/>
        <v>0</v>
      </c>
      <c r="N159" s="206">
        <f t="shared" si="44"/>
        <v>0</v>
      </c>
      <c r="O159" s="206">
        <f t="shared" si="44"/>
        <v>0</v>
      </c>
      <c r="P159" s="206">
        <f t="shared" si="44"/>
        <v>0</v>
      </c>
      <c r="Q159" s="206">
        <f t="shared" si="44"/>
        <v>0</v>
      </c>
      <c r="R159" s="206">
        <f t="shared" si="44"/>
        <v>0</v>
      </c>
      <c r="S159" s="206">
        <f t="shared" si="44"/>
        <v>1</v>
      </c>
      <c r="T159" s="206">
        <f t="shared" si="44"/>
        <v>0</v>
      </c>
      <c r="U159" s="206">
        <f t="shared" si="44"/>
        <v>0</v>
      </c>
      <c r="V159" s="206">
        <f t="shared" si="45"/>
        <v>0</v>
      </c>
      <c r="W159" s="206">
        <f t="shared" si="45"/>
        <v>0</v>
      </c>
      <c r="X159" s="206">
        <f t="shared" si="45"/>
        <v>0</v>
      </c>
      <c r="Y159" s="206">
        <f t="shared" si="45"/>
        <v>0</v>
      </c>
      <c r="Z159" s="206">
        <f t="shared" si="45"/>
        <v>1</v>
      </c>
      <c r="AA159" s="206">
        <f t="shared" si="45"/>
        <v>0</v>
      </c>
      <c r="AB159" s="206">
        <f t="shared" si="45"/>
        <v>0</v>
      </c>
      <c r="AC159" s="206">
        <f t="shared" si="45"/>
        <v>0</v>
      </c>
      <c r="AD159" s="206">
        <f t="shared" si="45"/>
        <v>0</v>
      </c>
      <c r="AE159" s="206">
        <f t="shared" si="45"/>
        <v>0</v>
      </c>
      <c r="AF159" s="206">
        <f t="shared" si="45"/>
        <v>0</v>
      </c>
      <c r="AG159" s="206">
        <f t="shared" si="45"/>
        <v>1</v>
      </c>
      <c r="AH159" s="206">
        <f t="shared" si="45"/>
        <v>0</v>
      </c>
      <c r="AI159" s="206">
        <f t="shared" si="45"/>
        <v>0</v>
      </c>
      <c r="AJ159" s="206"/>
      <c r="AK159" s="206"/>
      <c r="AL159" s="19">
        <f t="shared" si="36"/>
        <v>0</v>
      </c>
    </row>
    <row r="160" spans="1:38" s="19" customFormat="1" ht="18">
      <c r="B160" s="204">
        <v>151</v>
      </c>
      <c r="C160" s="196" t="str">
        <f>INDEX('Vias Var Man'!$D$12:$D$3949,MATCH('MAPA VARRIÇÃO MANUAL'!B160,'Vias Var Man'!$B$12:$B$3949))</f>
        <v>1 vez na semana</v>
      </c>
      <c r="D160" s="197">
        <f>VLOOKUP(B160,'Vias Var Man'!$B$12:$H$3949,7,FALSE)</f>
        <v>6.0747400000000003</v>
      </c>
      <c r="E160" s="198">
        <f t="shared" si="41"/>
        <v>24.298960000000001</v>
      </c>
      <c r="F160" s="199">
        <f t="shared" si="40"/>
        <v>4</v>
      </c>
      <c r="G160" s="206">
        <f t="shared" si="44"/>
        <v>0</v>
      </c>
      <c r="H160" s="206">
        <f t="shared" si="44"/>
        <v>0</v>
      </c>
      <c r="I160" s="206">
        <f t="shared" si="44"/>
        <v>0</v>
      </c>
      <c r="J160" s="206">
        <f t="shared" si="44"/>
        <v>0</v>
      </c>
      <c r="K160" s="206">
        <f t="shared" si="44"/>
        <v>0</v>
      </c>
      <c r="L160" s="206">
        <f t="shared" si="44"/>
        <v>1</v>
      </c>
      <c r="M160" s="206">
        <f t="shared" si="44"/>
        <v>0</v>
      </c>
      <c r="N160" s="206">
        <f t="shared" si="44"/>
        <v>0</v>
      </c>
      <c r="O160" s="206">
        <f t="shared" si="44"/>
        <v>0</v>
      </c>
      <c r="P160" s="206">
        <f t="shared" si="44"/>
        <v>0</v>
      </c>
      <c r="Q160" s="206">
        <f t="shared" si="44"/>
        <v>0</v>
      </c>
      <c r="R160" s="206">
        <f t="shared" si="44"/>
        <v>0</v>
      </c>
      <c r="S160" s="206">
        <f t="shared" si="44"/>
        <v>1</v>
      </c>
      <c r="T160" s="206">
        <f t="shared" si="44"/>
        <v>0</v>
      </c>
      <c r="U160" s="206">
        <f t="shared" si="44"/>
        <v>0</v>
      </c>
      <c r="V160" s="206">
        <f t="shared" si="45"/>
        <v>0</v>
      </c>
      <c r="W160" s="206">
        <f t="shared" si="45"/>
        <v>0</v>
      </c>
      <c r="X160" s="206">
        <f t="shared" si="45"/>
        <v>0</v>
      </c>
      <c r="Y160" s="206">
        <f t="shared" si="45"/>
        <v>0</v>
      </c>
      <c r="Z160" s="206">
        <f t="shared" si="45"/>
        <v>1</v>
      </c>
      <c r="AA160" s="206">
        <f t="shared" si="45"/>
        <v>0</v>
      </c>
      <c r="AB160" s="206">
        <f t="shared" si="45"/>
        <v>0</v>
      </c>
      <c r="AC160" s="206">
        <f t="shared" si="45"/>
        <v>0</v>
      </c>
      <c r="AD160" s="206">
        <f t="shared" si="45"/>
        <v>0</v>
      </c>
      <c r="AE160" s="206">
        <f t="shared" si="45"/>
        <v>0</v>
      </c>
      <c r="AF160" s="206">
        <f t="shared" si="45"/>
        <v>0</v>
      </c>
      <c r="AG160" s="206">
        <f t="shared" si="45"/>
        <v>1</v>
      </c>
      <c r="AH160" s="206">
        <f t="shared" si="45"/>
        <v>0</v>
      </c>
      <c r="AI160" s="206">
        <f t="shared" si="45"/>
        <v>0</v>
      </c>
      <c r="AJ160" s="206"/>
      <c r="AK160" s="206"/>
    </row>
    <row r="161" spans="1:38" s="19" customFormat="1" ht="18">
      <c r="B161" s="205">
        <v>152</v>
      </c>
      <c r="C161" s="200" t="str">
        <f>INDEX('Vias Var Man'!$D$12:$D$3949,MATCH('MAPA VARRIÇÃO MANUAL'!B161,'Vias Var Man'!$B$12:$B$3949))</f>
        <v>1 vez na semana</v>
      </c>
      <c r="D161" s="201">
        <f>VLOOKUP(B161,'Vias Var Man'!$B$12:$H$3949,7,FALSE)</f>
        <v>5.9535999999999998</v>
      </c>
      <c r="E161" s="188">
        <f t="shared" si="41"/>
        <v>23.814399999999999</v>
      </c>
      <c r="F161" s="202">
        <f t="shared" si="40"/>
        <v>4</v>
      </c>
      <c r="G161" s="206">
        <f t="shared" si="44"/>
        <v>0</v>
      </c>
      <c r="H161" s="206">
        <f t="shared" si="44"/>
        <v>0</v>
      </c>
      <c r="I161" s="206">
        <f t="shared" si="44"/>
        <v>0</v>
      </c>
      <c r="J161" s="206">
        <f t="shared" si="44"/>
        <v>0</v>
      </c>
      <c r="K161" s="206">
        <f t="shared" si="44"/>
        <v>0</v>
      </c>
      <c r="L161" s="206">
        <f t="shared" si="44"/>
        <v>1</v>
      </c>
      <c r="M161" s="206">
        <f t="shared" si="44"/>
        <v>0</v>
      </c>
      <c r="N161" s="206">
        <f t="shared" si="44"/>
        <v>0</v>
      </c>
      <c r="O161" s="206">
        <f t="shared" si="44"/>
        <v>0</v>
      </c>
      <c r="P161" s="206">
        <f t="shared" si="44"/>
        <v>0</v>
      </c>
      <c r="Q161" s="206">
        <f t="shared" si="44"/>
        <v>0</v>
      </c>
      <c r="R161" s="206">
        <f t="shared" si="44"/>
        <v>0</v>
      </c>
      <c r="S161" s="206">
        <f t="shared" si="44"/>
        <v>1</v>
      </c>
      <c r="T161" s="206">
        <f t="shared" si="44"/>
        <v>0</v>
      </c>
      <c r="U161" s="206">
        <f t="shared" si="44"/>
        <v>0</v>
      </c>
      <c r="V161" s="206">
        <f t="shared" si="45"/>
        <v>0</v>
      </c>
      <c r="W161" s="206">
        <f t="shared" si="45"/>
        <v>0</v>
      </c>
      <c r="X161" s="206">
        <f t="shared" si="45"/>
        <v>0</v>
      </c>
      <c r="Y161" s="206">
        <f t="shared" si="45"/>
        <v>0</v>
      </c>
      <c r="Z161" s="206">
        <f t="shared" si="45"/>
        <v>1</v>
      </c>
      <c r="AA161" s="206">
        <f t="shared" si="45"/>
        <v>0</v>
      </c>
      <c r="AB161" s="206">
        <f t="shared" si="45"/>
        <v>0</v>
      </c>
      <c r="AC161" s="206">
        <f t="shared" si="45"/>
        <v>0</v>
      </c>
      <c r="AD161" s="206">
        <f t="shared" si="45"/>
        <v>0</v>
      </c>
      <c r="AE161" s="206">
        <f t="shared" si="45"/>
        <v>0</v>
      </c>
      <c r="AF161" s="206">
        <f t="shared" si="45"/>
        <v>0</v>
      </c>
      <c r="AG161" s="206">
        <f t="shared" si="45"/>
        <v>1</v>
      </c>
      <c r="AH161" s="206">
        <f t="shared" si="45"/>
        <v>0</v>
      </c>
      <c r="AI161" s="206">
        <f t="shared" si="45"/>
        <v>0</v>
      </c>
      <c r="AJ161" s="206"/>
      <c r="AK161" s="206"/>
      <c r="AL161" s="19">
        <f t="shared" si="36"/>
        <v>0</v>
      </c>
    </row>
    <row r="162" spans="1:38" s="19" customFormat="1" ht="18">
      <c r="B162" s="204">
        <v>153</v>
      </c>
      <c r="C162" s="196" t="str">
        <f>INDEX('Vias Var Man'!$D$12:$D$3949,MATCH('MAPA VARRIÇÃO MANUAL'!B162,'Vias Var Man'!$B$12:$B$3949))</f>
        <v>1 vez na semana</v>
      </c>
      <c r="D162" s="197">
        <f>VLOOKUP(B162,'Vias Var Man'!$B$12:$H$3949,7,FALSE)</f>
        <v>6.1504200000000004</v>
      </c>
      <c r="E162" s="198">
        <f t="shared" si="41"/>
        <v>24.601680000000002</v>
      </c>
      <c r="F162" s="199">
        <f t="shared" si="40"/>
        <v>4</v>
      </c>
      <c r="G162" s="206">
        <f t="shared" si="44"/>
        <v>0</v>
      </c>
      <c r="H162" s="206">
        <f t="shared" si="44"/>
        <v>0</v>
      </c>
      <c r="I162" s="206">
        <f t="shared" si="44"/>
        <v>0</v>
      </c>
      <c r="J162" s="206">
        <f t="shared" si="44"/>
        <v>0</v>
      </c>
      <c r="K162" s="206">
        <f t="shared" si="44"/>
        <v>0</v>
      </c>
      <c r="L162" s="206">
        <f t="shared" si="44"/>
        <v>1</v>
      </c>
      <c r="M162" s="206">
        <f t="shared" si="44"/>
        <v>0</v>
      </c>
      <c r="N162" s="206">
        <f t="shared" si="44"/>
        <v>0</v>
      </c>
      <c r="O162" s="206">
        <f t="shared" si="44"/>
        <v>0</v>
      </c>
      <c r="P162" s="206">
        <f t="shared" si="44"/>
        <v>0</v>
      </c>
      <c r="Q162" s="206">
        <f t="shared" si="44"/>
        <v>0</v>
      </c>
      <c r="R162" s="206">
        <f t="shared" si="44"/>
        <v>0</v>
      </c>
      <c r="S162" s="206">
        <f t="shared" si="44"/>
        <v>1</v>
      </c>
      <c r="T162" s="206">
        <f t="shared" si="44"/>
        <v>0</v>
      </c>
      <c r="U162" s="206">
        <f t="shared" si="44"/>
        <v>0</v>
      </c>
      <c r="V162" s="206">
        <f t="shared" si="45"/>
        <v>0</v>
      </c>
      <c r="W162" s="206">
        <f t="shared" si="45"/>
        <v>0</v>
      </c>
      <c r="X162" s="206">
        <f t="shared" si="45"/>
        <v>0</v>
      </c>
      <c r="Y162" s="206">
        <f t="shared" si="45"/>
        <v>0</v>
      </c>
      <c r="Z162" s="206">
        <f t="shared" si="45"/>
        <v>1</v>
      </c>
      <c r="AA162" s="206">
        <f t="shared" si="45"/>
        <v>0</v>
      </c>
      <c r="AB162" s="206">
        <f t="shared" si="45"/>
        <v>0</v>
      </c>
      <c r="AC162" s="206">
        <f t="shared" si="45"/>
        <v>0</v>
      </c>
      <c r="AD162" s="206">
        <f t="shared" si="45"/>
        <v>0</v>
      </c>
      <c r="AE162" s="206">
        <f t="shared" si="45"/>
        <v>0</v>
      </c>
      <c r="AF162" s="206">
        <f t="shared" si="45"/>
        <v>0</v>
      </c>
      <c r="AG162" s="206">
        <f t="shared" si="45"/>
        <v>1</v>
      </c>
      <c r="AH162" s="206">
        <f t="shared" si="45"/>
        <v>0</v>
      </c>
      <c r="AI162" s="206">
        <f t="shared" si="45"/>
        <v>0</v>
      </c>
      <c r="AJ162" s="206"/>
      <c r="AK162" s="206"/>
    </row>
    <row r="163" spans="1:38" s="19" customFormat="1" ht="18">
      <c r="B163" s="205">
        <v>154</v>
      </c>
      <c r="C163" s="200" t="str">
        <f>INDEX('Vias Var Man'!$D$12:$D$3949,MATCH('MAPA VARRIÇÃO MANUAL'!B163,'Vias Var Man'!$B$12:$B$3949))</f>
        <v>1 vez na semana</v>
      </c>
      <c r="D163" s="201">
        <f>VLOOKUP(B163,'Vias Var Man'!$B$12:$H$3949,7,FALSE)</f>
        <v>5.8208600000000006</v>
      </c>
      <c r="E163" s="188">
        <f t="shared" si="41"/>
        <v>23.283440000000002</v>
      </c>
      <c r="F163" s="202">
        <f t="shared" si="40"/>
        <v>4</v>
      </c>
      <c r="G163" s="206">
        <f t="shared" si="44"/>
        <v>0</v>
      </c>
      <c r="H163" s="206">
        <f t="shared" si="44"/>
        <v>0</v>
      </c>
      <c r="I163" s="206">
        <f t="shared" si="44"/>
        <v>0</v>
      </c>
      <c r="J163" s="206">
        <f t="shared" si="44"/>
        <v>0</v>
      </c>
      <c r="K163" s="206">
        <f t="shared" si="44"/>
        <v>0</v>
      </c>
      <c r="L163" s="206">
        <f t="shared" si="44"/>
        <v>1</v>
      </c>
      <c r="M163" s="206">
        <f t="shared" si="44"/>
        <v>0</v>
      </c>
      <c r="N163" s="206">
        <f t="shared" si="44"/>
        <v>0</v>
      </c>
      <c r="O163" s="206">
        <f t="shared" si="44"/>
        <v>0</v>
      </c>
      <c r="P163" s="206">
        <f t="shared" si="44"/>
        <v>0</v>
      </c>
      <c r="Q163" s="206">
        <f t="shared" si="44"/>
        <v>0</v>
      </c>
      <c r="R163" s="206">
        <f t="shared" si="44"/>
        <v>0</v>
      </c>
      <c r="S163" s="206">
        <f t="shared" si="44"/>
        <v>1</v>
      </c>
      <c r="T163" s="206">
        <f t="shared" si="44"/>
        <v>0</v>
      </c>
      <c r="U163" s="206">
        <f t="shared" si="44"/>
        <v>0</v>
      </c>
      <c r="V163" s="206">
        <f t="shared" si="45"/>
        <v>0</v>
      </c>
      <c r="W163" s="206">
        <f t="shared" si="45"/>
        <v>0</v>
      </c>
      <c r="X163" s="206">
        <f t="shared" si="45"/>
        <v>0</v>
      </c>
      <c r="Y163" s="206">
        <f t="shared" si="45"/>
        <v>0</v>
      </c>
      <c r="Z163" s="206">
        <f t="shared" si="45"/>
        <v>1</v>
      </c>
      <c r="AA163" s="206">
        <f t="shared" si="45"/>
        <v>0</v>
      </c>
      <c r="AB163" s="206">
        <f t="shared" si="45"/>
        <v>0</v>
      </c>
      <c r="AC163" s="206">
        <f t="shared" si="45"/>
        <v>0</v>
      </c>
      <c r="AD163" s="206">
        <f t="shared" si="45"/>
        <v>0</v>
      </c>
      <c r="AE163" s="206">
        <f t="shared" si="45"/>
        <v>0</v>
      </c>
      <c r="AF163" s="206">
        <f t="shared" si="45"/>
        <v>0</v>
      </c>
      <c r="AG163" s="206">
        <f t="shared" si="45"/>
        <v>1</v>
      </c>
      <c r="AH163" s="206">
        <f t="shared" si="45"/>
        <v>0</v>
      </c>
      <c r="AI163" s="206">
        <f t="shared" si="45"/>
        <v>0</v>
      </c>
      <c r="AJ163" s="206"/>
      <c r="AK163" s="206"/>
      <c r="AL163" s="19">
        <f t="shared" si="36"/>
        <v>0</v>
      </c>
    </row>
    <row r="164" spans="1:38" s="19" customFormat="1" ht="18">
      <c r="B164" s="204">
        <v>155</v>
      </c>
      <c r="C164" s="196" t="str">
        <f>INDEX('Vias Var Man'!$D$12:$D$3949,MATCH('MAPA VARRIÇÃO MANUAL'!B164,'Vias Var Man'!$B$12:$B$3949))</f>
        <v>1 vez na semana</v>
      </c>
      <c r="D164" s="197">
        <f>VLOOKUP(B164,'Vias Var Man'!$B$12:$H$3949,7,FALSE)</f>
        <v>5.4385000000000003</v>
      </c>
      <c r="E164" s="198">
        <f t="shared" si="41"/>
        <v>21.754000000000001</v>
      </c>
      <c r="F164" s="199">
        <f t="shared" si="40"/>
        <v>4</v>
      </c>
      <c r="G164" s="206">
        <f t="shared" si="44"/>
        <v>0</v>
      </c>
      <c r="H164" s="206">
        <f t="shared" si="44"/>
        <v>0</v>
      </c>
      <c r="I164" s="206">
        <f t="shared" si="44"/>
        <v>0</v>
      </c>
      <c r="J164" s="206">
        <f t="shared" si="44"/>
        <v>0</v>
      </c>
      <c r="K164" s="206">
        <f t="shared" si="44"/>
        <v>0</v>
      </c>
      <c r="L164" s="206">
        <f t="shared" si="44"/>
        <v>1</v>
      </c>
      <c r="M164" s="206">
        <f t="shared" si="44"/>
        <v>0</v>
      </c>
      <c r="N164" s="206">
        <f t="shared" si="44"/>
        <v>0</v>
      </c>
      <c r="O164" s="206">
        <f t="shared" si="44"/>
        <v>0</v>
      </c>
      <c r="P164" s="206">
        <f t="shared" si="44"/>
        <v>0</v>
      </c>
      <c r="Q164" s="206">
        <f t="shared" si="44"/>
        <v>0</v>
      </c>
      <c r="R164" s="206">
        <f t="shared" si="44"/>
        <v>0</v>
      </c>
      <c r="S164" s="206">
        <f t="shared" si="44"/>
        <v>1</v>
      </c>
      <c r="T164" s="206">
        <f t="shared" si="44"/>
        <v>0</v>
      </c>
      <c r="U164" s="206">
        <f t="shared" si="44"/>
        <v>0</v>
      </c>
      <c r="V164" s="206">
        <f t="shared" si="45"/>
        <v>0</v>
      </c>
      <c r="W164" s="206">
        <f t="shared" si="45"/>
        <v>0</v>
      </c>
      <c r="X164" s="206">
        <f t="shared" si="45"/>
        <v>0</v>
      </c>
      <c r="Y164" s="206">
        <f t="shared" si="45"/>
        <v>0</v>
      </c>
      <c r="Z164" s="206">
        <f t="shared" si="45"/>
        <v>1</v>
      </c>
      <c r="AA164" s="206">
        <f t="shared" si="45"/>
        <v>0</v>
      </c>
      <c r="AB164" s="206">
        <f t="shared" si="45"/>
        <v>0</v>
      </c>
      <c r="AC164" s="206">
        <f t="shared" si="45"/>
        <v>0</v>
      </c>
      <c r="AD164" s="206">
        <f t="shared" si="45"/>
        <v>0</v>
      </c>
      <c r="AE164" s="206">
        <f t="shared" si="45"/>
        <v>0</v>
      </c>
      <c r="AF164" s="206">
        <f t="shared" si="45"/>
        <v>0</v>
      </c>
      <c r="AG164" s="206">
        <f t="shared" si="45"/>
        <v>1</v>
      </c>
      <c r="AH164" s="206">
        <f t="shared" si="45"/>
        <v>0</v>
      </c>
      <c r="AI164" s="206">
        <f t="shared" si="45"/>
        <v>0</v>
      </c>
      <c r="AJ164" s="206"/>
      <c r="AK164" s="206"/>
    </row>
    <row r="165" spans="1:38" s="19" customFormat="1" ht="18">
      <c r="B165" s="205">
        <v>156</v>
      </c>
      <c r="C165" s="200" t="str">
        <f>INDEX('Vias Var Man'!$D$12:$D$3949,MATCH('MAPA VARRIÇÃO MANUAL'!B165,'Vias Var Man'!$B$12:$B$3949))</f>
        <v>1 vez na semana</v>
      </c>
      <c r="D165" s="201">
        <f>VLOOKUP(B165,'Vias Var Man'!$B$12:$H$3949,7,FALSE)</f>
        <v>5.862820000000001</v>
      </c>
      <c r="E165" s="188">
        <f t="shared" si="41"/>
        <v>23.451280000000004</v>
      </c>
      <c r="F165" s="202">
        <f t="shared" si="40"/>
        <v>4</v>
      </c>
      <c r="G165" s="206">
        <f t="shared" si="44"/>
        <v>0</v>
      </c>
      <c r="H165" s="206">
        <f t="shared" si="44"/>
        <v>0</v>
      </c>
      <c r="I165" s="206">
        <f t="shared" si="44"/>
        <v>0</v>
      </c>
      <c r="J165" s="206">
        <f t="shared" si="44"/>
        <v>0</v>
      </c>
      <c r="K165" s="206">
        <f t="shared" si="44"/>
        <v>0</v>
      </c>
      <c r="L165" s="206">
        <f t="shared" si="44"/>
        <v>1</v>
      </c>
      <c r="M165" s="206">
        <f t="shared" si="44"/>
        <v>0</v>
      </c>
      <c r="N165" s="206">
        <f t="shared" si="44"/>
        <v>0</v>
      </c>
      <c r="O165" s="206">
        <f t="shared" si="44"/>
        <v>0</v>
      </c>
      <c r="P165" s="206">
        <f t="shared" si="44"/>
        <v>0</v>
      </c>
      <c r="Q165" s="206">
        <f t="shared" si="44"/>
        <v>0</v>
      </c>
      <c r="R165" s="206">
        <f t="shared" si="44"/>
        <v>0</v>
      </c>
      <c r="S165" s="206">
        <f t="shared" si="44"/>
        <v>1</v>
      </c>
      <c r="T165" s="206">
        <f t="shared" si="44"/>
        <v>0</v>
      </c>
      <c r="U165" s="206">
        <f t="shared" si="44"/>
        <v>0</v>
      </c>
      <c r="V165" s="206">
        <f t="shared" si="45"/>
        <v>0</v>
      </c>
      <c r="W165" s="206">
        <f t="shared" si="45"/>
        <v>0</v>
      </c>
      <c r="X165" s="206">
        <f t="shared" si="45"/>
        <v>0</v>
      </c>
      <c r="Y165" s="206">
        <f t="shared" si="45"/>
        <v>0</v>
      </c>
      <c r="Z165" s="206">
        <f t="shared" si="45"/>
        <v>1</v>
      </c>
      <c r="AA165" s="206">
        <f t="shared" si="45"/>
        <v>0</v>
      </c>
      <c r="AB165" s="206">
        <f t="shared" si="45"/>
        <v>0</v>
      </c>
      <c r="AC165" s="206">
        <f t="shared" si="45"/>
        <v>0</v>
      </c>
      <c r="AD165" s="206">
        <f t="shared" si="45"/>
        <v>0</v>
      </c>
      <c r="AE165" s="206">
        <f t="shared" si="45"/>
        <v>0</v>
      </c>
      <c r="AF165" s="206">
        <f t="shared" si="45"/>
        <v>0</v>
      </c>
      <c r="AG165" s="206">
        <f t="shared" si="45"/>
        <v>1</v>
      </c>
      <c r="AH165" s="206">
        <f t="shared" si="45"/>
        <v>0</v>
      </c>
      <c r="AI165" s="206">
        <f t="shared" si="45"/>
        <v>0</v>
      </c>
      <c r="AJ165" s="206"/>
      <c r="AK165" s="206"/>
      <c r="AL165" s="19">
        <f t="shared" ref="AL165:AL179" si="46">IF(OR(AL$8=7,AL$8=3,AL$8=5),1,0)</f>
        <v>0</v>
      </c>
    </row>
    <row r="166" spans="1:38" s="19" customFormat="1" ht="18">
      <c r="A166" s="19">
        <f>79*2</f>
        <v>158</v>
      </c>
      <c r="B166" s="204">
        <v>157</v>
      </c>
      <c r="C166" s="196" t="str">
        <f>INDEX('Vias Var Man'!$D$12:$D$3949,MATCH('MAPA VARRIÇÃO MANUAL'!B166,'Vias Var Man'!$B$12:$B$3949))</f>
        <v>1 vez na semana</v>
      </c>
      <c r="D166" s="197">
        <f>VLOOKUP(B166,'Vias Var Man'!$B$12:$H$3949,7,FALSE)</f>
        <v>5.9649599999999996</v>
      </c>
      <c r="E166" s="198">
        <f t="shared" si="41"/>
        <v>23.859839999999998</v>
      </c>
      <c r="F166" s="199">
        <f t="shared" si="40"/>
        <v>4</v>
      </c>
      <c r="G166" s="206">
        <f t="shared" si="44"/>
        <v>0</v>
      </c>
      <c r="H166" s="206">
        <f t="shared" si="44"/>
        <v>0</v>
      </c>
      <c r="I166" s="206">
        <f t="shared" si="44"/>
        <v>0</v>
      </c>
      <c r="J166" s="206">
        <f t="shared" si="44"/>
        <v>0</v>
      </c>
      <c r="K166" s="206">
        <f t="shared" si="44"/>
        <v>0</v>
      </c>
      <c r="L166" s="206">
        <f t="shared" si="44"/>
        <v>1</v>
      </c>
      <c r="M166" s="206">
        <f t="shared" si="44"/>
        <v>0</v>
      </c>
      <c r="N166" s="206">
        <f t="shared" si="44"/>
        <v>0</v>
      </c>
      <c r="O166" s="206">
        <f t="shared" si="44"/>
        <v>0</v>
      </c>
      <c r="P166" s="206">
        <f t="shared" si="44"/>
        <v>0</v>
      </c>
      <c r="Q166" s="206">
        <f t="shared" si="44"/>
        <v>0</v>
      </c>
      <c r="R166" s="206">
        <f t="shared" si="44"/>
        <v>0</v>
      </c>
      <c r="S166" s="206">
        <f t="shared" si="44"/>
        <v>1</v>
      </c>
      <c r="T166" s="206">
        <f t="shared" si="44"/>
        <v>0</v>
      </c>
      <c r="U166" s="206">
        <f t="shared" si="44"/>
        <v>0</v>
      </c>
      <c r="V166" s="206">
        <f t="shared" si="45"/>
        <v>0</v>
      </c>
      <c r="W166" s="206">
        <f t="shared" si="45"/>
        <v>0</v>
      </c>
      <c r="X166" s="206">
        <f t="shared" si="45"/>
        <v>0</v>
      </c>
      <c r="Y166" s="206">
        <f t="shared" si="45"/>
        <v>0</v>
      </c>
      <c r="Z166" s="206">
        <f t="shared" si="45"/>
        <v>1</v>
      </c>
      <c r="AA166" s="206">
        <f t="shared" si="45"/>
        <v>0</v>
      </c>
      <c r="AB166" s="206">
        <f t="shared" si="45"/>
        <v>0</v>
      </c>
      <c r="AC166" s="206">
        <f t="shared" si="45"/>
        <v>0</v>
      </c>
      <c r="AD166" s="206">
        <f t="shared" si="45"/>
        <v>0</v>
      </c>
      <c r="AE166" s="206">
        <f t="shared" si="45"/>
        <v>0</v>
      </c>
      <c r="AF166" s="206">
        <f t="shared" si="45"/>
        <v>0</v>
      </c>
      <c r="AG166" s="206">
        <f t="shared" si="45"/>
        <v>1</v>
      </c>
      <c r="AH166" s="206">
        <f t="shared" si="45"/>
        <v>0</v>
      </c>
      <c r="AI166" s="206">
        <f t="shared" si="45"/>
        <v>0</v>
      </c>
      <c r="AJ166" s="206"/>
      <c r="AK166" s="206"/>
    </row>
    <row r="167" spans="1:38" s="19" customFormat="1" ht="18">
      <c r="A167" s="19">
        <f>A166-(78/2)</f>
        <v>119</v>
      </c>
      <c r="B167" s="205">
        <v>158</v>
      </c>
      <c r="C167" s="200" t="str">
        <f>INDEX('Vias Var Man'!$D$12:$D$3949,MATCH('MAPA VARRIÇÃO MANUAL'!B167,'Vias Var Man'!$B$12:$B$3949))</f>
        <v>1 vez cada 15 dias</v>
      </c>
      <c r="D167" s="201">
        <f>VLOOKUP(B167,'Vias Var Man'!$B$12:$H$3949,7,FALSE)</f>
        <v>6.4538199999999994</v>
      </c>
      <c r="E167" s="188">
        <f t="shared" si="41"/>
        <v>0</v>
      </c>
      <c r="F167" s="202">
        <f t="shared" si="40"/>
        <v>0</v>
      </c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  <c r="AA167" s="206"/>
      <c r="AB167" s="206"/>
      <c r="AC167" s="206"/>
      <c r="AD167" s="206"/>
      <c r="AE167" s="206"/>
      <c r="AF167" s="206"/>
      <c r="AG167" s="206"/>
      <c r="AH167" s="206"/>
      <c r="AI167" s="206"/>
      <c r="AJ167" s="206"/>
      <c r="AK167" s="206"/>
      <c r="AL167" s="19">
        <f t="shared" si="46"/>
        <v>0</v>
      </c>
    </row>
    <row r="168" spans="1:38" s="19" customFormat="1" ht="18">
      <c r="B168" s="204">
        <v>159</v>
      </c>
      <c r="C168" s="196" t="str">
        <f>INDEX('Vias Var Man'!$D$12:$D$3949,MATCH('MAPA VARRIÇÃO MANUAL'!B168,'Vias Var Man'!$B$12:$B$3949))</f>
        <v>1 vez cada 15 dias</v>
      </c>
      <c r="D168" s="197">
        <f>VLOOKUP(B168,'Vias Var Man'!$B$12:$H$3949,7,FALSE)</f>
        <v>7.4908200000000011</v>
      </c>
      <c r="E168" s="198">
        <f t="shared" si="41"/>
        <v>0</v>
      </c>
      <c r="F168" s="199">
        <f t="shared" si="40"/>
        <v>0</v>
      </c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  <c r="AA168" s="206"/>
      <c r="AB168" s="206"/>
      <c r="AC168" s="206"/>
      <c r="AD168" s="206"/>
      <c r="AE168" s="206"/>
      <c r="AF168" s="206"/>
      <c r="AG168" s="206"/>
      <c r="AH168" s="206"/>
      <c r="AI168" s="206"/>
      <c r="AJ168" s="206"/>
      <c r="AK168" s="206"/>
    </row>
    <row r="169" spans="1:38" s="19" customFormat="1" ht="18">
      <c r="B169" s="205">
        <v>160</v>
      </c>
      <c r="C169" s="200" t="str">
        <f>INDEX('Vias Var Man'!$D$12:$D$3949,MATCH('MAPA VARRIÇÃO MANUAL'!B169,'Vias Var Man'!$B$12:$B$3949))</f>
        <v>1 vez cada 15 dias</v>
      </c>
      <c r="D169" s="201">
        <f>VLOOKUP(B169,'Vias Var Man'!$B$12:$H$3949,7,FALSE)</f>
        <v>6.2073</v>
      </c>
      <c r="E169" s="188">
        <f t="shared" si="41"/>
        <v>0</v>
      </c>
      <c r="F169" s="202">
        <f t="shared" si="40"/>
        <v>0</v>
      </c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  <c r="AA169" s="206"/>
      <c r="AB169" s="206"/>
      <c r="AC169" s="206"/>
      <c r="AD169" s="206"/>
      <c r="AE169" s="206"/>
      <c r="AF169" s="206"/>
      <c r="AG169" s="206"/>
      <c r="AH169" s="206"/>
      <c r="AI169" s="206"/>
      <c r="AJ169" s="206"/>
      <c r="AK169" s="206"/>
      <c r="AL169" s="19">
        <f t="shared" si="46"/>
        <v>0</v>
      </c>
    </row>
    <row r="170" spans="1:38" s="19" customFormat="1" ht="18">
      <c r="B170" s="204">
        <v>161</v>
      </c>
      <c r="C170" s="196" t="str">
        <f>INDEX('Vias Var Man'!$D$12:$D$3949,MATCH('MAPA VARRIÇÃO MANUAL'!B170,'Vias Var Man'!$B$12:$B$3949))</f>
        <v>1 vez cada 15 dias</v>
      </c>
      <c r="D170" s="197">
        <f>VLOOKUP(B170,'Vias Var Man'!$B$12:$H$3949,7,FALSE)</f>
        <v>6.8056200000000002</v>
      </c>
      <c r="E170" s="198">
        <f t="shared" si="41"/>
        <v>0</v>
      </c>
      <c r="F170" s="199">
        <f t="shared" si="40"/>
        <v>0</v>
      </c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  <c r="AA170" s="206"/>
      <c r="AB170" s="206"/>
      <c r="AC170" s="206"/>
      <c r="AD170" s="206"/>
      <c r="AE170" s="206"/>
      <c r="AF170" s="206"/>
      <c r="AG170" s="206"/>
      <c r="AH170" s="206"/>
      <c r="AI170" s="206"/>
      <c r="AJ170" s="206"/>
      <c r="AK170" s="206"/>
    </row>
    <row r="171" spans="1:38" s="19" customFormat="1" ht="18">
      <c r="B171" s="205">
        <v>162</v>
      </c>
      <c r="C171" s="200" t="str">
        <f>INDEX('Vias Var Man'!$D$12:$D$3949,MATCH('MAPA VARRIÇÃO MANUAL'!B171,'Vias Var Man'!$B$12:$B$3949))</f>
        <v>1 vez na semana</v>
      </c>
      <c r="D171" s="201">
        <f>VLOOKUP(B171,'Vias Var Man'!$B$12:$H$3949,7,FALSE)</f>
        <v>6.3292999999999999</v>
      </c>
      <c r="E171" s="188">
        <f t="shared" si="41"/>
        <v>25.3172</v>
      </c>
      <c r="F171" s="202">
        <f t="shared" si="40"/>
        <v>4</v>
      </c>
      <c r="G171" s="206">
        <f t="shared" ref="G171:V178" si="47">IF(WEEKDAY(G$9,1)=4,1,0)</f>
        <v>0</v>
      </c>
      <c r="H171" s="206">
        <f t="shared" si="47"/>
        <v>0</v>
      </c>
      <c r="I171" s="206">
        <f t="shared" si="47"/>
        <v>0</v>
      </c>
      <c r="J171" s="206">
        <f t="shared" si="47"/>
        <v>0</v>
      </c>
      <c r="K171" s="206">
        <f t="shared" si="47"/>
        <v>0</v>
      </c>
      <c r="L171" s="206">
        <f t="shared" si="47"/>
        <v>1</v>
      </c>
      <c r="M171" s="206">
        <f t="shared" si="47"/>
        <v>0</v>
      </c>
      <c r="N171" s="206">
        <f t="shared" si="47"/>
        <v>0</v>
      </c>
      <c r="O171" s="206">
        <f t="shared" si="47"/>
        <v>0</v>
      </c>
      <c r="P171" s="206">
        <f t="shared" si="47"/>
        <v>0</v>
      </c>
      <c r="Q171" s="206">
        <f t="shared" si="47"/>
        <v>0</v>
      </c>
      <c r="R171" s="206">
        <f t="shared" si="47"/>
        <v>0</v>
      </c>
      <c r="S171" s="206">
        <f t="shared" si="47"/>
        <v>1</v>
      </c>
      <c r="T171" s="206">
        <f t="shared" si="47"/>
        <v>0</v>
      </c>
      <c r="U171" s="206">
        <f t="shared" si="47"/>
        <v>0</v>
      </c>
      <c r="V171" s="206">
        <f t="shared" si="47"/>
        <v>0</v>
      </c>
      <c r="W171" s="206">
        <f t="shared" ref="V171:AI178" si="48">IF(WEEKDAY(W$9,1)=4,1,0)</f>
        <v>0</v>
      </c>
      <c r="X171" s="206">
        <f t="shared" si="48"/>
        <v>0</v>
      </c>
      <c r="Y171" s="206">
        <f t="shared" si="48"/>
        <v>0</v>
      </c>
      <c r="Z171" s="206">
        <f t="shared" si="48"/>
        <v>1</v>
      </c>
      <c r="AA171" s="206">
        <f t="shared" si="48"/>
        <v>0</v>
      </c>
      <c r="AB171" s="206">
        <f t="shared" si="48"/>
        <v>0</v>
      </c>
      <c r="AC171" s="206">
        <f t="shared" si="48"/>
        <v>0</v>
      </c>
      <c r="AD171" s="206">
        <f t="shared" si="48"/>
        <v>0</v>
      </c>
      <c r="AE171" s="206">
        <f t="shared" si="48"/>
        <v>0</v>
      </c>
      <c r="AF171" s="206">
        <f t="shared" si="48"/>
        <v>0</v>
      </c>
      <c r="AG171" s="206">
        <f t="shared" si="48"/>
        <v>1</v>
      </c>
      <c r="AH171" s="206">
        <f t="shared" si="48"/>
        <v>0</v>
      </c>
      <c r="AI171" s="206">
        <f t="shared" si="48"/>
        <v>0</v>
      </c>
      <c r="AJ171" s="206"/>
      <c r="AK171" s="206"/>
      <c r="AL171" s="19">
        <f t="shared" si="46"/>
        <v>0</v>
      </c>
    </row>
    <row r="172" spans="1:38" s="19" customFormat="1" ht="18">
      <c r="B172" s="204">
        <v>163</v>
      </c>
      <c r="C172" s="196" t="str">
        <f>INDEX('Vias Var Man'!$D$12:$D$3949,MATCH('MAPA VARRIÇÃO MANUAL'!B172,'Vias Var Man'!$B$12:$B$3949))</f>
        <v>1 vez na semana</v>
      </c>
      <c r="D172" s="197">
        <f>VLOOKUP(B172,'Vias Var Man'!$B$12:$H$3949,7,FALSE)</f>
        <v>7.0873599999999994</v>
      </c>
      <c r="E172" s="198">
        <f t="shared" si="41"/>
        <v>28.349439999999998</v>
      </c>
      <c r="F172" s="199">
        <f t="shared" si="40"/>
        <v>4</v>
      </c>
      <c r="G172" s="206">
        <f t="shared" si="47"/>
        <v>0</v>
      </c>
      <c r="H172" s="206">
        <f t="shared" si="47"/>
        <v>0</v>
      </c>
      <c r="I172" s="206">
        <f t="shared" si="47"/>
        <v>0</v>
      </c>
      <c r="J172" s="206">
        <f t="shared" si="47"/>
        <v>0</v>
      </c>
      <c r="K172" s="206">
        <f t="shared" si="47"/>
        <v>0</v>
      </c>
      <c r="L172" s="206">
        <f t="shared" si="47"/>
        <v>1</v>
      </c>
      <c r="M172" s="206">
        <f t="shared" si="47"/>
        <v>0</v>
      </c>
      <c r="N172" s="206">
        <f t="shared" si="47"/>
        <v>0</v>
      </c>
      <c r="O172" s="206">
        <f t="shared" si="47"/>
        <v>0</v>
      </c>
      <c r="P172" s="206">
        <f t="shared" si="47"/>
        <v>0</v>
      </c>
      <c r="Q172" s="206">
        <f t="shared" si="47"/>
        <v>0</v>
      </c>
      <c r="R172" s="206">
        <f t="shared" si="47"/>
        <v>0</v>
      </c>
      <c r="S172" s="206">
        <f t="shared" si="47"/>
        <v>1</v>
      </c>
      <c r="T172" s="206">
        <f t="shared" si="47"/>
        <v>0</v>
      </c>
      <c r="U172" s="206">
        <f t="shared" si="47"/>
        <v>0</v>
      </c>
      <c r="V172" s="206">
        <f t="shared" si="48"/>
        <v>0</v>
      </c>
      <c r="W172" s="206">
        <f t="shared" si="48"/>
        <v>0</v>
      </c>
      <c r="X172" s="206">
        <f t="shared" si="48"/>
        <v>0</v>
      </c>
      <c r="Y172" s="206">
        <f t="shared" si="48"/>
        <v>0</v>
      </c>
      <c r="Z172" s="206">
        <f t="shared" si="48"/>
        <v>1</v>
      </c>
      <c r="AA172" s="206">
        <f t="shared" si="48"/>
        <v>0</v>
      </c>
      <c r="AB172" s="206">
        <f t="shared" si="48"/>
        <v>0</v>
      </c>
      <c r="AC172" s="206">
        <f t="shared" si="48"/>
        <v>0</v>
      </c>
      <c r="AD172" s="206">
        <f t="shared" si="48"/>
        <v>0</v>
      </c>
      <c r="AE172" s="206">
        <f t="shared" si="48"/>
        <v>0</v>
      </c>
      <c r="AF172" s="206">
        <f t="shared" si="48"/>
        <v>0</v>
      </c>
      <c r="AG172" s="206">
        <f t="shared" si="48"/>
        <v>1</v>
      </c>
      <c r="AH172" s="206">
        <f t="shared" si="48"/>
        <v>0</v>
      </c>
      <c r="AI172" s="206">
        <f t="shared" si="48"/>
        <v>0</v>
      </c>
      <c r="AJ172" s="206"/>
      <c r="AK172" s="206"/>
    </row>
    <row r="173" spans="1:38" s="19" customFormat="1" ht="18">
      <c r="B173" s="205">
        <v>164</v>
      </c>
      <c r="C173" s="200" t="str">
        <f>INDEX('Vias Var Man'!$D$12:$D$3949,MATCH('MAPA VARRIÇÃO MANUAL'!B173,'Vias Var Man'!$B$12:$B$3949))</f>
        <v>1 vez na semana</v>
      </c>
      <c r="D173" s="201">
        <f>VLOOKUP(B173,'Vias Var Man'!$B$12:$H$3949,7,FALSE)</f>
        <v>5.6964199999999998</v>
      </c>
      <c r="E173" s="188">
        <f t="shared" si="41"/>
        <v>22.785679999999999</v>
      </c>
      <c r="F173" s="202">
        <f t="shared" si="40"/>
        <v>4</v>
      </c>
      <c r="G173" s="206">
        <f t="shared" si="47"/>
        <v>0</v>
      </c>
      <c r="H173" s="206">
        <f t="shared" si="47"/>
        <v>0</v>
      </c>
      <c r="I173" s="206">
        <f t="shared" si="47"/>
        <v>0</v>
      </c>
      <c r="J173" s="206">
        <f t="shared" si="47"/>
        <v>0</v>
      </c>
      <c r="K173" s="206">
        <f t="shared" si="47"/>
        <v>0</v>
      </c>
      <c r="L173" s="206">
        <f t="shared" si="47"/>
        <v>1</v>
      </c>
      <c r="M173" s="206">
        <f t="shared" si="47"/>
        <v>0</v>
      </c>
      <c r="N173" s="206">
        <f t="shared" si="47"/>
        <v>0</v>
      </c>
      <c r="O173" s="206">
        <f t="shared" si="47"/>
        <v>0</v>
      </c>
      <c r="P173" s="206">
        <f t="shared" si="47"/>
        <v>0</v>
      </c>
      <c r="Q173" s="206">
        <f t="shared" si="47"/>
        <v>0</v>
      </c>
      <c r="R173" s="206">
        <f t="shared" si="47"/>
        <v>0</v>
      </c>
      <c r="S173" s="206">
        <f t="shared" si="47"/>
        <v>1</v>
      </c>
      <c r="T173" s="206">
        <f t="shared" si="47"/>
        <v>0</v>
      </c>
      <c r="U173" s="206">
        <f t="shared" si="47"/>
        <v>0</v>
      </c>
      <c r="V173" s="206">
        <f t="shared" si="48"/>
        <v>0</v>
      </c>
      <c r="W173" s="206">
        <f t="shared" si="48"/>
        <v>0</v>
      </c>
      <c r="X173" s="206">
        <f t="shared" si="48"/>
        <v>0</v>
      </c>
      <c r="Y173" s="206">
        <f t="shared" si="48"/>
        <v>0</v>
      </c>
      <c r="Z173" s="206">
        <f t="shared" si="48"/>
        <v>1</v>
      </c>
      <c r="AA173" s="206">
        <f t="shared" si="48"/>
        <v>0</v>
      </c>
      <c r="AB173" s="206">
        <f t="shared" si="48"/>
        <v>0</v>
      </c>
      <c r="AC173" s="206">
        <f t="shared" si="48"/>
        <v>0</v>
      </c>
      <c r="AD173" s="206">
        <f t="shared" si="48"/>
        <v>0</v>
      </c>
      <c r="AE173" s="206">
        <f t="shared" si="48"/>
        <v>0</v>
      </c>
      <c r="AF173" s="206">
        <f t="shared" si="48"/>
        <v>0</v>
      </c>
      <c r="AG173" s="206">
        <f t="shared" si="48"/>
        <v>1</v>
      </c>
      <c r="AH173" s="206">
        <f t="shared" si="48"/>
        <v>0</v>
      </c>
      <c r="AI173" s="206">
        <f t="shared" si="48"/>
        <v>0</v>
      </c>
      <c r="AJ173" s="206"/>
      <c r="AK173" s="206"/>
      <c r="AL173" s="19">
        <f t="shared" si="46"/>
        <v>0</v>
      </c>
    </row>
    <row r="174" spans="1:38" s="19" customFormat="1" ht="18">
      <c r="B174" s="204">
        <v>165</v>
      </c>
      <c r="C174" s="196" t="str">
        <f>INDEX('Vias Var Man'!$D$12:$D$3949,MATCH('MAPA VARRIÇÃO MANUAL'!B174,'Vias Var Man'!$B$12:$B$3949))</f>
        <v>1 vez na semana</v>
      </c>
      <c r="D174" s="197">
        <f>VLOOKUP(B174,'Vias Var Man'!$B$12:$H$3949,7,FALSE)</f>
        <v>5.6751200000000006</v>
      </c>
      <c r="E174" s="198">
        <f t="shared" si="41"/>
        <v>22.700480000000002</v>
      </c>
      <c r="F174" s="199">
        <f t="shared" si="40"/>
        <v>4</v>
      </c>
      <c r="G174" s="206">
        <f t="shared" si="47"/>
        <v>0</v>
      </c>
      <c r="H174" s="206">
        <f t="shared" si="47"/>
        <v>0</v>
      </c>
      <c r="I174" s="206">
        <f t="shared" si="47"/>
        <v>0</v>
      </c>
      <c r="J174" s="206">
        <f t="shared" si="47"/>
        <v>0</v>
      </c>
      <c r="K174" s="206">
        <f t="shared" si="47"/>
        <v>0</v>
      </c>
      <c r="L174" s="206">
        <f t="shared" si="47"/>
        <v>1</v>
      </c>
      <c r="M174" s="206">
        <f t="shared" si="47"/>
        <v>0</v>
      </c>
      <c r="N174" s="206">
        <f t="shared" si="47"/>
        <v>0</v>
      </c>
      <c r="O174" s="206">
        <f t="shared" si="47"/>
        <v>0</v>
      </c>
      <c r="P174" s="206">
        <f t="shared" si="47"/>
        <v>0</v>
      </c>
      <c r="Q174" s="206">
        <f t="shared" si="47"/>
        <v>0</v>
      </c>
      <c r="R174" s="206">
        <f t="shared" si="47"/>
        <v>0</v>
      </c>
      <c r="S174" s="206">
        <f t="shared" si="47"/>
        <v>1</v>
      </c>
      <c r="T174" s="206">
        <f t="shared" si="47"/>
        <v>0</v>
      </c>
      <c r="U174" s="206">
        <f t="shared" si="47"/>
        <v>0</v>
      </c>
      <c r="V174" s="206">
        <f t="shared" si="48"/>
        <v>0</v>
      </c>
      <c r="W174" s="206">
        <f t="shared" si="48"/>
        <v>0</v>
      </c>
      <c r="X174" s="206">
        <f t="shared" si="48"/>
        <v>0</v>
      </c>
      <c r="Y174" s="206">
        <f t="shared" si="48"/>
        <v>0</v>
      </c>
      <c r="Z174" s="206">
        <f t="shared" si="48"/>
        <v>1</v>
      </c>
      <c r="AA174" s="206">
        <f t="shared" si="48"/>
        <v>0</v>
      </c>
      <c r="AB174" s="206">
        <f t="shared" si="48"/>
        <v>0</v>
      </c>
      <c r="AC174" s="206">
        <f t="shared" si="48"/>
        <v>0</v>
      </c>
      <c r="AD174" s="206">
        <f t="shared" si="48"/>
        <v>0</v>
      </c>
      <c r="AE174" s="206">
        <f t="shared" si="48"/>
        <v>0</v>
      </c>
      <c r="AF174" s="206">
        <f t="shared" si="48"/>
        <v>0</v>
      </c>
      <c r="AG174" s="206">
        <f t="shared" si="48"/>
        <v>1</v>
      </c>
      <c r="AH174" s="206">
        <f t="shared" si="48"/>
        <v>0</v>
      </c>
      <c r="AI174" s="206">
        <f t="shared" si="48"/>
        <v>0</v>
      </c>
      <c r="AJ174" s="206"/>
      <c r="AK174" s="206"/>
    </row>
    <row r="175" spans="1:38" s="19" customFormat="1" ht="18">
      <c r="B175" s="205">
        <v>166</v>
      </c>
      <c r="C175" s="200" t="str">
        <f>INDEX('Vias Var Man'!$D$12:$D$3949,MATCH('MAPA VARRIÇÃO MANUAL'!B175,'Vias Var Man'!$B$12:$B$3949))</f>
        <v>1 vez na semana</v>
      </c>
      <c r="D175" s="201">
        <f>VLOOKUP(B175,'Vias Var Man'!$B$12:$H$3949,7,FALSE)</f>
        <v>5.7667799999999989</v>
      </c>
      <c r="E175" s="188">
        <f t="shared" si="41"/>
        <v>23.067119999999996</v>
      </c>
      <c r="F175" s="202">
        <f t="shared" si="40"/>
        <v>4</v>
      </c>
      <c r="G175" s="206">
        <f t="shared" si="47"/>
        <v>0</v>
      </c>
      <c r="H175" s="206">
        <f t="shared" si="47"/>
        <v>0</v>
      </c>
      <c r="I175" s="206">
        <f t="shared" si="47"/>
        <v>0</v>
      </c>
      <c r="J175" s="206">
        <f t="shared" si="47"/>
        <v>0</v>
      </c>
      <c r="K175" s="206">
        <f t="shared" si="47"/>
        <v>0</v>
      </c>
      <c r="L175" s="206">
        <f t="shared" si="47"/>
        <v>1</v>
      </c>
      <c r="M175" s="206">
        <f t="shared" si="47"/>
        <v>0</v>
      </c>
      <c r="N175" s="206">
        <f t="shared" si="47"/>
        <v>0</v>
      </c>
      <c r="O175" s="206">
        <f t="shared" si="47"/>
        <v>0</v>
      </c>
      <c r="P175" s="206">
        <f t="shared" si="47"/>
        <v>0</v>
      </c>
      <c r="Q175" s="206">
        <f t="shared" si="47"/>
        <v>0</v>
      </c>
      <c r="R175" s="206">
        <f t="shared" si="47"/>
        <v>0</v>
      </c>
      <c r="S175" s="206">
        <f t="shared" si="47"/>
        <v>1</v>
      </c>
      <c r="T175" s="206">
        <f t="shared" si="47"/>
        <v>0</v>
      </c>
      <c r="U175" s="206">
        <f t="shared" si="47"/>
        <v>0</v>
      </c>
      <c r="V175" s="206">
        <f t="shared" si="48"/>
        <v>0</v>
      </c>
      <c r="W175" s="206">
        <f t="shared" si="48"/>
        <v>0</v>
      </c>
      <c r="X175" s="206">
        <f t="shared" si="48"/>
        <v>0</v>
      </c>
      <c r="Y175" s="206">
        <f t="shared" si="48"/>
        <v>0</v>
      </c>
      <c r="Z175" s="206">
        <f t="shared" si="48"/>
        <v>1</v>
      </c>
      <c r="AA175" s="206">
        <f t="shared" si="48"/>
        <v>0</v>
      </c>
      <c r="AB175" s="206">
        <f t="shared" si="48"/>
        <v>0</v>
      </c>
      <c r="AC175" s="206">
        <f t="shared" si="48"/>
        <v>0</v>
      </c>
      <c r="AD175" s="206">
        <f t="shared" si="48"/>
        <v>0</v>
      </c>
      <c r="AE175" s="206">
        <f t="shared" si="48"/>
        <v>0</v>
      </c>
      <c r="AF175" s="206">
        <f t="shared" si="48"/>
        <v>0</v>
      </c>
      <c r="AG175" s="206">
        <f t="shared" si="48"/>
        <v>1</v>
      </c>
      <c r="AH175" s="206">
        <f t="shared" si="48"/>
        <v>0</v>
      </c>
      <c r="AI175" s="206">
        <f t="shared" si="48"/>
        <v>0</v>
      </c>
      <c r="AJ175" s="206"/>
      <c r="AK175" s="206"/>
      <c r="AL175" s="19">
        <f t="shared" si="46"/>
        <v>0</v>
      </c>
    </row>
    <row r="176" spans="1:38" s="19" customFormat="1" ht="18">
      <c r="B176" s="204">
        <v>167</v>
      </c>
      <c r="C176" s="196" t="str">
        <f>INDEX('Vias Var Man'!$D$12:$D$3949,MATCH('MAPA VARRIÇÃO MANUAL'!B176,'Vias Var Man'!$B$12:$B$3949))</f>
        <v>1 vez na semana</v>
      </c>
      <c r="D176" s="197">
        <f>VLOOKUP(B176,'Vias Var Man'!$B$12:$H$3949,7,FALSE)</f>
        <v>5.71244</v>
      </c>
      <c r="E176" s="198">
        <f t="shared" si="41"/>
        <v>22.84976</v>
      </c>
      <c r="F176" s="199">
        <f t="shared" si="40"/>
        <v>4</v>
      </c>
      <c r="G176" s="206">
        <f t="shared" si="47"/>
        <v>0</v>
      </c>
      <c r="H176" s="206">
        <f t="shared" si="47"/>
        <v>0</v>
      </c>
      <c r="I176" s="206">
        <f t="shared" si="47"/>
        <v>0</v>
      </c>
      <c r="J176" s="206">
        <f t="shared" si="47"/>
        <v>0</v>
      </c>
      <c r="K176" s="206">
        <f t="shared" si="47"/>
        <v>0</v>
      </c>
      <c r="L176" s="206">
        <f t="shared" si="47"/>
        <v>1</v>
      </c>
      <c r="M176" s="206">
        <f t="shared" si="47"/>
        <v>0</v>
      </c>
      <c r="N176" s="206">
        <f t="shared" si="47"/>
        <v>0</v>
      </c>
      <c r="O176" s="206">
        <f t="shared" si="47"/>
        <v>0</v>
      </c>
      <c r="P176" s="206">
        <f t="shared" si="47"/>
        <v>0</v>
      </c>
      <c r="Q176" s="206">
        <f t="shared" si="47"/>
        <v>0</v>
      </c>
      <c r="R176" s="206">
        <f t="shared" si="47"/>
        <v>0</v>
      </c>
      <c r="S176" s="206">
        <f t="shared" si="47"/>
        <v>1</v>
      </c>
      <c r="T176" s="206">
        <f t="shared" si="47"/>
        <v>0</v>
      </c>
      <c r="U176" s="206">
        <f t="shared" si="47"/>
        <v>0</v>
      </c>
      <c r="V176" s="206">
        <f t="shared" si="48"/>
        <v>0</v>
      </c>
      <c r="W176" s="206">
        <f t="shared" si="48"/>
        <v>0</v>
      </c>
      <c r="X176" s="206">
        <f t="shared" si="48"/>
        <v>0</v>
      </c>
      <c r="Y176" s="206">
        <f t="shared" si="48"/>
        <v>0</v>
      </c>
      <c r="Z176" s="206">
        <f t="shared" si="48"/>
        <v>1</v>
      </c>
      <c r="AA176" s="206">
        <f t="shared" si="48"/>
        <v>0</v>
      </c>
      <c r="AB176" s="206">
        <f t="shared" si="48"/>
        <v>0</v>
      </c>
      <c r="AC176" s="206">
        <f t="shared" si="48"/>
        <v>0</v>
      </c>
      <c r="AD176" s="206">
        <f t="shared" si="48"/>
        <v>0</v>
      </c>
      <c r="AE176" s="206">
        <f t="shared" si="48"/>
        <v>0</v>
      </c>
      <c r="AF176" s="206">
        <f t="shared" si="48"/>
        <v>0</v>
      </c>
      <c r="AG176" s="206">
        <f t="shared" si="48"/>
        <v>1</v>
      </c>
      <c r="AH176" s="206">
        <f t="shared" si="48"/>
        <v>0</v>
      </c>
      <c r="AI176" s="206">
        <f t="shared" si="48"/>
        <v>0</v>
      </c>
      <c r="AJ176" s="206"/>
      <c r="AK176" s="206"/>
    </row>
    <row r="177" spans="2:38" s="19" customFormat="1" ht="18">
      <c r="B177" s="205">
        <v>168</v>
      </c>
      <c r="C177" s="200" t="str">
        <f>INDEX('Vias Var Man'!$D$12:$D$3949,MATCH('MAPA VARRIÇÃO MANUAL'!B177,'Vias Var Man'!$B$12:$B$3949))</f>
        <v>1 vez na semana</v>
      </c>
      <c r="D177" s="201">
        <f>VLOOKUP(B177,'Vias Var Man'!$B$12:$H$3949,7,FALSE)</f>
        <v>5.66012</v>
      </c>
      <c r="E177" s="188">
        <f t="shared" si="41"/>
        <v>22.64048</v>
      </c>
      <c r="F177" s="202">
        <f t="shared" si="40"/>
        <v>4</v>
      </c>
      <c r="G177" s="206">
        <f t="shared" si="47"/>
        <v>0</v>
      </c>
      <c r="H177" s="206">
        <f t="shared" si="47"/>
        <v>0</v>
      </c>
      <c r="I177" s="206">
        <f t="shared" si="47"/>
        <v>0</v>
      </c>
      <c r="J177" s="206">
        <f t="shared" si="47"/>
        <v>0</v>
      </c>
      <c r="K177" s="206">
        <f t="shared" si="47"/>
        <v>0</v>
      </c>
      <c r="L177" s="206">
        <f t="shared" si="47"/>
        <v>1</v>
      </c>
      <c r="M177" s="206">
        <f t="shared" si="47"/>
        <v>0</v>
      </c>
      <c r="N177" s="206">
        <f t="shared" si="47"/>
        <v>0</v>
      </c>
      <c r="O177" s="206">
        <f t="shared" si="47"/>
        <v>0</v>
      </c>
      <c r="P177" s="206">
        <f t="shared" si="47"/>
        <v>0</v>
      </c>
      <c r="Q177" s="206">
        <f t="shared" si="47"/>
        <v>0</v>
      </c>
      <c r="R177" s="206">
        <f t="shared" si="47"/>
        <v>0</v>
      </c>
      <c r="S177" s="206">
        <f t="shared" si="47"/>
        <v>1</v>
      </c>
      <c r="T177" s="206">
        <f t="shared" si="47"/>
        <v>0</v>
      </c>
      <c r="U177" s="206">
        <f t="shared" si="47"/>
        <v>0</v>
      </c>
      <c r="V177" s="206">
        <f t="shared" si="48"/>
        <v>0</v>
      </c>
      <c r="W177" s="206">
        <f t="shared" si="48"/>
        <v>0</v>
      </c>
      <c r="X177" s="206">
        <f t="shared" si="48"/>
        <v>0</v>
      </c>
      <c r="Y177" s="206">
        <f t="shared" si="48"/>
        <v>0</v>
      </c>
      <c r="Z177" s="206">
        <f t="shared" si="48"/>
        <v>1</v>
      </c>
      <c r="AA177" s="206">
        <f t="shared" si="48"/>
        <v>0</v>
      </c>
      <c r="AB177" s="206">
        <f t="shared" si="48"/>
        <v>0</v>
      </c>
      <c r="AC177" s="206">
        <f t="shared" si="48"/>
        <v>0</v>
      </c>
      <c r="AD177" s="206">
        <f t="shared" si="48"/>
        <v>0</v>
      </c>
      <c r="AE177" s="206">
        <f t="shared" si="48"/>
        <v>0</v>
      </c>
      <c r="AF177" s="206">
        <f t="shared" si="48"/>
        <v>0</v>
      </c>
      <c r="AG177" s="206">
        <f t="shared" si="48"/>
        <v>1</v>
      </c>
      <c r="AH177" s="206">
        <f t="shared" si="48"/>
        <v>0</v>
      </c>
      <c r="AI177" s="206">
        <f t="shared" si="48"/>
        <v>0</v>
      </c>
      <c r="AJ177" s="206"/>
      <c r="AK177" s="206"/>
      <c r="AL177" s="19">
        <f t="shared" si="46"/>
        <v>0</v>
      </c>
    </row>
    <row r="178" spans="2:38" s="19" customFormat="1" ht="18">
      <c r="B178" s="204">
        <v>169</v>
      </c>
      <c r="C178" s="196" t="str">
        <f>INDEX('Vias Var Man'!$D$12:$D$3949,MATCH('MAPA VARRIÇÃO MANUAL'!B178,'Vias Var Man'!$B$12:$B$3949))</f>
        <v>1 vez na semana</v>
      </c>
      <c r="D178" s="197">
        <f>VLOOKUP(B178,'Vias Var Man'!$B$12:$H$3949,7,FALSE)</f>
        <v>6.0796999999999999</v>
      </c>
      <c r="E178" s="198">
        <f t="shared" si="41"/>
        <v>24.3188</v>
      </c>
      <c r="F178" s="199">
        <f t="shared" si="40"/>
        <v>4</v>
      </c>
      <c r="G178" s="206">
        <f t="shared" si="47"/>
        <v>0</v>
      </c>
      <c r="H178" s="206">
        <f t="shared" si="47"/>
        <v>0</v>
      </c>
      <c r="I178" s="206">
        <f t="shared" si="47"/>
        <v>0</v>
      </c>
      <c r="J178" s="206">
        <f t="shared" si="47"/>
        <v>0</v>
      </c>
      <c r="K178" s="206">
        <f t="shared" si="47"/>
        <v>0</v>
      </c>
      <c r="L178" s="206">
        <f t="shared" si="47"/>
        <v>1</v>
      </c>
      <c r="M178" s="206">
        <f t="shared" si="47"/>
        <v>0</v>
      </c>
      <c r="N178" s="206">
        <f t="shared" si="47"/>
        <v>0</v>
      </c>
      <c r="O178" s="206">
        <f t="shared" si="47"/>
        <v>0</v>
      </c>
      <c r="P178" s="206">
        <f t="shared" si="47"/>
        <v>0</v>
      </c>
      <c r="Q178" s="206">
        <f t="shared" si="47"/>
        <v>0</v>
      </c>
      <c r="R178" s="206">
        <f t="shared" si="47"/>
        <v>0</v>
      </c>
      <c r="S178" s="206">
        <f t="shared" si="47"/>
        <v>1</v>
      </c>
      <c r="T178" s="206">
        <f t="shared" si="47"/>
        <v>0</v>
      </c>
      <c r="U178" s="206">
        <f t="shared" si="47"/>
        <v>0</v>
      </c>
      <c r="V178" s="206">
        <f t="shared" si="48"/>
        <v>0</v>
      </c>
      <c r="W178" s="206">
        <f t="shared" si="48"/>
        <v>0</v>
      </c>
      <c r="X178" s="206">
        <f t="shared" si="48"/>
        <v>0</v>
      </c>
      <c r="Y178" s="206">
        <f t="shared" si="48"/>
        <v>0</v>
      </c>
      <c r="Z178" s="206">
        <f t="shared" si="48"/>
        <v>1</v>
      </c>
      <c r="AA178" s="206">
        <f t="shared" si="48"/>
        <v>0</v>
      </c>
      <c r="AB178" s="206">
        <f t="shared" si="48"/>
        <v>0</v>
      </c>
      <c r="AC178" s="206">
        <f t="shared" si="48"/>
        <v>0</v>
      </c>
      <c r="AD178" s="206">
        <f t="shared" si="48"/>
        <v>0</v>
      </c>
      <c r="AE178" s="206">
        <f t="shared" si="48"/>
        <v>0</v>
      </c>
      <c r="AF178" s="206">
        <f t="shared" si="48"/>
        <v>0</v>
      </c>
      <c r="AG178" s="206">
        <f t="shared" si="48"/>
        <v>1</v>
      </c>
      <c r="AH178" s="206">
        <f t="shared" si="48"/>
        <v>0</v>
      </c>
      <c r="AI178" s="206">
        <f t="shared" si="48"/>
        <v>0</v>
      </c>
      <c r="AJ178" s="206"/>
      <c r="AK178" s="206"/>
    </row>
    <row r="179" spans="2:38" s="19" customFormat="1" ht="18">
      <c r="B179" s="205">
        <v>170</v>
      </c>
      <c r="C179" s="200" t="str">
        <f>INDEX('Vias Var Man'!$D$12:$D$3949,MATCH('MAPA VARRIÇÃO MANUAL'!B179,'Vias Var Man'!$B$12:$B$3949))</f>
        <v>2 vezes na semana</v>
      </c>
      <c r="D179" s="201">
        <f>VLOOKUP(B179,'Vias Var Man'!$B$12:$H$3949,7,FALSE)</f>
        <v>5.8747800000000003</v>
      </c>
      <c r="E179" s="188">
        <f t="shared" si="41"/>
        <v>46.998240000000003</v>
      </c>
      <c r="F179" s="202">
        <f t="shared" si="40"/>
        <v>8</v>
      </c>
      <c r="G179" s="206">
        <f t="shared" ref="G179:V181" si="49">IF(OR(WEEKDAY(G$9,1)=4,WEEKDAY(G$9,1)=7),1,0)</f>
        <v>0</v>
      </c>
      <c r="H179" s="206">
        <f t="shared" si="49"/>
        <v>1</v>
      </c>
      <c r="I179" s="206">
        <f t="shared" si="49"/>
        <v>0</v>
      </c>
      <c r="J179" s="206">
        <f t="shared" si="49"/>
        <v>0</v>
      </c>
      <c r="K179" s="206">
        <f t="shared" si="49"/>
        <v>0</v>
      </c>
      <c r="L179" s="206">
        <f t="shared" si="49"/>
        <v>1</v>
      </c>
      <c r="M179" s="206">
        <f t="shared" si="49"/>
        <v>0</v>
      </c>
      <c r="N179" s="206">
        <f t="shared" si="49"/>
        <v>0</v>
      </c>
      <c r="O179" s="206">
        <f t="shared" si="49"/>
        <v>1</v>
      </c>
      <c r="P179" s="206">
        <f t="shared" si="49"/>
        <v>0</v>
      </c>
      <c r="Q179" s="206">
        <f t="shared" si="49"/>
        <v>0</v>
      </c>
      <c r="R179" s="206">
        <f t="shared" si="49"/>
        <v>0</v>
      </c>
      <c r="S179" s="206">
        <f t="shared" si="49"/>
        <v>1</v>
      </c>
      <c r="T179" s="206">
        <f t="shared" si="49"/>
        <v>0</v>
      </c>
      <c r="U179" s="206">
        <f t="shared" si="49"/>
        <v>0</v>
      </c>
      <c r="V179" s="206">
        <f t="shared" si="49"/>
        <v>1</v>
      </c>
      <c r="W179" s="206">
        <f t="shared" ref="V179:AI181" si="50">IF(OR(WEEKDAY(W$9,1)=4,WEEKDAY(W$9,1)=7),1,0)</f>
        <v>0</v>
      </c>
      <c r="X179" s="206">
        <f t="shared" si="50"/>
        <v>0</v>
      </c>
      <c r="Y179" s="206">
        <f t="shared" si="50"/>
        <v>0</v>
      </c>
      <c r="Z179" s="206">
        <f t="shared" si="50"/>
        <v>1</v>
      </c>
      <c r="AA179" s="206">
        <f t="shared" si="50"/>
        <v>0</v>
      </c>
      <c r="AB179" s="206">
        <f t="shared" si="50"/>
        <v>0</v>
      </c>
      <c r="AC179" s="206">
        <f t="shared" si="50"/>
        <v>1</v>
      </c>
      <c r="AD179" s="206">
        <f t="shared" si="50"/>
        <v>0</v>
      </c>
      <c r="AE179" s="206">
        <f t="shared" si="50"/>
        <v>0</v>
      </c>
      <c r="AF179" s="206">
        <f t="shared" si="50"/>
        <v>0</v>
      </c>
      <c r="AG179" s="206">
        <f t="shared" si="50"/>
        <v>1</v>
      </c>
      <c r="AH179" s="206">
        <f t="shared" si="50"/>
        <v>0</v>
      </c>
      <c r="AI179" s="206">
        <f t="shared" si="50"/>
        <v>0</v>
      </c>
      <c r="AJ179" s="206"/>
      <c r="AK179" s="206"/>
      <c r="AL179" s="19">
        <f t="shared" si="46"/>
        <v>0</v>
      </c>
    </row>
    <row r="180" spans="2:38" s="19" customFormat="1" ht="18">
      <c r="B180" s="204">
        <v>171</v>
      </c>
      <c r="C180" s="196" t="str">
        <f>INDEX('Vias Var Man'!$D$12:$D$3949,MATCH('MAPA VARRIÇÃO MANUAL'!B180,'Vias Var Man'!$B$12:$B$3949))</f>
        <v>2 vezes na semana</v>
      </c>
      <c r="D180" s="197">
        <f>VLOOKUP(B180,'Vias Var Man'!$B$12:$H$3949,7,FALSE)</f>
        <v>5.8706800000000001</v>
      </c>
      <c r="E180" s="198">
        <f t="shared" si="41"/>
        <v>46.965440000000001</v>
      </c>
      <c r="F180" s="199">
        <f t="shared" si="40"/>
        <v>8</v>
      </c>
      <c r="G180" s="206">
        <f t="shared" si="49"/>
        <v>0</v>
      </c>
      <c r="H180" s="206">
        <f t="shared" si="49"/>
        <v>1</v>
      </c>
      <c r="I180" s="206">
        <f t="shared" si="49"/>
        <v>0</v>
      </c>
      <c r="J180" s="206">
        <f t="shared" si="49"/>
        <v>0</v>
      </c>
      <c r="K180" s="206">
        <f t="shared" si="49"/>
        <v>0</v>
      </c>
      <c r="L180" s="206">
        <f t="shared" si="49"/>
        <v>1</v>
      </c>
      <c r="M180" s="206">
        <f t="shared" si="49"/>
        <v>0</v>
      </c>
      <c r="N180" s="206">
        <f t="shared" si="49"/>
        <v>0</v>
      </c>
      <c r="O180" s="206">
        <f t="shared" si="49"/>
        <v>1</v>
      </c>
      <c r="P180" s="206">
        <f t="shared" si="49"/>
        <v>0</v>
      </c>
      <c r="Q180" s="206">
        <f t="shared" si="49"/>
        <v>0</v>
      </c>
      <c r="R180" s="206">
        <f t="shared" si="49"/>
        <v>0</v>
      </c>
      <c r="S180" s="206">
        <f t="shared" si="49"/>
        <v>1</v>
      </c>
      <c r="T180" s="206">
        <f t="shared" si="49"/>
        <v>0</v>
      </c>
      <c r="U180" s="206">
        <f t="shared" si="49"/>
        <v>0</v>
      </c>
      <c r="V180" s="206">
        <f t="shared" si="50"/>
        <v>1</v>
      </c>
      <c r="W180" s="206">
        <f t="shared" si="50"/>
        <v>0</v>
      </c>
      <c r="X180" s="206">
        <f t="shared" si="50"/>
        <v>0</v>
      </c>
      <c r="Y180" s="206">
        <f t="shared" si="50"/>
        <v>0</v>
      </c>
      <c r="Z180" s="206">
        <f t="shared" si="50"/>
        <v>1</v>
      </c>
      <c r="AA180" s="206">
        <f t="shared" si="50"/>
        <v>0</v>
      </c>
      <c r="AB180" s="206">
        <f t="shared" si="50"/>
        <v>0</v>
      </c>
      <c r="AC180" s="206">
        <f t="shared" si="50"/>
        <v>1</v>
      </c>
      <c r="AD180" s="206">
        <f t="shared" si="50"/>
        <v>0</v>
      </c>
      <c r="AE180" s="206">
        <f t="shared" si="50"/>
        <v>0</v>
      </c>
      <c r="AF180" s="206">
        <f t="shared" si="50"/>
        <v>0</v>
      </c>
      <c r="AG180" s="206">
        <f t="shared" si="50"/>
        <v>1</v>
      </c>
      <c r="AH180" s="206">
        <f t="shared" si="50"/>
        <v>0</v>
      </c>
      <c r="AI180" s="206">
        <f t="shared" si="50"/>
        <v>0</v>
      </c>
      <c r="AJ180" s="206"/>
      <c r="AK180" s="206"/>
    </row>
    <row r="181" spans="2:38" s="19" customFormat="1" ht="18">
      <c r="B181" s="205">
        <v>172</v>
      </c>
      <c r="C181" s="200" t="str">
        <f>INDEX('Vias Var Man'!$D$12:$D$3949,MATCH('MAPA VARRIÇÃO MANUAL'!B181,'Vias Var Man'!$B$12:$B$3949))</f>
        <v>2 vezes na semana</v>
      </c>
      <c r="D181" s="201">
        <f>VLOOKUP(B181,'Vias Var Man'!$B$12:$H$3949,7,FALSE)</f>
        <v>5.8832199999999997</v>
      </c>
      <c r="E181" s="188">
        <f t="shared" si="41"/>
        <v>47.065759999999997</v>
      </c>
      <c r="F181" s="202">
        <f t="shared" si="40"/>
        <v>8</v>
      </c>
      <c r="G181" s="206">
        <f t="shared" si="49"/>
        <v>0</v>
      </c>
      <c r="H181" s="206">
        <f t="shared" si="49"/>
        <v>1</v>
      </c>
      <c r="I181" s="206">
        <f t="shared" si="49"/>
        <v>0</v>
      </c>
      <c r="J181" s="206">
        <f t="shared" si="49"/>
        <v>0</v>
      </c>
      <c r="K181" s="206">
        <f t="shared" si="49"/>
        <v>0</v>
      </c>
      <c r="L181" s="206">
        <f t="shared" si="49"/>
        <v>1</v>
      </c>
      <c r="M181" s="206">
        <f t="shared" si="49"/>
        <v>0</v>
      </c>
      <c r="N181" s="206">
        <f t="shared" si="49"/>
        <v>0</v>
      </c>
      <c r="O181" s="206">
        <f t="shared" si="49"/>
        <v>1</v>
      </c>
      <c r="P181" s="206">
        <f t="shared" si="49"/>
        <v>0</v>
      </c>
      <c r="Q181" s="206">
        <f t="shared" si="49"/>
        <v>0</v>
      </c>
      <c r="R181" s="206">
        <f t="shared" si="49"/>
        <v>0</v>
      </c>
      <c r="S181" s="206">
        <f t="shared" si="49"/>
        <v>1</v>
      </c>
      <c r="T181" s="206">
        <f t="shared" si="49"/>
        <v>0</v>
      </c>
      <c r="U181" s="206">
        <f t="shared" si="49"/>
        <v>0</v>
      </c>
      <c r="V181" s="206">
        <f t="shared" si="50"/>
        <v>1</v>
      </c>
      <c r="W181" s="206">
        <f t="shared" si="50"/>
        <v>0</v>
      </c>
      <c r="X181" s="206">
        <f t="shared" si="50"/>
        <v>0</v>
      </c>
      <c r="Y181" s="206">
        <f t="shared" si="50"/>
        <v>0</v>
      </c>
      <c r="Z181" s="206">
        <f t="shared" si="50"/>
        <v>1</v>
      </c>
      <c r="AA181" s="206">
        <f t="shared" si="50"/>
        <v>0</v>
      </c>
      <c r="AB181" s="206">
        <f t="shared" si="50"/>
        <v>0</v>
      </c>
      <c r="AC181" s="206">
        <f t="shared" si="50"/>
        <v>1</v>
      </c>
      <c r="AD181" s="206">
        <f t="shared" si="50"/>
        <v>0</v>
      </c>
      <c r="AE181" s="206">
        <f t="shared" si="50"/>
        <v>0</v>
      </c>
      <c r="AF181" s="206">
        <f t="shared" si="50"/>
        <v>0</v>
      </c>
      <c r="AG181" s="206">
        <f t="shared" si="50"/>
        <v>1</v>
      </c>
      <c r="AH181" s="206">
        <f t="shared" si="50"/>
        <v>0</v>
      </c>
      <c r="AI181" s="206">
        <f t="shared" si="50"/>
        <v>0</v>
      </c>
      <c r="AJ181" s="206"/>
      <c r="AK181" s="206"/>
      <c r="AL181" s="19">
        <f t="shared" ref="AL181" si="51">IF(OR(AL$8=7,AL$8=3,AL$8=5),1,0)</f>
        <v>0</v>
      </c>
    </row>
    <row r="182" spans="2:38" s="19" customFormat="1" ht="18">
      <c r="B182" s="204">
        <v>173</v>
      </c>
      <c r="C182" s="196" t="str">
        <f>INDEX('Vias Var Man'!$D$12:$D$3949,MATCH('MAPA VARRIÇÃO MANUAL'!B182,'Vias Var Man'!$B$12:$B$3949))</f>
        <v>1 vez na semana</v>
      </c>
      <c r="D182" s="197">
        <f>VLOOKUP(B182,'Vias Var Man'!$B$12:$H$3949,7,FALSE)</f>
        <v>5.9841600000000001</v>
      </c>
      <c r="E182" s="198">
        <f t="shared" si="41"/>
        <v>23.936640000000001</v>
      </c>
      <c r="F182" s="199">
        <f t="shared" si="40"/>
        <v>4</v>
      </c>
      <c r="G182" s="206">
        <f t="shared" ref="G182:V183" si="52">IF(WEEKDAY(G$9,1)=4,1,0)</f>
        <v>0</v>
      </c>
      <c r="H182" s="206">
        <f t="shared" si="52"/>
        <v>0</v>
      </c>
      <c r="I182" s="206">
        <f t="shared" si="52"/>
        <v>0</v>
      </c>
      <c r="J182" s="206">
        <f t="shared" si="52"/>
        <v>0</v>
      </c>
      <c r="K182" s="206">
        <f t="shared" si="52"/>
        <v>0</v>
      </c>
      <c r="L182" s="206">
        <f t="shared" si="52"/>
        <v>1</v>
      </c>
      <c r="M182" s="206">
        <f t="shared" si="52"/>
        <v>0</v>
      </c>
      <c r="N182" s="206">
        <f t="shared" si="52"/>
        <v>0</v>
      </c>
      <c r="O182" s="206">
        <f t="shared" si="52"/>
        <v>0</v>
      </c>
      <c r="P182" s="206">
        <f t="shared" si="52"/>
        <v>0</v>
      </c>
      <c r="Q182" s="206">
        <f t="shared" si="52"/>
        <v>0</v>
      </c>
      <c r="R182" s="206">
        <f t="shared" si="52"/>
        <v>0</v>
      </c>
      <c r="S182" s="206">
        <f t="shared" si="52"/>
        <v>1</v>
      </c>
      <c r="T182" s="206">
        <f t="shared" si="52"/>
        <v>0</v>
      </c>
      <c r="U182" s="206">
        <f t="shared" si="52"/>
        <v>0</v>
      </c>
      <c r="V182" s="206">
        <f t="shared" si="52"/>
        <v>0</v>
      </c>
      <c r="W182" s="206">
        <f t="shared" ref="V182:AI183" si="53">IF(WEEKDAY(W$9,1)=4,1,0)</f>
        <v>0</v>
      </c>
      <c r="X182" s="206">
        <f t="shared" si="53"/>
        <v>0</v>
      </c>
      <c r="Y182" s="206">
        <f t="shared" si="53"/>
        <v>0</v>
      </c>
      <c r="Z182" s="206">
        <f t="shared" si="53"/>
        <v>1</v>
      </c>
      <c r="AA182" s="206">
        <f t="shared" si="53"/>
        <v>0</v>
      </c>
      <c r="AB182" s="206">
        <f t="shared" si="53"/>
        <v>0</v>
      </c>
      <c r="AC182" s="206">
        <f t="shared" si="53"/>
        <v>0</v>
      </c>
      <c r="AD182" s="206">
        <f t="shared" si="53"/>
        <v>0</v>
      </c>
      <c r="AE182" s="206">
        <f t="shared" si="53"/>
        <v>0</v>
      </c>
      <c r="AF182" s="206">
        <f t="shared" si="53"/>
        <v>0</v>
      </c>
      <c r="AG182" s="206">
        <f t="shared" si="53"/>
        <v>1</v>
      </c>
      <c r="AH182" s="206">
        <f t="shared" si="53"/>
        <v>0</v>
      </c>
      <c r="AI182" s="206">
        <f t="shared" si="53"/>
        <v>0</v>
      </c>
      <c r="AJ182" s="206"/>
      <c r="AK182" s="206"/>
    </row>
    <row r="183" spans="2:38" s="19" customFormat="1" ht="18">
      <c r="B183" s="205">
        <v>174</v>
      </c>
      <c r="C183" s="200" t="str">
        <f>INDEX('Vias Var Man'!$D$12:$D$3949,MATCH('MAPA VARRIÇÃO MANUAL'!B183,'Vias Var Man'!$B$12:$B$3949))</f>
        <v>1 vez na semana</v>
      </c>
      <c r="D183" s="201">
        <f>VLOOKUP(B183,'Vias Var Man'!$B$12:$H$3949,7,FALSE)</f>
        <v>6.20906</v>
      </c>
      <c r="E183" s="188">
        <f t="shared" si="41"/>
        <v>24.83624</v>
      </c>
      <c r="F183" s="202">
        <f t="shared" si="40"/>
        <v>4</v>
      </c>
      <c r="G183" s="206">
        <f t="shared" si="52"/>
        <v>0</v>
      </c>
      <c r="H183" s="206">
        <f t="shared" si="52"/>
        <v>0</v>
      </c>
      <c r="I183" s="206">
        <f t="shared" si="52"/>
        <v>0</v>
      </c>
      <c r="J183" s="206">
        <f t="shared" si="52"/>
        <v>0</v>
      </c>
      <c r="K183" s="206">
        <f t="shared" si="52"/>
        <v>0</v>
      </c>
      <c r="L183" s="206">
        <f t="shared" si="52"/>
        <v>1</v>
      </c>
      <c r="M183" s="206">
        <f t="shared" si="52"/>
        <v>0</v>
      </c>
      <c r="N183" s="206">
        <f t="shared" si="52"/>
        <v>0</v>
      </c>
      <c r="O183" s="206">
        <f t="shared" si="52"/>
        <v>0</v>
      </c>
      <c r="P183" s="206">
        <f t="shared" si="52"/>
        <v>0</v>
      </c>
      <c r="Q183" s="206">
        <f t="shared" si="52"/>
        <v>0</v>
      </c>
      <c r="R183" s="206">
        <f t="shared" si="52"/>
        <v>0</v>
      </c>
      <c r="S183" s="206">
        <f t="shared" si="52"/>
        <v>1</v>
      </c>
      <c r="T183" s="206">
        <f t="shared" si="52"/>
        <v>0</v>
      </c>
      <c r="U183" s="206">
        <f t="shared" si="52"/>
        <v>0</v>
      </c>
      <c r="V183" s="206">
        <f t="shared" si="53"/>
        <v>0</v>
      </c>
      <c r="W183" s="206">
        <f t="shared" si="53"/>
        <v>0</v>
      </c>
      <c r="X183" s="206">
        <f t="shared" si="53"/>
        <v>0</v>
      </c>
      <c r="Y183" s="206">
        <f t="shared" si="53"/>
        <v>0</v>
      </c>
      <c r="Z183" s="206">
        <f t="shared" si="53"/>
        <v>1</v>
      </c>
      <c r="AA183" s="206">
        <f t="shared" si="53"/>
        <v>0</v>
      </c>
      <c r="AB183" s="206">
        <f t="shared" si="53"/>
        <v>0</v>
      </c>
      <c r="AC183" s="206">
        <f t="shared" si="53"/>
        <v>0</v>
      </c>
      <c r="AD183" s="206">
        <f t="shared" si="53"/>
        <v>0</v>
      </c>
      <c r="AE183" s="206">
        <f t="shared" si="53"/>
        <v>0</v>
      </c>
      <c r="AF183" s="206">
        <f t="shared" si="53"/>
        <v>0</v>
      </c>
      <c r="AG183" s="206">
        <f t="shared" si="53"/>
        <v>1</v>
      </c>
      <c r="AH183" s="206">
        <f t="shared" si="53"/>
        <v>0</v>
      </c>
      <c r="AI183" s="206">
        <f t="shared" si="53"/>
        <v>0</v>
      </c>
      <c r="AJ183" s="206"/>
      <c r="AK183" s="206"/>
      <c r="AL183" s="19">
        <f t="shared" ref="AL183" si="54">IF(OR(AL$8=7,AL$8=3,AL$8=5),1,0)</f>
        <v>0</v>
      </c>
    </row>
    <row r="184" spans="2:38" s="19" customFormat="1" ht="18">
      <c r="B184" s="204">
        <v>175</v>
      </c>
      <c r="C184" s="196" t="str">
        <f>INDEX('Vias Var Man'!$D$12:$D$3949,MATCH('MAPA VARRIÇÃO MANUAL'!B184,'Vias Var Man'!$B$12:$B$3949))</f>
        <v>2 vezes na semana</v>
      </c>
      <c r="D184" s="197">
        <f>VLOOKUP(B184,'Vias Var Man'!$B$12:$H$3949,7,FALSE)</f>
        <v>6.0923800000000012</v>
      </c>
      <c r="E184" s="198">
        <f t="shared" si="41"/>
        <v>48.73904000000001</v>
      </c>
      <c r="F184" s="199">
        <f t="shared" si="40"/>
        <v>8</v>
      </c>
      <c r="G184" s="206">
        <f t="shared" ref="G184:V186" si="55">IF(OR(WEEKDAY(G$9,1)=4,WEEKDAY(G$9,1)=7),1,0)</f>
        <v>0</v>
      </c>
      <c r="H184" s="206">
        <f t="shared" si="55"/>
        <v>1</v>
      </c>
      <c r="I184" s="206">
        <f t="shared" si="55"/>
        <v>0</v>
      </c>
      <c r="J184" s="206">
        <f t="shared" si="55"/>
        <v>0</v>
      </c>
      <c r="K184" s="206">
        <f t="shared" si="55"/>
        <v>0</v>
      </c>
      <c r="L184" s="206">
        <f t="shared" si="55"/>
        <v>1</v>
      </c>
      <c r="M184" s="206">
        <f t="shared" si="55"/>
        <v>0</v>
      </c>
      <c r="N184" s="206">
        <f t="shared" si="55"/>
        <v>0</v>
      </c>
      <c r="O184" s="206">
        <f t="shared" si="55"/>
        <v>1</v>
      </c>
      <c r="P184" s="206">
        <f t="shared" si="55"/>
        <v>0</v>
      </c>
      <c r="Q184" s="206">
        <f t="shared" si="55"/>
        <v>0</v>
      </c>
      <c r="R184" s="206">
        <f t="shared" si="55"/>
        <v>0</v>
      </c>
      <c r="S184" s="206">
        <f t="shared" si="55"/>
        <v>1</v>
      </c>
      <c r="T184" s="206">
        <f t="shared" si="55"/>
        <v>0</v>
      </c>
      <c r="U184" s="206">
        <f t="shared" si="55"/>
        <v>0</v>
      </c>
      <c r="V184" s="206">
        <f t="shared" si="55"/>
        <v>1</v>
      </c>
      <c r="W184" s="206">
        <f t="shared" ref="V184:AI186" si="56">IF(OR(WEEKDAY(W$9,1)=4,WEEKDAY(W$9,1)=7),1,0)</f>
        <v>0</v>
      </c>
      <c r="X184" s="206">
        <f t="shared" si="56"/>
        <v>0</v>
      </c>
      <c r="Y184" s="206">
        <f t="shared" si="56"/>
        <v>0</v>
      </c>
      <c r="Z184" s="206">
        <f t="shared" si="56"/>
        <v>1</v>
      </c>
      <c r="AA184" s="206">
        <f t="shared" si="56"/>
        <v>0</v>
      </c>
      <c r="AB184" s="206">
        <f t="shared" si="56"/>
        <v>0</v>
      </c>
      <c r="AC184" s="206">
        <f t="shared" si="56"/>
        <v>1</v>
      </c>
      <c r="AD184" s="206">
        <f t="shared" si="56"/>
        <v>0</v>
      </c>
      <c r="AE184" s="206">
        <f t="shared" si="56"/>
        <v>0</v>
      </c>
      <c r="AF184" s="206">
        <f t="shared" si="56"/>
        <v>0</v>
      </c>
      <c r="AG184" s="206">
        <f t="shared" si="56"/>
        <v>1</v>
      </c>
      <c r="AH184" s="206">
        <f t="shared" si="56"/>
        <v>0</v>
      </c>
      <c r="AI184" s="206">
        <f t="shared" si="56"/>
        <v>0</v>
      </c>
      <c r="AJ184" s="206"/>
      <c r="AK184" s="206"/>
    </row>
    <row r="185" spans="2:38" s="19" customFormat="1" ht="18">
      <c r="B185" s="205">
        <v>176</v>
      </c>
      <c r="C185" s="200" t="str">
        <f>INDEX('Vias Var Man'!$D$12:$D$3949,MATCH('MAPA VARRIÇÃO MANUAL'!B185,'Vias Var Man'!$B$12:$B$3949))</f>
        <v>2 vezes na semana</v>
      </c>
      <c r="D185" s="201">
        <f>VLOOKUP(B185,'Vias Var Man'!$B$12:$H$3949,7,FALSE)</f>
        <v>5.8331200000000001</v>
      </c>
      <c r="E185" s="188">
        <f t="shared" si="41"/>
        <v>46.664960000000001</v>
      </c>
      <c r="F185" s="202">
        <f t="shared" si="40"/>
        <v>8</v>
      </c>
      <c r="G185" s="206">
        <f t="shared" si="55"/>
        <v>0</v>
      </c>
      <c r="H185" s="206">
        <f t="shared" si="55"/>
        <v>1</v>
      </c>
      <c r="I185" s="206">
        <f t="shared" si="55"/>
        <v>0</v>
      </c>
      <c r="J185" s="206">
        <f t="shared" si="55"/>
        <v>0</v>
      </c>
      <c r="K185" s="206">
        <f t="shared" si="55"/>
        <v>0</v>
      </c>
      <c r="L185" s="206">
        <f t="shared" si="55"/>
        <v>1</v>
      </c>
      <c r="M185" s="206">
        <f t="shared" si="55"/>
        <v>0</v>
      </c>
      <c r="N185" s="206">
        <f t="shared" si="55"/>
        <v>0</v>
      </c>
      <c r="O185" s="206">
        <f t="shared" si="55"/>
        <v>1</v>
      </c>
      <c r="P185" s="206">
        <f t="shared" si="55"/>
        <v>0</v>
      </c>
      <c r="Q185" s="206">
        <f t="shared" si="55"/>
        <v>0</v>
      </c>
      <c r="R185" s="206">
        <f t="shared" si="55"/>
        <v>0</v>
      </c>
      <c r="S185" s="206">
        <f t="shared" si="55"/>
        <v>1</v>
      </c>
      <c r="T185" s="206">
        <f t="shared" si="55"/>
        <v>0</v>
      </c>
      <c r="U185" s="206">
        <f t="shared" si="55"/>
        <v>0</v>
      </c>
      <c r="V185" s="206">
        <f t="shared" si="56"/>
        <v>1</v>
      </c>
      <c r="W185" s="206">
        <f t="shared" si="56"/>
        <v>0</v>
      </c>
      <c r="X185" s="206">
        <f t="shared" si="56"/>
        <v>0</v>
      </c>
      <c r="Y185" s="206">
        <f t="shared" si="56"/>
        <v>0</v>
      </c>
      <c r="Z185" s="206">
        <f t="shared" si="56"/>
        <v>1</v>
      </c>
      <c r="AA185" s="206">
        <f t="shared" si="56"/>
        <v>0</v>
      </c>
      <c r="AB185" s="206">
        <f t="shared" si="56"/>
        <v>0</v>
      </c>
      <c r="AC185" s="206">
        <f t="shared" si="56"/>
        <v>1</v>
      </c>
      <c r="AD185" s="206">
        <f t="shared" si="56"/>
        <v>0</v>
      </c>
      <c r="AE185" s="206">
        <f t="shared" si="56"/>
        <v>0</v>
      </c>
      <c r="AF185" s="206">
        <f t="shared" si="56"/>
        <v>0</v>
      </c>
      <c r="AG185" s="206">
        <f t="shared" si="56"/>
        <v>1</v>
      </c>
      <c r="AH185" s="206">
        <f t="shared" si="56"/>
        <v>0</v>
      </c>
      <c r="AI185" s="206">
        <f t="shared" si="56"/>
        <v>0</v>
      </c>
      <c r="AJ185" s="206"/>
      <c r="AK185" s="206"/>
      <c r="AL185" s="19">
        <f t="shared" ref="AL185" si="57">IF(OR(AL$8=7,AL$8=3,AL$8=5),1,0)</f>
        <v>0</v>
      </c>
    </row>
    <row r="186" spans="2:38" s="19" customFormat="1" ht="18">
      <c r="B186" s="204">
        <v>177</v>
      </c>
      <c r="C186" s="196" t="str">
        <f>INDEX('Vias Var Man'!$D$12:$D$3949,MATCH('MAPA VARRIÇÃO MANUAL'!B186,'Vias Var Man'!$B$12:$B$3949))</f>
        <v>2 vezes na semana</v>
      </c>
      <c r="D186" s="197">
        <f>VLOOKUP(B186,'Vias Var Man'!$B$12:$H$3949,7,FALSE)</f>
        <v>6.3930999999999987</v>
      </c>
      <c r="E186" s="198">
        <f t="shared" si="41"/>
        <v>51.144799999999989</v>
      </c>
      <c r="F186" s="199">
        <f t="shared" si="40"/>
        <v>8</v>
      </c>
      <c r="G186" s="206">
        <f t="shared" si="55"/>
        <v>0</v>
      </c>
      <c r="H186" s="206">
        <f t="shared" si="55"/>
        <v>1</v>
      </c>
      <c r="I186" s="206">
        <f t="shared" si="55"/>
        <v>0</v>
      </c>
      <c r="J186" s="206">
        <f t="shared" si="55"/>
        <v>0</v>
      </c>
      <c r="K186" s="206">
        <f t="shared" si="55"/>
        <v>0</v>
      </c>
      <c r="L186" s="206">
        <f t="shared" si="55"/>
        <v>1</v>
      </c>
      <c r="M186" s="206">
        <f t="shared" si="55"/>
        <v>0</v>
      </c>
      <c r="N186" s="206">
        <f t="shared" si="55"/>
        <v>0</v>
      </c>
      <c r="O186" s="206">
        <f t="shared" si="55"/>
        <v>1</v>
      </c>
      <c r="P186" s="206">
        <f t="shared" si="55"/>
        <v>0</v>
      </c>
      <c r="Q186" s="206">
        <f t="shared" si="55"/>
        <v>0</v>
      </c>
      <c r="R186" s="206">
        <f t="shared" si="55"/>
        <v>0</v>
      </c>
      <c r="S186" s="206">
        <f t="shared" si="55"/>
        <v>1</v>
      </c>
      <c r="T186" s="206">
        <f t="shared" si="55"/>
        <v>0</v>
      </c>
      <c r="U186" s="206">
        <f t="shared" si="55"/>
        <v>0</v>
      </c>
      <c r="V186" s="206">
        <f t="shared" si="56"/>
        <v>1</v>
      </c>
      <c r="W186" s="206">
        <f t="shared" si="56"/>
        <v>0</v>
      </c>
      <c r="X186" s="206">
        <f t="shared" si="56"/>
        <v>0</v>
      </c>
      <c r="Y186" s="206">
        <f t="shared" si="56"/>
        <v>0</v>
      </c>
      <c r="Z186" s="206">
        <f t="shared" si="56"/>
        <v>1</v>
      </c>
      <c r="AA186" s="206">
        <f t="shared" si="56"/>
        <v>0</v>
      </c>
      <c r="AB186" s="206">
        <f t="shared" si="56"/>
        <v>0</v>
      </c>
      <c r="AC186" s="206">
        <f t="shared" si="56"/>
        <v>1</v>
      </c>
      <c r="AD186" s="206">
        <f t="shared" si="56"/>
        <v>0</v>
      </c>
      <c r="AE186" s="206">
        <f t="shared" si="56"/>
        <v>0</v>
      </c>
      <c r="AF186" s="206">
        <f t="shared" si="56"/>
        <v>0</v>
      </c>
      <c r="AG186" s="206">
        <f t="shared" si="56"/>
        <v>1</v>
      </c>
      <c r="AH186" s="206">
        <f t="shared" si="56"/>
        <v>0</v>
      </c>
      <c r="AI186" s="206">
        <f t="shared" si="56"/>
        <v>0</v>
      </c>
      <c r="AJ186" s="206"/>
      <c r="AK186" s="206"/>
    </row>
    <row r="187" spans="2:38" s="19" customFormat="1" ht="18">
      <c r="B187" s="205">
        <v>178</v>
      </c>
      <c r="C187" s="200" t="str">
        <f>INDEX('Vias Var Man'!$D$12:$D$3949,MATCH('MAPA VARRIÇÃO MANUAL'!B187,'Vias Var Man'!$B$12:$B$3949))</f>
        <v>1 vez na semana</v>
      </c>
      <c r="D187" s="201">
        <f>VLOOKUP(B187,'Vias Var Man'!$B$12:$H$3949,7,FALSE)</f>
        <v>6.7889999999999997</v>
      </c>
      <c r="E187" s="188">
        <f t="shared" si="41"/>
        <v>27.155999999999999</v>
      </c>
      <c r="F187" s="202">
        <f t="shared" si="40"/>
        <v>4</v>
      </c>
      <c r="G187" s="206">
        <f t="shared" ref="G187:V189" si="58">IF(WEEKDAY(G$9,1)=4,1,0)</f>
        <v>0</v>
      </c>
      <c r="H187" s="206">
        <f t="shared" si="58"/>
        <v>0</v>
      </c>
      <c r="I187" s="206">
        <f t="shared" si="58"/>
        <v>0</v>
      </c>
      <c r="J187" s="206">
        <f t="shared" si="58"/>
        <v>0</v>
      </c>
      <c r="K187" s="206">
        <f t="shared" si="58"/>
        <v>0</v>
      </c>
      <c r="L187" s="206">
        <f t="shared" si="58"/>
        <v>1</v>
      </c>
      <c r="M187" s="206">
        <f t="shared" si="58"/>
        <v>0</v>
      </c>
      <c r="N187" s="206">
        <f t="shared" si="58"/>
        <v>0</v>
      </c>
      <c r="O187" s="206">
        <f t="shared" si="58"/>
        <v>0</v>
      </c>
      <c r="P187" s="206">
        <f t="shared" si="58"/>
        <v>0</v>
      </c>
      <c r="Q187" s="206">
        <f t="shared" si="58"/>
        <v>0</v>
      </c>
      <c r="R187" s="206">
        <f t="shared" si="58"/>
        <v>0</v>
      </c>
      <c r="S187" s="206">
        <f t="shared" si="58"/>
        <v>1</v>
      </c>
      <c r="T187" s="206">
        <f t="shared" si="58"/>
        <v>0</v>
      </c>
      <c r="U187" s="206">
        <f t="shared" si="58"/>
        <v>0</v>
      </c>
      <c r="V187" s="206">
        <f t="shared" si="58"/>
        <v>0</v>
      </c>
      <c r="W187" s="206">
        <f t="shared" ref="V187:AI189" si="59">IF(WEEKDAY(W$9,1)=4,1,0)</f>
        <v>0</v>
      </c>
      <c r="X187" s="206">
        <f t="shared" si="59"/>
        <v>0</v>
      </c>
      <c r="Y187" s="206">
        <f t="shared" si="59"/>
        <v>0</v>
      </c>
      <c r="Z187" s="206">
        <f t="shared" si="59"/>
        <v>1</v>
      </c>
      <c r="AA187" s="206">
        <f t="shared" si="59"/>
        <v>0</v>
      </c>
      <c r="AB187" s="206">
        <f t="shared" si="59"/>
        <v>0</v>
      </c>
      <c r="AC187" s="206">
        <f t="shared" si="59"/>
        <v>0</v>
      </c>
      <c r="AD187" s="206">
        <f t="shared" si="59"/>
        <v>0</v>
      </c>
      <c r="AE187" s="206">
        <f t="shared" si="59"/>
        <v>0</v>
      </c>
      <c r="AF187" s="206">
        <f t="shared" si="59"/>
        <v>0</v>
      </c>
      <c r="AG187" s="206">
        <f t="shared" si="59"/>
        <v>1</v>
      </c>
      <c r="AH187" s="206">
        <f t="shared" si="59"/>
        <v>0</v>
      </c>
      <c r="AI187" s="206">
        <f t="shared" si="59"/>
        <v>0</v>
      </c>
      <c r="AJ187" s="206"/>
      <c r="AK187" s="206"/>
      <c r="AL187" s="19">
        <f t="shared" ref="AL187" si="60">IF(OR(AL$8=7,AL$8=3,AL$8=5),1,0)</f>
        <v>0</v>
      </c>
    </row>
    <row r="188" spans="2:38" s="19" customFormat="1" ht="18">
      <c r="B188" s="204">
        <v>179</v>
      </c>
      <c r="C188" s="196" t="str">
        <f>INDEX('Vias Var Man'!$D$12:$D$3949,MATCH('MAPA VARRIÇÃO MANUAL'!B188,'Vias Var Man'!$B$12:$B$3949))</f>
        <v>1 vez na semana</v>
      </c>
      <c r="D188" s="197">
        <f>VLOOKUP(B188,'Vias Var Man'!$B$12:$H$3949,7,FALSE)</f>
        <v>6.9312200000000006</v>
      </c>
      <c r="E188" s="198">
        <f t="shared" si="41"/>
        <v>27.724880000000002</v>
      </c>
      <c r="F188" s="199">
        <f t="shared" si="40"/>
        <v>4</v>
      </c>
      <c r="G188" s="206">
        <f t="shared" si="58"/>
        <v>0</v>
      </c>
      <c r="H188" s="206">
        <f t="shared" si="58"/>
        <v>0</v>
      </c>
      <c r="I188" s="206">
        <f t="shared" si="58"/>
        <v>0</v>
      </c>
      <c r="J188" s="206">
        <f t="shared" si="58"/>
        <v>0</v>
      </c>
      <c r="K188" s="206">
        <f t="shared" si="58"/>
        <v>0</v>
      </c>
      <c r="L188" s="206">
        <f t="shared" si="58"/>
        <v>1</v>
      </c>
      <c r="M188" s="206">
        <f t="shared" si="58"/>
        <v>0</v>
      </c>
      <c r="N188" s="206">
        <f t="shared" si="58"/>
        <v>0</v>
      </c>
      <c r="O188" s="206">
        <f t="shared" si="58"/>
        <v>0</v>
      </c>
      <c r="P188" s="206">
        <f t="shared" si="58"/>
        <v>0</v>
      </c>
      <c r="Q188" s="206">
        <f t="shared" si="58"/>
        <v>0</v>
      </c>
      <c r="R188" s="206">
        <f t="shared" si="58"/>
        <v>0</v>
      </c>
      <c r="S188" s="206">
        <f t="shared" si="58"/>
        <v>1</v>
      </c>
      <c r="T188" s="206">
        <f t="shared" si="58"/>
        <v>0</v>
      </c>
      <c r="U188" s="206">
        <f t="shared" si="58"/>
        <v>0</v>
      </c>
      <c r="V188" s="206">
        <f t="shared" si="59"/>
        <v>0</v>
      </c>
      <c r="W188" s="206">
        <f t="shared" si="59"/>
        <v>0</v>
      </c>
      <c r="X188" s="206">
        <f t="shared" si="59"/>
        <v>0</v>
      </c>
      <c r="Y188" s="206">
        <f t="shared" si="59"/>
        <v>0</v>
      </c>
      <c r="Z188" s="206">
        <f t="shared" si="59"/>
        <v>1</v>
      </c>
      <c r="AA188" s="206">
        <f t="shared" si="59"/>
        <v>0</v>
      </c>
      <c r="AB188" s="206">
        <f t="shared" si="59"/>
        <v>0</v>
      </c>
      <c r="AC188" s="206">
        <f t="shared" si="59"/>
        <v>0</v>
      </c>
      <c r="AD188" s="206">
        <f t="shared" si="59"/>
        <v>0</v>
      </c>
      <c r="AE188" s="206">
        <f t="shared" si="59"/>
        <v>0</v>
      </c>
      <c r="AF188" s="206">
        <f t="shared" si="59"/>
        <v>0</v>
      </c>
      <c r="AG188" s="206">
        <f t="shared" si="59"/>
        <v>1</v>
      </c>
      <c r="AH188" s="206">
        <f t="shared" si="59"/>
        <v>0</v>
      </c>
      <c r="AI188" s="206">
        <f t="shared" si="59"/>
        <v>0</v>
      </c>
      <c r="AJ188" s="206"/>
      <c r="AK188" s="206"/>
    </row>
    <row r="189" spans="2:38" s="19" customFormat="1" ht="18">
      <c r="B189" s="205">
        <v>180</v>
      </c>
      <c r="C189" s="200" t="str">
        <f>INDEX('Vias Var Man'!$D$12:$D$3949,MATCH('MAPA VARRIÇÃO MANUAL'!B189,'Vias Var Man'!$B$12:$B$3949))</f>
        <v>1 vez na semana</v>
      </c>
      <c r="D189" s="201">
        <f>VLOOKUP(B189,'Vias Var Man'!$B$12:$H$3949,7,FALSE)</f>
        <v>6.9815600000000009</v>
      </c>
      <c r="E189" s="188">
        <f t="shared" si="41"/>
        <v>27.926240000000004</v>
      </c>
      <c r="F189" s="202">
        <f t="shared" si="40"/>
        <v>4</v>
      </c>
      <c r="G189" s="206">
        <f t="shared" si="58"/>
        <v>0</v>
      </c>
      <c r="H189" s="206">
        <f t="shared" si="58"/>
        <v>0</v>
      </c>
      <c r="I189" s="206">
        <f t="shared" si="58"/>
        <v>0</v>
      </c>
      <c r="J189" s="206">
        <f t="shared" si="58"/>
        <v>0</v>
      </c>
      <c r="K189" s="206">
        <f t="shared" si="58"/>
        <v>0</v>
      </c>
      <c r="L189" s="206">
        <f t="shared" si="58"/>
        <v>1</v>
      </c>
      <c r="M189" s="206">
        <f t="shared" si="58"/>
        <v>0</v>
      </c>
      <c r="N189" s="206">
        <f t="shared" si="58"/>
        <v>0</v>
      </c>
      <c r="O189" s="206">
        <f t="shared" si="58"/>
        <v>0</v>
      </c>
      <c r="P189" s="206">
        <f t="shared" si="58"/>
        <v>0</v>
      </c>
      <c r="Q189" s="206">
        <f t="shared" si="58"/>
        <v>0</v>
      </c>
      <c r="R189" s="206">
        <f t="shared" si="58"/>
        <v>0</v>
      </c>
      <c r="S189" s="206">
        <f t="shared" si="58"/>
        <v>1</v>
      </c>
      <c r="T189" s="206">
        <f t="shared" si="58"/>
        <v>0</v>
      </c>
      <c r="U189" s="206">
        <f t="shared" si="58"/>
        <v>0</v>
      </c>
      <c r="V189" s="206">
        <f t="shared" si="59"/>
        <v>0</v>
      </c>
      <c r="W189" s="206">
        <f t="shared" si="59"/>
        <v>0</v>
      </c>
      <c r="X189" s="206">
        <f t="shared" si="59"/>
        <v>0</v>
      </c>
      <c r="Y189" s="206">
        <f t="shared" si="59"/>
        <v>0</v>
      </c>
      <c r="Z189" s="206">
        <f t="shared" si="59"/>
        <v>1</v>
      </c>
      <c r="AA189" s="206">
        <f t="shared" si="59"/>
        <v>0</v>
      </c>
      <c r="AB189" s="206">
        <f t="shared" si="59"/>
        <v>0</v>
      </c>
      <c r="AC189" s="206">
        <f t="shared" si="59"/>
        <v>0</v>
      </c>
      <c r="AD189" s="206">
        <f t="shared" si="59"/>
        <v>0</v>
      </c>
      <c r="AE189" s="206">
        <f t="shared" si="59"/>
        <v>0</v>
      </c>
      <c r="AF189" s="206">
        <f t="shared" si="59"/>
        <v>0</v>
      </c>
      <c r="AG189" s="206">
        <f t="shared" si="59"/>
        <v>1</v>
      </c>
      <c r="AH189" s="206">
        <f t="shared" si="59"/>
        <v>0</v>
      </c>
      <c r="AI189" s="206">
        <f t="shared" si="59"/>
        <v>0</v>
      </c>
      <c r="AJ189" s="206"/>
      <c r="AK189" s="206"/>
      <c r="AL189" s="19">
        <f t="shared" ref="AL189" si="61">IF(OR(AL$8=7,AL$8=3,AL$8=5),1,0)</f>
        <v>0</v>
      </c>
    </row>
    <row r="190" spans="2:38" s="19" customFormat="1" ht="18">
      <c r="B190" s="204">
        <v>181</v>
      </c>
      <c r="C190" s="196" t="str">
        <f>INDEX('Vias Var Man'!$D$12:$D$3949,MATCH('MAPA VARRIÇÃO MANUAL'!B190,'Vias Var Man'!$B$12:$B$3949))</f>
        <v>Diário</v>
      </c>
      <c r="D190" s="197">
        <f>VLOOKUP(B190,'Vias Var Man'!$B$12:$H$3949,7,FALSE)</f>
        <v>6.24404</v>
      </c>
      <c r="E190" s="198">
        <f t="shared" si="41"/>
        <v>156.101</v>
      </c>
      <c r="F190" s="199">
        <f t="shared" si="40"/>
        <v>25</v>
      </c>
      <c r="G190" s="206">
        <f t="shared" ref="G190:V195" si="62">IF(OR(G$8=1),0,1)</f>
        <v>1</v>
      </c>
      <c r="H190" s="206">
        <f t="shared" si="62"/>
        <v>1</v>
      </c>
      <c r="I190" s="206">
        <f t="shared" si="62"/>
        <v>0</v>
      </c>
      <c r="J190" s="206">
        <f t="shared" si="62"/>
        <v>1</v>
      </c>
      <c r="K190" s="206">
        <f t="shared" si="62"/>
        <v>1</v>
      </c>
      <c r="L190" s="206">
        <f t="shared" si="62"/>
        <v>1</v>
      </c>
      <c r="M190" s="206">
        <f t="shared" si="62"/>
        <v>1</v>
      </c>
      <c r="N190" s="206">
        <f t="shared" si="62"/>
        <v>1</v>
      </c>
      <c r="O190" s="206">
        <f t="shared" si="62"/>
        <v>1</v>
      </c>
      <c r="P190" s="206">
        <f t="shared" si="62"/>
        <v>0</v>
      </c>
      <c r="Q190" s="206">
        <f t="shared" si="62"/>
        <v>1</v>
      </c>
      <c r="R190" s="206">
        <f t="shared" si="62"/>
        <v>1</v>
      </c>
      <c r="S190" s="206">
        <f t="shared" si="62"/>
        <v>1</v>
      </c>
      <c r="T190" s="206">
        <f t="shared" si="62"/>
        <v>1</v>
      </c>
      <c r="U190" s="206">
        <f t="shared" si="62"/>
        <v>1</v>
      </c>
      <c r="V190" s="206">
        <f t="shared" si="62"/>
        <v>1</v>
      </c>
      <c r="W190" s="206">
        <f t="shared" ref="V190:AI195" si="63">IF(OR(W$8=1),0,1)</f>
        <v>0</v>
      </c>
      <c r="X190" s="206">
        <f t="shared" si="63"/>
        <v>1</v>
      </c>
      <c r="Y190" s="206">
        <f t="shared" si="63"/>
        <v>1</v>
      </c>
      <c r="Z190" s="206">
        <f t="shared" si="63"/>
        <v>1</v>
      </c>
      <c r="AA190" s="206">
        <f t="shared" si="63"/>
        <v>1</v>
      </c>
      <c r="AB190" s="206">
        <f t="shared" si="63"/>
        <v>1</v>
      </c>
      <c r="AC190" s="206">
        <f t="shared" si="63"/>
        <v>1</v>
      </c>
      <c r="AD190" s="206">
        <f t="shared" si="63"/>
        <v>0</v>
      </c>
      <c r="AE190" s="206">
        <f t="shared" si="63"/>
        <v>1</v>
      </c>
      <c r="AF190" s="206">
        <f t="shared" si="63"/>
        <v>1</v>
      </c>
      <c r="AG190" s="206">
        <f t="shared" si="63"/>
        <v>1</v>
      </c>
      <c r="AH190" s="206">
        <f t="shared" si="63"/>
        <v>1</v>
      </c>
      <c r="AI190" s="206">
        <f t="shared" si="63"/>
        <v>1</v>
      </c>
      <c r="AJ190" s="206"/>
      <c r="AK190" s="206"/>
    </row>
    <row r="191" spans="2:38" s="19" customFormat="1" ht="18">
      <c r="B191" s="205">
        <v>182</v>
      </c>
      <c r="C191" s="200" t="str">
        <f>INDEX('Vias Var Man'!$D$12:$D$3949,MATCH('MAPA VARRIÇÃO MANUAL'!B191,'Vias Var Man'!$B$12:$B$3949))</f>
        <v>Diário</v>
      </c>
      <c r="D191" s="201">
        <f>VLOOKUP(B191,'Vias Var Man'!$B$12:$H$3949,7,FALSE)</f>
        <v>5.759780000000001</v>
      </c>
      <c r="E191" s="188">
        <f t="shared" si="41"/>
        <v>143.99450000000002</v>
      </c>
      <c r="F191" s="202">
        <f t="shared" si="40"/>
        <v>25</v>
      </c>
      <c r="G191" s="206">
        <f t="shared" si="62"/>
        <v>1</v>
      </c>
      <c r="H191" s="206">
        <f t="shared" si="62"/>
        <v>1</v>
      </c>
      <c r="I191" s="206">
        <f t="shared" si="62"/>
        <v>0</v>
      </c>
      <c r="J191" s="206">
        <f t="shared" si="62"/>
        <v>1</v>
      </c>
      <c r="K191" s="206">
        <f t="shared" si="62"/>
        <v>1</v>
      </c>
      <c r="L191" s="206">
        <f t="shared" si="62"/>
        <v>1</v>
      </c>
      <c r="M191" s="206">
        <f t="shared" si="62"/>
        <v>1</v>
      </c>
      <c r="N191" s="206">
        <f t="shared" si="62"/>
        <v>1</v>
      </c>
      <c r="O191" s="206">
        <f t="shared" si="62"/>
        <v>1</v>
      </c>
      <c r="P191" s="206">
        <f t="shared" si="62"/>
        <v>0</v>
      </c>
      <c r="Q191" s="206">
        <f t="shared" si="62"/>
        <v>1</v>
      </c>
      <c r="R191" s="206">
        <f t="shared" si="62"/>
        <v>1</v>
      </c>
      <c r="S191" s="206">
        <f t="shared" si="62"/>
        <v>1</v>
      </c>
      <c r="T191" s="206">
        <f t="shared" si="62"/>
        <v>1</v>
      </c>
      <c r="U191" s="206">
        <f t="shared" si="62"/>
        <v>1</v>
      </c>
      <c r="V191" s="206">
        <f t="shared" si="63"/>
        <v>1</v>
      </c>
      <c r="W191" s="206">
        <f t="shared" si="63"/>
        <v>0</v>
      </c>
      <c r="X191" s="206">
        <f t="shared" si="63"/>
        <v>1</v>
      </c>
      <c r="Y191" s="206">
        <f t="shared" si="63"/>
        <v>1</v>
      </c>
      <c r="Z191" s="206">
        <f t="shared" si="63"/>
        <v>1</v>
      </c>
      <c r="AA191" s="206">
        <f t="shared" si="63"/>
        <v>1</v>
      </c>
      <c r="AB191" s="206">
        <f t="shared" si="63"/>
        <v>1</v>
      </c>
      <c r="AC191" s="206">
        <f t="shared" si="63"/>
        <v>1</v>
      </c>
      <c r="AD191" s="206">
        <f t="shared" si="63"/>
        <v>0</v>
      </c>
      <c r="AE191" s="206">
        <f t="shared" si="63"/>
        <v>1</v>
      </c>
      <c r="AF191" s="206">
        <f t="shared" si="63"/>
        <v>1</v>
      </c>
      <c r="AG191" s="206">
        <f t="shared" si="63"/>
        <v>1</v>
      </c>
      <c r="AH191" s="206">
        <f t="shared" si="63"/>
        <v>1</v>
      </c>
      <c r="AI191" s="206">
        <f t="shared" si="63"/>
        <v>1</v>
      </c>
      <c r="AJ191" s="206"/>
      <c r="AK191" s="206"/>
      <c r="AL191" s="19">
        <f t="shared" ref="AL191" si="64">IF(OR(AL$8=7,AL$8=3,AL$8=5),1,0)</f>
        <v>0</v>
      </c>
    </row>
    <row r="192" spans="2:38" s="19" customFormat="1" ht="18">
      <c r="B192" s="204">
        <v>183</v>
      </c>
      <c r="C192" s="196" t="str">
        <f>INDEX('Vias Var Man'!$D$12:$D$3949,MATCH('MAPA VARRIÇÃO MANUAL'!B192,'Vias Var Man'!$B$12:$B$3949))</f>
        <v>2 vezes na semana</v>
      </c>
      <c r="D192" s="197">
        <f>VLOOKUP(B192,'Vias Var Man'!$B$12:$H$3949,7,FALSE)</f>
        <v>6.1702399999999997</v>
      </c>
      <c r="E192" s="198">
        <f t="shared" si="41"/>
        <v>49.361919999999998</v>
      </c>
      <c r="F192" s="199">
        <f t="shared" si="40"/>
        <v>8</v>
      </c>
      <c r="G192" s="206">
        <f t="shared" ref="G192:AI192" si="65">IF(OR(WEEKDAY(G$9,1)=4,WEEKDAY(G$9,1)=7),1,0)</f>
        <v>0</v>
      </c>
      <c r="H192" s="206">
        <f t="shared" si="65"/>
        <v>1</v>
      </c>
      <c r="I192" s="206">
        <f t="shared" si="65"/>
        <v>0</v>
      </c>
      <c r="J192" s="206">
        <f t="shared" si="65"/>
        <v>0</v>
      </c>
      <c r="K192" s="206">
        <f t="shared" si="65"/>
        <v>0</v>
      </c>
      <c r="L192" s="206">
        <f t="shared" si="65"/>
        <v>1</v>
      </c>
      <c r="M192" s="206">
        <f t="shared" si="65"/>
        <v>0</v>
      </c>
      <c r="N192" s="206">
        <f t="shared" si="65"/>
        <v>0</v>
      </c>
      <c r="O192" s="206">
        <f t="shared" si="65"/>
        <v>1</v>
      </c>
      <c r="P192" s="206">
        <f t="shared" si="65"/>
        <v>0</v>
      </c>
      <c r="Q192" s="206">
        <f t="shared" si="65"/>
        <v>0</v>
      </c>
      <c r="R192" s="206">
        <f t="shared" si="65"/>
        <v>0</v>
      </c>
      <c r="S192" s="206">
        <f t="shared" si="65"/>
        <v>1</v>
      </c>
      <c r="T192" s="206">
        <f t="shared" si="65"/>
        <v>0</v>
      </c>
      <c r="U192" s="206">
        <f t="shared" si="65"/>
        <v>0</v>
      </c>
      <c r="V192" s="206">
        <f t="shared" si="65"/>
        <v>1</v>
      </c>
      <c r="W192" s="206">
        <f t="shared" si="65"/>
        <v>0</v>
      </c>
      <c r="X192" s="206">
        <f t="shared" si="65"/>
        <v>0</v>
      </c>
      <c r="Y192" s="206">
        <f t="shared" si="65"/>
        <v>0</v>
      </c>
      <c r="Z192" s="206">
        <f t="shared" si="65"/>
        <v>1</v>
      </c>
      <c r="AA192" s="206">
        <f t="shared" si="65"/>
        <v>0</v>
      </c>
      <c r="AB192" s="206">
        <f t="shared" si="65"/>
        <v>0</v>
      </c>
      <c r="AC192" s="206">
        <f t="shared" si="65"/>
        <v>1</v>
      </c>
      <c r="AD192" s="206">
        <f t="shared" si="65"/>
        <v>0</v>
      </c>
      <c r="AE192" s="206">
        <f t="shared" si="65"/>
        <v>0</v>
      </c>
      <c r="AF192" s="206">
        <f t="shared" si="65"/>
        <v>0</v>
      </c>
      <c r="AG192" s="206">
        <f t="shared" si="65"/>
        <v>1</v>
      </c>
      <c r="AH192" s="206">
        <f t="shared" si="65"/>
        <v>0</v>
      </c>
      <c r="AI192" s="206">
        <f t="shared" si="65"/>
        <v>0</v>
      </c>
      <c r="AJ192" s="206"/>
      <c r="AK192" s="206"/>
    </row>
    <row r="193" spans="2:38" s="19" customFormat="1" ht="18">
      <c r="B193" s="205">
        <v>184</v>
      </c>
      <c r="C193" s="200" t="str">
        <f>INDEX('Vias Var Man'!$D$12:$D$3949,MATCH('MAPA VARRIÇÃO MANUAL'!B193,'Vias Var Man'!$B$12:$B$3949))</f>
        <v>Diário</v>
      </c>
      <c r="D193" s="201">
        <f>VLOOKUP(B193,'Vias Var Man'!$B$12:$H$3949,7,FALSE)</f>
        <v>5.6192200000000003</v>
      </c>
      <c r="E193" s="188">
        <f t="shared" si="41"/>
        <v>140.48050000000001</v>
      </c>
      <c r="F193" s="202">
        <f t="shared" si="40"/>
        <v>25</v>
      </c>
      <c r="G193" s="206">
        <f t="shared" si="62"/>
        <v>1</v>
      </c>
      <c r="H193" s="206">
        <f t="shared" si="62"/>
        <v>1</v>
      </c>
      <c r="I193" s="206">
        <f t="shared" si="62"/>
        <v>0</v>
      </c>
      <c r="J193" s="206">
        <f t="shared" si="62"/>
        <v>1</v>
      </c>
      <c r="K193" s="206">
        <f t="shared" si="62"/>
        <v>1</v>
      </c>
      <c r="L193" s="206">
        <f t="shared" si="62"/>
        <v>1</v>
      </c>
      <c r="M193" s="206">
        <f t="shared" si="62"/>
        <v>1</v>
      </c>
      <c r="N193" s="206">
        <f t="shared" si="62"/>
        <v>1</v>
      </c>
      <c r="O193" s="206">
        <f t="shared" si="62"/>
        <v>1</v>
      </c>
      <c r="P193" s="206">
        <f t="shared" si="62"/>
        <v>0</v>
      </c>
      <c r="Q193" s="206">
        <f t="shared" si="62"/>
        <v>1</v>
      </c>
      <c r="R193" s="206">
        <f t="shared" si="62"/>
        <v>1</v>
      </c>
      <c r="S193" s="206">
        <f t="shared" si="62"/>
        <v>1</v>
      </c>
      <c r="T193" s="206">
        <f t="shared" si="62"/>
        <v>1</v>
      </c>
      <c r="U193" s="206">
        <f t="shared" si="62"/>
        <v>1</v>
      </c>
      <c r="V193" s="206">
        <f t="shared" si="63"/>
        <v>1</v>
      </c>
      <c r="W193" s="206">
        <f t="shared" si="63"/>
        <v>0</v>
      </c>
      <c r="X193" s="206">
        <f t="shared" si="63"/>
        <v>1</v>
      </c>
      <c r="Y193" s="206">
        <f t="shared" si="63"/>
        <v>1</v>
      </c>
      <c r="Z193" s="206">
        <f t="shared" si="63"/>
        <v>1</v>
      </c>
      <c r="AA193" s="206">
        <f t="shared" si="63"/>
        <v>1</v>
      </c>
      <c r="AB193" s="206">
        <f t="shared" si="63"/>
        <v>1</v>
      </c>
      <c r="AC193" s="206">
        <f t="shared" si="63"/>
        <v>1</v>
      </c>
      <c r="AD193" s="206">
        <f t="shared" si="63"/>
        <v>0</v>
      </c>
      <c r="AE193" s="206">
        <f t="shared" si="63"/>
        <v>1</v>
      </c>
      <c r="AF193" s="206">
        <f t="shared" si="63"/>
        <v>1</v>
      </c>
      <c r="AG193" s="206">
        <f t="shared" si="63"/>
        <v>1</v>
      </c>
      <c r="AH193" s="206">
        <f t="shared" si="63"/>
        <v>1</v>
      </c>
      <c r="AI193" s="206">
        <f t="shared" si="63"/>
        <v>1</v>
      </c>
      <c r="AJ193" s="206"/>
      <c r="AK193" s="206"/>
      <c r="AL193" s="19">
        <f t="shared" ref="AL193" si="66">IF(OR(AL$8=7,AL$8=3,AL$8=5),1,0)</f>
        <v>0</v>
      </c>
    </row>
    <row r="194" spans="2:38" s="19" customFormat="1" ht="18">
      <c r="B194" s="204">
        <v>185</v>
      </c>
      <c r="C194" s="196" t="str">
        <f>INDEX('Vias Var Man'!$D$12:$D$3949,MATCH('MAPA VARRIÇÃO MANUAL'!B194,'Vias Var Man'!$B$12:$B$3949))</f>
        <v>Diário</v>
      </c>
      <c r="D194" s="197">
        <f>VLOOKUP(B194,'Vias Var Man'!$B$12:$H$3949,7,FALSE)</f>
        <v>5.8819599999999994</v>
      </c>
      <c r="E194" s="198">
        <f t="shared" si="41"/>
        <v>147.04899999999998</v>
      </c>
      <c r="F194" s="199">
        <f t="shared" si="40"/>
        <v>25</v>
      </c>
      <c r="G194" s="206">
        <f t="shared" si="62"/>
        <v>1</v>
      </c>
      <c r="H194" s="206">
        <f t="shared" si="62"/>
        <v>1</v>
      </c>
      <c r="I194" s="206">
        <f t="shared" si="62"/>
        <v>0</v>
      </c>
      <c r="J194" s="206">
        <f t="shared" si="62"/>
        <v>1</v>
      </c>
      <c r="K194" s="206">
        <f t="shared" si="62"/>
        <v>1</v>
      </c>
      <c r="L194" s="206">
        <f t="shared" si="62"/>
        <v>1</v>
      </c>
      <c r="M194" s="206">
        <f t="shared" si="62"/>
        <v>1</v>
      </c>
      <c r="N194" s="206">
        <f t="shared" si="62"/>
        <v>1</v>
      </c>
      <c r="O194" s="206">
        <f t="shared" si="62"/>
        <v>1</v>
      </c>
      <c r="P194" s="206">
        <f t="shared" si="62"/>
        <v>0</v>
      </c>
      <c r="Q194" s="206">
        <f t="shared" si="62"/>
        <v>1</v>
      </c>
      <c r="R194" s="206">
        <f t="shared" si="62"/>
        <v>1</v>
      </c>
      <c r="S194" s="206">
        <f t="shared" si="62"/>
        <v>1</v>
      </c>
      <c r="T194" s="206">
        <f t="shared" si="62"/>
        <v>1</v>
      </c>
      <c r="U194" s="206">
        <f t="shared" si="62"/>
        <v>1</v>
      </c>
      <c r="V194" s="206">
        <f t="shared" si="63"/>
        <v>1</v>
      </c>
      <c r="W194" s="206">
        <f t="shared" si="63"/>
        <v>0</v>
      </c>
      <c r="X194" s="206">
        <f t="shared" si="63"/>
        <v>1</v>
      </c>
      <c r="Y194" s="206">
        <f t="shared" si="63"/>
        <v>1</v>
      </c>
      <c r="Z194" s="206">
        <f t="shared" si="63"/>
        <v>1</v>
      </c>
      <c r="AA194" s="206">
        <f t="shared" si="63"/>
        <v>1</v>
      </c>
      <c r="AB194" s="206">
        <f t="shared" si="63"/>
        <v>1</v>
      </c>
      <c r="AC194" s="206">
        <f t="shared" si="63"/>
        <v>1</v>
      </c>
      <c r="AD194" s="206">
        <f t="shared" si="63"/>
        <v>0</v>
      </c>
      <c r="AE194" s="206">
        <f t="shared" si="63"/>
        <v>1</v>
      </c>
      <c r="AF194" s="206">
        <f t="shared" si="63"/>
        <v>1</v>
      </c>
      <c r="AG194" s="206">
        <f t="shared" si="63"/>
        <v>1</v>
      </c>
      <c r="AH194" s="206">
        <f t="shared" si="63"/>
        <v>1</v>
      </c>
      <c r="AI194" s="206">
        <f t="shared" si="63"/>
        <v>1</v>
      </c>
      <c r="AJ194" s="206"/>
      <c r="AK194" s="206"/>
    </row>
    <row r="195" spans="2:38" s="19" customFormat="1" ht="18">
      <c r="B195" s="205">
        <v>186</v>
      </c>
      <c r="C195" s="200" t="str">
        <f>INDEX('Vias Var Man'!$D$12:$D$3949,MATCH('MAPA VARRIÇÃO MANUAL'!B195,'Vias Var Man'!$B$12:$B$3949))</f>
        <v>Diário</v>
      </c>
      <c r="D195" s="201">
        <f>VLOOKUP(B195,'Vias Var Man'!$B$12:$H$3949,7,FALSE)</f>
        <v>5.9617599999999999</v>
      </c>
      <c r="E195" s="188">
        <f t="shared" si="41"/>
        <v>149.04400000000001</v>
      </c>
      <c r="F195" s="202">
        <f t="shared" si="40"/>
        <v>25</v>
      </c>
      <c r="G195" s="206">
        <f t="shared" si="62"/>
        <v>1</v>
      </c>
      <c r="H195" s="206">
        <f t="shared" si="62"/>
        <v>1</v>
      </c>
      <c r="I195" s="206">
        <f t="shared" si="62"/>
        <v>0</v>
      </c>
      <c r="J195" s="206">
        <f t="shared" si="62"/>
        <v>1</v>
      </c>
      <c r="K195" s="206">
        <f t="shared" si="62"/>
        <v>1</v>
      </c>
      <c r="L195" s="206">
        <f t="shared" si="62"/>
        <v>1</v>
      </c>
      <c r="M195" s="206">
        <f t="shared" si="62"/>
        <v>1</v>
      </c>
      <c r="N195" s="206">
        <f t="shared" si="62"/>
        <v>1</v>
      </c>
      <c r="O195" s="206">
        <f t="shared" si="62"/>
        <v>1</v>
      </c>
      <c r="P195" s="206">
        <f t="shared" si="62"/>
        <v>0</v>
      </c>
      <c r="Q195" s="206">
        <f t="shared" si="62"/>
        <v>1</v>
      </c>
      <c r="R195" s="206">
        <f t="shared" si="62"/>
        <v>1</v>
      </c>
      <c r="S195" s="206">
        <f t="shared" si="62"/>
        <v>1</v>
      </c>
      <c r="T195" s="206">
        <f t="shared" si="62"/>
        <v>1</v>
      </c>
      <c r="U195" s="206">
        <f t="shared" si="62"/>
        <v>1</v>
      </c>
      <c r="V195" s="206">
        <f t="shared" si="63"/>
        <v>1</v>
      </c>
      <c r="W195" s="206">
        <f t="shared" si="63"/>
        <v>0</v>
      </c>
      <c r="X195" s="206">
        <f t="shared" si="63"/>
        <v>1</v>
      </c>
      <c r="Y195" s="206">
        <f t="shared" si="63"/>
        <v>1</v>
      </c>
      <c r="Z195" s="206">
        <f t="shared" si="63"/>
        <v>1</v>
      </c>
      <c r="AA195" s="206">
        <f t="shared" si="63"/>
        <v>1</v>
      </c>
      <c r="AB195" s="206">
        <f t="shared" si="63"/>
        <v>1</v>
      </c>
      <c r="AC195" s="206">
        <f t="shared" si="63"/>
        <v>1</v>
      </c>
      <c r="AD195" s="206">
        <f t="shared" si="63"/>
        <v>0</v>
      </c>
      <c r="AE195" s="206">
        <f t="shared" si="63"/>
        <v>1</v>
      </c>
      <c r="AF195" s="206">
        <f t="shared" si="63"/>
        <v>1</v>
      </c>
      <c r="AG195" s="206">
        <f t="shared" si="63"/>
        <v>1</v>
      </c>
      <c r="AH195" s="206">
        <f t="shared" si="63"/>
        <v>1</v>
      </c>
      <c r="AI195" s="206">
        <f t="shared" si="63"/>
        <v>1</v>
      </c>
      <c r="AJ195" s="206"/>
      <c r="AK195" s="206"/>
      <c r="AL195" s="19">
        <f t="shared" ref="AL195" si="67">IF(OR(AL$8=7,AL$8=3,AL$8=5),1,0)</f>
        <v>0</v>
      </c>
    </row>
    <row r="196" spans="2:38" s="19" customFormat="1" ht="18">
      <c r="B196" s="204">
        <v>187</v>
      </c>
      <c r="C196" s="196" t="str">
        <f>INDEX('Vias Var Man'!$D$12:$D$3949,MATCH('MAPA VARRIÇÃO MANUAL'!B196,'Vias Var Man'!$B$12:$B$3949))</f>
        <v>1 vez na semana</v>
      </c>
      <c r="D196" s="197">
        <f>VLOOKUP(B196,'Vias Var Man'!$B$12:$H$3949,7,FALSE)</f>
        <v>5.80898</v>
      </c>
      <c r="E196" s="198">
        <f t="shared" si="41"/>
        <v>23.23592</v>
      </c>
      <c r="F196" s="199">
        <f t="shared" si="40"/>
        <v>4</v>
      </c>
      <c r="G196" s="206">
        <f t="shared" ref="G196:V205" si="68">IF(WEEKDAY(G$9,1)=4,1,0)</f>
        <v>0</v>
      </c>
      <c r="H196" s="206">
        <f t="shared" si="68"/>
        <v>0</v>
      </c>
      <c r="I196" s="206">
        <f t="shared" si="68"/>
        <v>0</v>
      </c>
      <c r="J196" s="206">
        <f t="shared" si="68"/>
        <v>0</v>
      </c>
      <c r="K196" s="206">
        <f t="shared" si="68"/>
        <v>0</v>
      </c>
      <c r="L196" s="206">
        <f t="shared" si="68"/>
        <v>1</v>
      </c>
      <c r="M196" s="206">
        <f t="shared" si="68"/>
        <v>0</v>
      </c>
      <c r="N196" s="206">
        <f t="shared" si="68"/>
        <v>0</v>
      </c>
      <c r="O196" s="206">
        <f t="shared" si="68"/>
        <v>0</v>
      </c>
      <c r="P196" s="206">
        <f t="shared" si="68"/>
        <v>0</v>
      </c>
      <c r="Q196" s="206">
        <f t="shared" si="68"/>
        <v>0</v>
      </c>
      <c r="R196" s="206">
        <f t="shared" si="68"/>
        <v>0</v>
      </c>
      <c r="S196" s="206">
        <f t="shared" si="68"/>
        <v>1</v>
      </c>
      <c r="T196" s="206">
        <f t="shared" si="68"/>
        <v>0</v>
      </c>
      <c r="U196" s="206">
        <f t="shared" si="68"/>
        <v>0</v>
      </c>
      <c r="V196" s="206">
        <f t="shared" si="68"/>
        <v>0</v>
      </c>
      <c r="W196" s="206">
        <f t="shared" ref="V196:AI205" si="69">IF(WEEKDAY(W$9,1)=4,1,0)</f>
        <v>0</v>
      </c>
      <c r="X196" s="206">
        <f t="shared" si="69"/>
        <v>0</v>
      </c>
      <c r="Y196" s="206">
        <f t="shared" si="69"/>
        <v>0</v>
      </c>
      <c r="Z196" s="206">
        <f t="shared" si="69"/>
        <v>1</v>
      </c>
      <c r="AA196" s="206">
        <f t="shared" si="69"/>
        <v>0</v>
      </c>
      <c r="AB196" s="206">
        <f t="shared" si="69"/>
        <v>0</v>
      </c>
      <c r="AC196" s="206">
        <f t="shared" si="69"/>
        <v>0</v>
      </c>
      <c r="AD196" s="206">
        <f t="shared" si="69"/>
        <v>0</v>
      </c>
      <c r="AE196" s="206">
        <f t="shared" si="69"/>
        <v>0</v>
      </c>
      <c r="AF196" s="206">
        <f t="shared" si="69"/>
        <v>0</v>
      </c>
      <c r="AG196" s="206">
        <f t="shared" si="69"/>
        <v>1</v>
      </c>
      <c r="AH196" s="206">
        <f t="shared" si="69"/>
        <v>0</v>
      </c>
      <c r="AI196" s="206">
        <f t="shared" si="69"/>
        <v>0</v>
      </c>
      <c r="AJ196" s="206"/>
      <c r="AK196" s="206"/>
    </row>
    <row r="197" spans="2:38" s="19" customFormat="1" ht="18">
      <c r="B197" s="205">
        <v>188</v>
      </c>
      <c r="C197" s="200" t="str">
        <f>INDEX('Vias Var Man'!$D$12:$D$3949,MATCH('MAPA VARRIÇÃO MANUAL'!B197,'Vias Var Man'!$B$12:$B$3949))</f>
        <v>1 vez na semana</v>
      </c>
      <c r="D197" s="201">
        <f>VLOOKUP(B197,'Vias Var Man'!$B$12:$H$3949,7,FALSE)</f>
        <v>5.7061000000000002</v>
      </c>
      <c r="E197" s="188">
        <f t="shared" si="41"/>
        <v>22.824400000000001</v>
      </c>
      <c r="F197" s="202">
        <f t="shared" si="40"/>
        <v>4</v>
      </c>
      <c r="G197" s="206">
        <f t="shared" si="68"/>
        <v>0</v>
      </c>
      <c r="H197" s="206">
        <f t="shared" si="68"/>
        <v>0</v>
      </c>
      <c r="I197" s="206">
        <f t="shared" si="68"/>
        <v>0</v>
      </c>
      <c r="J197" s="206">
        <f t="shared" si="68"/>
        <v>0</v>
      </c>
      <c r="K197" s="206">
        <f t="shared" si="68"/>
        <v>0</v>
      </c>
      <c r="L197" s="206">
        <f t="shared" si="68"/>
        <v>1</v>
      </c>
      <c r="M197" s="206">
        <f t="shared" si="68"/>
        <v>0</v>
      </c>
      <c r="N197" s="206">
        <f t="shared" si="68"/>
        <v>0</v>
      </c>
      <c r="O197" s="206">
        <f t="shared" si="68"/>
        <v>0</v>
      </c>
      <c r="P197" s="206">
        <f t="shared" si="68"/>
        <v>0</v>
      </c>
      <c r="Q197" s="206">
        <f t="shared" si="68"/>
        <v>0</v>
      </c>
      <c r="R197" s="206">
        <f t="shared" si="68"/>
        <v>0</v>
      </c>
      <c r="S197" s="206">
        <f t="shared" si="68"/>
        <v>1</v>
      </c>
      <c r="T197" s="206">
        <f t="shared" si="68"/>
        <v>0</v>
      </c>
      <c r="U197" s="206">
        <f t="shared" si="68"/>
        <v>0</v>
      </c>
      <c r="V197" s="206">
        <f t="shared" si="69"/>
        <v>0</v>
      </c>
      <c r="W197" s="206">
        <f t="shared" si="69"/>
        <v>0</v>
      </c>
      <c r="X197" s="206">
        <f t="shared" si="69"/>
        <v>0</v>
      </c>
      <c r="Y197" s="206">
        <f t="shared" si="69"/>
        <v>0</v>
      </c>
      <c r="Z197" s="206">
        <f t="shared" si="69"/>
        <v>1</v>
      </c>
      <c r="AA197" s="206">
        <f t="shared" si="69"/>
        <v>0</v>
      </c>
      <c r="AB197" s="206">
        <f t="shared" si="69"/>
        <v>0</v>
      </c>
      <c r="AC197" s="206">
        <f t="shared" si="69"/>
        <v>0</v>
      </c>
      <c r="AD197" s="206">
        <f t="shared" si="69"/>
        <v>0</v>
      </c>
      <c r="AE197" s="206">
        <f t="shared" si="69"/>
        <v>0</v>
      </c>
      <c r="AF197" s="206">
        <f t="shared" si="69"/>
        <v>0</v>
      </c>
      <c r="AG197" s="206">
        <f t="shared" si="69"/>
        <v>1</v>
      </c>
      <c r="AH197" s="206">
        <f t="shared" si="69"/>
        <v>0</v>
      </c>
      <c r="AI197" s="206">
        <f t="shared" si="69"/>
        <v>0</v>
      </c>
      <c r="AJ197" s="206"/>
      <c r="AK197" s="206"/>
      <c r="AL197" s="19">
        <f t="shared" ref="AL197" si="70">IF(OR(AL$8=7,AL$8=3,AL$8=5),1,0)</f>
        <v>0</v>
      </c>
    </row>
    <row r="198" spans="2:38" s="19" customFormat="1" ht="18">
      <c r="B198" s="204">
        <v>189</v>
      </c>
      <c r="C198" s="196" t="str">
        <f>INDEX('Vias Var Man'!$D$12:$D$3949,MATCH('MAPA VARRIÇÃO MANUAL'!B198,'Vias Var Man'!$B$12:$B$3949))</f>
        <v>1 vez na semana</v>
      </c>
      <c r="D198" s="197">
        <f>VLOOKUP(B198,'Vias Var Man'!$B$12:$H$3949,7,FALSE)</f>
        <v>6.2374400000000003</v>
      </c>
      <c r="E198" s="198">
        <f t="shared" si="41"/>
        <v>24.949760000000001</v>
      </c>
      <c r="F198" s="199">
        <f t="shared" si="40"/>
        <v>4</v>
      </c>
      <c r="G198" s="206">
        <f t="shared" si="68"/>
        <v>0</v>
      </c>
      <c r="H198" s="206">
        <f t="shared" si="68"/>
        <v>0</v>
      </c>
      <c r="I198" s="206">
        <f t="shared" si="68"/>
        <v>0</v>
      </c>
      <c r="J198" s="206">
        <f t="shared" si="68"/>
        <v>0</v>
      </c>
      <c r="K198" s="206">
        <f t="shared" si="68"/>
        <v>0</v>
      </c>
      <c r="L198" s="206">
        <f t="shared" si="68"/>
        <v>1</v>
      </c>
      <c r="M198" s="206">
        <f t="shared" si="68"/>
        <v>0</v>
      </c>
      <c r="N198" s="206">
        <f t="shared" si="68"/>
        <v>0</v>
      </c>
      <c r="O198" s="206">
        <f t="shared" si="68"/>
        <v>0</v>
      </c>
      <c r="P198" s="206">
        <f t="shared" si="68"/>
        <v>0</v>
      </c>
      <c r="Q198" s="206">
        <f t="shared" si="68"/>
        <v>0</v>
      </c>
      <c r="R198" s="206">
        <f t="shared" si="68"/>
        <v>0</v>
      </c>
      <c r="S198" s="206">
        <f t="shared" si="68"/>
        <v>1</v>
      </c>
      <c r="T198" s="206">
        <f t="shared" si="68"/>
        <v>0</v>
      </c>
      <c r="U198" s="206">
        <f t="shared" si="68"/>
        <v>0</v>
      </c>
      <c r="V198" s="206">
        <f t="shared" si="69"/>
        <v>0</v>
      </c>
      <c r="W198" s="206">
        <f t="shared" si="69"/>
        <v>0</v>
      </c>
      <c r="X198" s="206">
        <f t="shared" si="69"/>
        <v>0</v>
      </c>
      <c r="Y198" s="206">
        <f t="shared" si="69"/>
        <v>0</v>
      </c>
      <c r="Z198" s="206">
        <f t="shared" si="69"/>
        <v>1</v>
      </c>
      <c r="AA198" s="206">
        <f t="shared" si="69"/>
        <v>0</v>
      </c>
      <c r="AB198" s="206">
        <f t="shared" si="69"/>
        <v>0</v>
      </c>
      <c r="AC198" s="206">
        <f t="shared" si="69"/>
        <v>0</v>
      </c>
      <c r="AD198" s="206">
        <f t="shared" si="69"/>
        <v>0</v>
      </c>
      <c r="AE198" s="206">
        <f t="shared" si="69"/>
        <v>0</v>
      </c>
      <c r="AF198" s="206">
        <f t="shared" si="69"/>
        <v>0</v>
      </c>
      <c r="AG198" s="206">
        <f t="shared" si="69"/>
        <v>1</v>
      </c>
      <c r="AH198" s="206">
        <f t="shared" si="69"/>
        <v>0</v>
      </c>
      <c r="AI198" s="206">
        <f t="shared" si="69"/>
        <v>0</v>
      </c>
      <c r="AJ198" s="206"/>
      <c r="AK198" s="206"/>
    </row>
    <row r="199" spans="2:38" s="19" customFormat="1" ht="18">
      <c r="B199" s="205">
        <v>190</v>
      </c>
      <c r="C199" s="200" t="str">
        <f>INDEX('Vias Var Man'!$D$12:$D$3949,MATCH('MAPA VARRIÇÃO MANUAL'!B199,'Vias Var Man'!$B$12:$B$3949))</f>
        <v>1 vez na semana</v>
      </c>
      <c r="D199" s="201">
        <f>VLOOKUP(B199,'Vias Var Man'!$B$12:$H$3949,7,FALSE)</f>
        <v>6.27712</v>
      </c>
      <c r="E199" s="188">
        <f t="shared" si="41"/>
        <v>25.10848</v>
      </c>
      <c r="F199" s="202">
        <f t="shared" si="40"/>
        <v>4</v>
      </c>
      <c r="G199" s="206">
        <f t="shared" si="68"/>
        <v>0</v>
      </c>
      <c r="H199" s="206">
        <f t="shared" si="68"/>
        <v>0</v>
      </c>
      <c r="I199" s="206">
        <f t="shared" si="68"/>
        <v>0</v>
      </c>
      <c r="J199" s="206">
        <f t="shared" si="68"/>
        <v>0</v>
      </c>
      <c r="K199" s="206">
        <f t="shared" si="68"/>
        <v>0</v>
      </c>
      <c r="L199" s="206">
        <f t="shared" si="68"/>
        <v>1</v>
      </c>
      <c r="M199" s="206">
        <f t="shared" si="68"/>
        <v>0</v>
      </c>
      <c r="N199" s="206">
        <f t="shared" si="68"/>
        <v>0</v>
      </c>
      <c r="O199" s="206">
        <f t="shared" si="68"/>
        <v>0</v>
      </c>
      <c r="P199" s="206">
        <f t="shared" si="68"/>
        <v>0</v>
      </c>
      <c r="Q199" s="206">
        <f t="shared" si="68"/>
        <v>0</v>
      </c>
      <c r="R199" s="206">
        <f t="shared" si="68"/>
        <v>0</v>
      </c>
      <c r="S199" s="206">
        <f t="shared" si="68"/>
        <v>1</v>
      </c>
      <c r="T199" s="206">
        <f t="shared" si="68"/>
        <v>0</v>
      </c>
      <c r="U199" s="206">
        <f t="shared" si="68"/>
        <v>0</v>
      </c>
      <c r="V199" s="206">
        <f t="shared" si="69"/>
        <v>0</v>
      </c>
      <c r="W199" s="206">
        <f t="shared" si="69"/>
        <v>0</v>
      </c>
      <c r="X199" s="206">
        <f t="shared" si="69"/>
        <v>0</v>
      </c>
      <c r="Y199" s="206">
        <f t="shared" si="69"/>
        <v>0</v>
      </c>
      <c r="Z199" s="206">
        <f t="shared" si="69"/>
        <v>1</v>
      </c>
      <c r="AA199" s="206">
        <f t="shared" si="69"/>
        <v>0</v>
      </c>
      <c r="AB199" s="206">
        <f t="shared" si="69"/>
        <v>0</v>
      </c>
      <c r="AC199" s="206">
        <f t="shared" si="69"/>
        <v>0</v>
      </c>
      <c r="AD199" s="206">
        <f t="shared" si="69"/>
        <v>0</v>
      </c>
      <c r="AE199" s="206">
        <f t="shared" si="69"/>
        <v>0</v>
      </c>
      <c r="AF199" s="206">
        <f t="shared" si="69"/>
        <v>0</v>
      </c>
      <c r="AG199" s="206">
        <f t="shared" si="69"/>
        <v>1</v>
      </c>
      <c r="AH199" s="206">
        <f t="shared" si="69"/>
        <v>0</v>
      </c>
      <c r="AI199" s="206">
        <f t="shared" si="69"/>
        <v>0</v>
      </c>
      <c r="AJ199" s="206"/>
      <c r="AK199" s="206"/>
      <c r="AL199" s="19">
        <f t="shared" ref="AL199" si="71">IF(OR(AL$8=7,AL$8=3,AL$8=5),1,0)</f>
        <v>0</v>
      </c>
    </row>
    <row r="200" spans="2:38" s="19" customFormat="1" ht="18">
      <c r="B200" s="204">
        <v>191</v>
      </c>
      <c r="C200" s="196" t="str">
        <f>INDEX('Vias Var Man'!$D$12:$D$3949,MATCH('MAPA VARRIÇÃO MANUAL'!B200,'Vias Var Man'!$B$12:$B$3949))</f>
        <v>1 vez na semana</v>
      </c>
      <c r="D200" s="197">
        <f>VLOOKUP(B200,'Vias Var Man'!$B$12:$H$3949,7,FALSE)</f>
        <v>6.1630400000000005</v>
      </c>
      <c r="E200" s="198">
        <f t="shared" si="41"/>
        <v>24.652160000000002</v>
      </c>
      <c r="F200" s="199">
        <f t="shared" si="40"/>
        <v>4</v>
      </c>
      <c r="G200" s="206">
        <f t="shared" si="68"/>
        <v>0</v>
      </c>
      <c r="H200" s="206">
        <f t="shared" si="68"/>
        <v>0</v>
      </c>
      <c r="I200" s="206">
        <f t="shared" si="68"/>
        <v>0</v>
      </c>
      <c r="J200" s="206">
        <f t="shared" si="68"/>
        <v>0</v>
      </c>
      <c r="K200" s="206">
        <f t="shared" si="68"/>
        <v>0</v>
      </c>
      <c r="L200" s="206">
        <f t="shared" si="68"/>
        <v>1</v>
      </c>
      <c r="M200" s="206">
        <f t="shared" si="68"/>
        <v>0</v>
      </c>
      <c r="N200" s="206">
        <f t="shared" si="68"/>
        <v>0</v>
      </c>
      <c r="O200" s="206">
        <f t="shared" si="68"/>
        <v>0</v>
      </c>
      <c r="P200" s="206">
        <f t="shared" si="68"/>
        <v>0</v>
      </c>
      <c r="Q200" s="206">
        <f t="shared" si="68"/>
        <v>0</v>
      </c>
      <c r="R200" s="206">
        <f t="shared" si="68"/>
        <v>0</v>
      </c>
      <c r="S200" s="206">
        <f t="shared" si="68"/>
        <v>1</v>
      </c>
      <c r="T200" s="206">
        <f t="shared" si="68"/>
        <v>0</v>
      </c>
      <c r="U200" s="206">
        <f t="shared" si="68"/>
        <v>0</v>
      </c>
      <c r="V200" s="206">
        <f t="shared" si="69"/>
        <v>0</v>
      </c>
      <c r="W200" s="206">
        <f t="shared" si="69"/>
        <v>0</v>
      </c>
      <c r="X200" s="206">
        <f t="shared" si="69"/>
        <v>0</v>
      </c>
      <c r="Y200" s="206">
        <f t="shared" si="69"/>
        <v>0</v>
      </c>
      <c r="Z200" s="206">
        <f t="shared" si="69"/>
        <v>1</v>
      </c>
      <c r="AA200" s="206">
        <f t="shared" si="69"/>
        <v>0</v>
      </c>
      <c r="AB200" s="206">
        <f t="shared" si="69"/>
        <v>0</v>
      </c>
      <c r="AC200" s="206">
        <f t="shared" si="69"/>
        <v>0</v>
      </c>
      <c r="AD200" s="206">
        <f t="shared" si="69"/>
        <v>0</v>
      </c>
      <c r="AE200" s="206">
        <f t="shared" si="69"/>
        <v>0</v>
      </c>
      <c r="AF200" s="206">
        <f t="shared" si="69"/>
        <v>0</v>
      </c>
      <c r="AG200" s="206">
        <f t="shared" si="69"/>
        <v>1</v>
      </c>
      <c r="AH200" s="206">
        <f t="shared" si="69"/>
        <v>0</v>
      </c>
      <c r="AI200" s="206">
        <f t="shared" si="69"/>
        <v>0</v>
      </c>
      <c r="AJ200" s="206"/>
      <c r="AK200" s="206"/>
    </row>
    <row r="201" spans="2:38" s="19" customFormat="1" ht="18">
      <c r="B201" s="205">
        <v>192</v>
      </c>
      <c r="C201" s="200" t="str">
        <f>INDEX('Vias Var Man'!$D$12:$D$3949,MATCH('MAPA VARRIÇÃO MANUAL'!B201,'Vias Var Man'!$B$12:$B$3949))</f>
        <v>1 vez na semana</v>
      </c>
      <c r="D201" s="201">
        <f>VLOOKUP(B201,'Vias Var Man'!$B$12:$H$3949,7,FALSE)</f>
        <v>5.9836000000000009</v>
      </c>
      <c r="E201" s="188">
        <f t="shared" si="41"/>
        <v>23.934400000000004</v>
      </c>
      <c r="F201" s="202">
        <f t="shared" si="40"/>
        <v>4</v>
      </c>
      <c r="G201" s="206">
        <f t="shared" si="68"/>
        <v>0</v>
      </c>
      <c r="H201" s="206">
        <f t="shared" si="68"/>
        <v>0</v>
      </c>
      <c r="I201" s="206">
        <f t="shared" si="68"/>
        <v>0</v>
      </c>
      <c r="J201" s="206">
        <f t="shared" si="68"/>
        <v>0</v>
      </c>
      <c r="K201" s="206">
        <f t="shared" si="68"/>
        <v>0</v>
      </c>
      <c r="L201" s="206">
        <f t="shared" si="68"/>
        <v>1</v>
      </c>
      <c r="M201" s="206">
        <f t="shared" si="68"/>
        <v>0</v>
      </c>
      <c r="N201" s="206">
        <f t="shared" si="68"/>
        <v>0</v>
      </c>
      <c r="O201" s="206">
        <f t="shared" si="68"/>
        <v>0</v>
      </c>
      <c r="P201" s="206">
        <f t="shared" si="68"/>
        <v>0</v>
      </c>
      <c r="Q201" s="206">
        <f t="shared" si="68"/>
        <v>0</v>
      </c>
      <c r="R201" s="206">
        <f t="shared" si="68"/>
        <v>0</v>
      </c>
      <c r="S201" s="206">
        <f t="shared" si="68"/>
        <v>1</v>
      </c>
      <c r="T201" s="206">
        <f t="shared" si="68"/>
        <v>0</v>
      </c>
      <c r="U201" s="206">
        <f t="shared" si="68"/>
        <v>0</v>
      </c>
      <c r="V201" s="206">
        <f t="shared" si="69"/>
        <v>0</v>
      </c>
      <c r="W201" s="206">
        <f t="shared" si="69"/>
        <v>0</v>
      </c>
      <c r="X201" s="206">
        <f t="shared" si="69"/>
        <v>0</v>
      </c>
      <c r="Y201" s="206">
        <f t="shared" si="69"/>
        <v>0</v>
      </c>
      <c r="Z201" s="206">
        <f t="shared" si="69"/>
        <v>1</v>
      </c>
      <c r="AA201" s="206">
        <f t="shared" si="69"/>
        <v>0</v>
      </c>
      <c r="AB201" s="206">
        <f t="shared" si="69"/>
        <v>0</v>
      </c>
      <c r="AC201" s="206">
        <f t="shared" si="69"/>
        <v>0</v>
      </c>
      <c r="AD201" s="206">
        <f t="shared" si="69"/>
        <v>0</v>
      </c>
      <c r="AE201" s="206">
        <f t="shared" si="69"/>
        <v>0</v>
      </c>
      <c r="AF201" s="206">
        <f t="shared" si="69"/>
        <v>0</v>
      </c>
      <c r="AG201" s="206">
        <f t="shared" si="69"/>
        <v>1</v>
      </c>
      <c r="AH201" s="206">
        <f t="shared" si="69"/>
        <v>0</v>
      </c>
      <c r="AI201" s="206">
        <f t="shared" si="69"/>
        <v>0</v>
      </c>
      <c r="AJ201" s="206"/>
      <c r="AK201" s="206"/>
      <c r="AL201" s="19">
        <f t="shared" ref="AL201" si="72">IF(OR(AL$8=7,AL$8=3,AL$8=5),1,0)</f>
        <v>0</v>
      </c>
    </row>
    <row r="202" spans="2:38" s="19" customFormat="1" ht="18">
      <c r="B202" s="204">
        <v>193</v>
      </c>
      <c r="C202" s="196" t="str">
        <f>INDEX('Vias Var Man'!$D$12:$D$3949,MATCH('MAPA VARRIÇÃO MANUAL'!B202,'Vias Var Man'!$B$12:$B$3949))</f>
        <v>1 vez na semana</v>
      </c>
      <c r="D202" s="197">
        <f>VLOOKUP(B202,'Vias Var Man'!$B$12:$H$3949,7,FALSE)</f>
        <v>7.3003800000000005</v>
      </c>
      <c r="E202" s="198">
        <f t="shared" si="41"/>
        <v>29.201520000000002</v>
      </c>
      <c r="F202" s="199">
        <f t="shared" ref="F202:F265" si="73">SUM(G202:AK202)</f>
        <v>4</v>
      </c>
      <c r="G202" s="206">
        <f t="shared" si="68"/>
        <v>0</v>
      </c>
      <c r="H202" s="206">
        <f t="shared" si="68"/>
        <v>0</v>
      </c>
      <c r="I202" s="206">
        <f t="shared" si="68"/>
        <v>0</v>
      </c>
      <c r="J202" s="206">
        <f t="shared" si="68"/>
        <v>0</v>
      </c>
      <c r="K202" s="206">
        <f t="shared" si="68"/>
        <v>0</v>
      </c>
      <c r="L202" s="206">
        <f t="shared" si="68"/>
        <v>1</v>
      </c>
      <c r="M202" s="206">
        <f t="shared" si="68"/>
        <v>0</v>
      </c>
      <c r="N202" s="206">
        <f t="shared" si="68"/>
        <v>0</v>
      </c>
      <c r="O202" s="206">
        <f t="shared" si="68"/>
        <v>0</v>
      </c>
      <c r="P202" s="206">
        <f t="shared" si="68"/>
        <v>0</v>
      </c>
      <c r="Q202" s="206">
        <f t="shared" si="68"/>
        <v>0</v>
      </c>
      <c r="R202" s="206">
        <f t="shared" si="68"/>
        <v>0</v>
      </c>
      <c r="S202" s="206">
        <f t="shared" si="68"/>
        <v>1</v>
      </c>
      <c r="T202" s="206">
        <f t="shared" si="68"/>
        <v>0</v>
      </c>
      <c r="U202" s="206">
        <f t="shared" si="68"/>
        <v>0</v>
      </c>
      <c r="V202" s="206">
        <f t="shared" si="69"/>
        <v>0</v>
      </c>
      <c r="W202" s="206">
        <f t="shared" si="69"/>
        <v>0</v>
      </c>
      <c r="X202" s="206">
        <f t="shared" si="69"/>
        <v>0</v>
      </c>
      <c r="Y202" s="206">
        <f t="shared" si="69"/>
        <v>0</v>
      </c>
      <c r="Z202" s="206">
        <f t="shared" si="69"/>
        <v>1</v>
      </c>
      <c r="AA202" s="206">
        <f t="shared" si="69"/>
        <v>0</v>
      </c>
      <c r="AB202" s="206">
        <f t="shared" si="69"/>
        <v>0</v>
      </c>
      <c r="AC202" s="206">
        <f t="shared" si="69"/>
        <v>0</v>
      </c>
      <c r="AD202" s="206">
        <f t="shared" si="69"/>
        <v>0</v>
      </c>
      <c r="AE202" s="206">
        <f t="shared" si="69"/>
        <v>0</v>
      </c>
      <c r="AF202" s="206">
        <f t="shared" si="69"/>
        <v>0</v>
      </c>
      <c r="AG202" s="206">
        <f t="shared" si="69"/>
        <v>1</v>
      </c>
      <c r="AH202" s="206">
        <f t="shared" si="69"/>
        <v>0</v>
      </c>
      <c r="AI202" s="206">
        <f t="shared" si="69"/>
        <v>0</v>
      </c>
      <c r="AJ202" s="206"/>
      <c r="AK202" s="206"/>
    </row>
    <row r="203" spans="2:38" s="19" customFormat="1" ht="18">
      <c r="B203" s="205">
        <v>194</v>
      </c>
      <c r="C203" s="200" t="str">
        <f>INDEX('Vias Var Man'!$D$12:$D$3949,MATCH('MAPA VARRIÇÃO MANUAL'!B203,'Vias Var Man'!$B$12:$B$3949))</f>
        <v>1 vez na semana</v>
      </c>
      <c r="D203" s="201">
        <f>VLOOKUP(B203,'Vias Var Man'!$B$12:$H$3949,7,FALSE)</f>
        <v>6.1950000000000003</v>
      </c>
      <c r="E203" s="188">
        <f t="shared" si="41"/>
        <v>24.78</v>
      </c>
      <c r="F203" s="202">
        <f t="shared" si="73"/>
        <v>4</v>
      </c>
      <c r="G203" s="206">
        <f t="shared" si="68"/>
        <v>0</v>
      </c>
      <c r="H203" s="206">
        <f t="shared" si="68"/>
        <v>0</v>
      </c>
      <c r="I203" s="206">
        <f t="shared" si="68"/>
        <v>0</v>
      </c>
      <c r="J203" s="206">
        <f t="shared" si="68"/>
        <v>0</v>
      </c>
      <c r="K203" s="206">
        <f t="shared" si="68"/>
        <v>0</v>
      </c>
      <c r="L203" s="206">
        <f t="shared" si="68"/>
        <v>1</v>
      </c>
      <c r="M203" s="206">
        <f t="shared" si="68"/>
        <v>0</v>
      </c>
      <c r="N203" s="206">
        <f t="shared" si="68"/>
        <v>0</v>
      </c>
      <c r="O203" s="206">
        <f t="shared" si="68"/>
        <v>0</v>
      </c>
      <c r="P203" s="206">
        <f t="shared" si="68"/>
        <v>0</v>
      </c>
      <c r="Q203" s="206">
        <f t="shared" si="68"/>
        <v>0</v>
      </c>
      <c r="R203" s="206">
        <f t="shared" si="68"/>
        <v>0</v>
      </c>
      <c r="S203" s="206">
        <f t="shared" si="68"/>
        <v>1</v>
      </c>
      <c r="T203" s="206">
        <f t="shared" si="68"/>
        <v>0</v>
      </c>
      <c r="U203" s="206">
        <f t="shared" si="68"/>
        <v>0</v>
      </c>
      <c r="V203" s="206">
        <f t="shared" si="69"/>
        <v>0</v>
      </c>
      <c r="W203" s="206">
        <f t="shared" si="69"/>
        <v>0</v>
      </c>
      <c r="X203" s="206">
        <f t="shared" si="69"/>
        <v>0</v>
      </c>
      <c r="Y203" s="206">
        <f t="shared" si="69"/>
        <v>0</v>
      </c>
      <c r="Z203" s="206">
        <f t="shared" si="69"/>
        <v>1</v>
      </c>
      <c r="AA203" s="206">
        <f t="shared" si="69"/>
        <v>0</v>
      </c>
      <c r="AB203" s="206">
        <f t="shared" si="69"/>
        <v>0</v>
      </c>
      <c r="AC203" s="206">
        <f t="shared" si="69"/>
        <v>0</v>
      </c>
      <c r="AD203" s="206">
        <f t="shared" si="69"/>
        <v>0</v>
      </c>
      <c r="AE203" s="206">
        <f t="shared" si="69"/>
        <v>0</v>
      </c>
      <c r="AF203" s="206">
        <f t="shared" si="69"/>
        <v>0</v>
      </c>
      <c r="AG203" s="206">
        <f t="shared" si="69"/>
        <v>1</v>
      </c>
      <c r="AH203" s="206">
        <f t="shared" si="69"/>
        <v>0</v>
      </c>
      <c r="AI203" s="206">
        <f t="shared" si="69"/>
        <v>0</v>
      </c>
      <c r="AJ203" s="206"/>
      <c r="AK203" s="206"/>
      <c r="AL203" s="19">
        <f t="shared" ref="AL203" si="74">IF(OR(AL$8=7,AL$8=3,AL$8=5),1,0)</f>
        <v>0</v>
      </c>
    </row>
    <row r="204" spans="2:38" s="19" customFormat="1" ht="18">
      <c r="B204" s="204">
        <v>195</v>
      </c>
      <c r="C204" s="196" t="str">
        <f>INDEX('Vias Var Man'!$D$12:$D$3949,MATCH('MAPA VARRIÇÃO MANUAL'!B204,'Vias Var Man'!$B$12:$B$3949))</f>
        <v>1 vez na semana</v>
      </c>
      <c r="D204" s="197">
        <f>VLOOKUP(B204,'Vias Var Man'!$B$12:$H$3949,7,FALSE)</f>
        <v>6.2641800000000005</v>
      </c>
      <c r="E204" s="198">
        <f t="shared" ref="E204:E267" si="75">F204*D204</f>
        <v>25.056720000000002</v>
      </c>
      <c r="F204" s="199">
        <f t="shared" si="73"/>
        <v>4</v>
      </c>
      <c r="G204" s="206">
        <f t="shared" si="68"/>
        <v>0</v>
      </c>
      <c r="H204" s="206">
        <f t="shared" si="68"/>
        <v>0</v>
      </c>
      <c r="I204" s="206">
        <f t="shared" si="68"/>
        <v>0</v>
      </c>
      <c r="J204" s="206">
        <f t="shared" si="68"/>
        <v>0</v>
      </c>
      <c r="K204" s="206">
        <f t="shared" si="68"/>
        <v>0</v>
      </c>
      <c r="L204" s="206">
        <f t="shared" si="68"/>
        <v>1</v>
      </c>
      <c r="M204" s="206">
        <f t="shared" si="68"/>
        <v>0</v>
      </c>
      <c r="N204" s="206">
        <f t="shared" si="68"/>
        <v>0</v>
      </c>
      <c r="O204" s="206">
        <f t="shared" si="68"/>
        <v>0</v>
      </c>
      <c r="P204" s="206">
        <f t="shared" si="68"/>
        <v>0</v>
      </c>
      <c r="Q204" s="206">
        <f t="shared" si="68"/>
        <v>0</v>
      </c>
      <c r="R204" s="206">
        <f t="shared" si="68"/>
        <v>0</v>
      </c>
      <c r="S204" s="206">
        <f t="shared" si="68"/>
        <v>1</v>
      </c>
      <c r="T204" s="206">
        <f t="shared" si="68"/>
        <v>0</v>
      </c>
      <c r="U204" s="206">
        <f t="shared" si="68"/>
        <v>0</v>
      </c>
      <c r="V204" s="206">
        <f t="shared" si="69"/>
        <v>0</v>
      </c>
      <c r="W204" s="206">
        <f t="shared" si="69"/>
        <v>0</v>
      </c>
      <c r="X204" s="206">
        <f t="shared" si="69"/>
        <v>0</v>
      </c>
      <c r="Y204" s="206">
        <f t="shared" si="69"/>
        <v>0</v>
      </c>
      <c r="Z204" s="206">
        <f t="shared" si="69"/>
        <v>1</v>
      </c>
      <c r="AA204" s="206">
        <f t="shared" si="69"/>
        <v>0</v>
      </c>
      <c r="AB204" s="206">
        <f t="shared" si="69"/>
        <v>0</v>
      </c>
      <c r="AC204" s="206">
        <f t="shared" si="69"/>
        <v>0</v>
      </c>
      <c r="AD204" s="206">
        <f t="shared" si="69"/>
        <v>0</v>
      </c>
      <c r="AE204" s="206">
        <f t="shared" si="69"/>
        <v>0</v>
      </c>
      <c r="AF204" s="206">
        <f t="shared" si="69"/>
        <v>0</v>
      </c>
      <c r="AG204" s="206">
        <f t="shared" si="69"/>
        <v>1</v>
      </c>
      <c r="AH204" s="206">
        <f t="shared" si="69"/>
        <v>0</v>
      </c>
      <c r="AI204" s="206">
        <f t="shared" si="69"/>
        <v>0</v>
      </c>
      <c r="AJ204" s="206"/>
      <c r="AK204" s="206"/>
    </row>
    <row r="205" spans="2:38" s="19" customFormat="1" ht="18">
      <c r="B205" s="205">
        <v>196</v>
      </c>
      <c r="C205" s="200" t="str">
        <f>INDEX('Vias Var Man'!$D$12:$D$3949,MATCH('MAPA VARRIÇÃO MANUAL'!B205,'Vias Var Man'!$B$12:$B$3949))</f>
        <v>1 vez na semana</v>
      </c>
      <c r="D205" s="201">
        <f>VLOOKUP(B205,'Vias Var Man'!$B$12:$H$3949,7,FALSE)</f>
        <v>6.2561799999999996</v>
      </c>
      <c r="E205" s="188">
        <f t="shared" si="75"/>
        <v>25.024719999999999</v>
      </c>
      <c r="F205" s="202">
        <f t="shared" si="73"/>
        <v>4</v>
      </c>
      <c r="G205" s="206">
        <f t="shared" si="68"/>
        <v>0</v>
      </c>
      <c r="H205" s="206">
        <f t="shared" si="68"/>
        <v>0</v>
      </c>
      <c r="I205" s="206">
        <f t="shared" si="68"/>
        <v>0</v>
      </c>
      <c r="J205" s="206">
        <f t="shared" si="68"/>
        <v>0</v>
      </c>
      <c r="K205" s="206">
        <f t="shared" si="68"/>
        <v>0</v>
      </c>
      <c r="L205" s="206">
        <f t="shared" si="68"/>
        <v>1</v>
      </c>
      <c r="M205" s="206">
        <f t="shared" si="68"/>
        <v>0</v>
      </c>
      <c r="N205" s="206">
        <f t="shared" si="68"/>
        <v>0</v>
      </c>
      <c r="O205" s="206">
        <f t="shared" si="68"/>
        <v>0</v>
      </c>
      <c r="P205" s="206">
        <f t="shared" si="68"/>
        <v>0</v>
      </c>
      <c r="Q205" s="206">
        <f t="shared" si="68"/>
        <v>0</v>
      </c>
      <c r="R205" s="206">
        <f t="shared" si="68"/>
        <v>0</v>
      </c>
      <c r="S205" s="206">
        <f t="shared" si="68"/>
        <v>1</v>
      </c>
      <c r="T205" s="206">
        <f t="shared" si="68"/>
        <v>0</v>
      </c>
      <c r="U205" s="206">
        <f t="shared" si="68"/>
        <v>0</v>
      </c>
      <c r="V205" s="206">
        <f t="shared" si="69"/>
        <v>0</v>
      </c>
      <c r="W205" s="206">
        <f t="shared" si="69"/>
        <v>0</v>
      </c>
      <c r="X205" s="206">
        <f t="shared" si="69"/>
        <v>0</v>
      </c>
      <c r="Y205" s="206">
        <f t="shared" si="69"/>
        <v>0</v>
      </c>
      <c r="Z205" s="206">
        <f t="shared" si="69"/>
        <v>1</v>
      </c>
      <c r="AA205" s="206">
        <f t="shared" si="69"/>
        <v>0</v>
      </c>
      <c r="AB205" s="206">
        <f t="shared" si="69"/>
        <v>0</v>
      </c>
      <c r="AC205" s="206">
        <f t="shared" si="69"/>
        <v>0</v>
      </c>
      <c r="AD205" s="206">
        <f t="shared" si="69"/>
        <v>0</v>
      </c>
      <c r="AE205" s="206">
        <f t="shared" si="69"/>
        <v>0</v>
      </c>
      <c r="AF205" s="206">
        <f t="shared" si="69"/>
        <v>0</v>
      </c>
      <c r="AG205" s="206">
        <f t="shared" si="69"/>
        <v>1</v>
      </c>
      <c r="AH205" s="206">
        <f t="shared" si="69"/>
        <v>0</v>
      </c>
      <c r="AI205" s="206">
        <f t="shared" si="69"/>
        <v>0</v>
      </c>
      <c r="AJ205" s="206"/>
      <c r="AK205" s="206"/>
      <c r="AL205" s="19">
        <f t="shared" ref="AL205" si="76">IF(OR(AL$8=7,AL$8=3,AL$8=5),1,0)</f>
        <v>0</v>
      </c>
    </row>
    <row r="206" spans="2:38" s="19" customFormat="1" ht="18">
      <c r="B206" s="204">
        <v>197</v>
      </c>
      <c r="C206" s="196" t="str">
        <f>INDEX('Vias Var Man'!$D$12:$D$3949,MATCH('MAPA VARRIÇÃO MANUAL'!B206,'Vias Var Man'!$B$12:$B$3949))</f>
        <v>2 vezes na semana</v>
      </c>
      <c r="D206" s="197">
        <f>VLOOKUP(B206,'Vias Var Man'!$B$12:$H$3949,7,FALSE)</f>
        <v>6.1951400000000003</v>
      </c>
      <c r="E206" s="198">
        <f t="shared" si="75"/>
        <v>49.561120000000003</v>
      </c>
      <c r="F206" s="199">
        <f t="shared" si="73"/>
        <v>8</v>
      </c>
      <c r="G206" s="206">
        <f t="shared" ref="G206:V209" si="77">IF(OR(WEEKDAY(G$9,1)=4,WEEKDAY(G$9,1)=7),1,0)</f>
        <v>0</v>
      </c>
      <c r="H206" s="206">
        <f t="shared" si="77"/>
        <v>1</v>
      </c>
      <c r="I206" s="206">
        <f t="shared" si="77"/>
        <v>0</v>
      </c>
      <c r="J206" s="206">
        <f t="shared" si="77"/>
        <v>0</v>
      </c>
      <c r="K206" s="206">
        <f t="shared" si="77"/>
        <v>0</v>
      </c>
      <c r="L206" s="206">
        <f t="shared" si="77"/>
        <v>1</v>
      </c>
      <c r="M206" s="206">
        <f t="shared" si="77"/>
        <v>0</v>
      </c>
      <c r="N206" s="206">
        <f t="shared" si="77"/>
        <v>0</v>
      </c>
      <c r="O206" s="206">
        <f t="shared" si="77"/>
        <v>1</v>
      </c>
      <c r="P206" s="206">
        <f t="shared" si="77"/>
        <v>0</v>
      </c>
      <c r="Q206" s="206">
        <f t="shared" si="77"/>
        <v>0</v>
      </c>
      <c r="R206" s="206">
        <f t="shared" si="77"/>
        <v>0</v>
      </c>
      <c r="S206" s="206">
        <f t="shared" si="77"/>
        <v>1</v>
      </c>
      <c r="T206" s="206">
        <f t="shared" si="77"/>
        <v>0</v>
      </c>
      <c r="U206" s="206">
        <f t="shared" si="77"/>
        <v>0</v>
      </c>
      <c r="V206" s="206">
        <f t="shared" si="77"/>
        <v>1</v>
      </c>
      <c r="W206" s="206">
        <f t="shared" ref="V206:AI209" si="78">IF(OR(WEEKDAY(W$9,1)=4,WEEKDAY(W$9,1)=7),1,0)</f>
        <v>0</v>
      </c>
      <c r="X206" s="206">
        <f t="shared" si="78"/>
        <v>0</v>
      </c>
      <c r="Y206" s="206">
        <f t="shared" si="78"/>
        <v>0</v>
      </c>
      <c r="Z206" s="206">
        <f t="shared" si="78"/>
        <v>1</v>
      </c>
      <c r="AA206" s="206">
        <f t="shared" si="78"/>
        <v>0</v>
      </c>
      <c r="AB206" s="206">
        <f t="shared" si="78"/>
        <v>0</v>
      </c>
      <c r="AC206" s="206">
        <f t="shared" si="78"/>
        <v>1</v>
      </c>
      <c r="AD206" s="206">
        <f t="shared" si="78"/>
        <v>0</v>
      </c>
      <c r="AE206" s="206">
        <f t="shared" si="78"/>
        <v>0</v>
      </c>
      <c r="AF206" s="206">
        <f t="shared" si="78"/>
        <v>0</v>
      </c>
      <c r="AG206" s="206">
        <f t="shared" si="78"/>
        <v>1</v>
      </c>
      <c r="AH206" s="206">
        <f t="shared" si="78"/>
        <v>0</v>
      </c>
      <c r="AI206" s="206">
        <f t="shared" si="78"/>
        <v>0</v>
      </c>
      <c r="AJ206" s="206"/>
      <c r="AK206" s="206"/>
    </row>
    <row r="207" spans="2:38" s="19" customFormat="1" ht="18">
      <c r="B207" s="205">
        <v>198</v>
      </c>
      <c r="C207" s="200" t="str">
        <f>INDEX('Vias Var Man'!$D$12:$D$3949,MATCH('MAPA VARRIÇÃO MANUAL'!B207,'Vias Var Man'!$B$12:$B$3949))</f>
        <v>2 vezes na semana</v>
      </c>
      <c r="D207" s="201">
        <f>VLOOKUP(B207,'Vias Var Man'!$B$12:$H$3949,7,FALSE)</f>
        <v>6.1231399999999994</v>
      </c>
      <c r="E207" s="188">
        <f t="shared" si="75"/>
        <v>48.985119999999995</v>
      </c>
      <c r="F207" s="202">
        <f t="shared" si="73"/>
        <v>8</v>
      </c>
      <c r="G207" s="206">
        <f t="shared" si="77"/>
        <v>0</v>
      </c>
      <c r="H207" s="206">
        <f t="shared" si="77"/>
        <v>1</v>
      </c>
      <c r="I207" s="206">
        <f t="shared" si="77"/>
        <v>0</v>
      </c>
      <c r="J207" s="206">
        <f t="shared" si="77"/>
        <v>0</v>
      </c>
      <c r="K207" s="206">
        <f t="shared" si="77"/>
        <v>0</v>
      </c>
      <c r="L207" s="206">
        <f t="shared" si="77"/>
        <v>1</v>
      </c>
      <c r="M207" s="206">
        <f t="shared" si="77"/>
        <v>0</v>
      </c>
      <c r="N207" s="206">
        <f t="shared" si="77"/>
        <v>0</v>
      </c>
      <c r="O207" s="206">
        <f t="shared" si="77"/>
        <v>1</v>
      </c>
      <c r="P207" s="206">
        <f t="shared" si="77"/>
        <v>0</v>
      </c>
      <c r="Q207" s="206">
        <f t="shared" si="77"/>
        <v>0</v>
      </c>
      <c r="R207" s="206">
        <f t="shared" si="77"/>
        <v>0</v>
      </c>
      <c r="S207" s="206">
        <f t="shared" si="77"/>
        <v>1</v>
      </c>
      <c r="T207" s="206">
        <f t="shared" si="77"/>
        <v>0</v>
      </c>
      <c r="U207" s="206">
        <f t="shared" si="77"/>
        <v>0</v>
      </c>
      <c r="V207" s="206">
        <f t="shared" si="78"/>
        <v>1</v>
      </c>
      <c r="W207" s="206">
        <f t="shared" si="78"/>
        <v>0</v>
      </c>
      <c r="X207" s="206">
        <f t="shared" si="78"/>
        <v>0</v>
      </c>
      <c r="Y207" s="206">
        <f t="shared" si="78"/>
        <v>0</v>
      </c>
      <c r="Z207" s="206">
        <f t="shared" si="78"/>
        <v>1</v>
      </c>
      <c r="AA207" s="206">
        <f t="shared" si="78"/>
        <v>0</v>
      </c>
      <c r="AB207" s="206">
        <f t="shared" si="78"/>
        <v>0</v>
      </c>
      <c r="AC207" s="206">
        <f t="shared" si="78"/>
        <v>1</v>
      </c>
      <c r="AD207" s="206">
        <f t="shared" si="78"/>
        <v>0</v>
      </c>
      <c r="AE207" s="206">
        <f t="shared" si="78"/>
        <v>0</v>
      </c>
      <c r="AF207" s="206">
        <f t="shared" si="78"/>
        <v>0</v>
      </c>
      <c r="AG207" s="206">
        <f t="shared" si="78"/>
        <v>1</v>
      </c>
      <c r="AH207" s="206">
        <f t="shared" si="78"/>
        <v>0</v>
      </c>
      <c r="AI207" s="206">
        <f t="shared" si="78"/>
        <v>0</v>
      </c>
      <c r="AJ207" s="206"/>
      <c r="AK207" s="206"/>
      <c r="AL207" s="19">
        <f t="shared" ref="AL207" si="79">IF(OR(AL$8=7,AL$8=3,AL$8=5),1,0)</f>
        <v>0</v>
      </c>
    </row>
    <row r="208" spans="2:38" s="19" customFormat="1" ht="18">
      <c r="B208" s="204">
        <v>199</v>
      </c>
      <c r="C208" s="196" t="str">
        <f>INDEX('Vias Var Man'!$D$12:$D$3949,MATCH('MAPA VARRIÇÃO MANUAL'!B208,'Vias Var Man'!$B$12:$B$3949))</f>
        <v>2 vezes na semana</v>
      </c>
      <c r="D208" s="197">
        <f>VLOOKUP(B208,'Vias Var Man'!$B$12:$H$3949,7,FALSE)</f>
        <v>6.0067399999999997</v>
      </c>
      <c r="E208" s="198">
        <f t="shared" si="75"/>
        <v>48.053919999999998</v>
      </c>
      <c r="F208" s="199">
        <f t="shared" si="73"/>
        <v>8</v>
      </c>
      <c r="G208" s="206">
        <f t="shared" si="77"/>
        <v>0</v>
      </c>
      <c r="H208" s="206">
        <f t="shared" si="77"/>
        <v>1</v>
      </c>
      <c r="I208" s="206">
        <f t="shared" si="77"/>
        <v>0</v>
      </c>
      <c r="J208" s="206">
        <f t="shared" si="77"/>
        <v>0</v>
      </c>
      <c r="K208" s="206">
        <f t="shared" si="77"/>
        <v>0</v>
      </c>
      <c r="L208" s="206">
        <f t="shared" si="77"/>
        <v>1</v>
      </c>
      <c r="M208" s="206">
        <f t="shared" si="77"/>
        <v>0</v>
      </c>
      <c r="N208" s="206">
        <f t="shared" si="77"/>
        <v>0</v>
      </c>
      <c r="O208" s="206">
        <f t="shared" si="77"/>
        <v>1</v>
      </c>
      <c r="P208" s="206">
        <f t="shared" si="77"/>
        <v>0</v>
      </c>
      <c r="Q208" s="206">
        <f t="shared" si="77"/>
        <v>0</v>
      </c>
      <c r="R208" s="206">
        <f t="shared" si="77"/>
        <v>0</v>
      </c>
      <c r="S208" s="206">
        <f t="shared" si="77"/>
        <v>1</v>
      </c>
      <c r="T208" s="206">
        <f t="shared" si="77"/>
        <v>0</v>
      </c>
      <c r="U208" s="206">
        <f t="shared" si="77"/>
        <v>0</v>
      </c>
      <c r="V208" s="206">
        <f t="shared" si="78"/>
        <v>1</v>
      </c>
      <c r="W208" s="206">
        <f t="shared" si="78"/>
        <v>0</v>
      </c>
      <c r="X208" s="206">
        <f t="shared" si="78"/>
        <v>0</v>
      </c>
      <c r="Y208" s="206">
        <f t="shared" si="78"/>
        <v>0</v>
      </c>
      <c r="Z208" s="206">
        <f t="shared" si="78"/>
        <v>1</v>
      </c>
      <c r="AA208" s="206">
        <f t="shared" si="78"/>
        <v>0</v>
      </c>
      <c r="AB208" s="206">
        <f t="shared" si="78"/>
        <v>0</v>
      </c>
      <c r="AC208" s="206">
        <f t="shared" si="78"/>
        <v>1</v>
      </c>
      <c r="AD208" s="206">
        <f t="shared" si="78"/>
        <v>0</v>
      </c>
      <c r="AE208" s="206">
        <f t="shared" si="78"/>
        <v>0</v>
      </c>
      <c r="AF208" s="206">
        <f t="shared" si="78"/>
        <v>0</v>
      </c>
      <c r="AG208" s="206">
        <f t="shared" si="78"/>
        <v>1</v>
      </c>
      <c r="AH208" s="206">
        <f t="shared" si="78"/>
        <v>0</v>
      </c>
      <c r="AI208" s="206">
        <f t="shared" si="78"/>
        <v>0</v>
      </c>
      <c r="AJ208" s="206"/>
      <c r="AK208" s="206"/>
    </row>
    <row r="209" spans="2:38" s="19" customFormat="1" ht="18">
      <c r="B209" s="205">
        <v>200</v>
      </c>
      <c r="C209" s="200" t="str">
        <f>INDEX('Vias Var Man'!$D$12:$D$3949,MATCH('MAPA VARRIÇÃO MANUAL'!B209,'Vias Var Man'!$B$12:$B$3949))</f>
        <v>2 vezes na semana</v>
      </c>
      <c r="D209" s="201">
        <f>VLOOKUP(B209,'Vias Var Man'!$B$12:$H$3949,7,FALSE)</f>
        <v>6.1671800000000001</v>
      </c>
      <c r="E209" s="188">
        <f t="shared" si="75"/>
        <v>49.337440000000001</v>
      </c>
      <c r="F209" s="202">
        <f t="shared" si="73"/>
        <v>8</v>
      </c>
      <c r="G209" s="206">
        <f t="shared" si="77"/>
        <v>0</v>
      </c>
      <c r="H209" s="206">
        <f t="shared" si="77"/>
        <v>1</v>
      </c>
      <c r="I209" s="206">
        <f t="shared" si="77"/>
        <v>0</v>
      </c>
      <c r="J209" s="206">
        <f t="shared" si="77"/>
        <v>0</v>
      </c>
      <c r="K209" s="206">
        <f t="shared" si="77"/>
        <v>0</v>
      </c>
      <c r="L209" s="206">
        <f t="shared" si="77"/>
        <v>1</v>
      </c>
      <c r="M209" s="206">
        <f t="shared" si="77"/>
        <v>0</v>
      </c>
      <c r="N209" s="206">
        <f t="shared" si="77"/>
        <v>0</v>
      </c>
      <c r="O209" s="206">
        <f t="shared" si="77"/>
        <v>1</v>
      </c>
      <c r="P209" s="206">
        <f t="shared" si="77"/>
        <v>0</v>
      </c>
      <c r="Q209" s="206">
        <f t="shared" si="77"/>
        <v>0</v>
      </c>
      <c r="R209" s="206">
        <f t="shared" si="77"/>
        <v>0</v>
      </c>
      <c r="S209" s="206">
        <f t="shared" si="77"/>
        <v>1</v>
      </c>
      <c r="T209" s="206">
        <f t="shared" si="77"/>
        <v>0</v>
      </c>
      <c r="U209" s="206">
        <f t="shared" si="77"/>
        <v>0</v>
      </c>
      <c r="V209" s="206">
        <f t="shared" si="78"/>
        <v>1</v>
      </c>
      <c r="W209" s="206">
        <f t="shared" si="78"/>
        <v>0</v>
      </c>
      <c r="X209" s="206">
        <f t="shared" si="78"/>
        <v>0</v>
      </c>
      <c r="Y209" s="206">
        <f t="shared" si="78"/>
        <v>0</v>
      </c>
      <c r="Z209" s="206">
        <f t="shared" si="78"/>
        <v>1</v>
      </c>
      <c r="AA209" s="206">
        <f t="shared" si="78"/>
        <v>0</v>
      </c>
      <c r="AB209" s="206">
        <f t="shared" si="78"/>
        <v>0</v>
      </c>
      <c r="AC209" s="206">
        <f t="shared" si="78"/>
        <v>1</v>
      </c>
      <c r="AD209" s="206">
        <f t="shared" si="78"/>
        <v>0</v>
      </c>
      <c r="AE209" s="206">
        <f t="shared" si="78"/>
        <v>0</v>
      </c>
      <c r="AF209" s="206">
        <f t="shared" si="78"/>
        <v>0</v>
      </c>
      <c r="AG209" s="206">
        <f t="shared" si="78"/>
        <v>1</v>
      </c>
      <c r="AH209" s="206">
        <f t="shared" si="78"/>
        <v>0</v>
      </c>
      <c r="AI209" s="206">
        <f t="shared" si="78"/>
        <v>0</v>
      </c>
      <c r="AJ209" s="206"/>
      <c r="AK209" s="206"/>
      <c r="AL209" s="19">
        <f t="shared" ref="AL209" si="80">IF(OR(AL$8=7,AL$8=3,AL$8=5),1,0)</f>
        <v>0</v>
      </c>
    </row>
    <row r="210" spans="2:38" s="19" customFormat="1" ht="18">
      <c r="B210" s="204">
        <v>201</v>
      </c>
      <c r="C210" s="196" t="str">
        <f>INDEX('Vias Var Man'!$D$12:$D$3949,MATCH('MAPA VARRIÇÃO MANUAL'!B210,'Vias Var Man'!$B$12:$B$3949))</f>
        <v>1 vez na semana</v>
      </c>
      <c r="D210" s="197">
        <f>VLOOKUP(B210,'Vias Var Man'!$B$12:$H$3949,7,FALSE)</f>
        <v>6.1955199999999992</v>
      </c>
      <c r="E210" s="198">
        <f t="shared" si="75"/>
        <v>24.782079999999997</v>
      </c>
      <c r="F210" s="199">
        <f t="shared" si="73"/>
        <v>4</v>
      </c>
      <c r="G210" s="206">
        <f t="shared" ref="G210:V215" si="81">IF(WEEKDAY(G$9,1)=5,1,0)</f>
        <v>0</v>
      </c>
      <c r="H210" s="206">
        <f t="shared" si="81"/>
        <v>0</v>
      </c>
      <c r="I210" s="206">
        <f t="shared" si="81"/>
        <v>0</v>
      </c>
      <c r="J210" s="206">
        <f t="shared" si="81"/>
        <v>0</v>
      </c>
      <c r="K210" s="206">
        <f t="shared" si="81"/>
        <v>0</v>
      </c>
      <c r="L210" s="206">
        <f t="shared" si="81"/>
        <v>0</v>
      </c>
      <c r="M210" s="206">
        <f t="shared" si="81"/>
        <v>1</v>
      </c>
      <c r="N210" s="206">
        <f t="shared" si="81"/>
        <v>0</v>
      </c>
      <c r="O210" s="206">
        <f t="shared" si="81"/>
        <v>0</v>
      </c>
      <c r="P210" s="206">
        <f t="shared" si="81"/>
        <v>0</v>
      </c>
      <c r="Q210" s="206">
        <f t="shared" si="81"/>
        <v>0</v>
      </c>
      <c r="R210" s="206">
        <f t="shared" si="81"/>
        <v>0</v>
      </c>
      <c r="S210" s="206">
        <f t="shared" si="81"/>
        <v>0</v>
      </c>
      <c r="T210" s="206">
        <f t="shared" si="81"/>
        <v>1</v>
      </c>
      <c r="U210" s="206">
        <f t="shared" si="81"/>
        <v>0</v>
      </c>
      <c r="V210" s="206">
        <f t="shared" si="81"/>
        <v>0</v>
      </c>
      <c r="W210" s="206">
        <f t="shared" ref="V210:AI215" si="82">IF(WEEKDAY(W$9,1)=5,1,0)</f>
        <v>0</v>
      </c>
      <c r="X210" s="206">
        <f t="shared" si="82"/>
        <v>0</v>
      </c>
      <c r="Y210" s="206">
        <f t="shared" si="82"/>
        <v>0</v>
      </c>
      <c r="Z210" s="206">
        <f t="shared" si="82"/>
        <v>0</v>
      </c>
      <c r="AA210" s="206">
        <f t="shared" si="82"/>
        <v>1</v>
      </c>
      <c r="AB210" s="206">
        <f t="shared" si="82"/>
        <v>0</v>
      </c>
      <c r="AC210" s="206">
        <f t="shared" si="82"/>
        <v>0</v>
      </c>
      <c r="AD210" s="206">
        <f t="shared" si="82"/>
        <v>0</v>
      </c>
      <c r="AE210" s="206">
        <f t="shared" si="82"/>
        <v>0</v>
      </c>
      <c r="AF210" s="206">
        <f t="shared" si="82"/>
        <v>0</v>
      </c>
      <c r="AG210" s="206">
        <f t="shared" si="82"/>
        <v>0</v>
      </c>
      <c r="AH210" s="206">
        <f t="shared" si="82"/>
        <v>1</v>
      </c>
      <c r="AI210" s="206">
        <f t="shared" si="82"/>
        <v>0</v>
      </c>
      <c r="AJ210" s="206"/>
      <c r="AK210" s="206"/>
    </row>
    <row r="211" spans="2:38" s="19" customFormat="1" ht="18">
      <c r="B211" s="205">
        <v>202</v>
      </c>
      <c r="C211" s="200" t="str">
        <f>INDEX('Vias Var Man'!$D$12:$D$3949,MATCH('MAPA VARRIÇÃO MANUAL'!B211,'Vias Var Man'!$B$12:$B$3949))</f>
        <v>1 vez na semana</v>
      </c>
      <c r="D211" s="201">
        <f>VLOOKUP(B211,'Vias Var Man'!$B$12:$H$3949,7,FALSE)</f>
        <v>6.3041999999999998</v>
      </c>
      <c r="E211" s="188">
        <f t="shared" si="75"/>
        <v>25.216799999999999</v>
      </c>
      <c r="F211" s="202">
        <f t="shared" si="73"/>
        <v>4</v>
      </c>
      <c r="G211" s="206">
        <f t="shared" si="81"/>
        <v>0</v>
      </c>
      <c r="H211" s="206">
        <f t="shared" si="81"/>
        <v>0</v>
      </c>
      <c r="I211" s="206">
        <f t="shared" si="81"/>
        <v>0</v>
      </c>
      <c r="J211" s="206">
        <f t="shared" si="81"/>
        <v>0</v>
      </c>
      <c r="K211" s="206">
        <f t="shared" si="81"/>
        <v>0</v>
      </c>
      <c r="L211" s="206">
        <f t="shared" si="81"/>
        <v>0</v>
      </c>
      <c r="M211" s="206">
        <f t="shared" si="81"/>
        <v>1</v>
      </c>
      <c r="N211" s="206">
        <f t="shared" si="81"/>
        <v>0</v>
      </c>
      <c r="O211" s="206">
        <f t="shared" si="81"/>
        <v>0</v>
      </c>
      <c r="P211" s="206">
        <f t="shared" si="81"/>
        <v>0</v>
      </c>
      <c r="Q211" s="206">
        <f t="shared" si="81"/>
        <v>0</v>
      </c>
      <c r="R211" s="206">
        <f t="shared" si="81"/>
        <v>0</v>
      </c>
      <c r="S211" s="206">
        <f t="shared" si="81"/>
        <v>0</v>
      </c>
      <c r="T211" s="206">
        <f t="shared" si="81"/>
        <v>1</v>
      </c>
      <c r="U211" s="206">
        <f t="shared" si="81"/>
        <v>0</v>
      </c>
      <c r="V211" s="206">
        <f t="shared" si="82"/>
        <v>0</v>
      </c>
      <c r="W211" s="206">
        <f t="shared" si="82"/>
        <v>0</v>
      </c>
      <c r="X211" s="206">
        <f t="shared" si="82"/>
        <v>0</v>
      </c>
      <c r="Y211" s="206">
        <f t="shared" si="82"/>
        <v>0</v>
      </c>
      <c r="Z211" s="206">
        <f t="shared" si="82"/>
        <v>0</v>
      </c>
      <c r="AA211" s="206">
        <f t="shared" si="82"/>
        <v>1</v>
      </c>
      <c r="AB211" s="206">
        <f t="shared" si="82"/>
        <v>0</v>
      </c>
      <c r="AC211" s="206">
        <f t="shared" si="82"/>
        <v>0</v>
      </c>
      <c r="AD211" s="206">
        <f t="shared" si="82"/>
        <v>0</v>
      </c>
      <c r="AE211" s="206">
        <f t="shared" si="82"/>
        <v>0</v>
      </c>
      <c r="AF211" s="206">
        <f t="shared" si="82"/>
        <v>0</v>
      </c>
      <c r="AG211" s="206">
        <f t="shared" si="82"/>
        <v>0</v>
      </c>
      <c r="AH211" s="206">
        <f t="shared" si="82"/>
        <v>1</v>
      </c>
      <c r="AI211" s="206">
        <f t="shared" si="82"/>
        <v>0</v>
      </c>
      <c r="AJ211" s="206"/>
      <c r="AK211" s="206"/>
      <c r="AL211" s="19">
        <f t="shared" ref="AL211" si="83">IF(OR(AL$8=7,AL$8=3,AL$8=5),1,0)</f>
        <v>0</v>
      </c>
    </row>
    <row r="212" spans="2:38" s="19" customFormat="1" ht="18">
      <c r="B212" s="204">
        <v>203</v>
      </c>
      <c r="C212" s="196" t="str">
        <f>INDEX('Vias Var Man'!$D$12:$D$3949,MATCH('MAPA VARRIÇÃO MANUAL'!B212,'Vias Var Man'!$B$12:$B$3949))</f>
        <v>1 vez na semana</v>
      </c>
      <c r="D212" s="197">
        <f>VLOOKUP(B212,'Vias Var Man'!$B$12:$H$3949,7,FALSE)</f>
        <v>6.183419999999999</v>
      </c>
      <c r="E212" s="198">
        <f t="shared" si="75"/>
        <v>24.733679999999996</v>
      </c>
      <c r="F212" s="199">
        <f t="shared" si="73"/>
        <v>4</v>
      </c>
      <c r="G212" s="206">
        <f t="shared" si="81"/>
        <v>0</v>
      </c>
      <c r="H212" s="206">
        <f t="shared" si="81"/>
        <v>0</v>
      </c>
      <c r="I212" s="206">
        <f t="shared" si="81"/>
        <v>0</v>
      </c>
      <c r="J212" s="206">
        <f t="shared" si="81"/>
        <v>0</v>
      </c>
      <c r="K212" s="206">
        <f t="shared" si="81"/>
        <v>0</v>
      </c>
      <c r="L212" s="206">
        <f t="shared" si="81"/>
        <v>0</v>
      </c>
      <c r="M212" s="206">
        <f t="shared" si="81"/>
        <v>1</v>
      </c>
      <c r="N212" s="206">
        <f t="shared" si="81"/>
        <v>0</v>
      </c>
      <c r="O212" s="206">
        <f t="shared" si="81"/>
        <v>0</v>
      </c>
      <c r="P212" s="206">
        <f t="shared" si="81"/>
        <v>0</v>
      </c>
      <c r="Q212" s="206">
        <f t="shared" si="81"/>
        <v>0</v>
      </c>
      <c r="R212" s="206">
        <f t="shared" si="81"/>
        <v>0</v>
      </c>
      <c r="S212" s="206">
        <f t="shared" si="81"/>
        <v>0</v>
      </c>
      <c r="T212" s="206">
        <f t="shared" si="81"/>
        <v>1</v>
      </c>
      <c r="U212" s="206">
        <f t="shared" si="81"/>
        <v>0</v>
      </c>
      <c r="V212" s="206">
        <f t="shared" si="82"/>
        <v>0</v>
      </c>
      <c r="W212" s="206">
        <f t="shared" si="82"/>
        <v>0</v>
      </c>
      <c r="X212" s="206">
        <f t="shared" si="82"/>
        <v>0</v>
      </c>
      <c r="Y212" s="206">
        <f t="shared" si="82"/>
        <v>0</v>
      </c>
      <c r="Z212" s="206">
        <f t="shared" si="82"/>
        <v>0</v>
      </c>
      <c r="AA212" s="206">
        <f t="shared" si="82"/>
        <v>1</v>
      </c>
      <c r="AB212" s="206">
        <f t="shared" si="82"/>
        <v>0</v>
      </c>
      <c r="AC212" s="206">
        <f t="shared" si="82"/>
        <v>0</v>
      </c>
      <c r="AD212" s="206">
        <f t="shared" si="82"/>
        <v>0</v>
      </c>
      <c r="AE212" s="206">
        <f t="shared" si="82"/>
        <v>0</v>
      </c>
      <c r="AF212" s="206">
        <f t="shared" si="82"/>
        <v>0</v>
      </c>
      <c r="AG212" s="206">
        <f t="shared" si="82"/>
        <v>0</v>
      </c>
      <c r="AH212" s="206">
        <f t="shared" si="82"/>
        <v>1</v>
      </c>
      <c r="AI212" s="206">
        <f t="shared" si="82"/>
        <v>0</v>
      </c>
      <c r="AJ212" s="206"/>
      <c r="AK212" s="206"/>
    </row>
    <row r="213" spans="2:38" s="19" customFormat="1" ht="18">
      <c r="B213" s="205">
        <v>204</v>
      </c>
      <c r="C213" s="200" t="str">
        <f>INDEX('Vias Var Man'!$D$12:$D$3949,MATCH('MAPA VARRIÇÃO MANUAL'!B213,'Vias Var Man'!$B$12:$B$3949))</f>
        <v>1 vez na semana</v>
      </c>
      <c r="D213" s="201">
        <f>VLOOKUP(B213,'Vias Var Man'!$B$12:$H$3949,7,FALSE)</f>
        <v>6.0532400000000006</v>
      </c>
      <c r="E213" s="188">
        <f t="shared" si="75"/>
        <v>24.212960000000002</v>
      </c>
      <c r="F213" s="202">
        <f t="shared" si="73"/>
        <v>4</v>
      </c>
      <c r="G213" s="206">
        <f t="shared" si="81"/>
        <v>0</v>
      </c>
      <c r="H213" s="206">
        <f t="shared" si="81"/>
        <v>0</v>
      </c>
      <c r="I213" s="206">
        <f t="shared" si="81"/>
        <v>0</v>
      </c>
      <c r="J213" s="206">
        <f t="shared" si="81"/>
        <v>0</v>
      </c>
      <c r="K213" s="206">
        <f t="shared" si="81"/>
        <v>0</v>
      </c>
      <c r="L213" s="206">
        <f t="shared" si="81"/>
        <v>0</v>
      </c>
      <c r="M213" s="206">
        <f t="shared" si="81"/>
        <v>1</v>
      </c>
      <c r="N213" s="206">
        <f t="shared" si="81"/>
        <v>0</v>
      </c>
      <c r="O213" s="206">
        <f t="shared" si="81"/>
        <v>0</v>
      </c>
      <c r="P213" s="206">
        <f t="shared" si="81"/>
        <v>0</v>
      </c>
      <c r="Q213" s="206">
        <f t="shared" si="81"/>
        <v>0</v>
      </c>
      <c r="R213" s="206">
        <f t="shared" si="81"/>
        <v>0</v>
      </c>
      <c r="S213" s="206">
        <f t="shared" si="81"/>
        <v>0</v>
      </c>
      <c r="T213" s="206">
        <f t="shared" si="81"/>
        <v>1</v>
      </c>
      <c r="U213" s="206">
        <f t="shared" si="81"/>
        <v>0</v>
      </c>
      <c r="V213" s="206">
        <f t="shared" si="82"/>
        <v>0</v>
      </c>
      <c r="W213" s="206">
        <f t="shared" si="82"/>
        <v>0</v>
      </c>
      <c r="X213" s="206">
        <f t="shared" si="82"/>
        <v>0</v>
      </c>
      <c r="Y213" s="206">
        <f t="shared" si="82"/>
        <v>0</v>
      </c>
      <c r="Z213" s="206">
        <f t="shared" si="82"/>
        <v>0</v>
      </c>
      <c r="AA213" s="206">
        <f t="shared" si="82"/>
        <v>1</v>
      </c>
      <c r="AB213" s="206">
        <f t="shared" si="82"/>
        <v>0</v>
      </c>
      <c r="AC213" s="206">
        <f t="shared" si="82"/>
        <v>0</v>
      </c>
      <c r="AD213" s="206">
        <f t="shared" si="82"/>
        <v>0</v>
      </c>
      <c r="AE213" s="206">
        <f t="shared" si="82"/>
        <v>0</v>
      </c>
      <c r="AF213" s="206">
        <f t="shared" si="82"/>
        <v>0</v>
      </c>
      <c r="AG213" s="206">
        <f t="shared" si="82"/>
        <v>0</v>
      </c>
      <c r="AH213" s="206">
        <f t="shared" si="82"/>
        <v>1</v>
      </c>
      <c r="AI213" s="206">
        <f t="shared" si="82"/>
        <v>0</v>
      </c>
      <c r="AJ213" s="206"/>
      <c r="AK213" s="206"/>
      <c r="AL213" s="19">
        <f t="shared" ref="AL213" si="84">IF(OR(AL$8=7,AL$8=3,AL$8=5),1,0)</f>
        <v>0</v>
      </c>
    </row>
    <row r="214" spans="2:38" s="19" customFormat="1" ht="18">
      <c r="B214" s="204">
        <v>205</v>
      </c>
      <c r="C214" s="196" t="str">
        <f>INDEX('Vias Var Man'!$D$12:$D$3949,MATCH('MAPA VARRIÇÃO MANUAL'!B214,'Vias Var Man'!$B$12:$B$3949))</f>
        <v>1 vez na semana</v>
      </c>
      <c r="D214" s="197">
        <f>VLOOKUP(B214,'Vias Var Man'!$B$12:$H$3949,7,FALSE)</f>
        <v>6.0057600000000004</v>
      </c>
      <c r="E214" s="198">
        <f t="shared" si="75"/>
        <v>24.023040000000002</v>
      </c>
      <c r="F214" s="199">
        <f t="shared" si="73"/>
        <v>4</v>
      </c>
      <c r="G214" s="206">
        <f t="shared" si="81"/>
        <v>0</v>
      </c>
      <c r="H214" s="206">
        <f t="shared" si="81"/>
        <v>0</v>
      </c>
      <c r="I214" s="206">
        <f t="shared" si="81"/>
        <v>0</v>
      </c>
      <c r="J214" s="206">
        <f t="shared" si="81"/>
        <v>0</v>
      </c>
      <c r="K214" s="206">
        <f t="shared" si="81"/>
        <v>0</v>
      </c>
      <c r="L214" s="206">
        <f t="shared" si="81"/>
        <v>0</v>
      </c>
      <c r="M214" s="206">
        <f t="shared" si="81"/>
        <v>1</v>
      </c>
      <c r="N214" s="206">
        <f t="shared" si="81"/>
        <v>0</v>
      </c>
      <c r="O214" s="206">
        <f t="shared" si="81"/>
        <v>0</v>
      </c>
      <c r="P214" s="206">
        <f t="shared" si="81"/>
        <v>0</v>
      </c>
      <c r="Q214" s="206">
        <f t="shared" si="81"/>
        <v>0</v>
      </c>
      <c r="R214" s="206">
        <f t="shared" si="81"/>
        <v>0</v>
      </c>
      <c r="S214" s="206">
        <f t="shared" si="81"/>
        <v>0</v>
      </c>
      <c r="T214" s="206">
        <f t="shared" si="81"/>
        <v>1</v>
      </c>
      <c r="U214" s="206">
        <f t="shared" si="81"/>
        <v>0</v>
      </c>
      <c r="V214" s="206">
        <f t="shared" si="82"/>
        <v>0</v>
      </c>
      <c r="W214" s="206">
        <f t="shared" si="82"/>
        <v>0</v>
      </c>
      <c r="X214" s="206">
        <f t="shared" si="82"/>
        <v>0</v>
      </c>
      <c r="Y214" s="206">
        <f t="shared" si="82"/>
        <v>0</v>
      </c>
      <c r="Z214" s="206">
        <f t="shared" si="82"/>
        <v>0</v>
      </c>
      <c r="AA214" s="206">
        <f t="shared" si="82"/>
        <v>1</v>
      </c>
      <c r="AB214" s="206">
        <f t="shared" si="82"/>
        <v>0</v>
      </c>
      <c r="AC214" s="206">
        <f t="shared" si="82"/>
        <v>0</v>
      </c>
      <c r="AD214" s="206">
        <f t="shared" si="82"/>
        <v>0</v>
      </c>
      <c r="AE214" s="206">
        <f t="shared" si="82"/>
        <v>0</v>
      </c>
      <c r="AF214" s="206">
        <f t="shared" si="82"/>
        <v>0</v>
      </c>
      <c r="AG214" s="206">
        <f t="shared" si="82"/>
        <v>0</v>
      </c>
      <c r="AH214" s="206">
        <f t="shared" si="82"/>
        <v>1</v>
      </c>
      <c r="AI214" s="206">
        <f t="shared" si="82"/>
        <v>0</v>
      </c>
      <c r="AJ214" s="206"/>
      <c r="AK214" s="206"/>
    </row>
    <row r="215" spans="2:38" s="19" customFormat="1" ht="18">
      <c r="B215" s="205">
        <v>206</v>
      </c>
      <c r="C215" s="200" t="str">
        <f>INDEX('Vias Var Man'!$D$12:$D$3949,MATCH('MAPA VARRIÇÃO MANUAL'!B215,'Vias Var Man'!$B$12:$B$3949))</f>
        <v>1 vez na semana</v>
      </c>
      <c r="D215" s="201">
        <f>VLOOKUP(B215,'Vias Var Man'!$B$12:$H$3949,7,FALSE)</f>
        <v>5.8277800000000006</v>
      </c>
      <c r="E215" s="188">
        <f t="shared" si="75"/>
        <v>23.311120000000003</v>
      </c>
      <c r="F215" s="202">
        <f t="shared" si="73"/>
        <v>4</v>
      </c>
      <c r="G215" s="206">
        <f t="shared" si="81"/>
        <v>0</v>
      </c>
      <c r="H215" s="206">
        <f t="shared" si="81"/>
        <v>0</v>
      </c>
      <c r="I215" s="206">
        <f t="shared" si="81"/>
        <v>0</v>
      </c>
      <c r="J215" s="206">
        <f t="shared" si="81"/>
        <v>0</v>
      </c>
      <c r="K215" s="206">
        <f t="shared" si="81"/>
        <v>0</v>
      </c>
      <c r="L215" s="206">
        <f t="shared" si="81"/>
        <v>0</v>
      </c>
      <c r="M215" s="206">
        <f t="shared" si="81"/>
        <v>1</v>
      </c>
      <c r="N215" s="206">
        <f t="shared" si="81"/>
        <v>0</v>
      </c>
      <c r="O215" s="206">
        <f t="shared" si="81"/>
        <v>0</v>
      </c>
      <c r="P215" s="206">
        <f t="shared" si="81"/>
        <v>0</v>
      </c>
      <c r="Q215" s="206">
        <f t="shared" si="81"/>
        <v>0</v>
      </c>
      <c r="R215" s="206">
        <f t="shared" si="81"/>
        <v>0</v>
      </c>
      <c r="S215" s="206">
        <f t="shared" si="81"/>
        <v>0</v>
      </c>
      <c r="T215" s="206">
        <f t="shared" si="81"/>
        <v>1</v>
      </c>
      <c r="U215" s="206">
        <f t="shared" si="81"/>
        <v>0</v>
      </c>
      <c r="V215" s="206">
        <f t="shared" si="82"/>
        <v>0</v>
      </c>
      <c r="W215" s="206">
        <f t="shared" si="82"/>
        <v>0</v>
      </c>
      <c r="X215" s="206">
        <f t="shared" si="82"/>
        <v>0</v>
      </c>
      <c r="Y215" s="206">
        <f t="shared" si="82"/>
        <v>0</v>
      </c>
      <c r="Z215" s="206">
        <f t="shared" si="82"/>
        <v>0</v>
      </c>
      <c r="AA215" s="206">
        <f t="shared" si="82"/>
        <v>1</v>
      </c>
      <c r="AB215" s="206">
        <f t="shared" si="82"/>
        <v>0</v>
      </c>
      <c r="AC215" s="206">
        <f t="shared" si="82"/>
        <v>0</v>
      </c>
      <c r="AD215" s="206">
        <f t="shared" si="82"/>
        <v>0</v>
      </c>
      <c r="AE215" s="206">
        <f t="shared" si="82"/>
        <v>0</v>
      </c>
      <c r="AF215" s="206">
        <f t="shared" si="82"/>
        <v>0</v>
      </c>
      <c r="AG215" s="206">
        <f t="shared" si="82"/>
        <v>0</v>
      </c>
      <c r="AH215" s="206">
        <f t="shared" si="82"/>
        <v>1</v>
      </c>
      <c r="AI215" s="206">
        <f t="shared" si="82"/>
        <v>0</v>
      </c>
      <c r="AJ215" s="206"/>
      <c r="AK215" s="206"/>
      <c r="AL215" s="19">
        <f t="shared" ref="AL215" si="85">IF(OR(AL$8=7,AL$8=3,AL$8=5),1,0)</f>
        <v>0</v>
      </c>
    </row>
    <row r="216" spans="2:38" s="19" customFormat="1" ht="18">
      <c r="B216" s="204">
        <v>207</v>
      </c>
      <c r="C216" s="196" t="str">
        <f>INDEX('Vias Var Man'!$D$12:$D$3949,MATCH('MAPA VARRIÇÃO MANUAL'!B216,'Vias Var Man'!$B$12:$B$3949))</f>
        <v>2 vezes na semana</v>
      </c>
      <c r="D216" s="197">
        <f>VLOOKUP(B216,'Vias Var Man'!$B$12:$H$3949,7,FALSE)</f>
        <v>5.9721199999999994</v>
      </c>
      <c r="E216" s="198">
        <f t="shared" si="75"/>
        <v>47.776959999999995</v>
      </c>
      <c r="F216" s="199">
        <f t="shared" si="73"/>
        <v>8</v>
      </c>
      <c r="G216" s="206">
        <f t="shared" ref="G216:V220" si="86">IF(OR(WEEKDAY(G$9,1)=4,WEEKDAY(G$9,1)=7),1,0)</f>
        <v>0</v>
      </c>
      <c r="H216" s="206">
        <f t="shared" si="86"/>
        <v>1</v>
      </c>
      <c r="I216" s="206">
        <f t="shared" si="86"/>
        <v>0</v>
      </c>
      <c r="J216" s="206">
        <f t="shared" si="86"/>
        <v>0</v>
      </c>
      <c r="K216" s="206">
        <f t="shared" si="86"/>
        <v>0</v>
      </c>
      <c r="L216" s="206">
        <f t="shared" si="86"/>
        <v>1</v>
      </c>
      <c r="M216" s="206">
        <f t="shared" si="86"/>
        <v>0</v>
      </c>
      <c r="N216" s="206">
        <f t="shared" si="86"/>
        <v>0</v>
      </c>
      <c r="O216" s="206">
        <f t="shared" si="86"/>
        <v>1</v>
      </c>
      <c r="P216" s="206">
        <f t="shared" si="86"/>
        <v>0</v>
      </c>
      <c r="Q216" s="206">
        <f t="shared" si="86"/>
        <v>0</v>
      </c>
      <c r="R216" s="206">
        <f t="shared" si="86"/>
        <v>0</v>
      </c>
      <c r="S216" s="206">
        <f t="shared" si="86"/>
        <v>1</v>
      </c>
      <c r="T216" s="206">
        <f t="shared" si="86"/>
        <v>0</v>
      </c>
      <c r="U216" s="206">
        <f t="shared" si="86"/>
        <v>0</v>
      </c>
      <c r="V216" s="206">
        <f t="shared" si="86"/>
        <v>1</v>
      </c>
      <c r="W216" s="206">
        <f t="shared" ref="V216:AI220" si="87">IF(OR(WEEKDAY(W$9,1)=4,WEEKDAY(W$9,1)=7),1,0)</f>
        <v>0</v>
      </c>
      <c r="X216" s="206">
        <f t="shared" si="87"/>
        <v>0</v>
      </c>
      <c r="Y216" s="206">
        <f t="shared" si="87"/>
        <v>0</v>
      </c>
      <c r="Z216" s="206">
        <f t="shared" si="87"/>
        <v>1</v>
      </c>
      <c r="AA216" s="206">
        <f t="shared" si="87"/>
        <v>0</v>
      </c>
      <c r="AB216" s="206">
        <f t="shared" si="87"/>
        <v>0</v>
      </c>
      <c r="AC216" s="206">
        <f t="shared" si="87"/>
        <v>1</v>
      </c>
      <c r="AD216" s="206">
        <f t="shared" si="87"/>
        <v>0</v>
      </c>
      <c r="AE216" s="206">
        <f t="shared" si="87"/>
        <v>0</v>
      </c>
      <c r="AF216" s="206">
        <f t="shared" si="87"/>
        <v>0</v>
      </c>
      <c r="AG216" s="206">
        <f t="shared" si="87"/>
        <v>1</v>
      </c>
      <c r="AH216" s="206">
        <f t="shared" si="87"/>
        <v>0</v>
      </c>
      <c r="AI216" s="206">
        <f t="shared" si="87"/>
        <v>0</v>
      </c>
      <c r="AJ216" s="206"/>
      <c r="AK216" s="206"/>
    </row>
    <row r="217" spans="2:38" s="19" customFormat="1" ht="18">
      <c r="B217" s="205">
        <v>208</v>
      </c>
      <c r="C217" s="200" t="str">
        <f>INDEX('Vias Var Man'!$D$12:$D$3949,MATCH('MAPA VARRIÇÃO MANUAL'!B217,'Vias Var Man'!$B$12:$B$3949))</f>
        <v>2 vezes na semana</v>
      </c>
      <c r="D217" s="201">
        <f>VLOOKUP(B217,'Vias Var Man'!$B$12:$H$3949,7,FALSE)</f>
        <v>5.9894400000000001</v>
      </c>
      <c r="E217" s="188">
        <f t="shared" si="75"/>
        <v>47.915520000000001</v>
      </c>
      <c r="F217" s="202">
        <f t="shared" si="73"/>
        <v>8</v>
      </c>
      <c r="G217" s="206">
        <f t="shared" si="86"/>
        <v>0</v>
      </c>
      <c r="H217" s="206">
        <f t="shared" si="86"/>
        <v>1</v>
      </c>
      <c r="I217" s="206">
        <f t="shared" si="86"/>
        <v>0</v>
      </c>
      <c r="J217" s="206">
        <f t="shared" si="86"/>
        <v>0</v>
      </c>
      <c r="K217" s="206">
        <f t="shared" si="86"/>
        <v>0</v>
      </c>
      <c r="L217" s="206">
        <f t="shared" si="86"/>
        <v>1</v>
      </c>
      <c r="M217" s="206">
        <f t="shared" si="86"/>
        <v>0</v>
      </c>
      <c r="N217" s="206">
        <f t="shared" si="86"/>
        <v>0</v>
      </c>
      <c r="O217" s="206">
        <f t="shared" si="86"/>
        <v>1</v>
      </c>
      <c r="P217" s="206">
        <f t="shared" si="86"/>
        <v>0</v>
      </c>
      <c r="Q217" s="206">
        <f t="shared" si="86"/>
        <v>0</v>
      </c>
      <c r="R217" s="206">
        <f t="shared" si="86"/>
        <v>0</v>
      </c>
      <c r="S217" s="206">
        <f t="shared" si="86"/>
        <v>1</v>
      </c>
      <c r="T217" s="206">
        <f t="shared" si="86"/>
        <v>0</v>
      </c>
      <c r="U217" s="206">
        <f t="shared" si="86"/>
        <v>0</v>
      </c>
      <c r="V217" s="206">
        <f t="shared" si="87"/>
        <v>1</v>
      </c>
      <c r="W217" s="206">
        <f t="shared" si="87"/>
        <v>0</v>
      </c>
      <c r="X217" s="206">
        <f t="shared" si="87"/>
        <v>0</v>
      </c>
      <c r="Y217" s="206">
        <f t="shared" si="87"/>
        <v>0</v>
      </c>
      <c r="Z217" s="206">
        <f t="shared" si="87"/>
        <v>1</v>
      </c>
      <c r="AA217" s="206">
        <f t="shared" si="87"/>
        <v>0</v>
      </c>
      <c r="AB217" s="206">
        <f t="shared" si="87"/>
        <v>0</v>
      </c>
      <c r="AC217" s="206">
        <f t="shared" si="87"/>
        <v>1</v>
      </c>
      <c r="AD217" s="206">
        <f t="shared" si="87"/>
        <v>0</v>
      </c>
      <c r="AE217" s="206">
        <f t="shared" si="87"/>
        <v>0</v>
      </c>
      <c r="AF217" s="206">
        <f t="shared" si="87"/>
        <v>0</v>
      </c>
      <c r="AG217" s="206">
        <f t="shared" si="87"/>
        <v>1</v>
      </c>
      <c r="AH217" s="206">
        <f t="shared" si="87"/>
        <v>0</v>
      </c>
      <c r="AI217" s="206">
        <f t="shared" si="87"/>
        <v>0</v>
      </c>
      <c r="AJ217" s="206"/>
      <c r="AK217" s="206"/>
      <c r="AL217" s="19">
        <f t="shared" ref="AL217" si="88">IF(OR(AL$8=7,AL$8=3,AL$8=5),1,0)</f>
        <v>0</v>
      </c>
    </row>
    <row r="218" spans="2:38" s="19" customFormat="1" ht="18">
      <c r="B218" s="204">
        <v>209</v>
      </c>
      <c r="C218" s="196" t="str">
        <f>INDEX('Vias Var Man'!$D$12:$D$3949,MATCH('MAPA VARRIÇÃO MANUAL'!B218,'Vias Var Man'!$B$12:$B$3949))</f>
        <v>2 vezes na semana</v>
      </c>
      <c r="D218" s="197">
        <f>VLOOKUP(B218,'Vias Var Man'!$B$12:$H$3949,7,FALSE)</f>
        <v>6.437079999999999</v>
      </c>
      <c r="E218" s="198">
        <f t="shared" si="75"/>
        <v>51.496639999999992</v>
      </c>
      <c r="F218" s="199">
        <f t="shared" si="73"/>
        <v>8</v>
      </c>
      <c r="G218" s="206">
        <f t="shared" si="86"/>
        <v>0</v>
      </c>
      <c r="H218" s="206">
        <f t="shared" si="86"/>
        <v>1</v>
      </c>
      <c r="I218" s="206">
        <f t="shared" si="86"/>
        <v>0</v>
      </c>
      <c r="J218" s="206">
        <f t="shared" si="86"/>
        <v>0</v>
      </c>
      <c r="K218" s="206">
        <f t="shared" si="86"/>
        <v>0</v>
      </c>
      <c r="L218" s="206">
        <f t="shared" si="86"/>
        <v>1</v>
      </c>
      <c r="M218" s="206">
        <f t="shared" si="86"/>
        <v>0</v>
      </c>
      <c r="N218" s="206">
        <f t="shared" si="86"/>
        <v>0</v>
      </c>
      <c r="O218" s="206">
        <f t="shared" si="86"/>
        <v>1</v>
      </c>
      <c r="P218" s="206">
        <f t="shared" si="86"/>
        <v>0</v>
      </c>
      <c r="Q218" s="206">
        <f t="shared" si="86"/>
        <v>0</v>
      </c>
      <c r="R218" s="206">
        <f t="shared" si="86"/>
        <v>0</v>
      </c>
      <c r="S218" s="206">
        <f t="shared" si="86"/>
        <v>1</v>
      </c>
      <c r="T218" s="206">
        <f t="shared" si="86"/>
        <v>0</v>
      </c>
      <c r="U218" s="206">
        <f t="shared" si="86"/>
        <v>0</v>
      </c>
      <c r="V218" s="206">
        <f t="shared" si="87"/>
        <v>1</v>
      </c>
      <c r="W218" s="206">
        <f t="shared" si="87"/>
        <v>0</v>
      </c>
      <c r="X218" s="206">
        <f t="shared" si="87"/>
        <v>0</v>
      </c>
      <c r="Y218" s="206">
        <f t="shared" si="87"/>
        <v>0</v>
      </c>
      <c r="Z218" s="206">
        <f t="shared" si="87"/>
        <v>1</v>
      </c>
      <c r="AA218" s="206">
        <f t="shared" si="87"/>
        <v>0</v>
      </c>
      <c r="AB218" s="206">
        <f t="shared" si="87"/>
        <v>0</v>
      </c>
      <c r="AC218" s="206">
        <f t="shared" si="87"/>
        <v>1</v>
      </c>
      <c r="AD218" s="206">
        <f t="shared" si="87"/>
        <v>0</v>
      </c>
      <c r="AE218" s="206">
        <f t="shared" si="87"/>
        <v>0</v>
      </c>
      <c r="AF218" s="206">
        <f t="shared" si="87"/>
        <v>0</v>
      </c>
      <c r="AG218" s="206">
        <f t="shared" si="87"/>
        <v>1</v>
      </c>
      <c r="AH218" s="206">
        <f t="shared" si="87"/>
        <v>0</v>
      </c>
      <c r="AI218" s="206">
        <f t="shared" si="87"/>
        <v>0</v>
      </c>
      <c r="AJ218" s="206"/>
      <c r="AK218" s="206"/>
    </row>
    <row r="219" spans="2:38" s="19" customFormat="1" ht="18">
      <c r="B219" s="205">
        <v>210</v>
      </c>
      <c r="C219" s="200" t="str">
        <f>INDEX('Vias Var Man'!$D$12:$D$3949,MATCH('MAPA VARRIÇÃO MANUAL'!B219,'Vias Var Man'!$B$12:$B$3949))</f>
        <v>2 vezes na semana</v>
      </c>
      <c r="D219" s="201">
        <f>VLOOKUP(B219,'Vias Var Man'!$B$12:$H$3949,7,FALSE)</f>
        <v>7.5839599999999994</v>
      </c>
      <c r="E219" s="188">
        <f t="shared" si="75"/>
        <v>60.671679999999995</v>
      </c>
      <c r="F219" s="202">
        <f t="shared" si="73"/>
        <v>8</v>
      </c>
      <c r="G219" s="206">
        <f t="shared" si="86"/>
        <v>0</v>
      </c>
      <c r="H219" s="206">
        <f t="shared" si="86"/>
        <v>1</v>
      </c>
      <c r="I219" s="206">
        <f t="shared" si="86"/>
        <v>0</v>
      </c>
      <c r="J219" s="206">
        <f t="shared" si="86"/>
        <v>0</v>
      </c>
      <c r="K219" s="206">
        <f t="shared" si="86"/>
        <v>0</v>
      </c>
      <c r="L219" s="206">
        <f t="shared" si="86"/>
        <v>1</v>
      </c>
      <c r="M219" s="206">
        <f t="shared" si="86"/>
        <v>0</v>
      </c>
      <c r="N219" s="206">
        <f t="shared" si="86"/>
        <v>0</v>
      </c>
      <c r="O219" s="206">
        <f t="shared" si="86"/>
        <v>1</v>
      </c>
      <c r="P219" s="206">
        <f t="shared" si="86"/>
        <v>0</v>
      </c>
      <c r="Q219" s="206">
        <f t="shared" si="86"/>
        <v>0</v>
      </c>
      <c r="R219" s="206">
        <f t="shared" si="86"/>
        <v>0</v>
      </c>
      <c r="S219" s="206">
        <f t="shared" si="86"/>
        <v>1</v>
      </c>
      <c r="T219" s="206">
        <f t="shared" si="86"/>
        <v>0</v>
      </c>
      <c r="U219" s="206">
        <f t="shared" si="86"/>
        <v>0</v>
      </c>
      <c r="V219" s="206">
        <f t="shared" si="87"/>
        <v>1</v>
      </c>
      <c r="W219" s="206">
        <f t="shared" si="87"/>
        <v>0</v>
      </c>
      <c r="X219" s="206">
        <f t="shared" si="87"/>
        <v>0</v>
      </c>
      <c r="Y219" s="206">
        <f t="shared" si="87"/>
        <v>0</v>
      </c>
      <c r="Z219" s="206">
        <f t="shared" si="87"/>
        <v>1</v>
      </c>
      <c r="AA219" s="206">
        <f t="shared" si="87"/>
        <v>0</v>
      </c>
      <c r="AB219" s="206">
        <f t="shared" si="87"/>
        <v>0</v>
      </c>
      <c r="AC219" s="206">
        <f t="shared" si="87"/>
        <v>1</v>
      </c>
      <c r="AD219" s="206">
        <f t="shared" si="87"/>
        <v>0</v>
      </c>
      <c r="AE219" s="206">
        <f t="shared" si="87"/>
        <v>0</v>
      </c>
      <c r="AF219" s="206">
        <f t="shared" si="87"/>
        <v>0</v>
      </c>
      <c r="AG219" s="206">
        <f t="shared" si="87"/>
        <v>1</v>
      </c>
      <c r="AH219" s="206">
        <f t="shared" si="87"/>
        <v>0</v>
      </c>
      <c r="AI219" s="206">
        <f t="shared" si="87"/>
        <v>0</v>
      </c>
      <c r="AJ219" s="206"/>
      <c r="AK219" s="206"/>
      <c r="AL219" s="19">
        <f t="shared" ref="AL219" si="89">IF(OR(AL$8=7,AL$8=3,AL$8=5),1,0)</f>
        <v>0</v>
      </c>
    </row>
    <row r="220" spans="2:38" s="19" customFormat="1" ht="18">
      <c r="B220" s="204">
        <v>211</v>
      </c>
      <c r="C220" s="196" t="str">
        <f>INDEX('Vias Var Man'!$D$12:$D$3949,MATCH('MAPA VARRIÇÃO MANUAL'!B220,'Vias Var Man'!$B$12:$B$3949))</f>
        <v>2 vezes na semana</v>
      </c>
      <c r="D220" s="197">
        <f>VLOOKUP(B220,'Vias Var Man'!$B$12:$H$3949,7,FALSE)</f>
        <v>5.5587999999999989</v>
      </c>
      <c r="E220" s="198">
        <f t="shared" si="75"/>
        <v>44.470399999999991</v>
      </c>
      <c r="F220" s="199">
        <f t="shared" si="73"/>
        <v>8</v>
      </c>
      <c r="G220" s="206">
        <f t="shared" si="86"/>
        <v>0</v>
      </c>
      <c r="H220" s="206">
        <f t="shared" si="86"/>
        <v>1</v>
      </c>
      <c r="I220" s="206">
        <f t="shared" si="86"/>
        <v>0</v>
      </c>
      <c r="J220" s="206">
        <f t="shared" si="86"/>
        <v>0</v>
      </c>
      <c r="K220" s="206">
        <f t="shared" si="86"/>
        <v>0</v>
      </c>
      <c r="L220" s="206">
        <f t="shared" si="86"/>
        <v>1</v>
      </c>
      <c r="M220" s="206">
        <f t="shared" si="86"/>
        <v>0</v>
      </c>
      <c r="N220" s="206">
        <f t="shared" si="86"/>
        <v>0</v>
      </c>
      <c r="O220" s="206">
        <f t="shared" si="86"/>
        <v>1</v>
      </c>
      <c r="P220" s="206">
        <f t="shared" si="86"/>
        <v>0</v>
      </c>
      <c r="Q220" s="206">
        <f t="shared" si="86"/>
        <v>0</v>
      </c>
      <c r="R220" s="206">
        <f t="shared" si="86"/>
        <v>0</v>
      </c>
      <c r="S220" s="206">
        <f t="shared" si="86"/>
        <v>1</v>
      </c>
      <c r="T220" s="206">
        <f t="shared" si="86"/>
        <v>0</v>
      </c>
      <c r="U220" s="206">
        <f t="shared" si="86"/>
        <v>0</v>
      </c>
      <c r="V220" s="206">
        <f t="shared" si="87"/>
        <v>1</v>
      </c>
      <c r="W220" s="206">
        <f t="shared" si="87"/>
        <v>0</v>
      </c>
      <c r="X220" s="206">
        <f t="shared" si="87"/>
        <v>0</v>
      </c>
      <c r="Y220" s="206">
        <f t="shared" si="87"/>
        <v>0</v>
      </c>
      <c r="Z220" s="206">
        <f t="shared" si="87"/>
        <v>1</v>
      </c>
      <c r="AA220" s="206">
        <f t="shared" si="87"/>
        <v>0</v>
      </c>
      <c r="AB220" s="206">
        <f t="shared" si="87"/>
        <v>0</v>
      </c>
      <c r="AC220" s="206">
        <f t="shared" si="87"/>
        <v>1</v>
      </c>
      <c r="AD220" s="206">
        <f t="shared" si="87"/>
        <v>0</v>
      </c>
      <c r="AE220" s="206">
        <f t="shared" si="87"/>
        <v>0</v>
      </c>
      <c r="AF220" s="206">
        <f t="shared" si="87"/>
        <v>0</v>
      </c>
      <c r="AG220" s="206">
        <f t="shared" si="87"/>
        <v>1</v>
      </c>
      <c r="AH220" s="206">
        <f t="shared" si="87"/>
        <v>0</v>
      </c>
      <c r="AI220" s="206">
        <f t="shared" si="87"/>
        <v>0</v>
      </c>
      <c r="AJ220" s="206"/>
      <c r="AK220" s="206"/>
    </row>
    <row r="221" spans="2:38" s="19" customFormat="1" ht="18">
      <c r="B221" s="205">
        <v>212</v>
      </c>
      <c r="C221" s="200" t="str">
        <f>INDEX('Vias Var Man'!$D$12:$D$3949,MATCH('MAPA VARRIÇÃO MANUAL'!B221,'Vias Var Man'!$B$12:$B$3949))</f>
        <v>1 vez na semana</v>
      </c>
      <c r="D221" s="201">
        <f>VLOOKUP(B221,'Vias Var Man'!$B$12:$H$3949,7,FALSE)</f>
        <v>6.2816799999999997</v>
      </c>
      <c r="E221" s="188">
        <f t="shared" si="75"/>
        <v>25.126719999999999</v>
      </c>
      <c r="F221" s="202">
        <f t="shared" si="73"/>
        <v>4</v>
      </c>
      <c r="G221" s="206">
        <f t="shared" ref="G221:V233" si="90">IF(WEEKDAY(G$9,1)=5,1,0)</f>
        <v>0</v>
      </c>
      <c r="H221" s="206">
        <f t="shared" si="90"/>
        <v>0</v>
      </c>
      <c r="I221" s="206">
        <f t="shared" si="90"/>
        <v>0</v>
      </c>
      <c r="J221" s="206">
        <f t="shared" si="90"/>
        <v>0</v>
      </c>
      <c r="K221" s="206">
        <f t="shared" si="90"/>
        <v>0</v>
      </c>
      <c r="L221" s="206">
        <f t="shared" si="90"/>
        <v>0</v>
      </c>
      <c r="M221" s="206">
        <f t="shared" si="90"/>
        <v>1</v>
      </c>
      <c r="N221" s="206">
        <f t="shared" si="90"/>
        <v>0</v>
      </c>
      <c r="O221" s="206">
        <f t="shared" si="90"/>
        <v>0</v>
      </c>
      <c r="P221" s="206">
        <f t="shared" si="90"/>
        <v>0</v>
      </c>
      <c r="Q221" s="206">
        <f t="shared" si="90"/>
        <v>0</v>
      </c>
      <c r="R221" s="206">
        <f t="shared" si="90"/>
        <v>0</v>
      </c>
      <c r="S221" s="206">
        <f t="shared" si="90"/>
        <v>0</v>
      </c>
      <c r="T221" s="206">
        <f t="shared" si="90"/>
        <v>1</v>
      </c>
      <c r="U221" s="206">
        <f t="shared" si="90"/>
        <v>0</v>
      </c>
      <c r="V221" s="206">
        <f t="shared" si="90"/>
        <v>0</v>
      </c>
      <c r="W221" s="206">
        <f t="shared" ref="V221:AI233" si="91">IF(WEEKDAY(W$9,1)=5,1,0)</f>
        <v>0</v>
      </c>
      <c r="X221" s="206">
        <f t="shared" si="91"/>
        <v>0</v>
      </c>
      <c r="Y221" s="206">
        <f t="shared" si="91"/>
        <v>0</v>
      </c>
      <c r="Z221" s="206">
        <f t="shared" si="91"/>
        <v>0</v>
      </c>
      <c r="AA221" s="206">
        <f t="shared" si="91"/>
        <v>1</v>
      </c>
      <c r="AB221" s="206">
        <f t="shared" si="91"/>
        <v>0</v>
      </c>
      <c r="AC221" s="206">
        <f t="shared" si="91"/>
        <v>0</v>
      </c>
      <c r="AD221" s="206">
        <f t="shared" si="91"/>
        <v>0</v>
      </c>
      <c r="AE221" s="206">
        <f t="shared" si="91"/>
        <v>0</v>
      </c>
      <c r="AF221" s="206">
        <f t="shared" si="91"/>
        <v>0</v>
      </c>
      <c r="AG221" s="206">
        <f t="shared" si="91"/>
        <v>0</v>
      </c>
      <c r="AH221" s="206">
        <f t="shared" si="91"/>
        <v>1</v>
      </c>
      <c r="AI221" s="206">
        <f t="shared" si="91"/>
        <v>0</v>
      </c>
      <c r="AJ221" s="206"/>
      <c r="AK221" s="206"/>
      <c r="AL221" s="19">
        <f t="shared" ref="AL221" si="92">IF(OR(AL$8=7,AL$8=3,AL$8=5),1,0)</f>
        <v>0</v>
      </c>
    </row>
    <row r="222" spans="2:38" s="19" customFormat="1" ht="18">
      <c r="B222" s="204">
        <v>213</v>
      </c>
      <c r="C222" s="196" t="str">
        <f>INDEX('Vias Var Man'!$D$12:$D$3949,MATCH('MAPA VARRIÇÃO MANUAL'!B222,'Vias Var Man'!$B$12:$B$3949))</f>
        <v>1 vez na semana</v>
      </c>
      <c r="D222" s="197">
        <f>VLOOKUP(B222,'Vias Var Man'!$B$12:$H$3949,7,FALSE)</f>
        <v>6.5484000000000009</v>
      </c>
      <c r="E222" s="198">
        <f t="shared" si="75"/>
        <v>26.193600000000004</v>
      </c>
      <c r="F222" s="199">
        <f t="shared" si="73"/>
        <v>4</v>
      </c>
      <c r="G222" s="206">
        <f t="shared" si="90"/>
        <v>0</v>
      </c>
      <c r="H222" s="206">
        <f t="shared" si="90"/>
        <v>0</v>
      </c>
      <c r="I222" s="206">
        <f t="shared" si="90"/>
        <v>0</v>
      </c>
      <c r="J222" s="206">
        <f t="shared" si="90"/>
        <v>0</v>
      </c>
      <c r="K222" s="206">
        <f t="shared" si="90"/>
        <v>0</v>
      </c>
      <c r="L222" s="206">
        <f t="shared" si="90"/>
        <v>0</v>
      </c>
      <c r="M222" s="206">
        <f t="shared" si="90"/>
        <v>1</v>
      </c>
      <c r="N222" s="206">
        <f t="shared" si="90"/>
        <v>0</v>
      </c>
      <c r="O222" s="206">
        <f t="shared" si="90"/>
        <v>0</v>
      </c>
      <c r="P222" s="206">
        <f t="shared" si="90"/>
        <v>0</v>
      </c>
      <c r="Q222" s="206">
        <f t="shared" si="90"/>
        <v>0</v>
      </c>
      <c r="R222" s="206">
        <f t="shared" si="90"/>
        <v>0</v>
      </c>
      <c r="S222" s="206">
        <f t="shared" si="90"/>
        <v>0</v>
      </c>
      <c r="T222" s="206">
        <f t="shared" si="90"/>
        <v>1</v>
      </c>
      <c r="U222" s="206">
        <f t="shared" si="90"/>
        <v>0</v>
      </c>
      <c r="V222" s="206">
        <f t="shared" si="91"/>
        <v>0</v>
      </c>
      <c r="W222" s="206">
        <f t="shared" si="91"/>
        <v>0</v>
      </c>
      <c r="X222" s="206">
        <f t="shared" si="91"/>
        <v>0</v>
      </c>
      <c r="Y222" s="206">
        <f t="shared" si="91"/>
        <v>0</v>
      </c>
      <c r="Z222" s="206">
        <f t="shared" si="91"/>
        <v>0</v>
      </c>
      <c r="AA222" s="206">
        <f t="shared" si="91"/>
        <v>1</v>
      </c>
      <c r="AB222" s="206">
        <f t="shared" si="91"/>
        <v>0</v>
      </c>
      <c r="AC222" s="206">
        <f t="shared" si="91"/>
        <v>0</v>
      </c>
      <c r="AD222" s="206">
        <f t="shared" si="91"/>
        <v>0</v>
      </c>
      <c r="AE222" s="206">
        <f t="shared" si="91"/>
        <v>0</v>
      </c>
      <c r="AF222" s="206">
        <f t="shared" si="91"/>
        <v>0</v>
      </c>
      <c r="AG222" s="206">
        <f t="shared" si="91"/>
        <v>0</v>
      </c>
      <c r="AH222" s="206">
        <f t="shared" si="91"/>
        <v>1</v>
      </c>
      <c r="AI222" s="206">
        <f t="shared" si="91"/>
        <v>0</v>
      </c>
      <c r="AJ222" s="206"/>
      <c r="AK222" s="206"/>
    </row>
    <row r="223" spans="2:38" s="19" customFormat="1" ht="18">
      <c r="B223" s="205">
        <v>214</v>
      </c>
      <c r="C223" s="200" t="str">
        <f>INDEX('Vias Var Man'!$D$12:$D$3949,MATCH('MAPA VARRIÇÃO MANUAL'!B223,'Vias Var Man'!$B$12:$B$3949))</f>
        <v>1 vez na semana</v>
      </c>
      <c r="D223" s="201">
        <f>VLOOKUP(B223,'Vias Var Man'!$B$12:$H$3949,7,FALSE)</f>
        <v>6.5359599999999993</v>
      </c>
      <c r="E223" s="188">
        <f t="shared" si="75"/>
        <v>26.143839999999997</v>
      </c>
      <c r="F223" s="202">
        <f t="shared" si="73"/>
        <v>4</v>
      </c>
      <c r="G223" s="206">
        <f t="shared" si="90"/>
        <v>0</v>
      </c>
      <c r="H223" s="206">
        <f t="shared" si="90"/>
        <v>0</v>
      </c>
      <c r="I223" s="206">
        <f t="shared" si="90"/>
        <v>0</v>
      </c>
      <c r="J223" s="206">
        <f t="shared" si="90"/>
        <v>0</v>
      </c>
      <c r="K223" s="206">
        <f t="shared" si="90"/>
        <v>0</v>
      </c>
      <c r="L223" s="206">
        <f t="shared" si="90"/>
        <v>0</v>
      </c>
      <c r="M223" s="206">
        <f t="shared" si="90"/>
        <v>1</v>
      </c>
      <c r="N223" s="206">
        <f t="shared" si="90"/>
        <v>0</v>
      </c>
      <c r="O223" s="206">
        <f t="shared" si="90"/>
        <v>0</v>
      </c>
      <c r="P223" s="206">
        <f t="shared" si="90"/>
        <v>0</v>
      </c>
      <c r="Q223" s="206">
        <f t="shared" si="90"/>
        <v>0</v>
      </c>
      <c r="R223" s="206">
        <f t="shared" si="90"/>
        <v>0</v>
      </c>
      <c r="S223" s="206">
        <f t="shared" si="90"/>
        <v>0</v>
      </c>
      <c r="T223" s="206">
        <f t="shared" si="90"/>
        <v>1</v>
      </c>
      <c r="U223" s="206">
        <f t="shared" si="90"/>
        <v>0</v>
      </c>
      <c r="V223" s="206">
        <f t="shared" si="91"/>
        <v>0</v>
      </c>
      <c r="W223" s="206">
        <f t="shared" si="91"/>
        <v>0</v>
      </c>
      <c r="X223" s="206">
        <f t="shared" si="91"/>
        <v>0</v>
      </c>
      <c r="Y223" s="206">
        <f t="shared" si="91"/>
        <v>0</v>
      </c>
      <c r="Z223" s="206">
        <f t="shared" si="91"/>
        <v>0</v>
      </c>
      <c r="AA223" s="206">
        <f t="shared" si="91"/>
        <v>1</v>
      </c>
      <c r="AB223" s="206">
        <f t="shared" si="91"/>
        <v>0</v>
      </c>
      <c r="AC223" s="206">
        <f t="shared" si="91"/>
        <v>0</v>
      </c>
      <c r="AD223" s="206">
        <f t="shared" si="91"/>
        <v>0</v>
      </c>
      <c r="AE223" s="206">
        <f t="shared" si="91"/>
        <v>0</v>
      </c>
      <c r="AF223" s="206">
        <f t="shared" si="91"/>
        <v>0</v>
      </c>
      <c r="AG223" s="206">
        <f t="shared" si="91"/>
        <v>0</v>
      </c>
      <c r="AH223" s="206">
        <f t="shared" si="91"/>
        <v>1</v>
      </c>
      <c r="AI223" s="206">
        <f t="shared" si="91"/>
        <v>0</v>
      </c>
      <c r="AJ223" s="206"/>
      <c r="AK223" s="206"/>
      <c r="AL223" s="19">
        <f t="shared" ref="AL223" si="93">IF(OR(AL$8=7,AL$8=3,AL$8=5),1,0)</f>
        <v>0</v>
      </c>
    </row>
    <row r="224" spans="2:38" s="19" customFormat="1" ht="18">
      <c r="B224" s="204">
        <v>215</v>
      </c>
      <c r="C224" s="196" t="str">
        <f>INDEX('Vias Var Man'!$D$12:$D$3949,MATCH('MAPA VARRIÇÃO MANUAL'!B224,'Vias Var Man'!$B$12:$B$3949))</f>
        <v>1 vez na semana</v>
      </c>
      <c r="D224" s="197">
        <f>VLOOKUP(B224,'Vias Var Man'!$B$12:$H$3949,7,FALSE)</f>
        <v>6.4645600000000005</v>
      </c>
      <c r="E224" s="198">
        <f t="shared" si="75"/>
        <v>25.858240000000002</v>
      </c>
      <c r="F224" s="199">
        <f t="shared" si="73"/>
        <v>4</v>
      </c>
      <c r="G224" s="206">
        <f t="shared" si="90"/>
        <v>0</v>
      </c>
      <c r="H224" s="206">
        <f t="shared" si="90"/>
        <v>0</v>
      </c>
      <c r="I224" s="206">
        <f t="shared" si="90"/>
        <v>0</v>
      </c>
      <c r="J224" s="206">
        <f t="shared" si="90"/>
        <v>0</v>
      </c>
      <c r="K224" s="206">
        <f t="shared" si="90"/>
        <v>0</v>
      </c>
      <c r="L224" s="206">
        <f t="shared" si="90"/>
        <v>0</v>
      </c>
      <c r="M224" s="206">
        <f t="shared" si="90"/>
        <v>1</v>
      </c>
      <c r="N224" s="206">
        <f t="shared" si="90"/>
        <v>0</v>
      </c>
      <c r="O224" s="206">
        <f t="shared" si="90"/>
        <v>0</v>
      </c>
      <c r="P224" s="206">
        <f t="shared" si="90"/>
        <v>0</v>
      </c>
      <c r="Q224" s="206">
        <f t="shared" si="90"/>
        <v>0</v>
      </c>
      <c r="R224" s="206">
        <f t="shared" si="90"/>
        <v>0</v>
      </c>
      <c r="S224" s="206">
        <f t="shared" si="90"/>
        <v>0</v>
      </c>
      <c r="T224" s="206">
        <f t="shared" si="90"/>
        <v>1</v>
      </c>
      <c r="U224" s="206">
        <f t="shared" si="90"/>
        <v>0</v>
      </c>
      <c r="V224" s="206">
        <f t="shared" si="91"/>
        <v>0</v>
      </c>
      <c r="W224" s="206">
        <f t="shared" si="91"/>
        <v>0</v>
      </c>
      <c r="X224" s="206">
        <f t="shared" si="91"/>
        <v>0</v>
      </c>
      <c r="Y224" s="206">
        <f t="shared" si="91"/>
        <v>0</v>
      </c>
      <c r="Z224" s="206">
        <f t="shared" si="91"/>
        <v>0</v>
      </c>
      <c r="AA224" s="206">
        <f t="shared" si="91"/>
        <v>1</v>
      </c>
      <c r="AB224" s="206">
        <f t="shared" si="91"/>
        <v>0</v>
      </c>
      <c r="AC224" s="206">
        <f t="shared" si="91"/>
        <v>0</v>
      </c>
      <c r="AD224" s="206">
        <f t="shared" si="91"/>
        <v>0</v>
      </c>
      <c r="AE224" s="206">
        <f t="shared" si="91"/>
        <v>0</v>
      </c>
      <c r="AF224" s="206">
        <f t="shared" si="91"/>
        <v>0</v>
      </c>
      <c r="AG224" s="206">
        <f t="shared" si="91"/>
        <v>0</v>
      </c>
      <c r="AH224" s="206">
        <f t="shared" si="91"/>
        <v>1</v>
      </c>
      <c r="AI224" s="206">
        <f t="shared" si="91"/>
        <v>0</v>
      </c>
      <c r="AJ224" s="206"/>
      <c r="AK224" s="206"/>
    </row>
    <row r="225" spans="2:38" s="19" customFormat="1" ht="18">
      <c r="B225" s="205">
        <v>216</v>
      </c>
      <c r="C225" s="200" t="str">
        <f>INDEX('Vias Var Man'!$D$12:$D$3949,MATCH('MAPA VARRIÇÃO MANUAL'!B225,'Vias Var Man'!$B$12:$B$3949))</f>
        <v>1 vez na semana</v>
      </c>
      <c r="D225" s="201">
        <f>VLOOKUP(B225,'Vias Var Man'!$B$12:$H$3949,7,FALSE)</f>
        <v>6.2717000000000001</v>
      </c>
      <c r="E225" s="188">
        <f t="shared" si="75"/>
        <v>25.0868</v>
      </c>
      <c r="F225" s="202">
        <f t="shared" si="73"/>
        <v>4</v>
      </c>
      <c r="G225" s="206">
        <f t="shared" si="90"/>
        <v>0</v>
      </c>
      <c r="H225" s="206">
        <f t="shared" si="90"/>
        <v>0</v>
      </c>
      <c r="I225" s="206">
        <f t="shared" si="90"/>
        <v>0</v>
      </c>
      <c r="J225" s="206">
        <f t="shared" si="90"/>
        <v>0</v>
      </c>
      <c r="K225" s="206">
        <f t="shared" si="90"/>
        <v>0</v>
      </c>
      <c r="L225" s="206">
        <f t="shared" si="90"/>
        <v>0</v>
      </c>
      <c r="M225" s="206">
        <f t="shared" si="90"/>
        <v>1</v>
      </c>
      <c r="N225" s="206">
        <f t="shared" si="90"/>
        <v>0</v>
      </c>
      <c r="O225" s="206">
        <f t="shared" si="90"/>
        <v>0</v>
      </c>
      <c r="P225" s="206">
        <f t="shared" si="90"/>
        <v>0</v>
      </c>
      <c r="Q225" s="206">
        <f t="shared" si="90"/>
        <v>0</v>
      </c>
      <c r="R225" s="206">
        <f t="shared" si="90"/>
        <v>0</v>
      </c>
      <c r="S225" s="206">
        <f t="shared" si="90"/>
        <v>0</v>
      </c>
      <c r="T225" s="206">
        <f t="shared" si="90"/>
        <v>1</v>
      </c>
      <c r="U225" s="206">
        <f t="shared" si="90"/>
        <v>0</v>
      </c>
      <c r="V225" s="206">
        <f t="shared" si="91"/>
        <v>0</v>
      </c>
      <c r="W225" s="206">
        <f t="shared" si="91"/>
        <v>0</v>
      </c>
      <c r="X225" s="206">
        <f t="shared" si="91"/>
        <v>0</v>
      </c>
      <c r="Y225" s="206">
        <f t="shared" si="91"/>
        <v>0</v>
      </c>
      <c r="Z225" s="206">
        <f t="shared" si="91"/>
        <v>0</v>
      </c>
      <c r="AA225" s="206">
        <f t="shared" si="91"/>
        <v>1</v>
      </c>
      <c r="AB225" s="206">
        <f t="shared" si="91"/>
        <v>0</v>
      </c>
      <c r="AC225" s="206">
        <f t="shared" si="91"/>
        <v>0</v>
      </c>
      <c r="AD225" s="206">
        <f t="shared" si="91"/>
        <v>0</v>
      </c>
      <c r="AE225" s="206">
        <f t="shared" si="91"/>
        <v>0</v>
      </c>
      <c r="AF225" s="206">
        <f t="shared" si="91"/>
        <v>0</v>
      </c>
      <c r="AG225" s="206">
        <f t="shared" si="91"/>
        <v>0</v>
      </c>
      <c r="AH225" s="206">
        <f t="shared" si="91"/>
        <v>1</v>
      </c>
      <c r="AI225" s="206">
        <f t="shared" si="91"/>
        <v>0</v>
      </c>
      <c r="AJ225" s="206"/>
      <c r="AK225" s="206"/>
      <c r="AL225" s="19">
        <f t="shared" ref="AL225" si="94">IF(OR(AL$8=7,AL$8=3,AL$8=5),1,0)</f>
        <v>0</v>
      </c>
    </row>
    <row r="226" spans="2:38" s="19" customFormat="1" ht="18">
      <c r="B226" s="204">
        <v>217</v>
      </c>
      <c r="C226" s="196" t="str">
        <f>INDEX('Vias Var Man'!$D$12:$D$3949,MATCH('MAPA VARRIÇÃO MANUAL'!B226,'Vias Var Man'!$B$12:$B$3949))</f>
        <v>1 vez na semana</v>
      </c>
      <c r="D226" s="197">
        <f>VLOOKUP(B226,'Vias Var Man'!$B$12:$H$3949,7,FALSE)</f>
        <v>6.5536599999999989</v>
      </c>
      <c r="E226" s="198">
        <f t="shared" si="75"/>
        <v>26.214639999999996</v>
      </c>
      <c r="F226" s="199">
        <f t="shared" si="73"/>
        <v>4</v>
      </c>
      <c r="G226" s="206">
        <f t="shared" si="90"/>
        <v>0</v>
      </c>
      <c r="H226" s="206">
        <f t="shared" si="90"/>
        <v>0</v>
      </c>
      <c r="I226" s="206">
        <f t="shared" si="90"/>
        <v>0</v>
      </c>
      <c r="J226" s="206">
        <f t="shared" si="90"/>
        <v>0</v>
      </c>
      <c r="K226" s="206">
        <f t="shared" si="90"/>
        <v>0</v>
      </c>
      <c r="L226" s="206">
        <f t="shared" si="90"/>
        <v>0</v>
      </c>
      <c r="M226" s="206">
        <f t="shared" si="90"/>
        <v>1</v>
      </c>
      <c r="N226" s="206">
        <f t="shared" si="90"/>
        <v>0</v>
      </c>
      <c r="O226" s="206">
        <f t="shared" si="90"/>
        <v>0</v>
      </c>
      <c r="P226" s="206">
        <f t="shared" si="90"/>
        <v>0</v>
      </c>
      <c r="Q226" s="206">
        <f t="shared" si="90"/>
        <v>0</v>
      </c>
      <c r="R226" s="206">
        <f t="shared" si="90"/>
        <v>0</v>
      </c>
      <c r="S226" s="206">
        <f t="shared" si="90"/>
        <v>0</v>
      </c>
      <c r="T226" s="206">
        <f t="shared" si="90"/>
        <v>1</v>
      </c>
      <c r="U226" s="206">
        <f t="shared" si="90"/>
        <v>0</v>
      </c>
      <c r="V226" s="206">
        <f t="shared" si="91"/>
        <v>0</v>
      </c>
      <c r="W226" s="206">
        <f t="shared" si="91"/>
        <v>0</v>
      </c>
      <c r="X226" s="206">
        <f t="shared" si="91"/>
        <v>0</v>
      </c>
      <c r="Y226" s="206">
        <f t="shared" si="91"/>
        <v>0</v>
      </c>
      <c r="Z226" s="206">
        <f t="shared" si="91"/>
        <v>0</v>
      </c>
      <c r="AA226" s="206">
        <f t="shared" si="91"/>
        <v>1</v>
      </c>
      <c r="AB226" s="206">
        <f t="shared" si="91"/>
        <v>0</v>
      </c>
      <c r="AC226" s="206">
        <f t="shared" si="91"/>
        <v>0</v>
      </c>
      <c r="AD226" s="206">
        <f t="shared" si="91"/>
        <v>0</v>
      </c>
      <c r="AE226" s="206">
        <f t="shared" si="91"/>
        <v>0</v>
      </c>
      <c r="AF226" s="206">
        <f t="shared" si="91"/>
        <v>0</v>
      </c>
      <c r="AG226" s="206">
        <f t="shared" si="91"/>
        <v>0</v>
      </c>
      <c r="AH226" s="206">
        <f t="shared" si="91"/>
        <v>1</v>
      </c>
      <c r="AI226" s="206">
        <f t="shared" si="91"/>
        <v>0</v>
      </c>
      <c r="AJ226" s="206"/>
      <c r="AK226" s="206"/>
    </row>
    <row r="227" spans="2:38" s="19" customFormat="1" ht="18">
      <c r="B227" s="205">
        <v>218</v>
      </c>
      <c r="C227" s="200" t="str">
        <f>INDEX('Vias Var Man'!$D$12:$D$3949,MATCH('MAPA VARRIÇÃO MANUAL'!B227,'Vias Var Man'!$B$12:$B$3949))</f>
        <v>1 vez na semana</v>
      </c>
      <c r="D227" s="201">
        <f>VLOOKUP(B227,'Vias Var Man'!$B$12:$H$3949,7,FALSE)</f>
        <v>6.4180000000000001</v>
      </c>
      <c r="E227" s="188">
        <f t="shared" si="75"/>
        <v>25.672000000000001</v>
      </c>
      <c r="F227" s="202">
        <f t="shared" si="73"/>
        <v>4</v>
      </c>
      <c r="G227" s="206">
        <f t="shared" si="90"/>
        <v>0</v>
      </c>
      <c r="H227" s="206">
        <f t="shared" si="90"/>
        <v>0</v>
      </c>
      <c r="I227" s="206">
        <f t="shared" si="90"/>
        <v>0</v>
      </c>
      <c r="J227" s="206">
        <f t="shared" si="90"/>
        <v>0</v>
      </c>
      <c r="K227" s="206">
        <f t="shared" si="90"/>
        <v>0</v>
      </c>
      <c r="L227" s="206">
        <f t="shared" si="90"/>
        <v>0</v>
      </c>
      <c r="M227" s="206">
        <f t="shared" si="90"/>
        <v>1</v>
      </c>
      <c r="N227" s="206">
        <f t="shared" si="90"/>
        <v>0</v>
      </c>
      <c r="O227" s="206">
        <f t="shared" si="90"/>
        <v>0</v>
      </c>
      <c r="P227" s="206">
        <f t="shared" si="90"/>
        <v>0</v>
      </c>
      <c r="Q227" s="206">
        <f t="shared" si="90"/>
        <v>0</v>
      </c>
      <c r="R227" s="206">
        <f t="shared" si="90"/>
        <v>0</v>
      </c>
      <c r="S227" s="206">
        <f t="shared" si="90"/>
        <v>0</v>
      </c>
      <c r="T227" s="206">
        <f t="shared" si="90"/>
        <v>1</v>
      </c>
      <c r="U227" s="206">
        <f t="shared" si="90"/>
        <v>0</v>
      </c>
      <c r="V227" s="206">
        <f t="shared" si="91"/>
        <v>0</v>
      </c>
      <c r="W227" s="206">
        <f t="shared" si="91"/>
        <v>0</v>
      </c>
      <c r="X227" s="206">
        <f t="shared" si="91"/>
        <v>0</v>
      </c>
      <c r="Y227" s="206">
        <f t="shared" si="91"/>
        <v>0</v>
      </c>
      <c r="Z227" s="206">
        <f t="shared" si="91"/>
        <v>0</v>
      </c>
      <c r="AA227" s="206">
        <f t="shared" si="91"/>
        <v>1</v>
      </c>
      <c r="AB227" s="206">
        <f t="shared" si="91"/>
        <v>0</v>
      </c>
      <c r="AC227" s="206">
        <f t="shared" si="91"/>
        <v>0</v>
      </c>
      <c r="AD227" s="206">
        <f t="shared" si="91"/>
        <v>0</v>
      </c>
      <c r="AE227" s="206">
        <f t="shared" si="91"/>
        <v>0</v>
      </c>
      <c r="AF227" s="206">
        <f t="shared" si="91"/>
        <v>0</v>
      </c>
      <c r="AG227" s="206">
        <f t="shared" si="91"/>
        <v>0</v>
      </c>
      <c r="AH227" s="206">
        <f t="shared" si="91"/>
        <v>1</v>
      </c>
      <c r="AI227" s="206">
        <f t="shared" si="91"/>
        <v>0</v>
      </c>
      <c r="AJ227" s="206"/>
      <c r="AK227" s="206"/>
      <c r="AL227" s="19">
        <f t="shared" ref="AL227" si="95">IF(OR(AL$8=7,AL$8=3,AL$8=5),1,0)</f>
        <v>0</v>
      </c>
    </row>
    <row r="228" spans="2:38" s="19" customFormat="1" ht="18">
      <c r="B228" s="204">
        <v>219</v>
      </c>
      <c r="C228" s="196" t="str">
        <f>INDEX('Vias Var Man'!$D$12:$D$3949,MATCH('MAPA VARRIÇÃO MANUAL'!B228,'Vias Var Man'!$B$12:$B$3949))</f>
        <v>1 vez na semana</v>
      </c>
      <c r="D228" s="197">
        <f>VLOOKUP(B228,'Vias Var Man'!$B$12:$H$3949,7,FALSE)</f>
        <v>6.2191800000000006</v>
      </c>
      <c r="E228" s="198">
        <f t="shared" si="75"/>
        <v>24.876720000000002</v>
      </c>
      <c r="F228" s="199">
        <f t="shared" si="73"/>
        <v>4</v>
      </c>
      <c r="G228" s="206">
        <f t="shared" si="90"/>
        <v>0</v>
      </c>
      <c r="H228" s="206">
        <f t="shared" si="90"/>
        <v>0</v>
      </c>
      <c r="I228" s="206">
        <f t="shared" si="90"/>
        <v>0</v>
      </c>
      <c r="J228" s="206">
        <f t="shared" si="90"/>
        <v>0</v>
      </c>
      <c r="K228" s="206">
        <f t="shared" si="90"/>
        <v>0</v>
      </c>
      <c r="L228" s="206">
        <f t="shared" si="90"/>
        <v>0</v>
      </c>
      <c r="M228" s="206">
        <f t="shared" si="90"/>
        <v>1</v>
      </c>
      <c r="N228" s="206">
        <f t="shared" si="90"/>
        <v>0</v>
      </c>
      <c r="O228" s="206">
        <f t="shared" si="90"/>
        <v>0</v>
      </c>
      <c r="P228" s="206">
        <f t="shared" si="90"/>
        <v>0</v>
      </c>
      <c r="Q228" s="206">
        <f t="shared" si="90"/>
        <v>0</v>
      </c>
      <c r="R228" s="206">
        <f t="shared" si="90"/>
        <v>0</v>
      </c>
      <c r="S228" s="206">
        <f t="shared" si="90"/>
        <v>0</v>
      </c>
      <c r="T228" s="206">
        <f t="shared" si="90"/>
        <v>1</v>
      </c>
      <c r="U228" s="206">
        <f t="shared" si="90"/>
        <v>0</v>
      </c>
      <c r="V228" s="206">
        <f t="shared" si="91"/>
        <v>0</v>
      </c>
      <c r="W228" s="206">
        <f t="shared" si="91"/>
        <v>0</v>
      </c>
      <c r="X228" s="206">
        <f t="shared" si="91"/>
        <v>0</v>
      </c>
      <c r="Y228" s="206">
        <f t="shared" si="91"/>
        <v>0</v>
      </c>
      <c r="Z228" s="206">
        <f t="shared" si="91"/>
        <v>0</v>
      </c>
      <c r="AA228" s="206">
        <f t="shared" si="91"/>
        <v>1</v>
      </c>
      <c r="AB228" s="206">
        <f t="shared" si="91"/>
        <v>0</v>
      </c>
      <c r="AC228" s="206">
        <f t="shared" si="91"/>
        <v>0</v>
      </c>
      <c r="AD228" s="206">
        <f t="shared" si="91"/>
        <v>0</v>
      </c>
      <c r="AE228" s="206">
        <f t="shared" si="91"/>
        <v>0</v>
      </c>
      <c r="AF228" s="206">
        <f t="shared" si="91"/>
        <v>0</v>
      </c>
      <c r="AG228" s="206">
        <f t="shared" si="91"/>
        <v>0</v>
      </c>
      <c r="AH228" s="206">
        <f t="shared" si="91"/>
        <v>1</v>
      </c>
      <c r="AI228" s="206">
        <f t="shared" si="91"/>
        <v>0</v>
      </c>
      <c r="AJ228" s="206"/>
      <c r="AK228" s="206"/>
    </row>
    <row r="229" spans="2:38" s="19" customFormat="1" ht="18">
      <c r="B229" s="205">
        <v>220</v>
      </c>
      <c r="C229" s="200" t="str">
        <f>INDEX('Vias Var Man'!$D$12:$D$3949,MATCH('MAPA VARRIÇÃO MANUAL'!B229,'Vias Var Man'!$B$12:$B$3949))</f>
        <v>1 vez na semana</v>
      </c>
      <c r="D229" s="201">
        <f>VLOOKUP(B229,'Vias Var Man'!$B$12:$H$3949,7,FALSE)</f>
        <v>6.5592000000000006</v>
      </c>
      <c r="E229" s="188">
        <f t="shared" si="75"/>
        <v>26.236800000000002</v>
      </c>
      <c r="F229" s="202">
        <f t="shared" si="73"/>
        <v>4</v>
      </c>
      <c r="G229" s="206">
        <f t="shared" si="90"/>
        <v>0</v>
      </c>
      <c r="H229" s="206">
        <f t="shared" si="90"/>
        <v>0</v>
      </c>
      <c r="I229" s="206">
        <f t="shared" si="90"/>
        <v>0</v>
      </c>
      <c r="J229" s="206">
        <f t="shared" si="90"/>
        <v>0</v>
      </c>
      <c r="K229" s="206">
        <f t="shared" si="90"/>
        <v>0</v>
      </c>
      <c r="L229" s="206">
        <f t="shared" si="90"/>
        <v>0</v>
      </c>
      <c r="M229" s="206">
        <f t="shared" si="90"/>
        <v>1</v>
      </c>
      <c r="N229" s="206">
        <f t="shared" si="90"/>
        <v>0</v>
      </c>
      <c r="O229" s="206">
        <f t="shared" si="90"/>
        <v>0</v>
      </c>
      <c r="P229" s="206">
        <f t="shared" si="90"/>
        <v>0</v>
      </c>
      <c r="Q229" s="206">
        <f t="shared" si="90"/>
        <v>0</v>
      </c>
      <c r="R229" s="206">
        <f t="shared" si="90"/>
        <v>0</v>
      </c>
      <c r="S229" s="206">
        <f t="shared" si="90"/>
        <v>0</v>
      </c>
      <c r="T229" s="206">
        <f t="shared" si="90"/>
        <v>1</v>
      </c>
      <c r="U229" s="206">
        <f t="shared" si="90"/>
        <v>0</v>
      </c>
      <c r="V229" s="206">
        <f t="shared" si="91"/>
        <v>0</v>
      </c>
      <c r="W229" s="206">
        <f t="shared" si="91"/>
        <v>0</v>
      </c>
      <c r="X229" s="206">
        <f t="shared" si="91"/>
        <v>0</v>
      </c>
      <c r="Y229" s="206">
        <f t="shared" si="91"/>
        <v>0</v>
      </c>
      <c r="Z229" s="206">
        <f t="shared" si="91"/>
        <v>0</v>
      </c>
      <c r="AA229" s="206">
        <f t="shared" si="91"/>
        <v>1</v>
      </c>
      <c r="AB229" s="206">
        <f t="shared" si="91"/>
        <v>0</v>
      </c>
      <c r="AC229" s="206">
        <f t="shared" si="91"/>
        <v>0</v>
      </c>
      <c r="AD229" s="206">
        <f t="shared" si="91"/>
        <v>0</v>
      </c>
      <c r="AE229" s="206">
        <f t="shared" si="91"/>
        <v>0</v>
      </c>
      <c r="AF229" s="206">
        <f t="shared" si="91"/>
        <v>0</v>
      </c>
      <c r="AG229" s="206">
        <f t="shared" si="91"/>
        <v>0</v>
      </c>
      <c r="AH229" s="206">
        <f t="shared" si="91"/>
        <v>1</v>
      </c>
      <c r="AI229" s="206">
        <f t="shared" si="91"/>
        <v>0</v>
      </c>
      <c r="AJ229" s="206"/>
      <c r="AK229" s="206"/>
      <c r="AL229" s="19">
        <f t="shared" ref="AL229" si="96">IF(OR(AL$8=7,AL$8=3,AL$8=5),1,0)</f>
        <v>0</v>
      </c>
    </row>
    <row r="230" spans="2:38" s="19" customFormat="1" ht="18">
      <c r="B230" s="204">
        <v>221</v>
      </c>
      <c r="C230" s="196" t="str">
        <f>INDEX('Vias Var Man'!$D$12:$D$3949,MATCH('MAPA VARRIÇÃO MANUAL'!B230,'Vias Var Man'!$B$12:$B$3949))</f>
        <v>1 vez na semana</v>
      </c>
      <c r="D230" s="197">
        <f>VLOOKUP(B230,'Vias Var Man'!$B$12:$H$3949,7,FALSE)</f>
        <v>6.443579999999999</v>
      </c>
      <c r="E230" s="198">
        <f t="shared" si="75"/>
        <v>25.774319999999996</v>
      </c>
      <c r="F230" s="199">
        <f t="shared" si="73"/>
        <v>4</v>
      </c>
      <c r="G230" s="206">
        <f t="shared" si="90"/>
        <v>0</v>
      </c>
      <c r="H230" s="206">
        <f t="shared" si="90"/>
        <v>0</v>
      </c>
      <c r="I230" s="206">
        <f t="shared" si="90"/>
        <v>0</v>
      </c>
      <c r="J230" s="206">
        <f t="shared" si="90"/>
        <v>0</v>
      </c>
      <c r="K230" s="206">
        <f t="shared" si="90"/>
        <v>0</v>
      </c>
      <c r="L230" s="206">
        <f t="shared" si="90"/>
        <v>0</v>
      </c>
      <c r="M230" s="206">
        <f t="shared" si="90"/>
        <v>1</v>
      </c>
      <c r="N230" s="206">
        <f t="shared" si="90"/>
        <v>0</v>
      </c>
      <c r="O230" s="206">
        <f t="shared" si="90"/>
        <v>0</v>
      </c>
      <c r="P230" s="206">
        <f t="shared" si="90"/>
        <v>0</v>
      </c>
      <c r="Q230" s="206">
        <f t="shared" si="90"/>
        <v>0</v>
      </c>
      <c r="R230" s="206">
        <f t="shared" si="90"/>
        <v>0</v>
      </c>
      <c r="S230" s="206">
        <f t="shared" si="90"/>
        <v>0</v>
      </c>
      <c r="T230" s="206">
        <f t="shared" si="90"/>
        <v>1</v>
      </c>
      <c r="U230" s="206">
        <f t="shared" si="90"/>
        <v>0</v>
      </c>
      <c r="V230" s="206">
        <f t="shared" si="91"/>
        <v>0</v>
      </c>
      <c r="W230" s="206">
        <f t="shared" si="91"/>
        <v>0</v>
      </c>
      <c r="X230" s="206">
        <f t="shared" si="91"/>
        <v>0</v>
      </c>
      <c r="Y230" s="206">
        <f t="shared" si="91"/>
        <v>0</v>
      </c>
      <c r="Z230" s="206">
        <f t="shared" si="91"/>
        <v>0</v>
      </c>
      <c r="AA230" s="206">
        <f t="shared" si="91"/>
        <v>1</v>
      </c>
      <c r="AB230" s="206">
        <f t="shared" si="91"/>
        <v>0</v>
      </c>
      <c r="AC230" s="206">
        <f t="shared" si="91"/>
        <v>0</v>
      </c>
      <c r="AD230" s="206">
        <f t="shared" si="91"/>
        <v>0</v>
      </c>
      <c r="AE230" s="206">
        <f t="shared" si="91"/>
        <v>0</v>
      </c>
      <c r="AF230" s="206">
        <f t="shared" si="91"/>
        <v>0</v>
      </c>
      <c r="AG230" s="206">
        <f t="shared" si="91"/>
        <v>0</v>
      </c>
      <c r="AH230" s="206">
        <f t="shared" si="91"/>
        <v>1</v>
      </c>
      <c r="AI230" s="206">
        <f t="shared" si="91"/>
        <v>0</v>
      </c>
      <c r="AJ230" s="206"/>
      <c r="AK230" s="206"/>
    </row>
    <row r="231" spans="2:38" s="19" customFormat="1" ht="18">
      <c r="B231" s="205">
        <v>222</v>
      </c>
      <c r="C231" s="200" t="str">
        <f>INDEX('Vias Var Man'!$D$12:$D$3949,MATCH('MAPA VARRIÇÃO MANUAL'!B231,'Vias Var Man'!$B$12:$B$3949))</f>
        <v>1 vez na semana</v>
      </c>
      <c r="D231" s="201">
        <f>VLOOKUP(B231,'Vias Var Man'!$B$12:$H$3949,7,FALSE)</f>
        <v>5.9040799999999987</v>
      </c>
      <c r="E231" s="188">
        <f t="shared" si="75"/>
        <v>23.616319999999995</v>
      </c>
      <c r="F231" s="202">
        <f t="shared" si="73"/>
        <v>4</v>
      </c>
      <c r="G231" s="206">
        <f t="shared" si="90"/>
        <v>0</v>
      </c>
      <c r="H231" s="206">
        <f t="shared" si="90"/>
        <v>0</v>
      </c>
      <c r="I231" s="206">
        <f t="shared" si="90"/>
        <v>0</v>
      </c>
      <c r="J231" s="206">
        <f t="shared" si="90"/>
        <v>0</v>
      </c>
      <c r="K231" s="206">
        <f t="shared" si="90"/>
        <v>0</v>
      </c>
      <c r="L231" s="206">
        <f t="shared" si="90"/>
        <v>0</v>
      </c>
      <c r="M231" s="206">
        <f t="shared" si="90"/>
        <v>1</v>
      </c>
      <c r="N231" s="206">
        <f t="shared" si="90"/>
        <v>0</v>
      </c>
      <c r="O231" s="206">
        <f t="shared" si="90"/>
        <v>0</v>
      </c>
      <c r="P231" s="206">
        <f t="shared" si="90"/>
        <v>0</v>
      </c>
      <c r="Q231" s="206">
        <f t="shared" si="90"/>
        <v>0</v>
      </c>
      <c r="R231" s="206">
        <f t="shared" si="90"/>
        <v>0</v>
      </c>
      <c r="S231" s="206">
        <f t="shared" si="90"/>
        <v>0</v>
      </c>
      <c r="T231" s="206">
        <f t="shared" si="90"/>
        <v>1</v>
      </c>
      <c r="U231" s="206">
        <f t="shared" si="90"/>
        <v>0</v>
      </c>
      <c r="V231" s="206">
        <f t="shared" si="91"/>
        <v>0</v>
      </c>
      <c r="W231" s="206">
        <f t="shared" si="91"/>
        <v>0</v>
      </c>
      <c r="X231" s="206">
        <f t="shared" si="91"/>
        <v>0</v>
      </c>
      <c r="Y231" s="206">
        <f t="shared" si="91"/>
        <v>0</v>
      </c>
      <c r="Z231" s="206">
        <f t="shared" si="91"/>
        <v>0</v>
      </c>
      <c r="AA231" s="206">
        <f t="shared" si="91"/>
        <v>1</v>
      </c>
      <c r="AB231" s="206">
        <f t="shared" si="91"/>
        <v>0</v>
      </c>
      <c r="AC231" s="206">
        <f t="shared" si="91"/>
        <v>0</v>
      </c>
      <c r="AD231" s="206">
        <f t="shared" si="91"/>
        <v>0</v>
      </c>
      <c r="AE231" s="206">
        <f t="shared" si="91"/>
        <v>0</v>
      </c>
      <c r="AF231" s="206">
        <f t="shared" si="91"/>
        <v>0</v>
      </c>
      <c r="AG231" s="206">
        <f t="shared" si="91"/>
        <v>0</v>
      </c>
      <c r="AH231" s="206">
        <f t="shared" si="91"/>
        <v>1</v>
      </c>
      <c r="AI231" s="206">
        <f t="shared" si="91"/>
        <v>0</v>
      </c>
      <c r="AJ231" s="206"/>
      <c r="AK231" s="206"/>
      <c r="AL231" s="19">
        <f t="shared" ref="AL231" si="97">IF(OR(AL$8=7,AL$8=3,AL$8=5),1,0)</f>
        <v>0</v>
      </c>
    </row>
    <row r="232" spans="2:38" s="19" customFormat="1" ht="18">
      <c r="B232" s="204">
        <v>223</v>
      </c>
      <c r="C232" s="196" t="str">
        <f>INDEX('Vias Var Man'!$D$12:$D$3949,MATCH('MAPA VARRIÇÃO MANUAL'!B232,'Vias Var Man'!$B$12:$B$3949))</f>
        <v>1 vez na semana</v>
      </c>
      <c r="D232" s="197">
        <f>VLOOKUP(B232,'Vias Var Man'!$B$12:$H$3949,7,FALSE)</f>
        <v>5.9109400000000001</v>
      </c>
      <c r="E232" s="198">
        <f t="shared" si="75"/>
        <v>23.64376</v>
      </c>
      <c r="F232" s="199">
        <f t="shared" si="73"/>
        <v>4</v>
      </c>
      <c r="G232" s="206">
        <f t="shared" si="90"/>
        <v>0</v>
      </c>
      <c r="H232" s="206">
        <f t="shared" si="90"/>
        <v>0</v>
      </c>
      <c r="I232" s="206">
        <f t="shared" si="90"/>
        <v>0</v>
      </c>
      <c r="J232" s="206">
        <f t="shared" si="90"/>
        <v>0</v>
      </c>
      <c r="K232" s="206">
        <f t="shared" si="90"/>
        <v>0</v>
      </c>
      <c r="L232" s="206">
        <f t="shared" si="90"/>
        <v>0</v>
      </c>
      <c r="M232" s="206">
        <f t="shared" si="90"/>
        <v>1</v>
      </c>
      <c r="N232" s="206">
        <f t="shared" si="90"/>
        <v>0</v>
      </c>
      <c r="O232" s="206">
        <f t="shared" si="90"/>
        <v>0</v>
      </c>
      <c r="P232" s="206">
        <f t="shared" si="90"/>
        <v>0</v>
      </c>
      <c r="Q232" s="206">
        <f t="shared" si="90"/>
        <v>0</v>
      </c>
      <c r="R232" s="206">
        <f t="shared" si="90"/>
        <v>0</v>
      </c>
      <c r="S232" s="206">
        <f t="shared" si="90"/>
        <v>0</v>
      </c>
      <c r="T232" s="206">
        <f t="shared" si="90"/>
        <v>1</v>
      </c>
      <c r="U232" s="206">
        <f t="shared" si="90"/>
        <v>0</v>
      </c>
      <c r="V232" s="206">
        <f t="shared" si="91"/>
        <v>0</v>
      </c>
      <c r="W232" s="206">
        <f t="shared" si="91"/>
        <v>0</v>
      </c>
      <c r="X232" s="206">
        <f t="shared" si="91"/>
        <v>0</v>
      </c>
      <c r="Y232" s="206">
        <f t="shared" si="91"/>
        <v>0</v>
      </c>
      <c r="Z232" s="206">
        <f t="shared" si="91"/>
        <v>0</v>
      </c>
      <c r="AA232" s="206">
        <f t="shared" si="91"/>
        <v>1</v>
      </c>
      <c r="AB232" s="206">
        <f t="shared" si="91"/>
        <v>0</v>
      </c>
      <c r="AC232" s="206">
        <f t="shared" si="91"/>
        <v>0</v>
      </c>
      <c r="AD232" s="206">
        <f t="shared" si="91"/>
        <v>0</v>
      </c>
      <c r="AE232" s="206">
        <f t="shared" si="91"/>
        <v>0</v>
      </c>
      <c r="AF232" s="206">
        <f t="shared" si="91"/>
        <v>0</v>
      </c>
      <c r="AG232" s="206">
        <f t="shared" si="91"/>
        <v>0</v>
      </c>
      <c r="AH232" s="206">
        <f t="shared" si="91"/>
        <v>1</v>
      </c>
      <c r="AI232" s="206">
        <f t="shared" si="91"/>
        <v>0</v>
      </c>
      <c r="AJ232" s="206"/>
      <c r="AK232" s="206"/>
    </row>
    <row r="233" spans="2:38" s="19" customFormat="1" ht="18">
      <c r="B233" s="205">
        <v>224</v>
      </c>
      <c r="C233" s="200" t="str">
        <f>INDEX('Vias Var Man'!$D$12:$D$3949,MATCH('MAPA VARRIÇÃO MANUAL'!B233,'Vias Var Man'!$B$12:$B$3949))</f>
        <v>1 vez na semana</v>
      </c>
      <c r="D233" s="201">
        <f>VLOOKUP(B233,'Vias Var Man'!$B$12:$H$3949,7,FALSE)</f>
        <v>6.1283200000000004</v>
      </c>
      <c r="E233" s="188">
        <f t="shared" si="75"/>
        <v>24.513280000000002</v>
      </c>
      <c r="F233" s="202">
        <f t="shared" si="73"/>
        <v>4</v>
      </c>
      <c r="G233" s="206">
        <f t="shared" si="90"/>
        <v>0</v>
      </c>
      <c r="H233" s="206">
        <f t="shared" si="90"/>
        <v>0</v>
      </c>
      <c r="I233" s="206">
        <f t="shared" si="90"/>
        <v>0</v>
      </c>
      <c r="J233" s="206">
        <f t="shared" si="90"/>
        <v>0</v>
      </c>
      <c r="K233" s="206">
        <f t="shared" si="90"/>
        <v>0</v>
      </c>
      <c r="L233" s="206">
        <f t="shared" si="90"/>
        <v>0</v>
      </c>
      <c r="M233" s="206">
        <f t="shared" si="90"/>
        <v>1</v>
      </c>
      <c r="N233" s="206">
        <f t="shared" si="90"/>
        <v>0</v>
      </c>
      <c r="O233" s="206">
        <f t="shared" si="90"/>
        <v>0</v>
      </c>
      <c r="P233" s="206">
        <f t="shared" si="90"/>
        <v>0</v>
      </c>
      <c r="Q233" s="206">
        <f t="shared" si="90"/>
        <v>0</v>
      </c>
      <c r="R233" s="206">
        <f t="shared" si="90"/>
        <v>0</v>
      </c>
      <c r="S233" s="206">
        <f t="shared" si="90"/>
        <v>0</v>
      </c>
      <c r="T233" s="206">
        <f t="shared" si="90"/>
        <v>1</v>
      </c>
      <c r="U233" s="206">
        <f t="shared" si="90"/>
        <v>0</v>
      </c>
      <c r="V233" s="206">
        <f t="shared" si="91"/>
        <v>0</v>
      </c>
      <c r="W233" s="206">
        <f t="shared" si="91"/>
        <v>0</v>
      </c>
      <c r="X233" s="206">
        <f t="shared" si="91"/>
        <v>0</v>
      </c>
      <c r="Y233" s="206">
        <f t="shared" si="91"/>
        <v>0</v>
      </c>
      <c r="Z233" s="206">
        <f t="shared" si="91"/>
        <v>0</v>
      </c>
      <c r="AA233" s="206">
        <f t="shared" si="91"/>
        <v>1</v>
      </c>
      <c r="AB233" s="206">
        <f t="shared" si="91"/>
        <v>0</v>
      </c>
      <c r="AC233" s="206">
        <f t="shared" si="91"/>
        <v>0</v>
      </c>
      <c r="AD233" s="206">
        <f t="shared" si="91"/>
        <v>0</v>
      </c>
      <c r="AE233" s="206">
        <f t="shared" si="91"/>
        <v>0</v>
      </c>
      <c r="AF233" s="206">
        <f t="shared" si="91"/>
        <v>0</v>
      </c>
      <c r="AG233" s="206">
        <f t="shared" si="91"/>
        <v>0</v>
      </c>
      <c r="AH233" s="206">
        <f t="shared" si="91"/>
        <v>1</v>
      </c>
      <c r="AI233" s="206">
        <f t="shared" si="91"/>
        <v>0</v>
      </c>
      <c r="AJ233" s="206"/>
      <c r="AK233" s="206"/>
      <c r="AL233" s="19">
        <f t="shared" ref="AL233" si="98">IF(OR(AL$8=7,AL$8=3,AL$8=5),1,0)</f>
        <v>0</v>
      </c>
    </row>
    <row r="234" spans="2:38" s="19" customFormat="1" ht="18">
      <c r="B234" s="204">
        <v>225</v>
      </c>
      <c r="C234" s="196" t="str">
        <f>INDEX('Vias Var Man'!$D$12:$D$3949,MATCH('MAPA VARRIÇÃO MANUAL'!B234,'Vias Var Man'!$B$12:$B$3949))</f>
        <v>1 vez cada 15 dias</v>
      </c>
      <c r="D234" s="197">
        <f>VLOOKUP(B234,'Vias Var Man'!$B$12:$H$3949,7,FALSE)</f>
        <v>6.3576599999999992</v>
      </c>
      <c r="E234" s="198">
        <f t="shared" si="75"/>
        <v>57.218939999999989</v>
      </c>
      <c r="F234" s="199">
        <f t="shared" si="73"/>
        <v>9</v>
      </c>
      <c r="G234" s="206">
        <f t="shared" ref="G234:V244" si="99">IF(OR(WEEKDAY(G$9,1)=3,WEEKDAY(G$9,1)=6),1,0)</f>
        <v>1</v>
      </c>
      <c r="H234" s="206">
        <f t="shared" si="99"/>
        <v>0</v>
      </c>
      <c r="I234" s="206">
        <f t="shared" si="99"/>
        <v>0</v>
      </c>
      <c r="J234" s="206">
        <f t="shared" si="99"/>
        <v>0</v>
      </c>
      <c r="K234" s="206">
        <f t="shared" si="99"/>
        <v>1</v>
      </c>
      <c r="L234" s="206">
        <f t="shared" si="99"/>
        <v>0</v>
      </c>
      <c r="M234" s="206">
        <f t="shared" si="99"/>
        <v>0</v>
      </c>
      <c r="N234" s="206">
        <f t="shared" si="99"/>
        <v>1</v>
      </c>
      <c r="O234" s="206">
        <f t="shared" si="99"/>
        <v>0</v>
      </c>
      <c r="P234" s="206">
        <f t="shared" si="99"/>
        <v>0</v>
      </c>
      <c r="Q234" s="206">
        <f t="shared" si="99"/>
        <v>0</v>
      </c>
      <c r="R234" s="206">
        <f t="shared" si="99"/>
        <v>1</v>
      </c>
      <c r="S234" s="206">
        <f t="shared" si="99"/>
        <v>0</v>
      </c>
      <c r="T234" s="206">
        <f t="shared" si="99"/>
        <v>0</v>
      </c>
      <c r="U234" s="206">
        <f t="shared" si="99"/>
        <v>1</v>
      </c>
      <c r="V234" s="206">
        <f t="shared" si="99"/>
        <v>0</v>
      </c>
      <c r="W234" s="206">
        <f t="shared" ref="V234:AI244" si="100">IF(OR(WEEKDAY(W$9,1)=3,WEEKDAY(W$9,1)=6),1,0)</f>
        <v>0</v>
      </c>
      <c r="X234" s="206">
        <f t="shared" si="100"/>
        <v>0</v>
      </c>
      <c r="Y234" s="206">
        <f t="shared" si="100"/>
        <v>1</v>
      </c>
      <c r="Z234" s="206">
        <f t="shared" si="100"/>
        <v>0</v>
      </c>
      <c r="AA234" s="206">
        <f t="shared" si="100"/>
        <v>0</v>
      </c>
      <c r="AB234" s="206">
        <f t="shared" si="100"/>
        <v>1</v>
      </c>
      <c r="AC234" s="206">
        <f t="shared" si="100"/>
        <v>0</v>
      </c>
      <c r="AD234" s="206">
        <f t="shared" si="100"/>
        <v>0</v>
      </c>
      <c r="AE234" s="206">
        <f t="shared" si="100"/>
        <v>0</v>
      </c>
      <c r="AF234" s="206">
        <f t="shared" si="100"/>
        <v>1</v>
      </c>
      <c r="AG234" s="206">
        <f t="shared" si="100"/>
        <v>0</v>
      </c>
      <c r="AH234" s="206">
        <f t="shared" si="100"/>
        <v>0</v>
      </c>
      <c r="AI234" s="206">
        <f t="shared" si="100"/>
        <v>1</v>
      </c>
      <c r="AJ234" s="206"/>
      <c r="AK234" s="206"/>
    </row>
    <row r="235" spans="2:38" s="19" customFormat="1" ht="18">
      <c r="B235" s="205">
        <v>226</v>
      </c>
      <c r="C235" s="200" t="str">
        <f>INDEX('Vias Var Man'!$D$12:$D$3949,MATCH('MAPA VARRIÇÃO MANUAL'!B235,'Vias Var Man'!$B$12:$B$3949))</f>
        <v>1 vez cada 15 dias</v>
      </c>
      <c r="D235" s="201">
        <f>VLOOKUP(B235,'Vias Var Man'!$B$12:$H$3949,7,FALSE)</f>
        <v>6.1891400000000001</v>
      </c>
      <c r="E235" s="188">
        <f t="shared" si="75"/>
        <v>55.702260000000003</v>
      </c>
      <c r="F235" s="202">
        <f t="shared" si="73"/>
        <v>9</v>
      </c>
      <c r="G235" s="206">
        <f t="shared" si="99"/>
        <v>1</v>
      </c>
      <c r="H235" s="206">
        <f t="shared" si="99"/>
        <v>0</v>
      </c>
      <c r="I235" s="206">
        <f t="shared" si="99"/>
        <v>0</v>
      </c>
      <c r="J235" s="206">
        <f t="shared" si="99"/>
        <v>0</v>
      </c>
      <c r="K235" s="206">
        <f t="shared" si="99"/>
        <v>1</v>
      </c>
      <c r="L235" s="206">
        <f t="shared" si="99"/>
        <v>0</v>
      </c>
      <c r="M235" s="206">
        <f t="shared" si="99"/>
        <v>0</v>
      </c>
      <c r="N235" s="206">
        <f t="shared" si="99"/>
        <v>1</v>
      </c>
      <c r="O235" s="206">
        <f t="shared" si="99"/>
        <v>0</v>
      </c>
      <c r="P235" s="206">
        <f t="shared" si="99"/>
        <v>0</v>
      </c>
      <c r="Q235" s="206">
        <f t="shared" si="99"/>
        <v>0</v>
      </c>
      <c r="R235" s="206">
        <f t="shared" si="99"/>
        <v>1</v>
      </c>
      <c r="S235" s="206">
        <f t="shared" si="99"/>
        <v>0</v>
      </c>
      <c r="T235" s="206">
        <f t="shared" si="99"/>
        <v>0</v>
      </c>
      <c r="U235" s="206">
        <f t="shared" si="99"/>
        <v>1</v>
      </c>
      <c r="V235" s="206">
        <f t="shared" si="100"/>
        <v>0</v>
      </c>
      <c r="W235" s="206">
        <f t="shared" si="100"/>
        <v>0</v>
      </c>
      <c r="X235" s="206">
        <f t="shared" si="100"/>
        <v>0</v>
      </c>
      <c r="Y235" s="206">
        <f t="shared" si="100"/>
        <v>1</v>
      </c>
      <c r="Z235" s="206">
        <f t="shared" si="100"/>
        <v>0</v>
      </c>
      <c r="AA235" s="206">
        <f t="shared" si="100"/>
        <v>0</v>
      </c>
      <c r="AB235" s="206">
        <f t="shared" si="100"/>
        <v>1</v>
      </c>
      <c r="AC235" s="206">
        <f t="shared" si="100"/>
        <v>0</v>
      </c>
      <c r="AD235" s="206">
        <f t="shared" si="100"/>
        <v>0</v>
      </c>
      <c r="AE235" s="206">
        <f t="shared" si="100"/>
        <v>0</v>
      </c>
      <c r="AF235" s="206">
        <f t="shared" si="100"/>
        <v>1</v>
      </c>
      <c r="AG235" s="206">
        <f t="shared" si="100"/>
        <v>0</v>
      </c>
      <c r="AH235" s="206">
        <f t="shared" si="100"/>
        <v>0</v>
      </c>
      <c r="AI235" s="206">
        <f t="shared" si="100"/>
        <v>1</v>
      </c>
      <c r="AJ235" s="206"/>
      <c r="AK235" s="206"/>
      <c r="AL235" s="19">
        <f t="shared" ref="AL235" si="101">IF(OR(AL$8=7,AL$8=3,AL$8=5),1,0)</f>
        <v>0</v>
      </c>
    </row>
    <row r="236" spans="2:38" s="19" customFormat="1" ht="18">
      <c r="B236" s="204">
        <v>227</v>
      </c>
      <c r="C236" s="196" t="str">
        <f>INDEX('Vias Var Man'!$D$12:$D$3949,MATCH('MAPA VARRIÇÃO MANUAL'!B236,'Vias Var Man'!$B$12:$B$3949))</f>
        <v>1 vez cada 15 dias</v>
      </c>
      <c r="D236" s="197">
        <f>VLOOKUP(B236,'Vias Var Man'!$B$12:$H$3949,7,FALSE)</f>
        <v>6.2881400000000003</v>
      </c>
      <c r="E236" s="198">
        <f t="shared" si="75"/>
        <v>56.593260000000001</v>
      </c>
      <c r="F236" s="199">
        <f t="shared" si="73"/>
        <v>9</v>
      </c>
      <c r="G236" s="206">
        <f t="shared" si="99"/>
        <v>1</v>
      </c>
      <c r="H236" s="206">
        <f t="shared" si="99"/>
        <v>0</v>
      </c>
      <c r="I236" s="206">
        <f t="shared" si="99"/>
        <v>0</v>
      </c>
      <c r="J236" s="206">
        <f t="shared" si="99"/>
        <v>0</v>
      </c>
      <c r="K236" s="206">
        <f t="shared" si="99"/>
        <v>1</v>
      </c>
      <c r="L236" s="206">
        <f t="shared" si="99"/>
        <v>0</v>
      </c>
      <c r="M236" s="206">
        <f t="shared" si="99"/>
        <v>0</v>
      </c>
      <c r="N236" s="206">
        <f t="shared" si="99"/>
        <v>1</v>
      </c>
      <c r="O236" s="206">
        <f t="shared" si="99"/>
        <v>0</v>
      </c>
      <c r="P236" s="206">
        <f t="shared" si="99"/>
        <v>0</v>
      </c>
      <c r="Q236" s="206">
        <f t="shared" si="99"/>
        <v>0</v>
      </c>
      <c r="R236" s="206">
        <f t="shared" si="99"/>
        <v>1</v>
      </c>
      <c r="S236" s="206">
        <f t="shared" si="99"/>
        <v>0</v>
      </c>
      <c r="T236" s="206">
        <f t="shared" si="99"/>
        <v>0</v>
      </c>
      <c r="U236" s="206">
        <f t="shared" si="99"/>
        <v>1</v>
      </c>
      <c r="V236" s="206">
        <f t="shared" si="100"/>
        <v>0</v>
      </c>
      <c r="W236" s="206">
        <f t="shared" si="100"/>
        <v>0</v>
      </c>
      <c r="X236" s="206">
        <f t="shared" si="100"/>
        <v>0</v>
      </c>
      <c r="Y236" s="206">
        <f t="shared" si="100"/>
        <v>1</v>
      </c>
      <c r="Z236" s="206">
        <f t="shared" si="100"/>
        <v>0</v>
      </c>
      <c r="AA236" s="206">
        <f t="shared" si="100"/>
        <v>0</v>
      </c>
      <c r="AB236" s="206">
        <f t="shared" si="100"/>
        <v>1</v>
      </c>
      <c r="AC236" s="206">
        <f t="shared" si="100"/>
        <v>0</v>
      </c>
      <c r="AD236" s="206">
        <f t="shared" si="100"/>
        <v>0</v>
      </c>
      <c r="AE236" s="206">
        <f t="shared" si="100"/>
        <v>0</v>
      </c>
      <c r="AF236" s="206">
        <f t="shared" si="100"/>
        <v>1</v>
      </c>
      <c r="AG236" s="206">
        <f t="shared" si="100"/>
        <v>0</v>
      </c>
      <c r="AH236" s="206">
        <f t="shared" si="100"/>
        <v>0</v>
      </c>
      <c r="AI236" s="206">
        <f t="shared" si="100"/>
        <v>1</v>
      </c>
      <c r="AJ236" s="206"/>
      <c r="AK236" s="206"/>
    </row>
    <row r="237" spans="2:38" s="19" customFormat="1" ht="18">
      <c r="B237" s="205">
        <v>228</v>
      </c>
      <c r="C237" s="200" t="str">
        <f>INDEX('Vias Var Man'!$D$12:$D$3949,MATCH('MAPA VARRIÇÃO MANUAL'!B237,'Vias Var Man'!$B$12:$B$3949))</f>
        <v>1 vez cada 15 dias</v>
      </c>
      <c r="D237" s="201">
        <f>VLOOKUP(B237,'Vias Var Man'!$B$12:$H$3949,7,FALSE)</f>
        <v>5.9062400000000004</v>
      </c>
      <c r="E237" s="188">
        <f t="shared" si="75"/>
        <v>53.15616</v>
      </c>
      <c r="F237" s="202">
        <f t="shared" si="73"/>
        <v>9</v>
      </c>
      <c r="G237" s="206">
        <f t="shared" si="99"/>
        <v>1</v>
      </c>
      <c r="H237" s="206">
        <f t="shared" si="99"/>
        <v>0</v>
      </c>
      <c r="I237" s="206">
        <f t="shared" si="99"/>
        <v>0</v>
      </c>
      <c r="J237" s="206">
        <f t="shared" si="99"/>
        <v>0</v>
      </c>
      <c r="K237" s="206">
        <f t="shared" si="99"/>
        <v>1</v>
      </c>
      <c r="L237" s="206">
        <f t="shared" si="99"/>
        <v>0</v>
      </c>
      <c r="M237" s="206">
        <f t="shared" si="99"/>
        <v>0</v>
      </c>
      <c r="N237" s="206">
        <f t="shared" si="99"/>
        <v>1</v>
      </c>
      <c r="O237" s="206">
        <f t="shared" si="99"/>
        <v>0</v>
      </c>
      <c r="P237" s="206">
        <f t="shared" si="99"/>
        <v>0</v>
      </c>
      <c r="Q237" s="206">
        <f t="shared" si="99"/>
        <v>0</v>
      </c>
      <c r="R237" s="206">
        <f t="shared" si="99"/>
        <v>1</v>
      </c>
      <c r="S237" s="206">
        <f t="shared" si="99"/>
        <v>0</v>
      </c>
      <c r="T237" s="206">
        <f t="shared" si="99"/>
        <v>0</v>
      </c>
      <c r="U237" s="206">
        <f t="shared" si="99"/>
        <v>1</v>
      </c>
      <c r="V237" s="206">
        <f t="shared" si="100"/>
        <v>0</v>
      </c>
      <c r="W237" s="206">
        <f t="shared" si="100"/>
        <v>0</v>
      </c>
      <c r="X237" s="206">
        <f t="shared" si="100"/>
        <v>0</v>
      </c>
      <c r="Y237" s="206">
        <f t="shared" si="100"/>
        <v>1</v>
      </c>
      <c r="Z237" s="206">
        <f t="shared" si="100"/>
        <v>0</v>
      </c>
      <c r="AA237" s="206">
        <f t="shared" si="100"/>
        <v>0</v>
      </c>
      <c r="AB237" s="206">
        <f t="shared" si="100"/>
        <v>1</v>
      </c>
      <c r="AC237" s="206">
        <f t="shared" si="100"/>
        <v>0</v>
      </c>
      <c r="AD237" s="206">
        <f t="shared" si="100"/>
        <v>0</v>
      </c>
      <c r="AE237" s="206">
        <f t="shared" si="100"/>
        <v>0</v>
      </c>
      <c r="AF237" s="206">
        <f t="shared" si="100"/>
        <v>1</v>
      </c>
      <c r="AG237" s="206">
        <f t="shared" si="100"/>
        <v>0</v>
      </c>
      <c r="AH237" s="206">
        <f t="shared" si="100"/>
        <v>0</v>
      </c>
      <c r="AI237" s="206">
        <f t="shared" si="100"/>
        <v>1</v>
      </c>
      <c r="AJ237" s="206"/>
      <c r="AK237" s="206"/>
      <c r="AL237" s="19">
        <f t="shared" ref="AL237" si="102">IF(OR(AL$8=7,AL$8=3,AL$8=5),1,0)</f>
        <v>0</v>
      </c>
    </row>
    <row r="238" spans="2:38" s="19" customFormat="1" ht="18">
      <c r="B238" s="204">
        <v>229</v>
      </c>
      <c r="C238" s="196" t="str">
        <f>INDEX('Vias Var Man'!$D$12:$D$3949,MATCH('MAPA VARRIÇÃO MANUAL'!B238,'Vias Var Man'!$B$12:$B$3949))</f>
        <v>1 vez cada 15 dias</v>
      </c>
      <c r="D238" s="197">
        <f>VLOOKUP(B238,'Vias Var Man'!$B$12:$H$3949,7,FALSE)</f>
        <v>5.9691400000000003</v>
      </c>
      <c r="E238" s="198">
        <f t="shared" si="75"/>
        <v>53.722260000000006</v>
      </c>
      <c r="F238" s="199">
        <f t="shared" si="73"/>
        <v>9</v>
      </c>
      <c r="G238" s="206">
        <f t="shared" si="99"/>
        <v>1</v>
      </c>
      <c r="H238" s="206">
        <f t="shared" si="99"/>
        <v>0</v>
      </c>
      <c r="I238" s="206">
        <f t="shared" si="99"/>
        <v>0</v>
      </c>
      <c r="J238" s="206">
        <f t="shared" si="99"/>
        <v>0</v>
      </c>
      <c r="K238" s="206">
        <f t="shared" si="99"/>
        <v>1</v>
      </c>
      <c r="L238" s="206">
        <f t="shared" si="99"/>
        <v>0</v>
      </c>
      <c r="M238" s="206">
        <f t="shared" si="99"/>
        <v>0</v>
      </c>
      <c r="N238" s="206">
        <f t="shared" si="99"/>
        <v>1</v>
      </c>
      <c r="O238" s="206">
        <f t="shared" si="99"/>
        <v>0</v>
      </c>
      <c r="P238" s="206">
        <f t="shared" si="99"/>
        <v>0</v>
      </c>
      <c r="Q238" s="206">
        <f t="shared" si="99"/>
        <v>0</v>
      </c>
      <c r="R238" s="206">
        <f t="shared" si="99"/>
        <v>1</v>
      </c>
      <c r="S238" s="206">
        <f t="shared" si="99"/>
        <v>0</v>
      </c>
      <c r="T238" s="206">
        <f t="shared" si="99"/>
        <v>0</v>
      </c>
      <c r="U238" s="206">
        <f t="shared" si="99"/>
        <v>1</v>
      </c>
      <c r="V238" s="206">
        <f t="shared" si="100"/>
        <v>0</v>
      </c>
      <c r="W238" s="206">
        <f t="shared" si="100"/>
        <v>0</v>
      </c>
      <c r="X238" s="206">
        <f t="shared" si="100"/>
        <v>0</v>
      </c>
      <c r="Y238" s="206">
        <f t="shared" si="100"/>
        <v>1</v>
      </c>
      <c r="Z238" s="206">
        <f t="shared" si="100"/>
        <v>0</v>
      </c>
      <c r="AA238" s="206">
        <f t="shared" si="100"/>
        <v>0</v>
      </c>
      <c r="AB238" s="206">
        <f t="shared" si="100"/>
        <v>1</v>
      </c>
      <c r="AC238" s="206">
        <f t="shared" si="100"/>
        <v>0</v>
      </c>
      <c r="AD238" s="206">
        <f t="shared" si="100"/>
        <v>0</v>
      </c>
      <c r="AE238" s="206">
        <f t="shared" si="100"/>
        <v>0</v>
      </c>
      <c r="AF238" s="206">
        <f t="shared" si="100"/>
        <v>1</v>
      </c>
      <c r="AG238" s="206">
        <f t="shared" si="100"/>
        <v>0</v>
      </c>
      <c r="AH238" s="206">
        <f t="shared" si="100"/>
        <v>0</v>
      </c>
      <c r="AI238" s="206">
        <f t="shared" si="100"/>
        <v>1</v>
      </c>
      <c r="AJ238" s="206"/>
      <c r="AK238" s="206"/>
    </row>
    <row r="239" spans="2:38" s="19" customFormat="1" ht="18">
      <c r="B239" s="205">
        <v>230</v>
      </c>
      <c r="C239" s="200" t="str">
        <f>INDEX('Vias Var Man'!$D$12:$D$3949,MATCH('MAPA VARRIÇÃO MANUAL'!B239,'Vias Var Man'!$B$12:$B$3949))</f>
        <v>1 vez cada 15 dias</v>
      </c>
      <c r="D239" s="201">
        <f>VLOOKUP(B239,'Vias Var Man'!$B$12:$H$3949,7,FALSE)</f>
        <v>6.0424000000000007</v>
      </c>
      <c r="E239" s="188">
        <f t="shared" si="75"/>
        <v>54.381600000000006</v>
      </c>
      <c r="F239" s="202">
        <f t="shared" si="73"/>
        <v>9</v>
      </c>
      <c r="G239" s="206">
        <f t="shared" si="99"/>
        <v>1</v>
      </c>
      <c r="H239" s="206">
        <f t="shared" si="99"/>
        <v>0</v>
      </c>
      <c r="I239" s="206">
        <f t="shared" si="99"/>
        <v>0</v>
      </c>
      <c r="J239" s="206">
        <f t="shared" si="99"/>
        <v>0</v>
      </c>
      <c r="K239" s="206">
        <f t="shared" si="99"/>
        <v>1</v>
      </c>
      <c r="L239" s="206">
        <f t="shared" si="99"/>
        <v>0</v>
      </c>
      <c r="M239" s="206">
        <f t="shared" si="99"/>
        <v>0</v>
      </c>
      <c r="N239" s="206">
        <f t="shared" si="99"/>
        <v>1</v>
      </c>
      <c r="O239" s="206">
        <f t="shared" si="99"/>
        <v>0</v>
      </c>
      <c r="P239" s="206">
        <f t="shared" si="99"/>
        <v>0</v>
      </c>
      <c r="Q239" s="206">
        <f t="shared" si="99"/>
        <v>0</v>
      </c>
      <c r="R239" s="206">
        <f t="shared" si="99"/>
        <v>1</v>
      </c>
      <c r="S239" s="206">
        <f t="shared" si="99"/>
        <v>0</v>
      </c>
      <c r="T239" s="206">
        <f t="shared" si="99"/>
        <v>0</v>
      </c>
      <c r="U239" s="206">
        <f t="shared" si="99"/>
        <v>1</v>
      </c>
      <c r="V239" s="206">
        <f t="shared" si="100"/>
        <v>0</v>
      </c>
      <c r="W239" s="206">
        <f t="shared" si="100"/>
        <v>0</v>
      </c>
      <c r="X239" s="206">
        <f t="shared" si="100"/>
        <v>0</v>
      </c>
      <c r="Y239" s="206">
        <f t="shared" si="100"/>
        <v>1</v>
      </c>
      <c r="Z239" s="206">
        <f t="shared" si="100"/>
        <v>0</v>
      </c>
      <c r="AA239" s="206">
        <f t="shared" si="100"/>
        <v>0</v>
      </c>
      <c r="AB239" s="206">
        <f t="shared" si="100"/>
        <v>1</v>
      </c>
      <c r="AC239" s="206">
        <f t="shared" si="100"/>
        <v>0</v>
      </c>
      <c r="AD239" s="206">
        <f t="shared" si="100"/>
        <v>0</v>
      </c>
      <c r="AE239" s="206">
        <f t="shared" si="100"/>
        <v>0</v>
      </c>
      <c r="AF239" s="206">
        <f t="shared" si="100"/>
        <v>1</v>
      </c>
      <c r="AG239" s="206">
        <f t="shared" si="100"/>
        <v>0</v>
      </c>
      <c r="AH239" s="206">
        <f t="shared" si="100"/>
        <v>0</v>
      </c>
      <c r="AI239" s="206">
        <f t="shared" si="100"/>
        <v>1</v>
      </c>
      <c r="AJ239" s="206"/>
      <c r="AK239" s="206"/>
      <c r="AL239" s="19">
        <f t="shared" ref="AL239" si="103">IF(OR(AL$8=7,AL$8=3,AL$8=5),1,0)</f>
        <v>0</v>
      </c>
    </row>
    <row r="240" spans="2:38" s="19" customFormat="1" ht="18">
      <c r="B240" s="204">
        <v>231</v>
      </c>
      <c r="C240" s="196" t="str">
        <f>INDEX('Vias Var Man'!$D$12:$D$3949,MATCH('MAPA VARRIÇÃO MANUAL'!B240,'Vias Var Man'!$B$12:$B$3949))</f>
        <v>1 vez cada 15 dias</v>
      </c>
      <c r="D240" s="197">
        <f>VLOOKUP(B240,'Vias Var Man'!$B$12:$H$3949,7,FALSE)</f>
        <v>6.0705400000000003</v>
      </c>
      <c r="E240" s="198">
        <f t="shared" si="75"/>
        <v>54.634860000000003</v>
      </c>
      <c r="F240" s="199">
        <f t="shared" si="73"/>
        <v>9</v>
      </c>
      <c r="G240" s="206">
        <f t="shared" si="99"/>
        <v>1</v>
      </c>
      <c r="H240" s="206">
        <f t="shared" si="99"/>
        <v>0</v>
      </c>
      <c r="I240" s="206">
        <f t="shared" si="99"/>
        <v>0</v>
      </c>
      <c r="J240" s="206">
        <f t="shared" si="99"/>
        <v>0</v>
      </c>
      <c r="K240" s="206">
        <f t="shared" si="99"/>
        <v>1</v>
      </c>
      <c r="L240" s="206">
        <f t="shared" si="99"/>
        <v>0</v>
      </c>
      <c r="M240" s="206">
        <f t="shared" si="99"/>
        <v>0</v>
      </c>
      <c r="N240" s="206">
        <f t="shared" si="99"/>
        <v>1</v>
      </c>
      <c r="O240" s="206">
        <f t="shared" si="99"/>
        <v>0</v>
      </c>
      <c r="P240" s="206">
        <f t="shared" si="99"/>
        <v>0</v>
      </c>
      <c r="Q240" s="206">
        <f t="shared" si="99"/>
        <v>0</v>
      </c>
      <c r="R240" s="206">
        <f t="shared" si="99"/>
        <v>1</v>
      </c>
      <c r="S240" s="206">
        <f t="shared" si="99"/>
        <v>0</v>
      </c>
      <c r="T240" s="206">
        <f t="shared" si="99"/>
        <v>0</v>
      </c>
      <c r="U240" s="206">
        <f t="shared" si="99"/>
        <v>1</v>
      </c>
      <c r="V240" s="206">
        <f t="shared" si="100"/>
        <v>0</v>
      </c>
      <c r="W240" s="206">
        <f t="shared" si="100"/>
        <v>0</v>
      </c>
      <c r="X240" s="206">
        <f t="shared" si="100"/>
        <v>0</v>
      </c>
      <c r="Y240" s="206">
        <f t="shared" si="100"/>
        <v>1</v>
      </c>
      <c r="Z240" s="206">
        <f t="shared" si="100"/>
        <v>0</v>
      </c>
      <c r="AA240" s="206">
        <f t="shared" si="100"/>
        <v>0</v>
      </c>
      <c r="AB240" s="206">
        <f t="shared" si="100"/>
        <v>1</v>
      </c>
      <c r="AC240" s="206">
        <f t="shared" si="100"/>
        <v>0</v>
      </c>
      <c r="AD240" s="206">
        <f t="shared" si="100"/>
        <v>0</v>
      </c>
      <c r="AE240" s="206">
        <f t="shared" si="100"/>
        <v>0</v>
      </c>
      <c r="AF240" s="206">
        <f t="shared" si="100"/>
        <v>1</v>
      </c>
      <c r="AG240" s="206">
        <f t="shared" si="100"/>
        <v>0</v>
      </c>
      <c r="AH240" s="206">
        <f t="shared" si="100"/>
        <v>0</v>
      </c>
      <c r="AI240" s="206">
        <f t="shared" si="100"/>
        <v>1</v>
      </c>
      <c r="AJ240" s="206"/>
      <c r="AK240" s="206"/>
    </row>
    <row r="241" spans="2:38" s="19" customFormat="1" ht="18">
      <c r="B241" s="205">
        <v>232</v>
      </c>
      <c r="C241" s="200" t="str">
        <f>INDEX('Vias Var Man'!$D$12:$D$3949,MATCH('MAPA VARRIÇÃO MANUAL'!B241,'Vias Var Man'!$B$12:$B$3949))</f>
        <v>1 vez cada 15 dias</v>
      </c>
      <c r="D241" s="201">
        <f>VLOOKUP(B241,'Vias Var Man'!$B$12:$H$3949,7,FALSE)</f>
        <v>5.9762800000000009</v>
      </c>
      <c r="E241" s="188">
        <f t="shared" si="75"/>
        <v>53.78652000000001</v>
      </c>
      <c r="F241" s="202">
        <f t="shared" si="73"/>
        <v>9</v>
      </c>
      <c r="G241" s="206">
        <f t="shared" si="99"/>
        <v>1</v>
      </c>
      <c r="H241" s="206">
        <f t="shared" si="99"/>
        <v>0</v>
      </c>
      <c r="I241" s="206">
        <f t="shared" si="99"/>
        <v>0</v>
      </c>
      <c r="J241" s="206">
        <f t="shared" si="99"/>
        <v>0</v>
      </c>
      <c r="K241" s="206">
        <f t="shared" si="99"/>
        <v>1</v>
      </c>
      <c r="L241" s="206">
        <f t="shared" si="99"/>
        <v>0</v>
      </c>
      <c r="M241" s="206">
        <f t="shared" si="99"/>
        <v>0</v>
      </c>
      <c r="N241" s="206">
        <f t="shared" si="99"/>
        <v>1</v>
      </c>
      <c r="O241" s="206">
        <f t="shared" si="99"/>
        <v>0</v>
      </c>
      <c r="P241" s="206">
        <f t="shared" si="99"/>
        <v>0</v>
      </c>
      <c r="Q241" s="206">
        <f t="shared" si="99"/>
        <v>0</v>
      </c>
      <c r="R241" s="206">
        <f t="shared" si="99"/>
        <v>1</v>
      </c>
      <c r="S241" s="206">
        <f t="shared" si="99"/>
        <v>0</v>
      </c>
      <c r="T241" s="206">
        <f t="shared" si="99"/>
        <v>0</v>
      </c>
      <c r="U241" s="206">
        <f t="shared" si="99"/>
        <v>1</v>
      </c>
      <c r="V241" s="206">
        <f t="shared" si="100"/>
        <v>0</v>
      </c>
      <c r="W241" s="206">
        <f t="shared" si="100"/>
        <v>0</v>
      </c>
      <c r="X241" s="206">
        <f t="shared" si="100"/>
        <v>0</v>
      </c>
      <c r="Y241" s="206">
        <f t="shared" si="100"/>
        <v>1</v>
      </c>
      <c r="Z241" s="206">
        <f t="shared" si="100"/>
        <v>0</v>
      </c>
      <c r="AA241" s="206">
        <f t="shared" si="100"/>
        <v>0</v>
      </c>
      <c r="AB241" s="206">
        <f t="shared" si="100"/>
        <v>1</v>
      </c>
      <c r="AC241" s="206">
        <f t="shared" si="100"/>
        <v>0</v>
      </c>
      <c r="AD241" s="206">
        <f t="shared" si="100"/>
        <v>0</v>
      </c>
      <c r="AE241" s="206">
        <f t="shared" si="100"/>
        <v>0</v>
      </c>
      <c r="AF241" s="206">
        <f t="shared" si="100"/>
        <v>1</v>
      </c>
      <c r="AG241" s="206">
        <f t="shared" si="100"/>
        <v>0</v>
      </c>
      <c r="AH241" s="206">
        <f t="shared" si="100"/>
        <v>0</v>
      </c>
      <c r="AI241" s="206">
        <f t="shared" si="100"/>
        <v>1</v>
      </c>
      <c r="AJ241" s="206"/>
      <c r="AK241" s="206"/>
      <c r="AL241" s="19">
        <f t="shared" ref="AL241" si="104">IF(OR(AL$8=7,AL$8=3,AL$8=5),1,0)</f>
        <v>0</v>
      </c>
    </row>
    <row r="242" spans="2:38" s="19" customFormat="1" ht="18">
      <c r="B242" s="204">
        <v>233</v>
      </c>
      <c r="C242" s="196" t="str">
        <f>INDEX('Vias Var Man'!$D$12:$D$3949,MATCH('MAPA VARRIÇÃO MANUAL'!B242,'Vias Var Man'!$B$12:$B$3949))</f>
        <v>1 vez cada 15 dias</v>
      </c>
      <c r="D242" s="197">
        <f>VLOOKUP(B242,'Vias Var Man'!$B$12:$H$3949,7,FALSE)</f>
        <v>5.9836000000000009</v>
      </c>
      <c r="E242" s="198">
        <f t="shared" si="75"/>
        <v>53.85240000000001</v>
      </c>
      <c r="F242" s="199">
        <f t="shared" si="73"/>
        <v>9</v>
      </c>
      <c r="G242" s="206">
        <f t="shared" si="99"/>
        <v>1</v>
      </c>
      <c r="H242" s="206">
        <f t="shared" si="99"/>
        <v>0</v>
      </c>
      <c r="I242" s="206">
        <f t="shared" si="99"/>
        <v>0</v>
      </c>
      <c r="J242" s="206">
        <f t="shared" si="99"/>
        <v>0</v>
      </c>
      <c r="K242" s="206">
        <f t="shared" si="99"/>
        <v>1</v>
      </c>
      <c r="L242" s="206">
        <f t="shared" si="99"/>
        <v>0</v>
      </c>
      <c r="M242" s="206">
        <f t="shared" si="99"/>
        <v>0</v>
      </c>
      <c r="N242" s="206">
        <f t="shared" si="99"/>
        <v>1</v>
      </c>
      <c r="O242" s="206">
        <f t="shared" si="99"/>
        <v>0</v>
      </c>
      <c r="P242" s="206">
        <f t="shared" si="99"/>
        <v>0</v>
      </c>
      <c r="Q242" s="206">
        <f t="shared" si="99"/>
        <v>0</v>
      </c>
      <c r="R242" s="206">
        <f t="shared" si="99"/>
        <v>1</v>
      </c>
      <c r="S242" s="206">
        <f t="shared" si="99"/>
        <v>0</v>
      </c>
      <c r="T242" s="206">
        <f t="shared" si="99"/>
        <v>0</v>
      </c>
      <c r="U242" s="206">
        <f t="shared" si="99"/>
        <v>1</v>
      </c>
      <c r="V242" s="206">
        <f t="shared" si="100"/>
        <v>0</v>
      </c>
      <c r="W242" s="206">
        <f t="shared" si="100"/>
        <v>0</v>
      </c>
      <c r="X242" s="206">
        <f t="shared" si="100"/>
        <v>0</v>
      </c>
      <c r="Y242" s="206">
        <f t="shared" si="100"/>
        <v>1</v>
      </c>
      <c r="Z242" s="206">
        <f t="shared" si="100"/>
        <v>0</v>
      </c>
      <c r="AA242" s="206">
        <f t="shared" si="100"/>
        <v>0</v>
      </c>
      <c r="AB242" s="206">
        <f t="shared" si="100"/>
        <v>1</v>
      </c>
      <c r="AC242" s="206">
        <f t="shared" si="100"/>
        <v>0</v>
      </c>
      <c r="AD242" s="206">
        <f t="shared" si="100"/>
        <v>0</v>
      </c>
      <c r="AE242" s="206">
        <f t="shared" si="100"/>
        <v>0</v>
      </c>
      <c r="AF242" s="206">
        <f t="shared" si="100"/>
        <v>1</v>
      </c>
      <c r="AG242" s="206">
        <f t="shared" si="100"/>
        <v>0</v>
      </c>
      <c r="AH242" s="206">
        <f t="shared" si="100"/>
        <v>0</v>
      </c>
      <c r="AI242" s="206">
        <f t="shared" si="100"/>
        <v>1</v>
      </c>
      <c r="AJ242" s="206"/>
      <c r="AK242" s="206"/>
    </row>
    <row r="243" spans="2:38" s="19" customFormat="1" ht="18">
      <c r="B243" s="205">
        <v>234</v>
      </c>
      <c r="C243" s="200" t="str">
        <f>INDEX('Vias Var Man'!$D$12:$D$3949,MATCH('MAPA VARRIÇÃO MANUAL'!B243,'Vias Var Man'!$B$12:$B$3949))</f>
        <v>1 vez cada 15 dias</v>
      </c>
      <c r="D243" s="201">
        <f>VLOOKUP(B243,'Vias Var Man'!$B$12:$H$3949,7,FALSE)</f>
        <v>5.9195599999999997</v>
      </c>
      <c r="E243" s="188">
        <f t="shared" si="75"/>
        <v>53.276039999999995</v>
      </c>
      <c r="F243" s="202">
        <f t="shared" si="73"/>
        <v>9</v>
      </c>
      <c r="G243" s="206">
        <f t="shared" si="99"/>
        <v>1</v>
      </c>
      <c r="H243" s="206">
        <f t="shared" si="99"/>
        <v>0</v>
      </c>
      <c r="I243" s="206">
        <f t="shared" si="99"/>
        <v>0</v>
      </c>
      <c r="J243" s="206">
        <f t="shared" si="99"/>
        <v>0</v>
      </c>
      <c r="K243" s="206">
        <f t="shared" si="99"/>
        <v>1</v>
      </c>
      <c r="L243" s="206">
        <f t="shared" si="99"/>
        <v>0</v>
      </c>
      <c r="M243" s="206">
        <f t="shared" si="99"/>
        <v>0</v>
      </c>
      <c r="N243" s="206">
        <f t="shared" si="99"/>
        <v>1</v>
      </c>
      <c r="O243" s="206">
        <f t="shared" si="99"/>
        <v>0</v>
      </c>
      <c r="P243" s="206">
        <f t="shared" si="99"/>
        <v>0</v>
      </c>
      <c r="Q243" s="206">
        <f t="shared" si="99"/>
        <v>0</v>
      </c>
      <c r="R243" s="206">
        <f t="shared" si="99"/>
        <v>1</v>
      </c>
      <c r="S243" s="206">
        <f t="shared" si="99"/>
        <v>0</v>
      </c>
      <c r="T243" s="206">
        <f t="shared" si="99"/>
        <v>0</v>
      </c>
      <c r="U243" s="206">
        <f t="shared" si="99"/>
        <v>1</v>
      </c>
      <c r="V243" s="206">
        <f t="shared" si="100"/>
        <v>0</v>
      </c>
      <c r="W243" s="206">
        <f t="shared" si="100"/>
        <v>0</v>
      </c>
      <c r="X243" s="206">
        <f t="shared" si="100"/>
        <v>0</v>
      </c>
      <c r="Y243" s="206">
        <f t="shared" si="100"/>
        <v>1</v>
      </c>
      <c r="Z243" s="206">
        <f t="shared" si="100"/>
        <v>0</v>
      </c>
      <c r="AA243" s="206">
        <f t="shared" si="100"/>
        <v>0</v>
      </c>
      <c r="AB243" s="206">
        <f t="shared" si="100"/>
        <v>1</v>
      </c>
      <c r="AC243" s="206">
        <f t="shared" si="100"/>
        <v>0</v>
      </c>
      <c r="AD243" s="206">
        <f t="shared" si="100"/>
        <v>0</v>
      </c>
      <c r="AE243" s="206">
        <f t="shared" si="100"/>
        <v>0</v>
      </c>
      <c r="AF243" s="206">
        <f t="shared" si="100"/>
        <v>1</v>
      </c>
      <c r="AG243" s="206">
        <f t="shared" si="100"/>
        <v>0</v>
      </c>
      <c r="AH243" s="206">
        <f t="shared" si="100"/>
        <v>0</v>
      </c>
      <c r="AI243" s="206">
        <f t="shared" si="100"/>
        <v>1</v>
      </c>
      <c r="AJ243" s="206"/>
      <c r="AK243" s="206"/>
      <c r="AL243" s="19">
        <f t="shared" ref="AL243" si="105">IF(OR(AL$8=7,AL$8=3,AL$8=5),1,0)</f>
        <v>0</v>
      </c>
    </row>
    <row r="244" spans="2:38" s="19" customFormat="1" ht="18">
      <c r="B244" s="204">
        <v>235</v>
      </c>
      <c r="C244" s="196" t="str">
        <f>INDEX('Vias Var Man'!$D$12:$D$3949,MATCH('MAPA VARRIÇÃO MANUAL'!B244,'Vias Var Man'!$B$12:$B$3949))</f>
        <v>1 vez cada 15 dias</v>
      </c>
      <c r="D244" s="197">
        <f>VLOOKUP(B244,'Vias Var Man'!$B$12:$H$3949,7,FALSE)</f>
        <v>5.91472</v>
      </c>
      <c r="E244" s="198">
        <f t="shared" si="75"/>
        <v>53.232480000000002</v>
      </c>
      <c r="F244" s="199">
        <f t="shared" si="73"/>
        <v>9</v>
      </c>
      <c r="G244" s="206">
        <f t="shared" si="99"/>
        <v>1</v>
      </c>
      <c r="H244" s="206">
        <f t="shared" si="99"/>
        <v>0</v>
      </c>
      <c r="I244" s="206">
        <f t="shared" si="99"/>
        <v>0</v>
      </c>
      <c r="J244" s="206">
        <f t="shared" si="99"/>
        <v>0</v>
      </c>
      <c r="K244" s="206">
        <f t="shared" si="99"/>
        <v>1</v>
      </c>
      <c r="L244" s="206">
        <f t="shared" si="99"/>
        <v>0</v>
      </c>
      <c r="M244" s="206">
        <f t="shared" si="99"/>
        <v>0</v>
      </c>
      <c r="N244" s="206">
        <f t="shared" si="99"/>
        <v>1</v>
      </c>
      <c r="O244" s="206">
        <f t="shared" si="99"/>
        <v>0</v>
      </c>
      <c r="P244" s="206">
        <f t="shared" si="99"/>
        <v>0</v>
      </c>
      <c r="Q244" s="206">
        <f t="shared" si="99"/>
        <v>0</v>
      </c>
      <c r="R244" s="206">
        <f t="shared" si="99"/>
        <v>1</v>
      </c>
      <c r="S244" s="206">
        <f t="shared" si="99"/>
        <v>0</v>
      </c>
      <c r="T244" s="206">
        <f t="shared" si="99"/>
        <v>0</v>
      </c>
      <c r="U244" s="206">
        <f t="shared" si="99"/>
        <v>1</v>
      </c>
      <c r="V244" s="206">
        <f t="shared" si="100"/>
        <v>0</v>
      </c>
      <c r="W244" s="206">
        <f t="shared" si="100"/>
        <v>0</v>
      </c>
      <c r="X244" s="206">
        <f t="shared" si="100"/>
        <v>0</v>
      </c>
      <c r="Y244" s="206">
        <f t="shared" si="100"/>
        <v>1</v>
      </c>
      <c r="Z244" s="206">
        <f t="shared" si="100"/>
        <v>0</v>
      </c>
      <c r="AA244" s="206">
        <f t="shared" si="100"/>
        <v>0</v>
      </c>
      <c r="AB244" s="206">
        <f t="shared" si="100"/>
        <v>1</v>
      </c>
      <c r="AC244" s="206">
        <f t="shared" si="100"/>
        <v>0</v>
      </c>
      <c r="AD244" s="206">
        <f t="shared" si="100"/>
        <v>0</v>
      </c>
      <c r="AE244" s="206">
        <f t="shared" si="100"/>
        <v>0</v>
      </c>
      <c r="AF244" s="206">
        <f t="shared" si="100"/>
        <v>1</v>
      </c>
      <c r="AG244" s="206">
        <f t="shared" si="100"/>
        <v>0</v>
      </c>
      <c r="AH244" s="206">
        <f t="shared" si="100"/>
        <v>0</v>
      </c>
      <c r="AI244" s="206">
        <f t="shared" si="100"/>
        <v>1</v>
      </c>
      <c r="AJ244" s="206"/>
      <c r="AK244" s="206"/>
    </row>
    <row r="245" spans="2:38" s="19" customFormat="1" ht="18">
      <c r="B245" s="205">
        <v>236</v>
      </c>
      <c r="C245" s="200" t="str">
        <f>INDEX('Vias Var Man'!$D$12:$D$3949,MATCH('MAPA VARRIÇÃO MANUAL'!B245,'Vias Var Man'!$B$12:$B$3949))</f>
        <v>1 vez na semana</v>
      </c>
      <c r="D245" s="201">
        <f>VLOOKUP(B245,'Vias Var Man'!$B$12:$H$3949,7,FALSE)</f>
        <v>5.9936199999999999</v>
      </c>
      <c r="E245" s="188">
        <f t="shared" si="75"/>
        <v>23.97448</v>
      </c>
      <c r="F245" s="202">
        <f t="shared" si="73"/>
        <v>4</v>
      </c>
      <c r="G245" s="206">
        <f t="shared" ref="G245:V246" si="106">IF(WEEKDAY(G$9,1)=5,1,0)</f>
        <v>0</v>
      </c>
      <c r="H245" s="206">
        <f t="shared" si="106"/>
        <v>0</v>
      </c>
      <c r="I245" s="206">
        <f t="shared" si="106"/>
        <v>0</v>
      </c>
      <c r="J245" s="206">
        <f t="shared" si="106"/>
        <v>0</v>
      </c>
      <c r="K245" s="206">
        <f t="shared" si="106"/>
        <v>0</v>
      </c>
      <c r="L245" s="206">
        <f t="shared" si="106"/>
        <v>0</v>
      </c>
      <c r="M245" s="206">
        <f t="shared" si="106"/>
        <v>1</v>
      </c>
      <c r="N245" s="206">
        <f t="shared" si="106"/>
        <v>0</v>
      </c>
      <c r="O245" s="206">
        <f t="shared" si="106"/>
        <v>0</v>
      </c>
      <c r="P245" s="206">
        <f t="shared" si="106"/>
        <v>0</v>
      </c>
      <c r="Q245" s="206">
        <f t="shared" si="106"/>
        <v>0</v>
      </c>
      <c r="R245" s="206">
        <f t="shared" si="106"/>
        <v>0</v>
      </c>
      <c r="S245" s="206">
        <f t="shared" si="106"/>
        <v>0</v>
      </c>
      <c r="T245" s="206">
        <f t="shared" si="106"/>
        <v>1</v>
      </c>
      <c r="U245" s="206">
        <f t="shared" si="106"/>
        <v>0</v>
      </c>
      <c r="V245" s="206">
        <f t="shared" si="106"/>
        <v>0</v>
      </c>
      <c r="W245" s="206">
        <f t="shared" ref="V245:AI246" si="107">IF(WEEKDAY(W$9,1)=5,1,0)</f>
        <v>0</v>
      </c>
      <c r="X245" s="206">
        <f t="shared" si="107"/>
        <v>0</v>
      </c>
      <c r="Y245" s="206">
        <f t="shared" si="107"/>
        <v>0</v>
      </c>
      <c r="Z245" s="206">
        <f t="shared" si="107"/>
        <v>0</v>
      </c>
      <c r="AA245" s="206">
        <f t="shared" si="107"/>
        <v>1</v>
      </c>
      <c r="AB245" s="206">
        <f t="shared" si="107"/>
        <v>0</v>
      </c>
      <c r="AC245" s="206">
        <f t="shared" si="107"/>
        <v>0</v>
      </c>
      <c r="AD245" s="206">
        <f t="shared" si="107"/>
        <v>0</v>
      </c>
      <c r="AE245" s="206">
        <f t="shared" si="107"/>
        <v>0</v>
      </c>
      <c r="AF245" s="206">
        <f t="shared" si="107"/>
        <v>0</v>
      </c>
      <c r="AG245" s="206">
        <f t="shared" si="107"/>
        <v>0</v>
      </c>
      <c r="AH245" s="206">
        <f t="shared" si="107"/>
        <v>1</v>
      </c>
      <c r="AI245" s="206">
        <f t="shared" si="107"/>
        <v>0</v>
      </c>
      <c r="AJ245" s="206"/>
      <c r="AK245" s="206"/>
      <c r="AL245" s="19">
        <f t="shared" ref="AL245" si="108">IF(OR(AL$8=7,AL$8=3,AL$8=5),1,0)</f>
        <v>0</v>
      </c>
    </row>
    <row r="246" spans="2:38" s="19" customFormat="1" ht="18">
      <c r="B246" s="204">
        <v>237</v>
      </c>
      <c r="C246" s="196" t="str">
        <f>INDEX('Vias Var Man'!$D$12:$D$3949,MATCH('MAPA VARRIÇÃO MANUAL'!B246,'Vias Var Man'!$B$12:$B$3949))</f>
        <v>1 vez na semana</v>
      </c>
      <c r="D246" s="197">
        <f>VLOOKUP(B246,'Vias Var Man'!$B$12:$H$3949,7,FALSE)</f>
        <v>5.979379999999999</v>
      </c>
      <c r="E246" s="198">
        <f t="shared" si="75"/>
        <v>23.917519999999996</v>
      </c>
      <c r="F246" s="199">
        <f t="shared" si="73"/>
        <v>4</v>
      </c>
      <c r="G246" s="206">
        <f t="shared" si="106"/>
        <v>0</v>
      </c>
      <c r="H246" s="206">
        <f t="shared" si="106"/>
        <v>0</v>
      </c>
      <c r="I246" s="206">
        <f t="shared" si="106"/>
        <v>0</v>
      </c>
      <c r="J246" s="206">
        <f t="shared" si="106"/>
        <v>0</v>
      </c>
      <c r="K246" s="206">
        <f t="shared" si="106"/>
        <v>0</v>
      </c>
      <c r="L246" s="206">
        <f t="shared" si="106"/>
        <v>0</v>
      </c>
      <c r="M246" s="206">
        <f t="shared" si="106"/>
        <v>1</v>
      </c>
      <c r="N246" s="206">
        <f t="shared" si="106"/>
        <v>0</v>
      </c>
      <c r="O246" s="206">
        <f t="shared" si="106"/>
        <v>0</v>
      </c>
      <c r="P246" s="206">
        <f t="shared" si="106"/>
        <v>0</v>
      </c>
      <c r="Q246" s="206">
        <f t="shared" si="106"/>
        <v>0</v>
      </c>
      <c r="R246" s="206">
        <f t="shared" si="106"/>
        <v>0</v>
      </c>
      <c r="S246" s="206">
        <f t="shared" si="106"/>
        <v>0</v>
      </c>
      <c r="T246" s="206">
        <f t="shared" si="106"/>
        <v>1</v>
      </c>
      <c r="U246" s="206">
        <f t="shared" si="106"/>
        <v>0</v>
      </c>
      <c r="V246" s="206">
        <f t="shared" si="107"/>
        <v>0</v>
      </c>
      <c r="W246" s="206">
        <f t="shared" si="107"/>
        <v>0</v>
      </c>
      <c r="X246" s="206">
        <f t="shared" si="107"/>
        <v>0</v>
      </c>
      <c r="Y246" s="206">
        <f t="shared" si="107"/>
        <v>0</v>
      </c>
      <c r="Z246" s="206">
        <f t="shared" si="107"/>
        <v>0</v>
      </c>
      <c r="AA246" s="206">
        <f t="shared" si="107"/>
        <v>1</v>
      </c>
      <c r="AB246" s="206">
        <f t="shared" si="107"/>
        <v>0</v>
      </c>
      <c r="AC246" s="206">
        <f t="shared" si="107"/>
        <v>0</v>
      </c>
      <c r="AD246" s="206">
        <f t="shared" si="107"/>
        <v>0</v>
      </c>
      <c r="AE246" s="206">
        <f t="shared" si="107"/>
        <v>0</v>
      </c>
      <c r="AF246" s="206">
        <f t="shared" si="107"/>
        <v>0</v>
      </c>
      <c r="AG246" s="206">
        <f t="shared" si="107"/>
        <v>0</v>
      </c>
      <c r="AH246" s="206">
        <f t="shared" si="107"/>
        <v>1</v>
      </c>
      <c r="AI246" s="206">
        <f t="shared" si="107"/>
        <v>0</v>
      </c>
      <c r="AJ246" s="206"/>
      <c r="AK246" s="206"/>
    </row>
    <row r="247" spans="2:38" s="19" customFormat="1" ht="18">
      <c r="B247" s="205">
        <v>238</v>
      </c>
      <c r="C247" s="200" t="str">
        <f>INDEX('Vias Var Man'!$D$12:$D$3949,MATCH('MAPA VARRIÇÃO MANUAL'!B247,'Vias Var Man'!$B$12:$B$3949))</f>
        <v>1 vez cada 15 dias</v>
      </c>
      <c r="D247" s="201">
        <f>VLOOKUP(B247,'Vias Var Man'!$B$12:$H$3949,7,FALSE)</f>
        <v>5.8868999999999998</v>
      </c>
      <c r="E247" s="188">
        <f t="shared" si="75"/>
        <v>0</v>
      </c>
      <c r="F247" s="202">
        <f t="shared" si="73"/>
        <v>0</v>
      </c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  <c r="AA247" s="206"/>
      <c r="AB247" s="206"/>
      <c r="AC247" s="206"/>
      <c r="AD247" s="206"/>
      <c r="AE247" s="206"/>
      <c r="AF247" s="206"/>
      <c r="AG247" s="206"/>
      <c r="AH247" s="206"/>
      <c r="AI247" s="206"/>
      <c r="AJ247" s="206"/>
      <c r="AK247" s="206"/>
      <c r="AL247" s="19">
        <f t="shared" ref="AL247" si="109">IF(OR(AL$8=7,AL$8=3,AL$8=5),1,0)</f>
        <v>0</v>
      </c>
    </row>
    <row r="248" spans="2:38" s="19" customFormat="1" ht="18">
      <c r="B248" s="204">
        <v>239</v>
      </c>
      <c r="C248" s="196" t="str">
        <f>INDEX('Vias Var Man'!$D$12:$D$3949,MATCH('MAPA VARRIÇÃO MANUAL'!B248,'Vias Var Man'!$B$12:$B$3949))</f>
        <v>1 vez cada 15 dias</v>
      </c>
      <c r="D248" s="197">
        <f>VLOOKUP(B248,'Vias Var Man'!$B$12:$H$3949,7,FALSE)</f>
        <v>5.9373399999999998</v>
      </c>
      <c r="E248" s="198">
        <f t="shared" si="75"/>
        <v>0</v>
      </c>
      <c r="F248" s="199">
        <f t="shared" si="73"/>
        <v>0</v>
      </c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  <c r="AA248" s="206"/>
      <c r="AB248" s="206"/>
      <c r="AC248" s="206"/>
      <c r="AD248" s="206"/>
      <c r="AE248" s="206"/>
      <c r="AF248" s="206"/>
      <c r="AG248" s="206"/>
      <c r="AH248" s="206"/>
      <c r="AI248" s="206"/>
      <c r="AJ248" s="206"/>
      <c r="AK248" s="206"/>
    </row>
    <row r="249" spans="2:38" s="19" customFormat="1" ht="18">
      <c r="B249" s="205">
        <v>240</v>
      </c>
      <c r="C249" s="200" t="str">
        <f>INDEX('Vias Var Man'!$D$12:$D$3949,MATCH('MAPA VARRIÇÃO MANUAL'!B249,'Vias Var Man'!$B$12:$B$3949))</f>
        <v>1 vez na semana</v>
      </c>
      <c r="D249" s="201">
        <f>VLOOKUP(B249,'Vias Var Man'!$B$12:$H$3949,7,FALSE)</f>
        <v>6.1382200000000005</v>
      </c>
      <c r="E249" s="188">
        <f t="shared" si="75"/>
        <v>24.552880000000002</v>
      </c>
      <c r="F249" s="202">
        <f t="shared" si="73"/>
        <v>4</v>
      </c>
      <c r="G249" s="206">
        <f t="shared" ref="G249:V256" si="110">IF(WEEKDAY(G$9,1)=5,1,0)</f>
        <v>0</v>
      </c>
      <c r="H249" s="206">
        <f t="shared" si="110"/>
        <v>0</v>
      </c>
      <c r="I249" s="206">
        <f t="shared" si="110"/>
        <v>0</v>
      </c>
      <c r="J249" s="206">
        <f t="shared" si="110"/>
        <v>0</v>
      </c>
      <c r="K249" s="206">
        <f t="shared" si="110"/>
        <v>0</v>
      </c>
      <c r="L249" s="206">
        <f t="shared" si="110"/>
        <v>0</v>
      </c>
      <c r="M249" s="206">
        <f t="shared" si="110"/>
        <v>1</v>
      </c>
      <c r="N249" s="206">
        <f t="shared" si="110"/>
        <v>0</v>
      </c>
      <c r="O249" s="206">
        <f t="shared" si="110"/>
        <v>0</v>
      </c>
      <c r="P249" s="206">
        <f t="shared" si="110"/>
        <v>0</v>
      </c>
      <c r="Q249" s="206">
        <f t="shared" si="110"/>
        <v>0</v>
      </c>
      <c r="R249" s="206">
        <f t="shared" si="110"/>
        <v>0</v>
      </c>
      <c r="S249" s="206">
        <f t="shared" si="110"/>
        <v>0</v>
      </c>
      <c r="T249" s="206">
        <f t="shared" si="110"/>
        <v>1</v>
      </c>
      <c r="U249" s="206">
        <f t="shared" si="110"/>
        <v>0</v>
      </c>
      <c r="V249" s="206">
        <f t="shared" si="110"/>
        <v>0</v>
      </c>
      <c r="W249" s="206">
        <f t="shared" ref="V249:AI256" si="111">IF(WEEKDAY(W$9,1)=5,1,0)</f>
        <v>0</v>
      </c>
      <c r="X249" s="206">
        <f t="shared" si="111"/>
        <v>0</v>
      </c>
      <c r="Y249" s="206">
        <f t="shared" si="111"/>
        <v>0</v>
      </c>
      <c r="Z249" s="206">
        <f t="shared" si="111"/>
        <v>0</v>
      </c>
      <c r="AA249" s="206">
        <f t="shared" si="111"/>
        <v>1</v>
      </c>
      <c r="AB249" s="206">
        <f t="shared" si="111"/>
        <v>0</v>
      </c>
      <c r="AC249" s="206">
        <f t="shared" si="111"/>
        <v>0</v>
      </c>
      <c r="AD249" s="206">
        <f t="shared" si="111"/>
        <v>0</v>
      </c>
      <c r="AE249" s="206">
        <f t="shared" si="111"/>
        <v>0</v>
      </c>
      <c r="AF249" s="206">
        <f t="shared" si="111"/>
        <v>0</v>
      </c>
      <c r="AG249" s="206">
        <f t="shared" si="111"/>
        <v>0</v>
      </c>
      <c r="AH249" s="206">
        <f t="shared" si="111"/>
        <v>1</v>
      </c>
      <c r="AI249" s="206">
        <f t="shared" si="111"/>
        <v>0</v>
      </c>
      <c r="AJ249" s="206"/>
      <c r="AK249" s="206"/>
      <c r="AL249" s="19">
        <f t="shared" ref="AL249" si="112">IF(OR(AL$8=7,AL$8=3,AL$8=5),1,0)</f>
        <v>0</v>
      </c>
    </row>
    <row r="250" spans="2:38" s="19" customFormat="1" ht="18">
      <c r="B250" s="204">
        <v>241</v>
      </c>
      <c r="C250" s="196" t="str">
        <f>INDEX('Vias Var Man'!$D$12:$D$3949,MATCH('MAPA VARRIÇÃO MANUAL'!B250,'Vias Var Man'!$B$12:$B$3949))</f>
        <v>1 vez na semana</v>
      </c>
      <c r="D250" s="197">
        <f>VLOOKUP(B250,'Vias Var Man'!$B$12:$H$3949,7,FALSE)</f>
        <v>6.0428999999999995</v>
      </c>
      <c r="E250" s="198">
        <f t="shared" si="75"/>
        <v>24.171599999999998</v>
      </c>
      <c r="F250" s="199">
        <f t="shared" si="73"/>
        <v>4</v>
      </c>
      <c r="G250" s="206">
        <f t="shared" si="110"/>
        <v>0</v>
      </c>
      <c r="H250" s="206">
        <f t="shared" si="110"/>
        <v>0</v>
      </c>
      <c r="I250" s="206">
        <f t="shared" si="110"/>
        <v>0</v>
      </c>
      <c r="J250" s="206">
        <f t="shared" si="110"/>
        <v>0</v>
      </c>
      <c r="K250" s="206">
        <f t="shared" si="110"/>
        <v>0</v>
      </c>
      <c r="L250" s="206">
        <f t="shared" si="110"/>
        <v>0</v>
      </c>
      <c r="M250" s="206">
        <f t="shared" si="110"/>
        <v>1</v>
      </c>
      <c r="N250" s="206">
        <f t="shared" si="110"/>
        <v>0</v>
      </c>
      <c r="O250" s="206">
        <f t="shared" si="110"/>
        <v>0</v>
      </c>
      <c r="P250" s="206">
        <f t="shared" si="110"/>
        <v>0</v>
      </c>
      <c r="Q250" s="206">
        <f t="shared" si="110"/>
        <v>0</v>
      </c>
      <c r="R250" s="206">
        <f t="shared" si="110"/>
        <v>0</v>
      </c>
      <c r="S250" s="206">
        <f t="shared" si="110"/>
        <v>0</v>
      </c>
      <c r="T250" s="206">
        <f t="shared" si="110"/>
        <v>1</v>
      </c>
      <c r="U250" s="206">
        <f t="shared" si="110"/>
        <v>0</v>
      </c>
      <c r="V250" s="206">
        <f t="shared" si="111"/>
        <v>0</v>
      </c>
      <c r="W250" s="206">
        <f t="shared" si="111"/>
        <v>0</v>
      </c>
      <c r="X250" s="206">
        <f t="shared" si="111"/>
        <v>0</v>
      </c>
      <c r="Y250" s="206">
        <f t="shared" si="111"/>
        <v>0</v>
      </c>
      <c r="Z250" s="206">
        <f t="shared" si="111"/>
        <v>0</v>
      </c>
      <c r="AA250" s="206">
        <f t="shared" si="111"/>
        <v>1</v>
      </c>
      <c r="AB250" s="206">
        <f t="shared" si="111"/>
        <v>0</v>
      </c>
      <c r="AC250" s="206">
        <f t="shared" si="111"/>
        <v>0</v>
      </c>
      <c r="AD250" s="206">
        <f t="shared" si="111"/>
        <v>0</v>
      </c>
      <c r="AE250" s="206">
        <f t="shared" si="111"/>
        <v>0</v>
      </c>
      <c r="AF250" s="206">
        <f t="shared" si="111"/>
        <v>0</v>
      </c>
      <c r="AG250" s="206">
        <f t="shared" si="111"/>
        <v>0</v>
      </c>
      <c r="AH250" s="206">
        <f t="shared" si="111"/>
        <v>1</v>
      </c>
      <c r="AI250" s="206">
        <f t="shared" si="111"/>
        <v>0</v>
      </c>
      <c r="AJ250" s="206"/>
      <c r="AK250" s="206"/>
    </row>
    <row r="251" spans="2:38" s="19" customFormat="1" ht="18">
      <c r="B251" s="205">
        <v>242</v>
      </c>
      <c r="C251" s="200" t="str">
        <f>INDEX('Vias Var Man'!$D$12:$D$3949,MATCH('MAPA VARRIÇÃO MANUAL'!B251,'Vias Var Man'!$B$12:$B$3949))</f>
        <v>1 vez na semana</v>
      </c>
      <c r="D251" s="201">
        <f>VLOOKUP(B251,'Vias Var Man'!$B$12:$H$3949,7,FALSE)</f>
        <v>5.8791199999999986</v>
      </c>
      <c r="E251" s="188">
        <f t="shared" si="75"/>
        <v>23.516479999999994</v>
      </c>
      <c r="F251" s="202">
        <f t="shared" si="73"/>
        <v>4</v>
      </c>
      <c r="G251" s="206">
        <f t="shared" si="110"/>
        <v>0</v>
      </c>
      <c r="H251" s="206">
        <f t="shared" si="110"/>
        <v>0</v>
      </c>
      <c r="I251" s="206">
        <f t="shared" si="110"/>
        <v>0</v>
      </c>
      <c r="J251" s="206">
        <f t="shared" si="110"/>
        <v>0</v>
      </c>
      <c r="K251" s="206">
        <f t="shared" si="110"/>
        <v>0</v>
      </c>
      <c r="L251" s="206">
        <f t="shared" si="110"/>
        <v>0</v>
      </c>
      <c r="M251" s="206">
        <f t="shared" si="110"/>
        <v>1</v>
      </c>
      <c r="N251" s="206">
        <f t="shared" si="110"/>
        <v>0</v>
      </c>
      <c r="O251" s="206">
        <f t="shared" si="110"/>
        <v>0</v>
      </c>
      <c r="P251" s="206">
        <f t="shared" si="110"/>
        <v>0</v>
      </c>
      <c r="Q251" s="206">
        <f t="shared" si="110"/>
        <v>0</v>
      </c>
      <c r="R251" s="206">
        <f t="shared" si="110"/>
        <v>0</v>
      </c>
      <c r="S251" s="206">
        <f t="shared" si="110"/>
        <v>0</v>
      </c>
      <c r="T251" s="206">
        <f t="shared" si="110"/>
        <v>1</v>
      </c>
      <c r="U251" s="206">
        <f t="shared" si="110"/>
        <v>0</v>
      </c>
      <c r="V251" s="206">
        <f t="shared" si="111"/>
        <v>0</v>
      </c>
      <c r="W251" s="206">
        <f t="shared" si="111"/>
        <v>0</v>
      </c>
      <c r="X251" s="206">
        <f t="shared" si="111"/>
        <v>0</v>
      </c>
      <c r="Y251" s="206">
        <f t="shared" si="111"/>
        <v>0</v>
      </c>
      <c r="Z251" s="206">
        <f t="shared" si="111"/>
        <v>0</v>
      </c>
      <c r="AA251" s="206">
        <f t="shared" si="111"/>
        <v>1</v>
      </c>
      <c r="AB251" s="206">
        <f t="shared" si="111"/>
        <v>0</v>
      </c>
      <c r="AC251" s="206">
        <f t="shared" si="111"/>
        <v>0</v>
      </c>
      <c r="AD251" s="206">
        <f t="shared" si="111"/>
        <v>0</v>
      </c>
      <c r="AE251" s="206">
        <f t="shared" si="111"/>
        <v>0</v>
      </c>
      <c r="AF251" s="206">
        <f t="shared" si="111"/>
        <v>0</v>
      </c>
      <c r="AG251" s="206">
        <f t="shared" si="111"/>
        <v>0</v>
      </c>
      <c r="AH251" s="206">
        <f t="shared" si="111"/>
        <v>1</v>
      </c>
      <c r="AI251" s="206">
        <f t="shared" si="111"/>
        <v>0</v>
      </c>
      <c r="AJ251" s="206"/>
      <c r="AK251" s="206"/>
      <c r="AL251" s="19">
        <f t="shared" ref="AL251" si="113">IF(OR(AL$8=7,AL$8=3,AL$8=5),1,0)</f>
        <v>0</v>
      </c>
    </row>
    <row r="252" spans="2:38" s="19" customFormat="1" ht="18">
      <c r="B252" s="204">
        <v>243</v>
      </c>
      <c r="C252" s="196" t="str">
        <f>INDEX('Vias Var Man'!$D$12:$D$3949,MATCH('MAPA VARRIÇÃO MANUAL'!B252,'Vias Var Man'!$B$12:$B$3949))</f>
        <v>1 vez na semana</v>
      </c>
      <c r="D252" s="197">
        <f>VLOOKUP(B252,'Vias Var Man'!$B$12:$H$3949,7,FALSE)</f>
        <v>5.8498199999999994</v>
      </c>
      <c r="E252" s="198">
        <f t="shared" si="75"/>
        <v>23.399279999999997</v>
      </c>
      <c r="F252" s="199">
        <f t="shared" si="73"/>
        <v>4</v>
      </c>
      <c r="G252" s="206">
        <f t="shared" si="110"/>
        <v>0</v>
      </c>
      <c r="H252" s="206">
        <f t="shared" si="110"/>
        <v>0</v>
      </c>
      <c r="I252" s="206">
        <f t="shared" si="110"/>
        <v>0</v>
      </c>
      <c r="J252" s="206">
        <f t="shared" si="110"/>
        <v>0</v>
      </c>
      <c r="K252" s="206">
        <f t="shared" si="110"/>
        <v>0</v>
      </c>
      <c r="L252" s="206">
        <f t="shared" si="110"/>
        <v>0</v>
      </c>
      <c r="M252" s="206">
        <f t="shared" si="110"/>
        <v>1</v>
      </c>
      <c r="N252" s="206">
        <f t="shared" si="110"/>
        <v>0</v>
      </c>
      <c r="O252" s="206">
        <f t="shared" si="110"/>
        <v>0</v>
      </c>
      <c r="P252" s="206">
        <f t="shared" si="110"/>
        <v>0</v>
      </c>
      <c r="Q252" s="206">
        <f t="shared" si="110"/>
        <v>0</v>
      </c>
      <c r="R252" s="206">
        <f t="shared" si="110"/>
        <v>0</v>
      </c>
      <c r="S252" s="206">
        <f t="shared" si="110"/>
        <v>0</v>
      </c>
      <c r="T252" s="206">
        <f t="shared" si="110"/>
        <v>1</v>
      </c>
      <c r="U252" s="206">
        <f t="shared" si="110"/>
        <v>0</v>
      </c>
      <c r="V252" s="206">
        <f t="shared" si="111"/>
        <v>0</v>
      </c>
      <c r="W252" s="206">
        <f t="shared" si="111"/>
        <v>0</v>
      </c>
      <c r="X252" s="206">
        <f t="shared" si="111"/>
        <v>0</v>
      </c>
      <c r="Y252" s="206">
        <f t="shared" si="111"/>
        <v>0</v>
      </c>
      <c r="Z252" s="206">
        <f t="shared" si="111"/>
        <v>0</v>
      </c>
      <c r="AA252" s="206">
        <f t="shared" si="111"/>
        <v>1</v>
      </c>
      <c r="AB252" s="206">
        <f t="shared" si="111"/>
        <v>0</v>
      </c>
      <c r="AC252" s="206">
        <f t="shared" si="111"/>
        <v>0</v>
      </c>
      <c r="AD252" s="206">
        <f t="shared" si="111"/>
        <v>0</v>
      </c>
      <c r="AE252" s="206">
        <f t="shared" si="111"/>
        <v>0</v>
      </c>
      <c r="AF252" s="206">
        <f t="shared" si="111"/>
        <v>0</v>
      </c>
      <c r="AG252" s="206">
        <f t="shared" si="111"/>
        <v>0</v>
      </c>
      <c r="AH252" s="206">
        <f t="shared" si="111"/>
        <v>1</v>
      </c>
      <c r="AI252" s="206">
        <f t="shared" si="111"/>
        <v>0</v>
      </c>
      <c r="AJ252" s="206"/>
      <c r="AK252" s="206"/>
    </row>
    <row r="253" spans="2:38" s="19" customFormat="1" ht="18">
      <c r="B253" s="205">
        <v>244</v>
      </c>
      <c r="C253" s="200" t="str">
        <f>INDEX('Vias Var Man'!$D$12:$D$3949,MATCH('MAPA VARRIÇÃO MANUAL'!B253,'Vias Var Man'!$B$12:$B$3949))</f>
        <v>1 vez na semana</v>
      </c>
      <c r="D253" s="201">
        <f>VLOOKUP(B253,'Vias Var Man'!$B$12:$H$3949,7,FALSE)</f>
        <v>5.7572000000000001</v>
      </c>
      <c r="E253" s="188">
        <f t="shared" si="75"/>
        <v>23.0288</v>
      </c>
      <c r="F253" s="202">
        <f t="shared" si="73"/>
        <v>4</v>
      </c>
      <c r="G253" s="206">
        <f t="shared" si="110"/>
        <v>0</v>
      </c>
      <c r="H253" s="206">
        <f t="shared" si="110"/>
        <v>0</v>
      </c>
      <c r="I253" s="206">
        <f t="shared" si="110"/>
        <v>0</v>
      </c>
      <c r="J253" s="206">
        <f t="shared" si="110"/>
        <v>0</v>
      </c>
      <c r="K253" s="206">
        <f t="shared" si="110"/>
        <v>0</v>
      </c>
      <c r="L253" s="206">
        <f t="shared" si="110"/>
        <v>0</v>
      </c>
      <c r="M253" s="206">
        <f t="shared" si="110"/>
        <v>1</v>
      </c>
      <c r="N253" s="206">
        <f t="shared" si="110"/>
        <v>0</v>
      </c>
      <c r="O253" s="206">
        <f t="shared" si="110"/>
        <v>0</v>
      </c>
      <c r="P253" s="206">
        <f t="shared" si="110"/>
        <v>0</v>
      </c>
      <c r="Q253" s="206">
        <f t="shared" si="110"/>
        <v>0</v>
      </c>
      <c r="R253" s="206">
        <f t="shared" si="110"/>
        <v>0</v>
      </c>
      <c r="S253" s="206">
        <f t="shared" si="110"/>
        <v>0</v>
      </c>
      <c r="T253" s="206">
        <f t="shared" si="110"/>
        <v>1</v>
      </c>
      <c r="U253" s="206">
        <f t="shared" si="110"/>
        <v>0</v>
      </c>
      <c r="V253" s="206">
        <f t="shared" si="111"/>
        <v>0</v>
      </c>
      <c r="W253" s="206">
        <f t="shared" si="111"/>
        <v>0</v>
      </c>
      <c r="X253" s="206">
        <f t="shared" si="111"/>
        <v>0</v>
      </c>
      <c r="Y253" s="206">
        <f t="shared" si="111"/>
        <v>0</v>
      </c>
      <c r="Z253" s="206">
        <f t="shared" si="111"/>
        <v>0</v>
      </c>
      <c r="AA253" s="206">
        <f t="shared" si="111"/>
        <v>1</v>
      </c>
      <c r="AB253" s="206">
        <f t="shared" si="111"/>
        <v>0</v>
      </c>
      <c r="AC253" s="206">
        <f t="shared" si="111"/>
        <v>0</v>
      </c>
      <c r="AD253" s="206">
        <f t="shared" si="111"/>
        <v>0</v>
      </c>
      <c r="AE253" s="206">
        <f t="shared" si="111"/>
        <v>0</v>
      </c>
      <c r="AF253" s="206">
        <f t="shared" si="111"/>
        <v>0</v>
      </c>
      <c r="AG253" s="206">
        <f t="shared" si="111"/>
        <v>0</v>
      </c>
      <c r="AH253" s="206">
        <f t="shared" si="111"/>
        <v>1</v>
      </c>
      <c r="AI253" s="206">
        <f t="shared" si="111"/>
        <v>0</v>
      </c>
      <c r="AJ253" s="206"/>
      <c r="AK253" s="206"/>
      <c r="AL253" s="19">
        <f t="shared" ref="AL253" si="114">IF(OR(AL$8=7,AL$8=3,AL$8=5),1,0)</f>
        <v>0</v>
      </c>
    </row>
    <row r="254" spans="2:38" s="19" customFormat="1" ht="18">
      <c r="B254" s="204">
        <v>245</v>
      </c>
      <c r="C254" s="196" t="str">
        <f>INDEX('Vias Var Man'!$D$12:$D$3949,MATCH('MAPA VARRIÇÃO MANUAL'!B254,'Vias Var Man'!$B$12:$B$3949))</f>
        <v>1 vez na semana</v>
      </c>
      <c r="D254" s="197">
        <f>VLOOKUP(B254,'Vias Var Man'!$B$12:$H$3949,7,FALSE)</f>
        <v>6.0851999999999995</v>
      </c>
      <c r="E254" s="198">
        <f t="shared" si="75"/>
        <v>24.340799999999998</v>
      </c>
      <c r="F254" s="199">
        <f t="shared" si="73"/>
        <v>4</v>
      </c>
      <c r="G254" s="206">
        <f t="shared" si="110"/>
        <v>0</v>
      </c>
      <c r="H254" s="206">
        <f t="shared" si="110"/>
        <v>0</v>
      </c>
      <c r="I254" s="206">
        <f t="shared" si="110"/>
        <v>0</v>
      </c>
      <c r="J254" s="206">
        <f t="shared" si="110"/>
        <v>0</v>
      </c>
      <c r="K254" s="206">
        <f t="shared" si="110"/>
        <v>0</v>
      </c>
      <c r="L254" s="206">
        <f t="shared" si="110"/>
        <v>0</v>
      </c>
      <c r="M254" s="206">
        <f t="shared" si="110"/>
        <v>1</v>
      </c>
      <c r="N254" s="206">
        <f t="shared" si="110"/>
        <v>0</v>
      </c>
      <c r="O254" s="206">
        <f t="shared" si="110"/>
        <v>0</v>
      </c>
      <c r="P254" s="206">
        <f t="shared" si="110"/>
        <v>0</v>
      </c>
      <c r="Q254" s="206">
        <f t="shared" si="110"/>
        <v>0</v>
      </c>
      <c r="R254" s="206">
        <f t="shared" si="110"/>
        <v>0</v>
      </c>
      <c r="S254" s="206">
        <f t="shared" si="110"/>
        <v>0</v>
      </c>
      <c r="T254" s="206">
        <f t="shared" si="110"/>
        <v>1</v>
      </c>
      <c r="U254" s="206">
        <f t="shared" si="110"/>
        <v>0</v>
      </c>
      <c r="V254" s="206">
        <f t="shared" si="111"/>
        <v>0</v>
      </c>
      <c r="W254" s="206">
        <f t="shared" si="111"/>
        <v>0</v>
      </c>
      <c r="X254" s="206">
        <f t="shared" si="111"/>
        <v>0</v>
      </c>
      <c r="Y254" s="206">
        <f t="shared" si="111"/>
        <v>0</v>
      </c>
      <c r="Z254" s="206">
        <f t="shared" si="111"/>
        <v>0</v>
      </c>
      <c r="AA254" s="206">
        <f t="shared" si="111"/>
        <v>1</v>
      </c>
      <c r="AB254" s="206">
        <f t="shared" si="111"/>
        <v>0</v>
      </c>
      <c r="AC254" s="206">
        <f t="shared" si="111"/>
        <v>0</v>
      </c>
      <c r="AD254" s="206">
        <f t="shared" si="111"/>
        <v>0</v>
      </c>
      <c r="AE254" s="206">
        <f t="shared" si="111"/>
        <v>0</v>
      </c>
      <c r="AF254" s="206">
        <f t="shared" si="111"/>
        <v>0</v>
      </c>
      <c r="AG254" s="206">
        <f t="shared" si="111"/>
        <v>0</v>
      </c>
      <c r="AH254" s="206">
        <f t="shared" si="111"/>
        <v>1</v>
      </c>
      <c r="AI254" s="206">
        <f t="shared" si="111"/>
        <v>0</v>
      </c>
      <c r="AJ254" s="206"/>
      <c r="AK254" s="206"/>
    </row>
    <row r="255" spans="2:38" s="19" customFormat="1" ht="18">
      <c r="B255" s="205">
        <v>246</v>
      </c>
      <c r="C255" s="200" t="str">
        <f>INDEX('Vias Var Man'!$D$12:$D$3949,MATCH('MAPA VARRIÇÃO MANUAL'!B255,'Vias Var Man'!$B$12:$B$3949))</f>
        <v>1 vez na semana</v>
      </c>
      <c r="D255" s="201">
        <f>VLOOKUP(B255,'Vias Var Man'!$B$12:$H$3949,7,FALSE)</f>
        <v>5.8045200000000001</v>
      </c>
      <c r="E255" s="188">
        <f t="shared" si="75"/>
        <v>23.21808</v>
      </c>
      <c r="F255" s="202">
        <f t="shared" si="73"/>
        <v>4</v>
      </c>
      <c r="G255" s="206">
        <f t="shared" si="110"/>
        <v>0</v>
      </c>
      <c r="H255" s="206">
        <f t="shared" si="110"/>
        <v>0</v>
      </c>
      <c r="I255" s="206">
        <f t="shared" si="110"/>
        <v>0</v>
      </c>
      <c r="J255" s="206">
        <f t="shared" si="110"/>
        <v>0</v>
      </c>
      <c r="K255" s="206">
        <f t="shared" si="110"/>
        <v>0</v>
      </c>
      <c r="L255" s="206">
        <f t="shared" si="110"/>
        <v>0</v>
      </c>
      <c r="M255" s="206">
        <f t="shared" si="110"/>
        <v>1</v>
      </c>
      <c r="N255" s="206">
        <f t="shared" si="110"/>
        <v>0</v>
      </c>
      <c r="O255" s="206">
        <f t="shared" si="110"/>
        <v>0</v>
      </c>
      <c r="P255" s="206">
        <f t="shared" si="110"/>
        <v>0</v>
      </c>
      <c r="Q255" s="206">
        <f t="shared" si="110"/>
        <v>0</v>
      </c>
      <c r="R255" s="206">
        <f t="shared" si="110"/>
        <v>0</v>
      </c>
      <c r="S255" s="206">
        <f t="shared" si="110"/>
        <v>0</v>
      </c>
      <c r="T255" s="206">
        <f t="shared" si="110"/>
        <v>1</v>
      </c>
      <c r="U255" s="206">
        <f t="shared" si="110"/>
        <v>0</v>
      </c>
      <c r="V255" s="206">
        <f t="shared" si="111"/>
        <v>0</v>
      </c>
      <c r="W255" s="206">
        <f t="shared" si="111"/>
        <v>0</v>
      </c>
      <c r="X255" s="206">
        <f t="shared" si="111"/>
        <v>0</v>
      </c>
      <c r="Y255" s="206">
        <f t="shared" si="111"/>
        <v>0</v>
      </c>
      <c r="Z255" s="206">
        <f t="shared" si="111"/>
        <v>0</v>
      </c>
      <c r="AA255" s="206">
        <f t="shared" si="111"/>
        <v>1</v>
      </c>
      <c r="AB255" s="206">
        <f t="shared" si="111"/>
        <v>0</v>
      </c>
      <c r="AC255" s="206">
        <f t="shared" si="111"/>
        <v>0</v>
      </c>
      <c r="AD255" s="206">
        <f t="shared" si="111"/>
        <v>0</v>
      </c>
      <c r="AE255" s="206">
        <f t="shared" si="111"/>
        <v>0</v>
      </c>
      <c r="AF255" s="206">
        <f t="shared" si="111"/>
        <v>0</v>
      </c>
      <c r="AG255" s="206">
        <f t="shared" si="111"/>
        <v>0</v>
      </c>
      <c r="AH255" s="206">
        <f t="shared" si="111"/>
        <v>1</v>
      </c>
      <c r="AI255" s="206">
        <f t="shared" si="111"/>
        <v>0</v>
      </c>
      <c r="AJ255" s="206"/>
      <c r="AK255" s="206"/>
      <c r="AL255" s="19">
        <f t="shared" ref="AL255" si="115">IF(OR(AL$8=7,AL$8=3,AL$8=5),1,0)</f>
        <v>0</v>
      </c>
    </row>
    <row r="256" spans="2:38" s="19" customFormat="1" ht="18">
      <c r="B256" s="204">
        <v>247</v>
      </c>
      <c r="C256" s="196" t="str">
        <f>INDEX('Vias Var Man'!$D$12:$D$3949,MATCH('MAPA VARRIÇÃO MANUAL'!B256,'Vias Var Man'!$B$12:$B$3949))</f>
        <v>1 vez na semana</v>
      </c>
      <c r="D256" s="197">
        <f>VLOOKUP(B256,'Vias Var Man'!$B$12:$H$3949,7,FALSE)</f>
        <v>5.7714800000000004</v>
      </c>
      <c r="E256" s="198">
        <f t="shared" si="75"/>
        <v>23.085920000000002</v>
      </c>
      <c r="F256" s="199">
        <f t="shared" si="73"/>
        <v>4</v>
      </c>
      <c r="G256" s="206">
        <f t="shared" si="110"/>
        <v>0</v>
      </c>
      <c r="H256" s="206">
        <f t="shared" si="110"/>
        <v>0</v>
      </c>
      <c r="I256" s="206">
        <f t="shared" si="110"/>
        <v>0</v>
      </c>
      <c r="J256" s="206">
        <f t="shared" si="110"/>
        <v>0</v>
      </c>
      <c r="K256" s="206">
        <f t="shared" si="110"/>
        <v>0</v>
      </c>
      <c r="L256" s="206">
        <f t="shared" si="110"/>
        <v>0</v>
      </c>
      <c r="M256" s="206">
        <f t="shared" si="110"/>
        <v>1</v>
      </c>
      <c r="N256" s="206">
        <f t="shared" si="110"/>
        <v>0</v>
      </c>
      <c r="O256" s="206">
        <f t="shared" si="110"/>
        <v>0</v>
      </c>
      <c r="P256" s="206">
        <f t="shared" si="110"/>
        <v>0</v>
      </c>
      <c r="Q256" s="206">
        <f t="shared" si="110"/>
        <v>0</v>
      </c>
      <c r="R256" s="206">
        <f t="shared" si="110"/>
        <v>0</v>
      </c>
      <c r="S256" s="206">
        <f t="shared" si="110"/>
        <v>0</v>
      </c>
      <c r="T256" s="206">
        <f t="shared" si="110"/>
        <v>1</v>
      </c>
      <c r="U256" s="206">
        <f t="shared" si="110"/>
        <v>0</v>
      </c>
      <c r="V256" s="206">
        <f t="shared" si="111"/>
        <v>0</v>
      </c>
      <c r="W256" s="206">
        <f t="shared" si="111"/>
        <v>0</v>
      </c>
      <c r="X256" s="206">
        <f t="shared" si="111"/>
        <v>0</v>
      </c>
      <c r="Y256" s="206">
        <f t="shared" si="111"/>
        <v>0</v>
      </c>
      <c r="Z256" s="206">
        <f t="shared" si="111"/>
        <v>0</v>
      </c>
      <c r="AA256" s="206">
        <f t="shared" si="111"/>
        <v>1</v>
      </c>
      <c r="AB256" s="206">
        <f t="shared" si="111"/>
        <v>0</v>
      </c>
      <c r="AC256" s="206">
        <f t="shared" si="111"/>
        <v>0</v>
      </c>
      <c r="AD256" s="206">
        <f t="shared" si="111"/>
        <v>0</v>
      </c>
      <c r="AE256" s="206">
        <f t="shared" si="111"/>
        <v>0</v>
      </c>
      <c r="AF256" s="206">
        <f t="shared" si="111"/>
        <v>0</v>
      </c>
      <c r="AG256" s="206">
        <f t="shared" si="111"/>
        <v>0</v>
      </c>
      <c r="AH256" s="206">
        <f t="shared" si="111"/>
        <v>1</v>
      </c>
      <c r="AI256" s="206">
        <f t="shared" si="111"/>
        <v>0</v>
      </c>
      <c r="AJ256" s="206"/>
      <c r="AK256" s="206"/>
    </row>
    <row r="257" spans="2:38" s="19" customFormat="1" ht="18">
      <c r="B257" s="205">
        <v>248</v>
      </c>
      <c r="C257" s="200" t="str">
        <f>INDEX('Vias Var Man'!$D$12:$D$3949,MATCH('MAPA VARRIÇÃO MANUAL'!B257,'Vias Var Man'!$B$12:$B$3949))</f>
        <v>1 vez cada 15 dias</v>
      </c>
      <c r="D257" s="201">
        <f>VLOOKUP(B257,'Vias Var Man'!$B$12:$H$3949,7,FALSE)</f>
        <v>6.2387200000000007</v>
      </c>
      <c r="E257" s="188">
        <f t="shared" si="75"/>
        <v>0</v>
      </c>
      <c r="F257" s="202">
        <f t="shared" si="73"/>
        <v>0</v>
      </c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  <c r="AA257" s="206"/>
      <c r="AB257" s="206"/>
      <c r="AC257" s="206"/>
      <c r="AD257" s="206"/>
      <c r="AE257" s="206"/>
      <c r="AF257" s="206"/>
      <c r="AG257" s="206"/>
      <c r="AH257" s="206"/>
      <c r="AI257" s="206"/>
      <c r="AJ257" s="206"/>
      <c r="AK257" s="206"/>
      <c r="AL257" s="19">
        <f t="shared" ref="AL257" si="116">IF(OR(AL$8=7,AL$8=3,AL$8=5),1,0)</f>
        <v>0</v>
      </c>
    </row>
    <row r="258" spans="2:38" s="19" customFormat="1" ht="18">
      <c r="B258" s="204">
        <v>249</v>
      </c>
      <c r="C258" s="196" t="str">
        <f>INDEX('Vias Var Man'!$D$12:$D$3949,MATCH('MAPA VARRIÇÃO MANUAL'!B258,'Vias Var Man'!$B$12:$B$3949))</f>
        <v>1 vez cada 15 dias</v>
      </c>
      <c r="D258" s="197">
        <f>VLOOKUP(B258,'Vias Var Man'!$B$12:$H$3949,7,FALSE)</f>
        <v>5.9871199999999991</v>
      </c>
      <c r="E258" s="198">
        <f t="shared" si="75"/>
        <v>0</v>
      </c>
      <c r="F258" s="199">
        <f t="shared" si="73"/>
        <v>0</v>
      </c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  <c r="AA258" s="206"/>
      <c r="AB258" s="206"/>
      <c r="AC258" s="206"/>
      <c r="AD258" s="206"/>
      <c r="AE258" s="206"/>
      <c r="AF258" s="206"/>
      <c r="AG258" s="206"/>
      <c r="AH258" s="206"/>
      <c r="AI258" s="206"/>
      <c r="AJ258" s="206"/>
      <c r="AK258" s="206"/>
    </row>
    <row r="259" spans="2:38" s="19" customFormat="1" ht="18">
      <c r="B259" s="205">
        <v>250</v>
      </c>
      <c r="C259" s="200" t="str">
        <f>INDEX('Vias Var Man'!$D$12:$D$3949,MATCH('MAPA VARRIÇÃO MANUAL'!B259,'Vias Var Man'!$B$12:$B$3949))</f>
        <v>1 vez cada 15 dias</v>
      </c>
      <c r="D259" s="201">
        <f>VLOOKUP(B259,'Vias Var Man'!$B$12:$H$3949,7,FALSE)</f>
        <v>6.1869199999999998</v>
      </c>
      <c r="E259" s="188">
        <f t="shared" si="75"/>
        <v>0</v>
      </c>
      <c r="F259" s="202">
        <f t="shared" si="73"/>
        <v>0</v>
      </c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  <c r="AA259" s="206"/>
      <c r="AB259" s="206"/>
      <c r="AC259" s="206"/>
      <c r="AD259" s="206"/>
      <c r="AE259" s="206"/>
      <c r="AF259" s="206"/>
      <c r="AG259" s="206"/>
      <c r="AH259" s="206"/>
      <c r="AI259" s="206"/>
      <c r="AJ259" s="206"/>
      <c r="AK259" s="206"/>
      <c r="AL259" s="19">
        <f t="shared" ref="AL259" si="117">IF(OR(AL$8=7,AL$8=3,AL$8=5),1,0)</f>
        <v>0</v>
      </c>
    </row>
    <row r="260" spans="2:38" s="19" customFormat="1" ht="18">
      <c r="B260" s="204">
        <v>251</v>
      </c>
      <c r="C260" s="196" t="str">
        <f>INDEX('Vias Var Man'!$D$12:$D$3949,MATCH('MAPA VARRIÇÃO MANUAL'!B260,'Vias Var Man'!$B$12:$B$3949))</f>
        <v>1 vez cada 15 dias</v>
      </c>
      <c r="D260" s="197">
        <f>VLOOKUP(B260,'Vias Var Man'!$B$12:$H$3949,7,FALSE)</f>
        <v>6.2128000000000005</v>
      </c>
      <c r="E260" s="198">
        <f t="shared" si="75"/>
        <v>0</v>
      </c>
      <c r="F260" s="199">
        <f t="shared" si="73"/>
        <v>0</v>
      </c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  <c r="AA260" s="206"/>
      <c r="AB260" s="206"/>
      <c r="AC260" s="206"/>
      <c r="AD260" s="206"/>
      <c r="AE260" s="206"/>
      <c r="AF260" s="206"/>
      <c r="AG260" s="206"/>
      <c r="AH260" s="206"/>
      <c r="AI260" s="206"/>
      <c r="AJ260" s="206"/>
      <c r="AK260" s="206"/>
    </row>
    <row r="261" spans="2:38" s="19" customFormat="1" ht="18">
      <c r="B261" s="205">
        <v>252</v>
      </c>
      <c r="C261" s="200" t="str">
        <f>INDEX('Vias Var Man'!$D$12:$D$3949,MATCH('MAPA VARRIÇÃO MANUAL'!B261,'Vias Var Man'!$B$12:$B$3949))</f>
        <v>1 vez cada 15 dias</v>
      </c>
      <c r="D261" s="201">
        <f>VLOOKUP(B261,'Vias Var Man'!$B$12:$H$3949,7,FALSE)</f>
        <v>6.2228599999999989</v>
      </c>
      <c r="E261" s="188">
        <f t="shared" si="75"/>
        <v>0</v>
      </c>
      <c r="F261" s="202">
        <f t="shared" si="73"/>
        <v>0</v>
      </c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  <c r="AA261" s="206"/>
      <c r="AB261" s="206"/>
      <c r="AC261" s="206"/>
      <c r="AD261" s="206"/>
      <c r="AE261" s="206"/>
      <c r="AF261" s="206"/>
      <c r="AG261" s="206"/>
      <c r="AH261" s="206"/>
      <c r="AI261" s="206"/>
      <c r="AJ261" s="206"/>
      <c r="AK261" s="206"/>
      <c r="AL261" s="19">
        <f t="shared" ref="AL261" si="118">IF(OR(AL$8=7,AL$8=3,AL$8=5),1,0)</f>
        <v>0</v>
      </c>
    </row>
    <row r="262" spans="2:38" s="19" customFormat="1" ht="18">
      <c r="B262" s="204">
        <v>253</v>
      </c>
      <c r="C262" s="196" t="str">
        <f>INDEX('Vias Var Man'!$D$12:$D$3949,MATCH('MAPA VARRIÇÃO MANUAL'!B262,'Vias Var Man'!$B$12:$B$3949))</f>
        <v>1 vez cada 15 dias</v>
      </c>
      <c r="D262" s="197">
        <f>VLOOKUP(B262,'Vias Var Man'!$B$12:$H$3949,7,FALSE)</f>
        <v>6.1050000000000004</v>
      </c>
      <c r="E262" s="198">
        <f t="shared" si="75"/>
        <v>0</v>
      </c>
      <c r="F262" s="199">
        <f t="shared" si="73"/>
        <v>0</v>
      </c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  <c r="AA262" s="206"/>
      <c r="AB262" s="206"/>
      <c r="AC262" s="206"/>
      <c r="AD262" s="206"/>
      <c r="AE262" s="206"/>
      <c r="AF262" s="206"/>
      <c r="AG262" s="206"/>
      <c r="AH262" s="206"/>
      <c r="AI262" s="206"/>
      <c r="AJ262" s="206"/>
      <c r="AK262" s="206"/>
    </row>
    <row r="263" spans="2:38" s="19" customFormat="1" ht="18">
      <c r="B263" s="205">
        <v>254</v>
      </c>
      <c r="C263" s="200" t="str">
        <f>INDEX('Vias Var Man'!$D$12:$D$3949,MATCH('MAPA VARRIÇÃO MANUAL'!B263,'Vias Var Man'!$B$12:$B$3949))</f>
        <v>1 vez cada 15 dias</v>
      </c>
      <c r="D263" s="201">
        <f>VLOOKUP(B263,'Vias Var Man'!$B$12:$H$3949,7,FALSE)</f>
        <v>6.4027599999999998</v>
      </c>
      <c r="E263" s="188">
        <f t="shared" si="75"/>
        <v>0</v>
      </c>
      <c r="F263" s="202">
        <f t="shared" si="73"/>
        <v>0</v>
      </c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  <c r="AA263" s="206"/>
      <c r="AB263" s="206"/>
      <c r="AC263" s="206"/>
      <c r="AD263" s="206"/>
      <c r="AE263" s="206"/>
      <c r="AF263" s="206"/>
      <c r="AG263" s="206"/>
      <c r="AH263" s="206"/>
      <c r="AI263" s="206"/>
      <c r="AJ263" s="206"/>
      <c r="AK263" s="206"/>
      <c r="AL263" s="19">
        <f t="shared" ref="AL263" si="119">IF(OR(AL$8=7,AL$8=3,AL$8=5),1,0)</f>
        <v>0</v>
      </c>
    </row>
    <row r="264" spans="2:38" s="19" customFormat="1" ht="18">
      <c r="B264" s="204">
        <v>255</v>
      </c>
      <c r="C264" s="196" t="str">
        <f>INDEX('Vias Var Man'!$D$12:$D$3949,MATCH('MAPA VARRIÇÃO MANUAL'!B264,'Vias Var Man'!$B$12:$B$3949))</f>
        <v>1 vez cada 15 dias</v>
      </c>
      <c r="D264" s="197">
        <f>VLOOKUP(B264,'Vias Var Man'!$B$12:$H$3949,7,FALSE)</f>
        <v>6.4511400000000014</v>
      </c>
      <c r="E264" s="198">
        <f t="shared" si="75"/>
        <v>0</v>
      </c>
      <c r="F264" s="199">
        <f t="shared" si="73"/>
        <v>0</v>
      </c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  <c r="AA264" s="206"/>
      <c r="AB264" s="206"/>
      <c r="AC264" s="206"/>
      <c r="AD264" s="206"/>
      <c r="AE264" s="206"/>
      <c r="AF264" s="206"/>
      <c r="AG264" s="206"/>
      <c r="AH264" s="206"/>
      <c r="AI264" s="206"/>
      <c r="AJ264" s="206"/>
      <c r="AK264" s="206"/>
    </row>
    <row r="265" spans="2:38" s="19" customFormat="1" ht="18">
      <c r="B265" s="205">
        <v>256</v>
      </c>
      <c r="C265" s="200" t="str">
        <f>INDEX('Vias Var Man'!$D$12:$D$3949,MATCH('MAPA VARRIÇÃO MANUAL'!B265,'Vias Var Man'!$B$12:$B$3949))</f>
        <v>1 vez cada 15 dias</v>
      </c>
      <c r="D265" s="201">
        <f>VLOOKUP(B265,'Vias Var Man'!$B$12:$H$3949,7,FALSE)</f>
        <v>6.4881200000000021</v>
      </c>
      <c r="E265" s="188">
        <f t="shared" si="75"/>
        <v>0</v>
      </c>
      <c r="F265" s="202">
        <f t="shared" si="73"/>
        <v>0</v>
      </c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  <c r="AA265" s="206"/>
      <c r="AB265" s="206"/>
      <c r="AC265" s="206"/>
      <c r="AD265" s="206"/>
      <c r="AE265" s="206"/>
      <c r="AF265" s="206"/>
      <c r="AG265" s="206"/>
      <c r="AH265" s="206"/>
      <c r="AI265" s="206"/>
      <c r="AJ265" s="206"/>
      <c r="AK265" s="206"/>
      <c r="AL265" s="19">
        <f t="shared" ref="AL265" si="120">IF(OR(AL$8=7,AL$8=3,AL$8=5),1,0)</f>
        <v>0</v>
      </c>
    </row>
    <row r="266" spans="2:38" s="19" customFormat="1" ht="18">
      <c r="B266" s="204">
        <v>257</v>
      </c>
      <c r="C266" s="196" t="str">
        <f>INDEX('Vias Var Man'!$D$12:$D$3949,MATCH('MAPA VARRIÇÃO MANUAL'!B266,'Vias Var Man'!$B$12:$B$3949))</f>
        <v>1 vez cada 15 dias</v>
      </c>
      <c r="D266" s="197">
        <f>VLOOKUP(B266,'Vias Var Man'!$B$12:$H$3949,7,FALSE)</f>
        <v>6.1504200000000004</v>
      </c>
      <c r="E266" s="198">
        <f t="shared" si="75"/>
        <v>0</v>
      </c>
      <c r="F266" s="199">
        <f t="shared" ref="F266:F329" si="121">SUM(G266:AK266)</f>
        <v>0</v>
      </c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  <c r="AA266" s="206"/>
      <c r="AB266" s="206"/>
      <c r="AC266" s="206"/>
      <c r="AD266" s="206"/>
      <c r="AE266" s="206"/>
      <c r="AF266" s="206"/>
      <c r="AG266" s="206"/>
      <c r="AH266" s="206"/>
      <c r="AI266" s="206"/>
      <c r="AJ266" s="206"/>
      <c r="AK266" s="206"/>
    </row>
    <row r="267" spans="2:38" s="19" customFormat="1" ht="18">
      <c r="B267" s="205">
        <v>258</v>
      </c>
      <c r="C267" s="200" t="str">
        <f>INDEX('Vias Var Man'!$D$12:$D$3949,MATCH('MAPA VARRIÇÃO MANUAL'!B267,'Vias Var Man'!$B$12:$B$3949))</f>
        <v>1 vez cada 15 dias</v>
      </c>
      <c r="D267" s="201">
        <f>VLOOKUP(B267,'Vias Var Man'!$B$12:$H$3949,7,FALSE)</f>
        <v>6.6654999999999998</v>
      </c>
      <c r="E267" s="188">
        <f t="shared" si="75"/>
        <v>0</v>
      </c>
      <c r="F267" s="202">
        <f t="shared" si="121"/>
        <v>0</v>
      </c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  <c r="AA267" s="206"/>
      <c r="AB267" s="206"/>
      <c r="AC267" s="206"/>
      <c r="AD267" s="206"/>
      <c r="AE267" s="206"/>
      <c r="AF267" s="206"/>
      <c r="AG267" s="206"/>
      <c r="AH267" s="206"/>
      <c r="AI267" s="206"/>
      <c r="AJ267" s="206"/>
      <c r="AK267" s="206"/>
      <c r="AL267" s="19">
        <f t="shared" ref="AL267" si="122">IF(OR(AL$8=7,AL$8=3,AL$8=5),1,0)</f>
        <v>0</v>
      </c>
    </row>
    <row r="268" spans="2:38" s="19" customFormat="1" ht="18">
      <c r="B268" s="204">
        <v>259</v>
      </c>
      <c r="C268" s="196" t="str">
        <f>INDEX('Vias Var Man'!$D$12:$D$3949,MATCH('MAPA VARRIÇÃO MANUAL'!B268,'Vias Var Man'!$B$12:$B$3949))</f>
        <v>1 vez cada 15 dias</v>
      </c>
      <c r="D268" s="197">
        <f>VLOOKUP(B268,'Vias Var Man'!$B$12:$H$3949,7,FALSE)</f>
        <v>6.2053800000000017</v>
      </c>
      <c r="E268" s="198">
        <f t="shared" ref="E268:E405" si="123">F268*D268</f>
        <v>0</v>
      </c>
      <c r="F268" s="199">
        <f t="shared" si="121"/>
        <v>0</v>
      </c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  <c r="AA268" s="206"/>
      <c r="AB268" s="206"/>
      <c r="AC268" s="206"/>
      <c r="AD268" s="206"/>
      <c r="AE268" s="206"/>
      <c r="AF268" s="206"/>
      <c r="AG268" s="206"/>
      <c r="AH268" s="206"/>
      <c r="AI268" s="206"/>
      <c r="AJ268" s="206"/>
      <c r="AK268" s="206"/>
    </row>
    <row r="269" spans="2:38" s="19" customFormat="1" ht="18">
      <c r="B269" s="205">
        <v>260</v>
      </c>
      <c r="C269" s="200" t="str">
        <f>INDEX('Vias Var Man'!$D$12:$D$3949,MATCH('MAPA VARRIÇÃO MANUAL'!B269,'Vias Var Man'!$B$12:$B$3949))</f>
        <v>1 vez cada 15 dias</v>
      </c>
      <c r="D269" s="201">
        <f>VLOOKUP(B269,'Vias Var Man'!$B$12:$H$3949,7,FALSE)</f>
        <v>6.3185800000000008</v>
      </c>
      <c r="E269" s="188">
        <f t="shared" si="123"/>
        <v>0</v>
      </c>
      <c r="F269" s="202">
        <f t="shared" si="121"/>
        <v>0</v>
      </c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  <c r="AA269" s="206"/>
      <c r="AB269" s="206"/>
      <c r="AC269" s="206"/>
      <c r="AD269" s="206"/>
      <c r="AE269" s="206"/>
      <c r="AF269" s="206"/>
      <c r="AG269" s="206"/>
      <c r="AH269" s="206"/>
      <c r="AI269" s="206"/>
      <c r="AJ269" s="206"/>
      <c r="AK269" s="206"/>
      <c r="AL269" s="19">
        <f t="shared" ref="AL269" si="124">IF(OR(AL$8=7,AL$8=3,AL$8=5),1,0)</f>
        <v>0</v>
      </c>
    </row>
    <row r="270" spans="2:38" s="19" customFormat="1" ht="18">
      <c r="B270" s="204">
        <v>261</v>
      </c>
      <c r="C270" s="196" t="str">
        <f>INDEX('Vias Var Man'!$D$12:$D$3949,MATCH('MAPA VARRIÇÃO MANUAL'!B270,'Vias Var Man'!$B$12:$B$3949))</f>
        <v>1 vez cada 15 dias</v>
      </c>
      <c r="D270" s="197">
        <f>VLOOKUP(B270,'Vias Var Man'!$B$12:$H$3949,7,FALSE)</f>
        <v>6.3632200000000001</v>
      </c>
      <c r="E270" s="198">
        <f t="shared" si="123"/>
        <v>0</v>
      </c>
      <c r="F270" s="199">
        <f t="shared" si="121"/>
        <v>0</v>
      </c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  <c r="AA270" s="206"/>
      <c r="AB270" s="206"/>
      <c r="AC270" s="206"/>
      <c r="AD270" s="206"/>
      <c r="AE270" s="206"/>
      <c r="AF270" s="206"/>
      <c r="AG270" s="206"/>
      <c r="AH270" s="206"/>
      <c r="AI270" s="206"/>
      <c r="AJ270" s="206"/>
      <c r="AK270" s="206"/>
    </row>
    <row r="271" spans="2:38" s="19" customFormat="1" ht="18">
      <c r="B271" s="205">
        <v>262</v>
      </c>
      <c r="C271" s="200" t="str">
        <f>INDEX('Vias Var Man'!$D$12:$D$3949,MATCH('MAPA VARRIÇÃO MANUAL'!B271,'Vias Var Man'!$B$12:$B$3949))</f>
        <v>1 vez cada 15 dias</v>
      </c>
      <c r="D271" s="201">
        <f>VLOOKUP(B271,'Vias Var Man'!$B$12:$H$3949,7,FALSE)</f>
        <v>6.1074000000000002</v>
      </c>
      <c r="E271" s="188">
        <f t="shared" si="123"/>
        <v>0</v>
      </c>
      <c r="F271" s="202">
        <f t="shared" si="121"/>
        <v>0</v>
      </c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  <c r="AA271" s="206"/>
      <c r="AB271" s="206"/>
      <c r="AC271" s="206"/>
      <c r="AD271" s="206"/>
      <c r="AE271" s="206"/>
      <c r="AF271" s="206"/>
      <c r="AG271" s="206"/>
      <c r="AH271" s="206"/>
      <c r="AI271" s="206"/>
      <c r="AJ271" s="206"/>
      <c r="AK271" s="206"/>
      <c r="AL271" s="19">
        <f t="shared" ref="AL271" si="125">IF(OR(AL$8=7,AL$8=3,AL$8=5),1,0)</f>
        <v>0</v>
      </c>
    </row>
    <row r="272" spans="2:38" s="19" customFormat="1" ht="18">
      <c r="B272" s="204">
        <v>263</v>
      </c>
      <c r="C272" s="196" t="str">
        <f>INDEX('Vias Var Man'!$D$12:$D$3949,MATCH('MAPA VARRIÇÃO MANUAL'!B272,'Vias Var Man'!$B$12:$B$3949))</f>
        <v>1 vez cada 15 dias</v>
      </c>
      <c r="D272" s="197">
        <f>VLOOKUP(B272,'Vias Var Man'!$B$12:$H$3949,7,FALSE)</f>
        <v>6.0312999999999999</v>
      </c>
      <c r="E272" s="198">
        <f t="shared" si="123"/>
        <v>0</v>
      </c>
      <c r="F272" s="199">
        <f t="shared" si="121"/>
        <v>0</v>
      </c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206"/>
      <c r="AC272" s="206"/>
      <c r="AD272" s="206"/>
      <c r="AE272" s="206"/>
      <c r="AF272" s="206"/>
      <c r="AG272" s="206"/>
      <c r="AH272" s="206"/>
      <c r="AI272" s="206"/>
      <c r="AJ272" s="206"/>
      <c r="AK272" s="206"/>
    </row>
    <row r="273" spans="2:38" s="19" customFormat="1" ht="18">
      <c r="B273" s="205">
        <v>264</v>
      </c>
      <c r="C273" s="200" t="str">
        <f>INDEX('Vias Var Man'!$D$12:$D$3949,MATCH('MAPA VARRIÇÃO MANUAL'!B273,'Vias Var Man'!$B$12:$B$3949))</f>
        <v>1 vez na semana</v>
      </c>
      <c r="D273" s="201">
        <f>VLOOKUP(B273,'Vias Var Man'!$B$12:$H$3949,7,FALSE)</f>
        <v>6.1636799999999994</v>
      </c>
      <c r="E273" s="188">
        <f t="shared" si="123"/>
        <v>24.654719999999998</v>
      </c>
      <c r="F273" s="202">
        <f t="shared" si="121"/>
        <v>4</v>
      </c>
      <c r="G273" s="206">
        <f t="shared" ref="G273:N304" si="126">IF(WEEKDAY(G$9,1)=5,1,0)</f>
        <v>0</v>
      </c>
      <c r="H273" s="206">
        <f t="shared" si="126"/>
        <v>0</v>
      </c>
      <c r="I273" s="206">
        <f t="shared" si="126"/>
        <v>0</v>
      </c>
      <c r="J273" s="206">
        <f t="shared" si="126"/>
        <v>0</v>
      </c>
      <c r="K273" s="206">
        <f t="shared" si="126"/>
        <v>0</v>
      </c>
      <c r="L273" s="206">
        <f t="shared" si="126"/>
        <v>0</v>
      </c>
      <c r="M273" s="206">
        <f t="shared" si="126"/>
        <v>1</v>
      </c>
      <c r="N273" s="206">
        <f t="shared" si="126"/>
        <v>0</v>
      </c>
      <c r="O273" s="206">
        <f t="shared" ref="O273:U304" si="127">IF(WEEKDAY(O$9,1)=5,1,0)</f>
        <v>0</v>
      </c>
      <c r="P273" s="206">
        <f t="shared" si="127"/>
        <v>0</v>
      </c>
      <c r="Q273" s="206">
        <f t="shared" si="127"/>
        <v>0</v>
      </c>
      <c r="R273" s="206">
        <f t="shared" si="127"/>
        <v>0</v>
      </c>
      <c r="S273" s="206">
        <f t="shared" si="127"/>
        <v>0</v>
      </c>
      <c r="T273" s="206">
        <f t="shared" si="127"/>
        <v>1</v>
      </c>
      <c r="U273" s="206">
        <f t="shared" si="127"/>
        <v>0</v>
      </c>
      <c r="V273" s="206">
        <f t="shared" ref="V273:AD304" si="128">IF(WEEKDAY(V$9,1)=5,1,0)</f>
        <v>0</v>
      </c>
      <c r="W273" s="206">
        <f t="shared" si="128"/>
        <v>0</v>
      </c>
      <c r="X273" s="206">
        <f t="shared" si="128"/>
        <v>0</v>
      </c>
      <c r="Y273" s="206">
        <f t="shared" si="128"/>
        <v>0</v>
      </c>
      <c r="Z273" s="206">
        <f t="shared" si="128"/>
        <v>0</v>
      </c>
      <c r="AA273" s="206">
        <f t="shared" si="128"/>
        <v>1</v>
      </c>
      <c r="AB273" s="206">
        <f t="shared" si="128"/>
        <v>0</v>
      </c>
      <c r="AC273" s="206">
        <f t="shared" si="128"/>
        <v>0</v>
      </c>
      <c r="AD273" s="206">
        <f t="shared" si="128"/>
        <v>0</v>
      </c>
      <c r="AE273" s="206">
        <f t="shared" ref="AE273:AI304" si="129">IF(WEEKDAY(AE$9,1)=5,1,0)</f>
        <v>0</v>
      </c>
      <c r="AF273" s="206">
        <f t="shared" si="129"/>
        <v>0</v>
      </c>
      <c r="AG273" s="206">
        <f t="shared" si="129"/>
        <v>0</v>
      </c>
      <c r="AH273" s="206">
        <f t="shared" si="129"/>
        <v>1</v>
      </c>
      <c r="AI273" s="206">
        <f t="shared" si="129"/>
        <v>0</v>
      </c>
      <c r="AJ273" s="206"/>
      <c r="AK273" s="206"/>
      <c r="AL273" s="19">
        <f t="shared" ref="AL273" si="130">IF(OR(AL$8=7,AL$8=3,AL$8=5),1,0)</f>
        <v>0</v>
      </c>
    </row>
    <row r="274" spans="2:38" s="19" customFormat="1" ht="18">
      <c r="B274" s="204">
        <v>265</v>
      </c>
      <c r="C274" s="196" t="str">
        <f>INDEX('Vias Var Man'!$D$12:$D$3949,MATCH('MAPA VARRIÇÃO MANUAL'!B274,'Vias Var Man'!$B$12:$B$3949))</f>
        <v>1 vez na semana</v>
      </c>
      <c r="D274" s="197">
        <f>VLOOKUP(B274,'Vias Var Man'!$B$12:$H$3949,7,FALSE)</f>
        <v>6.1477199999999996</v>
      </c>
      <c r="E274" s="198">
        <f t="shared" si="123"/>
        <v>24.590879999999999</v>
      </c>
      <c r="F274" s="199">
        <f t="shared" si="121"/>
        <v>4</v>
      </c>
      <c r="G274" s="206">
        <f t="shared" si="126"/>
        <v>0</v>
      </c>
      <c r="H274" s="206">
        <f t="shared" si="126"/>
        <v>0</v>
      </c>
      <c r="I274" s="206">
        <f t="shared" si="126"/>
        <v>0</v>
      </c>
      <c r="J274" s="206">
        <f t="shared" si="126"/>
        <v>0</v>
      </c>
      <c r="K274" s="206">
        <f t="shared" si="126"/>
        <v>0</v>
      </c>
      <c r="L274" s="206">
        <f t="shared" si="126"/>
        <v>0</v>
      </c>
      <c r="M274" s="206">
        <f t="shared" si="126"/>
        <v>1</v>
      </c>
      <c r="N274" s="206">
        <f t="shared" si="126"/>
        <v>0</v>
      </c>
      <c r="O274" s="206">
        <f t="shared" si="127"/>
        <v>0</v>
      </c>
      <c r="P274" s="206">
        <f t="shared" si="127"/>
        <v>0</v>
      </c>
      <c r="Q274" s="206">
        <f t="shared" si="127"/>
        <v>0</v>
      </c>
      <c r="R274" s="206">
        <f t="shared" si="127"/>
        <v>0</v>
      </c>
      <c r="S274" s="206">
        <f t="shared" si="127"/>
        <v>0</v>
      </c>
      <c r="T274" s="206">
        <f t="shared" si="127"/>
        <v>1</v>
      </c>
      <c r="U274" s="206">
        <f t="shared" si="127"/>
        <v>0</v>
      </c>
      <c r="V274" s="206">
        <f t="shared" si="128"/>
        <v>0</v>
      </c>
      <c r="W274" s="206">
        <f t="shared" si="128"/>
        <v>0</v>
      </c>
      <c r="X274" s="206">
        <f t="shared" si="128"/>
        <v>0</v>
      </c>
      <c r="Y274" s="206">
        <f t="shared" si="128"/>
        <v>0</v>
      </c>
      <c r="Z274" s="206">
        <f t="shared" si="128"/>
        <v>0</v>
      </c>
      <c r="AA274" s="206">
        <f t="shared" si="128"/>
        <v>1</v>
      </c>
      <c r="AB274" s="206">
        <f t="shared" si="128"/>
        <v>0</v>
      </c>
      <c r="AC274" s="206">
        <f t="shared" si="128"/>
        <v>0</v>
      </c>
      <c r="AD274" s="206">
        <f t="shared" si="128"/>
        <v>0</v>
      </c>
      <c r="AE274" s="206">
        <f t="shared" si="129"/>
        <v>0</v>
      </c>
      <c r="AF274" s="206">
        <f t="shared" si="129"/>
        <v>0</v>
      </c>
      <c r="AG274" s="206">
        <f t="shared" si="129"/>
        <v>0</v>
      </c>
      <c r="AH274" s="206">
        <f t="shared" si="129"/>
        <v>1</v>
      </c>
      <c r="AI274" s="206">
        <f t="shared" si="129"/>
        <v>0</v>
      </c>
      <c r="AJ274" s="206"/>
      <c r="AK274" s="206"/>
    </row>
    <row r="275" spans="2:38" s="19" customFormat="1" ht="18">
      <c r="B275" s="205">
        <v>266</v>
      </c>
      <c r="C275" s="200" t="str">
        <f>INDEX('Vias Var Man'!$D$12:$D$3949,MATCH('MAPA VARRIÇÃO MANUAL'!B275,'Vias Var Man'!$B$12:$B$3949))</f>
        <v>1 vez na semana</v>
      </c>
      <c r="D275" s="201">
        <f>VLOOKUP(B275,'Vias Var Man'!$B$12:$H$3949,7,FALSE)</f>
        <v>6.0738199999999996</v>
      </c>
      <c r="E275" s="188">
        <f t="shared" si="123"/>
        <v>24.295279999999998</v>
      </c>
      <c r="F275" s="202">
        <f t="shared" si="121"/>
        <v>4</v>
      </c>
      <c r="G275" s="206">
        <f t="shared" si="126"/>
        <v>0</v>
      </c>
      <c r="H275" s="206">
        <f t="shared" si="126"/>
        <v>0</v>
      </c>
      <c r="I275" s="206">
        <f t="shared" si="126"/>
        <v>0</v>
      </c>
      <c r="J275" s="206">
        <f t="shared" si="126"/>
        <v>0</v>
      </c>
      <c r="K275" s="206">
        <f t="shared" si="126"/>
        <v>0</v>
      </c>
      <c r="L275" s="206">
        <f t="shared" si="126"/>
        <v>0</v>
      </c>
      <c r="M275" s="206">
        <f t="shared" si="126"/>
        <v>1</v>
      </c>
      <c r="N275" s="206">
        <f t="shared" si="126"/>
        <v>0</v>
      </c>
      <c r="O275" s="206">
        <f t="shared" si="127"/>
        <v>0</v>
      </c>
      <c r="P275" s="206">
        <f t="shared" si="127"/>
        <v>0</v>
      </c>
      <c r="Q275" s="206">
        <f t="shared" si="127"/>
        <v>0</v>
      </c>
      <c r="R275" s="206">
        <f t="shared" si="127"/>
        <v>0</v>
      </c>
      <c r="S275" s="206">
        <f t="shared" si="127"/>
        <v>0</v>
      </c>
      <c r="T275" s="206">
        <f t="shared" si="127"/>
        <v>1</v>
      </c>
      <c r="U275" s="206">
        <f t="shared" si="127"/>
        <v>0</v>
      </c>
      <c r="V275" s="206">
        <f t="shared" si="128"/>
        <v>0</v>
      </c>
      <c r="W275" s="206">
        <f t="shared" si="128"/>
        <v>0</v>
      </c>
      <c r="X275" s="206">
        <f t="shared" si="128"/>
        <v>0</v>
      </c>
      <c r="Y275" s="206">
        <f t="shared" si="128"/>
        <v>0</v>
      </c>
      <c r="Z275" s="206">
        <f t="shared" si="128"/>
        <v>0</v>
      </c>
      <c r="AA275" s="206">
        <f t="shared" si="128"/>
        <v>1</v>
      </c>
      <c r="AB275" s="206">
        <f t="shared" si="128"/>
        <v>0</v>
      </c>
      <c r="AC275" s="206">
        <f t="shared" si="128"/>
        <v>0</v>
      </c>
      <c r="AD275" s="206">
        <f t="shared" si="128"/>
        <v>0</v>
      </c>
      <c r="AE275" s="206">
        <f t="shared" si="129"/>
        <v>0</v>
      </c>
      <c r="AF275" s="206">
        <f t="shared" si="129"/>
        <v>0</v>
      </c>
      <c r="AG275" s="206">
        <f t="shared" si="129"/>
        <v>0</v>
      </c>
      <c r="AH275" s="206">
        <f t="shared" si="129"/>
        <v>1</v>
      </c>
      <c r="AI275" s="206">
        <f t="shared" si="129"/>
        <v>0</v>
      </c>
      <c r="AJ275" s="206"/>
      <c r="AK275" s="206"/>
      <c r="AL275" s="19">
        <f t="shared" ref="AL275" si="131">IF(OR(AL$8=7,AL$8=3,AL$8=5),1,0)</f>
        <v>0</v>
      </c>
    </row>
    <row r="276" spans="2:38" s="19" customFormat="1" ht="18">
      <c r="B276" s="204">
        <v>267</v>
      </c>
      <c r="C276" s="196" t="str">
        <f>INDEX('Vias Var Man'!$D$12:$D$3949,MATCH('MAPA VARRIÇÃO MANUAL'!B276,'Vias Var Man'!$B$12:$B$3949))</f>
        <v>1 vez na semana</v>
      </c>
      <c r="D276" s="197">
        <f>VLOOKUP(B276,'Vias Var Man'!$B$12:$H$3949,7,FALSE)</f>
        <v>5.9037200000000007</v>
      </c>
      <c r="E276" s="198">
        <f t="shared" si="123"/>
        <v>23.614880000000003</v>
      </c>
      <c r="F276" s="199">
        <f t="shared" si="121"/>
        <v>4</v>
      </c>
      <c r="G276" s="206">
        <f t="shared" si="126"/>
        <v>0</v>
      </c>
      <c r="H276" s="206">
        <f t="shared" si="126"/>
        <v>0</v>
      </c>
      <c r="I276" s="206">
        <f t="shared" si="126"/>
        <v>0</v>
      </c>
      <c r="J276" s="206">
        <f t="shared" si="126"/>
        <v>0</v>
      </c>
      <c r="K276" s="206">
        <f t="shared" si="126"/>
        <v>0</v>
      </c>
      <c r="L276" s="206">
        <f t="shared" si="126"/>
        <v>0</v>
      </c>
      <c r="M276" s="206">
        <f t="shared" si="126"/>
        <v>1</v>
      </c>
      <c r="N276" s="206">
        <f t="shared" si="126"/>
        <v>0</v>
      </c>
      <c r="O276" s="206">
        <f t="shared" si="127"/>
        <v>0</v>
      </c>
      <c r="P276" s="206">
        <f t="shared" si="127"/>
        <v>0</v>
      </c>
      <c r="Q276" s="206">
        <f t="shared" si="127"/>
        <v>0</v>
      </c>
      <c r="R276" s="206">
        <f t="shared" si="127"/>
        <v>0</v>
      </c>
      <c r="S276" s="206">
        <f t="shared" si="127"/>
        <v>0</v>
      </c>
      <c r="T276" s="206">
        <f t="shared" si="127"/>
        <v>1</v>
      </c>
      <c r="U276" s="206">
        <f t="shared" si="127"/>
        <v>0</v>
      </c>
      <c r="V276" s="206">
        <f t="shared" si="128"/>
        <v>0</v>
      </c>
      <c r="W276" s="206">
        <f t="shared" si="128"/>
        <v>0</v>
      </c>
      <c r="X276" s="206">
        <f t="shared" si="128"/>
        <v>0</v>
      </c>
      <c r="Y276" s="206">
        <f t="shared" si="128"/>
        <v>0</v>
      </c>
      <c r="Z276" s="206">
        <f t="shared" si="128"/>
        <v>0</v>
      </c>
      <c r="AA276" s="206">
        <f t="shared" si="128"/>
        <v>1</v>
      </c>
      <c r="AB276" s="206">
        <f t="shared" si="128"/>
        <v>0</v>
      </c>
      <c r="AC276" s="206">
        <f t="shared" si="128"/>
        <v>0</v>
      </c>
      <c r="AD276" s="206">
        <f t="shared" si="128"/>
        <v>0</v>
      </c>
      <c r="AE276" s="206">
        <f t="shared" si="129"/>
        <v>0</v>
      </c>
      <c r="AF276" s="206">
        <f t="shared" si="129"/>
        <v>0</v>
      </c>
      <c r="AG276" s="206">
        <f t="shared" si="129"/>
        <v>0</v>
      </c>
      <c r="AH276" s="206">
        <f t="shared" si="129"/>
        <v>1</v>
      </c>
      <c r="AI276" s="206">
        <f t="shared" si="129"/>
        <v>0</v>
      </c>
      <c r="AJ276" s="206"/>
      <c r="AK276" s="206"/>
    </row>
    <row r="277" spans="2:38" s="19" customFormat="1" ht="18">
      <c r="B277" s="205">
        <v>268</v>
      </c>
      <c r="C277" s="200" t="str">
        <f>INDEX('Vias Var Man'!$D$12:$D$3949,MATCH('MAPA VARRIÇÃO MANUAL'!B277,'Vias Var Man'!$B$12:$B$3949))</f>
        <v>1 vez na semana</v>
      </c>
      <c r="D277" s="201">
        <f>VLOOKUP(B277,'Vias Var Man'!$B$12:$H$3949,7,FALSE)</f>
        <v>6.2044599999999992</v>
      </c>
      <c r="E277" s="188">
        <f t="shared" si="123"/>
        <v>24.817839999999997</v>
      </c>
      <c r="F277" s="202">
        <f t="shared" si="121"/>
        <v>4</v>
      </c>
      <c r="G277" s="206">
        <f t="shared" si="126"/>
        <v>0</v>
      </c>
      <c r="H277" s="206">
        <f t="shared" si="126"/>
        <v>0</v>
      </c>
      <c r="I277" s="206">
        <f t="shared" si="126"/>
        <v>0</v>
      </c>
      <c r="J277" s="206">
        <f t="shared" si="126"/>
        <v>0</v>
      </c>
      <c r="K277" s="206">
        <f t="shared" si="126"/>
        <v>0</v>
      </c>
      <c r="L277" s="206">
        <f t="shared" si="126"/>
        <v>0</v>
      </c>
      <c r="M277" s="206">
        <f t="shared" si="126"/>
        <v>1</v>
      </c>
      <c r="N277" s="206">
        <f t="shared" si="126"/>
        <v>0</v>
      </c>
      <c r="O277" s="206">
        <f t="shared" si="127"/>
        <v>0</v>
      </c>
      <c r="P277" s="206">
        <f t="shared" si="127"/>
        <v>0</v>
      </c>
      <c r="Q277" s="206">
        <f t="shared" si="127"/>
        <v>0</v>
      </c>
      <c r="R277" s="206">
        <f t="shared" si="127"/>
        <v>0</v>
      </c>
      <c r="S277" s="206">
        <f t="shared" si="127"/>
        <v>0</v>
      </c>
      <c r="T277" s="206">
        <f t="shared" si="127"/>
        <v>1</v>
      </c>
      <c r="U277" s="206">
        <f t="shared" si="127"/>
        <v>0</v>
      </c>
      <c r="V277" s="206">
        <f t="shared" si="128"/>
        <v>0</v>
      </c>
      <c r="W277" s="206">
        <f t="shared" si="128"/>
        <v>0</v>
      </c>
      <c r="X277" s="206">
        <f t="shared" si="128"/>
        <v>0</v>
      </c>
      <c r="Y277" s="206">
        <f t="shared" si="128"/>
        <v>0</v>
      </c>
      <c r="Z277" s="206">
        <f t="shared" si="128"/>
        <v>0</v>
      </c>
      <c r="AA277" s="206">
        <f t="shared" si="128"/>
        <v>1</v>
      </c>
      <c r="AB277" s="206">
        <f t="shared" si="128"/>
        <v>0</v>
      </c>
      <c r="AC277" s="206">
        <f t="shared" si="128"/>
        <v>0</v>
      </c>
      <c r="AD277" s="206">
        <f t="shared" si="128"/>
        <v>0</v>
      </c>
      <c r="AE277" s="206">
        <f t="shared" si="129"/>
        <v>0</v>
      </c>
      <c r="AF277" s="206">
        <f t="shared" si="129"/>
        <v>0</v>
      </c>
      <c r="AG277" s="206">
        <f t="shared" si="129"/>
        <v>0</v>
      </c>
      <c r="AH277" s="206">
        <f t="shared" si="129"/>
        <v>1</v>
      </c>
      <c r="AI277" s="206">
        <f t="shared" si="129"/>
        <v>0</v>
      </c>
      <c r="AJ277" s="206"/>
      <c r="AK277" s="206"/>
      <c r="AL277" s="19">
        <f t="shared" ref="AL277" si="132">IF(OR(AL$8=7,AL$8=3,AL$8=5),1,0)</f>
        <v>0</v>
      </c>
    </row>
    <row r="278" spans="2:38" s="19" customFormat="1" ht="18">
      <c r="B278" s="204">
        <v>269</v>
      </c>
      <c r="C278" s="196" t="str">
        <f>INDEX('Vias Var Man'!$D$12:$D$3949,MATCH('MAPA VARRIÇÃO MANUAL'!B278,'Vias Var Man'!$B$12:$B$3949))</f>
        <v>1 vez na semana</v>
      </c>
      <c r="D278" s="197">
        <f>VLOOKUP(B278,'Vias Var Man'!$B$12:$H$3949,7,FALSE)</f>
        <v>6.0460599999999998</v>
      </c>
      <c r="E278" s="198">
        <f t="shared" si="123"/>
        <v>24.184239999999999</v>
      </c>
      <c r="F278" s="199">
        <f t="shared" si="121"/>
        <v>4</v>
      </c>
      <c r="G278" s="206">
        <f t="shared" si="126"/>
        <v>0</v>
      </c>
      <c r="H278" s="206">
        <f t="shared" si="126"/>
        <v>0</v>
      </c>
      <c r="I278" s="206">
        <f t="shared" si="126"/>
        <v>0</v>
      </c>
      <c r="J278" s="206">
        <f t="shared" si="126"/>
        <v>0</v>
      </c>
      <c r="K278" s="206">
        <f t="shared" si="126"/>
        <v>0</v>
      </c>
      <c r="L278" s="206">
        <f t="shared" si="126"/>
        <v>0</v>
      </c>
      <c r="M278" s="206">
        <f t="shared" si="126"/>
        <v>1</v>
      </c>
      <c r="N278" s="206">
        <f t="shared" si="126"/>
        <v>0</v>
      </c>
      <c r="O278" s="206">
        <f t="shared" si="127"/>
        <v>0</v>
      </c>
      <c r="P278" s="206">
        <f t="shared" si="127"/>
        <v>0</v>
      </c>
      <c r="Q278" s="206">
        <f t="shared" si="127"/>
        <v>0</v>
      </c>
      <c r="R278" s="206">
        <f t="shared" si="127"/>
        <v>0</v>
      </c>
      <c r="S278" s="206">
        <f t="shared" si="127"/>
        <v>0</v>
      </c>
      <c r="T278" s="206">
        <f t="shared" si="127"/>
        <v>1</v>
      </c>
      <c r="U278" s="206">
        <f t="shared" si="127"/>
        <v>0</v>
      </c>
      <c r="V278" s="206">
        <f t="shared" si="128"/>
        <v>0</v>
      </c>
      <c r="W278" s="206">
        <f t="shared" si="128"/>
        <v>0</v>
      </c>
      <c r="X278" s="206">
        <f t="shared" si="128"/>
        <v>0</v>
      </c>
      <c r="Y278" s="206">
        <f t="shared" si="128"/>
        <v>0</v>
      </c>
      <c r="Z278" s="206">
        <f t="shared" si="128"/>
        <v>0</v>
      </c>
      <c r="AA278" s="206">
        <f t="shared" si="128"/>
        <v>1</v>
      </c>
      <c r="AB278" s="206">
        <f t="shared" si="128"/>
        <v>0</v>
      </c>
      <c r="AC278" s="206">
        <f t="shared" si="128"/>
        <v>0</v>
      </c>
      <c r="AD278" s="206">
        <f t="shared" si="128"/>
        <v>0</v>
      </c>
      <c r="AE278" s="206">
        <f t="shared" si="129"/>
        <v>0</v>
      </c>
      <c r="AF278" s="206">
        <f t="shared" si="129"/>
        <v>0</v>
      </c>
      <c r="AG278" s="206">
        <f t="shared" si="129"/>
        <v>0</v>
      </c>
      <c r="AH278" s="206">
        <f t="shared" si="129"/>
        <v>1</v>
      </c>
      <c r="AI278" s="206">
        <f t="shared" si="129"/>
        <v>0</v>
      </c>
      <c r="AJ278" s="206"/>
      <c r="AK278" s="206"/>
    </row>
    <row r="279" spans="2:38" s="19" customFormat="1" ht="18">
      <c r="B279" s="205">
        <v>270</v>
      </c>
      <c r="C279" s="200" t="str">
        <f>INDEX('Vias Var Man'!$D$12:$D$3949,MATCH('MAPA VARRIÇÃO MANUAL'!B279,'Vias Var Man'!$B$12:$B$3949))</f>
        <v>1 vez na semana</v>
      </c>
      <c r="D279" s="201">
        <f>VLOOKUP(B279,'Vias Var Man'!$B$12:$H$3949,7,FALSE)</f>
        <v>6.5340199999999991</v>
      </c>
      <c r="E279" s="188">
        <f t="shared" si="123"/>
        <v>26.136079999999996</v>
      </c>
      <c r="F279" s="202">
        <f t="shared" si="121"/>
        <v>4</v>
      </c>
      <c r="G279" s="206">
        <f t="shared" si="126"/>
        <v>0</v>
      </c>
      <c r="H279" s="206">
        <f t="shared" si="126"/>
        <v>0</v>
      </c>
      <c r="I279" s="206">
        <f t="shared" si="126"/>
        <v>0</v>
      </c>
      <c r="J279" s="206">
        <f t="shared" si="126"/>
        <v>0</v>
      </c>
      <c r="K279" s="206">
        <f t="shared" si="126"/>
        <v>0</v>
      </c>
      <c r="L279" s="206">
        <f t="shared" si="126"/>
        <v>0</v>
      </c>
      <c r="M279" s="206">
        <f t="shared" si="126"/>
        <v>1</v>
      </c>
      <c r="N279" s="206">
        <f t="shared" si="126"/>
        <v>0</v>
      </c>
      <c r="O279" s="206">
        <f t="shared" si="127"/>
        <v>0</v>
      </c>
      <c r="P279" s="206">
        <f t="shared" si="127"/>
        <v>0</v>
      </c>
      <c r="Q279" s="206">
        <f t="shared" si="127"/>
        <v>0</v>
      </c>
      <c r="R279" s="206">
        <f t="shared" si="127"/>
        <v>0</v>
      </c>
      <c r="S279" s="206">
        <f t="shared" si="127"/>
        <v>0</v>
      </c>
      <c r="T279" s="206">
        <f t="shared" si="127"/>
        <v>1</v>
      </c>
      <c r="U279" s="206">
        <f t="shared" si="127"/>
        <v>0</v>
      </c>
      <c r="V279" s="206">
        <f t="shared" si="128"/>
        <v>0</v>
      </c>
      <c r="W279" s="206">
        <f t="shared" si="128"/>
        <v>0</v>
      </c>
      <c r="X279" s="206">
        <f t="shared" si="128"/>
        <v>0</v>
      </c>
      <c r="Y279" s="206">
        <f t="shared" si="128"/>
        <v>0</v>
      </c>
      <c r="Z279" s="206">
        <f t="shared" si="128"/>
        <v>0</v>
      </c>
      <c r="AA279" s="206">
        <f t="shared" si="128"/>
        <v>1</v>
      </c>
      <c r="AB279" s="206">
        <f t="shared" si="128"/>
        <v>0</v>
      </c>
      <c r="AC279" s="206">
        <f t="shared" si="128"/>
        <v>0</v>
      </c>
      <c r="AD279" s="206">
        <f t="shared" si="128"/>
        <v>0</v>
      </c>
      <c r="AE279" s="206">
        <f t="shared" si="129"/>
        <v>0</v>
      </c>
      <c r="AF279" s="206">
        <f t="shared" si="129"/>
        <v>0</v>
      </c>
      <c r="AG279" s="206">
        <f t="shared" si="129"/>
        <v>0</v>
      </c>
      <c r="AH279" s="206">
        <f t="shared" si="129"/>
        <v>1</v>
      </c>
      <c r="AI279" s="206">
        <f t="shared" si="129"/>
        <v>0</v>
      </c>
      <c r="AJ279" s="206"/>
      <c r="AK279" s="206"/>
      <c r="AL279" s="19">
        <f t="shared" ref="AL279" si="133">IF(OR(AL$8=7,AL$8=3,AL$8=5),1,0)</f>
        <v>0</v>
      </c>
    </row>
    <row r="280" spans="2:38" s="19" customFormat="1" ht="18">
      <c r="B280" s="204">
        <v>271</v>
      </c>
      <c r="C280" s="196" t="str">
        <f>INDEX('Vias Var Man'!$D$12:$D$3949,MATCH('MAPA VARRIÇÃO MANUAL'!B280,'Vias Var Man'!$B$12:$B$3949))</f>
        <v>1 vez na semana</v>
      </c>
      <c r="D280" s="197">
        <f>VLOOKUP(B280,'Vias Var Man'!$B$12:$H$3949,7,FALSE)</f>
        <v>5.8942000000000005</v>
      </c>
      <c r="E280" s="198">
        <f t="shared" si="123"/>
        <v>23.576800000000002</v>
      </c>
      <c r="F280" s="199">
        <f t="shared" si="121"/>
        <v>4</v>
      </c>
      <c r="G280" s="206">
        <f t="shared" si="126"/>
        <v>0</v>
      </c>
      <c r="H280" s="206">
        <f t="shared" si="126"/>
        <v>0</v>
      </c>
      <c r="I280" s="206">
        <f t="shared" si="126"/>
        <v>0</v>
      </c>
      <c r="J280" s="206">
        <f t="shared" si="126"/>
        <v>0</v>
      </c>
      <c r="K280" s="206">
        <f t="shared" si="126"/>
        <v>0</v>
      </c>
      <c r="L280" s="206">
        <f t="shared" si="126"/>
        <v>0</v>
      </c>
      <c r="M280" s="206">
        <f t="shared" si="126"/>
        <v>1</v>
      </c>
      <c r="N280" s="206">
        <f t="shared" si="126"/>
        <v>0</v>
      </c>
      <c r="O280" s="206">
        <f t="shared" si="127"/>
        <v>0</v>
      </c>
      <c r="P280" s="206">
        <f t="shared" si="127"/>
        <v>0</v>
      </c>
      <c r="Q280" s="206">
        <f t="shared" si="127"/>
        <v>0</v>
      </c>
      <c r="R280" s="206">
        <f t="shared" si="127"/>
        <v>0</v>
      </c>
      <c r="S280" s="206">
        <f t="shared" si="127"/>
        <v>0</v>
      </c>
      <c r="T280" s="206">
        <f t="shared" si="127"/>
        <v>1</v>
      </c>
      <c r="U280" s="206">
        <f t="shared" si="127"/>
        <v>0</v>
      </c>
      <c r="V280" s="206">
        <f t="shared" si="128"/>
        <v>0</v>
      </c>
      <c r="W280" s="206">
        <f t="shared" si="128"/>
        <v>0</v>
      </c>
      <c r="X280" s="206">
        <f t="shared" si="128"/>
        <v>0</v>
      </c>
      <c r="Y280" s="206">
        <f t="shared" si="128"/>
        <v>0</v>
      </c>
      <c r="Z280" s="206">
        <f t="shared" si="128"/>
        <v>0</v>
      </c>
      <c r="AA280" s="206">
        <f t="shared" si="128"/>
        <v>1</v>
      </c>
      <c r="AB280" s="206">
        <f t="shared" si="128"/>
        <v>0</v>
      </c>
      <c r="AC280" s="206">
        <f t="shared" si="128"/>
        <v>0</v>
      </c>
      <c r="AD280" s="206">
        <f t="shared" si="128"/>
        <v>0</v>
      </c>
      <c r="AE280" s="206">
        <f t="shared" si="129"/>
        <v>0</v>
      </c>
      <c r="AF280" s="206">
        <f t="shared" si="129"/>
        <v>0</v>
      </c>
      <c r="AG280" s="206">
        <f t="shared" si="129"/>
        <v>0</v>
      </c>
      <c r="AH280" s="206">
        <f t="shared" si="129"/>
        <v>1</v>
      </c>
      <c r="AI280" s="206">
        <f t="shared" si="129"/>
        <v>0</v>
      </c>
      <c r="AJ280" s="206"/>
      <c r="AK280" s="206"/>
    </row>
    <row r="281" spans="2:38" s="19" customFormat="1" ht="18">
      <c r="B281" s="205">
        <v>272</v>
      </c>
      <c r="C281" s="200" t="str">
        <f>INDEX('Vias Var Man'!$D$12:$D$3949,MATCH('MAPA VARRIÇÃO MANUAL'!B281,'Vias Var Man'!$B$12:$B$3949))</f>
        <v>1 vez na semana</v>
      </c>
      <c r="D281" s="201">
        <f>VLOOKUP(B281,'Vias Var Man'!$B$12:$H$3949,7,FALSE)</f>
        <v>5.9397199999999994</v>
      </c>
      <c r="E281" s="188">
        <f t="shared" si="123"/>
        <v>23.758879999999998</v>
      </c>
      <c r="F281" s="202">
        <f t="shared" si="121"/>
        <v>4</v>
      </c>
      <c r="G281" s="206">
        <f t="shared" si="126"/>
        <v>0</v>
      </c>
      <c r="H281" s="206">
        <f t="shared" si="126"/>
        <v>0</v>
      </c>
      <c r="I281" s="206">
        <f t="shared" si="126"/>
        <v>0</v>
      </c>
      <c r="J281" s="206">
        <f t="shared" si="126"/>
        <v>0</v>
      </c>
      <c r="K281" s="206">
        <f t="shared" si="126"/>
        <v>0</v>
      </c>
      <c r="L281" s="206">
        <f t="shared" si="126"/>
        <v>0</v>
      </c>
      <c r="M281" s="206">
        <f t="shared" si="126"/>
        <v>1</v>
      </c>
      <c r="N281" s="206">
        <f t="shared" si="126"/>
        <v>0</v>
      </c>
      <c r="O281" s="206">
        <f t="shared" si="127"/>
        <v>0</v>
      </c>
      <c r="P281" s="206">
        <f t="shared" si="127"/>
        <v>0</v>
      </c>
      <c r="Q281" s="206">
        <f t="shared" si="127"/>
        <v>0</v>
      </c>
      <c r="R281" s="206">
        <f t="shared" si="127"/>
        <v>0</v>
      </c>
      <c r="S281" s="206">
        <f t="shared" si="127"/>
        <v>0</v>
      </c>
      <c r="T281" s="206">
        <f t="shared" si="127"/>
        <v>1</v>
      </c>
      <c r="U281" s="206">
        <f t="shared" si="127"/>
        <v>0</v>
      </c>
      <c r="V281" s="206">
        <f t="shared" si="128"/>
        <v>0</v>
      </c>
      <c r="W281" s="206">
        <f t="shared" si="128"/>
        <v>0</v>
      </c>
      <c r="X281" s="206">
        <f t="shared" si="128"/>
        <v>0</v>
      </c>
      <c r="Y281" s="206">
        <f t="shared" si="128"/>
        <v>0</v>
      </c>
      <c r="Z281" s="206">
        <f t="shared" si="128"/>
        <v>0</v>
      </c>
      <c r="AA281" s="206">
        <f t="shared" si="128"/>
        <v>1</v>
      </c>
      <c r="AB281" s="206">
        <f t="shared" si="128"/>
        <v>0</v>
      </c>
      <c r="AC281" s="206">
        <f t="shared" si="128"/>
        <v>0</v>
      </c>
      <c r="AD281" s="206">
        <f t="shared" si="128"/>
        <v>0</v>
      </c>
      <c r="AE281" s="206">
        <f t="shared" si="129"/>
        <v>0</v>
      </c>
      <c r="AF281" s="206">
        <f t="shared" si="129"/>
        <v>0</v>
      </c>
      <c r="AG281" s="206">
        <f t="shared" si="129"/>
        <v>0</v>
      </c>
      <c r="AH281" s="206">
        <f t="shared" si="129"/>
        <v>1</v>
      </c>
      <c r="AI281" s="206">
        <f t="shared" si="129"/>
        <v>0</v>
      </c>
      <c r="AJ281" s="206"/>
      <c r="AK281" s="206"/>
      <c r="AL281" s="19">
        <f t="shared" ref="AL281" si="134">IF(OR(AL$8=7,AL$8=3,AL$8=5),1,0)</f>
        <v>0</v>
      </c>
    </row>
    <row r="282" spans="2:38" s="19" customFormat="1" ht="18">
      <c r="B282" s="204">
        <v>273</v>
      </c>
      <c r="C282" s="196" t="str">
        <f>INDEX('Vias Var Man'!$D$12:$D$3949,MATCH('MAPA VARRIÇÃO MANUAL'!B282,'Vias Var Man'!$B$12:$B$3949))</f>
        <v>1 vez na semana</v>
      </c>
      <c r="D282" s="197">
        <f>VLOOKUP(B282,'Vias Var Man'!$B$12:$H$3949,7,FALSE)</f>
        <v>6.3522000000000007</v>
      </c>
      <c r="E282" s="198">
        <f t="shared" si="123"/>
        <v>25.408800000000003</v>
      </c>
      <c r="F282" s="199">
        <f t="shared" si="121"/>
        <v>4</v>
      </c>
      <c r="G282" s="206">
        <f t="shared" si="126"/>
        <v>0</v>
      </c>
      <c r="H282" s="206">
        <f t="shared" si="126"/>
        <v>0</v>
      </c>
      <c r="I282" s="206">
        <f t="shared" si="126"/>
        <v>0</v>
      </c>
      <c r="J282" s="206">
        <f t="shared" si="126"/>
        <v>0</v>
      </c>
      <c r="K282" s="206">
        <f t="shared" si="126"/>
        <v>0</v>
      </c>
      <c r="L282" s="206">
        <f t="shared" si="126"/>
        <v>0</v>
      </c>
      <c r="M282" s="206">
        <f t="shared" si="126"/>
        <v>1</v>
      </c>
      <c r="N282" s="206">
        <f t="shared" si="126"/>
        <v>0</v>
      </c>
      <c r="O282" s="206">
        <f t="shared" si="127"/>
        <v>0</v>
      </c>
      <c r="P282" s="206">
        <f t="shared" si="127"/>
        <v>0</v>
      </c>
      <c r="Q282" s="206">
        <f t="shared" si="127"/>
        <v>0</v>
      </c>
      <c r="R282" s="206">
        <f t="shared" si="127"/>
        <v>0</v>
      </c>
      <c r="S282" s="206">
        <f t="shared" si="127"/>
        <v>0</v>
      </c>
      <c r="T282" s="206">
        <f t="shared" si="127"/>
        <v>1</v>
      </c>
      <c r="U282" s="206">
        <f t="shared" si="127"/>
        <v>0</v>
      </c>
      <c r="V282" s="206">
        <f t="shared" si="128"/>
        <v>0</v>
      </c>
      <c r="W282" s="206">
        <f t="shared" si="128"/>
        <v>0</v>
      </c>
      <c r="X282" s="206">
        <f t="shared" si="128"/>
        <v>0</v>
      </c>
      <c r="Y282" s="206">
        <f t="shared" si="128"/>
        <v>0</v>
      </c>
      <c r="Z282" s="206">
        <f t="shared" si="128"/>
        <v>0</v>
      </c>
      <c r="AA282" s="206">
        <f t="shared" si="128"/>
        <v>1</v>
      </c>
      <c r="AB282" s="206">
        <f t="shared" si="128"/>
        <v>0</v>
      </c>
      <c r="AC282" s="206">
        <f t="shared" si="128"/>
        <v>0</v>
      </c>
      <c r="AD282" s="206">
        <f t="shared" si="128"/>
        <v>0</v>
      </c>
      <c r="AE282" s="206">
        <f t="shared" si="129"/>
        <v>0</v>
      </c>
      <c r="AF282" s="206">
        <f t="shared" si="129"/>
        <v>0</v>
      </c>
      <c r="AG282" s="206">
        <f t="shared" si="129"/>
        <v>0</v>
      </c>
      <c r="AH282" s="206">
        <f t="shared" si="129"/>
        <v>1</v>
      </c>
      <c r="AI282" s="206">
        <f t="shared" si="129"/>
        <v>0</v>
      </c>
      <c r="AJ282" s="206"/>
      <c r="AK282" s="206"/>
    </row>
    <row r="283" spans="2:38" s="19" customFormat="1" ht="18">
      <c r="B283" s="205">
        <v>274</v>
      </c>
      <c r="C283" s="200" t="str">
        <f>INDEX('Vias Var Man'!$D$12:$D$3949,MATCH('MAPA VARRIÇÃO MANUAL'!B283,'Vias Var Man'!$B$12:$B$3949))</f>
        <v>1 vez na semana</v>
      </c>
      <c r="D283" s="201">
        <f>VLOOKUP(B283,'Vias Var Man'!$B$12:$H$3949,7,FALSE)</f>
        <v>6.4299800000000005</v>
      </c>
      <c r="E283" s="188">
        <f t="shared" si="123"/>
        <v>25.719920000000002</v>
      </c>
      <c r="F283" s="202">
        <f t="shared" si="121"/>
        <v>4</v>
      </c>
      <c r="G283" s="206">
        <f t="shared" si="126"/>
        <v>0</v>
      </c>
      <c r="H283" s="206">
        <f t="shared" si="126"/>
        <v>0</v>
      </c>
      <c r="I283" s="206">
        <f t="shared" si="126"/>
        <v>0</v>
      </c>
      <c r="J283" s="206">
        <f t="shared" si="126"/>
        <v>0</v>
      </c>
      <c r="K283" s="206">
        <f t="shared" si="126"/>
        <v>0</v>
      </c>
      <c r="L283" s="206">
        <f t="shared" si="126"/>
        <v>0</v>
      </c>
      <c r="M283" s="206">
        <f t="shared" si="126"/>
        <v>1</v>
      </c>
      <c r="N283" s="206">
        <f t="shared" si="126"/>
        <v>0</v>
      </c>
      <c r="O283" s="206">
        <f t="shared" si="127"/>
        <v>0</v>
      </c>
      <c r="P283" s="206">
        <f t="shared" si="127"/>
        <v>0</v>
      </c>
      <c r="Q283" s="206">
        <f t="shared" si="127"/>
        <v>0</v>
      </c>
      <c r="R283" s="206">
        <f t="shared" si="127"/>
        <v>0</v>
      </c>
      <c r="S283" s="206">
        <f t="shared" si="127"/>
        <v>0</v>
      </c>
      <c r="T283" s="206">
        <f t="shared" si="127"/>
        <v>1</v>
      </c>
      <c r="U283" s="206">
        <f t="shared" si="127"/>
        <v>0</v>
      </c>
      <c r="V283" s="206">
        <f t="shared" si="128"/>
        <v>0</v>
      </c>
      <c r="W283" s="206">
        <f t="shared" si="128"/>
        <v>0</v>
      </c>
      <c r="X283" s="206">
        <f t="shared" si="128"/>
        <v>0</v>
      </c>
      <c r="Y283" s="206">
        <f t="shared" si="128"/>
        <v>0</v>
      </c>
      <c r="Z283" s="206">
        <f t="shared" si="128"/>
        <v>0</v>
      </c>
      <c r="AA283" s="206">
        <f t="shared" si="128"/>
        <v>1</v>
      </c>
      <c r="AB283" s="206">
        <f t="shared" si="128"/>
        <v>0</v>
      </c>
      <c r="AC283" s="206">
        <f t="shared" si="128"/>
        <v>0</v>
      </c>
      <c r="AD283" s="206">
        <f t="shared" ref="AC283:AD304" si="135">IF(WEEKDAY(AD$9,1)=5,1,0)</f>
        <v>0</v>
      </c>
      <c r="AE283" s="206">
        <f t="shared" si="129"/>
        <v>0</v>
      </c>
      <c r="AF283" s="206">
        <f t="shared" si="129"/>
        <v>0</v>
      </c>
      <c r="AG283" s="206">
        <f t="shared" si="129"/>
        <v>0</v>
      </c>
      <c r="AH283" s="206">
        <f t="shared" si="129"/>
        <v>1</v>
      </c>
      <c r="AI283" s="206">
        <f t="shared" si="129"/>
        <v>0</v>
      </c>
      <c r="AJ283" s="206"/>
      <c r="AK283" s="206"/>
      <c r="AL283" s="19">
        <f t="shared" ref="AL283" si="136">IF(OR(AL$8=7,AL$8=3,AL$8=5),1,0)</f>
        <v>0</v>
      </c>
    </row>
    <row r="284" spans="2:38" s="19" customFormat="1" ht="18">
      <c r="B284" s="204">
        <v>275</v>
      </c>
      <c r="C284" s="196" t="str">
        <f>INDEX('Vias Var Man'!$D$12:$D$3949,MATCH('MAPA VARRIÇÃO MANUAL'!B284,'Vias Var Man'!$B$12:$B$3949))</f>
        <v>1 vez na semana</v>
      </c>
      <c r="D284" s="197">
        <f>VLOOKUP(B284,'Vias Var Man'!$B$12:$H$3949,7,FALSE)</f>
        <v>6.3790400000000007</v>
      </c>
      <c r="E284" s="198">
        <f t="shared" si="123"/>
        <v>25.516160000000003</v>
      </c>
      <c r="F284" s="199">
        <f t="shared" si="121"/>
        <v>4</v>
      </c>
      <c r="G284" s="206">
        <f t="shared" si="126"/>
        <v>0</v>
      </c>
      <c r="H284" s="206">
        <f t="shared" si="126"/>
        <v>0</v>
      </c>
      <c r="I284" s="206">
        <f t="shared" si="126"/>
        <v>0</v>
      </c>
      <c r="J284" s="206">
        <f t="shared" si="126"/>
        <v>0</v>
      </c>
      <c r="K284" s="206">
        <f t="shared" si="126"/>
        <v>0</v>
      </c>
      <c r="L284" s="206">
        <f t="shared" si="126"/>
        <v>0</v>
      </c>
      <c r="M284" s="206">
        <f t="shared" si="126"/>
        <v>1</v>
      </c>
      <c r="N284" s="206">
        <f t="shared" si="126"/>
        <v>0</v>
      </c>
      <c r="O284" s="206">
        <f t="shared" si="127"/>
        <v>0</v>
      </c>
      <c r="P284" s="206">
        <f t="shared" si="127"/>
        <v>0</v>
      </c>
      <c r="Q284" s="206">
        <f t="shared" si="127"/>
        <v>0</v>
      </c>
      <c r="R284" s="206">
        <f t="shared" si="127"/>
        <v>0</v>
      </c>
      <c r="S284" s="206">
        <f t="shared" si="127"/>
        <v>0</v>
      </c>
      <c r="T284" s="206">
        <f t="shared" si="127"/>
        <v>1</v>
      </c>
      <c r="U284" s="206">
        <f t="shared" si="127"/>
        <v>0</v>
      </c>
      <c r="V284" s="206">
        <f t="shared" si="128"/>
        <v>0</v>
      </c>
      <c r="W284" s="206">
        <f t="shared" si="128"/>
        <v>0</v>
      </c>
      <c r="X284" s="206">
        <f t="shared" si="128"/>
        <v>0</v>
      </c>
      <c r="Y284" s="206">
        <f t="shared" si="128"/>
        <v>0</v>
      </c>
      <c r="Z284" s="206">
        <f t="shared" si="128"/>
        <v>0</v>
      </c>
      <c r="AA284" s="206">
        <f t="shared" si="128"/>
        <v>1</v>
      </c>
      <c r="AB284" s="206">
        <f t="shared" si="128"/>
        <v>0</v>
      </c>
      <c r="AC284" s="206">
        <f t="shared" si="135"/>
        <v>0</v>
      </c>
      <c r="AD284" s="206">
        <f t="shared" si="135"/>
        <v>0</v>
      </c>
      <c r="AE284" s="206">
        <f t="shared" si="129"/>
        <v>0</v>
      </c>
      <c r="AF284" s="206">
        <f t="shared" si="129"/>
        <v>0</v>
      </c>
      <c r="AG284" s="206">
        <f t="shared" si="129"/>
        <v>0</v>
      </c>
      <c r="AH284" s="206">
        <f t="shared" si="129"/>
        <v>1</v>
      </c>
      <c r="AI284" s="206">
        <f t="shared" si="129"/>
        <v>0</v>
      </c>
      <c r="AJ284" s="206"/>
      <c r="AK284" s="206"/>
    </row>
    <row r="285" spans="2:38" s="19" customFormat="1" ht="18">
      <c r="B285" s="205">
        <v>276</v>
      </c>
      <c r="C285" s="200" t="str">
        <f>INDEX('Vias Var Man'!$D$12:$D$3949,MATCH('MAPA VARRIÇÃO MANUAL'!B285,'Vias Var Man'!$B$12:$B$3949))</f>
        <v>1 vez na semana</v>
      </c>
      <c r="D285" s="201">
        <f>VLOOKUP(B285,'Vias Var Man'!$B$12:$H$3949,7,FALSE)</f>
        <v>6.2938999999999981</v>
      </c>
      <c r="E285" s="188">
        <f t="shared" si="123"/>
        <v>25.175599999999992</v>
      </c>
      <c r="F285" s="202">
        <f t="shared" si="121"/>
        <v>4</v>
      </c>
      <c r="G285" s="206">
        <f t="shared" si="126"/>
        <v>0</v>
      </c>
      <c r="H285" s="206">
        <f t="shared" si="126"/>
        <v>0</v>
      </c>
      <c r="I285" s="206">
        <f t="shared" si="126"/>
        <v>0</v>
      </c>
      <c r="J285" s="206">
        <f t="shared" si="126"/>
        <v>0</v>
      </c>
      <c r="K285" s="206">
        <f t="shared" si="126"/>
        <v>0</v>
      </c>
      <c r="L285" s="206">
        <f t="shared" si="126"/>
        <v>0</v>
      </c>
      <c r="M285" s="206">
        <f t="shared" si="126"/>
        <v>1</v>
      </c>
      <c r="N285" s="206">
        <f t="shared" si="126"/>
        <v>0</v>
      </c>
      <c r="O285" s="206">
        <f t="shared" si="127"/>
        <v>0</v>
      </c>
      <c r="P285" s="206">
        <f t="shared" si="127"/>
        <v>0</v>
      </c>
      <c r="Q285" s="206">
        <f t="shared" si="127"/>
        <v>0</v>
      </c>
      <c r="R285" s="206">
        <f t="shared" si="127"/>
        <v>0</v>
      </c>
      <c r="S285" s="206">
        <f t="shared" si="127"/>
        <v>0</v>
      </c>
      <c r="T285" s="206">
        <f t="shared" si="127"/>
        <v>1</v>
      </c>
      <c r="U285" s="206">
        <f t="shared" si="127"/>
        <v>0</v>
      </c>
      <c r="V285" s="206">
        <f t="shared" si="128"/>
        <v>0</v>
      </c>
      <c r="W285" s="206">
        <f t="shared" si="128"/>
        <v>0</v>
      </c>
      <c r="X285" s="206">
        <f t="shared" si="128"/>
        <v>0</v>
      </c>
      <c r="Y285" s="206">
        <f t="shared" si="128"/>
        <v>0</v>
      </c>
      <c r="Z285" s="206">
        <f t="shared" si="128"/>
        <v>0</v>
      </c>
      <c r="AA285" s="206">
        <f t="shared" si="128"/>
        <v>1</v>
      </c>
      <c r="AB285" s="206">
        <f t="shared" si="128"/>
        <v>0</v>
      </c>
      <c r="AC285" s="206">
        <f t="shared" si="135"/>
        <v>0</v>
      </c>
      <c r="AD285" s="206">
        <f t="shared" si="135"/>
        <v>0</v>
      </c>
      <c r="AE285" s="206">
        <f t="shared" si="129"/>
        <v>0</v>
      </c>
      <c r="AF285" s="206">
        <f t="shared" si="129"/>
        <v>0</v>
      </c>
      <c r="AG285" s="206">
        <f t="shared" si="129"/>
        <v>0</v>
      </c>
      <c r="AH285" s="206">
        <f t="shared" si="129"/>
        <v>1</v>
      </c>
      <c r="AI285" s="206">
        <f t="shared" si="129"/>
        <v>0</v>
      </c>
      <c r="AJ285" s="206"/>
      <c r="AK285" s="206"/>
      <c r="AL285" s="19">
        <f t="shared" ref="AL285" si="137">IF(OR(AL$8=7,AL$8=3,AL$8=5),1,0)</f>
        <v>0</v>
      </c>
    </row>
    <row r="286" spans="2:38" s="19" customFormat="1" ht="18">
      <c r="B286" s="204">
        <v>277</v>
      </c>
      <c r="C286" s="196" t="str">
        <f>INDEX('Vias Var Man'!$D$12:$D$3949,MATCH('MAPA VARRIÇÃO MANUAL'!B286,'Vias Var Man'!$B$12:$B$3949))</f>
        <v>1 vez na semana</v>
      </c>
      <c r="D286" s="197">
        <f>VLOOKUP(B286,'Vias Var Man'!$B$12:$H$3949,7,FALSE)</f>
        <v>6.1280199999999985</v>
      </c>
      <c r="E286" s="198">
        <f t="shared" si="123"/>
        <v>24.512079999999994</v>
      </c>
      <c r="F286" s="199">
        <f t="shared" si="121"/>
        <v>4</v>
      </c>
      <c r="G286" s="206">
        <f t="shared" si="126"/>
        <v>0</v>
      </c>
      <c r="H286" s="206">
        <f t="shared" si="126"/>
        <v>0</v>
      </c>
      <c r="I286" s="206">
        <f t="shared" si="126"/>
        <v>0</v>
      </c>
      <c r="J286" s="206">
        <f t="shared" si="126"/>
        <v>0</v>
      </c>
      <c r="K286" s="206">
        <f t="shared" si="126"/>
        <v>0</v>
      </c>
      <c r="L286" s="206">
        <f t="shared" si="126"/>
        <v>0</v>
      </c>
      <c r="M286" s="206">
        <f t="shared" si="126"/>
        <v>1</v>
      </c>
      <c r="N286" s="206">
        <f t="shared" si="126"/>
        <v>0</v>
      </c>
      <c r="O286" s="206">
        <f t="shared" si="127"/>
        <v>0</v>
      </c>
      <c r="P286" s="206">
        <f t="shared" si="127"/>
        <v>0</v>
      </c>
      <c r="Q286" s="206">
        <f t="shared" si="127"/>
        <v>0</v>
      </c>
      <c r="R286" s="206">
        <f t="shared" si="127"/>
        <v>0</v>
      </c>
      <c r="S286" s="206">
        <f t="shared" si="127"/>
        <v>0</v>
      </c>
      <c r="T286" s="206">
        <f t="shared" si="127"/>
        <v>1</v>
      </c>
      <c r="U286" s="206">
        <f t="shared" si="127"/>
        <v>0</v>
      </c>
      <c r="V286" s="206">
        <f t="shared" si="128"/>
        <v>0</v>
      </c>
      <c r="W286" s="206">
        <f t="shared" si="128"/>
        <v>0</v>
      </c>
      <c r="X286" s="206">
        <f t="shared" si="128"/>
        <v>0</v>
      </c>
      <c r="Y286" s="206">
        <f t="shared" si="128"/>
        <v>0</v>
      </c>
      <c r="Z286" s="206">
        <f t="shared" si="128"/>
        <v>0</v>
      </c>
      <c r="AA286" s="206">
        <f t="shared" si="128"/>
        <v>1</v>
      </c>
      <c r="AB286" s="206">
        <f t="shared" si="128"/>
        <v>0</v>
      </c>
      <c r="AC286" s="206">
        <f t="shared" si="135"/>
        <v>0</v>
      </c>
      <c r="AD286" s="206">
        <f t="shared" si="135"/>
        <v>0</v>
      </c>
      <c r="AE286" s="206">
        <f t="shared" si="129"/>
        <v>0</v>
      </c>
      <c r="AF286" s="206">
        <f t="shared" si="129"/>
        <v>0</v>
      </c>
      <c r="AG286" s="206">
        <f t="shared" si="129"/>
        <v>0</v>
      </c>
      <c r="AH286" s="206">
        <f t="shared" si="129"/>
        <v>1</v>
      </c>
      <c r="AI286" s="206">
        <f t="shared" si="129"/>
        <v>0</v>
      </c>
      <c r="AJ286" s="206"/>
      <c r="AK286" s="206"/>
    </row>
    <row r="287" spans="2:38" s="19" customFormat="1" ht="18">
      <c r="B287" s="205">
        <v>278</v>
      </c>
      <c r="C287" s="200" t="str">
        <f>INDEX('Vias Var Man'!$D$12:$D$3949,MATCH('MAPA VARRIÇÃO MANUAL'!B287,'Vias Var Man'!$B$12:$B$3949))</f>
        <v>1 vez na semana</v>
      </c>
      <c r="D287" s="201">
        <f>VLOOKUP(B287,'Vias Var Man'!$B$12:$H$3949,7,FALSE)</f>
        <v>6.1529400000000001</v>
      </c>
      <c r="E287" s="188">
        <f t="shared" si="123"/>
        <v>24.61176</v>
      </c>
      <c r="F287" s="202">
        <f t="shared" si="121"/>
        <v>4</v>
      </c>
      <c r="G287" s="206">
        <f t="shared" si="126"/>
        <v>0</v>
      </c>
      <c r="H287" s="206">
        <f t="shared" si="126"/>
        <v>0</v>
      </c>
      <c r="I287" s="206">
        <f t="shared" si="126"/>
        <v>0</v>
      </c>
      <c r="J287" s="206">
        <f t="shared" si="126"/>
        <v>0</v>
      </c>
      <c r="K287" s="206">
        <f t="shared" si="126"/>
        <v>0</v>
      </c>
      <c r="L287" s="206">
        <f t="shared" si="126"/>
        <v>0</v>
      </c>
      <c r="M287" s="206">
        <f t="shared" si="126"/>
        <v>1</v>
      </c>
      <c r="N287" s="206">
        <f t="shared" si="126"/>
        <v>0</v>
      </c>
      <c r="O287" s="206">
        <f t="shared" si="127"/>
        <v>0</v>
      </c>
      <c r="P287" s="206">
        <f t="shared" si="127"/>
        <v>0</v>
      </c>
      <c r="Q287" s="206">
        <f t="shared" si="127"/>
        <v>0</v>
      </c>
      <c r="R287" s="206">
        <f t="shared" si="127"/>
        <v>0</v>
      </c>
      <c r="S287" s="206">
        <f t="shared" si="127"/>
        <v>0</v>
      </c>
      <c r="T287" s="206">
        <f t="shared" si="127"/>
        <v>1</v>
      </c>
      <c r="U287" s="206">
        <f t="shared" si="127"/>
        <v>0</v>
      </c>
      <c r="V287" s="206">
        <f t="shared" si="128"/>
        <v>0</v>
      </c>
      <c r="W287" s="206">
        <f t="shared" si="128"/>
        <v>0</v>
      </c>
      <c r="X287" s="206">
        <f t="shared" si="128"/>
        <v>0</v>
      </c>
      <c r="Y287" s="206">
        <f t="shared" si="128"/>
        <v>0</v>
      </c>
      <c r="Z287" s="206">
        <f t="shared" si="128"/>
        <v>0</v>
      </c>
      <c r="AA287" s="206">
        <f t="shared" si="128"/>
        <v>1</v>
      </c>
      <c r="AB287" s="206">
        <f t="shared" si="128"/>
        <v>0</v>
      </c>
      <c r="AC287" s="206">
        <f t="shared" si="135"/>
        <v>0</v>
      </c>
      <c r="AD287" s="206">
        <f t="shared" si="135"/>
        <v>0</v>
      </c>
      <c r="AE287" s="206">
        <f t="shared" si="129"/>
        <v>0</v>
      </c>
      <c r="AF287" s="206">
        <f t="shared" si="129"/>
        <v>0</v>
      </c>
      <c r="AG287" s="206">
        <f t="shared" si="129"/>
        <v>0</v>
      </c>
      <c r="AH287" s="206">
        <f t="shared" si="129"/>
        <v>1</v>
      </c>
      <c r="AI287" s="206">
        <f t="shared" si="129"/>
        <v>0</v>
      </c>
      <c r="AJ287" s="206"/>
      <c r="AK287" s="206"/>
      <c r="AL287" s="19">
        <f t="shared" ref="AL287" si="138">IF(OR(AL$8=7,AL$8=3,AL$8=5),1,0)</f>
        <v>0</v>
      </c>
    </row>
    <row r="288" spans="2:38" s="19" customFormat="1" ht="18">
      <c r="B288" s="204">
        <v>279</v>
      </c>
      <c r="C288" s="196" t="str">
        <f>INDEX('Vias Var Man'!$D$12:$D$3949,MATCH('MAPA VARRIÇÃO MANUAL'!B288,'Vias Var Man'!$B$12:$B$3949))</f>
        <v>1 vez na semana</v>
      </c>
      <c r="D288" s="197">
        <f>VLOOKUP(B288,'Vias Var Man'!$B$12:$H$3949,7,FALSE)</f>
        <v>6.2157600000000013</v>
      </c>
      <c r="E288" s="198">
        <f t="shared" si="123"/>
        <v>24.863040000000005</v>
      </c>
      <c r="F288" s="199">
        <f t="shared" si="121"/>
        <v>4</v>
      </c>
      <c r="G288" s="206">
        <f t="shared" si="126"/>
        <v>0</v>
      </c>
      <c r="H288" s="206">
        <f t="shared" si="126"/>
        <v>0</v>
      </c>
      <c r="I288" s="206">
        <f t="shared" si="126"/>
        <v>0</v>
      </c>
      <c r="J288" s="206">
        <f t="shared" si="126"/>
        <v>0</v>
      </c>
      <c r="K288" s="206">
        <f t="shared" si="126"/>
        <v>0</v>
      </c>
      <c r="L288" s="206">
        <f t="shared" si="126"/>
        <v>0</v>
      </c>
      <c r="M288" s="206">
        <f t="shared" si="126"/>
        <v>1</v>
      </c>
      <c r="N288" s="206">
        <f t="shared" si="126"/>
        <v>0</v>
      </c>
      <c r="O288" s="206">
        <f t="shared" si="127"/>
        <v>0</v>
      </c>
      <c r="P288" s="206">
        <f t="shared" si="127"/>
        <v>0</v>
      </c>
      <c r="Q288" s="206">
        <f t="shared" si="127"/>
        <v>0</v>
      </c>
      <c r="R288" s="206">
        <f t="shared" si="127"/>
        <v>0</v>
      </c>
      <c r="S288" s="206">
        <f t="shared" si="127"/>
        <v>0</v>
      </c>
      <c r="T288" s="206">
        <f t="shared" si="127"/>
        <v>1</v>
      </c>
      <c r="U288" s="206">
        <f t="shared" si="127"/>
        <v>0</v>
      </c>
      <c r="V288" s="206">
        <f t="shared" si="128"/>
        <v>0</v>
      </c>
      <c r="W288" s="206">
        <f t="shared" si="128"/>
        <v>0</v>
      </c>
      <c r="X288" s="206">
        <f t="shared" si="128"/>
        <v>0</v>
      </c>
      <c r="Y288" s="206">
        <f t="shared" si="128"/>
        <v>0</v>
      </c>
      <c r="Z288" s="206">
        <f t="shared" si="128"/>
        <v>0</v>
      </c>
      <c r="AA288" s="206">
        <f t="shared" si="128"/>
        <v>1</v>
      </c>
      <c r="AB288" s="206">
        <f t="shared" si="128"/>
        <v>0</v>
      </c>
      <c r="AC288" s="206">
        <f t="shared" si="135"/>
        <v>0</v>
      </c>
      <c r="AD288" s="206">
        <f t="shared" si="135"/>
        <v>0</v>
      </c>
      <c r="AE288" s="206">
        <f t="shared" si="129"/>
        <v>0</v>
      </c>
      <c r="AF288" s="206">
        <f t="shared" si="129"/>
        <v>0</v>
      </c>
      <c r="AG288" s="206">
        <f t="shared" si="129"/>
        <v>0</v>
      </c>
      <c r="AH288" s="206">
        <f t="shared" si="129"/>
        <v>1</v>
      </c>
      <c r="AI288" s="206">
        <f t="shared" si="129"/>
        <v>0</v>
      </c>
      <c r="AJ288" s="206"/>
      <c r="AK288" s="206"/>
    </row>
    <row r="289" spans="2:38" s="19" customFormat="1" ht="18">
      <c r="B289" s="205">
        <v>280</v>
      </c>
      <c r="C289" s="200" t="str">
        <f>INDEX('Vias Var Man'!$D$12:$D$3949,MATCH('MAPA VARRIÇÃO MANUAL'!B289,'Vias Var Man'!$B$12:$B$3949))</f>
        <v>1 vez na semana</v>
      </c>
      <c r="D289" s="201">
        <f>VLOOKUP(B289,'Vias Var Man'!$B$12:$H$3949,7,FALSE)</f>
        <v>6.2191599999999996</v>
      </c>
      <c r="E289" s="188">
        <f t="shared" si="123"/>
        <v>24.876639999999998</v>
      </c>
      <c r="F289" s="202">
        <f t="shared" si="121"/>
        <v>4</v>
      </c>
      <c r="G289" s="206">
        <f t="shared" si="126"/>
        <v>0</v>
      </c>
      <c r="H289" s="206">
        <f t="shared" si="126"/>
        <v>0</v>
      </c>
      <c r="I289" s="206">
        <f t="shared" si="126"/>
        <v>0</v>
      </c>
      <c r="J289" s="206">
        <f t="shared" si="126"/>
        <v>0</v>
      </c>
      <c r="K289" s="206">
        <f t="shared" si="126"/>
        <v>0</v>
      </c>
      <c r="L289" s="206">
        <f t="shared" si="126"/>
        <v>0</v>
      </c>
      <c r="M289" s="206">
        <f t="shared" si="126"/>
        <v>1</v>
      </c>
      <c r="N289" s="206">
        <f t="shared" si="126"/>
        <v>0</v>
      </c>
      <c r="O289" s="206">
        <f t="shared" si="127"/>
        <v>0</v>
      </c>
      <c r="P289" s="206">
        <f t="shared" si="127"/>
        <v>0</v>
      </c>
      <c r="Q289" s="206">
        <f t="shared" si="127"/>
        <v>0</v>
      </c>
      <c r="R289" s="206">
        <f t="shared" si="127"/>
        <v>0</v>
      </c>
      <c r="S289" s="206">
        <f t="shared" si="127"/>
        <v>0</v>
      </c>
      <c r="T289" s="206">
        <f t="shared" si="127"/>
        <v>1</v>
      </c>
      <c r="U289" s="206">
        <f t="shared" si="127"/>
        <v>0</v>
      </c>
      <c r="V289" s="206">
        <f t="shared" si="128"/>
        <v>0</v>
      </c>
      <c r="W289" s="206">
        <f t="shared" si="128"/>
        <v>0</v>
      </c>
      <c r="X289" s="206">
        <f t="shared" si="128"/>
        <v>0</v>
      </c>
      <c r="Y289" s="206">
        <f t="shared" si="128"/>
        <v>0</v>
      </c>
      <c r="Z289" s="206">
        <f t="shared" si="128"/>
        <v>0</v>
      </c>
      <c r="AA289" s="206">
        <f t="shared" si="128"/>
        <v>1</v>
      </c>
      <c r="AB289" s="206">
        <f t="shared" si="128"/>
        <v>0</v>
      </c>
      <c r="AC289" s="206">
        <f t="shared" si="135"/>
        <v>0</v>
      </c>
      <c r="AD289" s="206">
        <f t="shared" si="135"/>
        <v>0</v>
      </c>
      <c r="AE289" s="206">
        <f t="shared" si="129"/>
        <v>0</v>
      </c>
      <c r="AF289" s="206">
        <f t="shared" si="129"/>
        <v>0</v>
      </c>
      <c r="AG289" s="206">
        <f t="shared" si="129"/>
        <v>0</v>
      </c>
      <c r="AH289" s="206">
        <f t="shared" si="129"/>
        <v>1</v>
      </c>
      <c r="AI289" s="206">
        <f t="shared" si="129"/>
        <v>0</v>
      </c>
      <c r="AJ289" s="206"/>
      <c r="AK289" s="206"/>
      <c r="AL289" s="19">
        <f t="shared" ref="AL289" si="139">IF(OR(AL$8=7,AL$8=3,AL$8=5),1,0)</f>
        <v>0</v>
      </c>
    </row>
    <row r="290" spans="2:38" s="19" customFormat="1" ht="18">
      <c r="B290" s="204">
        <v>281</v>
      </c>
      <c r="C290" s="196" t="str">
        <f>INDEX('Vias Var Man'!$D$12:$D$3949,MATCH('MAPA VARRIÇÃO MANUAL'!B290,'Vias Var Man'!$B$12:$B$3949))</f>
        <v>1 vez na semana</v>
      </c>
      <c r="D290" s="197">
        <f>VLOOKUP(B290,'Vias Var Man'!$B$12:$H$3949,7,FALSE)</f>
        <v>5.6397400000000006</v>
      </c>
      <c r="E290" s="198">
        <f t="shared" si="123"/>
        <v>22.558960000000003</v>
      </c>
      <c r="F290" s="199">
        <f t="shared" si="121"/>
        <v>4</v>
      </c>
      <c r="G290" s="206">
        <f t="shared" si="126"/>
        <v>0</v>
      </c>
      <c r="H290" s="206">
        <f t="shared" si="126"/>
        <v>0</v>
      </c>
      <c r="I290" s="206">
        <f t="shared" si="126"/>
        <v>0</v>
      </c>
      <c r="J290" s="206">
        <f t="shared" si="126"/>
        <v>0</v>
      </c>
      <c r="K290" s="206">
        <f t="shared" si="126"/>
        <v>0</v>
      </c>
      <c r="L290" s="206">
        <f t="shared" si="126"/>
        <v>0</v>
      </c>
      <c r="M290" s="206">
        <f t="shared" si="126"/>
        <v>1</v>
      </c>
      <c r="N290" s="206">
        <f t="shared" si="126"/>
        <v>0</v>
      </c>
      <c r="O290" s="206">
        <f t="shared" si="127"/>
        <v>0</v>
      </c>
      <c r="P290" s="206">
        <f t="shared" si="127"/>
        <v>0</v>
      </c>
      <c r="Q290" s="206">
        <f t="shared" si="127"/>
        <v>0</v>
      </c>
      <c r="R290" s="206">
        <f t="shared" si="127"/>
        <v>0</v>
      </c>
      <c r="S290" s="206">
        <f t="shared" si="127"/>
        <v>0</v>
      </c>
      <c r="T290" s="206">
        <f t="shared" si="127"/>
        <v>1</v>
      </c>
      <c r="U290" s="206">
        <f t="shared" si="127"/>
        <v>0</v>
      </c>
      <c r="V290" s="206">
        <f t="shared" si="128"/>
        <v>0</v>
      </c>
      <c r="W290" s="206">
        <f t="shared" si="128"/>
        <v>0</v>
      </c>
      <c r="X290" s="206">
        <f t="shared" si="128"/>
        <v>0</v>
      </c>
      <c r="Y290" s="206">
        <f t="shared" si="128"/>
        <v>0</v>
      </c>
      <c r="Z290" s="206">
        <f t="shared" si="128"/>
        <v>0</v>
      </c>
      <c r="AA290" s="206">
        <f t="shared" si="128"/>
        <v>1</v>
      </c>
      <c r="AB290" s="206">
        <f t="shared" si="128"/>
        <v>0</v>
      </c>
      <c r="AC290" s="206">
        <f t="shared" si="135"/>
        <v>0</v>
      </c>
      <c r="AD290" s="206">
        <f t="shared" si="135"/>
        <v>0</v>
      </c>
      <c r="AE290" s="206">
        <f t="shared" si="129"/>
        <v>0</v>
      </c>
      <c r="AF290" s="206">
        <f t="shared" si="129"/>
        <v>0</v>
      </c>
      <c r="AG290" s="206">
        <f t="shared" si="129"/>
        <v>0</v>
      </c>
      <c r="AH290" s="206">
        <f t="shared" si="129"/>
        <v>1</v>
      </c>
      <c r="AI290" s="206">
        <f t="shared" si="129"/>
        <v>0</v>
      </c>
      <c r="AJ290" s="206"/>
      <c r="AK290" s="206"/>
    </row>
    <row r="291" spans="2:38" s="19" customFormat="1" ht="18">
      <c r="B291" s="205">
        <v>282</v>
      </c>
      <c r="C291" s="200" t="str">
        <f>INDEX('Vias Var Man'!$D$12:$D$3949,MATCH('MAPA VARRIÇÃO MANUAL'!B291,'Vias Var Man'!$B$12:$B$3949))</f>
        <v>1 vez na semana</v>
      </c>
      <c r="D291" s="201">
        <f>VLOOKUP(B291,'Vias Var Man'!$B$12:$H$3949,7,FALSE)</f>
        <v>6.3304999999999989</v>
      </c>
      <c r="E291" s="188">
        <f t="shared" si="123"/>
        <v>25.321999999999996</v>
      </c>
      <c r="F291" s="202">
        <f t="shared" si="121"/>
        <v>4</v>
      </c>
      <c r="G291" s="206">
        <f t="shared" si="126"/>
        <v>0</v>
      </c>
      <c r="H291" s="206">
        <f t="shared" si="126"/>
        <v>0</v>
      </c>
      <c r="I291" s="206">
        <f t="shared" si="126"/>
        <v>0</v>
      </c>
      <c r="J291" s="206">
        <f t="shared" si="126"/>
        <v>0</v>
      </c>
      <c r="K291" s="206">
        <f t="shared" si="126"/>
        <v>0</v>
      </c>
      <c r="L291" s="206">
        <f t="shared" si="126"/>
        <v>0</v>
      </c>
      <c r="M291" s="206">
        <f t="shared" si="126"/>
        <v>1</v>
      </c>
      <c r="N291" s="206">
        <f t="shared" si="126"/>
        <v>0</v>
      </c>
      <c r="O291" s="206">
        <f t="shared" si="127"/>
        <v>0</v>
      </c>
      <c r="P291" s="206">
        <f t="shared" si="127"/>
        <v>0</v>
      </c>
      <c r="Q291" s="206">
        <f t="shared" si="127"/>
        <v>0</v>
      </c>
      <c r="R291" s="206">
        <f t="shared" si="127"/>
        <v>0</v>
      </c>
      <c r="S291" s="206">
        <f t="shared" si="127"/>
        <v>0</v>
      </c>
      <c r="T291" s="206">
        <f t="shared" si="127"/>
        <v>1</v>
      </c>
      <c r="U291" s="206">
        <f t="shared" si="127"/>
        <v>0</v>
      </c>
      <c r="V291" s="206">
        <f t="shared" si="128"/>
        <v>0</v>
      </c>
      <c r="W291" s="206">
        <f t="shared" si="128"/>
        <v>0</v>
      </c>
      <c r="X291" s="206">
        <f t="shared" si="128"/>
        <v>0</v>
      </c>
      <c r="Y291" s="206">
        <f t="shared" si="128"/>
        <v>0</v>
      </c>
      <c r="Z291" s="206">
        <f t="shared" si="128"/>
        <v>0</v>
      </c>
      <c r="AA291" s="206">
        <f t="shared" si="128"/>
        <v>1</v>
      </c>
      <c r="AB291" s="206">
        <f t="shared" si="128"/>
        <v>0</v>
      </c>
      <c r="AC291" s="206">
        <f t="shared" si="135"/>
        <v>0</v>
      </c>
      <c r="AD291" s="206">
        <f t="shared" si="135"/>
        <v>0</v>
      </c>
      <c r="AE291" s="206">
        <f t="shared" si="129"/>
        <v>0</v>
      </c>
      <c r="AF291" s="206">
        <f t="shared" si="129"/>
        <v>0</v>
      </c>
      <c r="AG291" s="206">
        <f t="shared" si="129"/>
        <v>0</v>
      </c>
      <c r="AH291" s="206">
        <f t="shared" si="129"/>
        <v>1</v>
      </c>
      <c r="AI291" s="206">
        <f t="shared" si="129"/>
        <v>0</v>
      </c>
      <c r="AJ291" s="206"/>
      <c r="AK291" s="206"/>
      <c r="AL291" s="19">
        <f t="shared" ref="AL291" si="140">IF(OR(AL$8=7,AL$8=3,AL$8=5),1,0)</f>
        <v>0</v>
      </c>
    </row>
    <row r="292" spans="2:38" s="19" customFormat="1" ht="18">
      <c r="B292" s="204">
        <v>283</v>
      </c>
      <c r="C292" s="196" t="str">
        <f>INDEX('Vias Var Man'!$D$12:$D$3949,MATCH('MAPA VARRIÇÃO MANUAL'!B292,'Vias Var Man'!$B$12:$B$3949))</f>
        <v>1 vez na semana</v>
      </c>
      <c r="D292" s="197">
        <f>VLOOKUP(B292,'Vias Var Man'!$B$12:$H$3949,7,FALSE)</f>
        <v>5.416339999999999</v>
      </c>
      <c r="E292" s="198">
        <f t="shared" si="123"/>
        <v>21.665359999999996</v>
      </c>
      <c r="F292" s="199">
        <f t="shared" si="121"/>
        <v>4</v>
      </c>
      <c r="G292" s="206">
        <f t="shared" si="126"/>
        <v>0</v>
      </c>
      <c r="H292" s="206">
        <f t="shared" si="126"/>
        <v>0</v>
      </c>
      <c r="I292" s="206">
        <f t="shared" si="126"/>
        <v>0</v>
      </c>
      <c r="J292" s="206">
        <f t="shared" si="126"/>
        <v>0</v>
      </c>
      <c r="K292" s="206">
        <f t="shared" si="126"/>
        <v>0</v>
      </c>
      <c r="L292" s="206">
        <f t="shared" si="126"/>
        <v>0</v>
      </c>
      <c r="M292" s="206">
        <f t="shared" si="126"/>
        <v>1</v>
      </c>
      <c r="N292" s="206">
        <f t="shared" si="126"/>
        <v>0</v>
      </c>
      <c r="O292" s="206">
        <f t="shared" si="127"/>
        <v>0</v>
      </c>
      <c r="P292" s="206">
        <f t="shared" si="127"/>
        <v>0</v>
      </c>
      <c r="Q292" s="206">
        <f t="shared" si="127"/>
        <v>0</v>
      </c>
      <c r="R292" s="206">
        <f t="shared" si="127"/>
        <v>0</v>
      </c>
      <c r="S292" s="206">
        <f t="shared" si="127"/>
        <v>0</v>
      </c>
      <c r="T292" s="206">
        <f t="shared" si="127"/>
        <v>1</v>
      </c>
      <c r="U292" s="206">
        <f t="shared" si="127"/>
        <v>0</v>
      </c>
      <c r="V292" s="206">
        <f t="shared" si="128"/>
        <v>0</v>
      </c>
      <c r="W292" s="206">
        <f t="shared" si="128"/>
        <v>0</v>
      </c>
      <c r="X292" s="206">
        <f t="shared" si="128"/>
        <v>0</v>
      </c>
      <c r="Y292" s="206">
        <f t="shared" si="128"/>
        <v>0</v>
      </c>
      <c r="Z292" s="206">
        <f t="shared" si="128"/>
        <v>0</v>
      </c>
      <c r="AA292" s="206">
        <f t="shared" si="128"/>
        <v>1</v>
      </c>
      <c r="AB292" s="206">
        <f t="shared" si="128"/>
        <v>0</v>
      </c>
      <c r="AC292" s="206">
        <f t="shared" si="135"/>
        <v>0</v>
      </c>
      <c r="AD292" s="206">
        <f t="shared" si="135"/>
        <v>0</v>
      </c>
      <c r="AE292" s="206">
        <f t="shared" si="129"/>
        <v>0</v>
      </c>
      <c r="AF292" s="206">
        <f t="shared" si="129"/>
        <v>0</v>
      </c>
      <c r="AG292" s="206">
        <f t="shared" si="129"/>
        <v>0</v>
      </c>
      <c r="AH292" s="206">
        <f t="shared" si="129"/>
        <v>1</v>
      </c>
      <c r="AI292" s="206">
        <f t="shared" si="129"/>
        <v>0</v>
      </c>
      <c r="AJ292" s="206"/>
      <c r="AK292" s="206"/>
    </row>
    <row r="293" spans="2:38" s="19" customFormat="1" ht="18">
      <c r="B293" s="205">
        <v>284</v>
      </c>
      <c r="C293" s="200" t="str">
        <f>INDEX('Vias Var Man'!$D$12:$D$3949,MATCH('MAPA VARRIÇÃO MANUAL'!B293,'Vias Var Man'!$B$12:$B$3949))</f>
        <v>1 vez na semana</v>
      </c>
      <c r="D293" s="201">
        <f>VLOOKUP(B293,'Vias Var Man'!$B$12:$H$3949,7,FALSE)</f>
        <v>6.1601599999999985</v>
      </c>
      <c r="E293" s="188">
        <f t="shared" si="123"/>
        <v>24.640639999999994</v>
      </c>
      <c r="F293" s="202">
        <f t="shared" si="121"/>
        <v>4</v>
      </c>
      <c r="G293" s="206">
        <f t="shared" si="126"/>
        <v>0</v>
      </c>
      <c r="H293" s="206">
        <f t="shared" si="126"/>
        <v>0</v>
      </c>
      <c r="I293" s="206">
        <f t="shared" si="126"/>
        <v>0</v>
      </c>
      <c r="J293" s="206">
        <f t="shared" si="126"/>
        <v>0</v>
      </c>
      <c r="K293" s="206">
        <f t="shared" si="126"/>
        <v>0</v>
      </c>
      <c r="L293" s="206">
        <f t="shared" si="126"/>
        <v>0</v>
      </c>
      <c r="M293" s="206">
        <f t="shared" si="126"/>
        <v>1</v>
      </c>
      <c r="N293" s="206">
        <f t="shared" si="126"/>
        <v>0</v>
      </c>
      <c r="O293" s="206">
        <f t="shared" si="127"/>
        <v>0</v>
      </c>
      <c r="P293" s="206">
        <f t="shared" si="127"/>
        <v>0</v>
      </c>
      <c r="Q293" s="206">
        <f t="shared" si="127"/>
        <v>0</v>
      </c>
      <c r="R293" s="206">
        <f t="shared" si="127"/>
        <v>0</v>
      </c>
      <c r="S293" s="206">
        <f t="shared" si="127"/>
        <v>0</v>
      </c>
      <c r="T293" s="206">
        <f t="shared" si="127"/>
        <v>1</v>
      </c>
      <c r="U293" s="206">
        <f t="shared" si="127"/>
        <v>0</v>
      </c>
      <c r="V293" s="206">
        <f t="shared" si="128"/>
        <v>0</v>
      </c>
      <c r="W293" s="206">
        <f t="shared" si="128"/>
        <v>0</v>
      </c>
      <c r="X293" s="206">
        <f t="shared" si="128"/>
        <v>0</v>
      </c>
      <c r="Y293" s="206">
        <f t="shared" si="128"/>
        <v>0</v>
      </c>
      <c r="Z293" s="206">
        <f t="shared" si="128"/>
        <v>0</v>
      </c>
      <c r="AA293" s="206">
        <f t="shared" si="128"/>
        <v>1</v>
      </c>
      <c r="AB293" s="206">
        <f t="shared" si="128"/>
        <v>0</v>
      </c>
      <c r="AC293" s="206">
        <f t="shared" si="135"/>
        <v>0</v>
      </c>
      <c r="AD293" s="206">
        <f t="shared" si="135"/>
        <v>0</v>
      </c>
      <c r="AE293" s="206">
        <f t="shared" si="129"/>
        <v>0</v>
      </c>
      <c r="AF293" s="206">
        <f t="shared" si="129"/>
        <v>0</v>
      </c>
      <c r="AG293" s="206">
        <f t="shared" si="129"/>
        <v>0</v>
      </c>
      <c r="AH293" s="206">
        <f t="shared" si="129"/>
        <v>1</v>
      </c>
      <c r="AI293" s="206">
        <f t="shared" si="129"/>
        <v>0</v>
      </c>
      <c r="AJ293" s="206"/>
      <c r="AK293" s="206"/>
      <c r="AL293" s="19">
        <f t="shared" ref="AL293" si="141">IF(OR(AL$8=7,AL$8=3,AL$8=5),1,0)</f>
        <v>0</v>
      </c>
    </row>
    <row r="294" spans="2:38" s="19" customFormat="1" ht="18">
      <c r="B294" s="204">
        <v>285</v>
      </c>
      <c r="C294" s="196" t="str">
        <f>INDEX('Vias Var Man'!$D$12:$D$3949,MATCH('MAPA VARRIÇÃO MANUAL'!B294,'Vias Var Man'!$B$12:$B$3949))</f>
        <v>1 vez na semana</v>
      </c>
      <c r="D294" s="197">
        <f>VLOOKUP(B294,'Vias Var Man'!$B$12:$H$3949,7,FALSE)</f>
        <v>6.0916399999999999</v>
      </c>
      <c r="E294" s="198">
        <f t="shared" si="123"/>
        <v>24.36656</v>
      </c>
      <c r="F294" s="199">
        <f t="shared" si="121"/>
        <v>4</v>
      </c>
      <c r="G294" s="206">
        <f t="shared" si="126"/>
        <v>0</v>
      </c>
      <c r="H294" s="206">
        <f t="shared" si="126"/>
        <v>0</v>
      </c>
      <c r="I294" s="206">
        <f t="shared" si="126"/>
        <v>0</v>
      </c>
      <c r="J294" s="206">
        <f t="shared" si="126"/>
        <v>0</v>
      </c>
      <c r="K294" s="206">
        <f t="shared" si="126"/>
        <v>0</v>
      </c>
      <c r="L294" s="206">
        <f t="shared" si="126"/>
        <v>0</v>
      </c>
      <c r="M294" s="206">
        <f t="shared" si="126"/>
        <v>1</v>
      </c>
      <c r="N294" s="206">
        <f t="shared" si="126"/>
        <v>0</v>
      </c>
      <c r="O294" s="206">
        <f t="shared" si="127"/>
        <v>0</v>
      </c>
      <c r="P294" s="206">
        <f t="shared" si="127"/>
        <v>0</v>
      </c>
      <c r="Q294" s="206">
        <f t="shared" si="127"/>
        <v>0</v>
      </c>
      <c r="R294" s="206">
        <f t="shared" si="127"/>
        <v>0</v>
      </c>
      <c r="S294" s="206">
        <f t="shared" si="127"/>
        <v>0</v>
      </c>
      <c r="T294" s="206">
        <f t="shared" si="127"/>
        <v>1</v>
      </c>
      <c r="U294" s="206">
        <f t="shared" si="127"/>
        <v>0</v>
      </c>
      <c r="V294" s="206">
        <f t="shared" si="128"/>
        <v>0</v>
      </c>
      <c r="W294" s="206">
        <f t="shared" si="128"/>
        <v>0</v>
      </c>
      <c r="X294" s="206">
        <f t="shared" si="128"/>
        <v>0</v>
      </c>
      <c r="Y294" s="206">
        <f t="shared" si="128"/>
        <v>0</v>
      </c>
      <c r="Z294" s="206">
        <f t="shared" si="128"/>
        <v>0</v>
      </c>
      <c r="AA294" s="206">
        <f t="shared" si="128"/>
        <v>1</v>
      </c>
      <c r="AB294" s="206">
        <f t="shared" si="128"/>
        <v>0</v>
      </c>
      <c r="AC294" s="206">
        <f t="shared" si="135"/>
        <v>0</v>
      </c>
      <c r="AD294" s="206">
        <f t="shared" si="135"/>
        <v>0</v>
      </c>
      <c r="AE294" s="206">
        <f t="shared" si="129"/>
        <v>0</v>
      </c>
      <c r="AF294" s="206">
        <f t="shared" si="129"/>
        <v>0</v>
      </c>
      <c r="AG294" s="206">
        <f t="shared" si="129"/>
        <v>0</v>
      </c>
      <c r="AH294" s="206">
        <f t="shared" si="129"/>
        <v>1</v>
      </c>
      <c r="AI294" s="206">
        <f t="shared" si="129"/>
        <v>0</v>
      </c>
      <c r="AJ294" s="206"/>
      <c r="AK294" s="206"/>
    </row>
    <row r="295" spans="2:38" s="19" customFormat="1" ht="18">
      <c r="B295" s="205">
        <v>286</v>
      </c>
      <c r="C295" s="200" t="str">
        <f>INDEX('Vias Var Man'!$D$12:$D$3949,MATCH('MAPA VARRIÇÃO MANUAL'!B295,'Vias Var Man'!$B$12:$B$3949))</f>
        <v>1 vez na semana</v>
      </c>
      <c r="D295" s="201">
        <f>VLOOKUP(B295,'Vias Var Man'!$B$12:$H$3949,7,FALSE)</f>
        <v>5.4358599999999999</v>
      </c>
      <c r="E295" s="188">
        <f t="shared" si="123"/>
        <v>21.74344</v>
      </c>
      <c r="F295" s="202">
        <f t="shared" si="121"/>
        <v>4</v>
      </c>
      <c r="G295" s="206">
        <f t="shared" si="126"/>
        <v>0</v>
      </c>
      <c r="H295" s="206">
        <f t="shared" si="126"/>
        <v>0</v>
      </c>
      <c r="I295" s="206">
        <f t="shared" si="126"/>
        <v>0</v>
      </c>
      <c r="J295" s="206">
        <f t="shared" si="126"/>
        <v>0</v>
      </c>
      <c r="K295" s="206">
        <f t="shared" si="126"/>
        <v>0</v>
      </c>
      <c r="L295" s="206">
        <f t="shared" si="126"/>
        <v>0</v>
      </c>
      <c r="M295" s="206">
        <f t="shared" si="126"/>
        <v>1</v>
      </c>
      <c r="N295" s="206">
        <f t="shared" si="126"/>
        <v>0</v>
      </c>
      <c r="O295" s="206">
        <f t="shared" si="127"/>
        <v>0</v>
      </c>
      <c r="P295" s="206">
        <f t="shared" si="127"/>
        <v>0</v>
      </c>
      <c r="Q295" s="206">
        <f t="shared" si="127"/>
        <v>0</v>
      </c>
      <c r="R295" s="206">
        <f t="shared" si="127"/>
        <v>0</v>
      </c>
      <c r="S295" s="206">
        <f t="shared" si="127"/>
        <v>0</v>
      </c>
      <c r="T295" s="206">
        <f t="shared" si="127"/>
        <v>1</v>
      </c>
      <c r="U295" s="206">
        <f t="shared" si="127"/>
        <v>0</v>
      </c>
      <c r="V295" s="206">
        <f t="shared" si="128"/>
        <v>0</v>
      </c>
      <c r="W295" s="206">
        <f t="shared" si="128"/>
        <v>0</v>
      </c>
      <c r="X295" s="206">
        <f t="shared" si="128"/>
        <v>0</v>
      </c>
      <c r="Y295" s="206">
        <f t="shared" si="128"/>
        <v>0</v>
      </c>
      <c r="Z295" s="206">
        <f t="shared" si="128"/>
        <v>0</v>
      </c>
      <c r="AA295" s="206">
        <f t="shared" si="128"/>
        <v>1</v>
      </c>
      <c r="AB295" s="206">
        <f t="shared" si="128"/>
        <v>0</v>
      </c>
      <c r="AC295" s="206">
        <f t="shared" si="135"/>
        <v>0</v>
      </c>
      <c r="AD295" s="206">
        <f t="shared" si="135"/>
        <v>0</v>
      </c>
      <c r="AE295" s="206">
        <f t="shared" si="129"/>
        <v>0</v>
      </c>
      <c r="AF295" s="206">
        <f t="shared" si="129"/>
        <v>0</v>
      </c>
      <c r="AG295" s="206">
        <f t="shared" si="129"/>
        <v>0</v>
      </c>
      <c r="AH295" s="206">
        <f t="shared" si="129"/>
        <v>1</v>
      </c>
      <c r="AI295" s="206">
        <f t="shared" si="129"/>
        <v>0</v>
      </c>
      <c r="AJ295" s="206"/>
      <c r="AK295" s="206"/>
      <c r="AL295" s="19">
        <f t="shared" ref="AL295" si="142">IF(OR(AL$8=7,AL$8=3,AL$8=5),1,0)</f>
        <v>0</v>
      </c>
    </row>
    <row r="296" spans="2:38" s="19" customFormat="1" ht="18">
      <c r="B296" s="204">
        <v>287</v>
      </c>
      <c r="C296" s="196" t="str">
        <f>INDEX('Vias Var Man'!$D$12:$D$3949,MATCH('MAPA VARRIÇÃO MANUAL'!B296,'Vias Var Man'!$B$12:$B$3949))</f>
        <v>1 vez na semana</v>
      </c>
      <c r="D296" s="197">
        <f>VLOOKUP(B296,'Vias Var Man'!$B$12:$H$3949,7,FALSE)</f>
        <v>5.6495600000000001</v>
      </c>
      <c r="E296" s="198">
        <f t="shared" si="123"/>
        <v>22.598240000000001</v>
      </c>
      <c r="F296" s="199">
        <f t="shared" si="121"/>
        <v>4</v>
      </c>
      <c r="G296" s="206">
        <f t="shared" si="126"/>
        <v>0</v>
      </c>
      <c r="H296" s="206">
        <f t="shared" si="126"/>
        <v>0</v>
      </c>
      <c r="I296" s="206">
        <f t="shared" si="126"/>
        <v>0</v>
      </c>
      <c r="J296" s="206">
        <f t="shared" si="126"/>
        <v>0</v>
      </c>
      <c r="K296" s="206">
        <f t="shared" si="126"/>
        <v>0</v>
      </c>
      <c r="L296" s="206">
        <f t="shared" si="126"/>
        <v>0</v>
      </c>
      <c r="M296" s="206">
        <f t="shared" si="126"/>
        <v>1</v>
      </c>
      <c r="N296" s="206">
        <f t="shared" si="126"/>
        <v>0</v>
      </c>
      <c r="O296" s="206">
        <f t="shared" si="127"/>
        <v>0</v>
      </c>
      <c r="P296" s="206">
        <f t="shared" si="127"/>
        <v>0</v>
      </c>
      <c r="Q296" s="206">
        <f t="shared" si="127"/>
        <v>0</v>
      </c>
      <c r="R296" s="206">
        <f t="shared" si="127"/>
        <v>0</v>
      </c>
      <c r="S296" s="206">
        <f t="shared" si="127"/>
        <v>0</v>
      </c>
      <c r="T296" s="206">
        <f t="shared" si="127"/>
        <v>1</v>
      </c>
      <c r="U296" s="206">
        <f t="shared" si="127"/>
        <v>0</v>
      </c>
      <c r="V296" s="206">
        <f t="shared" si="128"/>
        <v>0</v>
      </c>
      <c r="W296" s="206">
        <f t="shared" si="128"/>
        <v>0</v>
      </c>
      <c r="X296" s="206">
        <f t="shared" si="128"/>
        <v>0</v>
      </c>
      <c r="Y296" s="206">
        <f t="shared" si="128"/>
        <v>0</v>
      </c>
      <c r="Z296" s="206">
        <f t="shared" si="128"/>
        <v>0</v>
      </c>
      <c r="AA296" s="206">
        <f t="shared" si="128"/>
        <v>1</v>
      </c>
      <c r="AB296" s="206">
        <f t="shared" si="128"/>
        <v>0</v>
      </c>
      <c r="AC296" s="206">
        <f t="shared" si="135"/>
        <v>0</v>
      </c>
      <c r="AD296" s="206">
        <f t="shared" si="135"/>
        <v>0</v>
      </c>
      <c r="AE296" s="206">
        <f t="shared" si="129"/>
        <v>0</v>
      </c>
      <c r="AF296" s="206">
        <f t="shared" si="129"/>
        <v>0</v>
      </c>
      <c r="AG296" s="206">
        <f t="shared" si="129"/>
        <v>0</v>
      </c>
      <c r="AH296" s="206">
        <f t="shared" si="129"/>
        <v>1</v>
      </c>
      <c r="AI296" s="206">
        <f t="shared" si="129"/>
        <v>0</v>
      </c>
      <c r="AJ296" s="206"/>
      <c r="AK296" s="206"/>
    </row>
    <row r="297" spans="2:38" s="19" customFormat="1" ht="18">
      <c r="B297" s="205">
        <v>288</v>
      </c>
      <c r="C297" s="200" t="str">
        <f>INDEX('Vias Var Man'!$D$12:$D$3949,MATCH('MAPA VARRIÇÃO MANUAL'!B297,'Vias Var Man'!$B$12:$B$3949))</f>
        <v>1 vez na semana</v>
      </c>
      <c r="D297" s="201">
        <f>VLOOKUP(B297,'Vias Var Man'!$B$12:$H$3949,7,FALSE)</f>
        <v>6.1834800000000003</v>
      </c>
      <c r="E297" s="188">
        <f t="shared" si="123"/>
        <v>24.733920000000001</v>
      </c>
      <c r="F297" s="202">
        <f t="shared" si="121"/>
        <v>4</v>
      </c>
      <c r="G297" s="206">
        <f t="shared" si="126"/>
        <v>0</v>
      </c>
      <c r="H297" s="206">
        <f t="shared" si="126"/>
        <v>0</v>
      </c>
      <c r="I297" s="206">
        <f t="shared" si="126"/>
        <v>0</v>
      </c>
      <c r="J297" s="206">
        <f t="shared" si="126"/>
        <v>0</v>
      </c>
      <c r="K297" s="206">
        <f t="shared" si="126"/>
        <v>0</v>
      </c>
      <c r="L297" s="206">
        <f t="shared" si="126"/>
        <v>0</v>
      </c>
      <c r="M297" s="206">
        <f t="shared" si="126"/>
        <v>1</v>
      </c>
      <c r="N297" s="206">
        <f t="shared" si="126"/>
        <v>0</v>
      </c>
      <c r="O297" s="206">
        <f t="shared" si="127"/>
        <v>0</v>
      </c>
      <c r="P297" s="206">
        <f t="shared" si="127"/>
        <v>0</v>
      </c>
      <c r="Q297" s="206">
        <f t="shared" si="127"/>
        <v>0</v>
      </c>
      <c r="R297" s="206">
        <f t="shared" si="127"/>
        <v>0</v>
      </c>
      <c r="S297" s="206">
        <f t="shared" si="127"/>
        <v>0</v>
      </c>
      <c r="T297" s="206">
        <f t="shared" si="127"/>
        <v>1</v>
      </c>
      <c r="U297" s="206">
        <f t="shared" si="127"/>
        <v>0</v>
      </c>
      <c r="V297" s="206">
        <f t="shared" si="128"/>
        <v>0</v>
      </c>
      <c r="W297" s="206">
        <f t="shared" si="128"/>
        <v>0</v>
      </c>
      <c r="X297" s="206">
        <f t="shared" si="128"/>
        <v>0</v>
      </c>
      <c r="Y297" s="206">
        <f t="shared" si="128"/>
        <v>0</v>
      </c>
      <c r="Z297" s="206">
        <f t="shared" si="128"/>
        <v>0</v>
      </c>
      <c r="AA297" s="206">
        <f t="shared" si="128"/>
        <v>1</v>
      </c>
      <c r="AB297" s="206">
        <f t="shared" si="128"/>
        <v>0</v>
      </c>
      <c r="AC297" s="206">
        <f t="shared" si="135"/>
        <v>0</v>
      </c>
      <c r="AD297" s="206">
        <f t="shared" si="135"/>
        <v>0</v>
      </c>
      <c r="AE297" s="206">
        <f t="shared" si="129"/>
        <v>0</v>
      </c>
      <c r="AF297" s="206">
        <f t="shared" si="129"/>
        <v>0</v>
      </c>
      <c r="AG297" s="206">
        <f t="shared" si="129"/>
        <v>0</v>
      </c>
      <c r="AH297" s="206">
        <f t="shared" si="129"/>
        <v>1</v>
      </c>
      <c r="AI297" s="206">
        <f t="shared" si="129"/>
        <v>0</v>
      </c>
      <c r="AJ297" s="206"/>
      <c r="AK297" s="206"/>
      <c r="AL297" s="19">
        <f t="shared" ref="AL297" si="143">IF(OR(AL$8=7,AL$8=3,AL$8=5),1,0)</f>
        <v>0</v>
      </c>
    </row>
    <row r="298" spans="2:38" s="19" customFormat="1" ht="18">
      <c r="B298" s="204">
        <v>289</v>
      </c>
      <c r="C298" s="196" t="str">
        <f>INDEX('Vias Var Man'!$D$12:$D$3949,MATCH('MAPA VARRIÇÃO MANUAL'!B298,'Vias Var Man'!$B$12:$B$3949))</f>
        <v>1 vez na semana</v>
      </c>
      <c r="D298" s="197">
        <f>VLOOKUP(B298,'Vias Var Man'!$B$12:$H$3949,7,FALSE)</f>
        <v>6.2045199999999996</v>
      </c>
      <c r="E298" s="198">
        <f t="shared" si="123"/>
        <v>24.818079999999998</v>
      </c>
      <c r="F298" s="199">
        <f t="shared" si="121"/>
        <v>4</v>
      </c>
      <c r="G298" s="206">
        <f t="shared" si="126"/>
        <v>0</v>
      </c>
      <c r="H298" s="206">
        <f t="shared" si="126"/>
        <v>0</v>
      </c>
      <c r="I298" s="206">
        <f t="shared" si="126"/>
        <v>0</v>
      </c>
      <c r="J298" s="206">
        <f t="shared" si="126"/>
        <v>0</v>
      </c>
      <c r="K298" s="206">
        <f t="shared" si="126"/>
        <v>0</v>
      </c>
      <c r="L298" s="206">
        <f t="shared" si="126"/>
        <v>0</v>
      </c>
      <c r="M298" s="206">
        <f t="shared" si="126"/>
        <v>1</v>
      </c>
      <c r="N298" s="206">
        <f t="shared" si="126"/>
        <v>0</v>
      </c>
      <c r="O298" s="206">
        <f t="shared" si="127"/>
        <v>0</v>
      </c>
      <c r="P298" s="206">
        <f t="shared" si="127"/>
        <v>0</v>
      </c>
      <c r="Q298" s="206">
        <f t="shared" si="127"/>
        <v>0</v>
      </c>
      <c r="R298" s="206">
        <f t="shared" si="127"/>
        <v>0</v>
      </c>
      <c r="S298" s="206">
        <f t="shared" si="127"/>
        <v>0</v>
      </c>
      <c r="T298" s="206">
        <f t="shared" si="127"/>
        <v>1</v>
      </c>
      <c r="U298" s="206">
        <f t="shared" si="127"/>
        <v>0</v>
      </c>
      <c r="V298" s="206">
        <f t="shared" si="128"/>
        <v>0</v>
      </c>
      <c r="W298" s="206">
        <f t="shared" si="128"/>
        <v>0</v>
      </c>
      <c r="X298" s="206">
        <f t="shared" si="128"/>
        <v>0</v>
      </c>
      <c r="Y298" s="206">
        <f t="shared" si="128"/>
        <v>0</v>
      </c>
      <c r="Z298" s="206">
        <f t="shared" si="128"/>
        <v>0</v>
      </c>
      <c r="AA298" s="206">
        <f t="shared" si="128"/>
        <v>1</v>
      </c>
      <c r="AB298" s="206">
        <f t="shared" si="128"/>
        <v>0</v>
      </c>
      <c r="AC298" s="206">
        <f t="shared" si="135"/>
        <v>0</v>
      </c>
      <c r="AD298" s="206">
        <f t="shared" si="135"/>
        <v>0</v>
      </c>
      <c r="AE298" s="206">
        <f t="shared" si="129"/>
        <v>0</v>
      </c>
      <c r="AF298" s="206">
        <f t="shared" si="129"/>
        <v>0</v>
      </c>
      <c r="AG298" s="206">
        <f t="shared" si="129"/>
        <v>0</v>
      </c>
      <c r="AH298" s="206">
        <f t="shared" si="129"/>
        <v>1</v>
      </c>
      <c r="AI298" s="206">
        <f t="shared" si="129"/>
        <v>0</v>
      </c>
      <c r="AJ298" s="206"/>
      <c r="AK298" s="206"/>
    </row>
    <row r="299" spans="2:38" s="19" customFormat="1" ht="18">
      <c r="B299" s="205">
        <v>290</v>
      </c>
      <c r="C299" s="200" t="str">
        <f>INDEX('Vias Var Man'!$D$12:$D$3949,MATCH('MAPA VARRIÇÃO MANUAL'!B299,'Vias Var Man'!$B$12:$B$3949))</f>
        <v>1 vez na semana</v>
      </c>
      <c r="D299" s="201">
        <f>VLOOKUP(B299,'Vias Var Man'!$B$12:$H$3949,7,FALSE)</f>
        <v>6.0801800000000004</v>
      </c>
      <c r="E299" s="188">
        <f t="shared" si="123"/>
        <v>24.320720000000001</v>
      </c>
      <c r="F299" s="202">
        <f t="shared" si="121"/>
        <v>4</v>
      </c>
      <c r="G299" s="206">
        <f t="shared" si="126"/>
        <v>0</v>
      </c>
      <c r="H299" s="206">
        <f t="shared" si="126"/>
        <v>0</v>
      </c>
      <c r="I299" s="206">
        <f t="shared" si="126"/>
        <v>0</v>
      </c>
      <c r="J299" s="206">
        <f t="shared" si="126"/>
        <v>0</v>
      </c>
      <c r="K299" s="206">
        <f t="shared" si="126"/>
        <v>0</v>
      </c>
      <c r="L299" s="206">
        <f t="shared" si="126"/>
        <v>0</v>
      </c>
      <c r="M299" s="206">
        <f t="shared" si="126"/>
        <v>1</v>
      </c>
      <c r="N299" s="206">
        <f t="shared" si="126"/>
        <v>0</v>
      </c>
      <c r="O299" s="206">
        <f t="shared" si="127"/>
        <v>0</v>
      </c>
      <c r="P299" s="206">
        <f t="shared" si="127"/>
        <v>0</v>
      </c>
      <c r="Q299" s="206">
        <f t="shared" si="127"/>
        <v>0</v>
      </c>
      <c r="R299" s="206">
        <f t="shared" si="127"/>
        <v>0</v>
      </c>
      <c r="S299" s="206">
        <f t="shared" si="127"/>
        <v>0</v>
      </c>
      <c r="T299" s="206">
        <f t="shared" si="127"/>
        <v>1</v>
      </c>
      <c r="U299" s="206">
        <f t="shared" si="127"/>
        <v>0</v>
      </c>
      <c r="V299" s="206">
        <f t="shared" si="128"/>
        <v>0</v>
      </c>
      <c r="W299" s="206">
        <f t="shared" si="128"/>
        <v>0</v>
      </c>
      <c r="X299" s="206">
        <f t="shared" si="128"/>
        <v>0</v>
      </c>
      <c r="Y299" s="206">
        <f t="shared" si="128"/>
        <v>0</v>
      </c>
      <c r="Z299" s="206">
        <f t="shared" si="128"/>
        <v>0</v>
      </c>
      <c r="AA299" s="206">
        <f t="shared" si="128"/>
        <v>1</v>
      </c>
      <c r="AB299" s="206">
        <f t="shared" si="128"/>
        <v>0</v>
      </c>
      <c r="AC299" s="206">
        <f t="shared" si="135"/>
        <v>0</v>
      </c>
      <c r="AD299" s="206">
        <f t="shared" si="135"/>
        <v>0</v>
      </c>
      <c r="AE299" s="206">
        <f t="shared" si="129"/>
        <v>0</v>
      </c>
      <c r="AF299" s="206">
        <f t="shared" si="129"/>
        <v>0</v>
      </c>
      <c r="AG299" s="206">
        <f t="shared" si="129"/>
        <v>0</v>
      </c>
      <c r="AH299" s="206">
        <f t="shared" si="129"/>
        <v>1</v>
      </c>
      <c r="AI299" s="206">
        <f t="shared" si="129"/>
        <v>0</v>
      </c>
      <c r="AJ299" s="206"/>
      <c r="AK299" s="206"/>
      <c r="AL299" s="19">
        <f t="shared" ref="AL299" si="144">IF(OR(AL$8=7,AL$8=3,AL$8=5),1,0)</f>
        <v>0</v>
      </c>
    </row>
    <row r="300" spans="2:38" s="19" customFormat="1" ht="18">
      <c r="B300" s="204">
        <v>291</v>
      </c>
      <c r="C300" s="196" t="str">
        <f>INDEX('Vias Var Man'!$D$12:$D$3949,MATCH('MAPA VARRIÇÃO MANUAL'!B300,'Vias Var Man'!$B$12:$B$3949))</f>
        <v>1 vez na semana</v>
      </c>
      <c r="D300" s="197">
        <f>VLOOKUP(B300,'Vias Var Man'!$B$12:$H$3949,7,FALSE)</f>
        <v>6.2073400000000003</v>
      </c>
      <c r="E300" s="198">
        <f t="shared" si="123"/>
        <v>24.829360000000001</v>
      </c>
      <c r="F300" s="199">
        <f t="shared" si="121"/>
        <v>4</v>
      </c>
      <c r="G300" s="206">
        <f t="shared" si="126"/>
        <v>0</v>
      </c>
      <c r="H300" s="206">
        <f t="shared" si="126"/>
        <v>0</v>
      </c>
      <c r="I300" s="206">
        <f t="shared" si="126"/>
        <v>0</v>
      </c>
      <c r="J300" s="206">
        <f t="shared" si="126"/>
        <v>0</v>
      </c>
      <c r="K300" s="206">
        <f t="shared" si="126"/>
        <v>0</v>
      </c>
      <c r="L300" s="206">
        <f t="shared" si="126"/>
        <v>0</v>
      </c>
      <c r="M300" s="206">
        <f t="shared" si="126"/>
        <v>1</v>
      </c>
      <c r="N300" s="206">
        <f t="shared" si="126"/>
        <v>0</v>
      </c>
      <c r="O300" s="206">
        <f t="shared" si="127"/>
        <v>0</v>
      </c>
      <c r="P300" s="206">
        <f t="shared" si="127"/>
        <v>0</v>
      </c>
      <c r="Q300" s="206">
        <f t="shared" si="127"/>
        <v>0</v>
      </c>
      <c r="R300" s="206">
        <f t="shared" si="127"/>
        <v>0</v>
      </c>
      <c r="S300" s="206">
        <f t="shared" si="127"/>
        <v>0</v>
      </c>
      <c r="T300" s="206">
        <f t="shared" si="127"/>
        <v>1</v>
      </c>
      <c r="U300" s="206">
        <f t="shared" si="127"/>
        <v>0</v>
      </c>
      <c r="V300" s="206">
        <f t="shared" si="128"/>
        <v>0</v>
      </c>
      <c r="W300" s="206">
        <f t="shared" si="128"/>
        <v>0</v>
      </c>
      <c r="X300" s="206">
        <f t="shared" si="128"/>
        <v>0</v>
      </c>
      <c r="Y300" s="206">
        <f t="shared" si="128"/>
        <v>0</v>
      </c>
      <c r="Z300" s="206">
        <f t="shared" si="128"/>
        <v>0</v>
      </c>
      <c r="AA300" s="206">
        <f t="shared" si="128"/>
        <v>1</v>
      </c>
      <c r="AB300" s="206">
        <f t="shared" si="128"/>
        <v>0</v>
      </c>
      <c r="AC300" s="206">
        <f t="shared" si="135"/>
        <v>0</v>
      </c>
      <c r="AD300" s="206">
        <f t="shared" si="135"/>
        <v>0</v>
      </c>
      <c r="AE300" s="206">
        <f t="shared" si="129"/>
        <v>0</v>
      </c>
      <c r="AF300" s="206">
        <f t="shared" si="129"/>
        <v>0</v>
      </c>
      <c r="AG300" s="206">
        <f t="shared" si="129"/>
        <v>0</v>
      </c>
      <c r="AH300" s="206">
        <f t="shared" si="129"/>
        <v>1</v>
      </c>
      <c r="AI300" s="206">
        <f t="shared" si="129"/>
        <v>0</v>
      </c>
      <c r="AJ300" s="206"/>
      <c r="AK300" s="206"/>
    </row>
    <row r="301" spans="2:38" s="19" customFormat="1" ht="18">
      <c r="B301" s="205">
        <v>292</v>
      </c>
      <c r="C301" s="200" t="str">
        <f>INDEX('Vias Var Man'!$D$12:$D$3949,MATCH('MAPA VARRIÇÃO MANUAL'!B301,'Vias Var Man'!$B$12:$B$3949))</f>
        <v>1 vez na semana</v>
      </c>
      <c r="D301" s="201">
        <f>VLOOKUP(B301,'Vias Var Man'!$B$12:$H$3949,7,FALSE)</f>
        <v>6.07958</v>
      </c>
      <c r="E301" s="188">
        <f t="shared" si="123"/>
        <v>24.31832</v>
      </c>
      <c r="F301" s="202">
        <f t="shared" si="121"/>
        <v>4</v>
      </c>
      <c r="G301" s="206">
        <f t="shared" si="126"/>
        <v>0</v>
      </c>
      <c r="H301" s="206">
        <f t="shared" si="126"/>
        <v>0</v>
      </c>
      <c r="I301" s="206">
        <f t="shared" si="126"/>
        <v>0</v>
      </c>
      <c r="J301" s="206">
        <f t="shared" si="126"/>
        <v>0</v>
      </c>
      <c r="K301" s="206">
        <f t="shared" si="126"/>
        <v>0</v>
      </c>
      <c r="L301" s="206">
        <f t="shared" si="126"/>
        <v>0</v>
      </c>
      <c r="M301" s="206">
        <f t="shared" si="126"/>
        <v>1</v>
      </c>
      <c r="N301" s="206">
        <f t="shared" si="126"/>
        <v>0</v>
      </c>
      <c r="O301" s="206">
        <f t="shared" si="127"/>
        <v>0</v>
      </c>
      <c r="P301" s="206">
        <f t="shared" si="127"/>
        <v>0</v>
      </c>
      <c r="Q301" s="206">
        <f t="shared" si="127"/>
        <v>0</v>
      </c>
      <c r="R301" s="206">
        <f t="shared" si="127"/>
        <v>0</v>
      </c>
      <c r="S301" s="206">
        <f t="shared" si="127"/>
        <v>0</v>
      </c>
      <c r="T301" s="206">
        <f t="shared" si="127"/>
        <v>1</v>
      </c>
      <c r="U301" s="206">
        <f t="shared" si="127"/>
        <v>0</v>
      </c>
      <c r="V301" s="206">
        <f t="shared" si="128"/>
        <v>0</v>
      </c>
      <c r="W301" s="206">
        <f t="shared" si="128"/>
        <v>0</v>
      </c>
      <c r="X301" s="206">
        <f t="shared" si="128"/>
        <v>0</v>
      </c>
      <c r="Y301" s="206">
        <f t="shared" si="128"/>
        <v>0</v>
      </c>
      <c r="Z301" s="206">
        <f t="shared" si="128"/>
        <v>0</v>
      </c>
      <c r="AA301" s="206">
        <f t="shared" si="128"/>
        <v>1</v>
      </c>
      <c r="AB301" s="206">
        <f t="shared" si="128"/>
        <v>0</v>
      </c>
      <c r="AC301" s="206">
        <f t="shared" si="135"/>
        <v>0</v>
      </c>
      <c r="AD301" s="206">
        <f t="shared" si="135"/>
        <v>0</v>
      </c>
      <c r="AE301" s="206">
        <f t="shared" si="129"/>
        <v>0</v>
      </c>
      <c r="AF301" s="206">
        <f t="shared" si="129"/>
        <v>0</v>
      </c>
      <c r="AG301" s="206">
        <f t="shared" si="129"/>
        <v>0</v>
      </c>
      <c r="AH301" s="206">
        <f t="shared" si="129"/>
        <v>1</v>
      </c>
      <c r="AI301" s="206">
        <f t="shared" si="129"/>
        <v>0</v>
      </c>
      <c r="AJ301" s="206"/>
      <c r="AK301" s="206"/>
      <c r="AL301" s="19">
        <f t="shared" ref="AL301" si="145">IF(OR(AL$8=7,AL$8=3,AL$8=5),1,0)</f>
        <v>0</v>
      </c>
    </row>
    <row r="302" spans="2:38" s="19" customFormat="1" ht="18">
      <c r="B302" s="204">
        <v>293</v>
      </c>
      <c r="C302" s="196" t="str">
        <f>INDEX('Vias Var Man'!$D$12:$D$3949,MATCH('MAPA VARRIÇÃO MANUAL'!B302,'Vias Var Man'!$B$12:$B$3949))</f>
        <v>1 vez na semana</v>
      </c>
      <c r="D302" s="197">
        <f>VLOOKUP(B302,'Vias Var Man'!$B$12:$H$3949,7,FALSE)</f>
        <v>6.0430599999999997</v>
      </c>
      <c r="E302" s="198">
        <f t="shared" si="123"/>
        <v>24.172239999999999</v>
      </c>
      <c r="F302" s="199">
        <f t="shared" si="121"/>
        <v>4</v>
      </c>
      <c r="G302" s="206">
        <f t="shared" si="126"/>
        <v>0</v>
      </c>
      <c r="H302" s="206">
        <f t="shared" si="126"/>
        <v>0</v>
      </c>
      <c r="I302" s="206">
        <f t="shared" si="126"/>
        <v>0</v>
      </c>
      <c r="J302" s="206">
        <f t="shared" si="126"/>
        <v>0</v>
      </c>
      <c r="K302" s="206">
        <f t="shared" si="126"/>
        <v>0</v>
      </c>
      <c r="L302" s="206">
        <f t="shared" si="126"/>
        <v>0</v>
      </c>
      <c r="M302" s="206">
        <f t="shared" si="126"/>
        <v>1</v>
      </c>
      <c r="N302" s="206">
        <f t="shared" si="126"/>
        <v>0</v>
      </c>
      <c r="O302" s="206">
        <f t="shared" si="127"/>
        <v>0</v>
      </c>
      <c r="P302" s="206">
        <f t="shared" si="127"/>
        <v>0</v>
      </c>
      <c r="Q302" s="206">
        <f t="shared" si="127"/>
        <v>0</v>
      </c>
      <c r="R302" s="206">
        <f t="shared" si="127"/>
        <v>0</v>
      </c>
      <c r="S302" s="206">
        <f t="shared" si="127"/>
        <v>0</v>
      </c>
      <c r="T302" s="206">
        <f t="shared" si="127"/>
        <v>1</v>
      </c>
      <c r="U302" s="206">
        <f t="shared" si="127"/>
        <v>0</v>
      </c>
      <c r="V302" s="206">
        <f t="shared" si="128"/>
        <v>0</v>
      </c>
      <c r="W302" s="206">
        <f t="shared" si="128"/>
        <v>0</v>
      </c>
      <c r="X302" s="206">
        <f t="shared" si="128"/>
        <v>0</v>
      </c>
      <c r="Y302" s="206">
        <f t="shared" si="128"/>
        <v>0</v>
      </c>
      <c r="Z302" s="206">
        <f t="shared" si="128"/>
        <v>0</v>
      </c>
      <c r="AA302" s="206">
        <f t="shared" si="128"/>
        <v>1</v>
      </c>
      <c r="AB302" s="206">
        <f t="shared" si="128"/>
        <v>0</v>
      </c>
      <c r="AC302" s="206">
        <f t="shared" si="135"/>
        <v>0</v>
      </c>
      <c r="AD302" s="206">
        <f t="shared" si="135"/>
        <v>0</v>
      </c>
      <c r="AE302" s="206">
        <f t="shared" si="129"/>
        <v>0</v>
      </c>
      <c r="AF302" s="206">
        <f t="shared" si="129"/>
        <v>0</v>
      </c>
      <c r="AG302" s="206">
        <f t="shared" si="129"/>
        <v>0</v>
      </c>
      <c r="AH302" s="206">
        <f t="shared" si="129"/>
        <v>1</v>
      </c>
      <c r="AI302" s="206">
        <f t="shared" si="129"/>
        <v>0</v>
      </c>
      <c r="AJ302" s="206"/>
      <c r="AK302" s="206"/>
    </row>
    <row r="303" spans="2:38" s="19" customFormat="1" ht="18">
      <c r="B303" s="205">
        <v>294</v>
      </c>
      <c r="C303" s="200" t="str">
        <f>INDEX('Vias Var Man'!$D$12:$D$3949,MATCH('MAPA VARRIÇÃO MANUAL'!B303,'Vias Var Man'!$B$12:$B$3949))</f>
        <v>1 vez na semana</v>
      </c>
      <c r="D303" s="201">
        <f>VLOOKUP(B303,'Vias Var Man'!$B$12:$H$3949,7,FALSE)</f>
        <v>6.0283600000000011</v>
      </c>
      <c r="E303" s="188">
        <f t="shared" si="123"/>
        <v>24.113440000000004</v>
      </c>
      <c r="F303" s="202">
        <f t="shared" si="121"/>
        <v>4</v>
      </c>
      <c r="G303" s="206">
        <f t="shared" si="126"/>
        <v>0</v>
      </c>
      <c r="H303" s="206">
        <f t="shared" si="126"/>
        <v>0</v>
      </c>
      <c r="I303" s="206">
        <f t="shared" si="126"/>
        <v>0</v>
      </c>
      <c r="J303" s="206">
        <f t="shared" si="126"/>
        <v>0</v>
      </c>
      <c r="K303" s="206">
        <f t="shared" si="126"/>
        <v>0</v>
      </c>
      <c r="L303" s="206">
        <f t="shared" si="126"/>
        <v>0</v>
      </c>
      <c r="M303" s="206">
        <f t="shared" si="126"/>
        <v>1</v>
      </c>
      <c r="N303" s="206">
        <f t="shared" si="126"/>
        <v>0</v>
      </c>
      <c r="O303" s="206">
        <f t="shared" si="127"/>
        <v>0</v>
      </c>
      <c r="P303" s="206">
        <f t="shared" si="127"/>
        <v>0</v>
      </c>
      <c r="Q303" s="206">
        <f t="shared" si="127"/>
        <v>0</v>
      </c>
      <c r="R303" s="206">
        <f t="shared" si="127"/>
        <v>0</v>
      </c>
      <c r="S303" s="206">
        <f t="shared" si="127"/>
        <v>0</v>
      </c>
      <c r="T303" s="206">
        <f t="shared" si="127"/>
        <v>1</v>
      </c>
      <c r="U303" s="206">
        <f t="shared" si="127"/>
        <v>0</v>
      </c>
      <c r="V303" s="206">
        <f t="shared" si="128"/>
        <v>0</v>
      </c>
      <c r="W303" s="206">
        <f t="shared" si="128"/>
        <v>0</v>
      </c>
      <c r="X303" s="206">
        <f t="shared" si="128"/>
        <v>0</v>
      </c>
      <c r="Y303" s="206">
        <f t="shared" si="128"/>
        <v>0</v>
      </c>
      <c r="Z303" s="206">
        <f t="shared" si="128"/>
        <v>0</v>
      </c>
      <c r="AA303" s="206">
        <f t="shared" si="128"/>
        <v>1</v>
      </c>
      <c r="AB303" s="206">
        <f t="shared" si="128"/>
        <v>0</v>
      </c>
      <c r="AC303" s="206">
        <f t="shared" si="135"/>
        <v>0</v>
      </c>
      <c r="AD303" s="206">
        <f t="shared" si="135"/>
        <v>0</v>
      </c>
      <c r="AE303" s="206">
        <f t="shared" si="129"/>
        <v>0</v>
      </c>
      <c r="AF303" s="206">
        <f t="shared" si="129"/>
        <v>0</v>
      </c>
      <c r="AG303" s="206">
        <f t="shared" si="129"/>
        <v>0</v>
      </c>
      <c r="AH303" s="206">
        <f t="shared" si="129"/>
        <v>1</v>
      </c>
      <c r="AI303" s="206">
        <f t="shared" si="129"/>
        <v>0</v>
      </c>
      <c r="AJ303" s="206"/>
      <c r="AK303" s="206"/>
      <c r="AL303" s="19">
        <f t="shared" ref="AL303" si="146">IF(OR(AL$8=7,AL$8=3,AL$8=5),1,0)</f>
        <v>0</v>
      </c>
    </row>
    <row r="304" spans="2:38" s="19" customFormat="1" ht="18">
      <c r="B304" s="204">
        <v>295</v>
      </c>
      <c r="C304" s="196" t="str">
        <f>INDEX('Vias Var Man'!$D$12:$D$3949,MATCH('MAPA VARRIÇÃO MANUAL'!B304,'Vias Var Man'!$B$12:$B$3949))</f>
        <v>1 vez na semana</v>
      </c>
      <c r="D304" s="197">
        <f>VLOOKUP(B304,'Vias Var Man'!$B$12:$H$3949,7,FALSE)</f>
        <v>6.1706799999999999</v>
      </c>
      <c r="E304" s="198">
        <f t="shared" si="123"/>
        <v>24.68272</v>
      </c>
      <c r="F304" s="199">
        <f t="shared" si="121"/>
        <v>4</v>
      </c>
      <c r="G304" s="206">
        <f t="shared" si="126"/>
        <v>0</v>
      </c>
      <c r="H304" s="206">
        <f t="shared" si="126"/>
        <v>0</v>
      </c>
      <c r="I304" s="206">
        <f t="shared" si="126"/>
        <v>0</v>
      </c>
      <c r="J304" s="206">
        <f t="shared" si="126"/>
        <v>0</v>
      </c>
      <c r="K304" s="206">
        <f t="shared" si="126"/>
        <v>0</v>
      </c>
      <c r="L304" s="206">
        <f t="shared" si="126"/>
        <v>0</v>
      </c>
      <c r="M304" s="206">
        <f t="shared" si="126"/>
        <v>1</v>
      </c>
      <c r="N304" s="206">
        <f t="shared" ref="N304" si="147">IF(WEEKDAY(N$9,1)=5,1,0)</f>
        <v>0</v>
      </c>
      <c r="O304" s="206">
        <f t="shared" si="127"/>
        <v>0</v>
      </c>
      <c r="P304" s="206">
        <f t="shared" si="127"/>
        <v>0</v>
      </c>
      <c r="Q304" s="206">
        <f t="shared" si="127"/>
        <v>0</v>
      </c>
      <c r="R304" s="206">
        <f t="shared" si="127"/>
        <v>0</v>
      </c>
      <c r="S304" s="206">
        <f t="shared" si="127"/>
        <v>0</v>
      </c>
      <c r="T304" s="206">
        <f t="shared" si="127"/>
        <v>1</v>
      </c>
      <c r="U304" s="206">
        <f t="shared" si="127"/>
        <v>0</v>
      </c>
      <c r="V304" s="206">
        <f t="shared" si="128"/>
        <v>0</v>
      </c>
      <c r="W304" s="206">
        <f t="shared" si="128"/>
        <v>0</v>
      </c>
      <c r="X304" s="206">
        <f t="shared" si="128"/>
        <v>0</v>
      </c>
      <c r="Y304" s="206">
        <f t="shared" si="128"/>
        <v>0</v>
      </c>
      <c r="Z304" s="206">
        <f t="shared" si="128"/>
        <v>0</v>
      </c>
      <c r="AA304" s="206">
        <f t="shared" si="128"/>
        <v>1</v>
      </c>
      <c r="AB304" s="206">
        <f t="shared" si="128"/>
        <v>0</v>
      </c>
      <c r="AC304" s="206">
        <f t="shared" si="135"/>
        <v>0</v>
      </c>
      <c r="AD304" s="206">
        <f t="shared" si="135"/>
        <v>0</v>
      </c>
      <c r="AE304" s="206">
        <f t="shared" si="129"/>
        <v>0</v>
      </c>
      <c r="AF304" s="206">
        <f t="shared" si="129"/>
        <v>0</v>
      </c>
      <c r="AG304" s="206">
        <f t="shared" si="129"/>
        <v>0</v>
      </c>
      <c r="AH304" s="206">
        <f t="shared" si="129"/>
        <v>1</v>
      </c>
      <c r="AI304" s="206">
        <f t="shared" si="129"/>
        <v>0</v>
      </c>
      <c r="AJ304" s="206"/>
      <c r="AK304" s="206"/>
    </row>
    <row r="305" spans="2:38" s="19" customFormat="1" ht="18">
      <c r="B305" s="205">
        <v>296</v>
      </c>
      <c r="C305" s="200" t="str">
        <f>INDEX('Vias Var Man'!$D$12:$D$3949,MATCH('MAPA VARRIÇÃO MANUAL'!B305,'Vias Var Man'!$B$12:$B$3949))</f>
        <v>1 vez na semana</v>
      </c>
      <c r="D305" s="201">
        <f>VLOOKUP(B305,'Vias Var Man'!$B$12:$H$3949,7,FALSE)</f>
        <v>6.1155799999999996</v>
      </c>
      <c r="E305" s="188">
        <f t="shared" si="123"/>
        <v>30.5779</v>
      </c>
      <c r="F305" s="202">
        <f t="shared" si="121"/>
        <v>5</v>
      </c>
      <c r="G305" s="206">
        <f t="shared" ref="G305:Q331" si="148">IF(WEEKDAY(G$9,1)=6,1,0)</f>
        <v>1</v>
      </c>
      <c r="H305" s="206">
        <f t="shared" si="148"/>
        <v>0</v>
      </c>
      <c r="I305" s="206">
        <f t="shared" si="148"/>
        <v>0</v>
      </c>
      <c r="J305" s="206">
        <f t="shared" si="148"/>
        <v>0</v>
      </c>
      <c r="K305" s="206">
        <f t="shared" si="148"/>
        <v>0</v>
      </c>
      <c r="L305" s="206">
        <f t="shared" si="148"/>
        <v>0</v>
      </c>
      <c r="M305" s="206">
        <f t="shared" si="148"/>
        <v>0</v>
      </c>
      <c r="N305" s="206">
        <f t="shared" si="148"/>
        <v>1</v>
      </c>
      <c r="O305" s="206">
        <f t="shared" si="148"/>
        <v>0</v>
      </c>
      <c r="P305" s="206">
        <f t="shared" si="148"/>
        <v>0</v>
      </c>
      <c r="Q305" s="206">
        <f t="shared" si="148"/>
        <v>0</v>
      </c>
      <c r="R305" s="206">
        <f t="shared" ref="R305:AD331" si="149">IF(WEEKDAY(R$9,1)=6,1,0)</f>
        <v>0</v>
      </c>
      <c r="S305" s="206">
        <f t="shared" si="149"/>
        <v>0</v>
      </c>
      <c r="T305" s="206">
        <f t="shared" si="149"/>
        <v>0</v>
      </c>
      <c r="U305" s="206">
        <f t="shared" si="149"/>
        <v>1</v>
      </c>
      <c r="V305" s="206">
        <f t="shared" si="149"/>
        <v>0</v>
      </c>
      <c r="W305" s="206">
        <f t="shared" si="149"/>
        <v>0</v>
      </c>
      <c r="X305" s="206">
        <f t="shared" si="149"/>
        <v>0</v>
      </c>
      <c r="Y305" s="206">
        <f t="shared" si="149"/>
        <v>0</v>
      </c>
      <c r="Z305" s="206">
        <f t="shared" si="149"/>
        <v>0</v>
      </c>
      <c r="AA305" s="206">
        <f t="shared" si="149"/>
        <v>0</v>
      </c>
      <c r="AB305" s="206">
        <f t="shared" si="149"/>
        <v>1</v>
      </c>
      <c r="AC305" s="206">
        <f t="shared" si="149"/>
        <v>0</v>
      </c>
      <c r="AD305" s="206">
        <f t="shared" si="149"/>
        <v>0</v>
      </c>
      <c r="AE305" s="206">
        <f t="shared" ref="AE305:AI331" si="150">IF(WEEKDAY(AE$9,1)=6,1,0)</f>
        <v>0</v>
      </c>
      <c r="AF305" s="206">
        <f t="shared" si="150"/>
        <v>0</v>
      </c>
      <c r="AG305" s="206">
        <f t="shared" si="150"/>
        <v>0</v>
      </c>
      <c r="AH305" s="206">
        <f t="shared" si="150"/>
        <v>0</v>
      </c>
      <c r="AI305" s="206">
        <f t="shared" si="150"/>
        <v>1</v>
      </c>
      <c r="AJ305" s="206"/>
      <c r="AK305" s="206"/>
      <c r="AL305" s="19">
        <f t="shared" ref="AL305" si="151">IF(OR(AL$8=7,AL$8=3,AL$8=5),1,0)</f>
        <v>0</v>
      </c>
    </row>
    <row r="306" spans="2:38" s="19" customFormat="1" ht="18">
      <c r="B306" s="204">
        <v>297</v>
      </c>
      <c r="C306" s="196" t="str">
        <f>INDEX('Vias Var Man'!$D$12:$D$3949,MATCH('MAPA VARRIÇÃO MANUAL'!B306,'Vias Var Man'!$B$12:$B$3949))</f>
        <v>1 vez na semana</v>
      </c>
      <c r="D306" s="197">
        <f>VLOOKUP(B306,'Vias Var Man'!$B$12:$H$3949,7,FALSE)</f>
        <v>6.2039800000000014</v>
      </c>
      <c r="E306" s="198">
        <f t="shared" si="123"/>
        <v>31.019900000000007</v>
      </c>
      <c r="F306" s="199">
        <f t="shared" si="121"/>
        <v>5</v>
      </c>
      <c r="G306" s="206">
        <f t="shared" si="148"/>
        <v>1</v>
      </c>
      <c r="H306" s="206">
        <f t="shared" si="148"/>
        <v>0</v>
      </c>
      <c r="I306" s="206">
        <f t="shared" si="148"/>
        <v>0</v>
      </c>
      <c r="J306" s="206">
        <f t="shared" si="148"/>
        <v>0</v>
      </c>
      <c r="K306" s="206">
        <f t="shared" si="148"/>
        <v>0</v>
      </c>
      <c r="L306" s="206">
        <f t="shared" si="148"/>
        <v>0</v>
      </c>
      <c r="M306" s="206">
        <f t="shared" si="148"/>
        <v>0</v>
      </c>
      <c r="N306" s="206">
        <f t="shared" si="148"/>
        <v>1</v>
      </c>
      <c r="O306" s="206">
        <f t="shared" si="148"/>
        <v>0</v>
      </c>
      <c r="P306" s="206">
        <f t="shared" si="148"/>
        <v>0</v>
      </c>
      <c r="Q306" s="206">
        <f t="shared" si="148"/>
        <v>0</v>
      </c>
      <c r="R306" s="206">
        <f t="shared" si="149"/>
        <v>0</v>
      </c>
      <c r="S306" s="206">
        <f t="shared" si="149"/>
        <v>0</v>
      </c>
      <c r="T306" s="206">
        <f t="shared" si="149"/>
        <v>0</v>
      </c>
      <c r="U306" s="206">
        <f t="shared" si="149"/>
        <v>1</v>
      </c>
      <c r="V306" s="206">
        <f t="shared" si="149"/>
        <v>0</v>
      </c>
      <c r="W306" s="206">
        <f t="shared" si="149"/>
        <v>0</v>
      </c>
      <c r="X306" s="206">
        <f t="shared" si="149"/>
        <v>0</v>
      </c>
      <c r="Y306" s="206">
        <f t="shared" si="149"/>
        <v>0</v>
      </c>
      <c r="Z306" s="206">
        <f t="shared" si="149"/>
        <v>0</v>
      </c>
      <c r="AA306" s="206">
        <f t="shared" si="149"/>
        <v>0</v>
      </c>
      <c r="AB306" s="206">
        <f t="shared" si="149"/>
        <v>1</v>
      </c>
      <c r="AC306" s="206">
        <f t="shared" si="149"/>
        <v>0</v>
      </c>
      <c r="AD306" s="206">
        <f t="shared" si="149"/>
        <v>0</v>
      </c>
      <c r="AE306" s="206">
        <f t="shared" si="150"/>
        <v>0</v>
      </c>
      <c r="AF306" s="206">
        <f t="shared" si="150"/>
        <v>0</v>
      </c>
      <c r="AG306" s="206">
        <f t="shared" si="150"/>
        <v>0</v>
      </c>
      <c r="AH306" s="206">
        <f t="shared" si="150"/>
        <v>0</v>
      </c>
      <c r="AI306" s="206">
        <f t="shared" si="150"/>
        <v>1</v>
      </c>
      <c r="AJ306" s="206"/>
      <c r="AK306" s="206"/>
    </row>
    <row r="307" spans="2:38" s="19" customFormat="1" ht="18">
      <c r="B307" s="205">
        <v>298</v>
      </c>
      <c r="C307" s="200" t="str">
        <f>INDEX('Vias Var Man'!$D$12:$D$3949,MATCH('MAPA VARRIÇÃO MANUAL'!B307,'Vias Var Man'!$B$12:$B$3949))</f>
        <v>1 vez na semana</v>
      </c>
      <c r="D307" s="201">
        <f>VLOOKUP(B307,'Vias Var Man'!$B$12:$H$3949,7,FALSE)</f>
        <v>6.2502600000000008</v>
      </c>
      <c r="E307" s="188">
        <f t="shared" si="123"/>
        <v>31.251300000000004</v>
      </c>
      <c r="F307" s="202">
        <f t="shared" si="121"/>
        <v>5</v>
      </c>
      <c r="G307" s="206">
        <f t="shared" si="148"/>
        <v>1</v>
      </c>
      <c r="H307" s="206">
        <f t="shared" si="148"/>
        <v>0</v>
      </c>
      <c r="I307" s="206">
        <f t="shared" si="148"/>
        <v>0</v>
      </c>
      <c r="J307" s="206">
        <f t="shared" si="148"/>
        <v>0</v>
      </c>
      <c r="K307" s="206">
        <f t="shared" si="148"/>
        <v>0</v>
      </c>
      <c r="L307" s="206">
        <f t="shared" si="148"/>
        <v>0</v>
      </c>
      <c r="M307" s="206">
        <f t="shared" si="148"/>
        <v>0</v>
      </c>
      <c r="N307" s="206">
        <f t="shared" si="148"/>
        <v>1</v>
      </c>
      <c r="O307" s="206">
        <f t="shared" si="148"/>
        <v>0</v>
      </c>
      <c r="P307" s="206">
        <f t="shared" si="148"/>
        <v>0</v>
      </c>
      <c r="Q307" s="206">
        <f t="shared" si="148"/>
        <v>0</v>
      </c>
      <c r="R307" s="206">
        <f t="shared" si="149"/>
        <v>0</v>
      </c>
      <c r="S307" s="206">
        <f t="shared" si="149"/>
        <v>0</v>
      </c>
      <c r="T307" s="206">
        <f t="shared" si="149"/>
        <v>0</v>
      </c>
      <c r="U307" s="206">
        <f t="shared" si="149"/>
        <v>1</v>
      </c>
      <c r="V307" s="206">
        <f t="shared" si="149"/>
        <v>0</v>
      </c>
      <c r="W307" s="206">
        <f t="shared" si="149"/>
        <v>0</v>
      </c>
      <c r="X307" s="206">
        <f t="shared" si="149"/>
        <v>0</v>
      </c>
      <c r="Y307" s="206">
        <f t="shared" si="149"/>
        <v>0</v>
      </c>
      <c r="Z307" s="206">
        <f t="shared" si="149"/>
        <v>0</v>
      </c>
      <c r="AA307" s="206">
        <f t="shared" si="149"/>
        <v>0</v>
      </c>
      <c r="AB307" s="206">
        <f t="shared" si="149"/>
        <v>1</v>
      </c>
      <c r="AC307" s="206">
        <f t="shared" si="149"/>
        <v>0</v>
      </c>
      <c r="AD307" s="206">
        <f t="shared" si="149"/>
        <v>0</v>
      </c>
      <c r="AE307" s="206">
        <f t="shared" si="150"/>
        <v>0</v>
      </c>
      <c r="AF307" s="206">
        <f t="shared" si="150"/>
        <v>0</v>
      </c>
      <c r="AG307" s="206">
        <f t="shared" si="150"/>
        <v>0</v>
      </c>
      <c r="AH307" s="206">
        <f t="shared" si="150"/>
        <v>0</v>
      </c>
      <c r="AI307" s="206">
        <f t="shared" si="150"/>
        <v>1</v>
      </c>
      <c r="AJ307" s="206"/>
      <c r="AK307" s="206"/>
      <c r="AL307" s="19">
        <f t="shared" ref="AL307" si="152">IF(OR(AL$8=7,AL$8=3,AL$8=5),1,0)</f>
        <v>0</v>
      </c>
    </row>
    <row r="308" spans="2:38" s="19" customFormat="1" ht="18">
      <c r="B308" s="204">
        <v>299</v>
      </c>
      <c r="C308" s="196" t="str">
        <f>INDEX('Vias Var Man'!$D$12:$D$3949,MATCH('MAPA VARRIÇÃO MANUAL'!B308,'Vias Var Man'!$B$12:$B$3949))</f>
        <v>1 vez na semana</v>
      </c>
      <c r="D308" s="197">
        <f>VLOOKUP(B308,'Vias Var Man'!$B$12:$H$3949,7,FALSE)</f>
        <v>5.9796800000000001</v>
      </c>
      <c r="E308" s="198">
        <f t="shared" si="123"/>
        <v>29.898400000000002</v>
      </c>
      <c r="F308" s="199">
        <f t="shared" si="121"/>
        <v>5</v>
      </c>
      <c r="G308" s="206">
        <f t="shared" si="148"/>
        <v>1</v>
      </c>
      <c r="H308" s="206">
        <f t="shared" si="148"/>
        <v>0</v>
      </c>
      <c r="I308" s="206">
        <f t="shared" si="148"/>
        <v>0</v>
      </c>
      <c r="J308" s="206">
        <f t="shared" si="148"/>
        <v>0</v>
      </c>
      <c r="K308" s="206">
        <f t="shared" si="148"/>
        <v>0</v>
      </c>
      <c r="L308" s="206">
        <f t="shared" si="148"/>
        <v>0</v>
      </c>
      <c r="M308" s="206">
        <f t="shared" si="148"/>
        <v>0</v>
      </c>
      <c r="N308" s="206">
        <f t="shared" si="148"/>
        <v>1</v>
      </c>
      <c r="O308" s="206">
        <f t="shared" si="148"/>
        <v>0</v>
      </c>
      <c r="P308" s="206">
        <f t="shared" si="148"/>
        <v>0</v>
      </c>
      <c r="Q308" s="206">
        <f t="shared" si="148"/>
        <v>0</v>
      </c>
      <c r="R308" s="206">
        <f t="shared" si="149"/>
        <v>0</v>
      </c>
      <c r="S308" s="206">
        <f t="shared" si="149"/>
        <v>0</v>
      </c>
      <c r="T308" s="206">
        <f t="shared" si="149"/>
        <v>0</v>
      </c>
      <c r="U308" s="206">
        <f t="shared" si="149"/>
        <v>1</v>
      </c>
      <c r="V308" s="206">
        <f t="shared" si="149"/>
        <v>0</v>
      </c>
      <c r="W308" s="206">
        <f t="shared" si="149"/>
        <v>0</v>
      </c>
      <c r="X308" s="206">
        <f t="shared" si="149"/>
        <v>0</v>
      </c>
      <c r="Y308" s="206">
        <f t="shared" si="149"/>
        <v>0</v>
      </c>
      <c r="Z308" s="206">
        <f t="shared" si="149"/>
        <v>0</v>
      </c>
      <c r="AA308" s="206">
        <f t="shared" si="149"/>
        <v>0</v>
      </c>
      <c r="AB308" s="206">
        <f t="shared" si="149"/>
        <v>1</v>
      </c>
      <c r="AC308" s="206">
        <f t="shared" si="149"/>
        <v>0</v>
      </c>
      <c r="AD308" s="206">
        <f t="shared" si="149"/>
        <v>0</v>
      </c>
      <c r="AE308" s="206">
        <f t="shared" si="150"/>
        <v>0</v>
      </c>
      <c r="AF308" s="206">
        <f t="shared" si="150"/>
        <v>0</v>
      </c>
      <c r="AG308" s="206">
        <f t="shared" si="150"/>
        <v>0</v>
      </c>
      <c r="AH308" s="206">
        <f t="shared" si="150"/>
        <v>0</v>
      </c>
      <c r="AI308" s="206">
        <f t="shared" si="150"/>
        <v>1</v>
      </c>
      <c r="AJ308" s="206"/>
      <c r="AK308" s="206"/>
    </row>
    <row r="309" spans="2:38" s="19" customFormat="1" ht="18">
      <c r="B309" s="205">
        <v>300</v>
      </c>
      <c r="C309" s="200" t="str">
        <f>INDEX('Vias Var Man'!$D$12:$D$3949,MATCH('MAPA VARRIÇÃO MANUAL'!B309,'Vias Var Man'!$B$12:$B$3949))</f>
        <v>1 vez na semana</v>
      </c>
      <c r="D309" s="201">
        <f>VLOOKUP(B309,'Vias Var Man'!$B$12:$H$3949,7,FALSE)</f>
        <v>5.8307599999999997</v>
      </c>
      <c r="E309" s="188">
        <f t="shared" si="123"/>
        <v>29.153799999999997</v>
      </c>
      <c r="F309" s="202">
        <f t="shared" si="121"/>
        <v>5</v>
      </c>
      <c r="G309" s="206">
        <f t="shared" si="148"/>
        <v>1</v>
      </c>
      <c r="H309" s="206">
        <f t="shared" si="148"/>
        <v>0</v>
      </c>
      <c r="I309" s="206">
        <f t="shared" si="148"/>
        <v>0</v>
      </c>
      <c r="J309" s="206">
        <f t="shared" si="148"/>
        <v>0</v>
      </c>
      <c r="K309" s="206">
        <f t="shared" si="148"/>
        <v>0</v>
      </c>
      <c r="L309" s="206">
        <f t="shared" si="148"/>
        <v>0</v>
      </c>
      <c r="M309" s="206">
        <f t="shared" si="148"/>
        <v>0</v>
      </c>
      <c r="N309" s="206">
        <f t="shared" si="148"/>
        <v>1</v>
      </c>
      <c r="O309" s="206">
        <f t="shared" si="148"/>
        <v>0</v>
      </c>
      <c r="P309" s="206">
        <f t="shared" si="148"/>
        <v>0</v>
      </c>
      <c r="Q309" s="206">
        <f t="shared" si="148"/>
        <v>0</v>
      </c>
      <c r="R309" s="206">
        <f t="shared" si="149"/>
        <v>0</v>
      </c>
      <c r="S309" s="206">
        <f t="shared" si="149"/>
        <v>0</v>
      </c>
      <c r="T309" s="206">
        <f t="shared" si="149"/>
        <v>0</v>
      </c>
      <c r="U309" s="206">
        <f t="shared" si="149"/>
        <v>1</v>
      </c>
      <c r="V309" s="206">
        <f t="shared" si="149"/>
        <v>0</v>
      </c>
      <c r="W309" s="206">
        <f t="shared" si="149"/>
        <v>0</v>
      </c>
      <c r="X309" s="206">
        <f t="shared" si="149"/>
        <v>0</v>
      </c>
      <c r="Y309" s="206">
        <f t="shared" si="149"/>
        <v>0</v>
      </c>
      <c r="Z309" s="206">
        <f t="shared" si="149"/>
        <v>0</v>
      </c>
      <c r="AA309" s="206">
        <f t="shared" si="149"/>
        <v>0</v>
      </c>
      <c r="AB309" s="206">
        <f t="shared" si="149"/>
        <v>1</v>
      </c>
      <c r="AC309" s="206">
        <f t="shared" si="149"/>
        <v>0</v>
      </c>
      <c r="AD309" s="206">
        <f t="shared" si="149"/>
        <v>0</v>
      </c>
      <c r="AE309" s="206">
        <f t="shared" si="150"/>
        <v>0</v>
      </c>
      <c r="AF309" s="206">
        <f t="shared" si="150"/>
        <v>0</v>
      </c>
      <c r="AG309" s="206">
        <f t="shared" si="150"/>
        <v>0</v>
      </c>
      <c r="AH309" s="206">
        <f t="shared" si="150"/>
        <v>0</v>
      </c>
      <c r="AI309" s="206">
        <f t="shared" si="150"/>
        <v>1</v>
      </c>
      <c r="AJ309" s="206"/>
      <c r="AK309" s="206"/>
      <c r="AL309" s="19">
        <f t="shared" ref="AL309" si="153">IF(OR(AL$8=7,AL$8=3,AL$8=5),1,0)</f>
        <v>0</v>
      </c>
    </row>
    <row r="310" spans="2:38" s="19" customFormat="1" ht="18">
      <c r="B310" s="204">
        <v>301</v>
      </c>
      <c r="C310" s="196" t="str">
        <f>INDEX('Vias Var Man'!$D$12:$D$3949,MATCH('MAPA VARRIÇÃO MANUAL'!B310,'Vias Var Man'!$B$12:$B$3949))</f>
        <v>1 vez na semana</v>
      </c>
      <c r="D310" s="197">
        <f>VLOOKUP(B310,'Vias Var Man'!$B$12:$H$3949,7,FALSE)</f>
        <v>5.8638400000000006</v>
      </c>
      <c r="E310" s="198">
        <f t="shared" si="123"/>
        <v>29.319200000000002</v>
      </c>
      <c r="F310" s="199">
        <f t="shared" si="121"/>
        <v>5</v>
      </c>
      <c r="G310" s="206">
        <f t="shared" si="148"/>
        <v>1</v>
      </c>
      <c r="H310" s="206">
        <f t="shared" si="148"/>
        <v>0</v>
      </c>
      <c r="I310" s="206">
        <f t="shared" si="148"/>
        <v>0</v>
      </c>
      <c r="J310" s="206">
        <f t="shared" si="148"/>
        <v>0</v>
      </c>
      <c r="K310" s="206">
        <f t="shared" si="148"/>
        <v>0</v>
      </c>
      <c r="L310" s="206">
        <f t="shared" si="148"/>
        <v>0</v>
      </c>
      <c r="M310" s="206">
        <f t="shared" si="148"/>
        <v>0</v>
      </c>
      <c r="N310" s="206">
        <f t="shared" si="148"/>
        <v>1</v>
      </c>
      <c r="O310" s="206">
        <f t="shared" si="148"/>
        <v>0</v>
      </c>
      <c r="P310" s="206">
        <f t="shared" si="148"/>
        <v>0</v>
      </c>
      <c r="Q310" s="206">
        <f t="shared" si="148"/>
        <v>0</v>
      </c>
      <c r="R310" s="206">
        <f t="shared" si="149"/>
        <v>0</v>
      </c>
      <c r="S310" s="206">
        <f t="shared" si="149"/>
        <v>0</v>
      </c>
      <c r="T310" s="206">
        <f t="shared" si="149"/>
        <v>0</v>
      </c>
      <c r="U310" s="206">
        <f t="shared" si="149"/>
        <v>1</v>
      </c>
      <c r="V310" s="206">
        <f t="shared" si="149"/>
        <v>0</v>
      </c>
      <c r="W310" s="206">
        <f t="shared" si="149"/>
        <v>0</v>
      </c>
      <c r="X310" s="206">
        <f t="shared" si="149"/>
        <v>0</v>
      </c>
      <c r="Y310" s="206">
        <f t="shared" si="149"/>
        <v>0</v>
      </c>
      <c r="Z310" s="206">
        <f t="shared" si="149"/>
        <v>0</v>
      </c>
      <c r="AA310" s="206">
        <f t="shared" si="149"/>
        <v>0</v>
      </c>
      <c r="AB310" s="206">
        <f t="shared" si="149"/>
        <v>1</v>
      </c>
      <c r="AC310" s="206">
        <f t="shared" si="149"/>
        <v>0</v>
      </c>
      <c r="AD310" s="206">
        <f t="shared" si="149"/>
        <v>0</v>
      </c>
      <c r="AE310" s="206">
        <f t="shared" si="150"/>
        <v>0</v>
      </c>
      <c r="AF310" s="206">
        <f t="shared" si="150"/>
        <v>0</v>
      </c>
      <c r="AG310" s="206">
        <f t="shared" si="150"/>
        <v>0</v>
      </c>
      <c r="AH310" s="206">
        <f t="shared" si="150"/>
        <v>0</v>
      </c>
      <c r="AI310" s="206">
        <f t="shared" si="150"/>
        <v>1</v>
      </c>
      <c r="AJ310" s="206"/>
      <c r="AK310" s="206"/>
    </row>
    <row r="311" spans="2:38" s="19" customFormat="1" ht="18">
      <c r="B311" s="205">
        <v>302</v>
      </c>
      <c r="C311" s="200" t="str">
        <f>INDEX('Vias Var Man'!$D$12:$D$3949,MATCH('MAPA VARRIÇÃO MANUAL'!B311,'Vias Var Man'!$B$12:$B$3949))</f>
        <v>1 vez na semana</v>
      </c>
      <c r="D311" s="201">
        <f>VLOOKUP(B311,'Vias Var Man'!$B$12:$H$3949,7,FALSE)</f>
        <v>5.8773399999999993</v>
      </c>
      <c r="E311" s="188">
        <f t="shared" si="123"/>
        <v>29.386699999999998</v>
      </c>
      <c r="F311" s="202">
        <f t="shared" si="121"/>
        <v>5</v>
      </c>
      <c r="G311" s="206">
        <f t="shared" si="148"/>
        <v>1</v>
      </c>
      <c r="H311" s="206">
        <f t="shared" si="148"/>
        <v>0</v>
      </c>
      <c r="I311" s="206">
        <f t="shared" si="148"/>
        <v>0</v>
      </c>
      <c r="J311" s="206">
        <f t="shared" si="148"/>
        <v>0</v>
      </c>
      <c r="K311" s="206">
        <f t="shared" si="148"/>
        <v>0</v>
      </c>
      <c r="L311" s="206">
        <f t="shared" si="148"/>
        <v>0</v>
      </c>
      <c r="M311" s="206">
        <f t="shared" si="148"/>
        <v>0</v>
      </c>
      <c r="N311" s="206">
        <f t="shared" si="148"/>
        <v>1</v>
      </c>
      <c r="O311" s="206">
        <f t="shared" si="148"/>
        <v>0</v>
      </c>
      <c r="P311" s="206">
        <f t="shared" si="148"/>
        <v>0</v>
      </c>
      <c r="Q311" s="206">
        <f t="shared" si="148"/>
        <v>0</v>
      </c>
      <c r="R311" s="206">
        <f t="shared" si="149"/>
        <v>0</v>
      </c>
      <c r="S311" s="206">
        <f t="shared" si="149"/>
        <v>0</v>
      </c>
      <c r="T311" s="206">
        <f t="shared" si="149"/>
        <v>0</v>
      </c>
      <c r="U311" s="206">
        <f t="shared" si="149"/>
        <v>1</v>
      </c>
      <c r="V311" s="206">
        <f t="shared" si="149"/>
        <v>0</v>
      </c>
      <c r="W311" s="206">
        <f t="shared" si="149"/>
        <v>0</v>
      </c>
      <c r="X311" s="206">
        <f t="shared" si="149"/>
        <v>0</v>
      </c>
      <c r="Y311" s="206">
        <f t="shared" si="149"/>
        <v>0</v>
      </c>
      <c r="Z311" s="206">
        <f t="shared" si="149"/>
        <v>0</v>
      </c>
      <c r="AA311" s="206">
        <f t="shared" si="149"/>
        <v>0</v>
      </c>
      <c r="AB311" s="206">
        <f t="shared" si="149"/>
        <v>1</v>
      </c>
      <c r="AC311" s="206">
        <f t="shared" si="149"/>
        <v>0</v>
      </c>
      <c r="AD311" s="206">
        <f t="shared" si="149"/>
        <v>0</v>
      </c>
      <c r="AE311" s="206">
        <f t="shared" si="150"/>
        <v>0</v>
      </c>
      <c r="AF311" s="206">
        <f t="shared" si="150"/>
        <v>0</v>
      </c>
      <c r="AG311" s="206">
        <f t="shared" si="150"/>
        <v>0</v>
      </c>
      <c r="AH311" s="206">
        <f t="shared" si="150"/>
        <v>0</v>
      </c>
      <c r="AI311" s="206">
        <f t="shared" si="150"/>
        <v>1</v>
      </c>
      <c r="AJ311" s="206"/>
      <c r="AK311" s="206"/>
      <c r="AL311" s="19">
        <f t="shared" ref="AL311" si="154">IF(OR(AL$8=7,AL$8=3,AL$8=5),1,0)</f>
        <v>0</v>
      </c>
    </row>
    <row r="312" spans="2:38" s="19" customFormat="1" ht="18">
      <c r="B312" s="204">
        <v>303</v>
      </c>
      <c r="C312" s="196" t="str">
        <f>INDEX('Vias Var Man'!$D$12:$D$3949,MATCH('MAPA VARRIÇÃO MANUAL'!B312,'Vias Var Man'!$B$12:$B$3949))</f>
        <v>1 vez na semana</v>
      </c>
      <c r="D312" s="197">
        <f>VLOOKUP(B312,'Vias Var Man'!$B$12:$H$3949,7,FALSE)</f>
        <v>5.9095999999999993</v>
      </c>
      <c r="E312" s="198">
        <f t="shared" si="123"/>
        <v>29.547999999999995</v>
      </c>
      <c r="F312" s="199">
        <f t="shared" si="121"/>
        <v>5</v>
      </c>
      <c r="G312" s="206">
        <f t="shared" si="148"/>
        <v>1</v>
      </c>
      <c r="H312" s="206">
        <f t="shared" si="148"/>
        <v>0</v>
      </c>
      <c r="I312" s="206">
        <f t="shared" si="148"/>
        <v>0</v>
      </c>
      <c r="J312" s="206">
        <f t="shared" si="148"/>
        <v>0</v>
      </c>
      <c r="K312" s="206">
        <f t="shared" si="148"/>
        <v>0</v>
      </c>
      <c r="L312" s="206">
        <f t="shared" si="148"/>
        <v>0</v>
      </c>
      <c r="M312" s="206">
        <f t="shared" si="148"/>
        <v>0</v>
      </c>
      <c r="N312" s="206">
        <f t="shared" si="148"/>
        <v>1</v>
      </c>
      <c r="O312" s="206">
        <f t="shared" si="148"/>
        <v>0</v>
      </c>
      <c r="P312" s="206">
        <f t="shared" si="148"/>
        <v>0</v>
      </c>
      <c r="Q312" s="206">
        <f t="shared" si="148"/>
        <v>0</v>
      </c>
      <c r="R312" s="206">
        <f t="shared" si="149"/>
        <v>0</v>
      </c>
      <c r="S312" s="206">
        <f t="shared" si="149"/>
        <v>0</v>
      </c>
      <c r="T312" s="206">
        <f t="shared" si="149"/>
        <v>0</v>
      </c>
      <c r="U312" s="206">
        <f t="shared" si="149"/>
        <v>1</v>
      </c>
      <c r="V312" s="206">
        <f t="shared" si="149"/>
        <v>0</v>
      </c>
      <c r="W312" s="206">
        <f t="shared" si="149"/>
        <v>0</v>
      </c>
      <c r="X312" s="206">
        <f t="shared" si="149"/>
        <v>0</v>
      </c>
      <c r="Y312" s="206">
        <f t="shared" si="149"/>
        <v>0</v>
      </c>
      <c r="Z312" s="206">
        <f t="shared" si="149"/>
        <v>0</v>
      </c>
      <c r="AA312" s="206">
        <f t="shared" si="149"/>
        <v>0</v>
      </c>
      <c r="AB312" s="206">
        <f t="shared" si="149"/>
        <v>1</v>
      </c>
      <c r="AC312" s="206">
        <f t="shared" si="149"/>
        <v>0</v>
      </c>
      <c r="AD312" s="206">
        <f t="shared" si="149"/>
        <v>0</v>
      </c>
      <c r="AE312" s="206">
        <f t="shared" si="150"/>
        <v>0</v>
      </c>
      <c r="AF312" s="206">
        <f t="shared" si="150"/>
        <v>0</v>
      </c>
      <c r="AG312" s="206">
        <f t="shared" si="150"/>
        <v>0</v>
      </c>
      <c r="AH312" s="206">
        <f t="shared" si="150"/>
        <v>0</v>
      </c>
      <c r="AI312" s="206">
        <f t="shared" si="150"/>
        <v>1</v>
      </c>
      <c r="AJ312" s="206"/>
      <c r="AK312" s="206"/>
    </row>
    <row r="313" spans="2:38" s="19" customFormat="1" ht="18">
      <c r="B313" s="205">
        <v>304</v>
      </c>
      <c r="C313" s="200" t="str">
        <f>INDEX('Vias Var Man'!$D$12:$D$3949,MATCH('MAPA VARRIÇÃO MANUAL'!B313,'Vias Var Man'!$B$12:$B$3949))</f>
        <v>1 vez na semana</v>
      </c>
      <c r="D313" s="201">
        <f>VLOOKUP(B313,'Vias Var Man'!$B$12:$H$3949,7,FALSE)</f>
        <v>5.9901399999999994</v>
      </c>
      <c r="E313" s="188">
        <f t="shared" si="123"/>
        <v>29.950699999999998</v>
      </c>
      <c r="F313" s="202">
        <f t="shared" si="121"/>
        <v>5</v>
      </c>
      <c r="G313" s="206">
        <f t="shared" si="148"/>
        <v>1</v>
      </c>
      <c r="H313" s="206">
        <f t="shared" si="148"/>
        <v>0</v>
      </c>
      <c r="I313" s="206">
        <f t="shared" si="148"/>
        <v>0</v>
      </c>
      <c r="J313" s="206">
        <f t="shared" si="148"/>
        <v>0</v>
      </c>
      <c r="K313" s="206">
        <f t="shared" si="148"/>
        <v>0</v>
      </c>
      <c r="L313" s="206">
        <f t="shared" si="148"/>
        <v>0</v>
      </c>
      <c r="M313" s="206">
        <f t="shared" si="148"/>
        <v>0</v>
      </c>
      <c r="N313" s="206">
        <f t="shared" si="148"/>
        <v>1</v>
      </c>
      <c r="O313" s="206">
        <f t="shared" si="148"/>
        <v>0</v>
      </c>
      <c r="P313" s="206">
        <f t="shared" si="148"/>
        <v>0</v>
      </c>
      <c r="Q313" s="206">
        <f t="shared" si="148"/>
        <v>0</v>
      </c>
      <c r="R313" s="206">
        <f t="shared" si="149"/>
        <v>0</v>
      </c>
      <c r="S313" s="206">
        <f t="shared" si="149"/>
        <v>0</v>
      </c>
      <c r="T313" s="206">
        <f t="shared" si="149"/>
        <v>0</v>
      </c>
      <c r="U313" s="206">
        <f t="shared" si="149"/>
        <v>1</v>
      </c>
      <c r="V313" s="206">
        <f t="shared" si="149"/>
        <v>0</v>
      </c>
      <c r="W313" s="206">
        <f t="shared" si="149"/>
        <v>0</v>
      </c>
      <c r="X313" s="206">
        <f t="shared" si="149"/>
        <v>0</v>
      </c>
      <c r="Y313" s="206">
        <f t="shared" si="149"/>
        <v>0</v>
      </c>
      <c r="Z313" s="206">
        <f t="shared" si="149"/>
        <v>0</v>
      </c>
      <c r="AA313" s="206">
        <f t="shared" si="149"/>
        <v>0</v>
      </c>
      <c r="AB313" s="206">
        <f t="shared" si="149"/>
        <v>1</v>
      </c>
      <c r="AC313" s="206">
        <f t="shared" si="149"/>
        <v>0</v>
      </c>
      <c r="AD313" s="206">
        <f t="shared" si="149"/>
        <v>0</v>
      </c>
      <c r="AE313" s="206">
        <f t="shared" si="150"/>
        <v>0</v>
      </c>
      <c r="AF313" s="206">
        <f t="shared" si="150"/>
        <v>0</v>
      </c>
      <c r="AG313" s="206">
        <f t="shared" si="150"/>
        <v>0</v>
      </c>
      <c r="AH313" s="206">
        <f t="shared" si="150"/>
        <v>0</v>
      </c>
      <c r="AI313" s="206">
        <f t="shared" si="150"/>
        <v>1</v>
      </c>
      <c r="AJ313" s="206"/>
      <c r="AK313" s="206"/>
      <c r="AL313" s="19">
        <f t="shared" ref="AL313" si="155">IF(OR(AL$8=7,AL$8=3,AL$8=5),1,0)</f>
        <v>0</v>
      </c>
    </row>
    <row r="314" spans="2:38" s="19" customFormat="1" ht="18">
      <c r="B314" s="204">
        <v>305</v>
      </c>
      <c r="C314" s="196" t="str">
        <f>INDEX('Vias Var Man'!$D$12:$D$3949,MATCH('MAPA VARRIÇÃO MANUAL'!B314,'Vias Var Man'!$B$12:$B$3949))</f>
        <v>1 vez na semana</v>
      </c>
      <c r="D314" s="197">
        <f>VLOOKUP(B314,'Vias Var Man'!$B$12:$H$3949,7,FALSE)</f>
        <v>5.5959800000000008</v>
      </c>
      <c r="E314" s="198">
        <f t="shared" si="123"/>
        <v>27.979900000000004</v>
      </c>
      <c r="F314" s="199">
        <f t="shared" si="121"/>
        <v>5</v>
      </c>
      <c r="G314" s="206">
        <f t="shared" si="148"/>
        <v>1</v>
      </c>
      <c r="H314" s="206">
        <f t="shared" si="148"/>
        <v>0</v>
      </c>
      <c r="I314" s="206">
        <f t="shared" si="148"/>
        <v>0</v>
      </c>
      <c r="J314" s="206">
        <f t="shared" si="148"/>
        <v>0</v>
      </c>
      <c r="K314" s="206">
        <f t="shared" si="148"/>
        <v>0</v>
      </c>
      <c r="L314" s="206">
        <f t="shared" si="148"/>
        <v>0</v>
      </c>
      <c r="M314" s="206">
        <f t="shared" si="148"/>
        <v>0</v>
      </c>
      <c r="N314" s="206">
        <f t="shared" si="148"/>
        <v>1</v>
      </c>
      <c r="O314" s="206">
        <f t="shared" si="148"/>
        <v>0</v>
      </c>
      <c r="P314" s="206">
        <f t="shared" si="148"/>
        <v>0</v>
      </c>
      <c r="Q314" s="206">
        <f t="shared" si="148"/>
        <v>0</v>
      </c>
      <c r="R314" s="206">
        <f t="shared" si="149"/>
        <v>0</v>
      </c>
      <c r="S314" s="206">
        <f t="shared" si="149"/>
        <v>0</v>
      </c>
      <c r="T314" s="206">
        <f t="shared" si="149"/>
        <v>0</v>
      </c>
      <c r="U314" s="206">
        <f t="shared" si="149"/>
        <v>1</v>
      </c>
      <c r="V314" s="206">
        <f t="shared" si="149"/>
        <v>0</v>
      </c>
      <c r="W314" s="206">
        <f t="shared" si="149"/>
        <v>0</v>
      </c>
      <c r="X314" s="206">
        <f t="shared" si="149"/>
        <v>0</v>
      </c>
      <c r="Y314" s="206">
        <f t="shared" ref="V314:Y331" si="156">IF(WEEKDAY(Y$9,1)=6,1,0)</f>
        <v>0</v>
      </c>
      <c r="Z314" s="206">
        <f t="shared" si="149"/>
        <v>0</v>
      </c>
      <c r="AA314" s="206">
        <f t="shared" si="149"/>
        <v>0</v>
      </c>
      <c r="AB314" s="206">
        <f t="shared" si="149"/>
        <v>1</v>
      </c>
      <c r="AC314" s="206">
        <f t="shared" ref="AC314:AD331" si="157">IF(WEEKDAY(AC$9,1)=6,1,0)</f>
        <v>0</v>
      </c>
      <c r="AD314" s="206">
        <f t="shared" si="157"/>
        <v>0</v>
      </c>
      <c r="AE314" s="206">
        <f t="shared" si="150"/>
        <v>0</v>
      </c>
      <c r="AF314" s="206">
        <f t="shared" si="150"/>
        <v>0</v>
      </c>
      <c r="AG314" s="206">
        <f t="shared" si="150"/>
        <v>0</v>
      </c>
      <c r="AH314" s="206">
        <f t="shared" si="150"/>
        <v>0</v>
      </c>
      <c r="AI314" s="206">
        <f t="shared" si="150"/>
        <v>1</v>
      </c>
      <c r="AJ314" s="206"/>
      <c r="AK314" s="206"/>
    </row>
    <row r="315" spans="2:38" s="19" customFormat="1" ht="18">
      <c r="B315" s="205">
        <v>306</v>
      </c>
      <c r="C315" s="200" t="str">
        <f>INDEX('Vias Var Man'!$D$12:$D$3949,MATCH('MAPA VARRIÇÃO MANUAL'!B315,'Vias Var Man'!$B$12:$B$3949))</f>
        <v>1 vez na semana</v>
      </c>
      <c r="D315" s="201">
        <f>VLOOKUP(B315,'Vias Var Man'!$B$12:$H$3949,7,FALSE)</f>
        <v>5.7968999999999991</v>
      </c>
      <c r="E315" s="188">
        <f t="shared" si="123"/>
        <v>28.984499999999997</v>
      </c>
      <c r="F315" s="202">
        <f t="shared" si="121"/>
        <v>5</v>
      </c>
      <c r="G315" s="206">
        <f t="shared" si="148"/>
        <v>1</v>
      </c>
      <c r="H315" s="206">
        <f t="shared" si="148"/>
        <v>0</v>
      </c>
      <c r="I315" s="206">
        <f t="shared" si="148"/>
        <v>0</v>
      </c>
      <c r="J315" s="206">
        <f t="shared" si="148"/>
        <v>0</v>
      </c>
      <c r="K315" s="206">
        <f t="shared" si="148"/>
        <v>0</v>
      </c>
      <c r="L315" s="206">
        <f t="shared" si="148"/>
        <v>0</v>
      </c>
      <c r="M315" s="206">
        <f t="shared" si="148"/>
        <v>0</v>
      </c>
      <c r="N315" s="206">
        <f t="shared" si="148"/>
        <v>1</v>
      </c>
      <c r="O315" s="206">
        <f t="shared" si="148"/>
        <v>0</v>
      </c>
      <c r="P315" s="206">
        <f t="shared" si="148"/>
        <v>0</v>
      </c>
      <c r="Q315" s="206">
        <f t="shared" si="148"/>
        <v>0</v>
      </c>
      <c r="R315" s="206">
        <f t="shared" si="149"/>
        <v>0</v>
      </c>
      <c r="S315" s="206">
        <f t="shared" si="149"/>
        <v>0</v>
      </c>
      <c r="T315" s="206">
        <f t="shared" si="149"/>
        <v>0</v>
      </c>
      <c r="U315" s="206">
        <f t="shared" si="149"/>
        <v>1</v>
      </c>
      <c r="V315" s="206">
        <f t="shared" si="156"/>
        <v>0</v>
      </c>
      <c r="W315" s="206">
        <f t="shared" si="156"/>
        <v>0</v>
      </c>
      <c r="X315" s="206">
        <f t="shared" si="156"/>
        <v>0</v>
      </c>
      <c r="Y315" s="206">
        <f t="shared" si="156"/>
        <v>0</v>
      </c>
      <c r="Z315" s="206">
        <f t="shared" si="149"/>
        <v>0</v>
      </c>
      <c r="AA315" s="206">
        <f t="shared" si="149"/>
        <v>0</v>
      </c>
      <c r="AB315" s="206">
        <f t="shared" si="149"/>
        <v>1</v>
      </c>
      <c r="AC315" s="206">
        <f t="shared" si="157"/>
        <v>0</v>
      </c>
      <c r="AD315" s="206">
        <f t="shared" si="157"/>
        <v>0</v>
      </c>
      <c r="AE315" s="206">
        <f t="shared" si="150"/>
        <v>0</v>
      </c>
      <c r="AF315" s="206">
        <f t="shared" si="150"/>
        <v>0</v>
      </c>
      <c r="AG315" s="206">
        <f t="shared" si="150"/>
        <v>0</v>
      </c>
      <c r="AH315" s="206">
        <f t="shared" si="150"/>
        <v>0</v>
      </c>
      <c r="AI315" s="206">
        <f t="shared" si="150"/>
        <v>1</v>
      </c>
      <c r="AJ315" s="206"/>
      <c r="AK315" s="206"/>
      <c r="AL315" s="19">
        <f t="shared" ref="AL315" si="158">IF(OR(AL$8=7,AL$8=3,AL$8=5),1,0)</f>
        <v>0</v>
      </c>
    </row>
    <row r="316" spans="2:38" s="19" customFormat="1" ht="18">
      <c r="B316" s="204">
        <v>307</v>
      </c>
      <c r="C316" s="196" t="str">
        <f>INDEX('Vias Var Man'!$D$12:$D$3949,MATCH('MAPA VARRIÇÃO MANUAL'!B316,'Vias Var Man'!$B$12:$B$3949))</f>
        <v>1 vez na semana</v>
      </c>
      <c r="D316" s="197">
        <f>VLOOKUP(B316,'Vias Var Man'!$B$12:$H$3949,7,FALSE)</f>
        <v>5.7298599999999986</v>
      </c>
      <c r="E316" s="198">
        <f t="shared" si="123"/>
        <v>28.649299999999993</v>
      </c>
      <c r="F316" s="199">
        <f t="shared" si="121"/>
        <v>5</v>
      </c>
      <c r="G316" s="206">
        <f t="shared" si="148"/>
        <v>1</v>
      </c>
      <c r="H316" s="206">
        <f t="shared" si="148"/>
        <v>0</v>
      </c>
      <c r="I316" s="206">
        <f t="shared" si="148"/>
        <v>0</v>
      </c>
      <c r="J316" s="206">
        <f t="shared" si="148"/>
        <v>0</v>
      </c>
      <c r="K316" s="206">
        <f t="shared" si="148"/>
        <v>0</v>
      </c>
      <c r="L316" s="206">
        <f t="shared" si="148"/>
        <v>0</v>
      </c>
      <c r="M316" s="206">
        <f t="shared" si="148"/>
        <v>0</v>
      </c>
      <c r="N316" s="206">
        <f t="shared" si="148"/>
        <v>1</v>
      </c>
      <c r="O316" s="206">
        <f t="shared" si="148"/>
        <v>0</v>
      </c>
      <c r="P316" s="206">
        <f t="shared" si="148"/>
        <v>0</v>
      </c>
      <c r="Q316" s="206">
        <f t="shared" si="148"/>
        <v>0</v>
      </c>
      <c r="R316" s="206">
        <f t="shared" si="149"/>
        <v>0</v>
      </c>
      <c r="S316" s="206">
        <f t="shared" si="149"/>
        <v>0</v>
      </c>
      <c r="T316" s="206">
        <f t="shared" si="149"/>
        <v>0</v>
      </c>
      <c r="U316" s="206">
        <f t="shared" si="149"/>
        <v>1</v>
      </c>
      <c r="V316" s="206">
        <f t="shared" si="156"/>
        <v>0</v>
      </c>
      <c r="W316" s="206">
        <f t="shared" si="156"/>
        <v>0</v>
      </c>
      <c r="X316" s="206">
        <f t="shared" si="156"/>
        <v>0</v>
      </c>
      <c r="Y316" s="206">
        <f t="shared" si="156"/>
        <v>0</v>
      </c>
      <c r="Z316" s="206">
        <f t="shared" si="149"/>
        <v>0</v>
      </c>
      <c r="AA316" s="206">
        <f t="shared" si="149"/>
        <v>0</v>
      </c>
      <c r="AB316" s="206">
        <f t="shared" si="149"/>
        <v>1</v>
      </c>
      <c r="AC316" s="206">
        <f t="shared" si="157"/>
        <v>0</v>
      </c>
      <c r="AD316" s="206">
        <f t="shared" si="157"/>
        <v>0</v>
      </c>
      <c r="AE316" s="206">
        <f t="shared" si="150"/>
        <v>0</v>
      </c>
      <c r="AF316" s="206">
        <f t="shared" si="150"/>
        <v>0</v>
      </c>
      <c r="AG316" s="206">
        <f t="shared" si="150"/>
        <v>0</v>
      </c>
      <c r="AH316" s="206">
        <f t="shared" si="150"/>
        <v>0</v>
      </c>
      <c r="AI316" s="206">
        <f t="shared" si="150"/>
        <v>1</v>
      </c>
      <c r="AJ316" s="206"/>
      <c r="AK316" s="206"/>
    </row>
    <row r="317" spans="2:38" s="19" customFormat="1" ht="18">
      <c r="B317" s="205">
        <v>308</v>
      </c>
      <c r="C317" s="200" t="str">
        <f>INDEX('Vias Var Man'!$D$12:$D$3949,MATCH('MAPA VARRIÇÃO MANUAL'!B317,'Vias Var Man'!$B$12:$B$3949))</f>
        <v>1 vez na semana</v>
      </c>
      <c r="D317" s="201">
        <f>VLOOKUP(B317,'Vias Var Man'!$B$12:$H$3949,7,FALSE)</f>
        <v>5.6547199999999993</v>
      </c>
      <c r="E317" s="188">
        <f t="shared" si="123"/>
        <v>28.273599999999995</v>
      </c>
      <c r="F317" s="202">
        <f t="shared" si="121"/>
        <v>5</v>
      </c>
      <c r="G317" s="206">
        <f t="shared" si="148"/>
        <v>1</v>
      </c>
      <c r="H317" s="206">
        <f t="shared" si="148"/>
        <v>0</v>
      </c>
      <c r="I317" s="206">
        <f t="shared" si="148"/>
        <v>0</v>
      </c>
      <c r="J317" s="206">
        <f t="shared" si="148"/>
        <v>0</v>
      </c>
      <c r="K317" s="206">
        <f t="shared" si="148"/>
        <v>0</v>
      </c>
      <c r="L317" s="206">
        <f t="shared" si="148"/>
        <v>0</v>
      </c>
      <c r="M317" s="206">
        <f t="shared" si="148"/>
        <v>0</v>
      </c>
      <c r="N317" s="206">
        <f t="shared" si="148"/>
        <v>1</v>
      </c>
      <c r="O317" s="206">
        <f t="shared" si="148"/>
        <v>0</v>
      </c>
      <c r="P317" s="206">
        <f t="shared" si="148"/>
        <v>0</v>
      </c>
      <c r="Q317" s="206">
        <f t="shared" si="148"/>
        <v>0</v>
      </c>
      <c r="R317" s="206">
        <f t="shared" si="149"/>
        <v>0</v>
      </c>
      <c r="S317" s="206">
        <f t="shared" si="149"/>
        <v>0</v>
      </c>
      <c r="T317" s="206">
        <f t="shared" si="149"/>
        <v>0</v>
      </c>
      <c r="U317" s="206">
        <f t="shared" si="149"/>
        <v>1</v>
      </c>
      <c r="V317" s="206">
        <f t="shared" si="156"/>
        <v>0</v>
      </c>
      <c r="W317" s="206">
        <f t="shared" si="156"/>
        <v>0</v>
      </c>
      <c r="X317" s="206">
        <f t="shared" si="156"/>
        <v>0</v>
      </c>
      <c r="Y317" s="206">
        <f t="shared" si="156"/>
        <v>0</v>
      </c>
      <c r="Z317" s="206">
        <f t="shared" si="149"/>
        <v>0</v>
      </c>
      <c r="AA317" s="206">
        <f t="shared" si="149"/>
        <v>0</v>
      </c>
      <c r="AB317" s="206">
        <f t="shared" si="149"/>
        <v>1</v>
      </c>
      <c r="AC317" s="206">
        <f t="shared" si="157"/>
        <v>0</v>
      </c>
      <c r="AD317" s="206">
        <f t="shared" si="157"/>
        <v>0</v>
      </c>
      <c r="AE317" s="206">
        <f t="shared" si="150"/>
        <v>0</v>
      </c>
      <c r="AF317" s="206">
        <f t="shared" si="150"/>
        <v>0</v>
      </c>
      <c r="AG317" s="206">
        <f t="shared" si="150"/>
        <v>0</v>
      </c>
      <c r="AH317" s="206">
        <f t="shared" si="150"/>
        <v>0</v>
      </c>
      <c r="AI317" s="206">
        <f t="shared" si="150"/>
        <v>1</v>
      </c>
      <c r="AJ317" s="206"/>
      <c r="AK317" s="206"/>
      <c r="AL317" s="19">
        <f t="shared" ref="AL317" si="159">IF(OR(AL$8=7,AL$8=3,AL$8=5),1,0)</f>
        <v>0</v>
      </c>
    </row>
    <row r="318" spans="2:38" s="19" customFormat="1" ht="18">
      <c r="B318" s="204">
        <v>309</v>
      </c>
      <c r="C318" s="196" t="str">
        <f>INDEX('Vias Var Man'!$D$12:$D$3949,MATCH('MAPA VARRIÇÃO MANUAL'!B318,'Vias Var Man'!$B$12:$B$3949))</f>
        <v>1 vez na semana</v>
      </c>
      <c r="D318" s="197">
        <f>VLOOKUP(B318,'Vias Var Man'!$B$12:$H$3949,7,FALSE)</f>
        <v>6.1320999999999986</v>
      </c>
      <c r="E318" s="198">
        <f t="shared" si="123"/>
        <v>30.660499999999992</v>
      </c>
      <c r="F318" s="199">
        <f t="shared" si="121"/>
        <v>5</v>
      </c>
      <c r="G318" s="206">
        <f t="shared" si="148"/>
        <v>1</v>
      </c>
      <c r="H318" s="206">
        <f t="shared" si="148"/>
        <v>0</v>
      </c>
      <c r="I318" s="206">
        <f t="shared" si="148"/>
        <v>0</v>
      </c>
      <c r="J318" s="206">
        <f t="shared" si="148"/>
        <v>0</v>
      </c>
      <c r="K318" s="206">
        <f t="shared" si="148"/>
        <v>0</v>
      </c>
      <c r="L318" s="206">
        <f t="shared" si="148"/>
        <v>0</v>
      </c>
      <c r="M318" s="206">
        <f t="shared" si="148"/>
        <v>0</v>
      </c>
      <c r="N318" s="206">
        <f t="shared" si="148"/>
        <v>1</v>
      </c>
      <c r="O318" s="206">
        <f t="shared" ref="O318:Q331" si="160">IF(WEEKDAY(O$9,1)=6,1,0)</f>
        <v>0</v>
      </c>
      <c r="P318" s="206">
        <f t="shared" si="160"/>
        <v>0</v>
      </c>
      <c r="Q318" s="206">
        <f t="shared" si="160"/>
        <v>0</v>
      </c>
      <c r="R318" s="206">
        <f t="shared" si="149"/>
        <v>0</v>
      </c>
      <c r="S318" s="206">
        <f t="shared" si="149"/>
        <v>0</v>
      </c>
      <c r="T318" s="206">
        <f t="shared" si="149"/>
        <v>0</v>
      </c>
      <c r="U318" s="206">
        <f t="shared" si="149"/>
        <v>1</v>
      </c>
      <c r="V318" s="206">
        <f t="shared" si="156"/>
        <v>0</v>
      </c>
      <c r="W318" s="206">
        <f t="shared" si="156"/>
        <v>0</v>
      </c>
      <c r="X318" s="206">
        <f t="shared" si="156"/>
        <v>0</v>
      </c>
      <c r="Y318" s="206">
        <f t="shared" si="156"/>
        <v>0</v>
      </c>
      <c r="Z318" s="206">
        <f t="shared" si="149"/>
        <v>0</v>
      </c>
      <c r="AA318" s="206">
        <f t="shared" si="149"/>
        <v>0</v>
      </c>
      <c r="AB318" s="206">
        <f t="shared" si="149"/>
        <v>1</v>
      </c>
      <c r="AC318" s="206">
        <f t="shared" si="157"/>
        <v>0</v>
      </c>
      <c r="AD318" s="206">
        <f t="shared" si="157"/>
        <v>0</v>
      </c>
      <c r="AE318" s="206">
        <f t="shared" si="150"/>
        <v>0</v>
      </c>
      <c r="AF318" s="206">
        <f t="shared" si="150"/>
        <v>0</v>
      </c>
      <c r="AG318" s="206">
        <f t="shared" si="150"/>
        <v>0</v>
      </c>
      <c r="AH318" s="206">
        <f t="shared" si="150"/>
        <v>0</v>
      </c>
      <c r="AI318" s="206">
        <f t="shared" si="150"/>
        <v>1</v>
      </c>
      <c r="AJ318" s="206"/>
      <c r="AK318" s="206"/>
    </row>
    <row r="319" spans="2:38" s="19" customFormat="1" ht="18">
      <c r="B319" s="205">
        <v>310</v>
      </c>
      <c r="C319" s="200" t="str">
        <f>INDEX('Vias Var Man'!$D$12:$D$3949,MATCH('MAPA VARRIÇÃO MANUAL'!B319,'Vias Var Man'!$B$12:$B$3949))</f>
        <v>1 vez na semana</v>
      </c>
      <c r="D319" s="201">
        <f>VLOOKUP(B319,'Vias Var Man'!$B$12:$H$3949,7,FALSE)</f>
        <v>5.641</v>
      </c>
      <c r="E319" s="188">
        <f t="shared" si="123"/>
        <v>28.204999999999998</v>
      </c>
      <c r="F319" s="202">
        <f t="shared" si="121"/>
        <v>5</v>
      </c>
      <c r="G319" s="206">
        <f t="shared" si="148"/>
        <v>1</v>
      </c>
      <c r="H319" s="206">
        <f t="shared" si="148"/>
        <v>0</v>
      </c>
      <c r="I319" s="206">
        <f t="shared" si="148"/>
        <v>0</v>
      </c>
      <c r="J319" s="206">
        <f t="shared" si="148"/>
        <v>0</v>
      </c>
      <c r="K319" s="206">
        <f t="shared" si="148"/>
        <v>0</v>
      </c>
      <c r="L319" s="206">
        <f t="shared" si="148"/>
        <v>0</v>
      </c>
      <c r="M319" s="206">
        <f t="shared" si="148"/>
        <v>0</v>
      </c>
      <c r="N319" s="206">
        <f t="shared" si="148"/>
        <v>1</v>
      </c>
      <c r="O319" s="206">
        <f t="shared" si="160"/>
        <v>0</v>
      </c>
      <c r="P319" s="206">
        <f t="shared" si="160"/>
        <v>0</v>
      </c>
      <c r="Q319" s="206">
        <f t="shared" si="160"/>
        <v>0</v>
      </c>
      <c r="R319" s="206">
        <f t="shared" si="149"/>
        <v>0</v>
      </c>
      <c r="S319" s="206">
        <f t="shared" si="149"/>
        <v>0</v>
      </c>
      <c r="T319" s="206">
        <f t="shared" si="149"/>
        <v>0</v>
      </c>
      <c r="U319" s="206">
        <f t="shared" si="149"/>
        <v>1</v>
      </c>
      <c r="V319" s="206">
        <f t="shared" si="156"/>
        <v>0</v>
      </c>
      <c r="W319" s="206">
        <f t="shared" si="156"/>
        <v>0</v>
      </c>
      <c r="X319" s="206">
        <f t="shared" si="156"/>
        <v>0</v>
      </c>
      <c r="Y319" s="206">
        <f t="shared" si="156"/>
        <v>0</v>
      </c>
      <c r="Z319" s="206">
        <f t="shared" si="149"/>
        <v>0</v>
      </c>
      <c r="AA319" s="206">
        <f t="shared" si="149"/>
        <v>0</v>
      </c>
      <c r="AB319" s="206">
        <f t="shared" si="149"/>
        <v>1</v>
      </c>
      <c r="AC319" s="206">
        <f t="shared" si="157"/>
        <v>0</v>
      </c>
      <c r="AD319" s="206">
        <f t="shared" si="157"/>
        <v>0</v>
      </c>
      <c r="AE319" s="206">
        <f t="shared" si="150"/>
        <v>0</v>
      </c>
      <c r="AF319" s="206">
        <f t="shared" si="150"/>
        <v>0</v>
      </c>
      <c r="AG319" s="206">
        <f t="shared" si="150"/>
        <v>0</v>
      </c>
      <c r="AH319" s="206">
        <f t="shared" si="150"/>
        <v>0</v>
      </c>
      <c r="AI319" s="206">
        <f t="shared" si="150"/>
        <v>1</v>
      </c>
      <c r="AJ319" s="206"/>
      <c r="AK319" s="206"/>
    </row>
    <row r="320" spans="2:38" s="19" customFormat="1" ht="18">
      <c r="B320" s="204">
        <v>311</v>
      </c>
      <c r="C320" s="196" t="str">
        <f>INDEX('Vias Var Man'!$D$12:$D$3949,MATCH('MAPA VARRIÇÃO MANUAL'!B320,'Vias Var Man'!$B$12:$B$3949))</f>
        <v>1 vez na semana</v>
      </c>
      <c r="D320" s="197">
        <f>VLOOKUP(B320,'Vias Var Man'!$B$12:$H$3949,7,FALSE)</f>
        <v>6.1151200000000001</v>
      </c>
      <c r="E320" s="198">
        <f t="shared" si="123"/>
        <v>30.575600000000001</v>
      </c>
      <c r="F320" s="199">
        <f t="shared" si="121"/>
        <v>5</v>
      </c>
      <c r="G320" s="206">
        <f t="shared" si="148"/>
        <v>1</v>
      </c>
      <c r="H320" s="206">
        <f t="shared" si="148"/>
        <v>0</v>
      </c>
      <c r="I320" s="206">
        <f t="shared" si="148"/>
        <v>0</v>
      </c>
      <c r="J320" s="206">
        <f t="shared" si="148"/>
        <v>0</v>
      </c>
      <c r="K320" s="206">
        <f t="shared" si="148"/>
        <v>0</v>
      </c>
      <c r="L320" s="206">
        <f t="shared" si="148"/>
        <v>0</v>
      </c>
      <c r="M320" s="206">
        <f t="shared" si="148"/>
        <v>0</v>
      </c>
      <c r="N320" s="206">
        <f t="shared" si="148"/>
        <v>1</v>
      </c>
      <c r="O320" s="206">
        <f t="shared" si="160"/>
        <v>0</v>
      </c>
      <c r="P320" s="206">
        <f t="shared" si="160"/>
        <v>0</v>
      </c>
      <c r="Q320" s="206">
        <f t="shared" si="160"/>
        <v>0</v>
      </c>
      <c r="R320" s="206">
        <f t="shared" si="149"/>
        <v>0</v>
      </c>
      <c r="S320" s="206">
        <f t="shared" si="149"/>
        <v>0</v>
      </c>
      <c r="T320" s="206">
        <f t="shared" si="149"/>
        <v>0</v>
      </c>
      <c r="U320" s="206">
        <f t="shared" si="149"/>
        <v>1</v>
      </c>
      <c r="V320" s="206">
        <f t="shared" si="156"/>
        <v>0</v>
      </c>
      <c r="W320" s="206">
        <f t="shared" si="156"/>
        <v>0</v>
      </c>
      <c r="X320" s="206">
        <f t="shared" si="156"/>
        <v>0</v>
      </c>
      <c r="Y320" s="206">
        <f t="shared" si="156"/>
        <v>0</v>
      </c>
      <c r="Z320" s="206">
        <f t="shared" si="149"/>
        <v>0</v>
      </c>
      <c r="AA320" s="206">
        <f t="shared" si="149"/>
        <v>0</v>
      </c>
      <c r="AB320" s="206">
        <f t="shared" si="149"/>
        <v>1</v>
      </c>
      <c r="AC320" s="206">
        <f t="shared" si="157"/>
        <v>0</v>
      </c>
      <c r="AD320" s="206">
        <f t="shared" si="157"/>
        <v>0</v>
      </c>
      <c r="AE320" s="206">
        <f t="shared" si="150"/>
        <v>0</v>
      </c>
      <c r="AF320" s="206">
        <f t="shared" si="150"/>
        <v>0</v>
      </c>
      <c r="AG320" s="206">
        <f t="shared" si="150"/>
        <v>0</v>
      </c>
      <c r="AH320" s="206">
        <f t="shared" si="150"/>
        <v>0</v>
      </c>
      <c r="AI320" s="206">
        <f t="shared" si="150"/>
        <v>1</v>
      </c>
      <c r="AJ320" s="206"/>
      <c r="AK320" s="206"/>
    </row>
    <row r="321" spans="2:37" s="19" customFormat="1" ht="18">
      <c r="B321" s="205">
        <v>312</v>
      </c>
      <c r="C321" s="200" t="str">
        <f>INDEX('Vias Var Man'!$D$12:$D$3949,MATCH('MAPA VARRIÇÃO MANUAL'!B321,'Vias Var Man'!$B$12:$B$3949))</f>
        <v>1 vez na semana</v>
      </c>
      <c r="D321" s="201">
        <f>VLOOKUP(B321,'Vias Var Man'!$B$12:$H$3949,7,FALSE)</f>
        <v>6.2149400000000004</v>
      </c>
      <c r="E321" s="188">
        <f t="shared" si="123"/>
        <v>31.0747</v>
      </c>
      <c r="F321" s="202">
        <f t="shared" si="121"/>
        <v>5</v>
      </c>
      <c r="G321" s="206">
        <f t="shared" si="148"/>
        <v>1</v>
      </c>
      <c r="H321" s="206">
        <f t="shared" si="148"/>
        <v>0</v>
      </c>
      <c r="I321" s="206">
        <f t="shared" si="148"/>
        <v>0</v>
      </c>
      <c r="J321" s="206">
        <f t="shared" si="148"/>
        <v>0</v>
      </c>
      <c r="K321" s="206">
        <f t="shared" si="148"/>
        <v>0</v>
      </c>
      <c r="L321" s="206">
        <f t="shared" si="148"/>
        <v>0</v>
      </c>
      <c r="M321" s="206">
        <f t="shared" si="148"/>
        <v>0</v>
      </c>
      <c r="N321" s="206">
        <f t="shared" si="148"/>
        <v>1</v>
      </c>
      <c r="O321" s="206">
        <f t="shared" si="160"/>
        <v>0</v>
      </c>
      <c r="P321" s="206">
        <f t="shared" si="160"/>
        <v>0</v>
      </c>
      <c r="Q321" s="206">
        <f t="shared" si="160"/>
        <v>0</v>
      </c>
      <c r="R321" s="206">
        <f t="shared" si="149"/>
        <v>0</v>
      </c>
      <c r="S321" s="206">
        <f t="shared" si="149"/>
        <v>0</v>
      </c>
      <c r="T321" s="206">
        <f t="shared" si="149"/>
        <v>0</v>
      </c>
      <c r="U321" s="206">
        <f t="shared" si="149"/>
        <v>1</v>
      </c>
      <c r="V321" s="206">
        <f t="shared" si="156"/>
        <v>0</v>
      </c>
      <c r="W321" s="206">
        <f t="shared" si="156"/>
        <v>0</v>
      </c>
      <c r="X321" s="206">
        <f t="shared" si="156"/>
        <v>0</v>
      </c>
      <c r="Y321" s="206">
        <f t="shared" si="156"/>
        <v>0</v>
      </c>
      <c r="Z321" s="206">
        <f t="shared" si="149"/>
        <v>0</v>
      </c>
      <c r="AA321" s="206">
        <f t="shared" si="149"/>
        <v>0</v>
      </c>
      <c r="AB321" s="206">
        <f t="shared" si="149"/>
        <v>1</v>
      </c>
      <c r="AC321" s="206">
        <f t="shared" si="157"/>
        <v>0</v>
      </c>
      <c r="AD321" s="206">
        <f t="shared" si="157"/>
        <v>0</v>
      </c>
      <c r="AE321" s="206">
        <f t="shared" si="150"/>
        <v>0</v>
      </c>
      <c r="AF321" s="206">
        <f t="shared" si="150"/>
        <v>0</v>
      </c>
      <c r="AG321" s="206">
        <f t="shared" si="150"/>
        <v>0</v>
      </c>
      <c r="AH321" s="206">
        <f t="shared" si="150"/>
        <v>0</v>
      </c>
      <c r="AI321" s="206">
        <f t="shared" si="150"/>
        <v>1</v>
      </c>
      <c r="AJ321" s="206"/>
      <c r="AK321" s="206"/>
    </row>
    <row r="322" spans="2:37" s="19" customFormat="1" ht="18">
      <c r="B322" s="204">
        <v>313</v>
      </c>
      <c r="C322" s="196" t="str">
        <f>INDEX('Vias Var Man'!$D$12:$D$3949,MATCH('MAPA VARRIÇÃO MANUAL'!B322,'Vias Var Man'!$B$12:$B$3949))</f>
        <v>1 vez na semana</v>
      </c>
      <c r="D322" s="197">
        <f>VLOOKUP(B322,'Vias Var Man'!$B$12:$H$3949,7,FALSE)</f>
        <v>5.8244600000000002</v>
      </c>
      <c r="E322" s="198">
        <f t="shared" si="123"/>
        <v>29.122300000000003</v>
      </c>
      <c r="F322" s="199">
        <f t="shared" si="121"/>
        <v>5</v>
      </c>
      <c r="G322" s="206">
        <f t="shared" si="148"/>
        <v>1</v>
      </c>
      <c r="H322" s="206">
        <f t="shared" si="148"/>
        <v>0</v>
      </c>
      <c r="I322" s="206">
        <f t="shared" si="148"/>
        <v>0</v>
      </c>
      <c r="J322" s="206">
        <f t="shared" si="148"/>
        <v>0</v>
      </c>
      <c r="K322" s="206">
        <f t="shared" si="148"/>
        <v>0</v>
      </c>
      <c r="L322" s="206">
        <f t="shared" si="148"/>
        <v>0</v>
      </c>
      <c r="M322" s="206">
        <f t="shared" si="148"/>
        <v>0</v>
      </c>
      <c r="N322" s="206">
        <f t="shared" si="148"/>
        <v>1</v>
      </c>
      <c r="O322" s="206">
        <f t="shared" si="160"/>
        <v>0</v>
      </c>
      <c r="P322" s="206">
        <f t="shared" si="160"/>
        <v>0</v>
      </c>
      <c r="Q322" s="206">
        <f t="shared" si="160"/>
        <v>0</v>
      </c>
      <c r="R322" s="206">
        <f t="shared" si="149"/>
        <v>0</v>
      </c>
      <c r="S322" s="206">
        <f t="shared" si="149"/>
        <v>0</v>
      </c>
      <c r="T322" s="206">
        <f t="shared" si="149"/>
        <v>0</v>
      </c>
      <c r="U322" s="206">
        <f t="shared" si="149"/>
        <v>1</v>
      </c>
      <c r="V322" s="206">
        <f t="shared" si="156"/>
        <v>0</v>
      </c>
      <c r="W322" s="206">
        <f t="shared" si="156"/>
        <v>0</v>
      </c>
      <c r="X322" s="206">
        <f t="shared" si="156"/>
        <v>0</v>
      </c>
      <c r="Y322" s="206">
        <f t="shared" si="156"/>
        <v>0</v>
      </c>
      <c r="Z322" s="206">
        <f t="shared" si="149"/>
        <v>0</v>
      </c>
      <c r="AA322" s="206">
        <f t="shared" si="149"/>
        <v>0</v>
      </c>
      <c r="AB322" s="206">
        <f t="shared" si="149"/>
        <v>1</v>
      </c>
      <c r="AC322" s="206">
        <f t="shared" si="157"/>
        <v>0</v>
      </c>
      <c r="AD322" s="206">
        <f t="shared" si="157"/>
        <v>0</v>
      </c>
      <c r="AE322" s="206">
        <f t="shared" si="150"/>
        <v>0</v>
      </c>
      <c r="AF322" s="206">
        <f t="shared" si="150"/>
        <v>0</v>
      </c>
      <c r="AG322" s="206">
        <f t="shared" si="150"/>
        <v>0</v>
      </c>
      <c r="AH322" s="206">
        <f t="shared" si="150"/>
        <v>0</v>
      </c>
      <c r="AI322" s="206">
        <f t="shared" si="150"/>
        <v>1</v>
      </c>
      <c r="AJ322" s="206"/>
      <c r="AK322" s="206"/>
    </row>
    <row r="323" spans="2:37" s="19" customFormat="1" ht="18">
      <c r="B323" s="205">
        <v>314</v>
      </c>
      <c r="C323" s="200" t="str">
        <f>INDEX('Vias Var Man'!$D$12:$D$3949,MATCH('MAPA VARRIÇÃO MANUAL'!B323,'Vias Var Man'!$B$12:$B$3949))</f>
        <v>1 vez na semana</v>
      </c>
      <c r="D323" s="201">
        <f>VLOOKUP(B323,'Vias Var Man'!$B$12:$H$3949,7,FALSE)</f>
        <v>6.1519200000000005</v>
      </c>
      <c r="E323" s="188">
        <f t="shared" si="123"/>
        <v>30.759600000000002</v>
      </c>
      <c r="F323" s="202">
        <f t="shared" si="121"/>
        <v>5</v>
      </c>
      <c r="G323" s="206">
        <f t="shared" si="148"/>
        <v>1</v>
      </c>
      <c r="H323" s="206">
        <f t="shared" si="148"/>
        <v>0</v>
      </c>
      <c r="I323" s="206">
        <f t="shared" si="148"/>
        <v>0</v>
      </c>
      <c r="J323" s="206">
        <f t="shared" si="148"/>
        <v>0</v>
      </c>
      <c r="K323" s="206">
        <f t="shared" si="148"/>
        <v>0</v>
      </c>
      <c r="L323" s="206">
        <f t="shared" si="148"/>
        <v>0</v>
      </c>
      <c r="M323" s="206">
        <f t="shared" si="148"/>
        <v>0</v>
      </c>
      <c r="N323" s="206">
        <f t="shared" si="148"/>
        <v>1</v>
      </c>
      <c r="O323" s="206">
        <f t="shared" si="160"/>
        <v>0</v>
      </c>
      <c r="P323" s="206">
        <f t="shared" si="160"/>
        <v>0</v>
      </c>
      <c r="Q323" s="206">
        <f t="shared" si="160"/>
        <v>0</v>
      </c>
      <c r="R323" s="206">
        <f t="shared" si="149"/>
        <v>0</v>
      </c>
      <c r="S323" s="206">
        <f t="shared" si="149"/>
        <v>0</v>
      </c>
      <c r="T323" s="206">
        <f t="shared" si="149"/>
        <v>0</v>
      </c>
      <c r="U323" s="206">
        <f t="shared" si="149"/>
        <v>1</v>
      </c>
      <c r="V323" s="206">
        <f t="shared" si="156"/>
        <v>0</v>
      </c>
      <c r="W323" s="206">
        <f t="shared" si="156"/>
        <v>0</v>
      </c>
      <c r="X323" s="206">
        <f t="shared" si="156"/>
        <v>0</v>
      </c>
      <c r="Y323" s="206">
        <f t="shared" si="156"/>
        <v>0</v>
      </c>
      <c r="Z323" s="206">
        <f t="shared" si="149"/>
        <v>0</v>
      </c>
      <c r="AA323" s="206">
        <f t="shared" si="149"/>
        <v>0</v>
      </c>
      <c r="AB323" s="206">
        <f t="shared" si="149"/>
        <v>1</v>
      </c>
      <c r="AC323" s="206">
        <f t="shared" si="157"/>
        <v>0</v>
      </c>
      <c r="AD323" s="206">
        <f t="shared" si="157"/>
        <v>0</v>
      </c>
      <c r="AE323" s="206">
        <f t="shared" si="150"/>
        <v>0</v>
      </c>
      <c r="AF323" s="206">
        <f t="shared" si="150"/>
        <v>0</v>
      </c>
      <c r="AG323" s="206">
        <f t="shared" si="150"/>
        <v>0</v>
      </c>
      <c r="AH323" s="206">
        <f t="shared" si="150"/>
        <v>0</v>
      </c>
      <c r="AI323" s="206">
        <f t="shared" si="150"/>
        <v>1</v>
      </c>
      <c r="AJ323" s="206"/>
      <c r="AK323" s="206"/>
    </row>
    <row r="324" spans="2:37" s="19" customFormat="1" ht="18">
      <c r="B324" s="204">
        <v>315</v>
      </c>
      <c r="C324" s="196" t="str">
        <f>INDEX('Vias Var Man'!$D$12:$D$3949,MATCH('MAPA VARRIÇÃO MANUAL'!B324,'Vias Var Man'!$B$12:$B$3949))</f>
        <v>1 vez na semana</v>
      </c>
      <c r="D324" s="197">
        <f>VLOOKUP(B324,'Vias Var Man'!$B$12:$H$3949,7,FALSE)</f>
        <v>6.035779999999999</v>
      </c>
      <c r="E324" s="198">
        <f t="shared" si="123"/>
        <v>30.178899999999995</v>
      </c>
      <c r="F324" s="199">
        <f t="shared" si="121"/>
        <v>5</v>
      </c>
      <c r="G324" s="206">
        <f t="shared" si="148"/>
        <v>1</v>
      </c>
      <c r="H324" s="206">
        <f t="shared" si="148"/>
        <v>0</v>
      </c>
      <c r="I324" s="206">
        <f t="shared" si="148"/>
        <v>0</v>
      </c>
      <c r="J324" s="206">
        <f t="shared" si="148"/>
        <v>0</v>
      </c>
      <c r="K324" s="206">
        <f t="shared" si="148"/>
        <v>0</v>
      </c>
      <c r="L324" s="206">
        <f t="shared" si="148"/>
        <v>0</v>
      </c>
      <c r="M324" s="206">
        <f t="shared" si="148"/>
        <v>0</v>
      </c>
      <c r="N324" s="206">
        <f t="shared" si="148"/>
        <v>1</v>
      </c>
      <c r="O324" s="206">
        <f t="shared" si="160"/>
        <v>0</v>
      </c>
      <c r="P324" s="206">
        <f t="shared" si="160"/>
        <v>0</v>
      </c>
      <c r="Q324" s="206">
        <f t="shared" si="160"/>
        <v>0</v>
      </c>
      <c r="R324" s="206">
        <f t="shared" si="149"/>
        <v>0</v>
      </c>
      <c r="S324" s="206">
        <f t="shared" si="149"/>
        <v>0</v>
      </c>
      <c r="T324" s="206">
        <f t="shared" si="149"/>
        <v>0</v>
      </c>
      <c r="U324" s="206">
        <f t="shared" si="149"/>
        <v>1</v>
      </c>
      <c r="V324" s="206">
        <f t="shared" si="156"/>
        <v>0</v>
      </c>
      <c r="W324" s="206">
        <f t="shared" si="156"/>
        <v>0</v>
      </c>
      <c r="X324" s="206">
        <f t="shared" si="156"/>
        <v>0</v>
      </c>
      <c r="Y324" s="206">
        <f t="shared" si="156"/>
        <v>0</v>
      </c>
      <c r="Z324" s="206">
        <f t="shared" si="149"/>
        <v>0</v>
      </c>
      <c r="AA324" s="206">
        <f t="shared" si="149"/>
        <v>0</v>
      </c>
      <c r="AB324" s="206">
        <f t="shared" si="149"/>
        <v>1</v>
      </c>
      <c r="AC324" s="206">
        <f t="shared" si="157"/>
        <v>0</v>
      </c>
      <c r="AD324" s="206">
        <f t="shared" si="157"/>
        <v>0</v>
      </c>
      <c r="AE324" s="206">
        <f t="shared" si="150"/>
        <v>0</v>
      </c>
      <c r="AF324" s="206">
        <f t="shared" si="150"/>
        <v>0</v>
      </c>
      <c r="AG324" s="206">
        <f t="shared" si="150"/>
        <v>0</v>
      </c>
      <c r="AH324" s="206">
        <f t="shared" si="150"/>
        <v>0</v>
      </c>
      <c r="AI324" s="206">
        <f t="shared" si="150"/>
        <v>1</v>
      </c>
      <c r="AJ324" s="206"/>
      <c r="AK324" s="206"/>
    </row>
    <row r="325" spans="2:37" s="19" customFormat="1" ht="18">
      <c r="B325" s="205">
        <v>316</v>
      </c>
      <c r="C325" s="200" t="str">
        <f>INDEX('Vias Var Man'!$D$12:$D$3949,MATCH('MAPA VARRIÇÃO MANUAL'!B325,'Vias Var Man'!$B$12:$B$3949))</f>
        <v>1 vez na semana</v>
      </c>
      <c r="D325" s="201">
        <f>VLOOKUP(B325,'Vias Var Man'!$B$12:$H$3949,7,FALSE)</f>
        <v>6.0548599999999988</v>
      </c>
      <c r="E325" s="188">
        <f t="shared" si="123"/>
        <v>30.274299999999993</v>
      </c>
      <c r="F325" s="202">
        <f t="shared" si="121"/>
        <v>5</v>
      </c>
      <c r="G325" s="206">
        <f t="shared" si="148"/>
        <v>1</v>
      </c>
      <c r="H325" s="206">
        <f t="shared" si="148"/>
        <v>0</v>
      </c>
      <c r="I325" s="206">
        <f t="shared" si="148"/>
        <v>0</v>
      </c>
      <c r="J325" s="206">
        <f t="shared" si="148"/>
        <v>0</v>
      </c>
      <c r="K325" s="206">
        <f t="shared" si="148"/>
        <v>0</v>
      </c>
      <c r="L325" s="206">
        <f t="shared" si="148"/>
        <v>0</v>
      </c>
      <c r="M325" s="206">
        <f t="shared" si="148"/>
        <v>0</v>
      </c>
      <c r="N325" s="206">
        <f t="shared" si="148"/>
        <v>1</v>
      </c>
      <c r="O325" s="206">
        <f t="shared" si="160"/>
        <v>0</v>
      </c>
      <c r="P325" s="206">
        <f t="shared" si="160"/>
        <v>0</v>
      </c>
      <c r="Q325" s="206">
        <f t="shared" si="160"/>
        <v>0</v>
      </c>
      <c r="R325" s="206">
        <f t="shared" si="149"/>
        <v>0</v>
      </c>
      <c r="S325" s="206">
        <f t="shared" si="149"/>
        <v>0</v>
      </c>
      <c r="T325" s="206">
        <f t="shared" si="149"/>
        <v>0</v>
      </c>
      <c r="U325" s="206">
        <f t="shared" si="149"/>
        <v>1</v>
      </c>
      <c r="V325" s="206">
        <f t="shared" si="156"/>
        <v>0</v>
      </c>
      <c r="W325" s="206">
        <f t="shared" si="156"/>
        <v>0</v>
      </c>
      <c r="X325" s="206">
        <f t="shared" si="156"/>
        <v>0</v>
      </c>
      <c r="Y325" s="206">
        <f t="shared" si="156"/>
        <v>0</v>
      </c>
      <c r="Z325" s="206">
        <f t="shared" si="149"/>
        <v>0</v>
      </c>
      <c r="AA325" s="206">
        <f t="shared" si="149"/>
        <v>0</v>
      </c>
      <c r="AB325" s="206">
        <f t="shared" si="149"/>
        <v>1</v>
      </c>
      <c r="AC325" s="206">
        <f t="shared" si="157"/>
        <v>0</v>
      </c>
      <c r="AD325" s="206">
        <f t="shared" si="157"/>
        <v>0</v>
      </c>
      <c r="AE325" s="206">
        <f t="shared" si="150"/>
        <v>0</v>
      </c>
      <c r="AF325" s="206">
        <f t="shared" si="150"/>
        <v>0</v>
      </c>
      <c r="AG325" s="206">
        <f t="shared" si="150"/>
        <v>0</v>
      </c>
      <c r="AH325" s="206">
        <f t="shared" si="150"/>
        <v>0</v>
      </c>
      <c r="AI325" s="206">
        <f t="shared" si="150"/>
        <v>1</v>
      </c>
      <c r="AJ325" s="206"/>
      <c r="AK325" s="206"/>
    </row>
    <row r="326" spans="2:37" s="19" customFormat="1" ht="18">
      <c r="B326" s="204">
        <v>317</v>
      </c>
      <c r="C326" s="196" t="str">
        <f>INDEX('Vias Var Man'!$D$12:$D$3949,MATCH('MAPA VARRIÇÃO MANUAL'!B326,'Vias Var Man'!$B$12:$B$3949))</f>
        <v>1 vez na semana</v>
      </c>
      <c r="D326" s="197">
        <f>VLOOKUP(B326,'Vias Var Man'!$B$12:$H$3949,7,FALSE)</f>
        <v>6.1399600000000003</v>
      </c>
      <c r="E326" s="198">
        <f t="shared" si="123"/>
        <v>30.699800000000003</v>
      </c>
      <c r="F326" s="199">
        <f t="shared" si="121"/>
        <v>5</v>
      </c>
      <c r="G326" s="206">
        <f t="shared" si="148"/>
        <v>1</v>
      </c>
      <c r="H326" s="206">
        <f t="shared" si="148"/>
        <v>0</v>
      </c>
      <c r="I326" s="206">
        <f t="shared" si="148"/>
        <v>0</v>
      </c>
      <c r="J326" s="206">
        <f t="shared" si="148"/>
        <v>0</v>
      </c>
      <c r="K326" s="206">
        <f t="shared" si="148"/>
        <v>0</v>
      </c>
      <c r="L326" s="206">
        <f t="shared" si="148"/>
        <v>0</v>
      </c>
      <c r="M326" s="206">
        <f t="shared" si="148"/>
        <v>0</v>
      </c>
      <c r="N326" s="206">
        <f t="shared" si="148"/>
        <v>1</v>
      </c>
      <c r="O326" s="206">
        <f t="shared" si="160"/>
        <v>0</v>
      </c>
      <c r="P326" s="206">
        <f t="shared" si="160"/>
        <v>0</v>
      </c>
      <c r="Q326" s="206">
        <f t="shared" si="160"/>
        <v>0</v>
      </c>
      <c r="R326" s="206">
        <f t="shared" si="149"/>
        <v>0</v>
      </c>
      <c r="S326" s="206">
        <f t="shared" si="149"/>
        <v>0</v>
      </c>
      <c r="T326" s="206">
        <f t="shared" si="149"/>
        <v>0</v>
      </c>
      <c r="U326" s="206">
        <f t="shared" si="149"/>
        <v>1</v>
      </c>
      <c r="V326" s="206">
        <f t="shared" si="156"/>
        <v>0</v>
      </c>
      <c r="W326" s="206">
        <f t="shared" si="156"/>
        <v>0</v>
      </c>
      <c r="X326" s="206">
        <f t="shared" si="156"/>
        <v>0</v>
      </c>
      <c r="Y326" s="206">
        <f t="shared" si="156"/>
        <v>0</v>
      </c>
      <c r="Z326" s="206">
        <f t="shared" si="149"/>
        <v>0</v>
      </c>
      <c r="AA326" s="206">
        <f t="shared" si="149"/>
        <v>0</v>
      </c>
      <c r="AB326" s="206">
        <f t="shared" si="149"/>
        <v>1</v>
      </c>
      <c r="AC326" s="206">
        <f t="shared" si="157"/>
        <v>0</v>
      </c>
      <c r="AD326" s="206">
        <f t="shared" si="157"/>
        <v>0</v>
      </c>
      <c r="AE326" s="206">
        <f t="shared" si="150"/>
        <v>0</v>
      </c>
      <c r="AF326" s="206">
        <f t="shared" si="150"/>
        <v>0</v>
      </c>
      <c r="AG326" s="206">
        <f t="shared" si="150"/>
        <v>0</v>
      </c>
      <c r="AH326" s="206">
        <f t="shared" si="150"/>
        <v>0</v>
      </c>
      <c r="AI326" s="206">
        <f t="shared" si="150"/>
        <v>1</v>
      </c>
      <c r="AJ326" s="206"/>
      <c r="AK326" s="206"/>
    </row>
    <row r="327" spans="2:37" s="19" customFormat="1" ht="18">
      <c r="B327" s="205">
        <v>318</v>
      </c>
      <c r="C327" s="200" t="str">
        <f>INDEX('Vias Var Man'!$D$12:$D$3949,MATCH('MAPA VARRIÇÃO MANUAL'!B327,'Vias Var Man'!$B$12:$B$3949))</f>
        <v>1 vez na semana</v>
      </c>
      <c r="D327" s="201">
        <f>VLOOKUP(B327,'Vias Var Man'!$B$12:$H$3949,7,FALSE)</f>
        <v>6.0987600000000004</v>
      </c>
      <c r="E327" s="188">
        <f t="shared" si="123"/>
        <v>30.4938</v>
      </c>
      <c r="F327" s="202">
        <f t="shared" si="121"/>
        <v>5</v>
      </c>
      <c r="G327" s="206">
        <f t="shared" si="148"/>
        <v>1</v>
      </c>
      <c r="H327" s="206">
        <f t="shared" si="148"/>
        <v>0</v>
      </c>
      <c r="I327" s="206">
        <f t="shared" si="148"/>
        <v>0</v>
      </c>
      <c r="J327" s="206">
        <f t="shared" si="148"/>
        <v>0</v>
      </c>
      <c r="K327" s="206">
        <f t="shared" si="148"/>
        <v>0</v>
      </c>
      <c r="L327" s="206">
        <f t="shared" si="148"/>
        <v>0</v>
      </c>
      <c r="M327" s="206">
        <f t="shared" si="148"/>
        <v>0</v>
      </c>
      <c r="N327" s="206">
        <f t="shared" si="148"/>
        <v>1</v>
      </c>
      <c r="O327" s="206">
        <f t="shared" si="160"/>
        <v>0</v>
      </c>
      <c r="P327" s="206">
        <f t="shared" si="160"/>
        <v>0</v>
      </c>
      <c r="Q327" s="206">
        <f t="shared" si="160"/>
        <v>0</v>
      </c>
      <c r="R327" s="206">
        <f t="shared" si="149"/>
        <v>0</v>
      </c>
      <c r="S327" s="206">
        <f t="shared" si="149"/>
        <v>0</v>
      </c>
      <c r="T327" s="206">
        <f t="shared" si="149"/>
        <v>0</v>
      </c>
      <c r="U327" s="206">
        <f t="shared" si="149"/>
        <v>1</v>
      </c>
      <c r="V327" s="206">
        <f t="shared" si="156"/>
        <v>0</v>
      </c>
      <c r="W327" s="206">
        <f t="shared" si="156"/>
        <v>0</v>
      </c>
      <c r="X327" s="206">
        <f t="shared" si="156"/>
        <v>0</v>
      </c>
      <c r="Y327" s="206">
        <f t="shared" si="156"/>
        <v>0</v>
      </c>
      <c r="Z327" s="206">
        <f t="shared" si="149"/>
        <v>0</v>
      </c>
      <c r="AA327" s="206">
        <f t="shared" si="149"/>
        <v>0</v>
      </c>
      <c r="AB327" s="206">
        <f t="shared" si="149"/>
        <v>1</v>
      </c>
      <c r="AC327" s="206">
        <f t="shared" si="157"/>
        <v>0</v>
      </c>
      <c r="AD327" s="206">
        <f t="shared" si="157"/>
        <v>0</v>
      </c>
      <c r="AE327" s="206">
        <f t="shared" si="150"/>
        <v>0</v>
      </c>
      <c r="AF327" s="206">
        <f t="shared" si="150"/>
        <v>0</v>
      </c>
      <c r="AG327" s="206">
        <f t="shared" si="150"/>
        <v>0</v>
      </c>
      <c r="AH327" s="206">
        <f t="shared" si="150"/>
        <v>0</v>
      </c>
      <c r="AI327" s="206">
        <f t="shared" si="150"/>
        <v>1</v>
      </c>
      <c r="AJ327" s="206"/>
      <c r="AK327" s="206"/>
    </row>
    <row r="328" spans="2:37" s="19" customFormat="1" ht="18">
      <c r="B328" s="204">
        <v>319</v>
      </c>
      <c r="C328" s="196" t="str">
        <f>INDEX('Vias Var Man'!$D$12:$D$3949,MATCH('MAPA VARRIÇÃO MANUAL'!B328,'Vias Var Man'!$B$12:$B$3949))</f>
        <v>1 vez na semana</v>
      </c>
      <c r="D328" s="197">
        <f>VLOOKUP(B328,'Vias Var Man'!$B$12:$H$3949,7,FALSE)</f>
        <v>6.0677000000000003</v>
      </c>
      <c r="E328" s="198">
        <f t="shared" si="123"/>
        <v>30.338500000000003</v>
      </c>
      <c r="F328" s="199">
        <f t="shared" si="121"/>
        <v>5</v>
      </c>
      <c r="G328" s="206">
        <f t="shared" si="148"/>
        <v>1</v>
      </c>
      <c r="H328" s="206">
        <f t="shared" si="148"/>
        <v>0</v>
      </c>
      <c r="I328" s="206">
        <f t="shared" si="148"/>
        <v>0</v>
      </c>
      <c r="J328" s="206">
        <f t="shared" si="148"/>
        <v>0</v>
      </c>
      <c r="K328" s="206">
        <f t="shared" si="148"/>
        <v>0</v>
      </c>
      <c r="L328" s="206">
        <f t="shared" si="148"/>
        <v>0</v>
      </c>
      <c r="M328" s="206">
        <f t="shared" si="148"/>
        <v>0</v>
      </c>
      <c r="N328" s="206">
        <f t="shared" si="148"/>
        <v>1</v>
      </c>
      <c r="O328" s="206">
        <f t="shared" si="160"/>
        <v>0</v>
      </c>
      <c r="P328" s="206">
        <f t="shared" si="160"/>
        <v>0</v>
      </c>
      <c r="Q328" s="206">
        <f t="shared" si="160"/>
        <v>0</v>
      </c>
      <c r="R328" s="206">
        <f t="shared" si="149"/>
        <v>0</v>
      </c>
      <c r="S328" s="206">
        <f t="shared" si="149"/>
        <v>0</v>
      </c>
      <c r="T328" s="206">
        <f t="shared" si="149"/>
        <v>0</v>
      </c>
      <c r="U328" s="206">
        <f t="shared" si="149"/>
        <v>1</v>
      </c>
      <c r="V328" s="206">
        <f t="shared" si="156"/>
        <v>0</v>
      </c>
      <c r="W328" s="206">
        <f t="shared" si="156"/>
        <v>0</v>
      </c>
      <c r="X328" s="206">
        <f t="shared" si="156"/>
        <v>0</v>
      </c>
      <c r="Y328" s="206">
        <f t="shared" si="156"/>
        <v>0</v>
      </c>
      <c r="Z328" s="206">
        <f t="shared" si="149"/>
        <v>0</v>
      </c>
      <c r="AA328" s="206">
        <f t="shared" si="149"/>
        <v>0</v>
      </c>
      <c r="AB328" s="206">
        <f t="shared" si="149"/>
        <v>1</v>
      </c>
      <c r="AC328" s="206">
        <f t="shared" si="157"/>
        <v>0</v>
      </c>
      <c r="AD328" s="206">
        <f t="shared" si="157"/>
        <v>0</v>
      </c>
      <c r="AE328" s="206">
        <f t="shared" si="150"/>
        <v>0</v>
      </c>
      <c r="AF328" s="206">
        <f t="shared" si="150"/>
        <v>0</v>
      </c>
      <c r="AG328" s="206">
        <f t="shared" si="150"/>
        <v>0</v>
      </c>
      <c r="AH328" s="206">
        <f t="shared" si="150"/>
        <v>0</v>
      </c>
      <c r="AI328" s="206">
        <f t="shared" si="150"/>
        <v>1</v>
      </c>
      <c r="AJ328" s="206"/>
      <c r="AK328" s="206"/>
    </row>
    <row r="329" spans="2:37" s="19" customFormat="1" ht="18">
      <c r="B329" s="205">
        <v>320</v>
      </c>
      <c r="C329" s="200" t="str">
        <f>INDEX('Vias Var Man'!$D$12:$D$3949,MATCH('MAPA VARRIÇÃO MANUAL'!B329,'Vias Var Man'!$B$12:$B$3949))</f>
        <v>1 vez na semana</v>
      </c>
      <c r="D329" s="201">
        <f>VLOOKUP(B329,'Vias Var Man'!$B$12:$H$3949,7,FALSE)</f>
        <v>6.1639199999999992</v>
      </c>
      <c r="E329" s="188">
        <f t="shared" si="123"/>
        <v>30.819599999999994</v>
      </c>
      <c r="F329" s="202">
        <f t="shared" si="121"/>
        <v>5</v>
      </c>
      <c r="G329" s="206">
        <f t="shared" si="148"/>
        <v>1</v>
      </c>
      <c r="H329" s="206">
        <f t="shared" si="148"/>
        <v>0</v>
      </c>
      <c r="I329" s="206">
        <f t="shared" si="148"/>
        <v>0</v>
      </c>
      <c r="J329" s="206">
        <f t="shared" si="148"/>
        <v>0</v>
      </c>
      <c r="K329" s="206">
        <f t="shared" si="148"/>
        <v>0</v>
      </c>
      <c r="L329" s="206">
        <f t="shared" si="148"/>
        <v>0</v>
      </c>
      <c r="M329" s="206">
        <f t="shared" si="148"/>
        <v>0</v>
      </c>
      <c r="N329" s="206">
        <f t="shared" si="148"/>
        <v>1</v>
      </c>
      <c r="O329" s="206">
        <f t="shared" si="160"/>
        <v>0</v>
      </c>
      <c r="P329" s="206">
        <f t="shared" si="160"/>
        <v>0</v>
      </c>
      <c r="Q329" s="206">
        <f t="shared" si="160"/>
        <v>0</v>
      </c>
      <c r="R329" s="206">
        <f t="shared" si="149"/>
        <v>0</v>
      </c>
      <c r="S329" s="206">
        <f t="shared" si="149"/>
        <v>0</v>
      </c>
      <c r="T329" s="206">
        <f t="shared" si="149"/>
        <v>0</v>
      </c>
      <c r="U329" s="206">
        <f t="shared" si="149"/>
        <v>1</v>
      </c>
      <c r="V329" s="206">
        <f t="shared" si="156"/>
        <v>0</v>
      </c>
      <c r="W329" s="206">
        <f t="shared" si="156"/>
        <v>0</v>
      </c>
      <c r="X329" s="206">
        <f t="shared" si="156"/>
        <v>0</v>
      </c>
      <c r="Y329" s="206">
        <f t="shared" si="156"/>
        <v>0</v>
      </c>
      <c r="Z329" s="206">
        <f t="shared" si="149"/>
        <v>0</v>
      </c>
      <c r="AA329" s="206">
        <f t="shared" si="149"/>
        <v>0</v>
      </c>
      <c r="AB329" s="206">
        <f t="shared" si="149"/>
        <v>1</v>
      </c>
      <c r="AC329" s="206">
        <f t="shared" si="157"/>
        <v>0</v>
      </c>
      <c r="AD329" s="206">
        <f t="shared" si="157"/>
        <v>0</v>
      </c>
      <c r="AE329" s="206">
        <f t="shared" si="150"/>
        <v>0</v>
      </c>
      <c r="AF329" s="206">
        <f t="shared" si="150"/>
        <v>0</v>
      </c>
      <c r="AG329" s="206">
        <f t="shared" si="150"/>
        <v>0</v>
      </c>
      <c r="AH329" s="206">
        <f t="shared" si="150"/>
        <v>0</v>
      </c>
      <c r="AI329" s="206">
        <f t="shared" si="150"/>
        <v>1</v>
      </c>
      <c r="AJ329" s="206"/>
      <c r="AK329" s="206"/>
    </row>
    <row r="330" spans="2:37" s="19" customFormat="1" ht="18">
      <c r="B330" s="204">
        <v>321</v>
      </c>
      <c r="C330" s="196" t="str">
        <f>INDEX('Vias Var Man'!$D$12:$D$3949,MATCH('MAPA VARRIÇÃO MANUAL'!B330,'Vias Var Man'!$B$12:$B$3949))</f>
        <v>1 vez na semana</v>
      </c>
      <c r="D330" s="197">
        <f>VLOOKUP(B330,'Vias Var Man'!$B$12:$H$3949,7,FALSE)</f>
        <v>6.2355200000000011</v>
      </c>
      <c r="E330" s="198">
        <f t="shared" si="123"/>
        <v>31.177600000000005</v>
      </c>
      <c r="F330" s="199">
        <f t="shared" ref="F330:F393" si="161">SUM(G330:AK330)</f>
        <v>5</v>
      </c>
      <c r="G330" s="206">
        <f t="shared" si="148"/>
        <v>1</v>
      </c>
      <c r="H330" s="206">
        <f t="shared" si="148"/>
        <v>0</v>
      </c>
      <c r="I330" s="206">
        <f t="shared" si="148"/>
        <v>0</v>
      </c>
      <c r="J330" s="206">
        <f t="shared" si="148"/>
        <v>0</v>
      </c>
      <c r="K330" s="206">
        <f t="shared" si="148"/>
        <v>0</v>
      </c>
      <c r="L330" s="206">
        <f t="shared" si="148"/>
        <v>0</v>
      </c>
      <c r="M330" s="206">
        <f t="shared" si="148"/>
        <v>0</v>
      </c>
      <c r="N330" s="206">
        <f t="shared" si="148"/>
        <v>1</v>
      </c>
      <c r="O330" s="206">
        <f t="shared" si="160"/>
        <v>0</v>
      </c>
      <c r="P330" s="206">
        <f t="shared" si="160"/>
        <v>0</v>
      </c>
      <c r="Q330" s="206">
        <f t="shared" si="160"/>
        <v>0</v>
      </c>
      <c r="R330" s="206">
        <f t="shared" si="149"/>
        <v>0</v>
      </c>
      <c r="S330" s="206">
        <f t="shared" si="149"/>
        <v>0</v>
      </c>
      <c r="T330" s="206">
        <f t="shared" si="149"/>
        <v>0</v>
      </c>
      <c r="U330" s="206">
        <f t="shared" si="149"/>
        <v>1</v>
      </c>
      <c r="V330" s="206">
        <f t="shared" si="156"/>
        <v>0</v>
      </c>
      <c r="W330" s="206">
        <f t="shared" si="156"/>
        <v>0</v>
      </c>
      <c r="X330" s="206">
        <f t="shared" si="156"/>
        <v>0</v>
      </c>
      <c r="Y330" s="206">
        <f t="shared" si="156"/>
        <v>0</v>
      </c>
      <c r="Z330" s="206">
        <f t="shared" si="149"/>
        <v>0</v>
      </c>
      <c r="AA330" s="206">
        <f t="shared" si="149"/>
        <v>0</v>
      </c>
      <c r="AB330" s="206">
        <f t="shared" si="149"/>
        <v>1</v>
      </c>
      <c r="AC330" s="206">
        <f t="shared" si="157"/>
        <v>0</v>
      </c>
      <c r="AD330" s="206">
        <f t="shared" si="157"/>
        <v>0</v>
      </c>
      <c r="AE330" s="206">
        <f t="shared" si="150"/>
        <v>0</v>
      </c>
      <c r="AF330" s="206">
        <f t="shared" si="150"/>
        <v>0</v>
      </c>
      <c r="AG330" s="206">
        <f t="shared" si="150"/>
        <v>0</v>
      </c>
      <c r="AH330" s="206">
        <f t="shared" si="150"/>
        <v>0</v>
      </c>
      <c r="AI330" s="206">
        <f t="shared" si="150"/>
        <v>1</v>
      </c>
      <c r="AJ330" s="206"/>
      <c r="AK330" s="206"/>
    </row>
    <row r="331" spans="2:37" s="19" customFormat="1" ht="18">
      <c r="B331" s="205">
        <v>322</v>
      </c>
      <c r="C331" s="200" t="str">
        <f>INDEX('Vias Var Man'!$D$12:$D$3949,MATCH('MAPA VARRIÇÃO MANUAL'!B331,'Vias Var Man'!$B$12:$B$3949))</f>
        <v>1 vez na semana</v>
      </c>
      <c r="D331" s="201">
        <f>VLOOKUP(B331,'Vias Var Man'!$B$12:$H$3949,7,FALSE)</f>
        <v>6.0901399999999999</v>
      </c>
      <c r="E331" s="188">
        <f t="shared" si="123"/>
        <v>30.450699999999998</v>
      </c>
      <c r="F331" s="202">
        <f t="shared" si="161"/>
        <v>5</v>
      </c>
      <c r="G331" s="206">
        <f t="shared" si="148"/>
        <v>1</v>
      </c>
      <c r="H331" s="206">
        <f t="shared" si="148"/>
        <v>0</v>
      </c>
      <c r="I331" s="206">
        <f t="shared" si="148"/>
        <v>0</v>
      </c>
      <c r="J331" s="206">
        <f t="shared" si="148"/>
        <v>0</v>
      </c>
      <c r="K331" s="206">
        <f t="shared" si="148"/>
        <v>0</v>
      </c>
      <c r="L331" s="206">
        <f t="shared" si="148"/>
        <v>0</v>
      </c>
      <c r="M331" s="206">
        <f t="shared" si="148"/>
        <v>0</v>
      </c>
      <c r="N331" s="206">
        <f t="shared" si="148"/>
        <v>1</v>
      </c>
      <c r="O331" s="206">
        <f t="shared" si="160"/>
        <v>0</v>
      </c>
      <c r="P331" s="206">
        <f t="shared" si="160"/>
        <v>0</v>
      </c>
      <c r="Q331" s="206">
        <f t="shared" si="160"/>
        <v>0</v>
      </c>
      <c r="R331" s="206">
        <f t="shared" si="149"/>
        <v>0</v>
      </c>
      <c r="S331" s="206">
        <f t="shared" si="149"/>
        <v>0</v>
      </c>
      <c r="T331" s="206">
        <f t="shared" si="149"/>
        <v>0</v>
      </c>
      <c r="U331" s="206">
        <f t="shared" si="149"/>
        <v>1</v>
      </c>
      <c r="V331" s="206">
        <f t="shared" si="156"/>
        <v>0</v>
      </c>
      <c r="W331" s="206">
        <f t="shared" si="156"/>
        <v>0</v>
      </c>
      <c r="X331" s="206">
        <f t="shared" si="156"/>
        <v>0</v>
      </c>
      <c r="Y331" s="206">
        <f t="shared" si="156"/>
        <v>0</v>
      </c>
      <c r="Z331" s="206">
        <f t="shared" si="149"/>
        <v>0</v>
      </c>
      <c r="AA331" s="206">
        <f t="shared" si="149"/>
        <v>0</v>
      </c>
      <c r="AB331" s="206">
        <f t="shared" si="149"/>
        <v>1</v>
      </c>
      <c r="AC331" s="206">
        <f t="shared" si="157"/>
        <v>0</v>
      </c>
      <c r="AD331" s="206">
        <f t="shared" si="157"/>
        <v>0</v>
      </c>
      <c r="AE331" s="206">
        <f t="shared" si="150"/>
        <v>0</v>
      </c>
      <c r="AF331" s="206">
        <f t="shared" si="150"/>
        <v>0</v>
      </c>
      <c r="AG331" s="206">
        <f t="shared" si="150"/>
        <v>0</v>
      </c>
      <c r="AH331" s="206">
        <f t="shared" si="150"/>
        <v>0</v>
      </c>
      <c r="AI331" s="206">
        <f t="shared" si="150"/>
        <v>1</v>
      </c>
      <c r="AJ331" s="206"/>
      <c r="AK331" s="206"/>
    </row>
    <row r="332" spans="2:37" s="19" customFormat="1" ht="18">
      <c r="B332" s="204">
        <v>323</v>
      </c>
      <c r="C332" s="196" t="str">
        <f>INDEX('Vias Var Man'!$D$12:$D$3949,MATCH('MAPA VARRIÇÃO MANUAL'!B332,'Vias Var Man'!$B$12:$B$3949))</f>
        <v>2 vezes na semana</v>
      </c>
      <c r="D332" s="197">
        <f>VLOOKUP(B332,'Vias Var Man'!$B$12:$H$3949,7,FALSE)</f>
        <v>6.1919399999999998</v>
      </c>
      <c r="E332" s="198">
        <f t="shared" si="123"/>
        <v>49.535519999999998</v>
      </c>
      <c r="F332" s="199">
        <f t="shared" si="161"/>
        <v>8</v>
      </c>
      <c r="G332" s="206">
        <f t="shared" ref="G332:V335" si="162">IF(OR(WEEKDAY(G$9,1)=4,WEEKDAY(G$9,1)=7),1,0)</f>
        <v>0</v>
      </c>
      <c r="H332" s="206">
        <f t="shared" si="162"/>
        <v>1</v>
      </c>
      <c r="I332" s="206">
        <f t="shared" si="162"/>
        <v>0</v>
      </c>
      <c r="J332" s="206">
        <f t="shared" si="162"/>
        <v>0</v>
      </c>
      <c r="K332" s="206">
        <f t="shared" si="162"/>
        <v>0</v>
      </c>
      <c r="L332" s="206">
        <f t="shared" si="162"/>
        <v>1</v>
      </c>
      <c r="M332" s="206">
        <f t="shared" si="162"/>
        <v>0</v>
      </c>
      <c r="N332" s="206">
        <f t="shared" si="162"/>
        <v>0</v>
      </c>
      <c r="O332" s="206">
        <f t="shared" si="162"/>
        <v>1</v>
      </c>
      <c r="P332" s="206">
        <f t="shared" si="162"/>
        <v>0</v>
      </c>
      <c r="Q332" s="206">
        <f t="shared" si="162"/>
        <v>0</v>
      </c>
      <c r="R332" s="206">
        <f t="shared" si="162"/>
        <v>0</v>
      </c>
      <c r="S332" s="206">
        <f t="shared" si="162"/>
        <v>1</v>
      </c>
      <c r="T332" s="206">
        <f t="shared" si="162"/>
        <v>0</v>
      </c>
      <c r="U332" s="206">
        <f t="shared" si="162"/>
        <v>0</v>
      </c>
      <c r="V332" s="206">
        <f t="shared" si="162"/>
        <v>1</v>
      </c>
      <c r="W332" s="206">
        <f t="shared" ref="V332:AI335" si="163">IF(OR(WEEKDAY(W$9,1)=4,WEEKDAY(W$9,1)=7),1,0)</f>
        <v>0</v>
      </c>
      <c r="X332" s="206">
        <f t="shared" si="163"/>
        <v>0</v>
      </c>
      <c r="Y332" s="206">
        <f t="shared" si="163"/>
        <v>0</v>
      </c>
      <c r="Z332" s="206">
        <f t="shared" si="163"/>
        <v>1</v>
      </c>
      <c r="AA332" s="206">
        <f t="shared" si="163"/>
        <v>0</v>
      </c>
      <c r="AB332" s="206">
        <f t="shared" si="163"/>
        <v>0</v>
      </c>
      <c r="AC332" s="206">
        <f t="shared" si="163"/>
        <v>1</v>
      </c>
      <c r="AD332" s="206">
        <f t="shared" si="163"/>
        <v>0</v>
      </c>
      <c r="AE332" s="206">
        <f t="shared" si="163"/>
        <v>0</v>
      </c>
      <c r="AF332" s="206">
        <f t="shared" si="163"/>
        <v>0</v>
      </c>
      <c r="AG332" s="206">
        <f t="shared" si="163"/>
        <v>1</v>
      </c>
      <c r="AH332" s="206">
        <f t="shared" si="163"/>
        <v>0</v>
      </c>
      <c r="AI332" s="206">
        <f t="shared" si="163"/>
        <v>0</v>
      </c>
      <c r="AJ332" s="206"/>
      <c r="AK332" s="206"/>
    </row>
    <row r="333" spans="2:37" s="19" customFormat="1" ht="18">
      <c r="B333" s="205">
        <v>324</v>
      </c>
      <c r="C333" s="200" t="str">
        <f>INDEX('Vias Var Man'!$D$12:$D$3949,MATCH('MAPA VARRIÇÃO MANUAL'!B333,'Vias Var Man'!$B$12:$B$3949))</f>
        <v>2 vezes na semana</v>
      </c>
      <c r="D333" s="201">
        <f>VLOOKUP(B333,'Vias Var Man'!$B$12:$H$3949,7,FALSE)</f>
        <v>6.2806599999999992</v>
      </c>
      <c r="E333" s="188">
        <f t="shared" si="123"/>
        <v>50.245279999999994</v>
      </c>
      <c r="F333" s="202">
        <f t="shared" si="161"/>
        <v>8</v>
      </c>
      <c r="G333" s="206">
        <f t="shared" si="162"/>
        <v>0</v>
      </c>
      <c r="H333" s="206">
        <f t="shared" si="162"/>
        <v>1</v>
      </c>
      <c r="I333" s="206">
        <f t="shared" si="162"/>
        <v>0</v>
      </c>
      <c r="J333" s="206">
        <f t="shared" si="162"/>
        <v>0</v>
      </c>
      <c r="K333" s="206">
        <f t="shared" si="162"/>
        <v>0</v>
      </c>
      <c r="L333" s="206">
        <f t="shared" si="162"/>
        <v>1</v>
      </c>
      <c r="M333" s="206">
        <f t="shared" si="162"/>
        <v>0</v>
      </c>
      <c r="N333" s="206">
        <f t="shared" si="162"/>
        <v>0</v>
      </c>
      <c r="O333" s="206">
        <f t="shared" si="162"/>
        <v>1</v>
      </c>
      <c r="P333" s="206">
        <f t="shared" si="162"/>
        <v>0</v>
      </c>
      <c r="Q333" s="206">
        <f t="shared" si="162"/>
        <v>0</v>
      </c>
      <c r="R333" s="206">
        <f t="shared" si="162"/>
        <v>0</v>
      </c>
      <c r="S333" s="206">
        <f t="shared" si="162"/>
        <v>1</v>
      </c>
      <c r="T333" s="206">
        <f t="shared" si="162"/>
        <v>0</v>
      </c>
      <c r="U333" s="206">
        <f t="shared" si="162"/>
        <v>0</v>
      </c>
      <c r="V333" s="206">
        <f t="shared" si="163"/>
        <v>1</v>
      </c>
      <c r="W333" s="206">
        <f t="shared" si="163"/>
        <v>0</v>
      </c>
      <c r="X333" s="206">
        <f t="shared" si="163"/>
        <v>0</v>
      </c>
      <c r="Y333" s="206">
        <f t="shared" si="163"/>
        <v>0</v>
      </c>
      <c r="Z333" s="206">
        <f t="shared" si="163"/>
        <v>1</v>
      </c>
      <c r="AA333" s="206">
        <f t="shared" si="163"/>
        <v>0</v>
      </c>
      <c r="AB333" s="206">
        <f t="shared" si="163"/>
        <v>0</v>
      </c>
      <c r="AC333" s="206">
        <f t="shared" si="163"/>
        <v>1</v>
      </c>
      <c r="AD333" s="206">
        <f t="shared" si="163"/>
        <v>0</v>
      </c>
      <c r="AE333" s="206">
        <f t="shared" si="163"/>
        <v>0</v>
      </c>
      <c r="AF333" s="206">
        <f t="shared" si="163"/>
        <v>0</v>
      </c>
      <c r="AG333" s="206">
        <f t="shared" si="163"/>
        <v>1</v>
      </c>
      <c r="AH333" s="206">
        <f t="shared" si="163"/>
        <v>0</v>
      </c>
      <c r="AI333" s="206">
        <f t="shared" si="163"/>
        <v>0</v>
      </c>
      <c r="AJ333" s="206"/>
      <c r="AK333" s="206"/>
    </row>
    <row r="334" spans="2:37" s="19" customFormat="1" ht="18">
      <c r="B334" s="204">
        <v>325</v>
      </c>
      <c r="C334" s="196" t="str">
        <f>INDEX('Vias Var Man'!$D$12:$D$3949,MATCH('MAPA VARRIÇÃO MANUAL'!B334,'Vias Var Man'!$B$12:$B$3949))</f>
        <v>2 vezes na semana</v>
      </c>
      <c r="D334" s="197">
        <f>VLOOKUP(B334,'Vias Var Man'!$B$12:$H$3949,7,FALSE)</f>
        <v>5.9243200000000007</v>
      </c>
      <c r="E334" s="198">
        <f t="shared" si="123"/>
        <v>47.394560000000006</v>
      </c>
      <c r="F334" s="199">
        <f t="shared" si="161"/>
        <v>8</v>
      </c>
      <c r="G334" s="206">
        <f t="shared" si="162"/>
        <v>0</v>
      </c>
      <c r="H334" s="206">
        <f t="shared" si="162"/>
        <v>1</v>
      </c>
      <c r="I334" s="206">
        <f t="shared" si="162"/>
        <v>0</v>
      </c>
      <c r="J334" s="206">
        <f t="shared" si="162"/>
        <v>0</v>
      </c>
      <c r="K334" s="206">
        <f t="shared" si="162"/>
        <v>0</v>
      </c>
      <c r="L334" s="206">
        <f t="shared" si="162"/>
        <v>1</v>
      </c>
      <c r="M334" s="206">
        <f t="shared" si="162"/>
        <v>0</v>
      </c>
      <c r="N334" s="206">
        <f t="shared" si="162"/>
        <v>0</v>
      </c>
      <c r="O334" s="206">
        <f t="shared" si="162"/>
        <v>1</v>
      </c>
      <c r="P334" s="206">
        <f t="shared" si="162"/>
        <v>0</v>
      </c>
      <c r="Q334" s="206">
        <f t="shared" si="162"/>
        <v>0</v>
      </c>
      <c r="R334" s="206">
        <f t="shared" si="162"/>
        <v>0</v>
      </c>
      <c r="S334" s="206">
        <f t="shared" si="162"/>
        <v>1</v>
      </c>
      <c r="T334" s="206">
        <f t="shared" si="162"/>
        <v>0</v>
      </c>
      <c r="U334" s="206">
        <f t="shared" si="162"/>
        <v>0</v>
      </c>
      <c r="V334" s="206">
        <f t="shared" si="163"/>
        <v>1</v>
      </c>
      <c r="W334" s="206">
        <f t="shared" si="163"/>
        <v>0</v>
      </c>
      <c r="X334" s="206">
        <f t="shared" si="163"/>
        <v>0</v>
      </c>
      <c r="Y334" s="206">
        <f t="shared" si="163"/>
        <v>0</v>
      </c>
      <c r="Z334" s="206">
        <f t="shared" si="163"/>
        <v>1</v>
      </c>
      <c r="AA334" s="206">
        <f t="shared" si="163"/>
        <v>0</v>
      </c>
      <c r="AB334" s="206">
        <f t="shared" si="163"/>
        <v>0</v>
      </c>
      <c r="AC334" s="206">
        <f t="shared" si="163"/>
        <v>1</v>
      </c>
      <c r="AD334" s="206">
        <f t="shared" si="163"/>
        <v>0</v>
      </c>
      <c r="AE334" s="206">
        <f t="shared" si="163"/>
        <v>0</v>
      </c>
      <c r="AF334" s="206">
        <f t="shared" si="163"/>
        <v>0</v>
      </c>
      <c r="AG334" s="206">
        <f t="shared" si="163"/>
        <v>1</v>
      </c>
      <c r="AH334" s="206">
        <f t="shared" si="163"/>
        <v>0</v>
      </c>
      <c r="AI334" s="206">
        <f t="shared" si="163"/>
        <v>0</v>
      </c>
      <c r="AJ334" s="206"/>
      <c r="AK334" s="206"/>
    </row>
    <row r="335" spans="2:37" s="19" customFormat="1" ht="18">
      <c r="B335" s="205">
        <v>326</v>
      </c>
      <c r="C335" s="200" t="str">
        <f>INDEX('Vias Var Man'!$D$12:$D$3949,MATCH('MAPA VARRIÇÃO MANUAL'!B335,'Vias Var Man'!$B$12:$B$3949))</f>
        <v>2 vezes na semana</v>
      </c>
      <c r="D335" s="201">
        <f>VLOOKUP(B335,'Vias Var Man'!$B$12:$H$3949,7,FALSE)</f>
        <v>6.1931000000000012</v>
      </c>
      <c r="E335" s="188">
        <f t="shared" si="123"/>
        <v>49.544800000000009</v>
      </c>
      <c r="F335" s="202">
        <f t="shared" si="161"/>
        <v>8</v>
      </c>
      <c r="G335" s="206">
        <f t="shared" si="162"/>
        <v>0</v>
      </c>
      <c r="H335" s="206">
        <f t="shared" si="162"/>
        <v>1</v>
      </c>
      <c r="I335" s="206">
        <f t="shared" si="162"/>
        <v>0</v>
      </c>
      <c r="J335" s="206">
        <f t="shared" si="162"/>
        <v>0</v>
      </c>
      <c r="K335" s="206">
        <f t="shared" si="162"/>
        <v>0</v>
      </c>
      <c r="L335" s="206">
        <f t="shared" si="162"/>
        <v>1</v>
      </c>
      <c r="M335" s="206">
        <f t="shared" si="162"/>
        <v>0</v>
      </c>
      <c r="N335" s="206">
        <f t="shared" si="162"/>
        <v>0</v>
      </c>
      <c r="O335" s="206">
        <f t="shared" si="162"/>
        <v>1</v>
      </c>
      <c r="P335" s="206">
        <f t="shared" si="162"/>
        <v>0</v>
      </c>
      <c r="Q335" s="206">
        <f t="shared" si="162"/>
        <v>0</v>
      </c>
      <c r="R335" s="206">
        <f t="shared" si="162"/>
        <v>0</v>
      </c>
      <c r="S335" s="206">
        <f t="shared" si="162"/>
        <v>1</v>
      </c>
      <c r="T335" s="206">
        <f t="shared" si="162"/>
        <v>0</v>
      </c>
      <c r="U335" s="206">
        <f t="shared" si="162"/>
        <v>0</v>
      </c>
      <c r="V335" s="206">
        <f t="shared" si="163"/>
        <v>1</v>
      </c>
      <c r="W335" s="206">
        <f t="shared" si="163"/>
        <v>0</v>
      </c>
      <c r="X335" s="206">
        <f t="shared" si="163"/>
        <v>0</v>
      </c>
      <c r="Y335" s="206">
        <f t="shared" si="163"/>
        <v>0</v>
      </c>
      <c r="Z335" s="206">
        <f t="shared" si="163"/>
        <v>1</v>
      </c>
      <c r="AA335" s="206">
        <f t="shared" si="163"/>
        <v>0</v>
      </c>
      <c r="AB335" s="206">
        <f t="shared" si="163"/>
        <v>0</v>
      </c>
      <c r="AC335" s="206">
        <f t="shared" si="163"/>
        <v>1</v>
      </c>
      <c r="AD335" s="206">
        <f t="shared" si="163"/>
        <v>0</v>
      </c>
      <c r="AE335" s="206">
        <f t="shared" si="163"/>
        <v>0</v>
      </c>
      <c r="AF335" s="206">
        <f t="shared" si="163"/>
        <v>0</v>
      </c>
      <c r="AG335" s="206">
        <f t="shared" si="163"/>
        <v>1</v>
      </c>
      <c r="AH335" s="206">
        <f t="shared" si="163"/>
        <v>0</v>
      </c>
      <c r="AI335" s="206">
        <f t="shared" si="163"/>
        <v>0</v>
      </c>
      <c r="AJ335" s="206"/>
      <c r="AK335" s="206"/>
    </row>
    <row r="336" spans="2:37" s="19" customFormat="1" ht="18">
      <c r="B336" s="204">
        <v>327</v>
      </c>
      <c r="C336" s="196" t="str">
        <f>INDEX('Vias Var Man'!$D$12:$D$3949,MATCH('MAPA VARRIÇÃO MANUAL'!B336,'Vias Var Man'!$B$12:$B$3949))</f>
        <v>1 vez na semana</v>
      </c>
      <c r="D336" s="197">
        <f>VLOOKUP(B336,'Vias Var Man'!$B$12:$H$3949,7,FALSE)</f>
        <v>6.1901600000000006</v>
      </c>
      <c r="E336" s="198">
        <f t="shared" si="123"/>
        <v>30.950800000000001</v>
      </c>
      <c r="F336" s="199">
        <f t="shared" si="161"/>
        <v>5</v>
      </c>
      <c r="G336" s="206">
        <f t="shared" ref="G336:AI336" si="164">IF(WEEKDAY(G$9,1)=6,1,0)</f>
        <v>1</v>
      </c>
      <c r="H336" s="206">
        <f t="shared" si="164"/>
        <v>0</v>
      </c>
      <c r="I336" s="206">
        <f t="shared" si="164"/>
        <v>0</v>
      </c>
      <c r="J336" s="206">
        <f t="shared" si="164"/>
        <v>0</v>
      </c>
      <c r="K336" s="206">
        <f t="shared" si="164"/>
        <v>0</v>
      </c>
      <c r="L336" s="206">
        <f t="shared" si="164"/>
        <v>0</v>
      </c>
      <c r="M336" s="206">
        <f t="shared" si="164"/>
        <v>0</v>
      </c>
      <c r="N336" s="206">
        <f t="shared" si="164"/>
        <v>1</v>
      </c>
      <c r="O336" s="206">
        <f t="shared" si="164"/>
        <v>0</v>
      </c>
      <c r="P336" s="206">
        <f t="shared" si="164"/>
        <v>0</v>
      </c>
      <c r="Q336" s="206">
        <f t="shared" si="164"/>
        <v>0</v>
      </c>
      <c r="R336" s="206">
        <f t="shared" si="164"/>
        <v>0</v>
      </c>
      <c r="S336" s="206">
        <f t="shared" si="164"/>
        <v>0</v>
      </c>
      <c r="T336" s="206">
        <f t="shared" si="164"/>
        <v>0</v>
      </c>
      <c r="U336" s="206">
        <f t="shared" si="164"/>
        <v>1</v>
      </c>
      <c r="V336" s="206">
        <f t="shared" si="164"/>
        <v>0</v>
      </c>
      <c r="W336" s="206">
        <f t="shared" si="164"/>
        <v>0</v>
      </c>
      <c r="X336" s="206">
        <f t="shared" si="164"/>
        <v>0</v>
      </c>
      <c r="Y336" s="206">
        <f t="shared" si="164"/>
        <v>0</v>
      </c>
      <c r="Z336" s="206">
        <f t="shared" si="164"/>
        <v>0</v>
      </c>
      <c r="AA336" s="206">
        <f t="shared" si="164"/>
        <v>0</v>
      </c>
      <c r="AB336" s="206">
        <f t="shared" si="164"/>
        <v>1</v>
      </c>
      <c r="AC336" s="206">
        <f t="shared" si="164"/>
        <v>0</v>
      </c>
      <c r="AD336" s="206">
        <f t="shared" si="164"/>
        <v>0</v>
      </c>
      <c r="AE336" s="206">
        <f t="shared" si="164"/>
        <v>0</v>
      </c>
      <c r="AF336" s="206">
        <f t="shared" si="164"/>
        <v>0</v>
      </c>
      <c r="AG336" s="206">
        <f t="shared" si="164"/>
        <v>0</v>
      </c>
      <c r="AH336" s="206">
        <f t="shared" si="164"/>
        <v>0</v>
      </c>
      <c r="AI336" s="206">
        <f t="shared" si="164"/>
        <v>1</v>
      </c>
      <c r="AJ336" s="206"/>
      <c r="AK336" s="206"/>
    </row>
    <row r="337" spans="2:37" s="19" customFormat="1" ht="18">
      <c r="B337" s="205">
        <v>328</v>
      </c>
      <c r="C337" s="200" t="str">
        <f>INDEX('Vias Var Man'!$D$12:$D$3949,MATCH('MAPA VARRIÇÃO MANUAL'!B337,'Vias Var Man'!$B$12:$B$3949))</f>
        <v>2 vezes na semana</v>
      </c>
      <c r="D337" s="201">
        <f>VLOOKUP(B337,'Vias Var Man'!$B$12:$H$3949,7,FALSE)</f>
        <v>6.0438400000000012</v>
      </c>
      <c r="E337" s="188">
        <f t="shared" si="123"/>
        <v>48.35072000000001</v>
      </c>
      <c r="F337" s="202">
        <f t="shared" si="161"/>
        <v>8</v>
      </c>
      <c r="G337" s="206">
        <f t="shared" ref="G337:AI337" si="165">IF(OR(WEEKDAY(G$9,1)=4,WEEKDAY(G$9,1)=7),1,0)</f>
        <v>0</v>
      </c>
      <c r="H337" s="206">
        <f t="shared" si="165"/>
        <v>1</v>
      </c>
      <c r="I337" s="206">
        <f t="shared" si="165"/>
        <v>0</v>
      </c>
      <c r="J337" s="206">
        <f t="shared" si="165"/>
        <v>0</v>
      </c>
      <c r="K337" s="206">
        <f t="shared" si="165"/>
        <v>0</v>
      </c>
      <c r="L337" s="206">
        <f t="shared" si="165"/>
        <v>1</v>
      </c>
      <c r="M337" s="206">
        <f t="shared" si="165"/>
        <v>0</v>
      </c>
      <c r="N337" s="206">
        <f t="shared" si="165"/>
        <v>0</v>
      </c>
      <c r="O337" s="206">
        <f t="shared" si="165"/>
        <v>1</v>
      </c>
      <c r="P337" s="206">
        <f t="shared" si="165"/>
        <v>0</v>
      </c>
      <c r="Q337" s="206">
        <f t="shared" si="165"/>
        <v>0</v>
      </c>
      <c r="R337" s="206">
        <f t="shared" si="165"/>
        <v>0</v>
      </c>
      <c r="S337" s="206">
        <f t="shared" si="165"/>
        <v>1</v>
      </c>
      <c r="T337" s="206">
        <f t="shared" si="165"/>
        <v>0</v>
      </c>
      <c r="U337" s="206">
        <f t="shared" si="165"/>
        <v>0</v>
      </c>
      <c r="V337" s="206">
        <f t="shared" si="165"/>
        <v>1</v>
      </c>
      <c r="W337" s="206">
        <f t="shared" si="165"/>
        <v>0</v>
      </c>
      <c r="X337" s="206">
        <f t="shared" si="165"/>
        <v>0</v>
      </c>
      <c r="Y337" s="206">
        <f t="shared" si="165"/>
        <v>0</v>
      </c>
      <c r="Z337" s="206">
        <f t="shared" si="165"/>
        <v>1</v>
      </c>
      <c r="AA337" s="206">
        <f t="shared" si="165"/>
        <v>0</v>
      </c>
      <c r="AB337" s="206">
        <f t="shared" si="165"/>
        <v>0</v>
      </c>
      <c r="AC337" s="206">
        <f t="shared" si="165"/>
        <v>1</v>
      </c>
      <c r="AD337" s="206">
        <f t="shared" si="165"/>
        <v>0</v>
      </c>
      <c r="AE337" s="206">
        <f t="shared" si="165"/>
        <v>0</v>
      </c>
      <c r="AF337" s="206">
        <f t="shared" si="165"/>
        <v>0</v>
      </c>
      <c r="AG337" s="206">
        <f t="shared" si="165"/>
        <v>1</v>
      </c>
      <c r="AH337" s="206">
        <f t="shared" si="165"/>
        <v>0</v>
      </c>
      <c r="AI337" s="206">
        <f t="shared" si="165"/>
        <v>0</v>
      </c>
      <c r="AJ337" s="206"/>
      <c r="AK337" s="206"/>
    </row>
    <row r="338" spans="2:37" s="19" customFormat="1" ht="18">
      <c r="B338" s="204">
        <v>329</v>
      </c>
      <c r="C338" s="196" t="str">
        <f>INDEX('Vias Var Man'!$D$12:$D$3949,MATCH('MAPA VARRIÇÃO MANUAL'!B338,'Vias Var Man'!$B$12:$B$3949))</f>
        <v>1 vez na semana</v>
      </c>
      <c r="D338" s="197">
        <f>VLOOKUP(B338,'Vias Var Man'!$B$12:$H$3949,7,FALSE)</f>
        <v>6.11144</v>
      </c>
      <c r="E338" s="198">
        <f t="shared" si="123"/>
        <v>30.557200000000002</v>
      </c>
      <c r="F338" s="199">
        <f t="shared" si="161"/>
        <v>5</v>
      </c>
      <c r="G338" s="206">
        <f t="shared" ref="G338:V341" si="166">IF(WEEKDAY(G$9,1)=6,1,0)</f>
        <v>1</v>
      </c>
      <c r="H338" s="206">
        <f t="shared" si="166"/>
        <v>0</v>
      </c>
      <c r="I338" s="206">
        <f t="shared" si="166"/>
        <v>0</v>
      </c>
      <c r="J338" s="206">
        <f t="shared" si="166"/>
        <v>0</v>
      </c>
      <c r="K338" s="206">
        <f t="shared" si="166"/>
        <v>0</v>
      </c>
      <c r="L338" s="206">
        <f t="shared" si="166"/>
        <v>0</v>
      </c>
      <c r="M338" s="206">
        <f t="shared" si="166"/>
        <v>0</v>
      </c>
      <c r="N338" s="206">
        <f t="shared" si="166"/>
        <v>1</v>
      </c>
      <c r="O338" s="206">
        <f t="shared" si="166"/>
        <v>0</v>
      </c>
      <c r="P338" s="206">
        <f t="shared" si="166"/>
        <v>0</v>
      </c>
      <c r="Q338" s="206">
        <f t="shared" si="166"/>
        <v>0</v>
      </c>
      <c r="R338" s="206">
        <f t="shared" si="166"/>
        <v>0</v>
      </c>
      <c r="S338" s="206">
        <f t="shared" si="166"/>
        <v>0</v>
      </c>
      <c r="T338" s="206">
        <f t="shared" si="166"/>
        <v>0</v>
      </c>
      <c r="U338" s="206">
        <f t="shared" si="166"/>
        <v>1</v>
      </c>
      <c r="V338" s="206">
        <f t="shared" si="166"/>
        <v>0</v>
      </c>
      <c r="W338" s="206">
        <f t="shared" ref="V338:AI341" si="167">IF(WEEKDAY(W$9,1)=6,1,0)</f>
        <v>0</v>
      </c>
      <c r="X338" s="206">
        <f t="shared" si="167"/>
        <v>0</v>
      </c>
      <c r="Y338" s="206">
        <f t="shared" si="167"/>
        <v>0</v>
      </c>
      <c r="Z338" s="206">
        <f t="shared" si="167"/>
        <v>0</v>
      </c>
      <c r="AA338" s="206">
        <f t="shared" si="167"/>
        <v>0</v>
      </c>
      <c r="AB338" s="206">
        <f t="shared" si="167"/>
        <v>1</v>
      </c>
      <c r="AC338" s="206">
        <f t="shared" si="167"/>
        <v>0</v>
      </c>
      <c r="AD338" s="206">
        <f t="shared" si="167"/>
        <v>0</v>
      </c>
      <c r="AE338" s="206">
        <f t="shared" si="167"/>
        <v>0</v>
      </c>
      <c r="AF338" s="206">
        <f t="shared" si="167"/>
        <v>0</v>
      </c>
      <c r="AG338" s="206">
        <f t="shared" si="167"/>
        <v>0</v>
      </c>
      <c r="AH338" s="206">
        <f t="shared" si="167"/>
        <v>0</v>
      </c>
      <c r="AI338" s="206">
        <f t="shared" si="167"/>
        <v>1</v>
      </c>
      <c r="AJ338" s="206"/>
      <c r="AK338" s="206"/>
    </row>
    <row r="339" spans="2:37" s="19" customFormat="1" ht="18">
      <c r="B339" s="205">
        <v>330</v>
      </c>
      <c r="C339" s="200" t="str">
        <f>INDEX('Vias Var Man'!$D$12:$D$3949,MATCH('MAPA VARRIÇÃO MANUAL'!B339,'Vias Var Man'!$B$12:$B$3949))</f>
        <v>1 vez na semana</v>
      </c>
      <c r="D339" s="201">
        <f>VLOOKUP(B339,'Vias Var Man'!$B$12:$H$3949,7,FALSE)</f>
        <v>6.1942799999999991</v>
      </c>
      <c r="E339" s="188">
        <f t="shared" si="123"/>
        <v>30.971399999999996</v>
      </c>
      <c r="F339" s="202">
        <f t="shared" si="161"/>
        <v>5</v>
      </c>
      <c r="G339" s="206">
        <f t="shared" si="166"/>
        <v>1</v>
      </c>
      <c r="H339" s="206">
        <f t="shared" si="166"/>
        <v>0</v>
      </c>
      <c r="I339" s="206">
        <f t="shared" si="166"/>
        <v>0</v>
      </c>
      <c r="J339" s="206">
        <f t="shared" si="166"/>
        <v>0</v>
      </c>
      <c r="K339" s="206">
        <f t="shared" si="166"/>
        <v>0</v>
      </c>
      <c r="L339" s="206">
        <f t="shared" si="166"/>
        <v>0</v>
      </c>
      <c r="M339" s="206">
        <f t="shared" si="166"/>
        <v>0</v>
      </c>
      <c r="N339" s="206">
        <f t="shared" si="166"/>
        <v>1</v>
      </c>
      <c r="O339" s="206">
        <f t="shared" si="166"/>
        <v>0</v>
      </c>
      <c r="P339" s="206">
        <f t="shared" si="166"/>
        <v>0</v>
      </c>
      <c r="Q339" s="206">
        <f t="shared" si="166"/>
        <v>0</v>
      </c>
      <c r="R339" s="206">
        <f t="shared" si="166"/>
        <v>0</v>
      </c>
      <c r="S339" s="206">
        <f t="shared" si="166"/>
        <v>0</v>
      </c>
      <c r="T339" s="206">
        <f t="shared" si="166"/>
        <v>0</v>
      </c>
      <c r="U339" s="206">
        <f t="shared" si="166"/>
        <v>1</v>
      </c>
      <c r="V339" s="206">
        <f t="shared" si="167"/>
        <v>0</v>
      </c>
      <c r="W339" s="206">
        <f t="shared" si="167"/>
        <v>0</v>
      </c>
      <c r="X339" s="206">
        <f t="shared" si="167"/>
        <v>0</v>
      </c>
      <c r="Y339" s="206">
        <f t="shared" si="167"/>
        <v>0</v>
      </c>
      <c r="Z339" s="206">
        <f t="shared" si="167"/>
        <v>0</v>
      </c>
      <c r="AA339" s="206">
        <f t="shared" si="167"/>
        <v>0</v>
      </c>
      <c r="AB339" s="206">
        <f t="shared" si="167"/>
        <v>1</v>
      </c>
      <c r="AC339" s="206">
        <f t="shared" si="167"/>
        <v>0</v>
      </c>
      <c r="AD339" s="206">
        <f t="shared" si="167"/>
        <v>0</v>
      </c>
      <c r="AE339" s="206">
        <f t="shared" si="167"/>
        <v>0</v>
      </c>
      <c r="AF339" s="206">
        <f t="shared" si="167"/>
        <v>0</v>
      </c>
      <c r="AG339" s="206">
        <f t="shared" si="167"/>
        <v>0</v>
      </c>
      <c r="AH339" s="206">
        <f t="shared" si="167"/>
        <v>0</v>
      </c>
      <c r="AI339" s="206">
        <f t="shared" si="167"/>
        <v>1</v>
      </c>
      <c r="AJ339" s="206"/>
      <c r="AK339" s="206"/>
    </row>
    <row r="340" spans="2:37" s="19" customFormat="1" ht="18">
      <c r="B340" s="204">
        <v>331</v>
      </c>
      <c r="C340" s="196" t="str">
        <f>INDEX('Vias Var Man'!$D$12:$D$3949,MATCH('MAPA VARRIÇÃO MANUAL'!B340,'Vias Var Man'!$B$12:$B$3949))</f>
        <v>1 vez na semana</v>
      </c>
      <c r="D340" s="197">
        <f>VLOOKUP(B340,'Vias Var Man'!$B$12:$H$3949,7,FALSE)</f>
        <v>6.1447000000000003</v>
      </c>
      <c r="E340" s="198">
        <f t="shared" si="123"/>
        <v>30.723500000000001</v>
      </c>
      <c r="F340" s="199">
        <f t="shared" si="161"/>
        <v>5</v>
      </c>
      <c r="G340" s="206">
        <f t="shared" si="166"/>
        <v>1</v>
      </c>
      <c r="H340" s="206">
        <f t="shared" si="166"/>
        <v>0</v>
      </c>
      <c r="I340" s="206">
        <f t="shared" si="166"/>
        <v>0</v>
      </c>
      <c r="J340" s="206">
        <f t="shared" si="166"/>
        <v>0</v>
      </c>
      <c r="K340" s="206">
        <f t="shared" si="166"/>
        <v>0</v>
      </c>
      <c r="L340" s="206">
        <f t="shared" si="166"/>
        <v>0</v>
      </c>
      <c r="M340" s="206">
        <f t="shared" si="166"/>
        <v>0</v>
      </c>
      <c r="N340" s="206">
        <f t="shared" si="166"/>
        <v>1</v>
      </c>
      <c r="O340" s="206">
        <f t="shared" si="166"/>
        <v>0</v>
      </c>
      <c r="P340" s="206">
        <f t="shared" si="166"/>
        <v>0</v>
      </c>
      <c r="Q340" s="206">
        <f t="shared" si="166"/>
        <v>0</v>
      </c>
      <c r="R340" s="206">
        <f t="shared" si="166"/>
        <v>0</v>
      </c>
      <c r="S340" s="206">
        <f t="shared" si="166"/>
        <v>0</v>
      </c>
      <c r="T340" s="206">
        <f t="shared" si="166"/>
        <v>0</v>
      </c>
      <c r="U340" s="206">
        <f t="shared" si="166"/>
        <v>1</v>
      </c>
      <c r="V340" s="206">
        <f t="shared" si="167"/>
        <v>0</v>
      </c>
      <c r="W340" s="206">
        <f t="shared" si="167"/>
        <v>0</v>
      </c>
      <c r="X340" s="206">
        <f t="shared" si="167"/>
        <v>0</v>
      </c>
      <c r="Y340" s="206">
        <f t="shared" si="167"/>
        <v>0</v>
      </c>
      <c r="Z340" s="206">
        <f t="shared" si="167"/>
        <v>0</v>
      </c>
      <c r="AA340" s="206">
        <f t="shared" si="167"/>
        <v>0</v>
      </c>
      <c r="AB340" s="206">
        <f t="shared" si="167"/>
        <v>1</v>
      </c>
      <c r="AC340" s="206">
        <f t="shared" si="167"/>
        <v>0</v>
      </c>
      <c r="AD340" s="206">
        <f t="shared" si="167"/>
        <v>0</v>
      </c>
      <c r="AE340" s="206">
        <f t="shared" si="167"/>
        <v>0</v>
      </c>
      <c r="AF340" s="206">
        <f t="shared" si="167"/>
        <v>0</v>
      </c>
      <c r="AG340" s="206">
        <f t="shared" si="167"/>
        <v>0</v>
      </c>
      <c r="AH340" s="206">
        <f t="shared" si="167"/>
        <v>0</v>
      </c>
      <c r="AI340" s="206">
        <f t="shared" si="167"/>
        <v>1</v>
      </c>
      <c r="AJ340" s="206"/>
      <c r="AK340" s="206"/>
    </row>
    <row r="341" spans="2:37" s="19" customFormat="1" ht="18">
      <c r="B341" s="205">
        <v>332</v>
      </c>
      <c r="C341" s="200" t="str">
        <f>INDEX('Vias Var Man'!$D$12:$D$3949,MATCH('MAPA VARRIÇÃO MANUAL'!B341,'Vias Var Man'!$B$12:$B$3949))</f>
        <v>1 vez na semana</v>
      </c>
      <c r="D341" s="201">
        <f>VLOOKUP(B341,'Vias Var Man'!$B$12:$H$3949,7,FALSE)</f>
        <v>6.1996000000000002</v>
      </c>
      <c r="E341" s="188">
        <f t="shared" si="123"/>
        <v>30.998000000000001</v>
      </c>
      <c r="F341" s="202">
        <f t="shared" si="161"/>
        <v>5</v>
      </c>
      <c r="G341" s="206">
        <f t="shared" si="166"/>
        <v>1</v>
      </c>
      <c r="H341" s="206">
        <f t="shared" si="166"/>
        <v>0</v>
      </c>
      <c r="I341" s="206">
        <f t="shared" si="166"/>
        <v>0</v>
      </c>
      <c r="J341" s="206">
        <f t="shared" si="166"/>
        <v>0</v>
      </c>
      <c r="K341" s="206">
        <f t="shared" si="166"/>
        <v>0</v>
      </c>
      <c r="L341" s="206">
        <f t="shared" si="166"/>
        <v>0</v>
      </c>
      <c r="M341" s="206">
        <f t="shared" si="166"/>
        <v>0</v>
      </c>
      <c r="N341" s="206">
        <f t="shared" si="166"/>
        <v>1</v>
      </c>
      <c r="O341" s="206">
        <f t="shared" si="166"/>
        <v>0</v>
      </c>
      <c r="P341" s="206">
        <f t="shared" si="166"/>
        <v>0</v>
      </c>
      <c r="Q341" s="206">
        <f t="shared" si="166"/>
        <v>0</v>
      </c>
      <c r="R341" s="206">
        <f t="shared" si="166"/>
        <v>0</v>
      </c>
      <c r="S341" s="206">
        <f t="shared" si="166"/>
        <v>0</v>
      </c>
      <c r="T341" s="206">
        <f t="shared" si="166"/>
        <v>0</v>
      </c>
      <c r="U341" s="206">
        <f t="shared" si="166"/>
        <v>1</v>
      </c>
      <c r="V341" s="206">
        <f t="shared" si="167"/>
        <v>0</v>
      </c>
      <c r="W341" s="206">
        <f t="shared" si="167"/>
        <v>0</v>
      </c>
      <c r="X341" s="206">
        <f t="shared" si="167"/>
        <v>0</v>
      </c>
      <c r="Y341" s="206">
        <f t="shared" si="167"/>
        <v>0</v>
      </c>
      <c r="Z341" s="206">
        <f t="shared" si="167"/>
        <v>0</v>
      </c>
      <c r="AA341" s="206">
        <f t="shared" si="167"/>
        <v>0</v>
      </c>
      <c r="AB341" s="206">
        <f t="shared" si="167"/>
        <v>1</v>
      </c>
      <c r="AC341" s="206">
        <f t="shared" si="167"/>
        <v>0</v>
      </c>
      <c r="AD341" s="206">
        <f t="shared" si="167"/>
        <v>0</v>
      </c>
      <c r="AE341" s="206">
        <f t="shared" si="167"/>
        <v>0</v>
      </c>
      <c r="AF341" s="206">
        <f t="shared" si="167"/>
        <v>0</v>
      </c>
      <c r="AG341" s="206">
        <f t="shared" si="167"/>
        <v>0</v>
      </c>
      <c r="AH341" s="206">
        <f t="shared" si="167"/>
        <v>0</v>
      </c>
      <c r="AI341" s="206">
        <f t="shared" si="167"/>
        <v>1</v>
      </c>
      <c r="AJ341" s="206"/>
      <c r="AK341" s="206"/>
    </row>
    <row r="342" spans="2:37" s="19" customFormat="1" ht="18">
      <c r="B342" s="204">
        <v>333</v>
      </c>
      <c r="C342" s="196" t="str">
        <f>INDEX('Vias Var Man'!$D$12:$D$3949,MATCH('MAPA VARRIÇÃO MANUAL'!B342,'Vias Var Man'!$B$12:$B$3949))</f>
        <v>1 vez na semana</v>
      </c>
      <c r="D342" s="197">
        <f>VLOOKUP(B342,'Vias Var Man'!$B$12:$H$3949,7,FALSE)</f>
        <v>6.137859999999999</v>
      </c>
      <c r="E342" s="198">
        <f t="shared" si="123"/>
        <v>24.551439999999996</v>
      </c>
      <c r="F342" s="199">
        <f t="shared" si="161"/>
        <v>4</v>
      </c>
      <c r="G342" s="206">
        <f t="shared" ref="G342:V349" si="168">IF(WEEKDAY(G$9,1)=7,1,0)</f>
        <v>0</v>
      </c>
      <c r="H342" s="206">
        <f t="shared" si="168"/>
        <v>1</v>
      </c>
      <c r="I342" s="206">
        <f t="shared" si="168"/>
        <v>0</v>
      </c>
      <c r="J342" s="206">
        <f t="shared" si="168"/>
        <v>0</v>
      </c>
      <c r="K342" s="206">
        <f t="shared" si="168"/>
        <v>0</v>
      </c>
      <c r="L342" s="206">
        <f t="shared" si="168"/>
        <v>0</v>
      </c>
      <c r="M342" s="206">
        <f t="shared" si="168"/>
        <v>0</v>
      </c>
      <c r="N342" s="206">
        <f t="shared" si="168"/>
        <v>0</v>
      </c>
      <c r="O342" s="206">
        <f t="shared" si="168"/>
        <v>1</v>
      </c>
      <c r="P342" s="206">
        <f t="shared" si="168"/>
        <v>0</v>
      </c>
      <c r="Q342" s="206">
        <f t="shared" si="168"/>
        <v>0</v>
      </c>
      <c r="R342" s="206">
        <f t="shared" si="168"/>
        <v>0</v>
      </c>
      <c r="S342" s="206">
        <f t="shared" si="168"/>
        <v>0</v>
      </c>
      <c r="T342" s="206">
        <f t="shared" si="168"/>
        <v>0</v>
      </c>
      <c r="U342" s="206">
        <f t="shared" si="168"/>
        <v>0</v>
      </c>
      <c r="V342" s="206">
        <f t="shared" si="168"/>
        <v>1</v>
      </c>
      <c r="W342" s="206">
        <f t="shared" ref="V342:AI349" si="169">IF(WEEKDAY(W$9,1)=7,1,0)</f>
        <v>0</v>
      </c>
      <c r="X342" s="206">
        <f t="shared" si="169"/>
        <v>0</v>
      </c>
      <c r="Y342" s="206">
        <f t="shared" si="169"/>
        <v>0</v>
      </c>
      <c r="Z342" s="206">
        <f t="shared" si="169"/>
        <v>0</v>
      </c>
      <c r="AA342" s="206">
        <f t="shared" si="169"/>
        <v>0</v>
      </c>
      <c r="AB342" s="206">
        <f t="shared" si="169"/>
        <v>0</v>
      </c>
      <c r="AC342" s="206">
        <f t="shared" si="169"/>
        <v>1</v>
      </c>
      <c r="AD342" s="206">
        <f t="shared" si="169"/>
        <v>0</v>
      </c>
      <c r="AE342" s="206">
        <f t="shared" si="169"/>
        <v>0</v>
      </c>
      <c r="AF342" s="206">
        <f t="shared" si="169"/>
        <v>0</v>
      </c>
      <c r="AG342" s="206">
        <f t="shared" si="169"/>
        <v>0</v>
      </c>
      <c r="AH342" s="206">
        <f t="shared" si="169"/>
        <v>0</v>
      </c>
      <c r="AI342" s="206">
        <f t="shared" si="169"/>
        <v>0</v>
      </c>
      <c r="AJ342" s="206"/>
      <c r="AK342" s="206"/>
    </row>
    <row r="343" spans="2:37" s="19" customFormat="1" ht="18">
      <c r="B343" s="205">
        <v>334</v>
      </c>
      <c r="C343" s="200" t="str">
        <f>INDEX('Vias Var Man'!$D$12:$D$3949,MATCH('MAPA VARRIÇÃO MANUAL'!B343,'Vias Var Man'!$B$12:$B$3949))</f>
        <v>1 vez na semana</v>
      </c>
      <c r="D343" s="201">
        <f>VLOOKUP(B343,'Vias Var Man'!$B$12:$H$3949,7,FALSE)</f>
        <v>5.84612</v>
      </c>
      <c r="E343" s="188">
        <f t="shared" si="123"/>
        <v>23.38448</v>
      </c>
      <c r="F343" s="202">
        <f t="shared" si="161"/>
        <v>4</v>
      </c>
      <c r="G343" s="206">
        <f t="shared" si="168"/>
        <v>0</v>
      </c>
      <c r="H343" s="206">
        <f t="shared" si="168"/>
        <v>1</v>
      </c>
      <c r="I343" s="206">
        <f t="shared" si="168"/>
        <v>0</v>
      </c>
      <c r="J343" s="206">
        <f t="shared" si="168"/>
        <v>0</v>
      </c>
      <c r="K343" s="206">
        <f t="shared" si="168"/>
        <v>0</v>
      </c>
      <c r="L343" s="206">
        <f t="shared" si="168"/>
        <v>0</v>
      </c>
      <c r="M343" s="206">
        <f t="shared" si="168"/>
        <v>0</v>
      </c>
      <c r="N343" s="206">
        <f t="shared" si="168"/>
        <v>0</v>
      </c>
      <c r="O343" s="206">
        <f t="shared" si="168"/>
        <v>1</v>
      </c>
      <c r="P343" s="206">
        <f t="shared" si="168"/>
        <v>0</v>
      </c>
      <c r="Q343" s="206">
        <f t="shared" si="168"/>
        <v>0</v>
      </c>
      <c r="R343" s="206">
        <f t="shared" si="168"/>
        <v>0</v>
      </c>
      <c r="S343" s="206">
        <f t="shared" si="168"/>
        <v>0</v>
      </c>
      <c r="T343" s="206">
        <f t="shared" si="168"/>
        <v>0</v>
      </c>
      <c r="U343" s="206">
        <f t="shared" si="168"/>
        <v>0</v>
      </c>
      <c r="V343" s="206">
        <f t="shared" si="169"/>
        <v>1</v>
      </c>
      <c r="W343" s="206">
        <f t="shared" si="169"/>
        <v>0</v>
      </c>
      <c r="X343" s="206">
        <f t="shared" si="169"/>
        <v>0</v>
      </c>
      <c r="Y343" s="206">
        <f t="shared" si="169"/>
        <v>0</v>
      </c>
      <c r="Z343" s="206">
        <f t="shared" si="169"/>
        <v>0</v>
      </c>
      <c r="AA343" s="206">
        <f t="shared" si="169"/>
        <v>0</v>
      </c>
      <c r="AB343" s="206">
        <f t="shared" si="169"/>
        <v>0</v>
      </c>
      <c r="AC343" s="206">
        <f t="shared" si="169"/>
        <v>1</v>
      </c>
      <c r="AD343" s="206">
        <f t="shared" si="169"/>
        <v>0</v>
      </c>
      <c r="AE343" s="206">
        <f t="shared" si="169"/>
        <v>0</v>
      </c>
      <c r="AF343" s="206">
        <f t="shared" si="169"/>
        <v>0</v>
      </c>
      <c r="AG343" s="206">
        <f t="shared" si="169"/>
        <v>0</v>
      </c>
      <c r="AH343" s="206">
        <f t="shared" si="169"/>
        <v>0</v>
      </c>
      <c r="AI343" s="206">
        <f t="shared" si="169"/>
        <v>0</v>
      </c>
      <c r="AJ343" s="206"/>
      <c r="AK343" s="206"/>
    </row>
    <row r="344" spans="2:37" s="19" customFormat="1" ht="18">
      <c r="B344" s="204">
        <v>335</v>
      </c>
      <c r="C344" s="196" t="str">
        <f>INDEX('Vias Var Man'!$D$12:$D$3949,MATCH('MAPA VARRIÇÃO MANUAL'!B344,'Vias Var Man'!$B$12:$B$3949))</f>
        <v>1 vez na semana</v>
      </c>
      <c r="D344" s="197">
        <f>VLOOKUP(B344,'Vias Var Man'!$B$12:$H$3949,7,FALSE)</f>
        <v>6.1274000000000006</v>
      </c>
      <c r="E344" s="198">
        <f t="shared" si="123"/>
        <v>24.509600000000002</v>
      </c>
      <c r="F344" s="199">
        <f t="shared" si="161"/>
        <v>4</v>
      </c>
      <c r="G344" s="206">
        <f t="shared" si="168"/>
        <v>0</v>
      </c>
      <c r="H344" s="206">
        <f t="shared" si="168"/>
        <v>1</v>
      </c>
      <c r="I344" s="206">
        <f t="shared" si="168"/>
        <v>0</v>
      </c>
      <c r="J344" s="206">
        <f t="shared" si="168"/>
        <v>0</v>
      </c>
      <c r="K344" s="206">
        <f t="shared" si="168"/>
        <v>0</v>
      </c>
      <c r="L344" s="206">
        <f t="shared" si="168"/>
        <v>0</v>
      </c>
      <c r="M344" s="206">
        <f t="shared" si="168"/>
        <v>0</v>
      </c>
      <c r="N344" s="206">
        <f t="shared" si="168"/>
        <v>0</v>
      </c>
      <c r="O344" s="206">
        <f t="shared" si="168"/>
        <v>1</v>
      </c>
      <c r="P344" s="206">
        <f t="shared" si="168"/>
        <v>0</v>
      </c>
      <c r="Q344" s="206">
        <f t="shared" si="168"/>
        <v>0</v>
      </c>
      <c r="R344" s="206">
        <f t="shared" si="168"/>
        <v>0</v>
      </c>
      <c r="S344" s="206">
        <f t="shared" si="168"/>
        <v>0</v>
      </c>
      <c r="T344" s="206">
        <f t="shared" si="168"/>
        <v>0</v>
      </c>
      <c r="U344" s="206">
        <f t="shared" si="168"/>
        <v>0</v>
      </c>
      <c r="V344" s="206">
        <f t="shared" si="169"/>
        <v>1</v>
      </c>
      <c r="W344" s="206">
        <f t="shared" si="169"/>
        <v>0</v>
      </c>
      <c r="X344" s="206">
        <f t="shared" si="169"/>
        <v>0</v>
      </c>
      <c r="Y344" s="206">
        <f t="shared" si="169"/>
        <v>0</v>
      </c>
      <c r="Z344" s="206">
        <f t="shared" si="169"/>
        <v>0</v>
      </c>
      <c r="AA344" s="206">
        <f t="shared" si="169"/>
        <v>0</v>
      </c>
      <c r="AB344" s="206">
        <f t="shared" si="169"/>
        <v>0</v>
      </c>
      <c r="AC344" s="206">
        <f t="shared" si="169"/>
        <v>1</v>
      </c>
      <c r="AD344" s="206">
        <f t="shared" si="169"/>
        <v>0</v>
      </c>
      <c r="AE344" s="206">
        <f t="shared" si="169"/>
        <v>0</v>
      </c>
      <c r="AF344" s="206">
        <f t="shared" si="169"/>
        <v>0</v>
      </c>
      <c r="AG344" s="206">
        <f t="shared" si="169"/>
        <v>0</v>
      </c>
      <c r="AH344" s="206">
        <f t="shared" si="169"/>
        <v>0</v>
      </c>
      <c r="AI344" s="206">
        <f t="shared" si="169"/>
        <v>0</v>
      </c>
      <c r="AJ344" s="206"/>
      <c r="AK344" s="206"/>
    </row>
    <row r="345" spans="2:37" s="19" customFormat="1" ht="18">
      <c r="B345" s="205">
        <v>336</v>
      </c>
      <c r="C345" s="200" t="str">
        <f>INDEX('Vias Var Man'!$D$12:$D$3949,MATCH('MAPA VARRIÇÃO MANUAL'!B345,'Vias Var Man'!$B$12:$B$3949))</f>
        <v>1 vez na semana</v>
      </c>
      <c r="D345" s="201">
        <f>VLOOKUP(B345,'Vias Var Man'!$B$12:$H$3949,7,FALSE)</f>
        <v>6.1830000000000007</v>
      </c>
      <c r="E345" s="188">
        <f t="shared" si="123"/>
        <v>24.732000000000003</v>
      </c>
      <c r="F345" s="202">
        <f t="shared" si="161"/>
        <v>4</v>
      </c>
      <c r="G345" s="206">
        <f t="shared" si="168"/>
        <v>0</v>
      </c>
      <c r="H345" s="206">
        <f t="shared" si="168"/>
        <v>1</v>
      </c>
      <c r="I345" s="206">
        <f t="shared" si="168"/>
        <v>0</v>
      </c>
      <c r="J345" s="206">
        <f t="shared" si="168"/>
        <v>0</v>
      </c>
      <c r="K345" s="206">
        <f t="shared" si="168"/>
        <v>0</v>
      </c>
      <c r="L345" s="206">
        <f t="shared" si="168"/>
        <v>0</v>
      </c>
      <c r="M345" s="206">
        <f t="shared" si="168"/>
        <v>0</v>
      </c>
      <c r="N345" s="206">
        <f t="shared" si="168"/>
        <v>0</v>
      </c>
      <c r="O345" s="206">
        <f t="shared" si="168"/>
        <v>1</v>
      </c>
      <c r="P345" s="206">
        <f t="shared" si="168"/>
        <v>0</v>
      </c>
      <c r="Q345" s="206">
        <f t="shared" si="168"/>
        <v>0</v>
      </c>
      <c r="R345" s="206">
        <f t="shared" si="168"/>
        <v>0</v>
      </c>
      <c r="S345" s="206">
        <f t="shared" si="168"/>
        <v>0</v>
      </c>
      <c r="T345" s="206">
        <f t="shared" si="168"/>
        <v>0</v>
      </c>
      <c r="U345" s="206">
        <f t="shared" si="168"/>
        <v>0</v>
      </c>
      <c r="V345" s="206">
        <f t="shared" si="169"/>
        <v>1</v>
      </c>
      <c r="W345" s="206">
        <f t="shared" si="169"/>
        <v>0</v>
      </c>
      <c r="X345" s="206">
        <f t="shared" si="169"/>
        <v>0</v>
      </c>
      <c r="Y345" s="206">
        <f t="shared" si="169"/>
        <v>0</v>
      </c>
      <c r="Z345" s="206">
        <f t="shared" si="169"/>
        <v>0</v>
      </c>
      <c r="AA345" s="206">
        <f t="shared" si="169"/>
        <v>0</v>
      </c>
      <c r="AB345" s="206">
        <f t="shared" si="169"/>
        <v>0</v>
      </c>
      <c r="AC345" s="206">
        <f t="shared" si="169"/>
        <v>1</v>
      </c>
      <c r="AD345" s="206">
        <f t="shared" si="169"/>
        <v>0</v>
      </c>
      <c r="AE345" s="206">
        <f t="shared" si="169"/>
        <v>0</v>
      </c>
      <c r="AF345" s="206">
        <f t="shared" si="169"/>
        <v>0</v>
      </c>
      <c r="AG345" s="206">
        <f t="shared" si="169"/>
        <v>0</v>
      </c>
      <c r="AH345" s="206">
        <f t="shared" si="169"/>
        <v>0</v>
      </c>
      <c r="AI345" s="206">
        <f t="shared" si="169"/>
        <v>0</v>
      </c>
      <c r="AJ345" s="206"/>
      <c r="AK345" s="206"/>
    </row>
    <row r="346" spans="2:37" s="19" customFormat="1" ht="18">
      <c r="B346" s="204">
        <v>337</v>
      </c>
      <c r="C346" s="196" t="str">
        <f>INDEX('Vias Var Man'!$D$12:$D$3949,MATCH('MAPA VARRIÇÃO MANUAL'!B346,'Vias Var Man'!$B$12:$B$3949))</f>
        <v>1 vez na semana</v>
      </c>
      <c r="D346" s="197">
        <f>VLOOKUP(B346,'Vias Var Man'!$B$12:$H$3949,7,FALSE)</f>
        <v>5.8535199999999996</v>
      </c>
      <c r="E346" s="198">
        <f t="shared" si="123"/>
        <v>23.414079999999998</v>
      </c>
      <c r="F346" s="199">
        <f t="shared" si="161"/>
        <v>4</v>
      </c>
      <c r="G346" s="206">
        <f t="shared" si="168"/>
        <v>0</v>
      </c>
      <c r="H346" s="206">
        <f t="shared" si="168"/>
        <v>1</v>
      </c>
      <c r="I346" s="206">
        <f t="shared" si="168"/>
        <v>0</v>
      </c>
      <c r="J346" s="206">
        <f t="shared" si="168"/>
        <v>0</v>
      </c>
      <c r="K346" s="206">
        <f t="shared" si="168"/>
        <v>0</v>
      </c>
      <c r="L346" s="206">
        <f t="shared" si="168"/>
        <v>0</v>
      </c>
      <c r="M346" s="206">
        <f t="shared" si="168"/>
        <v>0</v>
      </c>
      <c r="N346" s="206">
        <f t="shared" si="168"/>
        <v>0</v>
      </c>
      <c r="O346" s="206">
        <f t="shared" si="168"/>
        <v>1</v>
      </c>
      <c r="P346" s="206">
        <f t="shared" si="168"/>
        <v>0</v>
      </c>
      <c r="Q346" s="206">
        <f t="shared" si="168"/>
        <v>0</v>
      </c>
      <c r="R346" s="206">
        <f t="shared" si="168"/>
        <v>0</v>
      </c>
      <c r="S346" s="206">
        <f t="shared" si="168"/>
        <v>0</v>
      </c>
      <c r="T346" s="206">
        <f t="shared" si="168"/>
        <v>0</v>
      </c>
      <c r="U346" s="206">
        <f t="shared" si="168"/>
        <v>0</v>
      </c>
      <c r="V346" s="206">
        <f t="shared" si="169"/>
        <v>1</v>
      </c>
      <c r="W346" s="206">
        <f t="shared" si="169"/>
        <v>0</v>
      </c>
      <c r="X346" s="206">
        <f t="shared" si="169"/>
        <v>0</v>
      </c>
      <c r="Y346" s="206">
        <f t="shared" si="169"/>
        <v>0</v>
      </c>
      <c r="Z346" s="206">
        <f t="shared" si="169"/>
        <v>0</v>
      </c>
      <c r="AA346" s="206">
        <f t="shared" si="169"/>
        <v>0</v>
      </c>
      <c r="AB346" s="206">
        <f t="shared" si="169"/>
        <v>0</v>
      </c>
      <c r="AC346" s="206">
        <f t="shared" si="169"/>
        <v>1</v>
      </c>
      <c r="AD346" s="206">
        <f t="shared" si="169"/>
        <v>0</v>
      </c>
      <c r="AE346" s="206">
        <f t="shared" si="169"/>
        <v>0</v>
      </c>
      <c r="AF346" s="206">
        <f t="shared" si="169"/>
        <v>0</v>
      </c>
      <c r="AG346" s="206">
        <f t="shared" si="169"/>
        <v>0</v>
      </c>
      <c r="AH346" s="206">
        <f t="shared" si="169"/>
        <v>0</v>
      </c>
      <c r="AI346" s="206">
        <f t="shared" si="169"/>
        <v>0</v>
      </c>
      <c r="AJ346" s="206"/>
      <c r="AK346" s="206"/>
    </row>
    <row r="347" spans="2:37" s="19" customFormat="1" ht="18">
      <c r="B347" s="205">
        <v>338</v>
      </c>
      <c r="C347" s="200" t="str">
        <f>INDEX('Vias Var Man'!$D$12:$D$3949,MATCH('MAPA VARRIÇÃO MANUAL'!B347,'Vias Var Man'!$B$12:$B$3949))</f>
        <v>1 vez na semana</v>
      </c>
      <c r="D347" s="201">
        <f>VLOOKUP(B347,'Vias Var Man'!$B$12:$H$3949,7,FALSE)</f>
        <v>5.9250200000000008</v>
      </c>
      <c r="E347" s="188">
        <f t="shared" si="123"/>
        <v>23.700080000000003</v>
      </c>
      <c r="F347" s="202">
        <f t="shared" si="161"/>
        <v>4</v>
      </c>
      <c r="G347" s="206">
        <f t="shared" si="168"/>
        <v>0</v>
      </c>
      <c r="H347" s="206">
        <f t="shared" si="168"/>
        <v>1</v>
      </c>
      <c r="I347" s="206">
        <f t="shared" si="168"/>
        <v>0</v>
      </c>
      <c r="J347" s="206">
        <f t="shared" si="168"/>
        <v>0</v>
      </c>
      <c r="K347" s="206">
        <f t="shared" si="168"/>
        <v>0</v>
      </c>
      <c r="L347" s="206">
        <f t="shared" si="168"/>
        <v>0</v>
      </c>
      <c r="M347" s="206">
        <f t="shared" si="168"/>
        <v>0</v>
      </c>
      <c r="N347" s="206">
        <f t="shared" si="168"/>
        <v>0</v>
      </c>
      <c r="O347" s="206">
        <f t="shared" si="168"/>
        <v>1</v>
      </c>
      <c r="P347" s="206">
        <f t="shared" si="168"/>
        <v>0</v>
      </c>
      <c r="Q347" s="206">
        <f t="shared" si="168"/>
        <v>0</v>
      </c>
      <c r="R347" s="206">
        <f t="shared" si="168"/>
        <v>0</v>
      </c>
      <c r="S347" s="206">
        <f t="shared" si="168"/>
        <v>0</v>
      </c>
      <c r="T347" s="206">
        <f t="shared" si="168"/>
        <v>0</v>
      </c>
      <c r="U347" s="206">
        <f t="shared" si="168"/>
        <v>0</v>
      </c>
      <c r="V347" s="206">
        <f t="shared" si="169"/>
        <v>1</v>
      </c>
      <c r="W347" s="206">
        <f t="shared" si="169"/>
        <v>0</v>
      </c>
      <c r="X347" s="206">
        <f t="shared" si="169"/>
        <v>0</v>
      </c>
      <c r="Y347" s="206">
        <f t="shared" si="169"/>
        <v>0</v>
      </c>
      <c r="Z347" s="206">
        <f t="shared" si="169"/>
        <v>0</v>
      </c>
      <c r="AA347" s="206">
        <f t="shared" si="169"/>
        <v>0</v>
      </c>
      <c r="AB347" s="206">
        <f t="shared" si="169"/>
        <v>0</v>
      </c>
      <c r="AC347" s="206">
        <f t="shared" si="169"/>
        <v>1</v>
      </c>
      <c r="AD347" s="206">
        <f t="shared" si="169"/>
        <v>0</v>
      </c>
      <c r="AE347" s="206">
        <f t="shared" si="169"/>
        <v>0</v>
      </c>
      <c r="AF347" s="206">
        <f t="shared" si="169"/>
        <v>0</v>
      </c>
      <c r="AG347" s="206">
        <f t="shared" si="169"/>
        <v>0</v>
      </c>
      <c r="AH347" s="206">
        <f t="shared" si="169"/>
        <v>0</v>
      </c>
      <c r="AI347" s="206">
        <f t="shared" si="169"/>
        <v>0</v>
      </c>
      <c r="AJ347" s="206"/>
      <c r="AK347" s="206"/>
    </row>
    <row r="348" spans="2:37" s="19" customFormat="1" ht="18">
      <c r="B348" s="204">
        <v>339</v>
      </c>
      <c r="C348" s="196" t="str">
        <f>INDEX('Vias Var Man'!$D$12:$D$3949,MATCH('MAPA VARRIÇÃO MANUAL'!B348,'Vias Var Man'!$B$12:$B$3949))</f>
        <v>1 vez na semana</v>
      </c>
      <c r="D348" s="197">
        <f>VLOOKUP(B348,'Vias Var Man'!$B$12:$H$3949,7,FALSE)</f>
        <v>6.1938600000000008</v>
      </c>
      <c r="E348" s="198">
        <f t="shared" si="123"/>
        <v>24.775440000000003</v>
      </c>
      <c r="F348" s="199">
        <f t="shared" si="161"/>
        <v>4</v>
      </c>
      <c r="G348" s="206">
        <f t="shared" si="168"/>
        <v>0</v>
      </c>
      <c r="H348" s="206">
        <f t="shared" si="168"/>
        <v>1</v>
      </c>
      <c r="I348" s="206">
        <f t="shared" si="168"/>
        <v>0</v>
      </c>
      <c r="J348" s="206">
        <f t="shared" si="168"/>
        <v>0</v>
      </c>
      <c r="K348" s="206">
        <f t="shared" si="168"/>
        <v>0</v>
      </c>
      <c r="L348" s="206">
        <f t="shared" si="168"/>
        <v>0</v>
      </c>
      <c r="M348" s="206">
        <f t="shared" si="168"/>
        <v>0</v>
      </c>
      <c r="N348" s="206">
        <f t="shared" si="168"/>
        <v>0</v>
      </c>
      <c r="O348" s="206">
        <f t="shared" si="168"/>
        <v>1</v>
      </c>
      <c r="P348" s="206">
        <f t="shared" si="168"/>
        <v>0</v>
      </c>
      <c r="Q348" s="206">
        <f t="shared" si="168"/>
        <v>0</v>
      </c>
      <c r="R348" s="206">
        <f t="shared" si="168"/>
        <v>0</v>
      </c>
      <c r="S348" s="206">
        <f t="shared" si="168"/>
        <v>0</v>
      </c>
      <c r="T348" s="206">
        <f t="shared" si="168"/>
        <v>0</v>
      </c>
      <c r="U348" s="206">
        <f t="shared" si="168"/>
        <v>0</v>
      </c>
      <c r="V348" s="206">
        <f t="shared" si="169"/>
        <v>1</v>
      </c>
      <c r="W348" s="206">
        <f t="shared" si="169"/>
        <v>0</v>
      </c>
      <c r="X348" s="206">
        <f t="shared" si="169"/>
        <v>0</v>
      </c>
      <c r="Y348" s="206">
        <f t="shared" si="169"/>
        <v>0</v>
      </c>
      <c r="Z348" s="206">
        <f t="shared" si="169"/>
        <v>0</v>
      </c>
      <c r="AA348" s="206">
        <f t="shared" si="169"/>
        <v>0</v>
      </c>
      <c r="AB348" s="206">
        <f t="shared" si="169"/>
        <v>0</v>
      </c>
      <c r="AC348" s="206">
        <f t="shared" si="169"/>
        <v>1</v>
      </c>
      <c r="AD348" s="206">
        <f t="shared" si="169"/>
        <v>0</v>
      </c>
      <c r="AE348" s="206">
        <f t="shared" si="169"/>
        <v>0</v>
      </c>
      <c r="AF348" s="206">
        <f t="shared" si="169"/>
        <v>0</v>
      </c>
      <c r="AG348" s="206">
        <f t="shared" si="169"/>
        <v>0</v>
      </c>
      <c r="AH348" s="206">
        <f t="shared" si="169"/>
        <v>0</v>
      </c>
      <c r="AI348" s="206">
        <f t="shared" si="169"/>
        <v>0</v>
      </c>
      <c r="AJ348" s="206"/>
      <c r="AK348" s="206"/>
    </row>
    <row r="349" spans="2:37" s="19" customFormat="1" ht="18">
      <c r="B349" s="205">
        <v>340</v>
      </c>
      <c r="C349" s="200" t="str">
        <f>INDEX('Vias Var Man'!$D$12:$D$3949,MATCH('MAPA VARRIÇÃO MANUAL'!B349,'Vias Var Man'!$B$12:$B$3949))</f>
        <v>1 vez na semana</v>
      </c>
      <c r="D349" s="201">
        <f>VLOOKUP(B349,'Vias Var Man'!$B$12:$H$3949,7,FALSE)</f>
        <v>6.2815199999999995</v>
      </c>
      <c r="E349" s="188">
        <f t="shared" si="123"/>
        <v>25.126079999999998</v>
      </c>
      <c r="F349" s="202">
        <f t="shared" si="161"/>
        <v>4</v>
      </c>
      <c r="G349" s="206">
        <f t="shared" si="168"/>
        <v>0</v>
      </c>
      <c r="H349" s="206">
        <f t="shared" si="168"/>
        <v>1</v>
      </c>
      <c r="I349" s="206">
        <f t="shared" si="168"/>
        <v>0</v>
      </c>
      <c r="J349" s="206">
        <f t="shared" si="168"/>
        <v>0</v>
      </c>
      <c r="K349" s="206">
        <f t="shared" si="168"/>
        <v>0</v>
      </c>
      <c r="L349" s="206">
        <f t="shared" si="168"/>
        <v>0</v>
      </c>
      <c r="M349" s="206">
        <f t="shared" si="168"/>
        <v>0</v>
      </c>
      <c r="N349" s="206">
        <f t="shared" si="168"/>
        <v>0</v>
      </c>
      <c r="O349" s="206">
        <f t="shared" si="168"/>
        <v>1</v>
      </c>
      <c r="P349" s="206">
        <f t="shared" si="168"/>
        <v>0</v>
      </c>
      <c r="Q349" s="206">
        <f t="shared" si="168"/>
        <v>0</v>
      </c>
      <c r="R349" s="206">
        <f t="shared" si="168"/>
        <v>0</v>
      </c>
      <c r="S349" s="206">
        <f t="shared" si="168"/>
        <v>0</v>
      </c>
      <c r="T349" s="206">
        <f t="shared" si="168"/>
        <v>0</v>
      </c>
      <c r="U349" s="206">
        <f t="shared" si="168"/>
        <v>0</v>
      </c>
      <c r="V349" s="206">
        <f t="shared" si="169"/>
        <v>1</v>
      </c>
      <c r="W349" s="206">
        <f t="shared" si="169"/>
        <v>0</v>
      </c>
      <c r="X349" s="206">
        <f t="shared" si="169"/>
        <v>0</v>
      </c>
      <c r="Y349" s="206">
        <f t="shared" si="169"/>
        <v>0</v>
      </c>
      <c r="Z349" s="206">
        <f t="shared" si="169"/>
        <v>0</v>
      </c>
      <c r="AA349" s="206">
        <f t="shared" si="169"/>
        <v>0</v>
      </c>
      <c r="AB349" s="206">
        <f t="shared" si="169"/>
        <v>0</v>
      </c>
      <c r="AC349" s="206">
        <f t="shared" si="169"/>
        <v>1</v>
      </c>
      <c r="AD349" s="206">
        <f t="shared" si="169"/>
        <v>0</v>
      </c>
      <c r="AE349" s="206">
        <f t="shared" si="169"/>
        <v>0</v>
      </c>
      <c r="AF349" s="206">
        <f t="shared" si="169"/>
        <v>0</v>
      </c>
      <c r="AG349" s="206">
        <f t="shared" si="169"/>
        <v>0</v>
      </c>
      <c r="AH349" s="206">
        <f t="shared" si="169"/>
        <v>0</v>
      </c>
      <c r="AI349" s="206">
        <f t="shared" si="169"/>
        <v>0</v>
      </c>
      <c r="AJ349" s="206"/>
      <c r="AK349" s="206"/>
    </row>
    <row r="350" spans="2:37" s="19" customFormat="1" ht="18">
      <c r="B350" s="204">
        <v>341</v>
      </c>
      <c r="C350" s="196" t="str">
        <f>INDEX('Vias Var Man'!$D$12:$D$3949,MATCH('MAPA VARRIÇÃO MANUAL'!B350,'Vias Var Man'!$B$12:$B$3949))</f>
        <v>1 vez cada 15 dias</v>
      </c>
      <c r="D350" s="197">
        <f>VLOOKUP(B350,'Vias Var Man'!$B$12:$H$3949,7,FALSE)</f>
        <v>6.30138</v>
      </c>
      <c r="E350" s="198">
        <f t="shared" si="123"/>
        <v>0</v>
      </c>
      <c r="F350" s="199">
        <f t="shared" si="161"/>
        <v>0</v>
      </c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  <c r="AA350" s="206"/>
      <c r="AB350" s="206"/>
      <c r="AC350" s="206"/>
      <c r="AD350" s="206"/>
      <c r="AE350" s="206"/>
      <c r="AF350" s="206"/>
      <c r="AG350" s="206"/>
      <c r="AH350" s="206"/>
      <c r="AI350" s="206"/>
      <c r="AJ350" s="206"/>
      <c r="AK350" s="206"/>
    </row>
    <row r="351" spans="2:37" s="19" customFormat="1" ht="18">
      <c r="B351" s="205">
        <v>342</v>
      </c>
      <c r="C351" s="200" t="str">
        <f>INDEX('Vias Var Man'!$D$12:$D$3949,MATCH('MAPA VARRIÇÃO MANUAL'!B351,'Vias Var Man'!$B$12:$B$3949))</f>
        <v>1 vez cada 15 dias</v>
      </c>
      <c r="D351" s="201">
        <f>VLOOKUP(B351,'Vias Var Man'!$B$12:$H$3949,7,FALSE)</f>
        <v>6.1963399999999993</v>
      </c>
      <c r="E351" s="188">
        <f t="shared" si="123"/>
        <v>0</v>
      </c>
      <c r="F351" s="202">
        <f t="shared" si="161"/>
        <v>0</v>
      </c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  <c r="AA351" s="206"/>
      <c r="AB351" s="206"/>
      <c r="AC351" s="206"/>
      <c r="AD351" s="206"/>
      <c r="AE351" s="206"/>
      <c r="AF351" s="206"/>
      <c r="AG351" s="206"/>
      <c r="AH351" s="206"/>
      <c r="AI351" s="206"/>
      <c r="AJ351" s="206"/>
      <c r="AK351" s="206"/>
    </row>
    <row r="352" spans="2:37" s="19" customFormat="1" ht="18">
      <c r="B352" s="204">
        <v>343</v>
      </c>
      <c r="C352" s="196" t="str">
        <f>INDEX('Vias Var Man'!$D$12:$D$3949,MATCH('MAPA VARRIÇÃO MANUAL'!B352,'Vias Var Man'!$B$12:$B$3949))</f>
        <v>1 vez cada 15 dias</v>
      </c>
      <c r="D352" s="197">
        <f>VLOOKUP(B352,'Vias Var Man'!$B$12:$H$3949,7,FALSE)</f>
        <v>5.9755600000000006</v>
      </c>
      <c r="E352" s="198">
        <f t="shared" si="123"/>
        <v>0</v>
      </c>
      <c r="F352" s="199">
        <f t="shared" si="161"/>
        <v>0</v>
      </c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  <c r="AA352" s="206"/>
      <c r="AB352" s="206"/>
      <c r="AC352" s="206"/>
      <c r="AD352" s="206"/>
      <c r="AE352" s="206"/>
      <c r="AF352" s="206"/>
      <c r="AG352" s="206"/>
      <c r="AH352" s="206"/>
      <c r="AI352" s="206"/>
      <c r="AJ352" s="206"/>
      <c r="AK352" s="206"/>
    </row>
    <row r="353" spans="2:37" s="19" customFormat="1" ht="18">
      <c r="B353" s="205">
        <v>344</v>
      </c>
      <c r="C353" s="200" t="str">
        <f>INDEX('Vias Var Man'!$D$12:$D$3949,MATCH('MAPA VARRIÇÃO MANUAL'!B353,'Vias Var Man'!$B$12:$B$3949))</f>
        <v>1 vez cada 15 dias</v>
      </c>
      <c r="D353" s="201">
        <f>VLOOKUP(B353,'Vias Var Man'!$B$12:$H$3949,7,FALSE)</f>
        <v>5.9349399999999992</v>
      </c>
      <c r="E353" s="188">
        <f t="shared" si="123"/>
        <v>0</v>
      </c>
      <c r="F353" s="202">
        <f t="shared" si="161"/>
        <v>0</v>
      </c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  <c r="AA353" s="206"/>
      <c r="AB353" s="206"/>
      <c r="AC353" s="206"/>
      <c r="AD353" s="206"/>
      <c r="AE353" s="206"/>
      <c r="AF353" s="206"/>
      <c r="AG353" s="206"/>
      <c r="AH353" s="206"/>
      <c r="AI353" s="206"/>
      <c r="AJ353" s="206"/>
      <c r="AK353" s="206"/>
    </row>
    <row r="354" spans="2:37" s="19" customFormat="1" ht="18">
      <c r="B354" s="204">
        <v>345</v>
      </c>
      <c r="C354" s="196" t="str">
        <f>INDEX('Vias Var Man'!$D$12:$D$3949,MATCH('MAPA VARRIÇÃO MANUAL'!B354,'Vias Var Man'!$B$12:$B$3949))</f>
        <v>1 vez cada 15 dias</v>
      </c>
      <c r="D354" s="197">
        <f>VLOOKUP(B354,'Vias Var Man'!$B$12:$H$3949,7,FALSE)</f>
        <v>6.3498799999999997</v>
      </c>
      <c r="E354" s="198">
        <f t="shared" si="123"/>
        <v>0</v>
      </c>
      <c r="F354" s="199">
        <f t="shared" si="161"/>
        <v>0</v>
      </c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  <c r="AA354" s="206"/>
      <c r="AB354" s="206"/>
      <c r="AC354" s="206"/>
      <c r="AD354" s="206"/>
      <c r="AE354" s="206"/>
      <c r="AF354" s="206"/>
      <c r="AG354" s="206"/>
      <c r="AH354" s="206"/>
      <c r="AI354" s="206"/>
      <c r="AJ354" s="206"/>
      <c r="AK354" s="206"/>
    </row>
    <row r="355" spans="2:37" s="19" customFormat="1" ht="18">
      <c r="B355" s="205">
        <v>346</v>
      </c>
      <c r="C355" s="200" t="str">
        <f>INDEX('Vias Var Man'!$D$12:$D$3949,MATCH('MAPA VARRIÇÃO MANUAL'!B355,'Vias Var Man'!$B$12:$B$3949))</f>
        <v>1 vez cada 15 dias</v>
      </c>
      <c r="D355" s="201">
        <f>VLOOKUP(B355,'Vias Var Man'!$B$12:$H$3949,7,FALSE)</f>
        <v>6.1467000000000009</v>
      </c>
      <c r="E355" s="188">
        <f t="shared" si="123"/>
        <v>0</v>
      </c>
      <c r="F355" s="202">
        <f t="shared" si="161"/>
        <v>0</v>
      </c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  <c r="AA355" s="206"/>
      <c r="AB355" s="206"/>
      <c r="AC355" s="206"/>
      <c r="AD355" s="206"/>
      <c r="AE355" s="206"/>
      <c r="AF355" s="206"/>
      <c r="AG355" s="206"/>
      <c r="AH355" s="206"/>
      <c r="AI355" s="206"/>
      <c r="AJ355" s="206"/>
      <c r="AK355" s="206"/>
    </row>
    <row r="356" spans="2:37" s="19" customFormat="1" ht="18">
      <c r="B356" s="204">
        <v>347</v>
      </c>
      <c r="C356" s="196" t="str">
        <f>INDEX('Vias Var Man'!$D$12:$D$3949,MATCH('MAPA VARRIÇÃO MANUAL'!B356,'Vias Var Man'!$B$12:$B$3949))</f>
        <v>1 vez cada 15 dias</v>
      </c>
      <c r="D356" s="197">
        <f>VLOOKUP(B356,'Vias Var Man'!$B$12:$H$3949,7,FALSE)</f>
        <v>5.9798799999999996</v>
      </c>
      <c r="E356" s="198">
        <f t="shared" si="123"/>
        <v>0</v>
      </c>
      <c r="F356" s="199">
        <f t="shared" si="161"/>
        <v>0</v>
      </c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  <c r="AA356" s="206"/>
      <c r="AB356" s="206"/>
      <c r="AC356" s="206"/>
      <c r="AD356" s="206"/>
      <c r="AE356" s="206"/>
      <c r="AF356" s="206"/>
      <c r="AG356" s="206"/>
      <c r="AH356" s="206"/>
      <c r="AI356" s="206"/>
      <c r="AJ356" s="206"/>
      <c r="AK356" s="206"/>
    </row>
    <row r="357" spans="2:37" s="19" customFormat="1" ht="18">
      <c r="B357" s="205">
        <v>348</v>
      </c>
      <c r="C357" s="200" t="str">
        <f>INDEX('Vias Var Man'!$D$12:$D$3949,MATCH('MAPA VARRIÇÃO MANUAL'!B357,'Vias Var Man'!$B$12:$B$3949))</f>
        <v>1 vez cada 15 dias</v>
      </c>
      <c r="D357" s="201">
        <f>VLOOKUP(B357,'Vias Var Man'!$B$12:$H$3949,7,FALSE)</f>
        <v>5.9900200000000003</v>
      </c>
      <c r="E357" s="188">
        <f t="shared" si="123"/>
        <v>0</v>
      </c>
      <c r="F357" s="202">
        <f t="shared" si="161"/>
        <v>0</v>
      </c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206"/>
      <c r="AC357" s="206"/>
      <c r="AD357" s="206"/>
      <c r="AE357" s="206"/>
      <c r="AF357" s="206"/>
      <c r="AG357" s="206"/>
      <c r="AH357" s="206"/>
      <c r="AI357" s="206"/>
      <c r="AJ357" s="206"/>
      <c r="AK357" s="206"/>
    </row>
    <row r="358" spans="2:37" s="19" customFormat="1" ht="18">
      <c r="B358" s="204">
        <v>349</v>
      </c>
      <c r="C358" s="196" t="str">
        <f>INDEX('Vias Var Man'!$D$12:$D$3949,MATCH('MAPA VARRIÇÃO MANUAL'!B358,'Vias Var Man'!$B$12:$B$3949))</f>
        <v>1 vez cada 15 dias</v>
      </c>
      <c r="D358" s="197">
        <f>VLOOKUP(B358,'Vias Var Man'!$B$12:$H$3949,7,FALSE)</f>
        <v>5.8631799999999998</v>
      </c>
      <c r="E358" s="198">
        <f t="shared" si="123"/>
        <v>0</v>
      </c>
      <c r="F358" s="199">
        <f t="shared" si="161"/>
        <v>0</v>
      </c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  <c r="AA358" s="206"/>
      <c r="AB358" s="206"/>
      <c r="AC358" s="206"/>
      <c r="AD358" s="206"/>
      <c r="AE358" s="206"/>
      <c r="AF358" s="206"/>
      <c r="AG358" s="206"/>
      <c r="AH358" s="206"/>
      <c r="AI358" s="206"/>
      <c r="AJ358" s="206"/>
      <c r="AK358" s="206"/>
    </row>
    <row r="359" spans="2:37" s="19" customFormat="1" ht="18">
      <c r="B359" s="205">
        <v>350</v>
      </c>
      <c r="C359" s="200" t="str">
        <f>INDEX('Vias Var Man'!$D$12:$D$3949,MATCH('MAPA VARRIÇÃO MANUAL'!B359,'Vias Var Man'!$B$12:$B$3949))</f>
        <v>1 vez cada 15 dias</v>
      </c>
      <c r="D359" s="201">
        <f>VLOOKUP(B359,'Vias Var Man'!$B$12:$H$3949,7,FALSE)</f>
        <v>6.4710000000000001</v>
      </c>
      <c r="E359" s="188">
        <f t="shared" si="123"/>
        <v>0</v>
      </c>
      <c r="F359" s="202">
        <f t="shared" si="161"/>
        <v>0</v>
      </c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  <c r="AA359" s="206"/>
      <c r="AB359" s="206"/>
      <c r="AC359" s="206"/>
      <c r="AD359" s="206"/>
      <c r="AE359" s="206"/>
      <c r="AF359" s="206"/>
      <c r="AG359" s="206"/>
      <c r="AH359" s="206"/>
      <c r="AI359" s="206"/>
      <c r="AJ359" s="206"/>
      <c r="AK359" s="206"/>
    </row>
    <row r="360" spans="2:37" s="19" customFormat="1" ht="18">
      <c r="B360" s="204">
        <v>351</v>
      </c>
      <c r="C360" s="196" t="str">
        <f>INDEX('Vias Var Man'!$D$12:$D$3949,MATCH('MAPA VARRIÇÃO MANUAL'!B360,'Vias Var Man'!$B$12:$B$3949))</f>
        <v>1 vez cada 15 dias</v>
      </c>
      <c r="D360" s="197">
        <f>VLOOKUP(B360,'Vias Var Man'!$B$12:$H$3949,7,FALSE)</f>
        <v>5.4267599999999998</v>
      </c>
      <c r="E360" s="198">
        <f t="shared" si="123"/>
        <v>0</v>
      </c>
      <c r="F360" s="199">
        <f t="shared" si="161"/>
        <v>0</v>
      </c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  <c r="AA360" s="206"/>
      <c r="AB360" s="206"/>
      <c r="AC360" s="206"/>
      <c r="AD360" s="206"/>
      <c r="AE360" s="206"/>
      <c r="AF360" s="206"/>
      <c r="AG360" s="206"/>
      <c r="AH360" s="206"/>
      <c r="AI360" s="206"/>
      <c r="AJ360" s="206"/>
      <c r="AK360" s="206"/>
    </row>
    <row r="361" spans="2:37" s="19" customFormat="1" ht="18">
      <c r="B361" s="205">
        <v>352</v>
      </c>
      <c r="C361" s="200" t="str">
        <f>INDEX('Vias Var Man'!$D$12:$D$3949,MATCH('MAPA VARRIÇÃO MANUAL'!B361,'Vias Var Man'!$B$12:$B$3949))</f>
        <v>2 vezes na semana</v>
      </c>
      <c r="D361" s="201">
        <f>VLOOKUP(B361,'Vias Var Man'!$B$12:$H$3949,7,FALSE)</f>
        <v>5.7191600000000005</v>
      </c>
      <c r="E361" s="188">
        <f t="shared" si="123"/>
        <v>45.753280000000004</v>
      </c>
      <c r="F361" s="202">
        <f t="shared" si="161"/>
        <v>8</v>
      </c>
      <c r="G361" s="206">
        <f t="shared" ref="G361:V370" si="170">IF(OR(WEEKDAY(G$9,1)=4,WEEKDAY(G$9,1)=7),1,0)</f>
        <v>0</v>
      </c>
      <c r="H361" s="206">
        <f t="shared" si="170"/>
        <v>1</v>
      </c>
      <c r="I361" s="206">
        <f t="shared" si="170"/>
        <v>0</v>
      </c>
      <c r="J361" s="206">
        <f t="shared" si="170"/>
        <v>0</v>
      </c>
      <c r="K361" s="206">
        <f t="shared" si="170"/>
        <v>0</v>
      </c>
      <c r="L361" s="206">
        <f t="shared" si="170"/>
        <v>1</v>
      </c>
      <c r="M361" s="206">
        <f t="shared" si="170"/>
        <v>0</v>
      </c>
      <c r="N361" s="206">
        <f t="shared" si="170"/>
        <v>0</v>
      </c>
      <c r="O361" s="206">
        <f t="shared" si="170"/>
        <v>1</v>
      </c>
      <c r="P361" s="206">
        <f t="shared" si="170"/>
        <v>0</v>
      </c>
      <c r="Q361" s="206">
        <f t="shared" si="170"/>
        <v>0</v>
      </c>
      <c r="R361" s="206">
        <f t="shared" si="170"/>
        <v>0</v>
      </c>
      <c r="S361" s="206">
        <f t="shared" si="170"/>
        <v>1</v>
      </c>
      <c r="T361" s="206">
        <f t="shared" si="170"/>
        <v>0</v>
      </c>
      <c r="U361" s="206">
        <f t="shared" si="170"/>
        <v>0</v>
      </c>
      <c r="V361" s="206">
        <f t="shared" si="170"/>
        <v>1</v>
      </c>
      <c r="W361" s="206">
        <f t="shared" ref="V361:AI370" si="171">IF(OR(WEEKDAY(W$9,1)=4,WEEKDAY(W$9,1)=7),1,0)</f>
        <v>0</v>
      </c>
      <c r="X361" s="206">
        <f t="shared" si="171"/>
        <v>0</v>
      </c>
      <c r="Y361" s="206">
        <f t="shared" si="171"/>
        <v>0</v>
      </c>
      <c r="Z361" s="206">
        <f t="shared" si="171"/>
        <v>1</v>
      </c>
      <c r="AA361" s="206">
        <f t="shared" si="171"/>
        <v>0</v>
      </c>
      <c r="AB361" s="206">
        <f t="shared" si="171"/>
        <v>0</v>
      </c>
      <c r="AC361" s="206">
        <f t="shared" si="171"/>
        <v>1</v>
      </c>
      <c r="AD361" s="206">
        <f t="shared" si="171"/>
        <v>0</v>
      </c>
      <c r="AE361" s="206">
        <f t="shared" si="171"/>
        <v>0</v>
      </c>
      <c r="AF361" s="206">
        <f t="shared" si="171"/>
        <v>0</v>
      </c>
      <c r="AG361" s="206">
        <f t="shared" si="171"/>
        <v>1</v>
      </c>
      <c r="AH361" s="206">
        <f t="shared" si="171"/>
        <v>0</v>
      </c>
      <c r="AI361" s="206">
        <f t="shared" si="171"/>
        <v>0</v>
      </c>
      <c r="AJ361" s="206"/>
      <c r="AK361" s="206"/>
    </row>
    <row r="362" spans="2:37" s="19" customFormat="1" ht="18">
      <c r="B362" s="204">
        <v>353</v>
      </c>
      <c r="C362" s="196" t="str">
        <f>INDEX('Vias Var Man'!$D$12:$D$3949,MATCH('MAPA VARRIÇÃO MANUAL'!B362,'Vias Var Man'!$B$12:$B$3949))</f>
        <v>2 vezes na semana</v>
      </c>
      <c r="D362" s="197">
        <f>VLOOKUP(B362,'Vias Var Man'!$B$12:$H$3949,7,FALSE)</f>
        <v>5.7793199999999993</v>
      </c>
      <c r="E362" s="198">
        <f t="shared" si="123"/>
        <v>46.234559999999995</v>
      </c>
      <c r="F362" s="199">
        <f t="shared" si="161"/>
        <v>8</v>
      </c>
      <c r="G362" s="206">
        <f t="shared" si="170"/>
        <v>0</v>
      </c>
      <c r="H362" s="206">
        <f t="shared" si="170"/>
        <v>1</v>
      </c>
      <c r="I362" s="206">
        <f t="shared" si="170"/>
        <v>0</v>
      </c>
      <c r="J362" s="206">
        <f t="shared" si="170"/>
        <v>0</v>
      </c>
      <c r="K362" s="206">
        <f t="shared" si="170"/>
        <v>0</v>
      </c>
      <c r="L362" s="206">
        <f t="shared" si="170"/>
        <v>1</v>
      </c>
      <c r="M362" s="206">
        <f t="shared" si="170"/>
        <v>0</v>
      </c>
      <c r="N362" s="206">
        <f t="shared" si="170"/>
        <v>0</v>
      </c>
      <c r="O362" s="206">
        <f t="shared" si="170"/>
        <v>1</v>
      </c>
      <c r="P362" s="206">
        <f t="shared" si="170"/>
        <v>0</v>
      </c>
      <c r="Q362" s="206">
        <f t="shared" si="170"/>
        <v>0</v>
      </c>
      <c r="R362" s="206">
        <f t="shared" si="170"/>
        <v>0</v>
      </c>
      <c r="S362" s="206">
        <f t="shared" si="170"/>
        <v>1</v>
      </c>
      <c r="T362" s="206">
        <f t="shared" si="170"/>
        <v>0</v>
      </c>
      <c r="U362" s="206">
        <f t="shared" si="170"/>
        <v>0</v>
      </c>
      <c r="V362" s="206">
        <f t="shared" si="171"/>
        <v>1</v>
      </c>
      <c r="W362" s="206">
        <f t="shared" si="171"/>
        <v>0</v>
      </c>
      <c r="X362" s="206">
        <f t="shared" si="171"/>
        <v>0</v>
      </c>
      <c r="Y362" s="206">
        <f t="shared" si="171"/>
        <v>0</v>
      </c>
      <c r="Z362" s="206">
        <f t="shared" si="171"/>
        <v>1</v>
      </c>
      <c r="AA362" s="206">
        <f t="shared" si="171"/>
        <v>0</v>
      </c>
      <c r="AB362" s="206">
        <f t="shared" si="171"/>
        <v>0</v>
      </c>
      <c r="AC362" s="206">
        <f t="shared" si="171"/>
        <v>1</v>
      </c>
      <c r="AD362" s="206">
        <f t="shared" si="171"/>
        <v>0</v>
      </c>
      <c r="AE362" s="206">
        <f t="shared" si="171"/>
        <v>0</v>
      </c>
      <c r="AF362" s="206">
        <f t="shared" si="171"/>
        <v>0</v>
      </c>
      <c r="AG362" s="206">
        <f t="shared" si="171"/>
        <v>1</v>
      </c>
      <c r="AH362" s="206">
        <f t="shared" si="171"/>
        <v>0</v>
      </c>
      <c r="AI362" s="206">
        <f t="shared" si="171"/>
        <v>0</v>
      </c>
      <c r="AJ362" s="206"/>
      <c r="AK362" s="206"/>
    </row>
    <row r="363" spans="2:37" s="19" customFormat="1" ht="18">
      <c r="B363" s="205">
        <v>354</v>
      </c>
      <c r="C363" s="200" t="str">
        <f>INDEX('Vias Var Man'!$D$12:$D$3949,MATCH('MAPA VARRIÇÃO MANUAL'!B363,'Vias Var Man'!$B$12:$B$3949))</f>
        <v>2 vezes na semana</v>
      </c>
      <c r="D363" s="201">
        <f>VLOOKUP(B363,'Vias Var Man'!$B$12:$H$3949,7,FALSE)</f>
        <v>5.7768400000000009</v>
      </c>
      <c r="E363" s="188">
        <f t="shared" si="123"/>
        <v>46.214720000000007</v>
      </c>
      <c r="F363" s="202">
        <f t="shared" si="161"/>
        <v>8</v>
      </c>
      <c r="G363" s="206">
        <f t="shared" si="170"/>
        <v>0</v>
      </c>
      <c r="H363" s="206">
        <f t="shared" si="170"/>
        <v>1</v>
      </c>
      <c r="I363" s="206">
        <f t="shared" si="170"/>
        <v>0</v>
      </c>
      <c r="J363" s="206">
        <f t="shared" si="170"/>
        <v>0</v>
      </c>
      <c r="K363" s="206">
        <f t="shared" si="170"/>
        <v>0</v>
      </c>
      <c r="L363" s="206">
        <f t="shared" si="170"/>
        <v>1</v>
      </c>
      <c r="M363" s="206">
        <f t="shared" si="170"/>
        <v>0</v>
      </c>
      <c r="N363" s="206">
        <f t="shared" si="170"/>
        <v>0</v>
      </c>
      <c r="O363" s="206">
        <f t="shared" si="170"/>
        <v>1</v>
      </c>
      <c r="P363" s="206">
        <f t="shared" si="170"/>
        <v>0</v>
      </c>
      <c r="Q363" s="206">
        <f t="shared" si="170"/>
        <v>0</v>
      </c>
      <c r="R363" s="206">
        <f t="shared" si="170"/>
        <v>0</v>
      </c>
      <c r="S363" s="206">
        <f t="shared" si="170"/>
        <v>1</v>
      </c>
      <c r="T363" s="206">
        <f t="shared" si="170"/>
        <v>0</v>
      </c>
      <c r="U363" s="206">
        <f t="shared" si="170"/>
        <v>0</v>
      </c>
      <c r="V363" s="206">
        <f t="shared" si="171"/>
        <v>1</v>
      </c>
      <c r="W363" s="206">
        <f t="shared" si="171"/>
        <v>0</v>
      </c>
      <c r="X363" s="206">
        <f t="shared" si="171"/>
        <v>0</v>
      </c>
      <c r="Y363" s="206">
        <f t="shared" si="171"/>
        <v>0</v>
      </c>
      <c r="Z363" s="206">
        <f t="shared" si="171"/>
        <v>1</v>
      </c>
      <c r="AA363" s="206">
        <f t="shared" si="171"/>
        <v>0</v>
      </c>
      <c r="AB363" s="206">
        <f t="shared" si="171"/>
        <v>0</v>
      </c>
      <c r="AC363" s="206">
        <f t="shared" si="171"/>
        <v>1</v>
      </c>
      <c r="AD363" s="206">
        <f t="shared" si="171"/>
        <v>0</v>
      </c>
      <c r="AE363" s="206">
        <f t="shared" si="171"/>
        <v>0</v>
      </c>
      <c r="AF363" s="206">
        <f t="shared" si="171"/>
        <v>0</v>
      </c>
      <c r="AG363" s="206">
        <f t="shared" si="171"/>
        <v>1</v>
      </c>
      <c r="AH363" s="206">
        <f t="shared" si="171"/>
        <v>0</v>
      </c>
      <c r="AI363" s="206">
        <f t="shared" si="171"/>
        <v>0</v>
      </c>
      <c r="AJ363" s="206"/>
      <c r="AK363" s="206"/>
    </row>
    <row r="364" spans="2:37" s="19" customFormat="1" ht="18">
      <c r="B364" s="204">
        <v>355</v>
      </c>
      <c r="C364" s="196" t="str">
        <f>INDEX('Vias Var Man'!$D$12:$D$3949,MATCH('MAPA VARRIÇÃO MANUAL'!B364,'Vias Var Man'!$B$12:$B$3949))</f>
        <v>2 vezes na semana</v>
      </c>
      <c r="D364" s="197">
        <f>VLOOKUP(B364,'Vias Var Man'!$B$12:$H$3949,7,FALSE)</f>
        <v>5.61564</v>
      </c>
      <c r="E364" s="198">
        <f t="shared" si="123"/>
        <v>44.92512</v>
      </c>
      <c r="F364" s="199">
        <f t="shared" si="161"/>
        <v>8</v>
      </c>
      <c r="G364" s="206">
        <f t="shared" si="170"/>
        <v>0</v>
      </c>
      <c r="H364" s="206">
        <f t="shared" si="170"/>
        <v>1</v>
      </c>
      <c r="I364" s="206">
        <f t="shared" si="170"/>
        <v>0</v>
      </c>
      <c r="J364" s="206">
        <f t="shared" si="170"/>
        <v>0</v>
      </c>
      <c r="K364" s="206">
        <f t="shared" si="170"/>
        <v>0</v>
      </c>
      <c r="L364" s="206">
        <f t="shared" si="170"/>
        <v>1</v>
      </c>
      <c r="M364" s="206">
        <f t="shared" si="170"/>
        <v>0</v>
      </c>
      <c r="N364" s="206">
        <f t="shared" si="170"/>
        <v>0</v>
      </c>
      <c r="O364" s="206">
        <f t="shared" si="170"/>
        <v>1</v>
      </c>
      <c r="P364" s="206">
        <f t="shared" si="170"/>
        <v>0</v>
      </c>
      <c r="Q364" s="206">
        <f t="shared" si="170"/>
        <v>0</v>
      </c>
      <c r="R364" s="206">
        <f t="shared" si="170"/>
        <v>0</v>
      </c>
      <c r="S364" s="206">
        <f t="shared" si="170"/>
        <v>1</v>
      </c>
      <c r="T364" s="206">
        <f t="shared" si="170"/>
        <v>0</v>
      </c>
      <c r="U364" s="206">
        <f t="shared" si="170"/>
        <v>0</v>
      </c>
      <c r="V364" s="206">
        <f t="shared" si="171"/>
        <v>1</v>
      </c>
      <c r="W364" s="206">
        <f t="shared" si="171"/>
        <v>0</v>
      </c>
      <c r="X364" s="206">
        <f t="shared" si="171"/>
        <v>0</v>
      </c>
      <c r="Y364" s="206">
        <f t="shared" si="171"/>
        <v>0</v>
      </c>
      <c r="Z364" s="206">
        <f t="shared" si="171"/>
        <v>1</v>
      </c>
      <c r="AA364" s="206">
        <f t="shared" si="171"/>
        <v>0</v>
      </c>
      <c r="AB364" s="206">
        <f t="shared" si="171"/>
        <v>0</v>
      </c>
      <c r="AC364" s="206">
        <f t="shared" si="171"/>
        <v>1</v>
      </c>
      <c r="AD364" s="206">
        <f t="shared" si="171"/>
        <v>0</v>
      </c>
      <c r="AE364" s="206">
        <f t="shared" si="171"/>
        <v>0</v>
      </c>
      <c r="AF364" s="206">
        <f t="shared" si="171"/>
        <v>0</v>
      </c>
      <c r="AG364" s="206">
        <f t="shared" si="171"/>
        <v>1</v>
      </c>
      <c r="AH364" s="206">
        <f t="shared" si="171"/>
        <v>0</v>
      </c>
      <c r="AI364" s="206">
        <f t="shared" si="171"/>
        <v>0</v>
      </c>
      <c r="AJ364" s="206"/>
      <c r="AK364" s="206"/>
    </row>
    <row r="365" spans="2:37" s="19" customFormat="1" ht="18">
      <c r="B365" s="205">
        <v>356</v>
      </c>
      <c r="C365" s="200" t="str">
        <f>INDEX('Vias Var Man'!$D$12:$D$3949,MATCH('MAPA VARRIÇÃO MANUAL'!B365,'Vias Var Man'!$B$12:$B$3949))</f>
        <v>2 vezes na semana</v>
      </c>
      <c r="D365" s="201">
        <f>VLOOKUP(B365,'Vias Var Man'!$B$12:$H$3949,7,FALSE)</f>
        <v>5.7027800000000006</v>
      </c>
      <c r="E365" s="188">
        <f t="shared" si="123"/>
        <v>45.622240000000005</v>
      </c>
      <c r="F365" s="202">
        <f t="shared" si="161"/>
        <v>8</v>
      </c>
      <c r="G365" s="206">
        <f t="shared" si="170"/>
        <v>0</v>
      </c>
      <c r="H365" s="206">
        <f t="shared" si="170"/>
        <v>1</v>
      </c>
      <c r="I365" s="206">
        <f t="shared" si="170"/>
        <v>0</v>
      </c>
      <c r="J365" s="206">
        <f t="shared" si="170"/>
        <v>0</v>
      </c>
      <c r="K365" s="206">
        <f t="shared" si="170"/>
        <v>0</v>
      </c>
      <c r="L365" s="206">
        <f t="shared" si="170"/>
        <v>1</v>
      </c>
      <c r="M365" s="206">
        <f t="shared" si="170"/>
        <v>0</v>
      </c>
      <c r="N365" s="206">
        <f t="shared" si="170"/>
        <v>0</v>
      </c>
      <c r="O365" s="206">
        <f t="shared" si="170"/>
        <v>1</v>
      </c>
      <c r="P365" s="206">
        <f t="shared" si="170"/>
        <v>0</v>
      </c>
      <c r="Q365" s="206">
        <f t="shared" si="170"/>
        <v>0</v>
      </c>
      <c r="R365" s="206">
        <f t="shared" si="170"/>
        <v>0</v>
      </c>
      <c r="S365" s="206">
        <f t="shared" si="170"/>
        <v>1</v>
      </c>
      <c r="T365" s="206">
        <f t="shared" si="170"/>
        <v>0</v>
      </c>
      <c r="U365" s="206">
        <f t="shared" si="170"/>
        <v>0</v>
      </c>
      <c r="V365" s="206">
        <f t="shared" si="171"/>
        <v>1</v>
      </c>
      <c r="W365" s="206">
        <f t="shared" si="171"/>
        <v>0</v>
      </c>
      <c r="X365" s="206">
        <f t="shared" si="171"/>
        <v>0</v>
      </c>
      <c r="Y365" s="206">
        <f t="shared" si="171"/>
        <v>0</v>
      </c>
      <c r="Z365" s="206">
        <f t="shared" si="171"/>
        <v>1</v>
      </c>
      <c r="AA365" s="206">
        <f t="shared" si="171"/>
        <v>0</v>
      </c>
      <c r="AB365" s="206">
        <f t="shared" si="171"/>
        <v>0</v>
      </c>
      <c r="AC365" s="206">
        <f t="shared" si="171"/>
        <v>1</v>
      </c>
      <c r="AD365" s="206">
        <f t="shared" si="171"/>
        <v>0</v>
      </c>
      <c r="AE365" s="206">
        <f t="shared" si="171"/>
        <v>0</v>
      </c>
      <c r="AF365" s="206">
        <f t="shared" si="171"/>
        <v>0</v>
      </c>
      <c r="AG365" s="206">
        <f t="shared" si="171"/>
        <v>1</v>
      </c>
      <c r="AH365" s="206">
        <f t="shared" si="171"/>
        <v>0</v>
      </c>
      <c r="AI365" s="206">
        <f t="shared" si="171"/>
        <v>0</v>
      </c>
      <c r="AJ365" s="206"/>
      <c r="AK365" s="206"/>
    </row>
    <row r="366" spans="2:37" s="19" customFormat="1" ht="18">
      <c r="B366" s="204">
        <v>357</v>
      </c>
      <c r="C366" s="196" t="str">
        <f>INDEX('Vias Var Man'!$D$12:$D$3949,MATCH('MAPA VARRIÇÃO MANUAL'!B366,'Vias Var Man'!$B$12:$B$3949))</f>
        <v>2 vezes na semana</v>
      </c>
      <c r="D366" s="197">
        <f>VLOOKUP(B366,'Vias Var Man'!$B$12:$H$3949,7,FALSE)</f>
        <v>5.85792</v>
      </c>
      <c r="E366" s="198">
        <f t="shared" si="123"/>
        <v>46.86336</v>
      </c>
      <c r="F366" s="199">
        <f t="shared" si="161"/>
        <v>8</v>
      </c>
      <c r="G366" s="206">
        <f t="shared" si="170"/>
        <v>0</v>
      </c>
      <c r="H366" s="206">
        <f t="shared" si="170"/>
        <v>1</v>
      </c>
      <c r="I366" s="206">
        <f t="shared" si="170"/>
        <v>0</v>
      </c>
      <c r="J366" s="206">
        <f t="shared" si="170"/>
        <v>0</v>
      </c>
      <c r="K366" s="206">
        <f t="shared" si="170"/>
        <v>0</v>
      </c>
      <c r="L366" s="206">
        <f t="shared" si="170"/>
        <v>1</v>
      </c>
      <c r="M366" s="206">
        <f t="shared" si="170"/>
        <v>0</v>
      </c>
      <c r="N366" s="206">
        <f t="shared" si="170"/>
        <v>0</v>
      </c>
      <c r="O366" s="206">
        <f t="shared" si="170"/>
        <v>1</v>
      </c>
      <c r="P366" s="206">
        <f t="shared" si="170"/>
        <v>0</v>
      </c>
      <c r="Q366" s="206">
        <f t="shared" si="170"/>
        <v>0</v>
      </c>
      <c r="R366" s="206">
        <f t="shared" si="170"/>
        <v>0</v>
      </c>
      <c r="S366" s="206">
        <f t="shared" si="170"/>
        <v>1</v>
      </c>
      <c r="T366" s="206">
        <f t="shared" si="170"/>
        <v>0</v>
      </c>
      <c r="U366" s="206">
        <f t="shared" si="170"/>
        <v>0</v>
      </c>
      <c r="V366" s="206">
        <f t="shared" si="171"/>
        <v>1</v>
      </c>
      <c r="W366" s="206">
        <f t="shared" si="171"/>
        <v>0</v>
      </c>
      <c r="X366" s="206">
        <f t="shared" si="171"/>
        <v>0</v>
      </c>
      <c r="Y366" s="206">
        <f t="shared" si="171"/>
        <v>0</v>
      </c>
      <c r="Z366" s="206">
        <f t="shared" si="171"/>
        <v>1</v>
      </c>
      <c r="AA366" s="206">
        <f t="shared" si="171"/>
        <v>0</v>
      </c>
      <c r="AB366" s="206">
        <f t="shared" si="171"/>
        <v>0</v>
      </c>
      <c r="AC366" s="206">
        <f t="shared" si="171"/>
        <v>1</v>
      </c>
      <c r="AD366" s="206">
        <f t="shared" si="171"/>
        <v>0</v>
      </c>
      <c r="AE366" s="206">
        <f t="shared" si="171"/>
        <v>0</v>
      </c>
      <c r="AF366" s="206">
        <f t="shared" si="171"/>
        <v>0</v>
      </c>
      <c r="AG366" s="206">
        <f t="shared" si="171"/>
        <v>1</v>
      </c>
      <c r="AH366" s="206">
        <f t="shared" si="171"/>
        <v>0</v>
      </c>
      <c r="AI366" s="206">
        <f t="shared" si="171"/>
        <v>0</v>
      </c>
      <c r="AJ366" s="206"/>
      <c r="AK366" s="206"/>
    </row>
    <row r="367" spans="2:37" s="19" customFormat="1" ht="18">
      <c r="B367" s="205">
        <v>358</v>
      </c>
      <c r="C367" s="200" t="str">
        <f>INDEX('Vias Var Man'!$D$12:$D$3949,MATCH('MAPA VARRIÇÃO MANUAL'!B367,'Vias Var Man'!$B$12:$B$3949))</f>
        <v>2 vezes na semana</v>
      </c>
      <c r="D367" s="201">
        <f>VLOOKUP(B367,'Vias Var Man'!$B$12:$H$3949,7,FALSE)</f>
        <v>5.5129399999999995</v>
      </c>
      <c r="E367" s="188">
        <f t="shared" si="123"/>
        <v>44.103519999999996</v>
      </c>
      <c r="F367" s="202">
        <f t="shared" si="161"/>
        <v>8</v>
      </c>
      <c r="G367" s="206">
        <f t="shared" si="170"/>
        <v>0</v>
      </c>
      <c r="H367" s="206">
        <f t="shared" si="170"/>
        <v>1</v>
      </c>
      <c r="I367" s="206">
        <f t="shared" si="170"/>
        <v>0</v>
      </c>
      <c r="J367" s="206">
        <f t="shared" si="170"/>
        <v>0</v>
      </c>
      <c r="K367" s="206">
        <f t="shared" si="170"/>
        <v>0</v>
      </c>
      <c r="L367" s="206">
        <f t="shared" si="170"/>
        <v>1</v>
      </c>
      <c r="M367" s="206">
        <f t="shared" si="170"/>
        <v>0</v>
      </c>
      <c r="N367" s="206">
        <f t="shared" si="170"/>
        <v>0</v>
      </c>
      <c r="O367" s="206">
        <f t="shared" si="170"/>
        <v>1</v>
      </c>
      <c r="P367" s="206">
        <f t="shared" si="170"/>
        <v>0</v>
      </c>
      <c r="Q367" s="206">
        <f t="shared" si="170"/>
        <v>0</v>
      </c>
      <c r="R367" s="206">
        <f t="shared" si="170"/>
        <v>0</v>
      </c>
      <c r="S367" s="206">
        <f t="shared" si="170"/>
        <v>1</v>
      </c>
      <c r="T367" s="206">
        <f t="shared" si="170"/>
        <v>0</v>
      </c>
      <c r="U367" s="206">
        <f t="shared" si="170"/>
        <v>0</v>
      </c>
      <c r="V367" s="206">
        <f t="shared" si="171"/>
        <v>1</v>
      </c>
      <c r="W367" s="206">
        <f t="shared" si="171"/>
        <v>0</v>
      </c>
      <c r="X367" s="206">
        <f t="shared" si="171"/>
        <v>0</v>
      </c>
      <c r="Y367" s="206">
        <f t="shared" si="171"/>
        <v>0</v>
      </c>
      <c r="Z367" s="206">
        <f t="shared" si="171"/>
        <v>1</v>
      </c>
      <c r="AA367" s="206">
        <f t="shared" si="171"/>
        <v>0</v>
      </c>
      <c r="AB367" s="206">
        <f t="shared" si="171"/>
        <v>0</v>
      </c>
      <c r="AC367" s="206">
        <f t="shared" si="171"/>
        <v>1</v>
      </c>
      <c r="AD367" s="206">
        <f t="shared" si="171"/>
        <v>0</v>
      </c>
      <c r="AE367" s="206">
        <f t="shared" si="171"/>
        <v>0</v>
      </c>
      <c r="AF367" s="206">
        <f t="shared" si="171"/>
        <v>0</v>
      </c>
      <c r="AG367" s="206">
        <f t="shared" si="171"/>
        <v>1</v>
      </c>
      <c r="AH367" s="206">
        <f t="shared" si="171"/>
        <v>0</v>
      </c>
      <c r="AI367" s="206">
        <f t="shared" si="171"/>
        <v>0</v>
      </c>
      <c r="AJ367" s="206"/>
      <c r="AK367" s="206"/>
    </row>
    <row r="368" spans="2:37" s="19" customFormat="1" ht="18">
      <c r="B368" s="204">
        <v>359</v>
      </c>
      <c r="C368" s="196" t="str">
        <f>INDEX('Vias Var Man'!$D$12:$D$3949,MATCH('MAPA VARRIÇÃO MANUAL'!B368,'Vias Var Man'!$B$12:$B$3949))</f>
        <v>2 vezes na semana</v>
      </c>
      <c r="D368" s="197">
        <f>VLOOKUP(B368,'Vias Var Man'!$B$12:$H$3949,7,FALSE)</f>
        <v>5.6017600000000005</v>
      </c>
      <c r="E368" s="198">
        <f t="shared" si="123"/>
        <v>44.814080000000004</v>
      </c>
      <c r="F368" s="199">
        <f t="shared" si="161"/>
        <v>8</v>
      </c>
      <c r="G368" s="206">
        <f t="shared" si="170"/>
        <v>0</v>
      </c>
      <c r="H368" s="206">
        <f t="shared" si="170"/>
        <v>1</v>
      </c>
      <c r="I368" s="206">
        <f t="shared" si="170"/>
        <v>0</v>
      </c>
      <c r="J368" s="206">
        <f t="shared" si="170"/>
        <v>0</v>
      </c>
      <c r="K368" s="206">
        <f t="shared" si="170"/>
        <v>0</v>
      </c>
      <c r="L368" s="206">
        <f t="shared" si="170"/>
        <v>1</v>
      </c>
      <c r="M368" s="206">
        <f t="shared" si="170"/>
        <v>0</v>
      </c>
      <c r="N368" s="206">
        <f t="shared" si="170"/>
        <v>0</v>
      </c>
      <c r="O368" s="206">
        <f t="shared" si="170"/>
        <v>1</v>
      </c>
      <c r="P368" s="206">
        <f t="shared" si="170"/>
        <v>0</v>
      </c>
      <c r="Q368" s="206">
        <f t="shared" si="170"/>
        <v>0</v>
      </c>
      <c r="R368" s="206">
        <f t="shared" si="170"/>
        <v>0</v>
      </c>
      <c r="S368" s="206">
        <f t="shared" si="170"/>
        <v>1</v>
      </c>
      <c r="T368" s="206">
        <f t="shared" si="170"/>
        <v>0</v>
      </c>
      <c r="U368" s="206">
        <f t="shared" si="170"/>
        <v>0</v>
      </c>
      <c r="V368" s="206">
        <f t="shared" si="171"/>
        <v>1</v>
      </c>
      <c r="W368" s="206">
        <f t="shared" si="171"/>
        <v>0</v>
      </c>
      <c r="X368" s="206">
        <f t="shared" si="171"/>
        <v>0</v>
      </c>
      <c r="Y368" s="206">
        <f t="shared" si="171"/>
        <v>0</v>
      </c>
      <c r="Z368" s="206">
        <f t="shared" si="171"/>
        <v>1</v>
      </c>
      <c r="AA368" s="206">
        <f t="shared" si="171"/>
        <v>0</v>
      </c>
      <c r="AB368" s="206">
        <f t="shared" si="171"/>
        <v>0</v>
      </c>
      <c r="AC368" s="206">
        <f t="shared" si="171"/>
        <v>1</v>
      </c>
      <c r="AD368" s="206">
        <f t="shared" si="171"/>
        <v>0</v>
      </c>
      <c r="AE368" s="206">
        <f t="shared" si="171"/>
        <v>0</v>
      </c>
      <c r="AF368" s="206">
        <f t="shared" si="171"/>
        <v>0</v>
      </c>
      <c r="AG368" s="206">
        <f t="shared" si="171"/>
        <v>1</v>
      </c>
      <c r="AH368" s="206">
        <f t="shared" si="171"/>
        <v>0</v>
      </c>
      <c r="AI368" s="206">
        <f t="shared" si="171"/>
        <v>0</v>
      </c>
      <c r="AJ368" s="206"/>
      <c r="AK368" s="206"/>
    </row>
    <row r="369" spans="2:37" s="19" customFormat="1" ht="18">
      <c r="B369" s="205">
        <v>360</v>
      </c>
      <c r="C369" s="200" t="str">
        <f>INDEX('Vias Var Man'!$D$12:$D$3949,MATCH('MAPA VARRIÇÃO MANUAL'!B369,'Vias Var Man'!$B$12:$B$3949))</f>
        <v>2 vezes na semana</v>
      </c>
      <c r="D369" s="201">
        <f>VLOOKUP(B369,'Vias Var Man'!$B$12:$H$3949,7,FALSE)</f>
        <v>5.8472799999999996</v>
      </c>
      <c r="E369" s="188">
        <f t="shared" si="123"/>
        <v>46.778239999999997</v>
      </c>
      <c r="F369" s="202">
        <f t="shared" si="161"/>
        <v>8</v>
      </c>
      <c r="G369" s="206">
        <f t="shared" si="170"/>
        <v>0</v>
      </c>
      <c r="H369" s="206">
        <f t="shared" si="170"/>
        <v>1</v>
      </c>
      <c r="I369" s="206">
        <f t="shared" si="170"/>
        <v>0</v>
      </c>
      <c r="J369" s="206">
        <f t="shared" si="170"/>
        <v>0</v>
      </c>
      <c r="K369" s="206">
        <f t="shared" si="170"/>
        <v>0</v>
      </c>
      <c r="L369" s="206">
        <f t="shared" si="170"/>
        <v>1</v>
      </c>
      <c r="M369" s="206">
        <f t="shared" si="170"/>
        <v>0</v>
      </c>
      <c r="N369" s="206">
        <f t="shared" si="170"/>
        <v>0</v>
      </c>
      <c r="O369" s="206">
        <f t="shared" si="170"/>
        <v>1</v>
      </c>
      <c r="P369" s="206">
        <f t="shared" si="170"/>
        <v>0</v>
      </c>
      <c r="Q369" s="206">
        <f t="shared" si="170"/>
        <v>0</v>
      </c>
      <c r="R369" s="206">
        <f t="shared" si="170"/>
        <v>0</v>
      </c>
      <c r="S369" s="206">
        <f t="shared" si="170"/>
        <v>1</v>
      </c>
      <c r="T369" s="206">
        <f t="shared" si="170"/>
        <v>0</v>
      </c>
      <c r="U369" s="206">
        <f t="shared" si="170"/>
        <v>0</v>
      </c>
      <c r="V369" s="206">
        <f t="shared" si="171"/>
        <v>1</v>
      </c>
      <c r="W369" s="206">
        <f t="shared" si="171"/>
        <v>0</v>
      </c>
      <c r="X369" s="206">
        <f t="shared" si="171"/>
        <v>0</v>
      </c>
      <c r="Y369" s="206">
        <f t="shared" si="171"/>
        <v>0</v>
      </c>
      <c r="Z369" s="206">
        <f t="shared" si="171"/>
        <v>1</v>
      </c>
      <c r="AA369" s="206">
        <f t="shared" si="171"/>
        <v>0</v>
      </c>
      <c r="AB369" s="206">
        <f t="shared" si="171"/>
        <v>0</v>
      </c>
      <c r="AC369" s="206">
        <f t="shared" si="171"/>
        <v>1</v>
      </c>
      <c r="AD369" s="206">
        <f t="shared" si="171"/>
        <v>0</v>
      </c>
      <c r="AE369" s="206">
        <f t="shared" si="171"/>
        <v>0</v>
      </c>
      <c r="AF369" s="206">
        <f t="shared" si="171"/>
        <v>0</v>
      </c>
      <c r="AG369" s="206">
        <f t="shared" si="171"/>
        <v>1</v>
      </c>
      <c r="AH369" s="206">
        <f t="shared" si="171"/>
        <v>0</v>
      </c>
      <c r="AI369" s="206">
        <f t="shared" si="171"/>
        <v>0</v>
      </c>
      <c r="AJ369" s="206"/>
      <c r="AK369" s="206"/>
    </row>
    <row r="370" spans="2:37" s="19" customFormat="1" ht="18">
      <c r="B370" s="204">
        <v>361</v>
      </c>
      <c r="C370" s="196" t="str">
        <f>INDEX('Vias Var Man'!$D$12:$D$3949,MATCH('MAPA VARRIÇÃO MANUAL'!B370,'Vias Var Man'!$B$12:$B$3949))</f>
        <v>2 vezes na semana</v>
      </c>
      <c r="D370" s="197">
        <f>VLOOKUP(B370,'Vias Var Man'!$B$12:$H$3949,7,FALSE)</f>
        <v>5.8149600000000001</v>
      </c>
      <c r="E370" s="198">
        <f t="shared" si="123"/>
        <v>46.519680000000001</v>
      </c>
      <c r="F370" s="199">
        <f t="shared" si="161"/>
        <v>8</v>
      </c>
      <c r="G370" s="206">
        <f t="shared" si="170"/>
        <v>0</v>
      </c>
      <c r="H370" s="206">
        <f t="shared" si="170"/>
        <v>1</v>
      </c>
      <c r="I370" s="206">
        <f t="shared" si="170"/>
        <v>0</v>
      </c>
      <c r="J370" s="206">
        <f t="shared" si="170"/>
        <v>0</v>
      </c>
      <c r="K370" s="206">
        <f t="shared" si="170"/>
        <v>0</v>
      </c>
      <c r="L370" s="206">
        <f t="shared" si="170"/>
        <v>1</v>
      </c>
      <c r="M370" s="206">
        <f t="shared" si="170"/>
        <v>0</v>
      </c>
      <c r="N370" s="206">
        <f t="shared" si="170"/>
        <v>0</v>
      </c>
      <c r="O370" s="206">
        <f t="shared" si="170"/>
        <v>1</v>
      </c>
      <c r="P370" s="206">
        <f t="shared" si="170"/>
        <v>0</v>
      </c>
      <c r="Q370" s="206">
        <f t="shared" si="170"/>
        <v>0</v>
      </c>
      <c r="R370" s="206">
        <f t="shared" si="170"/>
        <v>0</v>
      </c>
      <c r="S370" s="206">
        <f t="shared" si="170"/>
        <v>1</v>
      </c>
      <c r="T370" s="206">
        <f t="shared" si="170"/>
        <v>0</v>
      </c>
      <c r="U370" s="206">
        <f t="shared" si="170"/>
        <v>0</v>
      </c>
      <c r="V370" s="206">
        <f t="shared" si="171"/>
        <v>1</v>
      </c>
      <c r="W370" s="206">
        <f t="shared" si="171"/>
        <v>0</v>
      </c>
      <c r="X370" s="206">
        <f t="shared" si="171"/>
        <v>0</v>
      </c>
      <c r="Y370" s="206">
        <f t="shared" si="171"/>
        <v>0</v>
      </c>
      <c r="Z370" s="206">
        <f t="shared" si="171"/>
        <v>1</v>
      </c>
      <c r="AA370" s="206">
        <f t="shared" si="171"/>
        <v>0</v>
      </c>
      <c r="AB370" s="206">
        <f t="shared" si="171"/>
        <v>0</v>
      </c>
      <c r="AC370" s="206">
        <f t="shared" si="171"/>
        <v>1</v>
      </c>
      <c r="AD370" s="206">
        <f t="shared" si="171"/>
        <v>0</v>
      </c>
      <c r="AE370" s="206">
        <f t="shared" si="171"/>
        <v>0</v>
      </c>
      <c r="AF370" s="206">
        <f t="shared" si="171"/>
        <v>0</v>
      </c>
      <c r="AG370" s="206">
        <f t="shared" si="171"/>
        <v>1</v>
      </c>
      <c r="AH370" s="206">
        <f t="shared" si="171"/>
        <v>0</v>
      </c>
      <c r="AI370" s="206">
        <f t="shared" si="171"/>
        <v>0</v>
      </c>
      <c r="AJ370" s="206"/>
      <c r="AK370" s="206"/>
    </row>
    <row r="371" spans="2:37" s="19" customFormat="1" ht="18">
      <c r="B371" s="205">
        <v>362</v>
      </c>
      <c r="C371" s="200" t="str">
        <f>INDEX('Vias Var Man'!$D$12:$D$3949,MATCH('MAPA VARRIÇÃO MANUAL'!B371,'Vias Var Man'!$B$12:$B$3949))</f>
        <v>1 vez na semana</v>
      </c>
      <c r="D371" s="201">
        <f>VLOOKUP(B371,'Vias Var Man'!$B$12:$H$3949,7,FALSE)</f>
        <v>6.147660000000001</v>
      </c>
      <c r="E371" s="188">
        <f t="shared" si="123"/>
        <v>24.590640000000004</v>
      </c>
      <c r="F371" s="202">
        <f t="shared" si="161"/>
        <v>4</v>
      </c>
      <c r="G371" s="206">
        <f t="shared" ref="G371:V388" si="172">IF(WEEKDAY(G$9,1)=7,1,0)</f>
        <v>0</v>
      </c>
      <c r="H371" s="206">
        <f t="shared" si="172"/>
        <v>1</v>
      </c>
      <c r="I371" s="206">
        <f t="shared" si="172"/>
        <v>0</v>
      </c>
      <c r="J371" s="206">
        <f t="shared" si="172"/>
        <v>0</v>
      </c>
      <c r="K371" s="206">
        <f t="shared" si="172"/>
        <v>0</v>
      </c>
      <c r="L371" s="206">
        <f t="shared" si="172"/>
        <v>0</v>
      </c>
      <c r="M371" s="206">
        <f t="shared" si="172"/>
        <v>0</v>
      </c>
      <c r="N371" s="206">
        <f t="shared" si="172"/>
        <v>0</v>
      </c>
      <c r="O371" s="206">
        <f t="shared" si="172"/>
        <v>1</v>
      </c>
      <c r="P371" s="206">
        <f t="shared" si="172"/>
        <v>0</v>
      </c>
      <c r="Q371" s="206">
        <f t="shared" si="172"/>
        <v>0</v>
      </c>
      <c r="R371" s="206">
        <f t="shared" si="172"/>
        <v>0</v>
      </c>
      <c r="S371" s="206">
        <f t="shared" si="172"/>
        <v>0</v>
      </c>
      <c r="T371" s="206">
        <f t="shared" si="172"/>
        <v>0</v>
      </c>
      <c r="U371" s="206">
        <f t="shared" si="172"/>
        <v>0</v>
      </c>
      <c r="V371" s="206">
        <f t="shared" si="172"/>
        <v>1</v>
      </c>
      <c r="W371" s="206">
        <f t="shared" ref="V371:AI388" si="173">IF(WEEKDAY(W$9,1)=7,1,0)</f>
        <v>0</v>
      </c>
      <c r="X371" s="206">
        <f t="shared" si="173"/>
        <v>0</v>
      </c>
      <c r="Y371" s="206">
        <f t="shared" si="173"/>
        <v>0</v>
      </c>
      <c r="Z371" s="206">
        <f t="shared" si="173"/>
        <v>0</v>
      </c>
      <c r="AA371" s="206">
        <f t="shared" si="173"/>
        <v>0</v>
      </c>
      <c r="AB371" s="206">
        <f t="shared" si="173"/>
        <v>0</v>
      </c>
      <c r="AC371" s="206">
        <f t="shared" si="173"/>
        <v>1</v>
      </c>
      <c r="AD371" s="206">
        <f t="shared" si="173"/>
        <v>0</v>
      </c>
      <c r="AE371" s="206">
        <f t="shared" si="173"/>
        <v>0</v>
      </c>
      <c r="AF371" s="206">
        <f t="shared" si="173"/>
        <v>0</v>
      </c>
      <c r="AG371" s="206">
        <f t="shared" si="173"/>
        <v>0</v>
      </c>
      <c r="AH371" s="206">
        <f t="shared" si="173"/>
        <v>0</v>
      </c>
      <c r="AI371" s="206">
        <f t="shared" si="173"/>
        <v>0</v>
      </c>
      <c r="AJ371" s="206"/>
      <c r="AK371" s="206"/>
    </row>
    <row r="372" spans="2:37" s="19" customFormat="1" ht="18">
      <c r="B372" s="204">
        <v>363</v>
      </c>
      <c r="C372" s="196" t="str">
        <f>INDEX('Vias Var Man'!$D$12:$D$3949,MATCH('MAPA VARRIÇÃO MANUAL'!B372,'Vias Var Man'!$B$12:$B$3949))</f>
        <v>1 vez na semana</v>
      </c>
      <c r="D372" s="197">
        <f>VLOOKUP(B372,'Vias Var Man'!$B$12:$H$3949,7,FALSE)</f>
        <v>5.9609199999999998</v>
      </c>
      <c r="E372" s="198">
        <f t="shared" si="123"/>
        <v>23.843679999999999</v>
      </c>
      <c r="F372" s="199">
        <f t="shared" si="161"/>
        <v>4</v>
      </c>
      <c r="G372" s="206">
        <f t="shared" si="172"/>
        <v>0</v>
      </c>
      <c r="H372" s="206">
        <f t="shared" si="172"/>
        <v>1</v>
      </c>
      <c r="I372" s="206">
        <f t="shared" si="172"/>
        <v>0</v>
      </c>
      <c r="J372" s="206">
        <f t="shared" si="172"/>
        <v>0</v>
      </c>
      <c r="K372" s="206">
        <f t="shared" si="172"/>
        <v>0</v>
      </c>
      <c r="L372" s="206">
        <f t="shared" si="172"/>
        <v>0</v>
      </c>
      <c r="M372" s="206">
        <f t="shared" si="172"/>
        <v>0</v>
      </c>
      <c r="N372" s="206">
        <f t="shared" si="172"/>
        <v>0</v>
      </c>
      <c r="O372" s="206">
        <f t="shared" si="172"/>
        <v>1</v>
      </c>
      <c r="P372" s="206">
        <f t="shared" si="172"/>
        <v>0</v>
      </c>
      <c r="Q372" s="206">
        <f t="shared" si="172"/>
        <v>0</v>
      </c>
      <c r="R372" s="206">
        <f t="shared" si="172"/>
        <v>0</v>
      </c>
      <c r="S372" s="206">
        <f t="shared" si="172"/>
        <v>0</v>
      </c>
      <c r="T372" s="206">
        <f t="shared" si="172"/>
        <v>0</v>
      </c>
      <c r="U372" s="206">
        <f t="shared" si="172"/>
        <v>0</v>
      </c>
      <c r="V372" s="206">
        <f t="shared" si="173"/>
        <v>1</v>
      </c>
      <c r="W372" s="206">
        <f t="shared" si="173"/>
        <v>0</v>
      </c>
      <c r="X372" s="206">
        <f t="shared" si="173"/>
        <v>0</v>
      </c>
      <c r="Y372" s="206">
        <f t="shared" si="173"/>
        <v>0</v>
      </c>
      <c r="Z372" s="206">
        <f t="shared" si="173"/>
        <v>0</v>
      </c>
      <c r="AA372" s="206">
        <f t="shared" si="173"/>
        <v>0</v>
      </c>
      <c r="AB372" s="206">
        <f t="shared" si="173"/>
        <v>0</v>
      </c>
      <c r="AC372" s="206">
        <f t="shared" si="173"/>
        <v>1</v>
      </c>
      <c r="AD372" s="206">
        <f t="shared" si="173"/>
        <v>0</v>
      </c>
      <c r="AE372" s="206">
        <f t="shared" si="173"/>
        <v>0</v>
      </c>
      <c r="AF372" s="206">
        <f t="shared" si="173"/>
        <v>0</v>
      </c>
      <c r="AG372" s="206">
        <f t="shared" si="173"/>
        <v>0</v>
      </c>
      <c r="AH372" s="206">
        <f t="shared" si="173"/>
        <v>0</v>
      </c>
      <c r="AI372" s="206">
        <f t="shared" si="173"/>
        <v>0</v>
      </c>
      <c r="AJ372" s="206"/>
      <c r="AK372" s="206"/>
    </row>
    <row r="373" spans="2:37" s="19" customFormat="1" ht="18">
      <c r="B373" s="205">
        <v>364</v>
      </c>
      <c r="C373" s="200" t="str">
        <f>INDEX('Vias Var Man'!$D$12:$D$3949,MATCH('MAPA VARRIÇÃO MANUAL'!B373,'Vias Var Man'!$B$12:$B$3949))</f>
        <v>1 vez na semana</v>
      </c>
      <c r="D373" s="201">
        <f>VLOOKUP(B373,'Vias Var Man'!$B$12:$H$3949,7,FALSE)</f>
        <v>5.9761999999999995</v>
      </c>
      <c r="E373" s="188">
        <f t="shared" si="123"/>
        <v>23.904799999999998</v>
      </c>
      <c r="F373" s="202">
        <f t="shared" si="161"/>
        <v>4</v>
      </c>
      <c r="G373" s="206">
        <f t="shared" si="172"/>
        <v>0</v>
      </c>
      <c r="H373" s="206">
        <f t="shared" si="172"/>
        <v>1</v>
      </c>
      <c r="I373" s="206">
        <f t="shared" si="172"/>
        <v>0</v>
      </c>
      <c r="J373" s="206">
        <f t="shared" si="172"/>
        <v>0</v>
      </c>
      <c r="K373" s="206">
        <f t="shared" si="172"/>
        <v>0</v>
      </c>
      <c r="L373" s="206">
        <f t="shared" si="172"/>
        <v>0</v>
      </c>
      <c r="M373" s="206">
        <f t="shared" si="172"/>
        <v>0</v>
      </c>
      <c r="N373" s="206">
        <f t="shared" si="172"/>
        <v>0</v>
      </c>
      <c r="O373" s="206">
        <f t="shared" si="172"/>
        <v>1</v>
      </c>
      <c r="P373" s="206">
        <f t="shared" si="172"/>
        <v>0</v>
      </c>
      <c r="Q373" s="206">
        <f t="shared" si="172"/>
        <v>0</v>
      </c>
      <c r="R373" s="206">
        <f t="shared" si="172"/>
        <v>0</v>
      </c>
      <c r="S373" s="206">
        <f t="shared" si="172"/>
        <v>0</v>
      </c>
      <c r="T373" s="206">
        <f t="shared" si="172"/>
        <v>0</v>
      </c>
      <c r="U373" s="206">
        <f t="shared" si="172"/>
        <v>0</v>
      </c>
      <c r="V373" s="206">
        <f t="shared" si="173"/>
        <v>1</v>
      </c>
      <c r="W373" s="206">
        <f t="shared" si="173"/>
        <v>0</v>
      </c>
      <c r="X373" s="206">
        <f t="shared" si="173"/>
        <v>0</v>
      </c>
      <c r="Y373" s="206">
        <f t="shared" si="173"/>
        <v>0</v>
      </c>
      <c r="Z373" s="206">
        <f t="shared" si="173"/>
        <v>0</v>
      </c>
      <c r="AA373" s="206">
        <f t="shared" si="173"/>
        <v>0</v>
      </c>
      <c r="AB373" s="206">
        <f t="shared" si="173"/>
        <v>0</v>
      </c>
      <c r="AC373" s="206">
        <f t="shared" si="173"/>
        <v>1</v>
      </c>
      <c r="AD373" s="206">
        <f t="shared" si="173"/>
        <v>0</v>
      </c>
      <c r="AE373" s="206">
        <f t="shared" si="173"/>
        <v>0</v>
      </c>
      <c r="AF373" s="206">
        <f t="shared" si="173"/>
        <v>0</v>
      </c>
      <c r="AG373" s="206">
        <f t="shared" si="173"/>
        <v>0</v>
      </c>
      <c r="AH373" s="206">
        <f t="shared" si="173"/>
        <v>0</v>
      </c>
      <c r="AI373" s="206">
        <f t="shared" si="173"/>
        <v>0</v>
      </c>
      <c r="AJ373" s="206"/>
      <c r="AK373" s="206"/>
    </row>
    <row r="374" spans="2:37" s="19" customFormat="1" ht="18">
      <c r="B374" s="204">
        <v>365</v>
      </c>
      <c r="C374" s="196" t="str">
        <f>INDEX('Vias Var Man'!$D$12:$D$3949,MATCH('MAPA VARRIÇÃO MANUAL'!B374,'Vias Var Man'!$B$12:$B$3949))</f>
        <v>1 vez na semana</v>
      </c>
      <c r="D374" s="197">
        <f>VLOOKUP(B374,'Vias Var Man'!$B$12:$H$3949,7,FALSE)</f>
        <v>6.0740600000000002</v>
      </c>
      <c r="E374" s="198">
        <f t="shared" si="123"/>
        <v>24.296240000000001</v>
      </c>
      <c r="F374" s="199">
        <f t="shared" si="161"/>
        <v>4</v>
      </c>
      <c r="G374" s="206">
        <f t="shared" si="172"/>
        <v>0</v>
      </c>
      <c r="H374" s="206">
        <f t="shared" si="172"/>
        <v>1</v>
      </c>
      <c r="I374" s="206">
        <f t="shared" si="172"/>
        <v>0</v>
      </c>
      <c r="J374" s="206">
        <f t="shared" si="172"/>
        <v>0</v>
      </c>
      <c r="K374" s="206">
        <f t="shared" si="172"/>
        <v>0</v>
      </c>
      <c r="L374" s="206">
        <f t="shared" si="172"/>
        <v>0</v>
      </c>
      <c r="M374" s="206">
        <f t="shared" si="172"/>
        <v>0</v>
      </c>
      <c r="N374" s="206">
        <f t="shared" si="172"/>
        <v>0</v>
      </c>
      <c r="O374" s="206">
        <f t="shared" si="172"/>
        <v>1</v>
      </c>
      <c r="P374" s="206">
        <f t="shared" si="172"/>
        <v>0</v>
      </c>
      <c r="Q374" s="206">
        <f t="shared" si="172"/>
        <v>0</v>
      </c>
      <c r="R374" s="206">
        <f t="shared" si="172"/>
        <v>0</v>
      </c>
      <c r="S374" s="206">
        <f t="shared" si="172"/>
        <v>0</v>
      </c>
      <c r="T374" s="206">
        <f t="shared" si="172"/>
        <v>0</v>
      </c>
      <c r="U374" s="206">
        <f t="shared" si="172"/>
        <v>0</v>
      </c>
      <c r="V374" s="206">
        <f t="shared" si="173"/>
        <v>1</v>
      </c>
      <c r="W374" s="206">
        <f t="shared" si="173"/>
        <v>0</v>
      </c>
      <c r="X374" s="206">
        <f t="shared" si="173"/>
        <v>0</v>
      </c>
      <c r="Y374" s="206">
        <f t="shared" si="173"/>
        <v>0</v>
      </c>
      <c r="Z374" s="206">
        <f t="shared" si="173"/>
        <v>0</v>
      </c>
      <c r="AA374" s="206">
        <f t="shared" si="173"/>
        <v>0</v>
      </c>
      <c r="AB374" s="206">
        <f t="shared" si="173"/>
        <v>0</v>
      </c>
      <c r="AC374" s="206">
        <f t="shared" si="173"/>
        <v>1</v>
      </c>
      <c r="AD374" s="206">
        <f t="shared" si="173"/>
        <v>0</v>
      </c>
      <c r="AE374" s="206">
        <f t="shared" si="173"/>
        <v>0</v>
      </c>
      <c r="AF374" s="206">
        <f t="shared" si="173"/>
        <v>0</v>
      </c>
      <c r="AG374" s="206">
        <f t="shared" si="173"/>
        <v>0</v>
      </c>
      <c r="AH374" s="206">
        <f t="shared" si="173"/>
        <v>0</v>
      </c>
      <c r="AI374" s="206">
        <f t="shared" si="173"/>
        <v>0</v>
      </c>
      <c r="AJ374" s="206"/>
      <c r="AK374" s="206"/>
    </row>
    <row r="375" spans="2:37" s="19" customFormat="1" ht="18">
      <c r="B375" s="205">
        <v>366</v>
      </c>
      <c r="C375" s="200" t="str">
        <f>INDEX('Vias Var Man'!$D$12:$D$3949,MATCH('MAPA VARRIÇÃO MANUAL'!B375,'Vias Var Man'!$B$12:$B$3949))</f>
        <v>1 vez na semana</v>
      </c>
      <c r="D375" s="201">
        <f>VLOOKUP(B375,'Vias Var Man'!$B$12:$H$3949,7,FALSE)</f>
        <v>6.2197000000000005</v>
      </c>
      <c r="E375" s="188">
        <f t="shared" si="123"/>
        <v>24.878800000000002</v>
      </c>
      <c r="F375" s="202">
        <f t="shared" si="161"/>
        <v>4</v>
      </c>
      <c r="G375" s="206">
        <f t="shared" si="172"/>
        <v>0</v>
      </c>
      <c r="H375" s="206">
        <f t="shared" si="172"/>
        <v>1</v>
      </c>
      <c r="I375" s="206">
        <f t="shared" si="172"/>
        <v>0</v>
      </c>
      <c r="J375" s="206">
        <f t="shared" si="172"/>
        <v>0</v>
      </c>
      <c r="K375" s="206">
        <f t="shared" si="172"/>
        <v>0</v>
      </c>
      <c r="L375" s="206">
        <f t="shared" si="172"/>
        <v>0</v>
      </c>
      <c r="M375" s="206">
        <f t="shared" si="172"/>
        <v>0</v>
      </c>
      <c r="N375" s="206">
        <f t="shared" si="172"/>
        <v>0</v>
      </c>
      <c r="O375" s="206">
        <f t="shared" si="172"/>
        <v>1</v>
      </c>
      <c r="P375" s="206">
        <f t="shared" si="172"/>
        <v>0</v>
      </c>
      <c r="Q375" s="206">
        <f t="shared" si="172"/>
        <v>0</v>
      </c>
      <c r="R375" s="206">
        <f t="shared" si="172"/>
        <v>0</v>
      </c>
      <c r="S375" s="206">
        <f t="shared" si="172"/>
        <v>0</v>
      </c>
      <c r="T375" s="206">
        <f t="shared" si="172"/>
        <v>0</v>
      </c>
      <c r="U375" s="206">
        <f t="shared" si="172"/>
        <v>0</v>
      </c>
      <c r="V375" s="206">
        <f t="shared" si="173"/>
        <v>1</v>
      </c>
      <c r="W375" s="206">
        <f t="shared" si="173"/>
        <v>0</v>
      </c>
      <c r="X375" s="206">
        <f t="shared" si="173"/>
        <v>0</v>
      </c>
      <c r="Y375" s="206">
        <f t="shared" si="173"/>
        <v>0</v>
      </c>
      <c r="Z375" s="206">
        <f t="shared" si="173"/>
        <v>0</v>
      </c>
      <c r="AA375" s="206">
        <f t="shared" si="173"/>
        <v>0</v>
      </c>
      <c r="AB375" s="206">
        <f t="shared" si="173"/>
        <v>0</v>
      </c>
      <c r="AC375" s="206">
        <f t="shared" si="173"/>
        <v>1</v>
      </c>
      <c r="AD375" s="206">
        <f t="shared" si="173"/>
        <v>0</v>
      </c>
      <c r="AE375" s="206">
        <f t="shared" si="173"/>
        <v>0</v>
      </c>
      <c r="AF375" s="206">
        <f t="shared" si="173"/>
        <v>0</v>
      </c>
      <c r="AG375" s="206">
        <f t="shared" si="173"/>
        <v>0</v>
      </c>
      <c r="AH375" s="206">
        <f t="shared" si="173"/>
        <v>0</v>
      </c>
      <c r="AI375" s="206">
        <f t="shared" si="173"/>
        <v>0</v>
      </c>
      <c r="AJ375" s="206"/>
      <c r="AK375" s="206"/>
    </row>
    <row r="376" spans="2:37" s="19" customFormat="1" ht="18">
      <c r="B376" s="204">
        <v>367</v>
      </c>
      <c r="C376" s="196" t="str">
        <f>INDEX('Vias Var Man'!$D$12:$D$3949,MATCH('MAPA VARRIÇÃO MANUAL'!B376,'Vias Var Man'!$B$12:$B$3949))</f>
        <v>1 vez na semana</v>
      </c>
      <c r="D376" s="197">
        <f>VLOOKUP(B376,'Vias Var Man'!$B$12:$H$3949,7,FALSE)</f>
        <v>6.1463000000000001</v>
      </c>
      <c r="E376" s="198">
        <f t="shared" si="123"/>
        <v>24.5852</v>
      </c>
      <c r="F376" s="199">
        <f t="shared" si="161"/>
        <v>4</v>
      </c>
      <c r="G376" s="206">
        <f t="shared" si="172"/>
        <v>0</v>
      </c>
      <c r="H376" s="206">
        <f t="shared" si="172"/>
        <v>1</v>
      </c>
      <c r="I376" s="206">
        <f t="shared" si="172"/>
        <v>0</v>
      </c>
      <c r="J376" s="206">
        <f t="shared" si="172"/>
        <v>0</v>
      </c>
      <c r="K376" s="206">
        <f t="shared" si="172"/>
        <v>0</v>
      </c>
      <c r="L376" s="206">
        <f t="shared" si="172"/>
        <v>0</v>
      </c>
      <c r="M376" s="206">
        <f t="shared" si="172"/>
        <v>0</v>
      </c>
      <c r="N376" s="206">
        <f t="shared" si="172"/>
        <v>0</v>
      </c>
      <c r="O376" s="206">
        <f t="shared" si="172"/>
        <v>1</v>
      </c>
      <c r="P376" s="206">
        <f t="shared" si="172"/>
        <v>0</v>
      </c>
      <c r="Q376" s="206">
        <f t="shared" si="172"/>
        <v>0</v>
      </c>
      <c r="R376" s="206">
        <f t="shared" si="172"/>
        <v>0</v>
      </c>
      <c r="S376" s="206">
        <f t="shared" si="172"/>
        <v>0</v>
      </c>
      <c r="T376" s="206">
        <f t="shared" si="172"/>
        <v>0</v>
      </c>
      <c r="U376" s="206">
        <f t="shared" si="172"/>
        <v>0</v>
      </c>
      <c r="V376" s="206">
        <f t="shared" si="173"/>
        <v>1</v>
      </c>
      <c r="W376" s="206">
        <f t="shared" si="173"/>
        <v>0</v>
      </c>
      <c r="X376" s="206">
        <f t="shared" si="173"/>
        <v>0</v>
      </c>
      <c r="Y376" s="206">
        <f t="shared" si="173"/>
        <v>0</v>
      </c>
      <c r="Z376" s="206">
        <f t="shared" si="173"/>
        <v>0</v>
      </c>
      <c r="AA376" s="206">
        <f t="shared" si="173"/>
        <v>0</v>
      </c>
      <c r="AB376" s="206">
        <f t="shared" si="173"/>
        <v>0</v>
      </c>
      <c r="AC376" s="206">
        <f t="shared" si="173"/>
        <v>1</v>
      </c>
      <c r="AD376" s="206">
        <f t="shared" si="173"/>
        <v>0</v>
      </c>
      <c r="AE376" s="206">
        <f t="shared" si="173"/>
        <v>0</v>
      </c>
      <c r="AF376" s="206">
        <f t="shared" si="173"/>
        <v>0</v>
      </c>
      <c r="AG376" s="206">
        <f t="shared" si="173"/>
        <v>0</v>
      </c>
      <c r="AH376" s="206">
        <f t="shared" si="173"/>
        <v>0</v>
      </c>
      <c r="AI376" s="206">
        <f t="shared" si="173"/>
        <v>0</v>
      </c>
      <c r="AJ376" s="206"/>
      <c r="AK376" s="206"/>
    </row>
    <row r="377" spans="2:37" s="19" customFormat="1" ht="18">
      <c r="B377" s="205">
        <v>368</v>
      </c>
      <c r="C377" s="200" t="str">
        <f>INDEX('Vias Var Man'!$D$12:$D$3949,MATCH('MAPA VARRIÇÃO MANUAL'!B377,'Vias Var Man'!$B$12:$B$3949))</f>
        <v>1 vez na semana</v>
      </c>
      <c r="D377" s="201">
        <f>VLOOKUP(B377,'Vias Var Man'!$B$12:$H$3949,7,FALSE)</f>
        <v>6.0507200000000001</v>
      </c>
      <c r="E377" s="188">
        <f t="shared" si="123"/>
        <v>24.20288</v>
      </c>
      <c r="F377" s="202">
        <f t="shared" si="161"/>
        <v>4</v>
      </c>
      <c r="G377" s="206">
        <f t="shared" si="172"/>
        <v>0</v>
      </c>
      <c r="H377" s="206">
        <f t="shared" si="172"/>
        <v>1</v>
      </c>
      <c r="I377" s="206">
        <f t="shared" si="172"/>
        <v>0</v>
      </c>
      <c r="J377" s="206">
        <f t="shared" si="172"/>
        <v>0</v>
      </c>
      <c r="K377" s="206">
        <f t="shared" si="172"/>
        <v>0</v>
      </c>
      <c r="L377" s="206">
        <f t="shared" si="172"/>
        <v>0</v>
      </c>
      <c r="M377" s="206">
        <f t="shared" si="172"/>
        <v>0</v>
      </c>
      <c r="N377" s="206">
        <f t="shared" si="172"/>
        <v>0</v>
      </c>
      <c r="O377" s="206">
        <f t="shared" si="172"/>
        <v>1</v>
      </c>
      <c r="P377" s="206">
        <f t="shared" si="172"/>
        <v>0</v>
      </c>
      <c r="Q377" s="206">
        <f t="shared" si="172"/>
        <v>0</v>
      </c>
      <c r="R377" s="206">
        <f t="shared" si="172"/>
        <v>0</v>
      </c>
      <c r="S377" s="206">
        <f t="shared" si="172"/>
        <v>0</v>
      </c>
      <c r="T377" s="206">
        <f t="shared" si="172"/>
        <v>0</v>
      </c>
      <c r="U377" s="206">
        <f t="shared" si="172"/>
        <v>0</v>
      </c>
      <c r="V377" s="206">
        <f t="shared" si="173"/>
        <v>1</v>
      </c>
      <c r="W377" s="206">
        <f t="shared" si="173"/>
        <v>0</v>
      </c>
      <c r="X377" s="206">
        <f t="shared" si="173"/>
        <v>0</v>
      </c>
      <c r="Y377" s="206">
        <f t="shared" si="173"/>
        <v>0</v>
      </c>
      <c r="Z377" s="206">
        <f t="shared" si="173"/>
        <v>0</v>
      </c>
      <c r="AA377" s="206">
        <f t="shared" si="173"/>
        <v>0</v>
      </c>
      <c r="AB377" s="206">
        <f t="shared" si="173"/>
        <v>0</v>
      </c>
      <c r="AC377" s="206">
        <f t="shared" si="173"/>
        <v>1</v>
      </c>
      <c r="AD377" s="206">
        <f t="shared" si="173"/>
        <v>0</v>
      </c>
      <c r="AE377" s="206">
        <f t="shared" si="173"/>
        <v>0</v>
      </c>
      <c r="AF377" s="206">
        <f t="shared" si="173"/>
        <v>0</v>
      </c>
      <c r="AG377" s="206">
        <f t="shared" si="173"/>
        <v>0</v>
      </c>
      <c r="AH377" s="206">
        <f t="shared" si="173"/>
        <v>0</v>
      </c>
      <c r="AI377" s="206">
        <f t="shared" si="173"/>
        <v>0</v>
      </c>
      <c r="AJ377" s="206"/>
      <c r="AK377" s="206"/>
    </row>
    <row r="378" spans="2:37" s="19" customFormat="1" ht="18">
      <c r="B378" s="204">
        <v>369</v>
      </c>
      <c r="C378" s="196" t="str">
        <f>INDEX('Vias Var Man'!$D$12:$D$3949,MATCH('MAPA VARRIÇÃO MANUAL'!B378,'Vias Var Man'!$B$12:$B$3949))</f>
        <v>1 vez na semana</v>
      </c>
      <c r="D378" s="197">
        <f>VLOOKUP(B378,'Vias Var Man'!$B$12:$H$3949,7,FALSE)</f>
        <v>6.1664999999999992</v>
      </c>
      <c r="E378" s="198">
        <f t="shared" si="123"/>
        <v>24.665999999999997</v>
      </c>
      <c r="F378" s="199">
        <f t="shared" si="161"/>
        <v>4</v>
      </c>
      <c r="G378" s="206">
        <f t="shared" si="172"/>
        <v>0</v>
      </c>
      <c r="H378" s="206">
        <f t="shared" si="172"/>
        <v>1</v>
      </c>
      <c r="I378" s="206">
        <f t="shared" si="172"/>
        <v>0</v>
      </c>
      <c r="J378" s="206">
        <f t="shared" si="172"/>
        <v>0</v>
      </c>
      <c r="K378" s="206">
        <f t="shared" si="172"/>
        <v>0</v>
      </c>
      <c r="L378" s="206">
        <f t="shared" si="172"/>
        <v>0</v>
      </c>
      <c r="M378" s="206">
        <f t="shared" si="172"/>
        <v>0</v>
      </c>
      <c r="N378" s="206">
        <f t="shared" si="172"/>
        <v>0</v>
      </c>
      <c r="O378" s="206">
        <f t="shared" si="172"/>
        <v>1</v>
      </c>
      <c r="P378" s="206">
        <f t="shared" si="172"/>
        <v>0</v>
      </c>
      <c r="Q378" s="206">
        <f t="shared" si="172"/>
        <v>0</v>
      </c>
      <c r="R378" s="206">
        <f t="shared" si="172"/>
        <v>0</v>
      </c>
      <c r="S378" s="206">
        <f t="shared" si="172"/>
        <v>0</v>
      </c>
      <c r="T378" s="206">
        <f t="shared" si="172"/>
        <v>0</v>
      </c>
      <c r="U378" s="206">
        <f t="shared" si="172"/>
        <v>0</v>
      </c>
      <c r="V378" s="206">
        <f t="shared" si="173"/>
        <v>1</v>
      </c>
      <c r="W378" s="206">
        <f t="shared" si="173"/>
        <v>0</v>
      </c>
      <c r="X378" s="206">
        <f t="shared" si="173"/>
        <v>0</v>
      </c>
      <c r="Y378" s="206">
        <f t="shared" si="173"/>
        <v>0</v>
      </c>
      <c r="Z378" s="206">
        <f t="shared" si="173"/>
        <v>0</v>
      </c>
      <c r="AA378" s="206">
        <f t="shared" si="173"/>
        <v>0</v>
      </c>
      <c r="AB378" s="206">
        <f t="shared" si="173"/>
        <v>0</v>
      </c>
      <c r="AC378" s="206">
        <f t="shared" si="173"/>
        <v>1</v>
      </c>
      <c r="AD378" s="206">
        <f t="shared" si="173"/>
        <v>0</v>
      </c>
      <c r="AE378" s="206">
        <f t="shared" si="173"/>
        <v>0</v>
      </c>
      <c r="AF378" s="206">
        <f t="shared" si="173"/>
        <v>0</v>
      </c>
      <c r="AG378" s="206">
        <f t="shared" si="173"/>
        <v>0</v>
      </c>
      <c r="AH378" s="206">
        <f t="shared" si="173"/>
        <v>0</v>
      </c>
      <c r="AI378" s="206">
        <f t="shared" si="173"/>
        <v>0</v>
      </c>
      <c r="AJ378" s="206"/>
      <c r="AK378" s="206"/>
    </row>
    <row r="379" spans="2:37" s="19" customFormat="1" ht="18">
      <c r="B379" s="205">
        <v>370</v>
      </c>
      <c r="C379" s="200" t="str">
        <f>INDEX('Vias Var Man'!$D$12:$D$3949,MATCH('MAPA VARRIÇÃO MANUAL'!B379,'Vias Var Man'!$B$12:$B$3949))</f>
        <v>1 vez na semana</v>
      </c>
      <c r="D379" s="201">
        <f>VLOOKUP(B379,'Vias Var Man'!$B$12:$H$3949,7,FALSE)</f>
        <v>6.2066400000000002</v>
      </c>
      <c r="E379" s="188">
        <f t="shared" si="123"/>
        <v>24.826560000000001</v>
      </c>
      <c r="F379" s="202">
        <f t="shared" si="161"/>
        <v>4</v>
      </c>
      <c r="G379" s="206">
        <f t="shared" si="172"/>
        <v>0</v>
      </c>
      <c r="H379" s="206">
        <f t="shared" si="172"/>
        <v>1</v>
      </c>
      <c r="I379" s="206">
        <f t="shared" si="172"/>
        <v>0</v>
      </c>
      <c r="J379" s="206">
        <f t="shared" si="172"/>
        <v>0</v>
      </c>
      <c r="K379" s="206">
        <f t="shared" si="172"/>
        <v>0</v>
      </c>
      <c r="L379" s="206">
        <f t="shared" si="172"/>
        <v>0</v>
      </c>
      <c r="M379" s="206">
        <f t="shared" si="172"/>
        <v>0</v>
      </c>
      <c r="N379" s="206">
        <f t="shared" si="172"/>
        <v>0</v>
      </c>
      <c r="O379" s="206">
        <f t="shared" si="172"/>
        <v>1</v>
      </c>
      <c r="P379" s="206">
        <f t="shared" si="172"/>
        <v>0</v>
      </c>
      <c r="Q379" s="206">
        <f t="shared" si="172"/>
        <v>0</v>
      </c>
      <c r="R379" s="206">
        <f t="shared" si="172"/>
        <v>0</v>
      </c>
      <c r="S379" s="206">
        <f t="shared" si="172"/>
        <v>0</v>
      </c>
      <c r="T379" s="206">
        <f t="shared" si="172"/>
        <v>0</v>
      </c>
      <c r="U379" s="206">
        <f t="shared" si="172"/>
        <v>0</v>
      </c>
      <c r="V379" s="206">
        <f t="shared" si="173"/>
        <v>1</v>
      </c>
      <c r="W379" s="206">
        <f t="shared" si="173"/>
        <v>0</v>
      </c>
      <c r="X379" s="206">
        <f t="shared" si="173"/>
        <v>0</v>
      </c>
      <c r="Y379" s="206">
        <f t="shared" si="173"/>
        <v>0</v>
      </c>
      <c r="Z379" s="206">
        <f t="shared" si="173"/>
        <v>0</v>
      </c>
      <c r="AA379" s="206">
        <f t="shared" si="173"/>
        <v>0</v>
      </c>
      <c r="AB379" s="206">
        <f t="shared" si="173"/>
        <v>0</v>
      </c>
      <c r="AC379" s="206">
        <f t="shared" si="173"/>
        <v>1</v>
      </c>
      <c r="AD379" s="206">
        <f t="shared" si="173"/>
        <v>0</v>
      </c>
      <c r="AE379" s="206">
        <f t="shared" si="173"/>
        <v>0</v>
      </c>
      <c r="AF379" s="206">
        <f t="shared" si="173"/>
        <v>0</v>
      </c>
      <c r="AG379" s="206">
        <f t="shared" si="173"/>
        <v>0</v>
      </c>
      <c r="AH379" s="206">
        <f t="shared" si="173"/>
        <v>0</v>
      </c>
      <c r="AI379" s="206">
        <f t="shared" si="173"/>
        <v>0</v>
      </c>
      <c r="AJ379" s="206"/>
      <c r="AK379" s="206"/>
    </row>
    <row r="380" spans="2:37" s="19" customFormat="1" ht="18">
      <c r="B380" s="204">
        <v>371</v>
      </c>
      <c r="C380" s="196" t="str">
        <f>INDEX('Vias Var Man'!$D$12:$D$3949,MATCH('MAPA VARRIÇÃO MANUAL'!B380,'Vias Var Man'!$B$12:$B$3949))</f>
        <v>1 vez na semana</v>
      </c>
      <c r="D380" s="197">
        <f>VLOOKUP(B380,'Vias Var Man'!$B$12:$H$3949,7,FALSE)</f>
        <v>6.25298</v>
      </c>
      <c r="E380" s="198">
        <f t="shared" si="123"/>
        <v>25.01192</v>
      </c>
      <c r="F380" s="199">
        <f t="shared" si="161"/>
        <v>4</v>
      </c>
      <c r="G380" s="206">
        <f t="shared" si="172"/>
        <v>0</v>
      </c>
      <c r="H380" s="206">
        <f t="shared" si="172"/>
        <v>1</v>
      </c>
      <c r="I380" s="206">
        <f t="shared" si="172"/>
        <v>0</v>
      </c>
      <c r="J380" s="206">
        <f t="shared" si="172"/>
        <v>0</v>
      </c>
      <c r="K380" s="206">
        <f t="shared" si="172"/>
        <v>0</v>
      </c>
      <c r="L380" s="206">
        <f t="shared" si="172"/>
        <v>0</v>
      </c>
      <c r="M380" s="206">
        <f t="shared" si="172"/>
        <v>0</v>
      </c>
      <c r="N380" s="206">
        <f t="shared" si="172"/>
        <v>0</v>
      </c>
      <c r="O380" s="206">
        <f t="shared" si="172"/>
        <v>1</v>
      </c>
      <c r="P380" s="206">
        <f t="shared" si="172"/>
        <v>0</v>
      </c>
      <c r="Q380" s="206">
        <f t="shared" si="172"/>
        <v>0</v>
      </c>
      <c r="R380" s="206">
        <f t="shared" si="172"/>
        <v>0</v>
      </c>
      <c r="S380" s="206">
        <f t="shared" si="172"/>
        <v>0</v>
      </c>
      <c r="T380" s="206">
        <f t="shared" si="172"/>
        <v>0</v>
      </c>
      <c r="U380" s="206">
        <f t="shared" si="172"/>
        <v>0</v>
      </c>
      <c r="V380" s="206">
        <f t="shared" si="173"/>
        <v>1</v>
      </c>
      <c r="W380" s="206">
        <f t="shared" si="173"/>
        <v>0</v>
      </c>
      <c r="X380" s="206">
        <f t="shared" si="173"/>
        <v>0</v>
      </c>
      <c r="Y380" s="206">
        <f t="shared" si="173"/>
        <v>0</v>
      </c>
      <c r="Z380" s="206">
        <f t="shared" si="173"/>
        <v>0</v>
      </c>
      <c r="AA380" s="206">
        <f t="shared" si="173"/>
        <v>0</v>
      </c>
      <c r="AB380" s="206">
        <f t="shared" si="173"/>
        <v>0</v>
      </c>
      <c r="AC380" s="206">
        <f t="shared" si="173"/>
        <v>1</v>
      </c>
      <c r="AD380" s="206">
        <f t="shared" si="173"/>
        <v>0</v>
      </c>
      <c r="AE380" s="206">
        <f t="shared" si="173"/>
        <v>0</v>
      </c>
      <c r="AF380" s="206">
        <f t="shared" si="173"/>
        <v>0</v>
      </c>
      <c r="AG380" s="206">
        <f t="shared" si="173"/>
        <v>0</v>
      </c>
      <c r="AH380" s="206">
        <f t="shared" si="173"/>
        <v>0</v>
      </c>
      <c r="AI380" s="206">
        <f t="shared" si="173"/>
        <v>0</v>
      </c>
      <c r="AJ380" s="206"/>
      <c r="AK380" s="206"/>
    </row>
    <row r="381" spans="2:37" s="19" customFormat="1" ht="18">
      <c r="B381" s="205">
        <v>372</v>
      </c>
      <c r="C381" s="200" t="str">
        <f>INDEX('Vias Var Man'!$D$12:$D$3949,MATCH('MAPA VARRIÇÃO MANUAL'!B381,'Vias Var Man'!$B$12:$B$3949))</f>
        <v>1 vez na semana</v>
      </c>
      <c r="D381" s="201">
        <f>VLOOKUP(B381,'Vias Var Man'!$B$12:$H$3949,7,FALSE)</f>
        <v>6.09694</v>
      </c>
      <c r="E381" s="188">
        <f t="shared" si="123"/>
        <v>24.38776</v>
      </c>
      <c r="F381" s="202">
        <f t="shared" si="161"/>
        <v>4</v>
      </c>
      <c r="G381" s="206">
        <f t="shared" si="172"/>
        <v>0</v>
      </c>
      <c r="H381" s="206">
        <f t="shared" si="172"/>
        <v>1</v>
      </c>
      <c r="I381" s="206">
        <f t="shared" si="172"/>
        <v>0</v>
      </c>
      <c r="J381" s="206">
        <f t="shared" si="172"/>
        <v>0</v>
      </c>
      <c r="K381" s="206">
        <f t="shared" si="172"/>
        <v>0</v>
      </c>
      <c r="L381" s="206">
        <f t="shared" si="172"/>
        <v>0</v>
      </c>
      <c r="M381" s="206">
        <f t="shared" si="172"/>
        <v>0</v>
      </c>
      <c r="N381" s="206">
        <f t="shared" si="172"/>
        <v>0</v>
      </c>
      <c r="O381" s="206">
        <f t="shared" si="172"/>
        <v>1</v>
      </c>
      <c r="P381" s="206">
        <f t="shared" si="172"/>
        <v>0</v>
      </c>
      <c r="Q381" s="206">
        <f t="shared" si="172"/>
        <v>0</v>
      </c>
      <c r="R381" s="206">
        <f t="shared" si="172"/>
        <v>0</v>
      </c>
      <c r="S381" s="206">
        <f t="shared" si="172"/>
        <v>0</v>
      </c>
      <c r="T381" s="206">
        <f t="shared" si="172"/>
        <v>0</v>
      </c>
      <c r="U381" s="206">
        <f t="shared" si="172"/>
        <v>0</v>
      </c>
      <c r="V381" s="206">
        <f t="shared" si="173"/>
        <v>1</v>
      </c>
      <c r="W381" s="206">
        <f t="shared" si="173"/>
        <v>0</v>
      </c>
      <c r="X381" s="206">
        <f t="shared" si="173"/>
        <v>0</v>
      </c>
      <c r="Y381" s="206">
        <f t="shared" si="173"/>
        <v>0</v>
      </c>
      <c r="Z381" s="206">
        <f t="shared" si="173"/>
        <v>0</v>
      </c>
      <c r="AA381" s="206">
        <f t="shared" si="173"/>
        <v>0</v>
      </c>
      <c r="AB381" s="206">
        <f t="shared" si="173"/>
        <v>0</v>
      </c>
      <c r="AC381" s="206">
        <f t="shared" si="173"/>
        <v>1</v>
      </c>
      <c r="AD381" s="206">
        <f t="shared" si="173"/>
        <v>0</v>
      </c>
      <c r="AE381" s="206">
        <f t="shared" si="173"/>
        <v>0</v>
      </c>
      <c r="AF381" s="206">
        <f t="shared" si="173"/>
        <v>0</v>
      </c>
      <c r="AG381" s="206">
        <f t="shared" si="173"/>
        <v>0</v>
      </c>
      <c r="AH381" s="206">
        <f t="shared" si="173"/>
        <v>0</v>
      </c>
      <c r="AI381" s="206">
        <f t="shared" si="173"/>
        <v>0</v>
      </c>
      <c r="AJ381" s="206"/>
      <c r="AK381" s="206"/>
    </row>
    <row r="382" spans="2:37" s="19" customFormat="1" ht="18">
      <c r="B382" s="204">
        <v>373</v>
      </c>
      <c r="C382" s="196" t="str">
        <f>INDEX('Vias Var Man'!$D$12:$D$3949,MATCH('MAPA VARRIÇÃO MANUAL'!B382,'Vias Var Man'!$B$12:$B$3949))</f>
        <v>1 vez na semana</v>
      </c>
      <c r="D382" s="197">
        <f>VLOOKUP(B382,'Vias Var Man'!$B$12:$H$3949,7,FALSE)</f>
        <v>5.9866399999999995</v>
      </c>
      <c r="E382" s="198">
        <f t="shared" si="123"/>
        <v>0</v>
      </c>
      <c r="F382" s="199">
        <f t="shared" si="161"/>
        <v>0</v>
      </c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  <c r="AA382" s="206"/>
      <c r="AB382" s="206"/>
      <c r="AC382" s="206"/>
      <c r="AD382" s="206"/>
      <c r="AE382" s="206"/>
      <c r="AF382" s="206"/>
      <c r="AG382" s="206"/>
      <c r="AH382" s="206"/>
      <c r="AI382" s="206"/>
      <c r="AJ382" s="206"/>
      <c r="AK382" s="206"/>
    </row>
    <row r="383" spans="2:37" s="19" customFormat="1" ht="18">
      <c r="B383" s="205">
        <v>374</v>
      </c>
      <c r="C383" s="200" t="str">
        <f>INDEX('Vias Var Man'!$D$12:$D$3949,MATCH('MAPA VARRIÇÃO MANUAL'!B383,'Vias Var Man'!$B$12:$B$3949))</f>
        <v>1 vez na semana</v>
      </c>
      <c r="D383" s="201">
        <f>VLOOKUP(B383,'Vias Var Man'!$B$12:$H$3949,7,FALSE)</f>
        <v>6.0897600000000001</v>
      </c>
      <c r="E383" s="188">
        <f t="shared" si="123"/>
        <v>0</v>
      </c>
      <c r="F383" s="202">
        <f t="shared" si="161"/>
        <v>0</v>
      </c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  <c r="AA383" s="206"/>
      <c r="AB383" s="206"/>
      <c r="AC383" s="206"/>
      <c r="AD383" s="206"/>
      <c r="AE383" s="206"/>
      <c r="AF383" s="206"/>
      <c r="AG383" s="206"/>
      <c r="AH383" s="206"/>
      <c r="AI383" s="206"/>
      <c r="AJ383" s="206"/>
      <c r="AK383" s="206"/>
    </row>
    <row r="384" spans="2:37" s="19" customFormat="1" ht="18">
      <c r="B384" s="204">
        <v>375</v>
      </c>
      <c r="C384" s="196" t="str">
        <f>INDEX('Vias Var Man'!$D$12:$D$3949,MATCH('MAPA VARRIÇÃO MANUAL'!B384,'Vias Var Man'!$B$12:$B$3949))</f>
        <v>1 vez na semana</v>
      </c>
      <c r="D384" s="197">
        <f>VLOOKUP(B384,'Vias Var Man'!$B$12:$H$3949,7,FALSE)</f>
        <v>6.0291399999999999</v>
      </c>
      <c r="E384" s="198">
        <f t="shared" si="123"/>
        <v>24.11656</v>
      </c>
      <c r="F384" s="199">
        <f t="shared" si="161"/>
        <v>4</v>
      </c>
      <c r="G384" s="206">
        <f t="shared" si="172"/>
        <v>0</v>
      </c>
      <c r="H384" s="206">
        <f t="shared" si="172"/>
        <v>1</v>
      </c>
      <c r="I384" s="206">
        <f t="shared" si="172"/>
        <v>0</v>
      </c>
      <c r="J384" s="206">
        <f t="shared" si="172"/>
        <v>0</v>
      </c>
      <c r="K384" s="206">
        <f t="shared" si="172"/>
        <v>0</v>
      </c>
      <c r="L384" s="206">
        <f t="shared" si="172"/>
        <v>0</v>
      </c>
      <c r="M384" s="206">
        <f t="shared" si="172"/>
        <v>0</v>
      </c>
      <c r="N384" s="206">
        <f t="shared" si="172"/>
        <v>0</v>
      </c>
      <c r="O384" s="206">
        <f t="shared" si="172"/>
        <v>1</v>
      </c>
      <c r="P384" s="206">
        <f t="shared" si="172"/>
        <v>0</v>
      </c>
      <c r="Q384" s="206">
        <f t="shared" si="172"/>
        <v>0</v>
      </c>
      <c r="R384" s="206">
        <f t="shared" si="172"/>
        <v>0</v>
      </c>
      <c r="S384" s="206">
        <f t="shared" si="172"/>
        <v>0</v>
      </c>
      <c r="T384" s="206">
        <f t="shared" si="172"/>
        <v>0</v>
      </c>
      <c r="U384" s="206">
        <f t="shared" si="172"/>
        <v>0</v>
      </c>
      <c r="V384" s="206">
        <f t="shared" si="173"/>
        <v>1</v>
      </c>
      <c r="W384" s="206">
        <f t="shared" si="173"/>
        <v>0</v>
      </c>
      <c r="X384" s="206">
        <f t="shared" si="173"/>
        <v>0</v>
      </c>
      <c r="Y384" s="206">
        <f t="shared" si="173"/>
        <v>0</v>
      </c>
      <c r="Z384" s="206">
        <f t="shared" si="173"/>
        <v>0</v>
      </c>
      <c r="AA384" s="206">
        <f t="shared" si="173"/>
        <v>0</v>
      </c>
      <c r="AB384" s="206">
        <f t="shared" si="173"/>
        <v>0</v>
      </c>
      <c r="AC384" s="206">
        <f t="shared" si="173"/>
        <v>1</v>
      </c>
      <c r="AD384" s="206">
        <f t="shared" si="173"/>
        <v>0</v>
      </c>
      <c r="AE384" s="206">
        <f t="shared" si="173"/>
        <v>0</v>
      </c>
      <c r="AF384" s="206">
        <f t="shared" si="173"/>
        <v>0</v>
      </c>
      <c r="AG384" s="206">
        <f t="shared" si="173"/>
        <v>0</v>
      </c>
      <c r="AH384" s="206">
        <f t="shared" si="173"/>
        <v>0</v>
      </c>
      <c r="AI384" s="206">
        <f t="shared" si="173"/>
        <v>0</v>
      </c>
      <c r="AJ384" s="206"/>
      <c r="AK384" s="206"/>
    </row>
    <row r="385" spans="2:37" s="19" customFormat="1" ht="18">
      <c r="B385" s="205">
        <v>376</v>
      </c>
      <c r="C385" s="200" t="str">
        <f>INDEX('Vias Var Man'!$D$12:$D$3949,MATCH('MAPA VARRIÇÃO MANUAL'!B385,'Vias Var Man'!$B$12:$B$3949))</f>
        <v>1 vez na semana</v>
      </c>
      <c r="D385" s="201">
        <f>VLOOKUP(B385,'Vias Var Man'!$B$12:$H$3949,7,FALSE)</f>
        <v>6.2059399999999991</v>
      </c>
      <c r="E385" s="188">
        <f t="shared" si="123"/>
        <v>24.823759999999996</v>
      </c>
      <c r="F385" s="202">
        <f t="shared" si="161"/>
        <v>4</v>
      </c>
      <c r="G385" s="206">
        <f t="shared" si="172"/>
        <v>0</v>
      </c>
      <c r="H385" s="206">
        <f t="shared" si="172"/>
        <v>1</v>
      </c>
      <c r="I385" s="206">
        <f t="shared" si="172"/>
        <v>0</v>
      </c>
      <c r="J385" s="206">
        <f t="shared" si="172"/>
        <v>0</v>
      </c>
      <c r="K385" s="206">
        <f t="shared" si="172"/>
        <v>0</v>
      </c>
      <c r="L385" s="206">
        <f t="shared" si="172"/>
        <v>0</v>
      </c>
      <c r="M385" s="206">
        <f t="shared" si="172"/>
        <v>0</v>
      </c>
      <c r="N385" s="206">
        <f t="shared" si="172"/>
        <v>0</v>
      </c>
      <c r="O385" s="206">
        <f t="shared" si="172"/>
        <v>1</v>
      </c>
      <c r="P385" s="206">
        <f t="shared" si="172"/>
        <v>0</v>
      </c>
      <c r="Q385" s="206">
        <f t="shared" si="172"/>
        <v>0</v>
      </c>
      <c r="R385" s="206">
        <f t="shared" si="172"/>
        <v>0</v>
      </c>
      <c r="S385" s="206">
        <f t="shared" si="172"/>
        <v>0</v>
      </c>
      <c r="T385" s="206">
        <f t="shared" si="172"/>
        <v>0</v>
      </c>
      <c r="U385" s="206">
        <f t="shared" si="172"/>
        <v>0</v>
      </c>
      <c r="V385" s="206">
        <f t="shared" si="173"/>
        <v>1</v>
      </c>
      <c r="W385" s="206">
        <f t="shared" si="173"/>
        <v>0</v>
      </c>
      <c r="X385" s="206">
        <f t="shared" si="173"/>
        <v>0</v>
      </c>
      <c r="Y385" s="206">
        <f t="shared" si="173"/>
        <v>0</v>
      </c>
      <c r="Z385" s="206">
        <f t="shared" si="173"/>
        <v>0</v>
      </c>
      <c r="AA385" s="206">
        <f t="shared" si="173"/>
        <v>0</v>
      </c>
      <c r="AB385" s="206">
        <f t="shared" si="173"/>
        <v>0</v>
      </c>
      <c r="AC385" s="206">
        <f t="shared" si="173"/>
        <v>1</v>
      </c>
      <c r="AD385" s="206">
        <f t="shared" si="173"/>
        <v>0</v>
      </c>
      <c r="AE385" s="206">
        <f t="shared" si="173"/>
        <v>0</v>
      </c>
      <c r="AF385" s="206">
        <f t="shared" si="173"/>
        <v>0</v>
      </c>
      <c r="AG385" s="206">
        <f t="shared" si="173"/>
        <v>0</v>
      </c>
      <c r="AH385" s="206">
        <f t="shared" si="173"/>
        <v>0</v>
      </c>
      <c r="AI385" s="206">
        <f t="shared" si="173"/>
        <v>0</v>
      </c>
      <c r="AJ385" s="206"/>
      <c r="AK385" s="206"/>
    </row>
    <row r="386" spans="2:37" s="19" customFormat="1" ht="18">
      <c r="B386" s="204">
        <v>377</v>
      </c>
      <c r="C386" s="196" t="str">
        <f>INDEX('Vias Var Man'!$D$12:$D$3949,MATCH('MAPA VARRIÇÃO MANUAL'!B386,'Vias Var Man'!$B$12:$B$3949))</f>
        <v>1 vez na semana</v>
      </c>
      <c r="D386" s="197">
        <f>VLOOKUP(B386,'Vias Var Man'!$B$12:$H$3949,7,FALSE)</f>
        <v>5.8179599999999994</v>
      </c>
      <c r="E386" s="198">
        <f t="shared" si="123"/>
        <v>23.271839999999997</v>
      </c>
      <c r="F386" s="199">
        <f t="shared" si="161"/>
        <v>4</v>
      </c>
      <c r="G386" s="206">
        <f t="shared" si="172"/>
        <v>0</v>
      </c>
      <c r="H386" s="206">
        <f t="shared" si="172"/>
        <v>1</v>
      </c>
      <c r="I386" s="206">
        <f t="shared" si="172"/>
        <v>0</v>
      </c>
      <c r="J386" s="206">
        <f t="shared" si="172"/>
        <v>0</v>
      </c>
      <c r="K386" s="206">
        <f t="shared" si="172"/>
        <v>0</v>
      </c>
      <c r="L386" s="206">
        <f t="shared" si="172"/>
        <v>0</v>
      </c>
      <c r="M386" s="206">
        <f t="shared" si="172"/>
        <v>0</v>
      </c>
      <c r="N386" s="206">
        <f t="shared" si="172"/>
        <v>0</v>
      </c>
      <c r="O386" s="206">
        <f t="shared" si="172"/>
        <v>1</v>
      </c>
      <c r="P386" s="206">
        <f t="shared" si="172"/>
        <v>0</v>
      </c>
      <c r="Q386" s="206">
        <f t="shared" si="172"/>
        <v>0</v>
      </c>
      <c r="R386" s="206">
        <f t="shared" si="172"/>
        <v>0</v>
      </c>
      <c r="S386" s="206">
        <f t="shared" si="172"/>
        <v>0</v>
      </c>
      <c r="T386" s="206">
        <f t="shared" si="172"/>
        <v>0</v>
      </c>
      <c r="U386" s="206">
        <f t="shared" si="172"/>
        <v>0</v>
      </c>
      <c r="V386" s="206">
        <f t="shared" si="173"/>
        <v>1</v>
      </c>
      <c r="W386" s="206">
        <f t="shared" si="173"/>
        <v>0</v>
      </c>
      <c r="X386" s="206">
        <f t="shared" si="173"/>
        <v>0</v>
      </c>
      <c r="Y386" s="206">
        <f t="shared" si="173"/>
        <v>0</v>
      </c>
      <c r="Z386" s="206">
        <f t="shared" si="173"/>
        <v>0</v>
      </c>
      <c r="AA386" s="206">
        <f t="shared" si="173"/>
        <v>0</v>
      </c>
      <c r="AB386" s="206">
        <f t="shared" si="173"/>
        <v>0</v>
      </c>
      <c r="AC386" s="206">
        <f t="shared" si="173"/>
        <v>1</v>
      </c>
      <c r="AD386" s="206">
        <f t="shared" si="173"/>
        <v>0</v>
      </c>
      <c r="AE386" s="206">
        <f t="shared" si="173"/>
        <v>0</v>
      </c>
      <c r="AF386" s="206">
        <f t="shared" si="173"/>
        <v>0</v>
      </c>
      <c r="AG386" s="206">
        <f t="shared" si="173"/>
        <v>0</v>
      </c>
      <c r="AH386" s="206">
        <f t="shared" si="173"/>
        <v>0</v>
      </c>
      <c r="AI386" s="206">
        <f t="shared" si="173"/>
        <v>0</v>
      </c>
      <c r="AJ386" s="206"/>
      <c r="AK386" s="206"/>
    </row>
    <row r="387" spans="2:37" s="19" customFormat="1" ht="18">
      <c r="B387" s="205">
        <v>378</v>
      </c>
      <c r="C387" s="200" t="str">
        <f>INDEX('Vias Var Man'!$D$12:$D$3949,MATCH('MAPA VARRIÇÃO MANUAL'!B387,'Vias Var Man'!$B$12:$B$3949))</f>
        <v>1 vez na semana</v>
      </c>
      <c r="D387" s="201">
        <f>VLOOKUP(B387,'Vias Var Man'!$B$12:$H$3949,7,FALSE)</f>
        <v>5.8324399999999992</v>
      </c>
      <c r="E387" s="188">
        <f t="shared" si="123"/>
        <v>23.329759999999997</v>
      </c>
      <c r="F387" s="202">
        <f t="shared" si="161"/>
        <v>4</v>
      </c>
      <c r="G387" s="206">
        <f t="shared" si="172"/>
        <v>0</v>
      </c>
      <c r="H387" s="206">
        <f t="shared" si="172"/>
        <v>1</v>
      </c>
      <c r="I387" s="206">
        <f t="shared" si="172"/>
        <v>0</v>
      </c>
      <c r="J387" s="206">
        <f t="shared" si="172"/>
        <v>0</v>
      </c>
      <c r="K387" s="206">
        <f t="shared" si="172"/>
        <v>0</v>
      </c>
      <c r="L387" s="206">
        <f t="shared" si="172"/>
        <v>0</v>
      </c>
      <c r="M387" s="206">
        <f t="shared" si="172"/>
        <v>0</v>
      </c>
      <c r="N387" s="206">
        <f t="shared" si="172"/>
        <v>0</v>
      </c>
      <c r="O387" s="206">
        <f t="shared" si="172"/>
        <v>1</v>
      </c>
      <c r="P387" s="206">
        <f t="shared" si="172"/>
        <v>0</v>
      </c>
      <c r="Q387" s="206">
        <f t="shared" si="172"/>
        <v>0</v>
      </c>
      <c r="R387" s="206">
        <f t="shared" si="172"/>
        <v>0</v>
      </c>
      <c r="S387" s="206">
        <f t="shared" si="172"/>
        <v>0</v>
      </c>
      <c r="T387" s="206">
        <f t="shared" si="172"/>
        <v>0</v>
      </c>
      <c r="U387" s="206">
        <f t="shared" si="172"/>
        <v>0</v>
      </c>
      <c r="V387" s="206">
        <f t="shared" si="173"/>
        <v>1</v>
      </c>
      <c r="W387" s="206">
        <f t="shared" si="173"/>
        <v>0</v>
      </c>
      <c r="X387" s="206">
        <f t="shared" si="173"/>
        <v>0</v>
      </c>
      <c r="Y387" s="206">
        <f t="shared" si="173"/>
        <v>0</v>
      </c>
      <c r="Z387" s="206">
        <f t="shared" si="173"/>
        <v>0</v>
      </c>
      <c r="AA387" s="206">
        <f t="shared" si="173"/>
        <v>0</v>
      </c>
      <c r="AB387" s="206">
        <f t="shared" si="173"/>
        <v>0</v>
      </c>
      <c r="AC387" s="206">
        <f t="shared" si="173"/>
        <v>1</v>
      </c>
      <c r="AD387" s="206">
        <f t="shared" si="173"/>
        <v>0</v>
      </c>
      <c r="AE387" s="206">
        <f t="shared" si="173"/>
        <v>0</v>
      </c>
      <c r="AF387" s="206">
        <f t="shared" si="173"/>
        <v>0</v>
      </c>
      <c r="AG387" s="206">
        <f t="shared" si="173"/>
        <v>0</v>
      </c>
      <c r="AH387" s="206">
        <f t="shared" si="173"/>
        <v>0</v>
      </c>
      <c r="AI387" s="206">
        <f t="shared" si="173"/>
        <v>0</v>
      </c>
      <c r="AJ387" s="206"/>
      <c r="AK387" s="206"/>
    </row>
    <row r="388" spans="2:37" s="19" customFormat="1" ht="18">
      <c r="B388" s="204">
        <v>379</v>
      </c>
      <c r="C388" s="196" t="str">
        <f>INDEX('Vias Var Man'!$D$12:$D$3949,MATCH('MAPA VARRIÇÃO MANUAL'!B388,'Vias Var Man'!$B$12:$B$3949))</f>
        <v>1 vez na semana</v>
      </c>
      <c r="D388" s="197">
        <f>VLOOKUP(B388,'Vias Var Man'!$B$12:$H$3949,7,FALSE)</f>
        <v>5.7435400000000003</v>
      </c>
      <c r="E388" s="198">
        <f t="shared" si="123"/>
        <v>22.974160000000001</v>
      </c>
      <c r="F388" s="199">
        <f t="shared" si="161"/>
        <v>4</v>
      </c>
      <c r="G388" s="206">
        <f t="shared" si="172"/>
        <v>0</v>
      </c>
      <c r="H388" s="206">
        <f t="shared" si="172"/>
        <v>1</v>
      </c>
      <c r="I388" s="206">
        <f t="shared" si="172"/>
        <v>0</v>
      </c>
      <c r="J388" s="206">
        <f t="shared" si="172"/>
        <v>0</v>
      </c>
      <c r="K388" s="206">
        <f t="shared" si="172"/>
        <v>0</v>
      </c>
      <c r="L388" s="206">
        <f t="shared" si="172"/>
        <v>0</v>
      </c>
      <c r="M388" s="206">
        <f t="shared" si="172"/>
        <v>0</v>
      </c>
      <c r="N388" s="206">
        <f t="shared" si="172"/>
        <v>0</v>
      </c>
      <c r="O388" s="206">
        <f t="shared" si="172"/>
        <v>1</v>
      </c>
      <c r="P388" s="206">
        <f t="shared" si="172"/>
        <v>0</v>
      </c>
      <c r="Q388" s="206">
        <f t="shared" si="172"/>
        <v>0</v>
      </c>
      <c r="R388" s="206">
        <f t="shared" si="172"/>
        <v>0</v>
      </c>
      <c r="S388" s="206">
        <f t="shared" si="172"/>
        <v>0</v>
      </c>
      <c r="T388" s="206">
        <f t="shared" si="172"/>
        <v>0</v>
      </c>
      <c r="U388" s="206">
        <f t="shared" si="172"/>
        <v>0</v>
      </c>
      <c r="V388" s="206">
        <f t="shared" si="173"/>
        <v>1</v>
      </c>
      <c r="W388" s="206">
        <f t="shared" si="173"/>
        <v>0</v>
      </c>
      <c r="X388" s="206">
        <f t="shared" si="173"/>
        <v>0</v>
      </c>
      <c r="Y388" s="206">
        <f t="shared" si="173"/>
        <v>0</v>
      </c>
      <c r="Z388" s="206">
        <f t="shared" si="173"/>
        <v>0</v>
      </c>
      <c r="AA388" s="206">
        <f t="shared" si="173"/>
        <v>0</v>
      </c>
      <c r="AB388" s="206">
        <f t="shared" si="173"/>
        <v>0</v>
      </c>
      <c r="AC388" s="206">
        <f t="shared" si="173"/>
        <v>1</v>
      </c>
      <c r="AD388" s="206">
        <f t="shared" si="173"/>
        <v>0</v>
      </c>
      <c r="AE388" s="206">
        <f t="shared" si="173"/>
        <v>0</v>
      </c>
      <c r="AF388" s="206">
        <f t="shared" si="173"/>
        <v>0</v>
      </c>
      <c r="AG388" s="206">
        <f t="shared" si="173"/>
        <v>0</v>
      </c>
      <c r="AH388" s="206">
        <f t="shared" si="173"/>
        <v>0</v>
      </c>
      <c r="AI388" s="206">
        <f t="shared" si="173"/>
        <v>0</v>
      </c>
      <c r="AJ388" s="206"/>
      <c r="AK388" s="206"/>
    </row>
    <row r="389" spans="2:37" s="19" customFormat="1" ht="18">
      <c r="B389" s="205">
        <v>380</v>
      </c>
      <c r="C389" s="200" t="str">
        <f>INDEX('Vias Var Man'!$D$12:$D$3949,MATCH('MAPA VARRIÇÃO MANUAL'!B389,'Vias Var Man'!$B$12:$B$3949))</f>
        <v>1 vez cada 15 dias</v>
      </c>
      <c r="D389" s="201">
        <f>VLOOKUP(B389,'Vias Var Man'!$B$12:$H$3949,7,FALSE)</f>
        <v>5.9821200000000001</v>
      </c>
      <c r="E389" s="188">
        <f t="shared" si="123"/>
        <v>0</v>
      </c>
      <c r="F389" s="202">
        <f t="shared" si="161"/>
        <v>0</v>
      </c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  <c r="AA389" s="206"/>
      <c r="AB389" s="206"/>
      <c r="AC389" s="206"/>
      <c r="AD389" s="206"/>
      <c r="AE389" s="206"/>
      <c r="AF389" s="206"/>
      <c r="AG389" s="206"/>
      <c r="AH389" s="206"/>
      <c r="AI389" s="206"/>
      <c r="AJ389" s="206"/>
      <c r="AK389" s="206"/>
    </row>
    <row r="390" spans="2:37" s="19" customFormat="1" ht="18">
      <c r="B390" s="204">
        <v>381</v>
      </c>
      <c r="C390" s="196" t="str">
        <f>INDEX('Vias Var Man'!$D$12:$D$3949,MATCH('MAPA VARRIÇÃO MANUAL'!B390,'Vias Var Man'!$B$12:$B$3949))</f>
        <v>1 vez cada 15 dias</v>
      </c>
      <c r="D390" s="197">
        <f>VLOOKUP(B390,'Vias Var Man'!$B$12:$H$3949,7,FALSE)</f>
        <v>6.20364</v>
      </c>
      <c r="E390" s="198">
        <f t="shared" si="123"/>
        <v>0</v>
      </c>
      <c r="F390" s="199">
        <f t="shared" si="161"/>
        <v>0</v>
      </c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  <c r="AA390" s="206"/>
      <c r="AB390" s="206"/>
      <c r="AC390" s="206"/>
      <c r="AD390" s="206"/>
      <c r="AE390" s="206"/>
      <c r="AF390" s="206"/>
      <c r="AG390" s="206"/>
      <c r="AH390" s="206"/>
      <c r="AI390" s="206"/>
      <c r="AJ390" s="206"/>
      <c r="AK390" s="206"/>
    </row>
    <row r="391" spans="2:37" s="19" customFormat="1" ht="18">
      <c r="B391" s="205">
        <v>382</v>
      </c>
      <c r="C391" s="200" t="str">
        <f>INDEX('Vias Var Man'!$D$12:$D$3949,MATCH('MAPA VARRIÇÃO MANUAL'!B391,'Vias Var Man'!$B$12:$B$3949))</f>
        <v>1 vez cada 15 dias</v>
      </c>
      <c r="D391" s="201">
        <f>VLOOKUP(B391,'Vias Var Man'!$B$12:$H$3949,7,FALSE)</f>
        <v>6.1885600000000007</v>
      </c>
      <c r="E391" s="188">
        <f t="shared" si="123"/>
        <v>0</v>
      </c>
      <c r="F391" s="202">
        <f t="shared" si="161"/>
        <v>0</v>
      </c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  <c r="AA391" s="206"/>
      <c r="AB391" s="206"/>
      <c r="AC391" s="206"/>
      <c r="AD391" s="206"/>
      <c r="AE391" s="206"/>
      <c r="AF391" s="206"/>
      <c r="AG391" s="206"/>
      <c r="AH391" s="206"/>
      <c r="AI391" s="206"/>
      <c r="AJ391" s="206"/>
      <c r="AK391" s="206"/>
    </row>
    <row r="392" spans="2:37" s="19" customFormat="1" ht="18">
      <c r="B392" s="204">
        <v>383</v>
      </c>
      <c r="C392" s="196" t="str">
        <f>INDEX('Vias Var Man'!$D$12:$D$3949,MATCH('MAPA VARRIÇÃO MANUAL'!B392,'Vias Var Man'!$B$12:$B$3949))</f>
        <v>1 vez cada 15 dias</v>
      </c>
      <c r="D392" s="197">
        <f>VLOOKUP(B392,'Vias Var Man'!$B$12:$H$3949,7,FALSE)</f>
        <v>6.6121800000000004</v>
      </c>
      <c r="E392" s="198">
        <f t="shared" si="123"/>
        <v>0</v>
      </c>
      <c r="F392" s="199">
        <f t="shared" si="161"/>
        <v>0</v>
      </c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  <c r="AA392" s="206"/>
      <c r="AB392" s="206"/>
      <c r="AC392" s="206"/>
      <c r="AD392" s="206"/>
      <c r="AE392" s="206"/>
      <c r="AF392" s="206"/>
      <c r="AG392" s="206"/>
      <c r="AH392" s="206"/>
      <c r="AI392" s="206"/>
      <c r="AJ392" s="206"/>
      <c r="AK392" s="206"/>
    </row>
    <row r="393" spans="2:37" s="19" customFormat="1" ht="18">
      <c r="B393" s="205">
        <v>384</v>
      </c>
      <c r="C393" s="200" t="str">
        <f>INDEX('Vias Var Man'!$D$12:$D$3949,MATCH('MAPA VARRIÇÃO MANUAL'!B393,'Vias Var Man'!$B$12:$B$3949))</f>
        <v>1 vez cada 15 dias</v>
      </c>
      <c r="D393" s="201">
        <f>VLOOKUP(B393,'Vias Var Man'!$B$12:$H$3949,7,FALSE)</f>
        <v>6.2347800000000007</v>
      </c>
      <c r="E393" s="188">
        <f t="shared" si="123"/>
        <v>0</v>
      </c>
      <c r="F393" s="202">
        <f t="shared" si="161"/>
        <v>0</v>
      </c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  <c r="AA393" s="206"/>
      <c r="AB393" s="206"/>
      <c r="AC393" s="206"/>
      <c r="AD393" s="206"/>
      <c r="AE393" s="206"/>
      <c r="AF393" s="206"/>
      <c r="AG393" s="206"/>
      <c r="AH393" s="206"/>
      <c r="AI393" s="206"/>
      <c r="AJ393" s="206"/>
      <c r="AK393" s="206"/>
    </row>
    <row r="394" spans="2:37" s="19" customFormat="1" ht="18">
      <c r="B394" s="204">
        <v>385</v>
      </c>
      <c r="C394" s="196" t="str">
        <f>INDEX('Vias Var Man'!$D$12:$D$3949,MATCH('MAPA VARRIÇÃO MANUAL'!B394,'Vias Var Man'!$B$12:$B$3949))</f>
        <v>1 vez cada 15 dias</v>
      </c>
      <c r="D394" s="197">
        <f>VLOOKUP(B394,'Vias Var Man'!$B$12:$H$3949,7,FALSE)</f>
        <v>6.1000800000000002</v>
      </c>
      <c r="E394" s="198">
        <f t="shared" si="123"/>
        <v>0</v>
      </c>
      <c r="F394" s="199">
        <f t="shared" ref="F394:F405" si="174">SUM(G394:AK394)</f>
        <v>0</v>
      </c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  <c r="AA394" s="206"/>
      <c r="AB394" s="206"/>
      <c r="AC394" s="206"/>
      <c r="AD394" s="206"/>
      <c r="AE394" s="206"/>
      <c r="AF394" s="206"/>
      <c r="AG394" s="206"/>
      <c r="AH394" s="206"/>
      <c r="AI394" s="206"/>
      <c r="AJ394" s="206"/>
      <c r="AK394" s="206"/>
    </row>
    <row r="395" spans="2:37" s="19" customFormat="1" ht="18">
      <c r="B395" s="205">
        <v>386</v>
      </c>
      <c r="C395" s="200" t="str">
        <f>INDEX('Vias Var Man'!$D$12:$D$3949,MATCH('MAPA VARRIÇÃO MANUAL'!B395,'Vias Var Man'!$B$12:$B$3949))</f>
        <v>1 vez cada 15 dias</v>
      </c>
      <c r="D395" s="201">
        <f>VLOOKUP(B395,'Vias Var Man'!$B$12:$H$3949,7,FALSE)</f>
        <v>6.2687799999999996</v>
      </c>
      <c r="E395" s="188">
        <f t="shared" si="123"/>
        <v>0</v>
      </c>
      <c r="F395" s="202">
        <f t="shared" si="174"/>
        <v>0</v>
      </c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  <c r="AA395" s="206"/>
      <c r="AB395" s="206"/>
      <c r="AC395" s="206"/>
      <c r="AD395" s="206"/>
      <c r="AE395" s="206"/>
      <c r="AF395" s="206"/>
      <c r="AG395" s="206"/>
      <c r="AH395" s="206"/>
      <c r="AI395" s="206"/>
      <c r="AJ395" s="206"/>
      <c r="AK395" s="206"/>
    </row>
    <row r="396" spans="2:37" s="19" customFormat="1" ht="18">
      <c r="B396" s="204">
        <v>387</v>
      </c>
      <c r="C396" s="196" t="str">
        <f>INDEX('Vias Var Man'!$D$12:$D$3949,MATCH('MAPA VARRIÇÃO MANUAL'!B396,'Vias Var Man'!$B$12:$B$3949))</f>
        <v>1 vez cada 15 dias</v>
      </c>
      <c r="D396" s="197">
        <f>VLOOKUP(B396,'Vias Var Man'!$B$12:$H$3949,7,FALSE)</f>
        <v>5.9828800000000015</v>
      </c>
      <c r="E396" s="198">
        <f t="shared" si="123"/>
        <v>0</v>
      </c>
      <c r="F396" s="199">
        <f t="shared" si="174"/>
        <v>0</v>
      </c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  <c r="AA396" s="206"/>
      <c r="AB396" s="206"/>
      <c r="AC396" s="206"/>
      <c r="AD396" s="206"/>
      <c r="AE396" s="206"/>
      <c r="AF396" s="206"/>
      <c r="AG396" s="206"/>
      <c r="AH396" s="206"/>
      <c r="AI396" s="206"/>
      <c r="AJ396" s="206"/>
      <c r="AK396" s="206"/>
    </row>
    <row r="397" spans="2:37" s="19" customFormat="1" ht="18">
      <c r="B397" s="205">
        <v>388</v>
      </c>
      <c r="C397" s="200" t="str">
        <f>INDEX('Vias Var Man'!$D$12:$D$3949,MATCH('MAPA VARRIÇÃO MANUAL'!B397,'Vias Var Man'!$B$12:$B$3949))</f>
        <v>1 vez cada 15 dias</v>
      </c>
      <c r="D397" s="201">
        <f>VLOOKUP(B397,'Vias Var Man'!$B$12:$H$3949,7,FALSE)</f>
        <v>6.03538</v>
      </c>
      <c r="E397" s="188">
        <f t="shared" si="123"/>
        <v>0</v>
      </c>
      <c r="F397" s="202">
        <f t="shared" si="174"/>
        <v>0</v>
      </c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  <c r="AA397" s="206"/>
      <c r="AB397" s="206"/>
      <c r="AC397" s="206"/>
      <c r="AD397" s="206"/>
      <c r="AE397" s="206"/>
      <c r="AF397" s="206"/>
      <c r="AG397" s="206"/>
      <c r="AH397" s="206"/>
      <c r="AI397" s="206"/>
      <c r="AJ397" s="206"/>
      <c r="AK397" s="206"/>
    </row>
    <row r="398" spans="2:37" s="19" customFormat="1" ht="18">
      <c r="B398" s="204">
        <v>389</v>
      </c>
      <c r="C398" s="196" t="str">
        <f>INDEX('Vias Var Man'!$D$12:$D$3949,MATCH('MAPA VARRIÇÃO MANUAL'!B398,'Vias Var Man'!$B$12:$B$3949))</f>
        <v>1 vez cada 15 dias</v>
      </c>
      <c r="D398" s="197">
        <f>VLOOKUP(B398,'Vias Var Man'!$B$12:$H$3949,7,FALSE)</f>
        <v>6.2047799999999995</v>
      </c>
      <c r="E398" s="198">
        <f t="shared" si="123"/>
        <v>0</v>
      </c>
      <c r="F398" s="199">
        <f t="shared" si="174"/>
        <v>0</v>
      </c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  <c r="AA398" s="206"/>
      <c r="AB398" s="206"/>
      <c r="AC398" s="206"/>
      <c r="AD398" s="206"/>
      <c r="AE398" s="206"/>
      <c r="AF398" s="206"/>
      <c r="AG398" s="206"/>
      <c r="AH398" s="206"/>
      <c r="AI398" s="206"/>
      <c r="AJ398" s="206"/>
      <c r="AK398" s="206"/>
    </row>
    <row r="399" spans="2:37" s="19" customFormat="1" ht="18">
      <c r="B399" s="205">
        <v>390</v>
      </c>
      <c r="C399" s="200" t="str">
        <f>INDEX('Vias Var Man'!$D$12:$D$3949,MATCH('MAPA VARRIÇÃO MANUAL'!B399,'Vias Var Man'!$B$12:$B$3949))</f>
        <v>1 vez cada 15 dias</v>
      </c>
      <c r="D399" s="201">
        <f>VLOOKUP(B399,'Vias Var Man'!$B$12:$H$3949,7,FALSE)</f>
        <v>6.1900799999999991</v>
      </c>
      <c r="E399" s="188">
        <f t="shared" si="123"/>
        <v>0</v>
      </c>
      <c r="F399" s="202">
        <f t="shared" si="174"/>
        <v>0</v>
      </c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  <c r="AA399" s="206"/>
      <c r="AB399" s="206"/>
      <c r="AC399" s="206"/>
      <c r="AD399" s="206"/>
      <c r="AE399" s="206"/>
      <c r="AF399" s="206"/>
      <c r="AG399" s="206"/>
      <c r="AH399" s="206"/>
      <c r="AI399" s="206"/>
      <c r="AJ399" s="206"/>
      <c r="AK399" s="206"/>
    </row>
    <row r="400" spans="2:37" s="19" customFormat="1" ht="18">
      <c r="B400" s="204">
        <v>391</v>
      </c>
      <c r="C400" s="196" t="str">
        <f>INDEX('Vias Var Man'!$D$12:$D$3949,MATCH('MAPA VARRIÇÃO MANUAL'!B400,'Vias Var Man'!$B$12:$B$3949))</f>
        <v>1 vez na semana</v>
      </c>
      <c r="D400" s="197">
        <f>VLOOKUP(B400,'Vias Var Man'!$B$12:$H$3949,7,FALSE)</f>
        <v>6.1889799999999999</v>
      </c>
      <c r="E400" s="198">
        <f t="shared" si="123"/>
        <v>0</v>
      </c>
      <c r="F400" s="199">
        <f t="shared" si="174"/>
        <v>0</v>
      </c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  <c r="AA400" s="206"/>
      <c r="AB400" s="206"/>
      <c r="AC400" s="206"/>
      <c r="AD400" s="206"/>
      <c r="AE400" s="206"/>
      <c r="AF400" s="206"/>
      <c r="AG400" s="206"/>
      <c r="AH400" s="206"/>
      <c r="AI400" s="206"/>
      <c r="AJ400" s="206"/>
      <c r="AK400" s="206"/>
    </row>
    <row r="401" spans="2:37" s="19" customFormat="1" ht="18">
      <c r="B401" s="205">
        <v>392</v>
      </c>
      <c r="C401" s="200" t="str">
        <f>INDEX('Vias Var Man'!$D$12:$D$3949,MATCH('MAPA VARRIÇÃO MANUAL'!B401,'Vias Var Man'!$B$12:$B$3949))</f>
        <v>1 vez na semana</v>
      </c>
      <c r="D401" s="201">
        <f>VLOOKUP(B401,'Vias Var Man'!$B$12:$H$3949,7,FALSE)</f>
        <v>6.1075999999999997</v>
      </c>
      <c r="E401" s="188">
        <f t="shared" si="123"/>
        <v>0</v>
      </c>
      <c r="F401" s="202">
        <f t="shared" si="174"/>
        <v>0</v>
      </c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  <c r="AA401" s="206"/>
      <c r="AB401" s="206"/>
      <c r="AC401" s="206"/>
      <c r="AD401" s="206"/>
      <c r="AE401" s="206"/>
      <c r="AF401" s="206"/>
      <c r="AG401" s="206"/>
      <c r="AH401" s="206"/>
      <c r="AI401" s="206"/>
      <c r="AJ401" s="206"/>
      <c r="AK401" s="206"/>
    </row>
    <row r="402" spans="2:37" s="19" customFormat="1" ht="18">
      <c r="B402" s="204">
        <v>393</v>
      </c>
      <c r="C402" s="196" t="str">
        <f>INDEX('Vias Var Man'!$D$12:$D$3949,MATCH('MAPA VARRIÇÃO MANUAL'!B402,'Vias Var Man'!$B$12:$B$3949))</f>
        <v>1 vez na semana</v>
      </c>
      <c r="D402" s="197">
        <f>VLOOKUP(B402,'Vias Var Man'!$B$12:$H$3949,7,FALSE)</f>
        <v>6.2309799999999997</v>
      </c>
      <c r="E402" s="198">
        <f t="shared" si="123"/>
        <v>0</v>
      </c>
      <c r="F402" s="199">
        <f t="shared" si="174"/>
        <v>0</v>
      </c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  <c r="AA402" s="206"/>
      <c r="AB402" s="206"/>
      <c r="AC402" s="206"/>
      <c r="AD402" s="206"/>
      <c r="AE402" s="206"/>
      <c r="AF402" s="206"/>
      <c r="AG402" s="206"/>
      <c r="AH402" s="206"/>
      <c r="AI402" s="206"/>
      <c r="AJ402" s="206"/>
      <c r="AK402" s="206"/>
    </row>
    <row r="403" spans="2:37" s="19" customFormat="1" ht="18">
      <c r="B403" s="205">
        <v>394</v>
      </c>
      <c r="C403" s="200" t="str">
        <f>INDEX('Vias Var Man'!$D$12:$D$3949,MATCH('MAPA VARRIÇÃO MANUAL'!B403,'Vias Var Man'!$B$12:$B$3949))</f>
        <v>1 vez na semana</v>
      </c>
      <c r="D403" s="201">
        <f>VLOOKUP(B403,'Vias Var Man'!$B$12:$H$3949,7,FALSE)</f>
        <v>6.1276800000000007</v>
      </c>
      <c r="E403" s="188">
        <f t="shared" si="123"/>
        <v>0</v>
      </c>
      <c r="F403" s="202">
        <f t="shared" si="174"/>
        <v>0</v>
      </c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  <c r="AA403" s="206"/>
      <c r="AB403" s="206"/>
      <c r="AC403" s="206"/>
      <c r="AD403" s="206"/>
      <c r="AE403" s="206"/>
      <c r="AF403" s="206"/>
      <c r="AG403" s="206"/>
      <c r="AH403" s="206"/>
      <c r="AI403" s="206"/>
      <c r="AJ403" s="206"/>
      <c r="AK403" s="206"/>
    </row>
    <row r="404" spans="2:37" s="19" customFormat="1" ht="18">
      <c r="B404" s="204">
        <v>395</v>
      </c>
      <c r="C404" s="196" t="str">
        <f>INDEX('Vias Var Man'!$D$12:$D$3949,MATCH('MAPA VARRIÇÃO MANUAL'!B404,'Vias Var Man'!$B$12:$B$3949))</f>
        <v>1 vez na semana</v>
      </c>
      <c r="D404" s="197">
        <f>VLOOKUP(B404,'Vias Var Man'!$B$12:$H$3949,7,FALSE)</f>
        <v>6.0978000000000003</v>
      </c>
      <c r="E404" s="198">
        <f t="shared" si="123"/>
        <v>0</v>
      </c>
      <c r="F404" s="199">
        <f t="shared" si="174"/>
        <v>0</v>
      </c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  <c r="AA404" s="206"/>
      <c r="AB404" s="206"/>
      <c r="AC404" s="206"/>
      <c r="AD404" s="206"/>
      <c r="AE404" s="206"/>
      <c r="AF404" s="206"/>
      <c r="AG404" s="206"/>
      <c r="AH404" s="206"/>
      <c r="AI404" s="206"/>
      <c r="AJ404" s="206"/>
      <c r="AK404" s="206"/>
    </row>
    <row r="405" spans="2:37" s="19" customFormat="1" ht="18">
      <c r="B405" s="205">
        <v>396</v>
      </c>
      <c r="C405" s="200" t="str">
        <f>INDEX('Vias Var Man'!$D$12:$D$3949,MATCH('MAPA VARRIÇÃO MANUAL'!B405,'Vias Var Man'!$B$12:$B$3949))</f>
        <v>1 vez na semana</v>
      </c>
      <c r="D405" s="201">
        <f>VLOOKUP(B405,'Vias Var Man'!$B$12:$H$3949,7,FALSE)</f>
        <v>6.0238599999999991</v>
      </c>
      <c r="E405" s="188">
        <f t="shared" si="123"/>
        <v>0</v>
      </c>
      <c r="F405" s="202">
        <f t="shared" si="174"/>
        <v>0</v>
      </c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206"/>
      <c r="AC405" s="206"/>
      <c r="AD405" s="206"/>
      <c r="AE405" s="206"/>
      <c r="AF405" s="206"/>
      <c r="AG405" s="206"/>
      <c r="AH405" s="206"/>
      <c r="AI405" s="206"/>
      <c r="AJ405" s="206"/>
      <c r="AK405" s="206"/>
    </row>
    <row r="406" spans="2:37" s="19" customFormat="1" ht="24.75" customHeight="1">
      <c r="B406" s="101"/>
      <c r="C406" s="89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57"/>
      <c r="AI406" s="157"/>
      <c r="AJ406" s="157"/>
      <c r="AK406" s="157"/>
    </row>
    <row r="407" spans="2:37" s="19" customFormat="1" ht="24.75" customHeight="1">
      <c r="B407" s="101"/>
      <c r="C407" s="89"/>
      <c r="G407" s="157"/>
      <c r="H407" s="157"/>
      <c r="I407" s="160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60"/>
      <c r="AB407" s="157"/>
      <c r="AC407" s="157"/>
      <c r="AD407" s="157"/>
      <c r="AE407" s="157"/>
      <c r="AF407" s="157"/>
      <c r="AG407" s="160"/>
      <c r="AH407" s="160"/>
      <c r="AI407" s="160"/>
      <c r="AJ407" s="160"/>
      <c r="AK407" s="157"/>
    </row>
    <row r="408" spans="2:37" ht="36.75" customHeight="1" thickBot="1">
      <c r="B408" s="307" t="s">
        <v>65</v>
      </c>
      <c r="C408" s="308"/>
      <c r="D408" s="309">
        <f>ROUND(SUM(E10:E405),2)</f>
        <v>11100.93</v>
      </c>
      <c r="E408" s="309"/>
      <c r="F408" s="310"/>
      <c r="G408" s="31"/>
      <c r="H408" s="31"/>
      <c r="I408" s="31"/>
      <c r="J408" s="31"/>
      <c r="K408" s="31"/>
      <c r="L408" s="32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23"/>
    </row>
    <row r="409" spans="2:37">
      <c r="B409" s="101"/>
      <c r="AK409" s="21"/>
    </row>
    <row r="410" spans="2:37" ht="18" customHeight="1">
      <c r="B410" s="101"/>
      <c r="AK410" s="21"/>
    </row>
    <row r="411" spans="2:37"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</row>
    <row r="412" spans="2:37" ht="21.75" customHeight="1">
      <c r="AK412" s="159" t="str">
        <f>AK9</f>
        <v>24-set-26</v>
      </c>
    </row>
    <row r="415" spans="2:37">
      <c r="I415" s="20"/>
    </row>
    <row r="416" spans="2:37" ht="18">
      <c r="H416" s="303"/>
      <c r="I416" s="303"/>
      <c r="AC416" s="1"/>
      <c r="AD416" s="1"/>
      <c r="AE416" s="1"/>
      <c r="AF416" s="1"/>
      <c r="AG416" s="1"/>
      <c r="AH416" s="1"/>
      <c r="AI416" s="1"/>
      <c r="AJ416" s="1"/>
      <c r="AK416" s="1"/>
    </row>
    <row r="421" spans="7:37">
      <c r="G421" s="24">
        <f>SUM(G10:G405)</f>
        <v>82</v>
      </c>
      <c r="H421" s="24">
        <f t="shared" ref="H421:AK421" si="175">SUM(H10:H405)</f>
        <v>63</v>
      </c>
      <c r="I421" s="24">
        <f t="shared" si="175"/>
        <v>0</v>
      </c>
      <c r="J421" s="24">
        <f t="shared" si="175"/>
        <v>71</v>
      </c>
      <c r="K421" s="24">
        <f t="shared" si="175"/>
        <v>82</v>
      </c>
      <c r="L421" s="24">
        <f t="shared" si="175"/>
        <v>76</v>
      </c>
      <c r="M421" s="24">
        <f t="shared" si="175"/>
        <v>66</v>
      </c>
      <c r="N421" s="24">
        <f t="shared" si="175"/>
        <v>82</v>
      </c>
      <c r="O421" s="24">
        <f t="shared" si="175"/>
        <v>63</v>
      </c>
      <c r="P421" s="24">
        <f t="shared" si="175"/>
        <v>0</v>
      </c>
      <c r="Q421" s="24">
        <f t="shared" si="175"/>
        <v>71</v>
      </c>
      <c r="R421" s="24">
        <f t="shared" si="175"/>
        <v>82</v>
      </c>
      <c r="S421" s="24">
        <f t="shared" si="175"/>
        <v>76</v>
      </c>
      <c r="T421" s="24">
        <f t="shared" si="175"/>
        <v>66</v>
      </c>
      <c r="U421" s="24">
        <f t="shared" si="175"/>
        <v>82</v>
      </c>
      <c r="V421" s="24">
        <f t="shared" si="175"/>
        <v>63</v>
      </c>
      <c r="W421" s="24">
        <f t="shared" si="175"/>
        <v>0</v>
      </c>
      <c r="X421" s="24">
        <f t="shared" si="175"/>
        <v>71</v>
      </c>
      <c r="Y421" s="24">
        <f t="shared" si="175"/>
        <v>82</v>
      </c>
      <c r="Z421" s="24">
        <f t="shared" si="175"/>
        <v>76</v>
      </c>
      <c r="AA421" s="24">
        <f t="shared" si="175"/>
        <v>66</v>
      </c>
      <c r="AB421" s="24">
        <f t="shared" si="175"/>
        <v>82</v>
      </c>
      <c r="AC421" s="24">
        <f t="shared" si="175"/>
        <v>63</v>
      </c>
      <c r="AD421" s="24">
        <f t="shared" si="175"/>
        <v>0</v>
      </c>
      <c r="AE421" s="24">
        <f t="shared" si="175"/>
        <v>71</v>
      </c>
      <c r="AF421" s="24">
        <f t="shared" si="175"/>
        <v>82</v>
      </c>
      <c r="AG421" s="24">
        <f t="shared" si="175"/>
        <v>76</v>
      </c>
      <c r="AH421" s="24">
        <f t="shared" si="175"/>
        <v>66</v>
      </c>
      <c r="AI421" s="24">
        <f t="shared" si="175"/>
        <v>82</v>
      </c>
      <c r="AJ421" s="24">
        <f t="shared" si="175"/>
        <v>0</v>
      </c>
      <c r="AK421" s="24">
        <f t="shared" si="175"/>
        <v>0</v>
      </c>
    </row>
    <row r="425" spans="7:37">
      <c r="G425" s="24"/>
    </row>
  </sheetData>
  <mergeCells count="8">
    <mergeCell ref="G2:AE2"/>
    <mergeCell ref="H416:I416"/>
    <mergeCell ref="B6:AK6"/>
    <mergeCell ref="I5:J5"/>
    <mergeCell ref="B408:C408"/>
    <mergeCell ref="D408:F408"/>
    <mergeCell ref="F4:H4"/>
    <mergeCell ref="F5:H5"/>
  </mergeCells>
  <phoneticPr fontId="22" type="noConversion"/>
  <conditionalFormatting sqref="AJ245:AK405">
    <cfRule type="expression" dxfId="12" priority="6" stopIfTrue="1">
      <formula>AJ245&gt;0.001</formula>
    </cfRule>
  </conditionalFormatting>
  <conditionalFormatting sqref="AJ10:AK244">
    <cfRule type="expression" dxfId="11" priority="5" stopIfTrue="1">
      <formula>AJ10&gt;0.001</formula>
    </cfRule>
  </conditionalFormatting>
  <conditionalFormatting sqref="G245:AI405">
    <cfRule type="expression" dxfId="10" priority="2" stopIfTrue="1">
      <formula>G245&gt;0.001</formula>
    </cfRule>
  </conditionalFormatting>
  <conditionalFormatting sqref="G10:AI244">
    <cfRule type="expression" dxfId="9" priority="1" stopIfTrue="1">
      <formula>G10&gt;0.001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35" fitToHeight="8" orientation="landscape" r:id="rId1"/>
  <rowBreaks count="5" manualBreakCount="5">
    <brk id="58" min="1" max="36" man="1"/>
    <brk id="108" min="1" max="36" man="1"/>
    <brk id="158" min="1" max="36" man="1"/>
    <brk id="210" min="1" max="36" man="1"/>
    <brk id="264" min="1" max="36" man="1"/>
  </rowBreak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D0AF-586D-4DB0-8D1E-7F2D93D0AAB9}">
  <sheetPr>
    <tabColor rgb="FF00B0F0"/>
  </sheetPr>
  <dimension ref="A1:G3592"/>
  <sheetViews>
    <sheetView workbookViewId="0">
      <selection activeCell="D2" sqref="D2:H6"/>
    </sheetView>
  </sheetViews>
  <sheetFormatPr defaultRowHeight="15"/>
  <cols>
    <col min="1" max="1" width="20.42578125" bestFit="1" customWidth="1"/>
    <col min="2" max="2" width="10.42578125" bestFit="1" customWidth="1"/>
    <col min="3" max="3" width="64" bestFit="1" customWidth="1"/>
    <col min="4" max="4" width="24.5703125" bestFit="1" customWidth="1"/>
    <col min="5" max="5" width="11.7109375" bestFit="1" customWidth="1"/>
    <col min="6" max="6" width="15.42578125" bestFit="1" customWidth="1"/>
    <col min="7" max="7" width="15.85546875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A2" t="s">
        <v>3204</v>
      </c>
      <c r="B2" s="158">
        <v>46259</v>
      </c>
      <c r="C2" t="s">
        <v>3481</v>
      </c>
      <c r="D2" t="s">
        <v>3025</v>
      </c>
      <c r="E2" t="s">
        <v>3070</v>
      </c>
      <c r="F2">
        <v>4812.5271775349966</v>
      </c>
      <c r="G2" t="s">
        <v>43</v>
      </c>
    </row>
    <row r="3" spans="1:7">
      <c r="A3" t="s">
        <v>3204</v>
      </c>
      <c r="B3" s="158">
        <v>46259</v>
      </c>
      <c r="C3" t="s">
        <v>3481</v>
      </c>
      <c r="D3" t="s">
        <v>3025</v>
      </c>
      <c r="E3" t="s">
        <v>3070</v>
      </c>
      <c r="F3">
        <v>1077.9659454277721</v>
      </c>
      <c r="G3" t="s">
        <v>43</v>
      </c>
    </row>
    <row r="4" spans="1:7">
      <c r="A4" t="s">
        <v>3204</v>
      </c>
      <c r="B4" s="158">
        <v>46259</v>
      </c>
      <c r="C4" t="s">
        <v>3481</v>
      </c>
      <c r="D4" t="s">
        <v>3025</v>
      </c>
      <c r="E4" t="s">
        <v>3070</v>
      </c>
      <c r="F4">
        <v>2328.711155677272</v>
      </c>
      <c r="G4" t="s">
        <v>43</v>
      </c>
    </row>
    <row r="5" spans="1:7">
      <c r="A5" t="s">
        <v>3204</v>
      </c>
      <c r="B5" s="158">
        <v>46259</v>
      </c>
      <c r="C5" t="s">
        <v>3481</v>
      </c>
      <c r="D5" t="s">
        <v>3025</v>
      </c>
      <c r="E5" t="s">
        <v>3070</v>
      </c>
      <c r="F5">
        <v>1052.0935684365691</v>
      </c>
      <c r="G5" t="s">
        <v>43</v>
      </c>
    </row>
    <row r="6" spans="1:7">
      <c r="A6" t="s">
        <v>3204</v>
      </c>
      <c r="B6" s="158">
        <v>46259</v>
      </c>
      <c r="C6" t="s">
        <v>3481</v>
      </c>
      <c r="D6" t="s">
        <v>3039</v>
      </c>
      <c r="E6" t="s">
        <v>3070</v>
      </c>
      <c r="F6">
        <v>6339.3999805003396</v>
      </c>
      <c r="G6" t="s">
        <v>43</v>
      </c>
    </row>
    <row r="7" spans="1:7">
      <c r="A7" t="s">
        <v>3204</v>
      </c>
      <c r="B7" s="158">
        <v>46259</v>
      </c>
      <c r="C7" t="s">
        <v>3481</v>
      </c>
      <c r="D7" t="s">
        <v>3034</v>
      </c>
      <c r="E7" t="s">
        <v>3070</v>
      </c>
      <c r="F7">
        <v>4593.7118823900819</v>
      </c>
      <c r="G7" t="s">
        <v>43</v>
      </c>
    </row>
    <row r="8" spans="1:7">
      <c r="A8" t="s">
        <v>3204</v>
      </c>
      <c r="B8" s="158">
        <v>46259</v>
      </c>
      <c r="C8" t="s">
        <v>3481</v>
      </c>
      <c r="D8" t="s">
        <v>3034</v>
      </c>
      <c r="E8" t="s">
        <v>3070</v>
      </c>
      <c r="F8">
        <v>1477.7642177641389</v>
      </c>
      <c r="G8" t="s">
        <v>43</v>
      </c>
    </row>
    <row r="9" spans="1:7">
      <c r="A9" t="s">
        <v>3204</v>
      </c>
      <c r="B9" s="158">
        <v>46259</v>
      </c>
      <c r="C9" t="s">
        <v>3481</v>
      </c>
      <c r="D9" t="s">
        <v>3040</v>
      </c>
      <c r="E9" t="s">
        <v>3070</v>
      </c>
      <c r="F9">
        <v>5647.3058022931218</v>
      </c>
      <c r="G9" t="s">
        <v>43</v>
      </c>
    </row>
    <row r="10" spans="1:7">
      <c r="A10" t="s">
        <v>3204</v>
      </c>
      <c r="B10" s="158">
        <v>46259</v>
      </c>
      <c r="C10" t="s">
        <v>3262</v>
      </c>
      <c r="D10" t="s">
        <v>3041</v>
      </c>
      <c r="E10" t="s">
        <v>3070</v>
      </c>
      <c r="F10">
        <v>498.33973758295178</v>
      </c>
      <c r="G10" t="s">
        <v>43</v>
      </c>
    </row>
    <row r="11" spans="1:7">
      <c r="A11" t="s">
        <v>3204</v>
      </c>
      <c r="B11" s="158">
        <v>46259</v>
      </c>
      <c r="C11" t="s">
        <v>3263</v>
      </c>
      <c r="D11" t="s">
        <v>3041</v>
      </c>
      <c r="E11" t="s">
        <v>3070</v>
      </c>
      <c r="F11">
        <v>499.18049248680472</v>
      </c>
      <c r="G11" t="s">
        <v>43</v>
      </c>
    </row>
    <row r="12" spans="1:7">
      <c r="A12" t="s">
        <v>3204</v>
      </c>
      <c r="B12" s="158">
        <v>46259</v>
      </c>
      <c r="C12" t="s">
        <v>3256</v>
      </c>
      <c r="D12" t="s">
        <v>3041</v>
      </c>
      <c r="E12" t="s">
        <v>3070</v>
      </c>
      <c r="F12">
        <v>499.18365452811122</v>
      </c>
      <c r="G12" t="s">
        <v>43</v>
      </c>
    </row>
    <row r="13" spans="1:7">
      <c r="A13" t="s">
        <v>3204</v>
      </c>
      <c r="B13" s="158">
        <v>46259</v>
      </c>
      <c r="C13" t="s">
        <v>3257</v>
      </c>
      <c r="D13" t="s">
        <v>3041</v>
      </c>
      <c r="E13" t="s">
        <v>3070</v>
      </c>
      <c r="F13">
        <v>499.18244557455182</v>
      </c>
      <c r="G13" t="s">
        <v>43</v>
      </c>
    </row>
    <row r="14" spans="1:7">
      <c r="A14" t="s">
        <v>3204</v>
      </c>
      <c r="B14" s="158">
        <v>46259</v>
      </c>
      <c r="C14" t="s">
        <v>3261</v>
      </c>
      <c r="D14" t="s">
        <v>3041</v>
      </c>
      <c r="E14" t="s">
        <v>3070</v>
      </c>
      <c r="F14">
        <v>449.62091945484281</v>
      </c>
      <c r="G14" t="s">
        <v>43</v>
      </c>
    </row>
    <row r="15" spans="1:7">
      <c r="A15" t="s">
        <v>3204</v>
      </c>
      <c r="B15" s="158">
        <v>46259</v>
      </c>
      <c r="C15" t="s">
        <v>3255</v>
      </c>
      <c r="D15" t="s">
        <v>3041</v>
      </c>
      <c r="E15" t="s">
        <v>3070</v>
      </c>
      <c r="F15">
        <v>479.79280838370317</v>
      </c>
      <c r="G15" t="s">
        <v>43</v>
      </c>
    </row>
    <row r="16" spans="1:7">
      <c r="A16" t="s">
        <v>3204</v>
      </c>
      <c r="B16" s="158">
        <v>46259</v>
      </c>
      <c r="C16" t="s">
        <v>3260</v>
      </c>
      <c r="D16" t="s">
        <v>3041</v>
      </c>
      <c r="E16" t="s">
        <v>3070</v>
      </c>
      <c r="F16">
        <v>449.62096798792481</v>
      </c>
      <c r="G16" t="s">
        <v>43</v>
      </c>
    </row>
    <row r="17" spans="1:7">
      <c r="A17" t="s">
        <v>3204</v>
      </c>
      <c r="B17" s="158">
        <v>46259</v>
      </c>
      <c r="C17" t="s">
        <v>3252</v>
      </c>
      <c r="D17" t="s">
        <v>3041</v>
      </c>
      <c r="E17" t="s">
        <v>3070</v>
      </c>
      <c r="F17">
        <v>479.78810652717948</v>
      </c>
      <c r="G17" t="s">
        <v>43</v>
      </c>
    </row>
    <row r="18" spans="1:7">
      <c r="A18" t="s">
        <v>3204</v>
      </c>
      <c r="B18" s="158">
        <v>46259</v>
      </c>
      <c r="C18" t="s">
        <v>3259</v>
      </c>
      <c r="D18" t="s">
        <v>3041</v>
      </c>
      <c r="E18" t="s">
        <v>3070</v>
      </c>
      <c r="F18">
        <v>449.62267347052688</v>
      </c>
      <c r="G18" t="s">
        <v>43</v>
      </c>
    </row>
    <row r="19" spans="1:7">
      <c r="A19" t="s">
        <v>3204</v>
      </c>
      <c r="B19" s="158">
        <v>46259</v>
      </c>
      <c r="C19" t="s">
        <v>3253</v>
      </c>
      <c r="D19" t="s">
        <v>3041</v>
      </c>
      <c r="E19" t="s">
        <v>3070</v>
      </c>
      <c r="F19">
        <v>479.79323951154947</v>
      </c>
      <c r="G19" t="s">
        <v>43</v>
      </c>
    </row>
    <row r="20" spans="1:7">
      <c r="A20" t="s">
        <v>3204</v>
      </c>
      <c r="B20" s="158">
        <v>46259</v>
      </c>
      <c r="C20" t="s">
        <v>3258</v>
      </c>
      <c r="D20" t="s">
        <v>3041</v>
      </c>
      <c r="E20" t="s">
        <v>3070</v>
      </c>
      <c r="F20">
        <v>449.61819622665638</v>
      </c>
      <c r="G20" t="s">
        <v>43</v>
      </c>
    </row>
    <row r="21" spans="1:7">
      <c r="A21" t="s">
        <v>3204</v>
      </c>
      <c r="B21" s="158">
        <v>46259</v>
      </c>
      <c r="C21" t="s">
        <v>3254</v>
      </c>
      <c r="D21" t="s">
        <v>3041</v>
      </c>
      <c r="E21" t="s">
        <v>3070</v>
      </c>
      <c r="F21">
        <v>436.95709908008581</v>
      </c>
      <c r="G21" t="s">
        <v>43</v>
      </c>
    </row>
    <row r="22" spans="1:7">
      <c r="A22" t="s">
        <v>3204</v>
      </c>
      <c r="B22" s="158">
        <v>46259</v>
      </c>
      <c r="C22" t="s">
        <v>3264</v>
      </c>
      <c r="D22" t="s">
        <v>3041</v>
      </c>
      <c r="E22" t="s">
        <v>3070</v>
      </c>
      <c r="F22">
        <v>493.16498581320047</v>
      </c>
      <c r="G22" t="s">
        <v>43</v>
      </c>
    </row>
    <row r="23" spans="1:7">
      <c r="A23" t="s">
        <v>3204</v>
      </c>
      <c r="B23" s="158">
        <v>46259</v>
      </c>
      <c r="C23" t="s">
        <v>3265</v>
      </c>
      <c r="D23" t="s">
        <v>3041</v>
      </c>
      <c r="E23" t="s">
        <v>3070</v>
      </c>
      <c r="F23">
        <v>493.16789294779301</v>
      </c>
      <c r="G23" t="s">
        <v>43</v>
      </c>
    </row>
    <row r="24" spans="1:7">
      <c r="A24" t="s">
        <v>3204</v>
      </c>
      <c r="B24" s="158">
        <v>46259</v>
      </c>
      <c r="C24" t="s">
        <v>3266</v>
      </c>
      <c r="D24" t="s">
        <v>3041</v>
      </c>
      <c r="E24" t="s">
        <v>3070</v>
      </c>
      <c r="F24">
        <v>402.5598589591682</v>
      </c>
      <c r="G24" t="s">
        <v>43</v>
      </c>
    </row>
    <row r="25" spans="1:7">
      <c r="A25" t="s">
        <v>3204</v>
      </c>
      <c r="B25" s="158">
        <v>46259</v>
      </c>
      <c r="C25" t="s">
        <v>3371</v>
      </c>
      <c r="D25" t="s">
        <v>3037</v>
      </c>
      <c r="E25" t="s">
        <v>3070</v>
      </c>
      <c r="F25">
        <v>478.37645596824592</v>
      </c>
      <c r="G25" t="s">
        <v>43</v>
      </c>
    </row>
    <row r="26" spans="1:7">
      <c r="A26" t="s">
        <v>3204</v>
      </c>
      <c r="B26" s="158">
        <v>46259</v>
      </c>
      <c r="C26" t="s">
        <v>3370</v>
      </c>
      <c r="D26" t="s">
        <v>3037</v>
      </c>
      <c r="E26" t="s">
        <v>3070</v>
      </c>
      <c r="F26">
        <v>478.37565814703697</v>
      </c>
      <c r="G26" t="s">
        <v>43</v>
      </c>
    </row>
    <row r="27" spans="1:7">
      <c r="A27" t="s">
        <v>3204</v>
      </c>
      <c r="B27" s="158">
        <v>46259</v>
      </c>
      <c r="C27" t="s">
        <v>3369</v>
      </c>
      <c r="D27" t="s">
        <v>3037</v>
      </c>
      <c r="E27" t="s">
        <v>3070</v>
      </c>
      <c r="F27">
        <v>478.37809873186052</v>
      </c>
      <c r="G27" t="s">
        <v>43</v>
      </c>
    </row>
    <row r="28" spans="1:7">
      <c r="A28" t="s">
        <v>3204</v>
      </c>
      <c r="B28" s="158">
        <v>46259</v>
      </c>
      <c r="C28" t="s">
        <v>3421</v>
      </c>
      <c r="D28" t="s">
        <v>3037</v>
      </c>
      <c r="E28" t="s">
        <v>3070</v>
      </c>
      <c r="F28">
        <v>466.58264323696488</v>
      </c>
      <c r="G28" t="s">
        <v>43</v>
      </c>
    </row>
    <row r="29" spans="1:7">
      <c r="A29" t="s">
        <v>3204</v>
      </c>
      <c r="B29" s="158">
        <v>46259</v>
      </c>
      <c r="C29" t="s">
        <v>3420</v>
      </c>
      <c r="D29" t="s">
        <v>3037</v>
      </c>
      <c r="E29" t="s">
        <v>3070</v>
      </c>
      <c r="F29">
        <v>466.58601565286523</v>
      </c>
      <c r="G29" t="s">
        <v>43</v>
      </c>
    </row>
    <row r="30" spans="1:7">
      <c r="A30" t="s">
        <v>3204</v>
      </c>
      <c r="B30" s="158">
        <v>46259</v>
      </c>
      <c r="C30" t="s">
        <v>3423</v>
      </c>
      <c r="D30" t="s">
        <v>3037</v>
      </c>
      <c r="E30" t="s">
        <v>3070</v>
      </c>
      <c r="F30">
        <v>78.753210770897567</v>
      </c>
      <c r="G30" t="s">
        <v>43</v>
      </c>
    </row>
    <row r="31" spans="1:7">
      <c r="A31" t="s">
        <v>3204</v>
      </c>
      <c r="B31" s="158">
        <v>46259</v>
      </c>
      <c r="C31" t="s">
        <v>3422</v>
      </c>
      <c r="D31" t="s">
        <v>3037</v>
      </c>
      <c r="E31" t="s">
        <v>3070</v>
      </c>
      <c r="F31">
        <v>82.229011953808367</v>
      </c>
      <c r="G31" t="s">
        <v>43</v>
      </c>
    </row>
    <row r="32" spans="1:7">
      <c r="A32" t="s">
        <v>3204</v>
      </c>
      <c r="B32" s="158">
        <v>46259</v>
      </c>
      <c r="C32" t="s">
        <v>3331</v>
      </c>
      <c r="D32" t="s">
        <v>3037</v>
      </c>
      <c r="E32" t="s">
        <v>3070</v>
      </c>
      <c r="F32">
        <v>467.77499364688993</v>
      </c>
      <c r="G32" t="s">
        <v>43</v>
      </c>
    </row>
    <row r="33" spans="1:7">
      <c r="A33" t="s">
        <v>3204</v>
      </c>
      <c r="B33" s="158">
        <v>46259</v>
      </c>
      <c r="C33" t="s">
        <v>3335</v>
      </c>
      <c r="D33" t="s">
        <v>3037</v>
      </c>
      <c r="E33" t="s">
        <v>3070</v>
      </c>
      <c r="F33">
        <v>443.21739597246051</v>
      </c>
      <c r="G33" t="s">
        <v>43</v>
      </c>
    </row>
    <row r="34" spans="1:7">
      <c r="A34" t="s">
        <v>3204</v>
      </c>
      <c r="B34" s="158">
        <v>46259</v>
      </c>
      <c r="C34" t="s">
        <v>3330</v>
      </c>
      <c r="D34" t="s">
        <v>3037</v>
      </c>
      <c r="E34" t="s">
        <v>3070</v>
      </c>
      <c r="F34">
        <v>461.31494862958789</v>
      </c>
      <c r="G34" t="s">
        <v>43</v>
      </c>
    </row>
    <row r="35" spans="1:7">
      <c r="A35" t="s">
        <v>3204</v>
      </c>
      <c r="B35" s="158">
        <v>46259</v>
      </c>
      <c r="C35" t="s">
        <v>3337</v>
      </c>
      <c r="D35" t="s">
        <v>3037</v>
      </c>
      <c r="E35" t="s">
        <v>3070</v>
      </c>
      <c r="F35">
        <v>427.67971397191292</v>
      </c>
      <c r="G35" t="s">
        <v>43</v>
      </c>
    </row>
    <row r="36" spans="1:7">
      <c r="A36" t="s">
        <v>3204</v>
      </c>
      <c r="B36" s="158">
        <v>46259</v>
      </c>
      <c r="C36" t="s">
        <v>3327</v>
      </c>
      <c r="D36" t="s">
        <v>3037</v>
      </c>
      <c r="E36" t="s">
        <v>3070</v>
      </c>
      <c r="F36">
        <v>684.52982673599035</v>
      </c>
      <c r="G36" t="s">
        <v>43</v>
      </c>
    </row>
    <row r="37" spans="1:7">
      <c r="A37" t="s">
        <v>3204</v>
      </c>
      <c r="B37" s="158">
        <v>46259</v>
      </c>
      <c r="C37" t="s">
        <v>3392</v>
      </c>
      <c r="D37" t="s">
        <v>3037</v>
      </c>
      <c r="E37" t="s">
        <v>3070</v>
      </c>
      <c r="F37">
        <v>431.2808588668704</v>
      </c>
      <c r="G37" t="s">
        <v>43</v>
      </c>
    </row>
    <row r="38" spans="1:7">
      <c r="A38" t="s">
        <v>3204</v>
      </c>
      <c r="B38" s="158">
        <v>46259</v>
      </c>
      <c r="C38" t="s">
        <v>3404</v>
      </c>
      <c r="D38" t="s">
        <v>3037</v>
      </c>
      <c r="E38" t="s">
        <v>3070</v>
      </c>
      <c r="F38">
        <v>5396.6116099225546</v>
      </c>
      <c r="G38" t="s">
        <v>43</v>
      </c>
    </row>
    <row r="39" spans="1:7">
      <c r="A39" t="s">
        <v>3204</v>
      </c>
      <c r="B39" s="158">
        <v>46259</v>
      </c>
      <c r="C39" t="s">
        <v>3401</v>
      </c>
      <c r="D39" t="s">
        <v>3037</v>
      </c>
      <c r="E39" t="s">
        <v>3070</v>
      </c>
      <c r="F39">
        <v>468.54978801496333</v>
      </c>
      <c r="G39" t="s">
        <v>43</v>
      </c>
    </row>
    <row r="40" spans="1:7">
      <c r="A40" t="s">
        <v>3204</v>
      </c>
      <c r="B40" s="158">
        <v>46259</v>
      </c>
      <c r="C40" t="s">
        <v>3393</v>
      </c>
      <c r="D40" t="s">
        <v>3037</v>
      </c>
      <c r="E40" t="s">
        <v>3070</v>
      </c>
      <c r="F40">
        <v>361.83790674153721</v>
      </c>
      <c r="G40" t="s">
        <v>43</v>
      </c>
    </row>
    <row r="41" spans="1:7">
      <c r="A41" t="s">
        <v>3204</v>
      </c>
      <c r="B41" s="158">
        <v>46259</v>
      </c>
      <c r="C41" t="s">
        <v>3413</v>
      </c>
      <c r="D41" t="s">
        <v>3037</v>
      </c>
      <c r="E41" t="s">
        <v>3070</v>
      </c>
      <c r="F41">
        <v>559.45857876259834</v>
      </c>
      <c r="G41" t="s">
        <v>43</v>
      </c>
    </row>
    <row r="42" spans="1:7">
      <c r="A42" t="s">
        <v>3204</v>
      </c>
      <c r="B42" s="158">
        <v>46259</v>
      </c>
      <c r="C42" t="s">
        <v>3414</v>
      </c>
      <c r="D42" t="s">
        <v>3037</v>
      </c>
      <c r="E42" t="s">
        <v>3070</v>
      </c>
      <c r="F42">
        <v>550.4183351341635</v>
      </c>
      <c r="G42" t="s">
        <v>43</v>
      </c>
    </row>
    <row r="43" spans="1:7">
      <c r="A43" t="s">
        <v>3204</v>
      </c>
      <c r="B43" s="158">
        <v>46259</v>
      </c>
      <c r="C43" t="s">
        <v>3415</v>
      </c>
      <c r="D43" t="s">
        <v>3037</v>
      </c>
      <c r="E43" t="s">
        <v>3070</v>
      </c>
      <c r="F43">
        <v>543.54341581277549</v>
      </c>
      <c r="G43" t="s">
        <v>43</v>
      </c>
    </row>
    <row r="44" spans="1:7">
      <c r="A44" t="s">
        <v>3204</v>
      </c>
      <c r="B44" s="158">
        <v>46259</v>
      </c>
      <c r="C44" t="s">
        <v>3406</v>
      </c>
      <c r="D44" t="s">
        <v>3037</v>
      </c>
      <c r="E44" t="s">
        <v>3070</v>
      </c>
      <c r="F44">
        <v>404.07956847175961</v>
      </c>
      <c r="G44" t="s">
        <v>43</v>
      </c>
    </row>
    <row r="45" spans="1:7">
      <c r="A45" t="s">
        <v>3204</v>
      </c>
      <c r="B45" s="158">
        <v>46259</v>
      </c>
      <c r="C45" t="s">
        <v>3416</v>
      </c>
      <c r="D45" t="s">
        <v>3037</v>
      </c>
      <c r="E45" t="s">
        <v>3070</v>
      </c>
      <c r="F45">
        <v>522.21900755539536</v>
      </c>
      <c r="G45" t="s">
        <v>43</v>
      </c>
    </row>
    <row r="46" spans="1:7">
      <c r="A46" t="s">
        <v>3204</v>
      </c>
      <c r="B46" s="158">
        <v>46259</v>
      </c>
      <c r="C46" t="s">
        <v>3417</v>
      </c>
      <c r="D46" t="s">
        <v>3037</v>
      </c>
      <c r="E46" t="s">
        <v>3070</v>
      </c>
      <c r="F46">
        <v>522.97630500048399</v>
      </c>
      <c r="G46" t="s">
        <v>43</v>
      </c>
    </row>
    <row r="47" spans="1:7">
      <c r="A47" t="s">
        <v>3204</v>
      </c>
      <c r="B47" s="158">
        <v>46259</v>
      </c>
      <c r="C47" t="s">
        <v>3418</v>
      </c>
      <c r="D47" t="s">
        <v>3037</v>
      </c>
      <c r="E47" t="s">
        <v>3070</v>
      </c>
      <c r="F47">
        <v>545.83620589971542</v>
      </c>
      <c r="G47" t="s">
        <v>43</v>
      </c>
    </row>
    <row r="48" spans="1:7">
      <c r="A48" t="s">
        <v>3204</v>
      </c>
      <c r="B48" s="158">
        <v>46259</v>
      </c>
      <c r="C48" t="s">
        <v>3400</v>
      </c>
      <c r="D48" t="s">
        <v>3037</v>
      </c>
      <c r="E48" t="s">
        <v>3070</v>
      </c>
      <c r="F48">
        <v>480.33229684084648</v>
      </c>
      <c r="G48" t="s">
        <v>43</v>
      </c>
    </row>
    <row r="49" spans="1:7">
      <c r="A49" t="s">
        <v>3204</v>
      </c>
      <c r="B49" s="158">
        <v>46259</v>
      </c>
      <c r="C49" t="s">
        <v>3399</v>
      </c>
      <c r="D49" t="s">
        <v>3037</v>
      </c>
      <c r="E49" t="s">
        <v>3070</v>
      </c>
      <c r="F49">
        <v>560.2570524471812</v>
      </c>
      <c r="G49" t="s">
        <v>43</v>
      </c>
    </row>
    <row r="50" spans="1:7">
      <c r="A50" t="s">
        <v>3204</v>
      </c>
      <c r="B50" s="158">
        <v>46259</v>
      </c>
      <c r="C50" t="s">
        <v>3434</v>
      </c>
      <c r="D50" t="s">
        <v>3037</v>
      </c>
      <c r="E50" t="s">
        <v>3070</v>
      </c>
      <c r="F50">
        <v>542.946598675102</v>
      </c>
      <c r="G50" t="s">
        <v>43</v>
      </c>
    </row>
    <row r="51" spans="1:7">
      <c r="A51" t="s">
        <v>3204</v>
      </c>
      <c r="B51" s="158">
        <v>46259</v>
      </c>
      <c r="C51" t="s">
        <v>3433</v>
      </c>
      <c r="D51" t="s">
        <v>3037</v>
      </c>
      <c r="E51" t="s">
        <v>3070</v>
      </c>
      <c r="F51">
        <v>419.9986273124814</v>
      </c>
      <c r="G51" t="s">
        <v>43</v>
      </c>
    </row>
    <row r="52" spans="1:7">
      <c r="A52" t="s">
        <v>3204</v>
      </c>
      <c r="B52" s="158">
        <v>46259</v>
      </c>
      <c r="C52" t="s">
        <v>3432</v>
      </c>
      <c r="D52" t="s">
        <v>3037</v>
      </c>
      <c r="E52" t="s">
        <v>3070</v>
      </c>
      <c r="F52">
        <v>422.70000388100738</v>
      </c>
      <c r="G52" t="s">
        <v>43</v>
      </c>
    </row>
    <row r="53" spans="1:7">
      <c r="A53" t="s">
        <v>3204</v>
      </c>
      <c r="B53" s="158">
        <v>46259</v>
      </c>
      <c r="C53" t="s">
        <v>3431</v>
      </c>
      <c r="D53" t="s">
        <v>3037</v>
      </c>
      <c r="E53" t="s">
        <v>3070</v>
      </c>
      <c r="F53">
        <v>422.69832986220717</v>
      </c>
      <c r="G53" t="s">
        <v>43</v>
      </c>
    </row>
    <row r="54" spans="1:7">
      <c r="A54" t="s">
        <v>3204</v>
      </c>
      <c r="B54" s="158">
        <v>46259</v>
      </c>
      <c r="C54" t="s">
        <v>3430</v>
      </c>
      <c r="D54" t="s">
        <v>3037</v>
      </c>
      <c r="E54" t="s">
        <v>3070</v>
      </c>
      <c r="F54">
        <v>422.69901288673282</v>
      </c>
      <c r="G54" t="s">
        <v>43</v>
      </c>
    </row>
    <row r="55" spans="1:7">
      <c r="A55" t="s">
        <v>3204</v>
      </c>
      <c r="B55" s="158">
        <v>46259</v>
      </c>
      <c r="C55" t="s">
        <v>3440</v>
      </c>
      <c r="D55" t="s">
        <v>3037</v>
      </c>
      <c r="E55" t="s">
        <v>3070</v>
      </c>
      <c r="F55">
        <v>422.69931940361857</v>
      </c>
      <c r="G55" t="s">
        <v>43</v>
      </c>
    </row>
    <row r="56" spans="1:7">
      <c r="A56" t="s">
        <v>3204</v>
      </c>
      <c r="B56" s="158">
        <v>46259</v>
      </c>
      <c r="C56" t="s">
        <v>3439</v>
      </c>
      <c r="D56" t="s">
        <v>3037</v>
      </c>
      <c r="E56" t="s">
        <v>3070</v>
      </c>
      <c r="F56">
        <v>422.69713604077702</v>
      </c>
      <c r="G56" t="s">
        <v>43</v>
      </c>
    </row>
    <row r="57" spans="1:7">
      <c r="A57" t="s">
        <v>3204</v>
      </c>
      <c r="B57" s="158">
        <v>46259</v>
      </c>
      <c r="C57" t="s">
        <v>3438</v>
      </c>
      <c r="D57" t="s">
        <v>3037</v>
      </c>
      <c r="E57" t="s">
        <v>3070</v>
      </c>
      <c r="F57">
        <v>422.69896264374262</v>
      </c>
      <c r="G57" t="s">
        <v>43</v>
      </c>
    </row>
    <row r="58" spans="1:7">
      <c r="A58" t="s">
        <v>3204</v>
      </c>
      <c r="B58" s="158">
        <v>46259</v>
      </c>
      <c r="C58" t="s">
        <v>3437</v>
      </c>
      <c r="D58" t="s">
        <v>3037</v>
      </c>
      <c r="E58" t="s">
        <v>3070</v>
      </c>
      <c r="F58">
        <v>422.69882725179201</v>
      </c>
      <c r="G58" t="s">
        <v>43</v>
      </c>
    </row>
    <row r="59" spans="1:7">
      <c r="A59" t="s">
        <v>3204</v>
      </c>
      <c r="B59" s="158">
        <v>46259</v>
      </c>
      <c r="C59" t="s">
        <v>3436</v>
      </c>
      <c r="D59" t="s">
        <v>3037</v>
      </c>
      <c r="E59" t="s">
        <v>3070</v>
      </c>
      <c r="F59">
        <v>422.69805514812469</v>
      </c>
      <c r="G59" t="s">
        <v>43</v>
      </c>
    </row>
    <row r="60" spans="1:7">
      <c r="A60" t="s">
        <v>3204</v>
      </c>
      <c r="B60" s="158">
        <v>46259</v>
      </c>
      <c r="C60" t="s">
        <v>3336</v>
      </c>
      <c r="D60" t="s">
        <v>3035</v>
      </c>
      <c r="E60" t="s">
        <v>3070</v>
      </c>
      <c r="F60">
        <v>494.9500397760421</v>
      </c>
      <c r="G60" t="s">
        <v>43</v>
      </c>
    </row>
    <row r="61" spans="1:7">
      <c r="A61" t="s">
        <v>3204</v>
      </c>
      <c r="B61" s="158">
        <v>46259</v>
      </c>
      <c r="C61" t="s">
        <v>3354</v>
      </c>
      <c r="D61" t="s">
        <v>3035</v>
      </c>
      <c r="E61" t="s">
        <v>3070</v>
      </c>
      <c r="F61">
        <v>989.30468485141319</v>
      </c>
      <c r="G61" t="s">
        <v>43</v>
      </c>
    </row>
    <row r="62" spans="1:7">
      <c r="A62" t="s">
        <v>3204</v>
      </c>
      <c r="B62" s="158">
        <v>46259</v>
      </c>
      <c r="C62" t="s">
        <v>3363</v>
      </c>
      <c r="D62" t="s">
        <v>3035</v>
      </c>
      <c r="E62" t="s">
        <v>3070</v>
      </c>
      <c r="F62">
        <v>390.60323750041431</v>
      </c>
      <c r="G62" t="s">
        <v>43</v>
      </c>
    </row>
    <row r="63" spans="1:7">
      <c r="A63" t="s">
        <v>3204</v>
      </c>
      <c r="B63" s="158">
        <v>46259</v>
      </c>
      <c r="C63" t="s">
        <v>3360</v>
      </c>
      <c r="D63" t="s">
        <v>3035</v>
      </c>
      <c r="E63" t="s">
        <v>3070</v>
      </c>
      <c r="F63">
        <v>465.83088847622281</v>
      </c>
      <c r="G63" t="s">
        <v>43</v>
      </c>
    </row>
    <row r="64" spans="1:7">
      <c r="A64" t="s">
        <v>3204</v>
      </c>
      <c r="B64" s="158">
        <v>46259</v>
      </c>
      <c r="C64" t="s">
        <v>3364</v>
      </c>
      <c r="D64" t="s">
        <v>3035</v>
      </c>
      <c r="E64" t="s">
        <v>3070</v>
      </c>
      <c r="F64">
        <v>390.60130470618611</v>
      </c>
      <c r="G64" t="s">
        <v>43</v>
      </c>
    </row>
    <row r="65" spans="1:7">
      <c r="A65" t="s">
        <v>3204</v>
      </c>
      <c r="B65" s="158">
        <v>46259</v>
      </c>
      <c r="C65" t="s">
        <v>3365</v>
      </c>
      <c r="D65" t="s">
        <v>3035</v>
      </c>
      <c r="E65" t="s">
        <v>3070</v>
      </c>
      <c r="F65">
        <v>390.60199820995331</v>
      </c>
      <c r="G65" t="s">
        <v>43</v>
      </c>
    </row>
    <row r="66" spans="1:7">
      <c r="A66" t="s">
        <v>3204</v>
      </c>
      <c r="B66" s="158">
        <v>46259</v>
      </c>
      <c r="C66" t="s">
        <v>3359</v>
      </c>
      <c r="D66" t="s">
        <v>3035</v>
      </c>
      <c r="E66" t="s">
        <v>3070</v>
      </c>
      <c r="F66">
        <v>563.79073104821146</v>
      </c>
      <c r="G66" t="s">
        <v>43</v>
      </c>
    </row>
    <row r="67" spans="1:7">
      <c r="A67" t="s">
        <v>3204</v>
      </c>
      <c r="B67" s="158">
        <v>46259</v>
      </c>
      <c r="C67" t="s">
        <v>3361</v>
      </c>
      <c r="D67" t="s">
        <v>3035</v>
      </c>
      <c r="E67" t="s">
        <v>3070</v>
      </c>
      <c r="F67">
        <v>454.72775216028089</v>
      </c>
      <c r="G67" t="s">
        <v>43</v>
      </c>
    </row>
    <row r="68" spans="1:7">
      <c r="A68" t="s">
        <v>3204</v>
      </c>
      <c r="B68" s="158">
        <v>46259</v>
      </c>
      <c r="C68" t="s">
        <v>3358</v>
      </c>
      <c r="D68" t="s">
        <v>3035</v>
      </c>
      <c r="E68" t="s">
        <v>3070</v>
      </c>
      <c r="F68">
        <v>449.86337780579919</v>
      </c>
      <c r="G68" t="s">
        <v>43</v>
      </c>
    </row>
    <row r="69" spans="1:7">
      <c r="A69" t="s">
        <v>3204</v>
      </c>
      <c r="B69" s="158">
        <v>46259</v>
      </c>
      <c r="C69" t="s">
        <v>3362</v>
      </c>
      <c r="D69" t="s">
        <v>3035</v>
      </c>
      <c r="E69" t="s">
        <v>3070</v>
      </c>
      <c r="F69">
        <v>398.69937279075378</v>
      </c>
      <c r="G69" t="s">
        <v>43</v>
      </c>
    </row>
    <row r="70" spans="1:7">
      <c r="A70" t="s">
        <v>3204</v>
      </c>
      <c r="B70" s="158">
        <v>46259</v>
      </c>
      <c r="C70" t="s">
        <v>3355</v>
      </c>
      <c r="D70" t="s">
        <v>3035</v>
      </c>
      <c r="E70" t="s">
        <v>3070</v>
      </c>
      <c r="F70">
        <v>398.70319248735899</v>
      </c>
      <c r="G70" t="s">
        <v>43</v>
      </c>
    </row>
    <row r="71" spans="1:7">
      <c r="A71" t="s">
        <v>3204</v>
      </c>
      <c r="B71" s="158">
        <v>46259</v>
      </c>
      <c r="C71" t="s">
        <v>3356</v>
      </c>
      <c r="D71" t="s">
        <v>3035</v>
      </c>
      <c r="E71" t="s">
        <v>3070</v>
      </c>
      <c r="F71">
        <v>398.69703232869512</v>
      </c>
      <c r="G71" t="s">
        <v>43</v>
      </c>
    </row>
    <row r="72" spans="1:7">
      <c r="A72" t="s">
        <v>3204</v>
      </c>
      <c r="B72" s="158">
        <v>46259</v>
      </c>
      <c r="C72" t="s">
        <v>3352</v>
      </c>
      <c r="D72" t="s">
        <v>3035</v>
      </c>
      <c r="E72" t="s">
        <v>3070</v>
      </c>
      <c r="F72">
        <v>448.49392486736178</v>
      </c>
      <c r="G72" t="s">
        <v>43</v>
      </c>
    </row>
    <row r="73" spans="1:7">
      <c r="A73" t="s">
        <v>3204</v>
      </c>
      <c r="B73" s="158">
        <v>46259</v>
      </c>
      <c r="C73" t="s">
        <v>3351</v>
      </c>
      <c r="D73" t="s">
        <v>3035</v>
      </c>
      <c r="E73" t="s">
        <v>3070</v>
      </c>
      <c r="F73">
        <v>448.4914659820497</v>
      </c>
      <c r="G73" t="s">
        <v>43</v>
      </c>
    </row>
    <row r="74" spans="1:7">
      <c r="A74" t="s">
        <v>3204</v>
      </c>
      <c r="B74" s="158">
        <v>46259</v>
      </c>
      <c r="C74" t="s">
        <v>3350</v>
      </c>
      <c r="D74" t="s">
        <v>3035</v>
      </c>
      <c r="E74" t="s">
        <v>3070</v>
      </c>
      <c r="F74">
        <v>464.30093654245138</v>
      </c>
      <c r="G74" t="s">
        <v>43</v>
      </c>
    </row>
    <row r="75" spans="1:7">
      <c r="A75" t="s">
        <v>3204</v>
      </c>
      <c r="B75" s="158">
        <v>46259</v>
      </c>
      <c r="C75" t="s">
        <v>3346</v>
      </c>
      <c r="D75" t="s">
        <v>3035</v>
      </c>
      <c r="E75" t="s">
        <v>3070</v>
      </c>
      <c r="F75">
        <v>444.98167265951628</v>
      </c>
      <c r="G75" t="s">
        <v>43</v>
      </c>
    </row>
    <row r="76" spans="1:7">
      <c r="A76" t="s">
        <v>3204</v>
      </c>
      <c r="B76" s="158">
        <v>46259</v>
      </c>
      <c r="C76" t="s">
        <v>3349</v>
      </c>
      <c r="D76" t="s">
        <v>3035</v>
      </c>
      <c r="E76" t="s">
        <v>3070</v>
      </c>
      <c r="F76">
        <v>384.59944134065881</v>
      </c>
      <c r="G76" t="s">
        <v>43</v>
      </c>
    </row>
    <row r="77" spans="1:7">
      <c r="A77" t="s">
        <v>3204</v>
      </c>
      <c r="B77" s="158">
        <v>46259</v>
      </c>
      <c r="C77" t="s">
        <v>3347</v>
      </c>
      <c r="D77" t="s">
        <v>3035</v>
      </c>
      <c r="E77" t="s">
        <v>3070</v>
      </c>
      <c r="F77">
        <v>444.97862280160189</v>
      </c>
      <c r="G77" t="s">
        <v>43</v>
      </c>
    </row>
    <row r="78" spans="1:7">
      <c r="A78" t="s">
        <v>3204</v>
      </c>
      <c r="B78" s="158">
        <v>46259</v>
      </c>
      <c r="C78" t="s">
        <v>3348</v>
      </c>
      <c r="D78" t="s">
        <v>3035</v>
      </c>
      <c r="E78" t="s">
        <v>3070</v>
      </c>
      <c r="F78">
        <v>462.70374274626369</v>
      </c>
      <c r="G78" t="s">
        <v>43</v>
      </c>
    </row>
    <row r="79" spans="1:7">
      <c r="A79" t="s">
        <v>3204</v>
      </c>
      <c r="B79" s="158">
        <v>46259</v>
      </c>
      <c r="C79" t="s">
        <v>3374</v>
      </c>
      <c r="D79" t="s">
        <v>3035</v>
      </c>
      <c r="E79" t="s">
        <v>3070</v>
      </c>
      <c r="F79">
        <v>438.97095082327718</v>
      </c>
      <c r="G79" t="s">
        <v>43</v>
      </c>
    </row>
    <row r="80" spans="1:7">
      <c r="A80" t="s">
        <v>3204</v>
      </c>
      <c r="B80" s="158">
        <v>46259</v>
      </c>
      <c r="C80" t="s">
        <v>3375</v>
      </c>
      <c r="D80" t="s">
        <v>3035</v>
      </c>
      <c r="E80" t="s">
        <v>3070</v>
      </c>
      <c r="F80">
        <v>473.65923123806721</v>
      </c>
      <c r="G80" t="s">
        <v>43</v>
      </c>
    </row>
    <row r="81" spans="1:7">
      <c r="A81" t="s">
        <v>3204</v>
      </c>
      <c r="B81" s="158">
        <v>46259</v>
      </c>
      <c r="C81" t="s">
        <v>3368</v>
      </c>
      <c r="D81" t="s">
        <v>3035</v>
      </c>
      <c r="E81" t="s">
        <v>3070</v>
      </c>
      <c r="F81">
        <v>390.60290024802089</v>
      </c>
      <c r="G81" t="s">
        <v>43</v>
      </c>
    </row>
    <row r="82" spans="1:7">
      <c r="A82" t="s">
        <v>3204</v>
      </c>
      <c r="B82" s="158">
        <v>46259</v>
      </c>
      <c r="C82" t="s">
        <v>3367</v>
      </c>
      <c r="D82" t="s">
        <v>3035</v>
      </c>
      <c r="E82" t="s">
        <v>3070</v>
      </c>
      <c r="F82">
        <v>390.59904741868382</v>
      </c>
      <c r="G82" t="s">
        <v>43</v>
      </c>
    </row>
    <row r="83" spans="1:7">
      <c r="A83" t="s">
        <v>3204</v>
      </c>
      <c r="B83" s="158">
        <v>46259</v>
      </c>
      <c r="C83" t="s">
        <v>3366</v>
      </c>
      <c r="D83" t="s">
        <v>3035</v>
      </c>
      <c r="E83" t="s">
        <v>3070</v>
      </c>
      <c r="F83">
        <v>390.60404805466533</v>
      </c>
      <c r="G83" t="s">
        <v>43</v>
      </c>
    </row>
    <row r="84" spans="1:7">
      <c r="A84" t="s">
        <v>3204</v>
      </c>
      <c r="B84" s="158">
        <v>46259</v>
      </c>
      <c r="C84" t="s">
        <v>3372</v>
      </c>
      <c r="D84" t="s">
        <v>3035</v>
      </c>
      <c r="E84" t="s">
        <v>3070</v>
      </c>
      <c r="F84">
        <v>463.18195173144341</v>
      </c>
      <c r="G84" t="s">
        <v>43</v>
      </c>
    </row>
    <row r="85" spans="1:7">
      <c r="A85" t="s">
        <v>3204</v>
      </c>
      <c r="B85" s="158">
        <v>46259</v>
      </c>
      <c r="C85" t="s">
        <v>3376</v>
      </c>
      <c r="D85" t="s">
        <v>3035</v>
      </c>
      <c r="E85" t="s">
        <v>3070</v>
      </c>
      <c r="F85">
        <v>477.95599973574281</v>
      </c>
      <c r="G85" t="s">
        <v>43</v>
      </c>
    </row>
    <row r="86" spans="1:7">
      <c r="A86" t="s">
        <v>3204</v>
      </c>
      <c r="B86" s="158">
        <v>46259</v>
      </c>
      <c r="C86" t="s">
        <v>3357</v>
      </c>
      <c r="D86" t="s">
        <v>3035</v>
      </c>
      <c r="E86" t="s">
        <v>3070</v>
      </c>
      <c r="F86">
        <v>465.14277686923742</v>
      </c>
      <c r="G86" t="s">
        <v>43</v>
      </c>
    </row>
    <row r="87" spans="1:7">
      <c r="A87" t="s">
        <v>3204</v>
      </c>
      <c r="B87" s="158">
        <v>46259</v>
      </c>
      <c r="C87" t="s">
        <v>3278</v>
      </c>
      <c r="D87" t="s">
        <v>3043</v>
      </c>
      <c r="E87" t="s">
        <v>3070</v>
      </c>
      <c r="F87">
        <v>418.68934274744242</v>
      </c>
      <c r="G87" t="s">
        <v>43</v>
      </c>
    </row>
    <row r="88" spans="1:7">
      <c r="A88" t="s">
        <v>3204</v>
      </c>
      <c r="B88" s="158">
        <v>46259</v>
      </c>
      <c r="C88" t="s">
        <v>3334</v>
      </c>
      <c r="D88" t="s">
        <v>3043</v>
      </c>
      <c r="E88" t="s">
        <v>3070</v>
      </c>
      <c r="F88">
        <v>394.50175909698009</v>
      </c>
      <c r="G88" t="s">
        <v>43</v>
      </c>
    </row>
    <row r="89" spans="1:7">
      <c r="A89" t="s">
        <v>3204</v>
      </c>
      <c r="B89" s="158">
        <v>46259</v>
      </c>
      <c r="C89" t="s">
        <v>3333</v>
      </c>
      <c r="D89" t="s">
        <v>3043</v>
      </c>
      <c r="E89" t="s">
        <v>3070</v>
      </c>
      <c r="F89">
        <v>505.90789036825299</v>
      </c>
      <c r="G89" t="s">
        <v>43</v>
      </c>
    </row>
    <row r="90" spans="1:7">
      <c r="A90" t="s">
        <v>3204</v>
      </c>
      <c r="B90" s="158">
        <v>46259</v>
      </c>
      <c r="C90" t="s">
        <v>3332</v>
      </c>
      <c r="D90" t="s">
        <v>3043</v>
      </c>
      <c r="E90" t="s">
        <v>3070</v>
      </c>
      <c r="F90">
        <v>394.5030104033649</v>
      </c>
      <c r="G90" t="s">
        <v>43</v>
      </c>
    </row>
    <row r="91" spans="1:7">
      <c r="A91" t="s">
        <v>3204</v>
      </c>
      <c r="B91" s="158">
        <v>46259</v>
      </c>
      <c r="C91" t="s">
        <v>3340</v>
      </c>
      <c r="D91" t="s">
        <v>3043</v>
      </c>
      <c r="E91" t="s">
        <v>3070</v>
      </c>
      <c r="F91">
        <v>485.2664130423218</v>
      </c>
      <c r="G91" t="s">
        <v>43</v>
      </c>
    </row>
    <row r="92" spans="1:7">
      <c r="A92" t="s">
        <v>3204</v>
      </c>
      <c r="B92" s="158">
        <v>46259</v>
      </c>
      <c r="C92" t="s">
        <v>3341</v>
      </c>
      <c r="D92" t="s">
        <v>3043</v>
      </c>
      <c r="E92" t="s">
        <v>3070</v>
      </c>
      <c r="F92">
        <v>493.00388927012682</v>
      </c>
      <c r="G92" t="s">
        <v>43</v>
      </c>
    </row>
    <row r="93" spans="1:7">
      <c r="A93" t="s">
        <v>3204</v>
      </c>
      <c r="B93" s="158">
        <v>46259</v>
      </c>
      <c r="C93" t="s">
        <v>3342</v>
      </c>
      <c r="D93" t="s">
        <v>3043</v>
      </c>
      <c r="E93" t="s">
        <v>3070</v>
      </c>
      <c r="F93">
        <v>493.0002967864275</v>
      </c>
      <c r="G93" t="s">
        <v>43</v>
      </c>
    </row>
    <row r="94" spans="1:7">
      <c r="A94" t="s">
        <v>3204</v>
      </c>
      <c r="B94" s="158">
        <v>46259</v>
      </c>
      <c r="C94" t="s">
        <v>3328</v>
      </c>
      <c r="D94" t="s">
        <v>3043</v>
      </c>
      <c r="E94" t="s">
        <v>3070</v>
      </c>
      <c r="F94">
        <v>445.23069493100053</v>
      </c>
      <c r="G94" t="s">
        <v>43</v>
      </c>
    </row>
    <row r="95" spans="1:7">
      <c r="A95" t="s">
        <v>3204</v>
      </c>
      <c r="B95" s="158">
        <v>46259</v>
      </c>
      <c r="C95" t="s">
        <v>3329</v>
      </c>
      <c r="D95" t="s">
        <v>3043</v>
      </c>
      <c r="E95" t="s">
        <v>3070</v>
      </c>
      <c r="F95">
        <v>589.95261951163411</v>
      </c>
      <c r="G95" t="s">
        <v>43</v>
      </c>
    </row>
    <row r="96" spans="1:7">
      <c r="A96" t="s">
        <v>3204</v>
      </c>
      <c r="B96" s="158">
        <v>46259</v>
      </c>
      <c r="C96" t="s">
        <v>3339</v>
      </c>
      <c r="D96" t="s">
        <v>3043</v>
      </c>
      <c r="E96" t="s">
        <v>3070</v>
      </c>
      <c r="F96">
        <v>488.90560957044357</v>
      </c>
      <c r="G96" t="s">
        <v>43</v>
      </c>
    </row>
    <row r="97" spans="1:7">
      <c r="A97" t="s">
        <v>3204</v>
      </c>
      <c r="B97" s="158">
        <v>46259</v>
      </c>
      <c r="C97" t="s">
        <v>3338</v>
      </c>
      <c r="D97" t="s">
        <v>3043</v>
      </c>
      <c r="E97" t="s">
        <v>3070</v>
      </c>
      <c r="F97">
        <v>488.89957475289702</v>
      </c>
      <c r="G97" t="s">
        <v>43</v>
      </c>
    </row>
    <row r="98" spans="1:7">
      <c r="A98" t="s">
        <v>3204</v>
      </c>
      <c r="B98" s="158">
        <v>46259</v>
      </c>
      <c r="C98" t="s">
        <v>3353</v>
      </c>
      <c r="D98" t="s">
        <v>3043</v>
      </c>
      <c r="E98" t="s">
        <v>3070</v>
      </c>
      <c r="F98">
        <v>471.98333426937461</v>
      </c>
      <c r="G98" t="s">
        <v>43</v>
      </c>
    </row>
    <row r="99" spans="1:7">
      <c r="A99" t="s">
        <v>3204</v>
      </c>
      <c r="B99" s="158">
        <v>46259</v>
      </c>
      <c r="C99" t="s">
        <v>3343</v>
      </c>
      <c r="D99" t="s">
        <v>3043</v>
      </c>
      <c r="E99" t="s">
        <v>3070</v>
      </c>
      <c r="F99">
        <v>457.18539883568877</v>
      </c>
      <c r="G99" t="s">
        <v>43</v>
      </c>
    </row>
    <row r="100" spans="1:7">
      <c r="A100" t="s">
        <v>3204</v>
      </c>
      <c r="B100" s="158">
        <v>46259</v>
      </c>
      <c r="C100" t="s">
        <v>3344</v>
      </c>
      <c r="D100" t="s">
        <v>3043</v>
      </c>
      <c r="E100" t="s">
        <v>3070</v>
      </c>
      <c r="F100">
        <v>457.18439881503582</v>
      </c>
      <c r="G100" t="s">
        <v>43</v>
      </c>
    </row>
    <row r="101" spans="1:7">
      <c r="A101" t="s">
        <v>3204</v>
      </c>
      <c r="B101" s="158">
        <v>46259</v>
      </c>
      <c r="C101" t="s">
        <v>3345</v>
      </c>
      <c r="D101" t="s">
        <v>3043</v>
      </c>
      <c r="E101" t="s">
        <v>3070</v>
      </c>
      <c r="F101">
        <v>457.18988163024193</v>
      </c>
      <c r="G101" t="s">
        <v>43</v>
      </c>
    </row>
    <row r="102" spans="1:7">
      <c r="A102" t="s">
        <v>3204</v>
      </c>
      <c r="B102" s="158">
        <v>46259</v>
      </c>
      <c r="C102" t="s">
        <v>3469</v>
      </c>
      <c r="D102" t="s">
        <v>3043</v>
      </c>
      <c r="E102" t="s">
        <v>3070</v>
      </c>
      <c r="F102">
        <v>1040.3625956376129</v>
      </c>
      <c r="G102" t="s">
        <v>43</v>
      </c>
    </row>
    <row r="103" spans="1:7">
      <c r="A103" t="s">
        <v>3204</v>
      </c>
      <c r="B103" s="158">
        <v>46259</v>
      </c>
      <c r="C103" t="s">
        <v>3475</v>
      </c>
      <c r="D103" t="s">
        <v>3043</v>
      </c>
      <c r="E103" t="s">
        <v>3070</v>
      </c>
      <c r="F103">
        <v>508.20833791233599</v>
      </c>
      <c r="G103" t="s">
        <v>43</v>
      </c>
    </row>
    <row r="104" spans="1:7">
      <c r="A104" t="s">
        <v>3204</v>
      </c>
      <c r="B104" s="158">
        <v>46259</v>
      </c>
      <c r="C104" t="s">
        <v>3403</v>
      </c>
      <c r="D104" t="s">
        <v>3043</v>
      </c>
      <c r="E104" t="s">
        <v>3070</v>
      </c>
      <c r="F104">
        <v>439.16050504334271</v>
      </c>
      <c r="G104" t="s">
        <v>43</v>
      </c>
    </row>
    <row r="105" spans="1:7">
      <c r="A105" t="s">
        <v>3204</v>
      </c>
      <c r="B105" s="158">
        <v>46259</v>
      </c>
      <c r="C105" t="s">
        <v>3402</v>
      </c>
      <c r="D105" t="s">
        <v>3043</v>
      </c>
      <c r="E105" t="s">
        <v>3070</v>
      </c>
      <c r="F105">
        <v>442.9095146022737</v>
      </c>
      <c r="G105" t="s">
        <v>43</v>
      </c>
    </row>
    <row r="106" spans="1:7">
      <c r="A106" t="s">
        <v>3204</v>
      </c>
      <c r="B106" s="158">
        <v>46259</v>
      </c>
      <c r="C106" t="s">
        <v>3394</v>
      </c>
      <c r="D106" t="s">
        <v>3043</v>
      </c>
      <c r="E106" t="s">
        <v>3070</v>
      </c>
      <c r="F106">
        <v>362.24039276130497</v>
      </c>
      <c r="G106" t="s">
        <v>43</v>
      </c>
    </row>
    <row r="107" spans="1:7">
      <c r="A107" t="s">
        <v>3204</v>
      </c>
      <c r="B107" s="158">
        <v>46259</v>
      </c>
      <c r="C107" t="s">
        <v>3395</v>
      </c>
      <c r="D107" t="s">
        <v>3043</v>
      </c>
      <c r="E107" t="s">
        <v>3070</v>
      </c>
      <c r="F107">
        <v>360.58175871521229</v>
      </c>
      <c r="G107" t="s">
        <v>43</v>
      </c>
    </row>
    <row r="108" spans="1:7">
      <c r="A108" t="s">
        <v>3204</v>
      </c>
      <c r="B108" s="158">
        <v>46259</v>
      </c>
      <c r="C108" t="s">
        <v>3396</v>
      </c>
      <c r="D108" t="s">
        <v>3043</v>
      </c>
      <c r="E108" t="s">
        <v>3070</v>
      </c>
      <c r="F108">
        <v>360.32257411489257</v>
      </c>
      <c r="G108" t="s">
        <v>43</v>
      </c>
    </row>
    <row r="109" spans="1:7">
      <c r="A109" t="s">
        <v>3204</v>
      </c>
      <c r="B109" s="158">
        <v>46259</v>
      </c>
      <c r="C109" t="s">
        <v>3476</v>
      </c>
      <c r="D109" t="s">
        <v>3043</v>
      </c>
      <c r="E109" t="s">
        <v>3070</v>
      </c>
      <c r="F109">
        <v>502.51289489958441</v>
      </c>
      <c r="G109" t="s">
        <v>43</v>
      </c>
    </row>
    <row r="110" spans="1:7">
      <c r="A110" t="s">
        <v>3204</v>
      </c>
      <c r="B110" s="158">
        <v>46259</v>
      </c>
      <c r="C110" t="s">
        <v>3477</v>
      </c>
      <c r="D110" t="s">
        <v>3043</v>
      </c>
      <c r="E110" t="s">
        <v>3070</v>
      </c>
      <c r="F110">
        <v>502.51378130726522</v>
      </c>
      <c r="G110" t="s">
        <v>43</v>
      </c>
    </row>
    <row r="111" spans="1:7">
      <c r="A111" t="s">
        <v>3204</v>
      </c>
      <c r="B111" s="158">
        <v>46259</v>
      </c>
      <c r="C111" t="s">
        <v>3478</v>
      </c>
      <c r="D111" t="s">
        <v>3043</v>
      </c>
      <c r="E111" t="s">
        <v>3070</v>
      </c>
      <c r="F111">
        <v>502.51107012201101</v>
      </c>
      <c r="G111" t="s">
        <v>43</v>
      </c>
    </row>
    <row r="112" spans="1:7">
      <c r="A112" t="s">
        <v>3204</v>
      </c>
      <c r="B112" s="158">
        <v>46259</v>
      </c>
      <c r="C112" t="s">
        <v>3479</v>
      </c>
      <c r="D112" t="s">
        <v>3043</v>
      </c>
      <c r="E112" t="s">
        <v>3070</v>
      </c>
      <c r="F112">
        <v>502.51321775559342</v>
      </c>
      <c r="G112" t="s">
        <v>43</v>
      </c>
    </row>
    <row r="113" spans="1:7">
      <c r="A113" t="s">
        <v>3204</v>
      </c>
      <c r="B113" s="158">
        <v>46259</v>
      </c>
      <c r="C113" t="s">
        <v>3480</v>
      </c>
      <c r="D113" t="s">
        <v>3043</v>
      </c>
      <c r="E113" t="s">
        <v>3070</v>
      </c>
      <c r="F113">
        <v>502.51094296015799</v>
      </c>
      <c r="G113" t="s">
        <v>43</v>
      </c>
    </row>
    <row r="114" spans="1:7">
      <c r="A114" t="s">
        <v>3204</v>
      </c>
      <c r="B114" s="158">
        <v>46259</v>
      </c>
      <c r="C114" t="s">
        <v>3470</v>
      </c>
      <c r="D114" t="s">
        <v>3043</v>
      </c>
      <c r="E114" t="s">
        <v>3070</v>
      </c>
      <c r="F114">
        <v>498.59528162144119</v>
      </c>
      <c r="G114" t="s">
        <v>43</v>
      </c>
    </row>
    <row r="115" spans="1:7">
      <c r="A115" t="s">
        <v>3204</v>
      </c>
      <c r="B115" s="158">
        <v>46259</v>
      </c>
      <c r="C115" t="s">
        <v>3397</v>
      </c>
      <c r="D115" t="s">
        <v>3043</v>
      </c>
      <c r="E115" t="s">
        <v>3070</v>
      </c>
      <c r="F115">
        <v>360.30028670281172</v>
      </c>
      <c r="G115" t="s">
        <v>43</v>
      </c>
    </row>
    <row r="116" spans="1:7">
      <c r="A116" t="s">
        <v>3204</v>
      </c>
      <c r="B116" s="158">
        <v>46259</v>
      </c>
      <c r="C116" t="s">
        <v>3293</v>
      </c>
      <c r="D116" t="s">
        <v>3043</v>
      </c>
      <c r="E116" t="s">
        <v>3070</v>
      </c>
      <c r="F116">
        <v>470.62566977413371</v>
      </c>
      <c r="G116" t="s">
        <v>43</v>
      </c>
    </row>
    <row r="117" spans="1:7">
      <c r="A117" t="s">
        <v>3204</v>
      </c>
      <c r="B117" s="158">
        <v>46259</v>
      </c>
      <c r="C117" t="s">
        <v>3292</v>
      </c>
      <c r="D117" t="s">
        <v>3043</v>
      </c>
      <c r="E117" t="s">
        <v>3070</v>
      </c>
      <c r="F117">
        <v>470.62524211546412</v>
      </c>
      <c r="G117" t="s">
        <v>43</v>
      </c>
    </row>
    <row r="118" spans="1:7">
      <c r="A118" t="s">
        <v>3204</v>
      </c>
      <c r="B118" s="158">
        <v>46259</v>
      </c>
      <c r="C118" t="s">
        <v>3291</v>
      </c>
      <c r="D118" t="s">
        <v>3043</v>
      </c>
      <c r="E118" t="s">
        <v>3070</v>
      </c>
      <c r="F118">
        <v>538.0538866170682</v>
      </c>
      <c r="G118" t="s">
        <v>43</v>
      </c>
    </row>
    <row r="119" spans="1:7">
      <c r="A119" t="s">
        <v>3204</v>
      </c>
      <c r="B119" s="158">
        <v>46259</v>
      </c>
      <c r="C119" t="s">
        <v>3290</v>
      </c>
      <c r="D119" t="s">
        <v>3043</v>
      </c>
      <c r="E119" t="s">
        <v>3070</v>
      </c>
      <c r="F119">
        <v>511.25872382335359</v>
      </c>
      <c r="G119" t="s">
        <v>43</v>
      </c>
    </row>
    <row r="120" spans="1:7">
      <c r="A120" t="s">
        <v>3204</v>
      </c>
      <c r="B120" s="158">
        <v>46259</v>
      </c>
      <c r="C120" t="s">
        <v>3268</v>
      </c>
      <c r="D120" t="s">
        <v>3043</v>
      </c>
      <c r="E120" t="s">
        <v>3070</v>
      </c>
      <c r="F120">
        <v>388.79905213415623</v>
      </c>
      <c r="G120" t="s">
        <v>43</v>
      </c>
    </row>
    <row r="121" spans="1:7">
      <c r="A121" t="s">
        <v>3204</v>
      </c>
      <c r="B121" s="158">
        <v>46259</v>
      </c>
      <c r="C121" t="s">
        <v>3270</v>
      </c>
      <c r="D121" t="s">
        <v>3043</v>
      </c>
      <c r="E121" t="s">
        <v>3070</v>
      </c>
      <c r="F121">
        <v>500.71482843207201</v>
      </c>
      <c r="G121" t="s">
        <v>43</v>
      </c>
    </row>
    <row r="122" spans="1:7">
      <c r="A122" t="s">
        <v>3204</v>
      </c>
      <c r="B122" s="158">
        <v>46259</v>
      </c>
      <c r="C122" t="s">
        <v>3269</v>
      </c>
      <c r="D122" t="s">
        <v>3043</v>
      </c>
      <c r="E122" t="s">
        <v>3070</v>
      </c>
      <c r="F122">
        <v>418.68933466915041</v>
      </c>
      <c r="G122" t="s">
        <v>43</v>
      </c>
    </row>
    <row r="123" spans="1:7">
      <c r="A123" t="s">
        <v>3204</v>
      </c>
      <c r="B123" s="158">
        <v>46259</v>
      </c>
      <c r="C123" t="s">
        <v>3271</v>
      </c>
      <c r="D123" t="s">
        <v>3043</v>
      </c>
      <c r="E123" t="s">
        <v>3070</v>
      </c>
      <c r="F123">
        <v>500.71571756061172</v>
      </c>
      <c r="G123" t="s">
        <v>43</v>
      </c>
    </row>
    <row r="124" spans="1:7">
      <c r="A124" t="s">
        <v>3204</v>
      </c>
      <c r="B124" s="158">
        <v>46259</v>
      </c>
      <c r="C124" t="s">
        <v>3277</v>
      </c>
      <c r="D124" t="s">
        <v>3043</v>
      </c>
      <c r="E124" t="s">
        <v>3070</v>
      </c>
      <c r="F124">
        <v>418.68881310662249</v>
      </c>
      <c r="G124" t="s">
        <v>43</v>
      </c>
    </row>
    <row r="125" spans="1:7">
      <c r="A125" t="s">
        <v>3204</v>
      </c>
      <c r="B125" s="158">
        <v>46259</v>
      </c>
      <c r="C125" t="s">
        <v>3276</v>
      </c>
      <c r="D125" t="s">
        <v>3043</v>
      </c>
      <c r="E125" t="s">
        <v>3070</v>
      </c>
      <c r="F125">
        <v>418.68881759839132</v>
      </c>
      <c r="G125" t="s">
        <v>43</v>
      </c>
    </row>
    <row r="126" spans="1:7">
      <c r="A126" t="s">
        <v>3204</v>
      </c>
      <c r="B126" s="158">
        <v>46259</v>
      </c>
      <c r="C126" t="s">
        <v>3245</v>
      </c>
      <c r="D126" t="s">
        <v>3043</v>
      </c>
      <c r="E126" t="s">
        <v>3070</v>
      </c>
      <c r="F126">
        <v>481.83750693500042</v>
      </c>
      <c r="G126" t="s">
        <v>43</v>
      </c>
    </row>
    <row r="127" spans="1:7">
      <c r="A127" t="s">
        <v>3204</v>
      </c>
      <c r="B127" s="158">
        <v>46259</v>
      </c>
      <c r="C127" t="s">
        <v>3246</v>
      </c>
      <c r="D127" t="s">
        <v>3043</v>
      </c>
      <c r="E127" t="s">
        <v>3070</v>
      </c>
      <c r="F127">
        <v>481.84251003712421</v>
      </c>
      <c r="G127" t="s">
        <v>43</v>
      </c>
    </row>
    <row r="128" spans="1:7">
      <c r="A128" t="s">
        <v>3204</v>
      </c>
      <c r="B128" s="158">
        <v>46259</v>
      </c>
      <c r="C128" t="s">
        <v>3247</v>
      </c>
      <c r="D128" t="s">
        <v>3043</v>
      </c>
      <c r="E128" t="s">
        <v>3070</v>
      </c>
      <c r="F128">
        <v>481.8389102332294</v>
      </c>
      <c r="G128" t="s">
        <v>43</v>
      </c>
    </row>
    <row r="129" spans="1:7">
      <c r="A129" t="s">
        <v>3204</v>
      </c>
      <c r="B129" s="158">
        <v>46259</v>
      </c>
      <c r="C129" t="s">
        <v>3248</v>
      </c>
      <c r="D129" t="s">
        <v>3043</v>
      </c>
      <c r="E129" t="s">
        <v>3070</v>
      </c>
      <c r="F129">
        <v>481.83586996421218</v>
      </c>
      <c r="G129" t="s">
        <v>43</v>
      </c>
    </row>
    <row r="130" spans="1:7">
      <c r="A130" t="s">
        <v>3204</v>
      </c>
      <c r="B130" s="158">
        <v>46259</v>
      </c>
      <c r="C130" t="s">
        <v>3377</v>
      </c>
      <c r="D130" t="s">
        <v>3044</v>
      </c>
      <c r="E130" t="s">
        <v>3070</v>
      </c>
      <c r="F130">
        <v>445.80350311100477</v>
      </c>
      <c r="G130" t="s">
        <v>43</v>
      </c>
    </row>
    <row r="131" spans="1:7">
      <c r="A131" t="s">
        <v>3204</v>
      </c>
      <c r="B131" s="158">
        <v>46259</v>
      </c>
      <c r="C131" t="s">
        <v>3381</v>
      </c>
      <c r="D131" t="s">
        <v>3044</v>
      </c>
      <c r="E131" t="s">
        <v>3070</v>
      </c>
      <c r="F131">
        <v>411.18894030340022</v>
      </c>
      <c r="G131" t="s">
        <v>43</v>
      </c>
    </row>
    <row r="132" spans="1:7">
      <c r="A132" t="s">
        <v>3204</v>
      </c>
      <c r="B132" s="158">
        <v>46259</v>
      </c>
      <c r="C132" t="s">
        <v>3382</v>
      </c>
      <c r="D132" t="s">
        <v>3044</v>
      </c>
      <c r="E132" t="s">
        <v>3070</v>
      </c>
      <c r="F132">
        <v>411.78093661274761</v>
      </c>
      <c r="G132" t="s">
        <v>43</v>
      </c>
    </row>
    <row r="133" spans="1:7">
      <c r="A133" t="s">
        <v>3204</v>
      </c>
      <c r="B133" s="158">
        <v>46259</v>
      </c>
      <c r="C133" t="s">
        <v>3425</v>
      </c>
      <c r="D133" t="s">
        <v>3044</v>
      </c>
      <c r="E133" t="s">
        <v>3070</v>
      </c>
      <c r="F133">
        <v>493.37708536349243</v>
      </c>
      <c r="G133" t="s">
        <v>43</v>
      </c>
    </row>
    <row r="134" spans="1:7">
      <c r="A134" t="s">
        <v>3204</v>
      </c>
      <c r="B134" s="158">
        <v>46259</v>
      </c>
      <c r="C134" t="s">
        <v>3373</v>
      </c>
      <c r="D134" t="s">
        <v>3044</v>
      </c>
      <c r="E134" t="s">
        <v>3070</v>
      </c>
      <c r="F134">
        <v>492.28456103987992</v>
      </c>
      <c r="G134" t="s">
        <v>43</v>
      </c>
    </row>
    <row r="135" spans="1:7">
      <c r="A135" t="s">
        <v>3204</v>
      </c>
      <c r="B135" s="158">
        <v>46259</v>
      </c>
      <c r="C135" t="s">
        <v>3380</v>
      </c>
      <c r="D135" t="s">
        <v>3044</v>
      </c>
      <c r="E135" t="s">
        <v>3070</v>
      </c>
      <c r="F135">
        <v>502.15402933210129</v>
      </c>
      <c r="G135" t="s">
        <v>43</v>
      </c>
    </row>
    <row r="136" spans="1:7">
      <c r="A136" t="s">
        <v>3204</v>
      </c>
      <c r="B136" s="158">
        <v>46259</v>
      </c>
      <c r="C136" t="s">
        <v>3379</v>
      </c>
      <c r="D136" t="s">
        <v>3044</v>
      </c>
      <c r="E136" t="s">
        <v>3070</v>
      </c>
      <c r="F136">
        <v>465.64173310436308</v>
      </c>
      <c r="G136" t="s">
        <v>43</v>
      </c>
    </row>
    <row r="137" spans="1:7">
      <c r="A137" t="s">
        <v>3204</v>
      </c>
      <c r="B137" s="158">
        <v>46259</v>
      </c>
      <c r="C137" t="s">
        <v>3378</v>
      </c>
      <c r="D137" t="s">
        <v>3044</v>
      </c>
      <c r="E137" t="s">
        <v>3070</v>
      </c>
      <c r="F137">
        <v>462.65802472177887</v>
      </c>
      <c r="G137" t="s">
        <v>43</v>
      </c>
    </row>
    <row r="138" spans="1:7">
      <c r="A138" t="s">
        <v>3204</v>
      </c>
      <c r="B138" s="158">
        <v>46259</v>
      </c>
      <c r="C138" t="s">
        <v>3419</v>
      </c>
      <c r="D138" t="s">
        <v>3044</v>
      </c>
      <c r="E138" t="s">
        <v>3070</v>
      </c>
      <c r="F138">
        <v>450.80723137035972</v>
      </c>
      <c r="G138" t="s">
        <v>43</v>
      </c>
    </row>
    <row r="139" spans="1:7">
      <c r="A139" t="s">
        <v>3204</v>
      </c>
      <c r="B139" s="158">
        <v>46259</v>
      </c>
      <c r="C139" t="s">
        <v>3405</v>
      </c>
      <c r="D139" t="s">
        <v>3044</v>
      </c>
      <c r="E139" t="s">
        <v>3070</v>
      </c>
      <c r="F139">
        <v>612.4615935375914</v>
      </c>
      <c r="G139" t="s">
        <v>43</v>
      </c>
    </row>
    <row r="140" spans="1:7">
      <c r="A140" t="s">
        <v>3204</v>
      </c>
      <c r="B140" s="158">
        <v>46259</v>
      </c>
      <c r="C140" t="s">
        <v>3412</v>
      </c>
      <c r="D140" t="s">
        <v>3044</v>
      </c>
      <c r="E140" t="s">
        <v>3070</v>
      </c>
      <c r="F140">
        <v>435.0016818754375</v>
      </c>
      <c r="G140" t="s">
        <v>43</v>
      </c>
    </row>
    <row r="141" spans="1:7">
      <c r="A141" t="s">
        <v>3204</v>
      </c>
      <c r="B141" s="158">
        <v>46259</v>
      </c>
      <c r="C141" t="s">
        <v>3398</v>
      </c>
      <c r="D141" t="s">
        <v>3044</v>
      </c>
      <c r="E141" t="s">
        <v>3070</v>
      </c>
      <c r="F141">
        <v>505.37929884018382</v>
      </c>
      <c r="G141" t="s">
        <v>43</v>
      </c>
    </row>
    <row r="142" spans="1:7">
      <c r="A142" t="s">
        <v>3204</v>
      </c>
      <c r="B142" s="158">
        <v>46259</v>
      </c>
      <c r="C142" t="s">
        <v>3391</v>
      </c>
      <c r="D142" t="s">
        <v>3044</v>
      </c>
      <c r="E142" t="s">
        <v>3070</v>
      </c>
      <c r="F142">
        <v>728.27043177948508</v>
      </c>
      <c r="G142" t="s">
        <v>43</v>
      </c>
    </row>
    <row r="143" spans="1:7">
      <c r="A143" t="s">
        <v>3204</v>
      </c>
      <c r="B143" s="158">
        <v>46259</v>
      </c>
      <c r="C143" t="s">
        <v>3464</v>
      </c>
      <c r="D143" t="s">
        <v>3044</v>
      </c>
      <c r="E143" t="s">
        <v>3070</v>
      </c>
      <c r="F143">
        <v>416.70037436485291</v>
      </c>
      <c r="G143" t="s">
        <v>43</v>
      </c>
    </row>
    <row r="144" spans="1:7">
      <c r="A144" t="s">
        <v>3204</v>
      </c>
      <c r="B144" s="158">
        <v>46259</v>
      </c>
      <c r="C144" t="s">
        <v>3463</v>
      </c>
      <c r="D144" t="s">
        <v>3044</v>
      </c>
      <c r="E144" t="s">
        <v>3070</v>
      </c>
      <c r="F144">
        <v>416.69982360675931</v>
      </c>
      <c r="G144" t="s">
        <v>43</v>
      </c>
    </row>
    <row r="145" spans="1:7">
      <c r="A145" t="s">
        <v>3204</v>
      </c>
      <c r="B145" s="158">
        <v>46259</v>
      </c>
      <c r="C145" t="s">
        <v>3462</v>
      </c>
      <c r="D145" t="s">
        <v>3044</v>
      </c>
      <c r="E145" t="s">
        <v>3070</v>
      </c>
      <c r="F145">
        <v>416.69825168326503</v>
      </c>
      <c r="G145" t="s">
        <v>43</v>
      </c>
    </row>
    <row r="146" spans="1:7">
      <c r="A146" t="s">
        <v>3204</v>
      </c>
      <c r="B146" s="158">
        <v>46259</v>
      </c>
      <c r="C146" t="s">
        <v>3461</v>
      </c>
      <c r="D146" t="s">
        <v>3044</v>
      </c>
      <c r="E146" t="s">
        <v>3070</v>
      </c>
      <c r="F146">
        <v>416.69977129250759</v>
      </c>
      <c r="G146" t="s">
        <v>43</v>
      </c>
    </row>
    <row r="147" spans="1:7">
      <c r="A147" t="s">
        <v>3204</v>
      </c>
      <c r="B147" s="158">
        <v>46259</v>
      </c>
      <c r="C147" t="s">
        <v>3460</v>
      </c>
      <c r="D147" t="s">
        <v>3044</v>
      </c>
      <c r="E147" t="s">
        <v>3070</v>
      </c>
      <c r="F147">
        <v>416.70133633539081</v>
      </c>
      <c r="G147" t="s">
        <v>43</v>
      </c>
    </row>
    <row r="148" spans="1:7">
      <c r="A148" t="s">
        <v>3204</v>
      </c>
      <c r="B148" s="158">
        <v>46259</v>
      </c>
      <c r="C148" t="s">
        <v>3459</v>
      </c>
      <c r="D148" t="s">
        <v>3044</v>
      </c>
      <c r="E148" t="s">
        <v>3070</v>
      </c>
      <c r="F148">
        <v>416.69846852682531</v>
      </c>
      <c r="G148" t="s">
        <v>43</v>
      </c>
    </row>
    <row r="149" spans="1:7">
      <c r="A149" t="s">
        <v>3204</v>
      </c>
      <c r="B149" s="158">
        <v>46259</v>
      </c>
      <c r="C149" t="s">
        <v>3451</v>
      </c>
      <c r="D149" t="s">
        <v>3044</v>
      </c>
      <c r="E149" t="s">
        <v>3070</v>
      </c>
      <c r="F149">
        <v>578.30974204279482</v>
      </c>
      <c r="G149" t="s">
        <v>43</v>
      </c>
    </row>
    <row r="150" spans="1:7">
      <c r="A150" t="s">
        <v>3204</v>
      </c>
      <c r="B150" s="158">
        <v>46259</v>
      </c>
      <c r="C150" t="s">
        <v>3450</v>
      </c>
      <c r="D150" t="s">
        <v>3044</v>
      </c>
      <c r="E150" t="s">
        <v>3070</v>
      </c>
      <c r="F150">
        <v>573.55385174788535</v>
      </c>
      <c r="G150" t="s">
        <v>43</v>
      </c>
    </row>
    <row r="151" spans="1:7">
      <c r="A151" t="s">
        <v>3204</v>
      </c>
      <c r="B151" s="158">
        <v>46259</v>
      </c>
      <c r="C151" t="s">
        <v>3449</v>
      </c>
      <c r="D151" t="s">
        <v>3044</v>
      </c>
      <c r="E151" t="s">
        <v>3070</v>
      </c>
      <c r="F151">
        <v>410.69947887584573</v>
      </c>
      <c r="G151" t="s">
        <v>43</v>
      </c>
    </row>
    <row r="152" spans="1:7">
      <c r="A152" t="s">
        <v>3204</v>
      </c>
      <c r="B152" s="158">
        <v>46259</v>
      </c>
      <c r="C152" t="s">
        <v>3448</v>
      </c>
      <c r="D152" t="s">
        <v>3044</v>
      </c>
      <c r="E152" t="s">
        <v>3070</v>
      </c>
      <c r="F152">
        <v>410.70226151868701</v>
      </c>
      <c r="G152" t="s">
        <v>43</v>
      </c>
    </row>
    <row r="153" spans="1:7">
      <c r="A153" t="s">
        <v>3204</v>
      </c>
      <c r="B153" s="158">
        <v>46259</v>
      </c>
      <c r="C153" t="s">
        <v>3447</v>
      </c>
      <c r="D153" t="s">
        <v>3044</v>
      </c>
      <c r="E153" t="s">
        <v>3070</v>
      </c>
      <c r="F153">
        <v>410.69676097482437</v>
      </c>
      <c r="G153" t="s">
        <v>43</v>
      </c>
    </row>
    <row r="154" spans="1:7">
      <c r="A154" t="s">
        <v>3204</v>
      </c>
      <c r="B154" s="158">
        <v>46259</v>
      </c>
      <c r="C154" t="s">
        <v>3446</v>
      </c>
      <c r="D154" t="s">
        <v>3044</v>
      </c>
      <c r="E154" t="s">
        <v>3070</v>
      </c>
      <c r="F154">
        <v>410.70065480098128</v>
      </c>
      <c r="G154" t="s">
        <v>43</v>
      </c>
    </row>
    <row r="155" spans="1:7">
      <c r="A155" t="s">
        <v>3204</v>
      </c>
      <c r="B155" s="158">
        <v>46259</v>
      </c>
      <c r="C155" t="s">
        <v>3445</v>
      </c>
      <c r="D155" t="s">
        <v>3044</v>
      </c>
      <c r="E155" t="s">
        <v>3070</v>
      </c>
      <c r="F155">
        <v>410.69830537214881</v>
      </c>
      <c r="G155" t="s">
        <v>43</v>
      </c>
    </row>
    <row r="156" spans="1:7">
      <c r="A156" t="s">
        <v>3204</v>
      </c>
      <c r="B156" s="158">
        <v>46259</v>
      </c>
      <c r="C156" t="s">
        <v>3444</v>
      </c>
      <c r="D156" t="s">
        <v>3044</v>
      </c>
      <c r="E156" t="s">
        <v>3070</v>
      </c>
      <c r="F156">
        <v>410.70044417306781</v>
      </c>
      <c r="G156" t="s">
        <v>43</v>
      </c>
    </row>
    <row r="157" spans="1:7">
      <c r="A157" t="s">
        <v>3204</v>
      </c>
      <c r="B157" s="158">
        <v>46259</v>
      </c>
      <c r="C157" t="s">
        <v>3435</v>
      </c>
      <c r="D157" t="s">
        <v>3044</v>
      </c>
      <c r="E157" t="s">
        <v>3070</v>
      </c>
      <c r="F157">
        <v>553.18745845928788</v>
      </c>
      <c r="G157" t="s">
        <v>43</v>
      </c>
    </row>
    <row r="158" spans="1:7">
      <c r="A158" t="s">
        <v>3204</v>
      </c>
      <c r="B158" s="158">
        <v>46259</v>
      </c>
      <c r="C158" t="s">
        <v>3424</v>
      </c>
      <c r="D158" t="s">
        <v>3044</v>
      </c>
      <c r="E158" t="s">
        <v>3070</v>
      </c>
      <c r="F158">
        <v>507.9123508669436</v>
      </c>
      <c r="G158" t="s">
        <v>43</v>
      </c>
    </row>
    <row r="159" spans="1:7">
      <c r="A159" t="s">
        <v>3204</v>
      </c>
      <c r="B159" s="158">
        <v>46259</v>
      </c>
      <c r="C159" t="s">
        <v>3443</v>
      </c>
      <c r="D159" t="s">
        <v>3044</v>
      </c>
      <c r="E159" t="s">
        <v>3070</v>
      </c>
      <c r="F159">
        <v>410.70200433582067</v>
      </c>
      <c r="G159" t="s">
        <v>43</v>
      </c>
    </row>
    <row r="160" spans="1:7">
      <c r="A160" t="s">
        <v>3204</v>
      </c>
      <c r="B160" s="158">
        <v>46259</v>
      </c>
      <c r="C160" t="s">
        <v>3442</v>
      </c>
      <c r="D160" t="s">
        <v>3044</v>
      </c>
      <c r="E160" t="s">
        <v>3070</v>
      </c>
      <c r="F160">
        <v>410.69815619289881</v>
      </c>
      <c r="G160" t="s">
        <v>43</v>
      </c>
    </row>
    <row r="161" spans="1:7">
      <c r="A161" t="s">
        <v>3204</v>
      </c>
      <c r="B161" s="158">
        <v>46259</v>
      </c>
      <c r="C161" t="s">
        <v>3441</v>
      </c>
      <c r="D161" t="s">
        <v>3044</v>
      </c>
      <c r="E161" t="s">
        <v>3070</v>
      </c>
      <c r="F161">
        <v>961.25888179242611</v>
      </c>
      <c r="G161" t="s">
        <v>43</v>
      </c>
    </row>
    <row r="162" spans="1:7">
      <c r="A162" t="s">
        <v>3204</v>
      </c>
      <c r="B162" s="158">
        <v>46259</v>
      </c>
      <c r="C162" t="s">
        <v>3385</v>
      </c>
      <c r="D162" t="s">
        <v>3044</v>
      </c>
      <c r="E162" t="s">
        <v>3070</v>
      </c>
      <c r="F162">
        <v>639.76540977694094</v>
      </c>
      <c r="G162" t="s">
        <v>43</v>
      </c>
    </row>
    <row r="163" spans="1:7">
      <c r="A163" t="s">
        <v>3204</v>
      </c>
      <c r="B163" s="158">
        <v>46259</v>
      </c>
      <c r="C163" t="s">
        <v>3384</v>
      </c>
      <c r="D163" t="s">
        <v>3044</v>
      </c>
      <c r="E163" t="s">
        <v>3070</v>
      </c>
      <c r="F163">
        <v>636.57109644450247</v>
      </c>
      <c r="G163" t="s">
        <v>43</v>
      </c>
    </row>
    <row r="164" spans="1:7">
      <c r="A164" t="s">
        <v>3204</v>
      </c>
      <c r="B164" s="158">
        <v>46259</v>
      </c>
      <c r="C164" t="s">
        <v>3386</v>
      </c>
      <c r="D164" t="s">
        <v>3044</v>
      </c>
      <c r="E164" t="s">
        <v>3070</v>
      </c>
      <c r="F164">
        <v>601.33320880122483</v>
      </c>
      <c r="G164" t="s">
        <v>43</v>
      </c>
    </row>
    <row r="165" spans="1:7">
      <c r="A165" t="s">
        <v>3204</v>
      </c>
      <c r="B165" s="158">
        <v>46259</v>
      </c>
      <c r="C165" t="s">
        <v>3429</v>
      </c>
      <c r="D165" t="s">
        <v>3045</v>
      </c>
      <c r="E165" t="s">
        <v>3070</v>
      </c>
      <c r="F165">
        <v>534.80138705298305</v>
      </c>
      <c r="G165" t="s">
        <v>43</v>
      </c>
    </row>
    <row r="166" spans="1:7">
      <c r="A166" t="s">
        <v>3204</v>
      </c>
      <c r="B166" s="158">
        <v>46259</v>
      </c>
      <c r="C166" t="s">
        <v>3428</v>
      </c>
      <c r="D166" t="s">
        <v>3045</v>
      </c>
      <c r="E166" t="s">
        <v>3070</v>
      </c>
      <c r="F166">
        <v>503.99608125537628</v>
      </c>
      <c r="G166" t="s">
        <v>43</v>
      </c>
    </row>
    <row r="167" spans="1:7">
      <c r="A167" t="s">
        <v>3204</v>
      </c>
      <c r="B167" s="158">
        <v>46259</v>
      </c>
      <c r="C167" t="s">
        <v>3427</v>
      </c>
      <c r="D167" t="s">
        <v>3045</v>
      </c>
      <c r="E167" t="s">
        <v>3070</v>
      </c>
      <c r="F167">
        <v>515.08909064903855</v>
      </c>
      <c r="G167" t="s">
        <v>43</v>
      </c>
    </row>
    <row r="168" spans="1:7">
      <c r="A168" t="s">
        <v>3204</v>
      </c>
      <c r="B168" s="158">
        <v>46259</v>
      </c>
      <c r="C168" t="s">
        <v>3426</v>
      </c>
      <c r="D168" t="s">
        <v>3045</v>
      </c>
      <c r="E168" t="s">
        <v>3070</v>
      </c>
      <c r="F168">
        <v>493.53304114565248</v>
      </c>
      <c r="G168" t="s">
        <v>43</v>
      </c>
    </row>
    <row r="169" spans="1:7">
      <c r="A169" t="s">
        <v>3204</v>
      </c>
      <c r="B169" s="158">
        <v>46259</v>
      </c>
      <c r="C169" t="s">
        <v>3474</v>
      </c>
      <c r="D169" t="s">
        <v>3045</v>
      </c>
      <c r="E169" t="s">
        <v>3070</v>
      </c>
      <c r="F169">
        <v>452.01532116439188</v>
      </c>
      <c r="G169" t="s">
        <v>43</v>
      </c>
    </row>
    <row r="170" spans="1:7">
      <c r="A170" t="s">
        <v>3204</v>
      </c>
      <c r="B170" s="158">
        <v>46259</v>
      </c>
      <c r="C170" t="s">
        <v>3473</v>
      </c>
      <c r="D170" t="s">
        <v>3045</v>
      </c>
      <c r="E170" t="s">
        <v>3070</v>
      </c>
      <c r="F170">
        <v>452.01734082214529</v>
      </c>
      <c r="G170" t="s">
        <v>43</v>
      </c>
    </row>
    <row r="171" spans="1:7">
      <c r="A171" t="s">
        <v>3204</v>
      </c>
      <c r="B171" s="158">
        <v>46259</v>
      </c>
      <c r="C171" t="s">
        <v>3472</v>
      </c>
      <c r="D171" t="s">
        <v>3045</v>
      </c>
      <c r="E171" t="s">
        <v>3070</v>
      </c>
      <c r="F171">
        <v>452.01507654041052</v>
      </c>
      <c r="G171" t="s">
        <v>43</v>
      </c>
    </row>
    <row r="172" spans="1:7">
      <c r="A172" t="s">
        <v>3204</v>
      </c>
      <c r="B172" s="158">
        <v>46259</v>
      </c>
      <c r="C172" t="s">
        <v>3471</v>
      </c>
      <c r="D172" t="s">
        <v>3045</v>
      </c>
      <c r="E172" t="s">
        <v>3070</v>
      </c>
      <c r="F172">
        <v>452.01263506151741</v>
      </c>
      <c r="G172" t="s">
        <v>43</v>
      </c>
    </row>
    <row r="173" spans="1:7">
      <c r="A173" t="s">
        <v>3204</v>
      </c>
      <c r="B173" s="158">
        <v>46259</v>
      </c>
      <c r="C173" t="s">
        <v>3411</v>
      </c>
      <c r="D173" t="s">
        <v>3045</v>
      </c>
      <c r="E173" t="s">
        <v>3070</v>
      </c>
      <c r="F173">
        <v>439.57733369059861</v>
      </c>
      <c r="G173" t="s">
        <v>43</v>
      </c>
    </row>
    <row r="174" spans="1:7">
      <c r="A174" t="s">
        <v>3204</v>
      </c>
      <c r="B174" s="158">
        <v>46259</v>
      </c>
      <c r="C174" t="s">
        <v>3410</v>
      </c>
      <c r="D174" t="s">
        <v>3045</v>
      </c>
      <c r="E174" t="s">
        <v>3070</v>
      </c>
      <c r="F174">
        <v>440.35492853727192</v>
      </c>
      <c r="G174" t="s">
        <v>43</v>
      </c>
    </row>
    <row r="175" spans="1:7">
      <c r="A175" t="s">
        <v>3204</v>
      </c>
      <c r="B175" s="158">
        <v>46259</v>
      </c>
      <c r="C175" t="s">
        <v>3409</v>
      </c>
      <c r="D175" t="s">
        <v>3045</v>
      </c>
      <c r="E175" t="s">
        <v>3070</v>
      </c>
      <c r="F175">
        <v>441.86585144512361</v>
      </c>
      <c r="G175" t="s">
        <v>43</v>
      </c>
    </row>
    <row r="176" spans="1:7">
      <c r="A176" t="s">
        <v>3204</v>
      </c>
      <c r="B176" s="158">
        <v>46259</v>
      </c>
      <c r="C176" t="s">
        <v>3408</v>
      </c>
      <c r="D176" t="s">
        <v>3045</v>
      </c>
      <c r="E176" t="s">
        <v>3070</v>
      </c>
      <c r="F176">
        <v>404.00271014869207</v>
      </c>
      <c r="G176" t="s">
        <v>43</v>
      </c>
    </row>
    <row r="177" spans="1:7">
      <c r="A177" t="s">
        <v>3204</v>
      </c>
      <c r="B177" s="158">
        <v>46259</v>
      </c>
      <c r="C177" t="s">
        <v>3407</v>
      </c>
      <c r="D177" t="s">
        <v>3045</v>
      </c>
      <c r="E177" t="s">
        <v>3070</v>
      </c>
      <c r="F177">
        <v>404.04028397426009</v>
      </c>
      <c r="G177" t="s">
        <v>43</v>
      </c>
    </row>
    <row r="178" spans="1:7">
      <c r="A178" t="s">
        <v>3204</v>
      </c>
      <c r="B178" s="158">
        <v>46259</v>
      </c>
      <c r="C178" t="s">
        <v>3466</v>
      </c>
      <c r="D178" t="s">
        <v>3045</v>
      </c>
      <c r="E178" t="s">
        <v>3070</v>
      </c>
      <c r="F178">
        <v>460.33580824453378</v>
      </c>
      <c r="G178" t="s">
        <v>43</v>
      </c>
    </row>
    <row r="179" spans="1:7">
      <c r="A179" t="s">
        <v>3204</v>
      </c>
      <c r="B179" s="158">
        <v>46259</v>
      </c>
      <c r="C179" t="s">
        <v>3467</v>
      </c>
      <c r="D179" t="s">
        <v>3045</v>
      </c>
      <c r="E179" t="s">
        <v>3070</v>
      </c>
      <c r="F179">
        <v>460.33723931480199</v>
      </c>
      <c r="G179" t="s">
        <v>43</v>
      </c>
    </row>
    <row r="180" spans="1:7">
      <c r="A180" t="s">
        <v>3204</v>
      </c>
      <c r="B180" s="158">
        <v>46259</v>
      </c>
      <c r="C180" t="s">
        <v>3468</v>
      </c>
      <c r="D180" t="s">
        <v>3045</v>
      </c>
      <c r="E180" t="s">
        <v>3070</v>
      </c>
      <c r="F180">
        <v>460.34216724243021</v>
      </c>
      <c r="G180" t="s">
        <v>43</v>
      </c>
    </row>
    <row r="181" spans="1:7">
      <c r="A181" t="s">
        <v>3204</v>
      </c>
      <c r="B181" s="158">
        <v>46259</v>
      </c>
      <c r="C181" t="s">
        <v>3465</v>
      </c>
      <c r="D181" t="s">
        <v>3045</v>
      </c>
      <c r="E181" t="s">
        <v>3070</v>
      </c>
      <c r="F181">
        <v>460.33647857327009</v>
      </c>
      <c r="G181" t="s">
        <v>43</v>
      </c>
    </row>
    <row r="182" spans="1:7">
      <c r="A182" t="s">
        <v>3204</v>
      </c>
      <c r="B182" s="158">
        <v>46259</v>
      </c>
      <c r="C182" t="s">
        <v>3452</v>
      </c>
      <c r="D182" t="s">
        <v>3045</v>
      </c>
      <c r="E182" t="s">
        <v>3070</v>
      </c>
      <c r="F182">
        <v>535.36458935588598</v>
      </c>
      <c r="G182" t="s">
        <v>43</v>
      </c>
    </row>
    <row r="183" spans="1:7">
      <c r="A183" t="s">
        <v>3204</v>
      </c>
      <c r="B183" s="158">
        <v>46259</v>
      </c>
      <c r="C183" t="s">
        <v>3453</v>
      </c>
      <c r="D183" t="s">
        <v>3045</v>
      </c>
      <c r="E183" t="s">
        <v>3070</v>
      </c>
      <c r="F183">
        <v>535.3628169670701</v>
      </c>
      <c r="G183" t="s">
        <v>43</v>
      </c>
    </row>
    <row r="184" spans="1:7">
      <c r="A184" t="s">
        <v>3204</v>
      </c>
      <c r="B184" s="158">
        <v>46259</v>
      </c>
      <c r="C184" t="s">
        <v>3454</v>
      </c>
      <c r="D184" t="s">
        <v>3045</v>
      </c>
      <c r="E184" t="s">
        <v>3070</v>
      </c>
      <c r="F184">
        <v>535.36269344761968</v>
      </c>
      <c r="G184" t="s">
        <v>43</v>
      </c>
    </row>
    <row r="185" spans="1:7">
      <c r="A185" t="s">
        <v>3204</v>
      </c>
      <c r="B185" s="158">
        <v>46259</v>
      </c>
      <c r="C185" t="s">
        <v>3455</v>
      </c>
      <c r="D185" t="s">
        <v>3045</v>
      </c>
      <c r="E185" t="s">
        <v>3070</v>
      </c>
      <c r="F185">
        <v>570.78862399235368</v>
      </c>
      <c r="G185" t="s">
        <v>43</v>
      </c>
    </row>
    <row r="186" spans="1:7">
      <c r="A186" t="s">
        <v>3204</v>
      </c>
      <c r="B186" s="158">
        <v>46259</v>
      </c>
      <c r="C186" t="s">
        <v>3456</v>
      </c>
      <c r="D186" t="s">
        <v>3045</v>
      </c>
      <c r="E186" t="s">
        <v>3070</v>
      </c>
      <c r="F186">
        <v>533.9830909371376</v>
      </c>
      <c r="G186" t="s">
        <v>43</v>
      </c>
    </row>
    <row r="187" spans="1:7">
      <c r="A187" t="s">
        <v>3204</v>
      </c>
      <c r="B187" s="158">
        <v>46259</v>
      </c>
      <c r="C187" t="s">
        <v>3457</v>
      </c>
      <c r="D187" t="s">
        <v>3045</v>
      </c>
      <c r="E187" t="s">
        <v>3070</v>
      </c>
      <c r="F187">
        <v>527.71986695565283</v>
      </c>
      <c r="G187" t="s">
        <v>43</v>
      </c>
    </row>
    <row r="188" spans="1:7">
      <c r="A188" t="s">
        <v>3204</v>
      </c>
      <c r="B188" s="158">
        <v>46259</v>
      </c>
      <c r="C188" t="s">
        <v>3458</v>
      </c>
      <c r="D188" t="s">
        <v>3045</v>
      </c>
      <c r="E188" t="s">
        <v>3070</v>
      </c>
      <c r="F188">
        <v>672.86043295636773</v>
      </c>
      <c r="G188" t="s">
        <v>43</v>
      </c>
    </row>
    <row r="189" spans="1:7">
      <c r="A189" t="s">
        <v>3204</v>
      </c>
      <c r="B189" s="158">
        <v>46259</v>
      </c>
      <c r="C189" t="s">
        <v>3387</v>
      </c>
      <c r="D189" t="s">
        <v>3045</v>
      </c>
      <c r="E189" t="s">
        <v>3070</v>
      </c>
      <c r="F189">
        <v>411.35203850385727</v>
      </c>
      <c r="G189" t="s">
        <v>43</v>
      </c>
    </row>
    <row r="190" spans="1:7">
      <c r="A190" t="s">
        <v>3204</v>
      </c>
      <c r="B190" s="158">
        <v>46259</v>
      </c>
      <c r="C190" t="s">
        <v>3388</v>
      </c>
      <c r="D190" t="s">
        <v>3045</v>
      </c>
      <c r="E190" t="s">
        <v>3070</v>
      </c>
      <c r="F190">
        <v>410.89901714399463</v>
      </c>
      <c r="G190" t="s">
        <v>43</v>
      </c>
    </row>
    <row r="191" spans="1:7">
      <c r="A191" t="s">
        <v>3204</v>
      </c>
      <c r="B191" s="158">
        <v>46259</v>
      </c>
      <c r="C191" t="s">
        <v>3389</v>
      </c>
      <c r="D191" t="s">
        <v>3045</v>
      </c>
      <c r="E191" t="s">
        <v>3070</v>
      </c>
      <c r="F191">
        <v>410.65525182522828</v>
      </c>
      <c r="G191" t="s">
        <v>43</v>
      </c>
    </row>
    <row r="192" spans="1:7">
      <c r="A192" t="s">
        <v>3204</v>
      </c>
      <c r="B192" s="158">
        <v>46259</v>
      </c>
      <c r="C192" t="s">
        <v>3390</v>
      </c>
      <c r="D192" t="s">
        <v>3045</v>
      </c>
      <c r="E192" t="s">
        <v>3070</v>
      </c>
      <c r="F192">
        <v>410.62210386618972</v>
      </c>
      <c r="G192" t="s">
        <v>43</v>
      </c>
    </row>
    <row r="193" spans="1:7">
      <c r="A193" t="s">
        <v>3204</v>
      </c>
      <c r="B193" s="158">
        <v>46259</v>
      </c>
      <c r="C193" t="s">
        <v>3383</v>
      </c>
      <c r="D193" t="s">
        <v>3045</v>
      </c>
      <c r="E193" t="s">
        <v>3070</v>
      </c>
      <c r="F193">
        <v>615.73648293688893</v>
      </c>
      <c r="G193" t="s">
        <v>43</v>
      </c>
    </row>
    <row r="194" spans="1:7">
      <c r="A194" t="s">
        <v>3204</v>
      </c>
      <c r="B194" s="158">
        <v>46259</v>
      </c>
      <c r="C194" t="s">
        <v>3216</v>
      </c>
      <c r="D194" t="s">
        <v>3036</v>
      </c>
      <c r="E194" t="s">
        <v>3070</v>
      </c>
      <c r="F194">
        <v>590.6733452565968</v>
      </c>
      <c r="G194" t="s">
        <v>43</v>
      </c>
    </row>
    <row r="195" spans="1:7">
      <c r="A195" t="s">
        <v>3204</v>
      </c>
      <c r="B195" s="158">
        <v>46259</v>
      </c>
      <c r="C195" t="s">
        <v>3209</v>
      </c>
      <c r="D195" t="s">
        <v>3036</v>
      </c>
      <c r="E195" t="s">
        <v>3070</v>
      </c>
      <c r="F195">
        <v>452.67386604845518</v>
      </c>
      <c r="G195" t="s">
        <v>43</v>
      </c>
    </row>
    <row r="196" spans="1:7">
      <c r="A196" t="s">
        <v>3204</v>
      </c>
      <c r="B196" s="158">
        <v>46259</v>
      </c>
      <c r="C196" t="s">
        <v>3222</v>
      </c>
      <c r="D196" t="s">
        <v>3036</v>
      </c>
      <c r="E196" t="s">
        <v>3070</v>
      </c>
      <c r="F196">
        <v>521.45453882031143</v>
      </c>
      <c r="G196" t="s">
        <v>43</v>
      </c>
    </row>
    <row r="197" spans="1:7">
      <c r="A197" t="s">
        <v>3204</v>
      </c>
      <c r="B197" s="158">
        <v>46259</v>
      </c>
      <c r="C197" t="s">
        <v>3221</v>
      </c>
      <c r="D197" t="s">
        <v>3036</v>
      </c>
      <c r="E197" t="s">
        <v>3070</v>
      </c>
      <c r="F197">
        <v>516.12329630553722</v>
      </c>
      <c r="G197" t="s">
        <v>43</v>
      </c>
    </row>
    <row r="198" spans="1:7">
      <c r="A198" t="s">
        <v>3204</v>
      </c>
      <c r="B198" s="158">
        <v>46259</v>
      </c>
      <c r="C198" t="s">
        <v>3211</v>
      </c>
      <c r="D198" t="s">
        <v>3036</v>
      </c>
      <c r="E198" t="s">
        <v>3070</v>
      </c>
      <c r="F198">
        <v>620.53248301241547</v>
      </c>
      <c r="G198" t="s">
        <v>43</v>
      </c>
    </row>
    <row r="199" spans="1:7">
      <c r="A199" t="s">
        <v>3204</v>
      </c>
      <c r="B199" s="158">
        <v>46259</v>
      </c>
      <c r="C199" t="s">
        <v>3212</v>
      </c>
      <c r="D199" t="s">
        <v>3036</v>
      </c>
      <c r="E199" t="s">
        <v>3070</v>
      </c>
      <c r="F199">
        <v>639.32511070836335</v>
      </c>
      <c r="G199" t="s">
        <v>43</v>
      </c>
    </row>
    <row r="200" spans="1:7">
      <c r="A200" t="s">
        <v>3204</v>
      </c>
      <c r="B200" s="158">
        <v>46259</v>
      </c>
      <c r="C200" t="s">
        <v>3213</v>
      </c>
      <c r="D200" t="s">
        <v>3036</v>
      </c>
      <c r="E200" t="s">
        <v>3070</v>
      </c>
      <c r="F200">
        <v>601.91806868929416</v>
      </c>
      <c r="G200" t="s">
        <v>43</v>
      </c>
    </row>
    <row r="201" spans="1:7">
      <c r="A201" t="s">
        <v>3204</v>
      </c>
      <c r="B201" s="158">
        <v>46259</v>
      </c>
      <c r="C201" t="s">
        <v>3215</v>
      </c>
      <c r="D201" t="s">
        <v>3036</v>
      </c>
      <c r="E201" t="s">
        <v>3070</v>
      </c>
      <c r="F201">
        <v>580.20106648467481</v>
      </c>
      <c r="G201" t="s">
        <v>43</v>
      </c>
    </row>
    <row r="202" spans="1:7">
      <c r="A202" t="s">
        <v>3204</v>
      </c>
      <c r="B202" s="158">
        <v>46259</v>
      </c>
      <c r="C202" t="s">
        <v>3225</v>
      </c>
      <c r="D202" t="s">
        <v>3036</v>
      </c>
      <c r="E202" t="s">
        <v>3070</v>
      </c>
      <c r="F202">
        <v>540.86771899275482</v>
      </c>
      <c r="G202" t="s">
        <v>43</v>
      </c>
    </row>
    <row r="203" spans="1:7">
      <c r="A203" t="s">
        <v>3204</v>
      </c>
      <c r="B203" s="158">
        <v>46259</v>
      </c>
      <c r="C203" t="s">
        <v>3243</v>
      </c>
      <c r="D203" t="s">
        <v>3036</v>
      </c>
      <c r="E203" t="s">
        <v>3070</v>
      </c>
      <c r="F203">
        <v>469.19188922643661</v>
      </c>
      <c r="G203" t="s">
        <v>43</v>
      </c>
    </row>
    <row r="204" spans="1:7">
      <c r="A204" t="s">
        <v>3204</v>
      </c>
      <c r="B204" s="158">
        <v>46259</v>
      </c>
      <c r="C204" t="s">
        <v>3244</v>
      </c>
      <c r="D204" t="s">
        <v>3036</v>
      </c>
      <c r="E204" t="s">
        <v>3070</v>
      </c>
      <c r="F204">
        <v>472.25953643023968</v>
      </c>
      <c r="G204" t="s">
        <v>43</v>
      </c>
    </row>
    <row r="205" spans="1:7">
      <c r="A205" t="s">
        <v>3204</v>
      </c>
      <c r="B205" s="158">
        <v>46259</v>
      </c>
      <c r="C205" t="s">
        <v>3231</v>
      </c>
      <c r="D205" t="s">
        <v>3036</v>
      </c>
      <c r="E205" t="s">
        <v>3070</v>
      </c>
      <c r="F205">
        <v>547.13042813586071</v>
      </c>
      <c r="G205" t="s">
        <v>43</v>
      </c>
    </row>
    <row r="206" spans="1:7">
      <c r="A206" t="s">
        <v>3204</v>
      </c>
      <c r="B206" s="158">
        <v>46259</v>
      </c>
      <c r="C206" t="s">
        <v>3236</v>
      </c>
      <c r="D206" t="s">
        <v>3036</v>
      </c>
      <c r="E206" t="s">
        <v>3070</v>
      </c>
      <c r="F206">
        <v>468.96857731509948</v>
      </c>
      <c r="G206" t="s">
        <v>43</v>
      </c>
    </row>
    <row r="207" spans="1:7">
      <c r="A207" t="s">
        <v>3204</v>
      </c>
      <c r="B207" s="158">
        <v>46259</v>
      </c>
      <c r="C207" t="s">
        <v>3235</v>
      </c>
      <c r="D207" t="s">
        <v>3036</v>
      </c>
      <c r="E207" t="s">
        <v>3070</v>
      </c>
      <c r="F207">
        <v>410.99920386821032</v>
      </c>
      <c r="G207" t="s">
        <v>43</v>
      </c>
    </row>
    <row r="208" spans="1:7">
      <c r="A208" t="s">
        <v>3204</v>
      </c>
      <c r="B208" s="158">
        <v>46259</v>
      </c>
      <c r="C208" t="s">
        <v>3237</v>
      </c>
      <c r="D208" t="s">
        <v>3036</v>
      </c>
      <c r="E208" t="s">
        <v>3070</v>
      </c>
      <c r="F208">
        <v>468.76475519314408</v>
      </c>
      <c r="G208" t="s">
        <v>43</v>
      </c>
    </row>
    <row r="209" spans="1:7">
      <c r="A209" t="s">
        <v>3204</v>
      </c>
      <c r="B209" s="158">
        <v>46259</v>
      </c>
      <c r="C209" t="s">
        <v>3241</v>
      </c>
      <c r="D209" t="s">
        <v>3036</v>
      </c>
      <c r="E209" t="s">
        <v>3070</v>
      </c>
      <c r="F209">
        <v>495.43045977503061</v>
      </c>
      <c r="G209" t="s">
        <v>43</v>
      </c>
    </row>
    <row r="210" spans="1:7">
      <c r="A210" t="s">
        <v>3204</v>
      </c>
      <c r="B210" s="158">
        <v>46259</v>
      </c>
      <c r="C210" t="s">
        <v>3242</v>
      </c>
      <c r="D210" t="s">
        <v>3036</v>
      </c>
      <c r="E210" t="s">
        <v>3070</v>
      </c>
      <c r="F210">
        <v>485.05323250219232</v>
      </c>
      <c r="G210" t="s">
        <v>43</v>
      </c>
    </row>
    <row r="211" spans="1:7">
      <c r="A211" t="s">
        <v>3204</v>
      </c>
      <c r="B211" s="158">
        <v>46259</v>
      </c>
      <c r="C211" t="s">
        <v>3238</v>
      </c>
      <c r="D211" t="s">
        <v>3036</v>
      </c>
      <c r="E211" t="s">
        <v>3070</v>
      </c>
      <c r="F211">
        <v>501.00196052342648</v>
      </c>
      <c r="G211" t="s">
        <v>43</v>
      </c>
    </row>
    <row r="212" spans="1:7">
      <c r="A212" t="s">
        <v>3204</v>
      </c>
      <c r="B212" s="158">
        <v>46259</v>
      </c>
      <c r="C212" t="s">
        <v>3234</v>
      </c>
      <c r="D212" t="s">
        <v>3036</v>
      </c>
      <c r="E212" t="s">
        <v>3070</v>
      </c>
      <c r="F212">
        <v>468.28609802573919</v>
      </c>
      <c r="G212" t="s">
        <v>43</v>
      </c>
    </row>
    <row r="213" spans="1:7">
      <c r="A213" t="s">
        <v>3204</v>
      </c>
      <c r="B213" s="158">
        <v>46259</v>
      </c>
      <c r="C213" t="s">
        <v>3208</v>
      </c>
      <c r="D213" t="s">
        <v>3036</v>
      </c>
      <c r="E213" t="s">
        <v>3070</v>
      </c>
      <c r="F213">
        <v>478.91498128324753</v>
      </c>
      <c r="G213" t="s">
        <v>43</v>
      </c>
    </row>
    <row r="214" spans="1:7">
      <c r="A214" t="s">
        <v>3204</v>
      </c>
      <c r="B214" s="158">
        <v>46259</v>
      </c>
      <c r="C214" t="s">
        <v>3240</v>
      </c>
      <c r="D214" t="s">
        <v>3036</v>
      </c>
      <c r="E214" t="s">
        <v>3070</v>
      </c>
      <c r="F214">
        <v>522.65617859736085</v>
      </c>
      <c r="G214" t="s">
        <v>43</v>
      </c>
    </row>
    <row r="215" spans="1:7">
      <c r="A215" t="s">
        <v>3204</v>
      </c>
      <c r="B215" s="158">
        <v>46259</v>
      </c>
      <c r="C215" t="s">
        <v>3239</v>
      </c>
      <c r="D215" t="s">
        <v>3036</v>
      </c>
      <c r="E215" t="s">
        <v>3070</v>
      </c>
      <c r="F215">
        <v>1016.908730033785</v>
      </c>
      <c r="G215" t="s">
        <v>43</v>
      </c>
    </row>
    <row r="216" spans="1:7">
      <c r="A216" t="s">
        <v>3204</v>
      </c>
      <c r="B216" s="158">
        <v>46259</v>
      </c>
      <c r="C216" t="s">
        <v>3233</v>
      </c>
      <c r="D216" t="s">
        <v>3036</v>
      </c>
      <c r="E216" t="s">
        <v>3070</v>
      </c>
      <c r="F216">
        <v>594.78685507312184</v>
      </c>
      <c r="G216" t="s">
        <v>43</v>
      </c>
    </row>
    <row r="217" spans="1:7">
      <c r="A217" t="s">
        <v>3204</v>
      </c>
      <c r="B217" s="158">
        <v>46259</v>
      </c>
      <c r="C217" t="s">
        <v>3232</v>
      </c>
      <c r="D217" t="s">
        <v>3036</v>
      </c>
      <c r="E217" t="s">
        <v>3070</v>
      </c>
      <c r="F217">
        <v>579.82587178610265</v>
      </c>
      <c r="G217" t="s">
        <v>43</v>
      </c>
    </row>
    <row r="218" spans="1:7">
      <c r="A218" t="s">
        <v>3204</v>
      </c>
      <c r="B218" s="158">
        <v>46259</v>
      </c>
      <c r="C218" t="s">
        <v>3230</v>
      </c>
      <c r="D218" t="s">
        <v>3036</v>
      </c>
      <c r="E218" t="s">
        <v>3070</v>
      </c>
      <c r="F218">
        <v>554.25138298235834</v>
      </c>
      <c r="G218" t="s">
        <v>43</v>
      </c>
    </row>
    <row r="219" spans="1:7">
      <c r="A219" t="s">
        <v>3204</v>
      </c>
      <c r="B219" s="158">
        <v>46259</v>
      </c>
      <c r="C219" t="s">
        <v>3229</v>
      </c>
      <c r="D219" t="s">
        <v>3036</v>
      </c>
      <c r="E219" t="s">
        <v>3070</v>
      </c>
      <c r="F219">
        <v>943.21507953449327</v>
      </c>
      <c r="G219" t="s">
        <v>43</v>
      </c>
    </row>
    <row r="220" spans="1:7">
      <c r="A220" t="s">
        <v>3204</v>
      </c>
      <c r="B220" s="158">
        <v>46259</v>
      </c>
      <c r="C220" t="s">
        <v>3228</v>
      </c>
      <c r="D220" t="s">
        <v>3036</v>
      </c>
      <c r="E220" t="s">
        <v>3070</v>
      </c>
      <c r="F220">
        <v>469.23780244588852</v>
      </c>
      <c r="G220" t="s">
        <v>43</v>
      </c>
    </row>
    <row r="221" spans="1:7">
      <c r="A221" t="s">
        <v>3204</v>
      </c>
      <c r="B221" s="158">
        <v>46259</v>
      </c>
      <c r="C221" t="s">
        <v>3227</v>
      </c>
      <c r="D221" t="s">
        <v>3036</v>
      </c>
      <c r="E221" t="s">
        <v>3070</v>
      </c>
      <c r="F221">
        <v>570.42339832382277</v>
      </c>
      <c r="G221" t="s">
        <v>43</v>
      </c>
    </row>
    <row r="222" spans="1:7">
      <c r="A222" t="s">
        <v>3204</v>
      </c>
      <c r="B222" s="158">
        <v>46259</v>
      </c>
      <c r="C222" t="s">
        <v>3224</v>
      </c>
      <c r="D222" t="s">
        <v>3036</v>
      </c>
      <c r="E222" t="s">
        <v>3070</v>
      </c>
      <c r="F222">
        <v>370.44582232832909</v>
      </c>
      <c r="G222" t="s">
        <v>43</v>
      </c>
    </row>
    <row r="223" spans="1:7">
      <c r="A223" t="s">
        <v>3204</v>
      </c>
      <c r="B223" s="158">
        <v>46259</v>
      </c>
      <c r="C223" t="s">
        <v>3223</v>
      </c>
      <c r="D223" t="s">
        <v>3036</v>
      </c>
      <c r="E223" t="s">
        <v>3070</v>
      </c>
      <c r="F223">
        <v>372.900814358145</v>
      </c>
      <c r="G223" t="s">
        <v>43</v>
      </c>
    </row>
    <row r="224" spans="1:7">
      <c r="A224" t="s">
        <v>3204</v>
      </c>
      <c r="B224" s="158">
        <v>46259</v>
      </c>
      <c r="C224" t="s">
        <v>3220</v>
      </c>
      <c r="D224" t="s">
        <v>3036</v>
      </c>
      <c r="E224" t="s">
        <v>3070</v>
      </c>
      <c r="F224">
        <v>574.3168705785647</v>
      </c>
      <c r="G224" t="s">
        <v>43</v>
      </c>
    </row>
    <row r="225" spans="1:7">
      <c r="A225" t="s">
        <v>3204</v>
      </c>
      <c r="B225" s="158">
        <v>46259</v>
      </c>
      <c r="C225" t="s">
        <v>3226</v>
      </c>
      <c r="D225" t="s">
        <v>3036</v>
      </c>
      <c r="E225" t="s">
        <v>3070</v>
      </c>
      <c r="F225">
        <v>526.16792110353708</v>
      </c>
      <c r="G225" t="s">
        <v>43</v>
      </c>
    </row>
    <row r="226" spans="1:7">
      <c r="A226" t="s">
        <v>3204</v>
      </c>
      <c r="B226" s="158">
        <v>46259</v>
      </c>
      <c r="C226" t="s">
        <v>3219</v>
      </c>
      <c r="D226" t="s">
        <v>3036</v>
      </c>
      <c r="E226" t="s">
        <v>3070</v>
      </c>
      <c r="F226">
        <v>560.36979684978724</v>
      </c>
      <c r="G226" t="s">
        <v>43</v>
      </c>
    </row>
    <row r="227" spans="1:7">
      <c r="A227" t="s">
        <v>3204</v>
      </c>
      <c r="B227" s="158">
        <v>46259</v>
      </c>
      <c r="C227" t="s">
        <v>3214</v>
      </c>
      <c r="D227" t="s">
        <v>3036</v>
      </c>
      <c r="E227" t="s">
        <v>3070</v>
      </c>
      <c r="F227">
        <v>513.30845411866903</v>
      </c>
      <c r="G227" t="s">
        <v>43</v>
      </c>
    </row>
    <row r="228" spans="1:7">
      <c r="A228" t="s">
        <v>3204</v>
      </c>
      <c r="B228" s="158">
        <v>46259</v>
      </c>
      <c r="C228" t="s">
        <v>3210</v>
      </c>
      <c r="D228" t="s">
        <v>3036</v>
      </c>
      <c r="E228" t="s">
        <v>3070</v>
      </c>
      <c r="F228">
        <v>641.58444505432271</v>
      </c>
      <c r="G228" t="s">
        <v>43</v>
      </c>
    </row>
    <row r="229" spans="1:7">
      <c r="A229" t="s">
        <v>3204</v>
      </c>
      <c r="B229" s="158">
        <v>46259</v>
      </c>
      <c r="C229" t="s">
        <v>3217</v>
      </c>
      <c r="D229" t="s">
        <v>3036</v>
      </c>
      <c r="E229" t="s">
        <v>3070</v>
      </c>
      <c r="F229">
        <v>541.25461843051016</v>
      </c>
      <c r="G229" t="s">
        <v>43</v>
      </c>
    </row>
    <row r="230" spans="1:7">
      <c r="A230" t="s">
        <v>3204</v>
      </c>
      <c r="B230" s="158">
        <v>46259</v>
      </c>
      <c r="C230" t="s">
        <v>3218</v>
      </c>
      <c r="D230" t="s">
        <v>3036</v>
      </c>
      <c r="E230" t="s">
        <v>3070</v>
      </c>
      <c r="F230">
        <v>540.62304651550949</v>
      </c>
      <c r="G230" t="s">
        <v>43</v>
      </c>
    </row>
    <row r="231" spans="1:7">
      <c r="A231" t="s">
        <v>3204</v>
      </c>
      <c r="B231" s="158">
        <v>46259</v>
      </c>
      <c r="C231" t="s">
        <v>3249</v>
      </c>
      <c r="D231" t="s">
        <v>3046</v>
      </c>
      <c r="E231" t="s">
        <v>3070</v>
      </c>
      <c r="F231">
        <v>454.81813568249339</v>
      </c>
      <c r="G231" t="s">
        <v>43</v>
      </c>
    </row>
    <row r="232" spans="1:7">
      <c r="A232" t="s">
        <v>3204</v>
      </c>
      <c r="B232" s="158">
        <v>46259</v>
      </c>
      <c r="C232" t="s">
        <v>3250</v>
      </c>
      <c r="D232" t="s">
        <v>3046</v>
      </c>
      <c r="E232" t="s">
        <v>3070</v>
      </c>
      <c r="F232">
        <v>454.81509210914368</v>
      </c>
      <c r="G232" t="s">
        <v>43</v>
      </c>
    </row>
    <row r="233" spans="1:7">
      <c r="A233" t="s">
        <v>3204</v>
      </c>
      <c r="B233" s="158">
        <v>46259</v>
      </c>
      <c r="C233" t="s">
        <v>3251</v>
      </c>
      <c r="D233" t="s">
        <v>3046</v>
      </c>
      <c r="E233" t="s">
        <v>3070</v>
      </c>
      <c r="F233">
        <v>454.81976802274579</v>
      </c>
      <c r="G233" t="s">
        <v>43</v>
      </c>
    </row>
    <row r="234" spans="1:7">
      <c r="A234" t="s">
        <v>3204</v>
      </c>
      <c r="B234" s="158">
        <v>46259</v>
      </c>
      <c r="C234" t="s">
        <v>3267</v>
      </c>
      <c r="D234" t="s">
        <v>3047</v>
      </c>
      <c r="E234" t="s">
        <v>3070</v>
      </c>
      <c r="F234">
        <v>558.64607812836766</v>
      </c>
      <c r="G234" t="s">
        <v>43</v>
      </c>
    </row>
    <row r="235" spans="1:7">
      <c r="A235" t="s">
        <v>3204</v>
      </c>
      <c r="B235" s="158">
        <v>46259</v>
      </c>
      <c r="C235" t="s">
        <v>3205</v>
      </c>
      <c r="D235" t="s">
        <v>3048</v>
      </c>
      <c r="E235" t="s">
        <v>3070</v>
      </c>
      <c r="F235">
        <v>318.59079193323851</v>
      </c>
      <c r="G235" t="s">
        <v>43</v>
      </c>
    </row>
    <row r="236" spans="1:7">
      <c r="A236" t="s">
        <v>3204</v>
      </c>
      <c r="B236" s="158">
        <v>46259</v>
      </c>
      <c r="C236" t="s">
        <v>3206</v>
      </c>
      <c r="D236" t="s">
        <v>3048</v>
      </c>
      <c r="E236" t="s">
        <v>3070</v>
      </c>
      <c r="F236">
        <v>594.44837814569473</v>
      </c>
      <c r="G236" t="s">
        <v>43</v>
      </c>
    </row>
    <row r="237" spans="1:7">
      <c r="A237" t="s">
        <v>3204</v>
      </c>
      <c r="B237" s="158">
        <v>46259</v>
      </c>
      <c r="C237" t="s">
        <v>3207</v>
      </c>
      <c r="D237" t="s">
        <v>3048</v>
      </c>
      <c r="E237" t="s">
        <v>3070</v>
      </c>
      <c r="F237">
        <v>300.00877457857132</v>
      </c>
      <c r="G237" t="s">
        <v>43</v>
      </c>
    </row>
    <row r="238" spans="1:7">
      <c r="A238" t="s">
        <v>3204</v>
      </c>
      <c r="B238" s="158">
        <v>46259</v>
      </c>
      <c r="C238" t="s">
        <v>3294</v>
      </c>
      <c r="D238" t="s">
        <v>3049</v>
      </c>
      <c r="E238" t="s">
        <v>3070</v>
      </c>
      <c r="F238">
        <v>467.85382911702618</v>
      </c>
      <c r="G238" t="s">
        <v>43</v>
      </c>
    </row>
    <row r="239" spans="1:7">
      <c r="A239" t="s">
        <v>3204</v>
      </c>
      <c r="B239" s="158">
        <v>46259</v>
      </c>
      <c r="C239" t="s">
        <v>3295</v>
      </c>
      <c r="D239" t="s">
        <v>3049</v>
      </c>
      <c r="E239" t="s">
        <v>3070</v>
      </c>
      <c r="F239">
        <v>448.71250201947993</v>
      </c>
      <c r="G239" t="s">
        <v>43</v>
      </c>
    </row>
    <row r="240" spans="1:7">
      <c r="A240" t="s">
        <v>3204</v>
      </c>
      <c r="B240" s="158">
        <v>46259</v>
      </c>
      <c r="C240" t="s">
        <v>3299</v>
      </c>
      <c r="D240" t="s">
        <v>3049</v>
      </c>
      <c r="E240" t="s">
        <v>3070</v>
      </c>
      <c r="F240">
        <v>586.63173857843503</v>
      </c>
      <c r="G240" t="s">
        <v>43</v>
      </c>
    </row>
    <row r="241" spans="1:7">
      <c r="A241" t="s">
        <v>3204</v>
      </c>
      <c r="B241" s="158">
        <v>46259</v>
      </c>
      <c r="C241" t="s">
        <v>3300</v>
      </c>
      <c r="D241" t="s">
        <v>3049</v>
      </c>
      <c r="E241" t="s">
        <v>3070</v>
      </c>
      <c r="F241">
        <v>513.16554643260315</v>
      </c>
      <c r="G241" t="s">
        <v>43</v>
      </c>
    </row>
    <row r="242" spans="1:7">
      <c r="A242" t="s">
        <v>3204</v>
      </c>
      <c r="B242" s="158">
        <v>46259</v>
      </c>
      <c r="C242" t="s">
        <v>3285</v>
      </c>
      <c r="D242" t="s">
        <v>3049</v>
      </c>
      <c r="E242" t="s">
        <v>3070</v>
      </c>
      <c r="F242">
        <v>512.07996491715312</v>
      </c>
      <c r="G242" t="s">
        <v>43</v>
      </c>
    </row>
    <row r="243" spans="1:7">
      <c r="A243" t="s">
        <v>3204</v>
      </c>
      <c r="B243" s="158">
        <v>46259</v>
      </c>
      <c r="C243" t="s">
        <v>3284</v>
      </c>
      <c r="D243" t="s">
        <v>3049</v>
      </c>
      <c r="E243" t="s">
        <v>3070</v>
      </c>
      <c r="F243">
        <v>510.37338811997319</v>
      </c>
      <c r="G243" t="s">
        <v>43</v>
      </c>
    </row>
    <row r="244" spans="1:7">
      <c r="A244" t="s">
        <v>3204</v>
      </c>
      <c r="B244" s="158">
        <v>46259</v>
      </c>
      <c r="C244" t="s">
        <v>3283</v>
      </c>
      <c r="D244" t="s">
        <v>3049</v>
      </c>
      <c r="E244" t="s">
        <v>3070</v>
      </c>
      <c r="F244">
        <v>538.49835243355483</v>
      </c>
      <c r="G244" t="s">
        <v>43</v>
      </c>
    </row>
    <row r="245" spans="1:7">
      <c r="A245" t="s">
        <v>3204</v>
      </c>
      <c r="B245" s="158">
        <v>46259</v>
      </c>
      <c r="C245" t="s">
        <v>3281</v>
      </c>
      <c r="D245" t="s">
        <v>3049</v>
      </c>
      <c r="E245" t="s">
        <v>3070</v>
      </c>
      <c r="F245">
        <v>506.94670999376098</v>
      </c>
      <c r="G245" t="s">
        <v>43</v>
      </c>
    </row>
    <row r="246" spans="1:7">
      <c r="A246" t="s">
        <v>3204</v>
      </c>
      <c r="B246" s="158">
        <v>46259</v>
      </c>
      <c r="C246" t="s">
        <v>3280</v>
      </c>
      <c r="D246" t="s">
        <v>3049</v>
      </c>
      <c r="E246" t="s">
        <v>3070</v>
      </c>
      <c r="F246">
        <v>506.94327768217772</v>
      </c>
      <c r="G246" t="s">
        <v>43</v>
      </c>
    </row>
    <row r="247" spans="1:7">
      <c r="A247" t="s">
        <v>3204</v>
      </c>
      <c r="B247" s="158">
        <v>46259</v>
      </c>
      <c r="C247" t="s">
        <v>3289</v>
      </c>
      <c r="D247" t="s">
        <v>3049</v>
      </c>
      <c r="E247" t="s">
        <v>3070</v>
      </c>
      <c r="F247">
        <v>590.06392228230834</v>
      </c>
      <c r="G247" t="s">
        <v>43</v>
      </c>
    </row>
    <row r="248" spans="1:7">
      <c r="A248" t="s">
        <v>3204</v>
      </c>
      <c r="B248" s="158">
        <v>46259</v>
      </c>
      <c r="C248" t="s">
        <v>3279</v>
      </c>
      <c r="D248" t="s">
        <v>3049</v>
      </c>
      <c r="E248" t="s">
        <v>3070</v>
      </c>
      <c r="F248">
        <v>960.28919695230434</v>
      </c>
      <c r="G248" t="s">
        <v>43</v>
      </c>
    </row>
    <row r="249" spans="1:7">
      <c r="A249" t="s">
        <v>3204</v>
      </c>
      <c r="B249" s="158">
        <v>46259</v>
      </c>
      <c r="C249" t="s">
        <v>3282</v>
      </c>
      <c r="D249" t="s">
        <v>3049</v>
      </c>
      <c r="E249" t="s">
        <v>3070</v>
      </c>
      <c r="F249">
        <v>477.69539828924462</v>
      </c>
      <c r="G249" t="s">
        <v>43</v>
      </c>
    </row>
    <row r="250" spans="1:7">
      <c r="A250" t="s">
        <v>3204</v>
      </c>
      <c r="B250" s="158">
        <v>46259</v>
      </c>
      <c r="C250" t="s">
        <v>3288</v>
      </c>
      <c r="D250" t="s">
        <v>3049</v>
      </c>
      <c r="E250" t="s">
        <v>3070</v>
      </c>
      <c r="F250">
        <v>457.17252004658798</v>
      </c>
      <c r="G250" t="s">
        <v>43</v>
      </c>
    </row>
    <row r="251" spans="1:7">
      <c r="A251" t="s">
        <v>3204</v>
      </c>
      <c r="B251" s="158">
        <v>46259</v>
      </c>
      <c r="C251" t="s">
        <v>3272</v>
      </c>
      <c r="D251" t="s">
        <v>3049</v>
      </c>
      <c r="E251" t="s">
        <v>3070</v>
      </c>
      <c r="F251">
        <v>506.84284595493227</v>
      </c>
      <c r="G251" t="s">
        <v>43</v>
      </c>
    </row>
    <row r="252" spans="1:7">
      <c r="A252" t="s">
        <v>3204</v>
      </c>
      <c r="B252" s="158">
        <v>46259</v>
      </c>
      <c r="C252" t="s">
        <v>3273</v>
      </c>
      <c r="D252" t="s">
        <v>3049</v>
      </c>
      <c r="E252" t="s">
        <v>3070</v>
      </c>
      <c r="F252">
        <v>510.85650251363398</v>
      </c>
      <c r="G252" t="s">
        <v>43</v>
      </c>
    </row>
    <row r="253" spans="1:7">
      <c r="A253" t="s">
        <v>3204</v>
      </c>
      <c r="B253" s="158">
        <v>46259</v>
      </c>
      <c r="C253" t="s">
        <v>3274</v>
      </c>
      <c r="D253" t="s">
        <v>3049</v>
      </c>
      <c r="E253" t="s">
        <v>3070</v>
      </c>
      <c r="F253">
        <v>859.55588148272363</v>
      </c>
      <c r="G253" t="s">
        <v>43</v>
      </c>
    </row>
    <row r="254" spans="1:7">
      <c r="A254" t="s">
        <v>3204</v>
      </c>
      <c r="B254" s="158">
        <v>46259</v>
      </c>
      <c r="C254" t="s">
        <v>3275</v>
      </c>
      <c r="D254" t="s">
        <v>3049</v>
      </c>
      <c r="E254" t="s">
        <v>3070</v>
      </c>
      <c r="F254">
        <v>569.46704788133502</v>
      </c>
      <c r="G254" t="s">
        <v>43</v>
      </c>
    </row>
    <row r="255" spans="1:7">
      <c r="A255" t="s">
        <v>3204</v>
      </c>
      <c r="B255" s="158">
        <v>46259</v>
      </c>
      <c r="C255" t="s">
        <v>3286</v>
      </c>
      <c r="D255" t="s">
        <v>3049</v>
      </c>
      <c r="E255" t="s">
        <v>3070</v>
      </c>
      <c r="F255">
        <v>510.26483512157569</v>
      </c>
      <c r="G255" t="s">
        <v>43</v>
      </c>
    </row>
    <row r="256" spans="1:7">
      <c r="A256" t="s">
        <v>3204</v>
      </c>
      <c r="B256" s="158">
        <v>46259</v>
      </c>
      <c r="C256" t="s">
        <v>3287</v>
      </c>
      <c r="D256" t="s">
        <v>3049</v>
      </c>
      <c r="E256" t="s">
        <v>3070</v>
      </c>
      <c r="F256">
        <v>945.60903933114605</v>
      </c>
      <c r="G256" t="s">
        <v>43</v>
      </c>
    </row>
    <row r="257" spans="1:7">
      <c r="A257" t="s">
        <v>3204</v>
      </c>
      <c r="B257" s="158">
        <v>46259</v>
      </c>
      <c r="C257" t="s">
        <v>3326</v>
      </c>
      <c r="D257" t="s">
        <v>3049</v>
      </c>
      <c r="E257" t="s">
        <v>3070</v>
      </c>
      <c r="F257">
        <v>1473.786757952847</v>
      </c>
      <c r="G257" t="s">
        <v>43</v>
      </c>
    </row>
    <row r="258" spans="1:7">
      <c r="A258" t="s">
        <v>3204</v>
      </c>
      <c r="B258" s="158">
        <v>46259</v>
      </c>
      <c r="C258" t="s">
        <v>3312</v>
      </c>
      <c r="D258" t="s">
        <v>3049</v>
      </c>
      <c r="E258" t="s">
        <v>3070</v>
      </c>
      <c r="F258">
        <v>441.20323916221969</v>
      </c>
      <c r="G258" t="s">
        <v>43</v>
      </c>
    </row>
    <row r="259" spans="1:7">
      <c r="A259" t="s">
        <v>3204</v>
      </c>
      <c r="B259" s="158">
        <v>46259</v>
      </c>
      <c r="C259" t="s">
        <v>3311</v>
      </c>
      <c r="D259" t="s">
        <v>3049</v>
      </c>
      <c r="E259" t="s">
        <v>3070</v>
      </c>
      <c r="F259">
        <v>441.20156453025987</v>
      </c>
      <c r="G259" t="s">
        <v>43</v>
      </c>
    </row>
    <row r="260" spans="1:7">
      <c r="A260" t="s">
        <v>3204</v>
      </c>
      <c r="B260" s="158">
        <v>46259</v>
      </c>
      <c r="C260" t="s">
        <v>3315</v>
      </c>
      <c r="D260" t="s">
        <v>3049</v>
      </c>
      <c r="E260" t="s">
        <v>3070</v>
      </c>
      <c r="F260">
        <v>526.86656738701276</v>
      </c>
      <c r="G260" t="s">
        <v>43</v>
      </c>
    </row>
    <row r="261" spans="1:7">
      <c r="A261" t="s">
        <v>3204</v>
      </c>
      <c r="B261" s="158">
        <v>46259</v>
      </c>
      <c r="C261" t="s">
        <v>3314</v>
      </c>
      <c r="D261" t="s">
        <v>3049</v>
      </c>
      <c r="E261" t="s">
        <v>3070</v>
      </c>
      <c r="F261">
        <v>523.38156886189245</v>
      </c>
      <c r="G261" t="s">
        <v>43</v>
      </c>
    </row>
    <row r="262" spans="1:7">
      <c r="A262" t="s">
        <v>3204</v>
      </c>
      <c r="B262" s="158">
        <v>46259</v>
      </c>
      <c r="C262" t="s">
        <v>3313</v>
      </c>
      <c r="D262" t="s">
        <v>3049</v>
      </c>
      <c r="E262" t="s">
        <v>3070</v>
      </c>
      <c r="F262">
        <v>523.38150860671885</v>
      </c>
      <c r="G262" t="s">
        <v>43</v>
      </c>
    </row>
    <row r="263" spans="1:7">
      <c r="A263" t="s">
        <v>3204</v>
      </c>
      <c r="B263" s="158">
        <v>46259</v>
      </c>
      <c r="C263" t="s">
        <v>3316</v>
      </c>
      <c r="D263" t="s">
        <v>3049</v>
      </c>
      <c r="E263" t="s">
        <v>3070</v>
      </c>
      <c r="F263">
        <v>432.20039184822241</v>
      </c>
      <c r="G263" t="s">
        <v>43</v>
      </c>
    </row>
    <row r="264" spans="1:7">
      <c r="A264" t="s">
        <v>3204</v>
      </c>
      <c r="B264" s="158">
        <v>46259</v>
      </c>
      <c r="C264" t="s">
        <v>3325</v>
      </c>
      <c r="D264" t="s">
        <v>3049</v>
      </c>
      <c r="E264" t="s">
        <v>3070</v>
      </c>
      <c r="F264">
        <v>523.38336575892754</v>
      </c>
      <c r="G264" t="s">
        <v>43</v>
      </c>
    </row>
    <row r="265" spans="1:7">
      <c r="A265" t="s">
        <v>3204</v>
      </c>
      <c r="B265" s="158">
        <v>46259</v>
      </c>
      <c r="C265" t="s">
        <v>3317</v>
      </c>
      <c r="D265" t="s">
        <v>3049</v>
      </c>
      <c r="E265" t="s">
        <v>3070</v>
      </c>
      <c r="F265">
        <v>432.20034217904322</v>
      </c>
      <c r="G265" t="s">
        <v>43</v>
      </c>
    </row>
    <row r="266" spans="1:7">
      <c r="A266" t="s">
        <v>3204</v>
      </c>
      <c r="B266" s="158">
        <v>46259</v>
      </c>
      <c r="C266" t="s">
        <v>3324</v>
      </c>
      <c r="D266" t="s">
        <v>3049</v>
      </c>
      <c r="E266" t="s">
        <v>3070</v>
      </c>
      <c r="F266">
        <v>523.38333305460401</v>
      </c>
      <c r="G266" t="s">
        <v>43</v>
      </c>
    </row>
    <row r="267" spans="1:7">
      <c r="A267" t="s">
        <v>3204</v>
      </c>
      <c r="B267" s="158">
        <v>46259</v>
      </c>
      <c r="C267" t="s">
        <v>3318</v>
      </c>
      <c r="D267" t="s">
        <v>3049</v>
      </c>
      <c r="E267" t="s">
        <v>3070</v>
      </c>
      <c r="F267">
        <v>432.20345714397263</v>
      </c>
      <c r="G267" t="s">
        <v>43</v>
      </c>
    </row>
    <row r="268" spans="1:7">
      <c r="A268" t="s">
        <v>3204</v>
      </c>
      <c r="B268" s="158">
        <v>46259</v>
      </c>
      <c r="C268" t="s">
        <v>3323</v>
      </c>
      <c r="D268" t="s">
        <v>3049</v>
      </c>
      <c r="E268" t="s">
        <v>3070</v>
      </c>
      <c r="F268">
        <v>523.38134930771776</v>
      </c>
      <c r="G268" t="s">
        <v>43</v>
      </c>
    </row>
    <row r="269" spans="1:7">
      <c r="A269" t="s">
        <v>3204</v>
      </c>
      <c r="B269" s="158">
        <v>46259</v>
      </c>
      <c r="C269" t="s">
        <v>3319</v>
      </c>
      <c r="D269" t="s">
        <v>3049</v>
      </c>
      <c r="E269" t="s">
        <v>3070</v>
      </c>
      <c r="F269">
        <v>432.2002077982761</v>
      </c>
      <c r="G269" t="s">
        <v>43</v>
      </c>
    </row>
    <row r="270" spans="1:7">
      <c r="A270" t="s">
        <v>3204</v>
      </c>
      <c r="B270" s="158">
        <v>46259</v>
      </c>
      <c r="C270" t="s">
        <v>3320</v>
      </c>
      <c r="D270" t="s">
        <v>3049</v>
      </c>
      <c r="E270" t="s">
        <v>3070</v>
      </c>
      <c r="F270">
        <v>432.200153300073</v>
      </c>
      <c r="G270" t="s">
        <v>43</v>
      </c>
    </row>
    <row r="271" spans="1:7">
      <c r="A271" t="s">
        <v>3204</v>
      </c>
      <c r="B271" s="158">
        <v>46259</v>
      </c>
      <c r="C271" t="s">
        <v>3321</v>
      </c>
      <c r="D271" t="s">
        <v>3049</v>
      </c>
      <c r="E271" t="s">
        <v>3070</v>
      </c>
      <c r="F271">
        <v>426.60243642376741</v>
      </c>
      <c r="G271" t="s">
        <v>43</v>
      </c>
    </row>
    <row r="272" spans="1:7">
      <c r="A272" t="s">
        <v>3204</v>
      </c>
      <c r="B272" s="158">
        <v>46259</v>
      </c>
      <c r="C272" t="s">
        <v>3306</v>
      </c>
      <c r="D272" t="s">
        <v>3049</v>
      </c>
      <c r="E272" t="s">
        <v>3070</v>
      </c>
      <c r="F272">
        <v>664.74716588482261</v>
      </c>
      <c r="G272" t="s">
        <v>43</v>
      </c>
    </row>
    <row r="273" spans="1:7">
      <c r="A273" t="s">
        <v>3204</v>
      </c>
      <c r="B273" s="158">
        <v>46259</v>
      </c>
      <c r="C273" t="s">
        <v>3305</v>
      </c>
      <c r="D273" t="s">
        <v>3049</v>
      </c>
      <c r="E273" t="s">
        <v>3070</v>
      </c>
      <c r="F273">
        <v>405.48983093164861</v>
      </c>
      <c r="G273" t="s">
        <v>43</v>
      </c>
    </row>
    <row r="274" spans="1:7">
      <c r="A274" t="s">
        <v>3204</v>
      </c>
      <c r="B274" s="158">
        <v>46259</v>
      </c>
      <c r="C274" t="s">
        <v>3307</v>
      </c>
      <c r="D274" t="s">
        <v>3049</v>
      </c>
      <c r="E274" t="s">
        <v>3070</v>
      </c>
      <c r="F274">
        <v>804.52794872689992</v>
      </c>
      <c r="G274" t="s">
        <v>43</v>
      </c>
    </row>
    <row r="275" spans="1:7">
      <c r="A275" t="s">
        <v>3204</v>
      </c>
      <c r="B275" s="158">
        <v>46259</v>
      </c>
      <c r="C275" t="s">
        <v>3304</v>
      </c>
      <c r="D275" t="s">
        <v>3049</v>
      </c>
      <c r="E275" t="s">
        <v>3070</v>
      </c>
      <c r="F275">
        <v>438.80809364654118</v>
      </c>
      <c r="G275" t="s">
        <v>43</v>
      </c>
    </row>
    <row r="276" spans="1:7">
      <c r="A276" t="s">
        <v>3204</v>
      </c>
      <c r="B276" s="158">
        <v>46259</v>
      </c>
      <c r="C276" t="s">
        <v>3303</v>
      </c>
      <c r="D276" t="s">
        <v>3049</v>
      </c>
      <c r="E276" t="s">
        <v>3070</v>
      </c>
      <c r="F276">
        <v>388.21948181837797</v>
      </c>
      <c r="G276" t="s">
        <v>43</v>
      </c>
    </row>
    <row r="277" spans="1:7">
      <c r="A277" t="s">
        <v>3204</v>
      </c>
      <c r="B277" s="158">
        <v>46259</v>
      </c>
      <c r="C277" t="s">
        <v>3302</v>
      </c>
      <c r="D277" t="s">
        <v>3049</v>
      </c>
      <c r="E277" t="s">
        <v>3070</v>
      </c>
      <c r="F277">
        <v>379.89807952102268</v>
      </c>
      <c r="G277" t="s">
        <v>43</v>
      </c>
    </row>
    <row r="278" spans="1:7">
      <c r="A278" t="s">
        <v>3204</v>
      </c>
      <c r="B278" s="158">
        <v>46259</v>
      </c>
      <c r="C278" t="s">
        <v>3308</v>
      </c>
      <c r="D278" t="s">
        <v>3049</v>
      </c>
      <c r="E278" t="s">
        <v>3070</v>
      </c>
      <c r="F278">
        <v>456.68494748976082</v>
      </c>
      <c r="G278" t="s">
        <v>43</v>
      </c>
    </row>
    <row r="279" spans="1:7">
      <c r="A279" t="s">
        <v>3204</v>
      </c>
      <c r="B279" s="158">
        <v>46259</v>
      </c>
      <c r="C279" t="s">
        <v>3309</v>
      </c>
      <c r="D279" t="s">
        <v>3049</v>
      </c>
      <c r="E279" t="s">
        <v>3070</v>
      </c>
      <c r="F279">
        <v>456.68273670598859</v>
      </c>
      <c r="G279" t="s">
        <v>43</v>
      </c>
    </row>
    <row r="280" spans="1:7">
      <c r="A280" t="s">
        <v>3204</v>
      </c>
      <c r="B280" s="158">
        <v>46259</v>
      </c>
      <c r="C280" t="s">
        <v>3310</v>
      </c>
      <c r="D280" t="s">
        <v>3049</v>
      </c>
      <c r="E280" t="s">
        <v>3070</v>
      </c>
      <c r="F280">
        <v>521.32291722018272</v>
      </c>
      <c r="G280" t="s">
        <v>43</v>
      </c>
    </row>
    <row r="281" spans="1:7">
      <c r="A281" t="s">
        <v>3204</v>
      </c>
      <c r="B281" s="158">
        <v>46259</v>
      </c>
      <c r="C281" t="s">
        <v>3301</v>
      </c>
      <c r="D281" t="s">
        <v>3049</v>
      </c>
      <c r="E281" t="s">
        <v>3070</v>
      </c>
      <c r="F281">
        <v>380.24878389760852</v>
      </c>
      <c r="G281" t="s">
        <v>43</v>
      </c>
    </row>
    <row r="282" spans="1:7">
      <c r="A282" t="s">
        <v>3204</v>
      </c>
      <c r="B282" s="158">
        <v>46259</v>
      </c>
      <c r="C282" t="s">
        <v>3322</v>
      </c>
      <c r="D282" t="s">
        <v>3049</v>
      </c>
      <c r="E282" t="s">
        <v>3070</v>
      </c>
      <c r="F282">
        <v>653.90466936118901</v>
      </c>
      <c r="G282" t="s">
        <v>43</v>
      </c>
    </row>
    <row r="283" spans="1:7">
      <c r="A283" t="s">
        <v>3204</v>
      </c>
      <c r="B283" s="158">
        <v>46259</v>
      </c>
      <c r="C283" t="s">
        <v>3298</v>
      </c>
      <c r="D283" t="s">
        <v>3049</v>
      </c>
      <c r="E283" t="s">
        <v>3070</v>
      </c>
      <c r="F283">
        <v>500.97761218436062</v>
      </c>
      <c r="G283" t="s">
        <v>43</v>
      </c>
    </row>
    <row r="284" spans="1:7">
      <c r="A284" t="s">
        <v>3204</v>
      </c>
      <c r="B284" s="158">
        <v>46259</v>
      </c>
      <c r="C284" t="s">
        <v>3297</v>
      </c>
      <c r="D284" t="s">
        <v>3049</v>
      </c>
      <c r="E284" t="s">
        <v>3070</v>
      </c>
      <c r="F284">
        <v>500.977239982225</v>
      </c>
      <c r="G284" t="s">
        <v>43</v>
      </c>
    </row>
    <row r="285" spans="1:7">
      <c r="A285" t="s">
        <v>3204</v>
      </c>
      <c r="B285" s="158">
        <v>46259</v>
      </c>
      <c r="C285" t="s">
        <v>3296</v>
      </c>
      <c r="D285" t="s">
        <v>3049</v>
      </c>
      <c r="E285" t="s">
        <v>3070</v>
      </c>
      <c r="F285">
        <v>466.54342230781913</v>
      </c>
      <c r="G285" t="s">
        <v>43</v>
      </c>
    </row>
    <row r="286" spans="1:7">
      <c r="A286" t="s">
        <v>3204</v>
      </c>
      <c r="B286" s="158">
        <v>46260</v>
      </c>
      <c r="C286" t="s">
        <v>3701</v>
      </c>
      <c r="D286" t="s">
        <v>3041</v>
      </c>
      <c r="E286" t="s">
        <v>3070</v>
      </c>
      <c r="F286">
        <v>705.65260690497234</v>
      </c>
      <c r="G286" t="s">
        <v>43</v>
      </c>
    </row>
    <row r="287" spans="1:7">
      <c r="A287" t="s">
        <v>3204</v>
      </c>
      <c r="B287" s="158">
        <v>46260</v>
      </c>
      <c r="C287" t="s">
        <v>3700</v>
      </c>
      <c r="D287" t="s">
        <v>3041</v>
      </c>
      <c r="E287" t="s">
        <v>3070</v>
      </c>
      <c r="F287">
        <v>404.36542251083301</v>
      </c>
      <c r="G287" t="s">
        <v>43</v>
      </c>
    </row>
    <row r="288" spans="1:7">
      <c r="A288" t="s">
        <v>3204</v>
      </c>
      <c r="B288" s="158">
        <v>46260</v>
      </c>
      <c r="C288" t="s">
        <v>3699</v>
      </c>
      <c r="D288" t="s">
        <v>3041</v>
      </c>
      <c r="E288" t="s">
        <v>3070</v>
      </c>
      <c r="F288">
        <v>404.36226141208323</v>
      </c>
      <c r="G288" t="s">
        <v>43</v>
      </c>
    </row>
    <row r="289" spans="1:7">
      <c r="A289" t="s">
        <v>3204</v>
      </c>
      <c r="B289" s="158">
        <v>46260</v>
      </c>
      <c r="C289" t="s">
        <v>3705</v>
      </c>
      <c r="D289" t="s">
        <v>3041</v>
      </c>
      <c r="E289" t="s">
        <v>3070</v>
      </c>
      <c r="F289">
        <v>439.44834313297179</v>
      </c>
      <c r="G289" t="s">
        <v>43</v>
      </c>
    </row>
    <row r="290" spans="1:7">
      <c r="A290" t="s">
        <v>3204</v>
      </c>
      <c r="B290" s="158">
        <v>46260</v>
      </c>
      <c r="C290" t="s">
        <v>3706</v>
      </c>
      <c r="D290" t="s">
        <v>3041</v>
      </c>
      <c r="E290" t="s">
        <v>3070</v>
      </c>
      <c r="F290">
        <v>439.45196651128941</v>
      </c>
      <c r="G290" t="s">
        <v>43</v>
      </c>
    </row>
    <row r="291" spans="1:7">
      <c r="A291" t="s">
        <v>3204</v>
      </c>
      <c r="B291" s="158">
        <v>46260</v>
      </c>
      <c r="C291" t="s">
        <v>3707</v>
      </c>
      <c r="D291" t="s">
        <v>3041</v>
      </c>
      <c r="E291" t="s">
        <v>3070</v>
      </c>
      <c r="F291">
        <v>439.45196483287151</v>
      </c>
      <c r="G291" t="s">
        <v>43</v>
      </c>
    </row>
    <row r="292" spans="1:7">
      <c r="A292" t="s">
        <v>3204</v>
      </c>
      <c r="B292" s="158">
        <v>46260</v>
      </c>
      <c r="C292" t="s">
        <v>3708</v>
      </c>
      <c r="D292" t="s">
        <v>3041</v>
      </c>
      <c r="E292" t="s">
        <v>3070</v>
      </c>
      <c r="F292">
        <v>435.9618983011751</v>
      </c>
      <c r="G292" t="s">
        <v>43</v>
      </c>
    </row>
    <row r="293" spans="1:7">
      <c r="A293" t="s">
        <v>3204</v>
      </c>
      <c r="B293" s="158">
        <v>46260</v>
      </c>
      <c r="C293" t="s">
        <v>3704</v>
      </c>
      <c r="D293" t="s">
        <v>3041</v>
      </c>
      <c r="E293" t="s">
        <v>3070</v>
      </c>
      <c r="F293">
        <v>454.59761046740459</v>
      </c>
      <c r="G293" t="s">
        <v>43</v>
      </c>
    </row>
    <row r="294" spans="1:7">
      <c r="A294" t="s">
        <v>3204</v>
      </c>
      <c r="B294" s="158">
        <v>46260</v>
      </c>
      <c r="C294" t="s">
        <v>3549</v>
      </c>
      <c r="D294" t="s">
        <v>3041</v>
      </c>
      <c r="E294" t="s">
        <v>3070</v>
      </c>
      <c r="F294">
        <v>597.23759412206709</v>
      </c>
      <c r="G294" t="s">
        <v>43</v>
      </c>
    </row>
    <row r="295" spans="1:7">
      <c r="A295" t="s">
        <v>3204</v>
      </c>
      <c r="B295" s="158">
        <v>46260</v>
      </c>
      <c r="C295" t="s">
        <v>3548</v>
      </c>
      <c r="D295" t="s">
        <v>3041</v>
      </c>
      <c r="E295" t="s">
        <v>3070</v>
      </c>
      <c r="F295">
        <v>597.23534301901236</v>
      </c>
      <c r="G295" t="s">
        <v>43</v>
      </c>
    </row>
    <row r="296" spans="1:7">
      <c r="A296" t="s">
        <v>3204</v>
      </c>
      <c r="B296" s="158">
        <v>46260</v>
      </c>
      <c r="C296" t="s">
        <v>3552</v>
      </c>
      <c r="D296" t="s">
        <v>3041</v>
      </c>
      <c r="E296" t="s">
        <v>3070</v>
      </c>
      <c r="F296">
        <v>494.4062967300415</v>
      </c>
      <c r="G296" t="s">
        <v>43</v>
      </c>
    </row>
    <row r="297" spans="1:7">
      <c r="A297" t="s">
        <v>3204</v>
      </c>
      <c r="B297" s="158">
        <v>46260</v>
      </c>
      <c r="C297" t="s">
        <v>3562</v>
      </c>
      <c r="D297" t="s">
        <v>3041</v>
      </c>
      <c r="E297" t="s">
        <v>3070</v>
      </c>
      <c r="F297">
        <v>600.35767990443856</v>
      </c>
      <c r="G297" t="s">
        <v>43</v>
      </c>
    </row>
    <row r="298" spans="1:7">
      <c r="A298" t="s">
        <v>3204</v>
      </c>
      <c r="B298" s="158">
        <v>46260</v>
      </c>
      <c r="C298" t="s">
        <v>3561</v>
      </c>
      <c r="D298" t="s">
        <v>3041</v>
      </c>
      <c r="E298" t="s">
        <v>3070</v>
      </c>
      <c r="F298">
        <v>600.3552502701059</v>
      </c>
      <c r="G298" t="s">
        <v>43</v>
      </c>
    </row>
    <row r="299" spans="1:7">
      <c r="A299" t="s">
        <v>3204</v>
      </c>
      <c r="B299" s="158">
        <v>46260</v>
      </c>
      <c r="C299" t="s">
        <v>3553</v>
      </c>
      <c r="D299" t="s">
        <v>3041</v>
      </c>
      <c r="E299" t="s">
        <v>3070</v>
      </c>
      <c r="F299">
        <v>494.4000169634819</v>
      </c>
      <c r="G299" t="s">
        <v>43</v>
      </c>
    </row>
    <row r="300" spans="1:7">
      <c r="A300" t="s">
        <v>3204</v>
      </c>
      <c r="B300" s="158">
        <v>46260</v>
      </c>
      <c r="C300" t="s">
        <v>3554</v>
      </c>
      <c r="D300" t="s">
        <v>3041</v>
      </c>
      <c r="E300" t="s">
        <v>3070</v>
      </c>
      <c r="F300">
        <v>494.40232277894393</v>
      </c>
      <c r="G300" t="s">
        <v>43</v>
      </c>
    </row>
    <row r="301" spans="1:7">
      <c r="A301" t="s">
        <v>3204</v>
      </c>
      <c r="B301" s="158">
        <v>46260</v>
      </c>
      <c r="C301" t="s">
        <v>3555</v>
      </c>
      <c r="D301" t="s">
        <v>3041</v>
      </c>
      <c r="E301" t="s">
        <v>3070</v>
      </c>
      <c r="F301">
        <v>506.1888688323088</v>
      </c>
      <c r="G301" t="s">
        <v>43</v>
      </c>
    </row>
    <row r="302" spans="1:7">
      <c r="A302" t="s">
        <v>3204</v>
      </c>
      <c r="B302" s="158">
        <v>46260</v>
      </c>
      <c r="C302" t="s">
        <v>3556</v>
      </c>
      <c r="D302" t="s">
        <v>3041</v>
      </c>
      <c r="E302" t="s">
        <v>3070</v>
      </c>
      <c r="F302">
        <v>497.34927231818438</v>
      </c>
      <c r="G302" t="s">
        <v>43</v>
      </c>
    </row>
    <row r="303" spans="1:7">
      <c r="A303" t="s">
        <v>3204</v>
      </c>
      <c r="B303" s="158">
        <v>46260</v>
      </c>
      <c r="C303" t="s">
        <v>3557</v>
      </c>
      <c r="D303" t="s">
        <v>3041</v>
      </c>
      <c r="E303" t="s">
        <v>3070</v>
      </c>
      <c r="F303">
        <v>497.35043851286167</v>
      </c>
      <c r="G303" t="s">
        <v>43</v>
      </c>
    </row>
    <row r="304" spans="1:7">
      <c r="A304" t="s">
        <v>3204</v>
      </c>
      <c r="B304" s="158">
        <v>46260</v>
      </c>
      <c r="C304" t="s">
        <v>3558</v>
      </c>
      <c r="D304" t="s">
        <v>3041</v>
      </c>
      <c r="E304" t="s">
        <v>3070</v>
      </c>
      <c r="F304">
        <v>497.35005487734452</v>
      </c>
      <c r="G304" t="s">
        <v>43</v>
      </c>
    </row>
    <row r="305" spans="1:7">
      <c r="A305" t="s">
        <v>3204</v>
      </c>
      <c r="B305" s="158">
        <v>46260</v>
      </c>
      <c r="C305" t="s">
        <v>3559</v>
      </c>
      <c r="D305" t="s">
        <v>3041</v>
      </c>
      <c r="E305" t="s">
        <v>3070</v>
      </c>
      <c r="F305">
        <v>497.34601508826017</v>
      </c>
      <c r="G305" t="s">
        <v>43</v>
      </c>
    </row>
    <row r="306" spans="1:7">
      <c r="A306" t="s">
        <v>3204</v>
      </c>
      <c r="B306" s="158">
        <v>46260</v>
      </c>
      <c r="C306" t="s">
        <v>3530</v>
      </c>
      <c r="D306" t="s">
        <v>3041</v>
      </c>
      <c r="E306" t="s">
        <v>3070</v>
      </c>
      <c r="F306">
        <v>531.6576741127501</v>
      </c>
      <c r="G306" t="s">
        <v>43</v>
      </c>
    </row>
    <row r="307" spans="1:7">
      <c r="A307" t="s">
        <v>3204</v>
      </c>
      <c r="B307" s="158">
        <v>46260</v>
      </c>
      <c r="C307" t="s">
        <v>3533</v>
      </c>
      <c r="D307" t="s">
        <v>3041</v>
      </c>
      <c r="E307" t="s">
        <v>3070</v>
      </c>
      <c r="F307">
        <v>407.10252607241267</v>
      </c>
      <c r="G307" t="s">
        <v>43</v>
      </c>
    </row>
    <row r="308" spans="1:7">
      <c r="A308" t="s">
        <v>3204</v>
      </c>
      <c r="B308" s="158">
        <v>46260</v>
      </c>
      <c r="C308" t="s">
        <v>3532</v>
      </c>
      <c r="D308" t="s">
        <v>3041</v>
      </c>
      <c r="E308" t="s">
        <v>3070</v>
      </c>
      <c r="F308">
        <v>407.09998996555811</v>
      </c>
      <c r="G308" t="s">
        <v>43</v>
      </c>
    </row>
    <row r="309" spans="1:7">
      <c r="A309" t="s">
        <v>3204</v>
      </c>
      <c r="B309" s="158">
        <v>46260</v>
      </c>
      <c r="C309" t="s">
        <v>3531</v>
      </c>
      <c r="D309" t="s">
        <v>3041</v>
      </c>
      <c r="E309" t="s">
        <v>3070</v>
      </c>
      <c r="F309">
        <v>407.10140900686378</v>
      </c>
      <c r="G309" t="s">
        <v>43</v>
      </c>
    </row>
    <row r="310" spans="1:7">
      <c r="A310" t="s">
        <v>3204</v>
      </c>
      <c r="B310" s="158">
        <v>46260</v>
      </c>
      <c r="C310" t="s">
        <v>3481</v>
      </c>
      <c r="D310" t="s">
        <v>3039</v>
      </c>
      <c r="E310" t="s">
        <v>3070</v>
      </c>
      <c r="F310">
        <v>7320.2448179777712</v>
      </c>
      <c r="G310" t="s">
        <v>43</v>
      </c>
    </row>
    <row r="311" spans="1:7">
      <c r="A311" t="s">
        <v>3204</v>
      </c>
      <c r="B311" s="158">
        <v>46260</v>
      </c>
      <c r="C311" t="s">
        <v>3609</v>
      </c>
      <c r="D311" t="s">
        <v>3035</v>
      </c>
      <c r="E311" t="s">
        <v>3070</v>
      </c>
      <c r="F311">
        <v>480.76426341850311</v>
      </c>
      <c r="G311" t="s">
        <v>43</v>
      </c>
    </row>
    <row r="312" spans="1:7">
      <c r="A312" t="s">
        <v>3204</v>
      </c>
      <c r="B312" s="158">
        <v>46260</v>
      </c>
      <c r="C312" t="s">
        <v>3591</v>
      </c>
      <c r="D312" t="s">
        <v>3035</v>
      </c>
      <c r="E312" t="s">
        <v>3070</v>
      </c>
      <c r="F312">
        <v>535.0955135859549</v>
      </c>
      <c r="G312" t="s">
        <v>43</v>
      </c>
    </row>
    <row r="313" spans="1:7">
      <c r="A313" t="s">
        <v>3204</v>
      </c>
      <c r="B313" s="158">
        <v>46260</v>
      </c>
      <c r="C313" t="s">
        <v>3608</v>
      </c>
      <c r="D313" t="s">
        <v>3035</v>
      </c>
      <c r="E313" t="s">
        <v>3070</v>
      </c>
      <c r="F313">
        <v>480.76084380783141</v>
      </c>
      <c r="G313" t="s">
        <v>43</v>
      </c>
    </row>
    <row r="314" spans="1:7">
      <c r="A314" t="s">
        <v>3204</v>
      </c>
      <c r="B314" s="158">
        <v>46260</v>
      </c>
      <c r="C314" t="s">
        <v>3592</v>
      </c>
      <c r="D314" t="s">
        <v>3035</v>
      </c>
      <c r="E314" t="s">
        <v>3070</v>
      </c>
      <c r="F314">
        <v>535.09343800414354</v>
      </c>
      <c r="G314" t="s">
        <v>43</v>
      </c>
    </row>
    <row r="315" spans="1:7">
      <c r="A315" t="s">
        <v>3204</v>
      </c>
      <c r="B315" s="158">
        <v>46260</v>
      </c>
      <c r="C315" t="s">
        <v>3607</v>
      </c>
      <c r="D315" t="s">
        <v>3035</v>
      </c>
      <c r="E315" t="s">
        <v>3070</v>
      </c>
      <c r="F315">
        <v>480.76162795443088</v>
      </c>
      <c r="G315" t="s">
        <v>43</v>
      </c>
    </row>
    <row r="316" spans="1:7">
      <c r="A316" t="s">
        <v>3204</v>
      </c>
      <c r="B316" s="158">
        <v>46260</v>
      </c>
      <c r="C316" t="s">
        <v>3593</v>
      </c>
      <c r="D316" t="s">
        <v>3035</v>
      </c>
      <c r="E316" t="s">
        <v>3070</v>
      </c>
      <c r="F316">
        <v>535.09199868608266</v>
      </c>
      <c r="G316" t="s">
        <v>43</v>
      </c>
    </row>
    <row r="317" spans="1:7">
      <c r="A317" t="s">
        <v>3204</v>
      </c>
      <c r="B317" s="158">
        <v>46260</v>
      </c>
      <c r="C317" t="s">
        <v>3606</v>
      </c>
      <c r="D317" t="s">
        <v>3035</v>
      </c>
      <c r="E317" t="s">
        <v>3070</v>
      </c>
      <c r="F317">
        <v>480.76408897060901</v>
      </c>
      <c r="G317" t="s">
        <v>43</v>
      </c>
    </row>
    <row r="318" spans="1:7">
      <c r="A318" t="s">
        <v>3204</v>
      </c>
      <c r="B318" s="158">
        <v>46260</v>
      </c>
      <c r="C318" t="s">
        <v>3594</v>
      </c>
      <c r="D318" t="s">
        <v>3035</v>
      </c>
      <c r="E318" t="s">
        <v>3070</v>
      </c>
      <c r="F318">
        <v>535.09532480221242</v>
      </c>
      <c r="G318" t="s">
        <v>43</v>
      </c>
    </row>
    <row r="319" spans="1:7">
      <c r="A319" t="s">
        <v>3204</v>
      </c>
      <c r="B319" s="158">
        <v>46260</v>
      </c>
      <c r="C319" t="s">
        <v>3605</v>
      </c>
      <c r="D319" t="s">
        <v>3035</v>
      </c>
      <c r="E319" t="s">
        <v>3070</v>
      </c>
      <c r="F319">
        <v>480.76118983048951</v>
      </c>
      <c r="G319" t="s">
        <v>43</v>
      </c>
    </row>
    <row r="320" spans="1:7">
      <c r="A320" t="s">
        <v>3204</v>
      </c>
      <c r="B320" s="158">
        <v>46260</v>
      </c>
      <c r="C320" t="s">
        <v>3595</v>
      </c>
      <c r="D320" t="s">
        <v>3035</v>
      </c>
      <c r="E320" t="s">
        <v>3070</v>
      </c>
      <c r="F320">
        <v>535.09239192120731</v>
      </c>
      <c r="G320" t="s">
        <v>43</v>
      </c>
    </row>
    <row r="321" spans="1:7">
      <c r="A321" t="s">
        <v>3204</v>
      </c>
      <c r="B321" s="158">
        <v>46260</v>
      </c>
      <c r="C321" t="s">
        <v>3604</v>
      </c>
      <c r="D321" t="s">
        <v>3035</v>
      </c>
      <c r="E321" t="s">
        <v>3070</v>
      </c>
      <c r="F321">
        <v>481.27783419098711</v>
      </c>
      <c r="G321" t="s">
        <v>43</v>
      </c>
    </row>
    <row r="322" spans="1:7">
      <c r="A322" t="s">
        <v>3204</v>
      </c>
      <c r="B322" s="158">
        <v>46260</v>
      </c>
      <c r="C322" t="s">
        <v>3596</v>
      </c>
      <c r="D322" t="s">
        <v>3035</v>
      </c>
      <c r="E322" t="s">
        <v>3070</v>
      </c>
      <c r="F322">
        <v>535.09078155644238</v>
      </c>
      <c r="G322" t="s">
        <v>43</v>
      </c>
    </row>
    <row r="323" spans="1:7">
      <c r="A323" t="s">
        <v>3204</v>
      </c>
      <c r="B323" s="158">
        <v>46260</v>
      </c>
      <c r="C323" t="s">
        <v>3603</v>
      </c>
      <c r="D323" t="s">
        <v>3035</v>
      </c>
      <c r="E323" t="s">
        <v>3070</v>
      </c>
      <c r="F323">
        <v>488.97583371493971</v>
      </c>
      <c r="G323" t="s">
        <v>43</v>
      </c>
    </row>
    <row r="324" spans="1:7">
      <c r="A324" t="s">
        <v>3204</v>
      </c>
      <c r="B324" s="158">
        <v>46260</v>
      </c>
      <c r="C324" t="s">
        <v>3597</v>
      </c>
      <c r="D324" t="s">
        <v>3035</v>
      </c>
      <c r="E324" t="s">
        <v>3070</v>
      </c>
      <c r="F324">
        <v>535.09376175887883</v>
      </c>
      <c r="G324" t="s">
        <v>43</v>
      </c>
    </row>
    <row r="325" spans="1:7">
      <c r="A325" t="s">
        <v>3204</v>
      </c>
      <c r="B325" s="158">
        <v>46260</v>
      </c>
      <c r="C325" t="s">
        <v>3602</v>
      </c>
      <c r="D325" t="s">
        <v>3035</v>
      </c>
      <c r="E325" t="s">
        <v>3070</v>
      </c>
      <c r="F325">
        <v>488.97185794636607</v>
      </c>
      <c r="G325" t="s">
        <v>43</v>
      </c>
    </row>
    <row r="326" spans="1:7">
      <c r="A326" t="s">
        <v>3204</v>
      </c>
      <c r="B326" s="158">
        <v>46260</v>
      </c>
      <c r="C326" t="s">
        <v>3598</v>
      </c>
      <c r="D326" t="s">
        <v>3035</v>
      </c>
      <c r="E326" t="s">
        <v>3070</v>
      </c>
      <c r="F326">
        <v>535.09083123132586</v>
      </c>
      <c r="G326" t="s">
        <v>43</v>
      </c>
    </row>
    <row r="327" spans="1:7">
      <c r="A327" t="s">
        <v>3204</v>
      </c>
      <c r="B327" s="158">
        <v>46260</v>
      </c>
      <c r="C327" t="s">
        <v>3601</v>
      </c>
      <c r="D327" t="s">
        <v>3035</v>
      </c>
      <c r="E327" t="s">
        <v>3070</v>
      </c>
      <c r="F327">
        <v>488.97179781552398</v>
      </c>
      <c r="G327" t="s">
        <v>43</v>
      </c>
    </row>
    <row r="328" spans="1:7">
      <c r="A328" t="s">
        <v>3204</v>
      </c>
      <c r="B328" s="158">
        <v>46260</v>
      </c>
      <c r="C328" t="s">
        <v>3599</v>
      </c>
      <c r="D328" t="s">
        <v>3035</v>
      </c>
      <c r="E328" t="s">
        <v>3070</v>
      </c>
      <c r="F328">
        <v>535.08973595779389</v>
      </c>
      <c r="G328" t="s">
        <v>43</v>
      </c>
    </row>
    <row r="329" spans="1:7">
      <c r="A329" t="s">
        <v>3204</v>
      </c>
      <c r="B329" s="158">
        <v>46260</v>
      </c>
      <c r="C329" t="s">
        <v>3600</v>
      </c>
      <c r="D329" t="s">
        <v>3035</v>
      </c>
      <c r="E329" t="s">
        <v>3070</v>
      </c>
      <c r="F329">
        <v>535.09356934949756</v>
      </c>
      <c r="G329" t="s">
        <v>43</v>
      </c>
    </row>
    <row r="330" spans="1:7">
      <c r="A330" t="s">
        <v>3204</v>
      </c>
      <c r="B330" s="158">
        <v>46260</v>
      </c>
      <c r="C330" t="s">
        <v>3495</v>
      </c>
      <c r="D330" t="s">
        <v>3035</v>
      </c>
      <c r="E330" t="s">
        <v>3070</v>
      </c>
      <c r="F330">
        <v>3440.854160849005</v>
      </c>
      <c r="G330" t="s">
        <v>43</v>
      </c>
    </row>
    <row r="331" spans="1:7">
      <c r="A331" t="s">
        <v>3204</v>
      </c>
      <c r="B331" s="158">
        <v>46260</v>
      </c>
      <c r="C331" t="s">
        <v>3496</v>
      </c>
      <c r="D331" t="s">
        <v>3035</v>
      </c>
      <c r="E331" t="s">
        <v>3070</v>
      </c>
      <c r="F331">
        <v>3377.001767981797</v>
      </c>
      <c r="G331" t="s">
        <v>43</v>
      </c>
    </row>
    <row r="332" spans="1:7">
      <c r="A332" t="s">
        <v>3204</v>
      </c>
      <c r="B332" s="158">
        <v>46260</v>
      </c>
      <c r="C332" t="s">
        <v>3497</v>
      </c>
      <c r="D332" t="s">
        <v>3035</v>
      </c>
      <c r="E332" t="s">
        <v>3070</v>
      </c>
      <c r="F332">
        <v>3363.2069631069899</v>
      </c>
      <c r="G332" t="s">
        <v>43</v>
      </c>
    </row>
    <row r="333" spans="1:7">
      <c r="A333" t="s">
        <v>3204</v>
      </c>
      <c r="B333" s="158">
        <v>46260</v>
      </c>
      <c r="C333" t="s">
        <v>3481</v>
      </c>
      <c r="D333" t="s">
        <v>3034</v>
      </c>
      <c r="E333" t="s">
        <v>3070</v>
      </c>
      <c r="F333">
        <v>4392.4289148214739</v>
      </c>
      <c r="G333" t="s">
        <v>43</v>
      </c>
    </row>
    <row r="334" spans="1:7">
      <c r="A334" t="s">
        <v>3204</v>
      </c>
      <c r="B334" s="158">
        <v>46260</v>
      </c>
      <c r="C334" t="s">
        <v>3481</v>
      </c>
      <c r="D334" t="s">
        <v>3046</v>
      </c>
      <c r="E334" t="s">
        <v>3070</v>
      </c>
      <c r="F334">
        <v>2505.9356825996661</v>
      </c>
      <c r="G334" t="s">
        <v>43</v>
      </c>
    </row>
    <row r="335" spans="1:7">
      <c r="A335" t="s">
        <v>3204</v>
      </c>
      <c r="B335" s="158">
        <v>46260</v>
      </c>
      <c r="C335" t="s">
        <v>3661</v>
      </c>
      <c r="D335" t="s">
        <v>3047</v>
      </c>
      <c r="E335" t="s">
        <v>3070</v>
      </c>
      <c r="F335">
        <v>482.34710207980243</v>
      </c>
      <c r="G335" t="s">
        <v>43</v>
      </c>
    </row>
    <row r="336" spans="1:7">
      <c r="A336" t="s">
        <v>3204</v>
      </c>
      <c r="B336" s="158">
        <v>46260</v>
      </c>
      <c r="C336" t="s">
        <v>3662</v>
      </c>
      <c r="D336" t="s">
        <v>3047</v>
      </c>
      <c r="E336" t="s">
        <v>3070</v>
      </c>
      <c r="F336">
        <v>482.3433809025737</v>
      </c>
      <c r="G336" t="s">
        <v>43</v>
      </c>
    </row>
    <row r="337" spans="1:7">
      <c r="A337" t="s">
        <v>3204</v>
      </c>
      <c r="B337" s="158">
        <v>46260</v>
      </c>
      <c r="C337" t="s">
        <v>3663</v>
      </c>
      <c r="D337" t="s">
        <v>3047</v>
      </c>
      <c r="E337" t="s">
        <v>3070</v>
      </c>
      <c r="F337">
        <v>482.34589514910482</v>
      </c>
      <c r="G337" t="s">
        <v>43</v>
      </c>
    </row>
    <row r="338" spans="1:7">
      <c r="A338" t="s">
        <v>3204</v>
      </c>
      <c r="B338" s="158">
        <v>46260</v>
      </c>
      <c r="C338" t="s">
        <v>3698</v>
      </c>
      <c r="D338" t="s">
        <v>3047</v>
      </c>
      <c r="E338" t="s">
        <v>3070</v>
      </c>
      <c r="F338">
        <v>360.69503394197091</v>
      </c>
      <c r="G338" t="s">
        <v>43</v>
      </c>
    </row>
    <row r="339" spans="1:7">
      <c r="A339" t="s">
        <v>3204</v>
      </c>
      <c r="B339" s="158">
        <v>46260</v>
      </c>
      <c r="C339" t="s">
        <v>3697</v>
      </c>
      <c r="D339" t="s">
        <v>3047</v>
      </c>
      <c r="E339" t="s">
        <v>3070</v>
      </c>
      <c r="F339">
        <v>360.69445406613522</v>
      </c>
      <c r="G339" t="s">
        <v>43</v>
      </c>
    </row>
    <row r="340" spans="1:7">
      <c r="A340" t="s">
        <v>3204</v>
      </c>
      <c r="B340" s="158">
        <v>46260</v>
      </c>
      <c r="C340" t="s">
        <v>3694</v>
      </c>
      <c r="D340" t="s">
        <v>3047</v>
      </c>
      <c r="E340" t="s">
        <v>3070</v>
      </c>
      <c r="F340">
        <v>484.51051829726202</v>
      </c>
      <c r="G340" t="s">
        <v>43</v>
      </c>
    </row>
    <row r="341" spans="1:7">
      <c r="A341" t="s">
        <v>3204</v>
      </c>
      <c r="B341" s="158">
        <v>46260</v>
      </c>
      <c r="C341" t="s">
        <v>3692</v>
      </c>
      <c r="D341" t="s">
        <v>3047</v>
      </c>
      <c r="E341" t="s">
        <v>3070</v>
      </c>
      <c r="F341">
        <v>450.57551112899091</v>
      </c>
      <c r="G341" t="s">
        <v>43</v>
      </c>
    </row>
    <row r="342" spans="1:7">
      <c r="A342" t="s">
        <v>3204</v>
      </c>
      <c r="B342" s="158">
        <v>46260</v>
      </c>
      <c r="C342" t="s">
        <v>3693</v>
      </c>
      <c r="D342" t="s">
        <v>3047</v>
      </c>
      <c r="E342" t="s">
        <v>3070</v>
      </c>
      <c r="F342">
        <v>449.09265787838382</v>
      </c>
      <c r="G342" t="s">
        <v>43</v>
      </c>
    </row>
    <row r="343" spans="1:7">
      <c r="A343" t="s">
        <v>3204</v>
      </c>
      <c r="B343" s="158">
        <v>46260</v>
      </c>
      <c r="C343" t="s">
        <v>3696</v>
      </c>
      <c r="D343" t="s">
        <v>3047</v>
      </c>
      <c r="E343" t="s">
        <v>3070</v>
      </c>
      <c r="F343">
        <v>360.69230600155419</v>
      </c>
      <c r="G343" t="s">
        <v>43</v>
      </c>
    </row>
    <row r="344" spans="1:7">
      <c r="A344" t="s">
        <v>3204</v>
      </c>
      <c r="B344" s="158">
        <v>46260</v>
      </c>
      <c r="C344" t="s">
        <v>3664</v>
      </c>
      <c r="D344" t="s">
        <v>3047</v>
      </c>
      <c r="E344" t="s">
        <v>3070</v>
      </c>
      <c r="F344">
        <v>455.96428236976499</v>
      </c>
      <c r="G344" t="s">
        <v>43</v>
      </c>
    </row>
    <row r="345" spans="1:7">
      <c r="A345" t="s">
        <v>3204</v>
      </c>
      <c r="B345" s="158">
        <v>46260</v>
      </c>
      <c r="C345" t="s">
        <v>3666</v>
      </c>
      <c r="D345" t="s">
        <v>3047</v>
      </c>
      <c r="E345" t="s">
        <v>3070</v>
      </c>
      <c r="F345">
        <v>448.62753271727712</v>
      </c>
      <c r="G345" t="s">
        <v>43</v>
      </c>
    </row>
    <row r="346" spans="1:7">
      <c r="A346" t="s">
        <v>3204</v>
      </c>
      <c r="B346" s="158">
        <v>46260</v>
      </c>
      <c r="C346" t="s">
        <v>3691</v>
      </c>
      <c r="D346" t="s">
        <v>3047</v>
      </c>
      <c r="E346" t="s">
        <v>3070</v>
      </c>
      <c r="F346">
        <v>465.07069553298061</v>
      </c>
      <c r="G346" t="s">
        <v>43</v>
      </c>
    </row>
    <row r="347" spans="1:7">
      <c r="A347" t="s">
        <v>3204</v>
      </c>
      <c r="B347" s="158">
        <v>46260</v>
      </c>
      <c r="C347" t="s">
        <v>3703</v>
      </c>
      <c r="D347" t="s">
        <v>3047</v>
      </c>
      <c r="E347" t="s">
        <v>3070</v>
      </c>
      <c r="F347">
        <v>378.77716239716392</v>
      </c>
      <c r="G347" t="s">
        <v>43</v>
      </c>
    </row>
    <row r="348" spans="1:7">
      <c r="A348" t="s">
        <v>3204</v>
      </c>
      <c r="B348" s="158">
        <v>46260</v>
      </c>
      <c r="C348" t="s">
        <v>3702</v>
      </c>
      <c r="D348" t="s">
        <v>3047</v>
      </c>
      <c r="E348" t="s">
        <v>3070</v>
      </c>
      <c r="F348">
        <v>378.78030341982958</v>
      </c>
      <c r="G348" t="s">
        <v>43</v>
      </c>
    </row>
    <row r="349" spans="1:7">
      <c r="A349" t="s">
        <v>3204</v>
      </c>
      <c r="B349" s="158">
        <v>46260</v>
      </c>
      <c r="C349" t="s">
        <v>3529</v>
      </c>
      <c r="D349" t="s">
        <v>3047</v>
      </c>
      <c r="E349" t="s">
        <v>3070</v>
      </c>
      <c r="F349">
        <v>471.92530957236892</v>
      </c>
      <c r="G349" t="s">
        <v>43</v>
      </c>
    </row>
    <row r="350" spans="1:7">
      <c r="A350" t="s">
        <v>3204</v>
      </c>
      <c r="B350" s="158">
        <v>46260</v>
      </c>
      <c r="C350" t="s">
        <v>3511</v>
      </c>
      <c r="D350" t="s">
        <v>3047</v>
      </c>
      <c r="E350" t="s">
        <v>3070</v>
      </c>
      <c r="F350">
        <v>483.93957819417119</v>
      </c>
      <c r="G350" t="s">
        <v>43</v>
      </c>
    </row>
    <row r="351" spans="1:7">
      <c r="A351" t="s">
        <v>3204</v>
      </c>
      <c r="B351" s="158">
        <v>46260</v>
      </c>
      <c r="C351" t="s">
        <v>3520</v>
      </c>
      <c r="D351" t="s">
        <v>3047</v>
      </c>
      <c r="E351" t="s">
        <v>3070</v>
      </c>
      <c r="F351">
        <v>460.67052581906319</v>
      </c>
      <c r="G351" t="s">
        <v>43</v>
      </c>
    </row>
    <row r="352" spans="1:7">
      <c r="A352" t="s">
        <v>3204</v>
      </c>
      <c r="B352" s="158">
        <v>46260</v>
      </c>
      <c r="C352" t="s">
        <v>3521</v>
      </c>
      <c r="D352" t="s">
        <v>3047</v>
      </c>
      <c r="E352" t="s">
        <v>3070</v>
      </c>
      <c r="F352">
        <v>460.67254022881389</v>
      </c>
      <c r="G352" t="s">
        <v>43</v>
      </c>
    </row>
    <row r="353" spans="1:7">
      <c r="A353" t="s">
        <v>3204</v>
      </c>
      <c r="B353" s="158">
        <v>46260</v>
      </c>
      <c r="C353" t="s">
        <v>3522</v>
      </c>
      <c r="D353" t="s">
        <v>3047</v>
      </c>
      <c r="E353" t="s">
        <v>3070</v>
      </c>
      <c r="F353">
        <v>460.67389493063092</v>
      </c>
      <c r="G353" t="s">
        <v>43</v>
      </c>
    </row>
    <row r="354" spans="1:7">
      <c r="A354" t="s">
        <v>3204</v>
      </c>
      <c r="B354" s="158">
        <v>46260</v>
      </c>
      <c r="C354" t="s">
        <v>3500</v>
      </c>
      <c r="D354" t="s">
        <v>3047</v>
      </c>
      <c r="E354" t="s">
        <v>3070</v>
      </c>
      <c r="F354">
        <v>461.65707939118153</v>
      </c>
      <c r="G354" t="s">
        <v>43</v>
      </c>
    </row>
    <row r="355" spans="1:7">
      <c r="A355" t="s">
        <v>3204</v>
      </c>
      <c r="B355" s="158">
        <v>46260</v>
      </c>
      <c r="C355" t="s">
        <v>3501</v>
      </c>
      <c r="D355" t="s">
        <v>3047</v>
      </c>
      <c r="E355" t="s">
        <v>3070</v>
      </c>
      <c r="F355">
        <v>463.82759852707392</v>
      </c>
      <c r="G355" t="s">
        <v>43</v>
      </c>
    </row>
    <row r="356" spans="1:7">
      <c r="A356" t="s">
        <v>3204</v>
      </c>
      <c r="B356" s="158">
        <v>46260</v>
      </c>
      <c r="C356" t="s">
        <v>3547</v>
      </c>
      <c r="D356" t="s">
        <v>3047</v>
      </c>
      <c r="E356" t="s">
        <v>3070</v>
      </c>
      <c r="F356">
        <v>465.78832111880178</v>
      </c>
      <c r="G356" t="s">
        <v>43</v>
      </c>
    </row>
    <row r="357" spans="1:7">
      <c r="A357" t="s">
        <v>3204</v>
      </c>
      <c r="B357" s="158">
        <v>46260</v>
      </c>
      <c r="C357" t="s">
        <v>3695</v>
      </c>
      <c r="D357" t="s">
        <v>3043</v>
      </c>
      <c r="E357" t="s">
        <v>3070</v>
      </c>
      <c r="F357">
        <v>473.79392975964578</v>
      </c>
      <c r="G357" t="s">
        <v>43</v>
      </c>
    </row>
    <row r="358" spans="1:7">
      <c r="A358" t="s">
        <v>3204</v>
      </c>
      <c r="B358" s="158">
        <v>46260</v>
      </c>
      <c r="C358" t="s">
        <v>3665</v>
      </c>
      <c r="D358" t="s">
        <v>3043</v>
      </c>
      <c r="E358" t="s">
        <v>3070</v>
      </c>
      <c r="F358">
        <v>446.22933635950898</v>
      </c>
      <c r="G358" t="s">
        <v>43</v>
      </c>
    </row>
    <row r="359" spans="1:7">
      <c r="A359" t="s">
        <v>3204</v>
      </c>
      <c r="B359" s="158">
        <v>46260</v>
      </c>
      <c r="C359" t="s">
        <v>3675</v>
      </c>
      <c r="D359" t="s">
        <v>3043</v>
      </c>
      <c r="E359" t="s">
        <v>3070</v>
      </c>
      <c r="F359">
        <v>696.1486733116908</v>
      </c>
      <c r="G359" t="s">
        <v>43</v>
      </c>
    </row>
    <row r="360" spans="1:7">
      <c r="A360" t="s">
        <v>3204</v>
      </c>
      <c r="B360" s="158">
        <v>46260</v>
      </c>
      <c r="C360" t="s">
        <v>3648</v>
      </c>
      <c r="D360" t="s">
        <v>3043</v>
      </c>
      <c r="E360" t="s">
        <v>3070</v>
      </c>
      <c r="F360">
        <v>618.48598388500977</v>
      </c>
      <c r="G360" t="s">
        <v>43</v>
      </c>
    </row>
    <row r="361" spans="1:7">
      <c r="A361" t="s">
        <v>3204</v>
      </c>
      <c r="B361" s="158">
        <v>46260</v>
      </c>
      <c r="C361" t="s">
        <v>3646</v>
      </c>
      <c r="D361" t="s">
        <v>3043</v>
      </c>
      <c r="E361" t="s">
        <v>3070</v>
      </c>
      <c r="F361">
        <v>415.88002759870142</v>
      </c>
      <c r="G361" t="s">
        <v>43</v>
      </c>
    </row>
    <row r="362" spans="1:7">
      <c r="A362" t="s">
        <v>3204</v>
      </c>
      <c r="B362" s="158">
        <v>46260</v>
      </c>
      <c r="C362" t="s">
        <v>3647</v>
      </c>
      <c r="D362" t="s">
        <v>3043</v>
      </c>
      <c r="E362" t="s">
        <v>3070</v>
      </c>
      <c r="F362">
        <v>414.98745559947571</v>
      </c>
      <c r="G362" t="s">
        <v>43</v>
      </c>
    </row>
    <row r="363" spans="1:7">
      <c r="A363" t="s">
        <v>3204</v>
      </c>
      <c r="B363" s="158">
        <v>46260</v>
      </c>
      <c r="C363" t="s">
        <v>3645</v>
      </c>
      <c r="D363" t="s">
        <v>3043</v>
      </c>
      <c r="E363" t="s">
        <v>3070</v>
      </c>
      <c r="F363">
        <v>629.20739408046938</v>
      </c>
      <c r="G363" t="s">
        <v>43</v>
      </c>
    </row>
    <row r="364" spans="1:7">
      <c r="A364" t="s">
        <v>3204</v>
      </c>
      <c r="B364" s="158">
        <v>46260</v>
      </c>
      <c r="C364" t="s">
        <v>3649</v>
      </c>
      <c r="D364" t="s">
        <v>3043</v>
      </c>
      <c r="E364" t="s">
        <v>3070</v>
      </c>
      <c r="F364">
        <v>434.71845191059401</v>
      </c>
      <c r="G364" t="s">
        <v>43</v>
      </c>
    </row>
    <row r="365" spans="1:7">
      <c r="A365" t="s">
        <v>3204</v>
      </c>
      <c r="B365" s="158">
        <v>46260</v>
      </c>
      <c r="C365" t="s">
        <v>3650</v>
      </c>
      <c r="D365" t="s">
        <v>3043</v>
      </c>
      <c r="E365" t="s">
        <v>3070</v>
      </c>
      <c r="F365">
        <v>431.45074059334002</v>
      </c>
      <c r="G365" t="s">
        <v>43</v>
      </c>
    </row>
    <row r="366" spans="1:7">
      <c r="A366" t="s">
        <v>3204</v>
      </c>
      <c r="B366" s="158">
        <v>46260</v>
      </c>
      <c r="C366" t="s">
        <v>3651</v>
      </c>
      <c r="D366" t="s">
        <v>3043</v>
      </c>
      <c r="E366" t="s">
        <v>3070</v>
      </c>
      <c r="F366">
        <v>431.44717818481149</v>
      </c>
      <c r="G366" t="s">
        <v>43</v>
      </c>
    </row>
    <row r="367" spans="1:7">
      <c r="A367" t="s">
        <v>3204</v>
      </c>
      <c r="B367" s="158">
        <v>46260</v>
      </c>
      <c r="C367" t="s">
        <v>3652</v>
      </c>
      <c r="D367" t="s">
        <v>3043</v>
      </c>
      <c r="E367" t="s">
        <v>3070</v>
      </c>
      <c r="F367">
        <v>431.44715768095921</v>
      </c>
      <c r="G367" t="s">
        <v>43</v>
      </c>
    </row>
    <row r="368" spans="1:7">
      <c r="A368" t="s">
        <v>3204</v>
      </c>
      <c r="B368" s="158">
        <v>46260</v>
      </c>
      <c r="C368" t="s">
        <v>3653</v>
      </c>
      <c r="D368" t="s">
        <v>3043</v>
      </c>
      <c r="E368" t="s">
        <v>3070</v>
      </c>
      <c r="F368">
        <v>431.4471561711689</v>
      </c>
      <c r="G368" t="s">
        <v>43</v>
      </c>
    </row>
    <row r="369" spans="1:7">
      <c r="A369" t="s">
        <v>3204</v>
      </c>
      <c r="B369" s="158">
        <v>46260</v>
      </c>
      <c r="C369" t="s">
        <v>3654</v>
      </c>
      <c r="D369" t="s">
        <v>3043</v>
      </c>
      <c r="E369" t="s">
        <v>3070</v>
      </c>
      <c r="F369">
        <v>431.44538267920137</v>
      </c>
      <c r="G369" t="s">
        <v>43</v>
      </c>
    </row>
    <row r="370" spans="1:7">
      <c r="A370" t="s">
        <v>3204</v>
      </c>
      <c r="B370" s="158">
        <v>46260</v>
      </c>
      <c r="C370" t="s">
        <v>3655</v>
      </c>
      <c r="D370" t="s">
        <v>3043</v>
      </c>
      <c r="E370" t="s">
        <v>3070</v>
      </c>
      <c r="F370">
        <v>431.45136490525329</v>
      </c>
      <c r="G370" t="s">
        <v>43</v>
      </c>
    </row>
    <row r="371" spans="1:7">
      <c r="A371" t="s">
        <v>3204</v>
      </c>
      <c r="B371" s="158">
        <v>46260</v>
      </c>
      <c r="C371" t="s">
        <v>3656</v>
      </c>
      <c r="D371" t="s">
        <v>3043</v>
      </c>
      <c r="E371" t="s">
        <v>3070</v>
      </c>
      <c r="F371">
        <v>431.44837994448608</v>
      </c>
      <c r="G371" t="s">
        <v>43</v>
      </c>
    </row>
    <row r="372" spans="1:7">
      <c r="A372" t="s">
        <v>3204</v>
      </c>
      <c r="B372" s="158">
        <v>46260</v>
      </c>
      <c r="C372" t="s">
        <v>3657</v>
      </c>
      <c r="D372" t="s">
        <v>3043</v>
      </c>
      <c r="E372" t="s">
        <v>3070</v>
      </c>
      <c r="F372">
        <v>431.4483593965997</v>
      </c>
      <c r="G372" t="s">
        <v>43</v>
      </c>
    </row>
    <row r="373" spans="1:7">
      <c r="A373" t="s">
        <v>3204</v>
      </c>
      <c r="B373" s="158">
        <v>46260</v>
      </c>
      <c r="C373" t="s">
        <v>3658</v>
      </c>
      <c r="D373" t="s">
        <v>3043</v>
      </c>
      <c r="E373" t="s">
        <v>3070</v>
      </c>
      <c r="F373">
        <v>431.44835814106051</v>
      </c>
      <c r="G373" t="s">
        <v>43</v>
      </c>
    </row>
    <row r="374" spans="1:7">
      <c r="A374" t="s">
        <v>3204</v>
      </c>
      <c r="B374" s="158">
        <v>46260</v>
      </c>
      <c r="C374" t="s">
        <v>3659</v>
      </c>
      <c r="D374" t="s">
        <v>3043</v>
      </c>
      <c r="E374" t="s">
        <v>3070</v>
      </c>
      <c r="F374">
        <v>431.4465849729022</v>
      </c>
      <c r="G374" t="s">
        <v>43</v>
      </c>
    </row>
    <row r="375" spans="1:7">
      <c r="A375" t="s">
        <v>3204</v>
      </c>
      <c r="B375" s="158">
        <v>46260</v>
      </c>
      <c r="C375" t="s">
        <v>3660</v>
      </c>
      <c r="D375" t="s">
        <v>3043</v>
      </c>
      <c r="E375" t="s">
        <v>3070</v>
      </c>
      <c r="F375">
        <v>375.89992698884453</v>
      </c>
      <c r="G375" t="s">
        <v>43</v>
      </c>
    </row>
    <row r="376" spans="1:7">
      <c r="A376" t="s">
        <v>3204</v>
      </c>
      <c r="B376" s="158">
        <v>46260</v>
      </c>
      <c r="C376" t="s">
        <v>3499</v>
      </c>
      <c r="D376" t="s">
        <v>3043</v>
      </c>
      <c r="E376" t="s">
        <v>3070</v>
      </c>
      <c r="F376">
        <v>606.49805087316781</v>
      </c>
      <c r="G376" t="s">
        <v>43</v>
      </c>
    </row>
    <row r="377" spans="1:7">
      <c r="A377" t="s">
        <v>3204</v>
      </c>
      <c r="B377" s="158">
        <v>46260</v>
      </c>
      <c r="C377" t="s">
        <v>3503</v>
      </c>
      <c r="D377" t="s">
        <v>3043</v>
      </c>
      <c r="E377" t="s">
        <v>3070</v>
      </c>
      <c r="F377">
        <v>626.44505731388927</v>
      </c>
      <c r="G377" t="s">
        <v>43</v>
      </c>
    </row>
    <row r="378" spans="1:7">
      <c r="A378" t="s">
        <v>3204</v>
      </c>
      <c r="B378" s="158">
        <v>46260</v>
      </c>
      <c r="C378" t="s">
        <v>3502</v>
      </c>
      <c r="D378" t="s">
        <v>3043</v>
      </c>
      <c r="E378" t="s">
        <v>3070</v>
      </c>
      <c r="F378">
        <v>409.07112210616469</v>
      </c>
      <c r="G378" t="s">
        <v>43</v>
      </c>
    </row>
    <row r="379" spans="1:7">
      <c r="A379" t="s">
        <v>3204</v>
      </c>
      <c r="B379" s="158">
        <v>46260</v>
      </c>
      <c r="C379" t="s">
        <v>3510</v>
      </c>
      <c r="D379" t="s">
        <v>3043</v>
      </c>
      <c r="E379" t="s">
        <v>3070</v>
      </c>
      <c r="F379">
        <v>524.34952320531011</v>
      </c>
      <c r="G379" t="s">
        <v>43</v>
      </c>
    </row>
    <row r="380" spans="1:7">
      <c r="A380" t="s">
        <v>3204</v>
      </c>
      <c r="B380" s="158">
        <v>46260</v>
      </c>
      <c r="C380" t="s">
        <v>3509</v>
      </c>
      <c r="D380" t="s">
        <v>3043</v>
      </c>
      <c r="E380" t="s">
        <v>3070</v>
      </c>
      <c r="F380">
        <v>518.52032553032041</v>
      </c>
      <c r="G380" t="s">
        <v>43</v>
      </c>
    </row>
    <row r="381" spans="1:7">
      <c r="A381" t="s">
        <v>3204</v>
      </c>
      <c r="B381" s="158">
        <v>46260</v>
      </c>
      <c r="C381" t="s">
        <v>3508</v>
      </c>
      <c r="D381" t="s">
        <v>3043</v>
      </c>
      <c r="E381" t="s">
        <v>3070</v>
      </c>
      <c r="F381">
        <v>519.1397891715169</v>
      </c>
      <c r="G381" t="s">
        <v>43</v>
      </c>
    </row>
    <row r="382" spans="1:7">
      <c r="A382" t="s">
        <v>3204</v>
      </c>
      <c r="B382" s="158">
        <v>46260</v>
      </c>
      <c r="C382" t="s">
        <v>3507</v>
      </c>
      <c r="D382" t="s">
        <v>3043</v>
      </c>
      <c r="E382" t="s">
        <v>3070</v>
      </c>
      <c r="F382">
        <v>500.47667270898819</v>
      </c>
      <c r="G382" t="s">
        <v>43</v>
      </c>
    </row>
    <row r="383" spans="1:7">
      <c r="A383" t="s">
        <v>3204</v>
      </c>
      <c r="B383" s="158">
        <v>46260</v>
      </c>
      <c r="C383" t="s">
        <v>3506</v>
      </c>
      <c r="D383" t="s">
        <v>3043</v>
      </c>
      <c r="E383" t="s">
        <v>3070</v>
      </c>
      <c r="F383">
        <v>500.23659247905022</v>
      </c>
      <c r="G383" t="s">
        <v>43</v>
      </c>
    </row>
    <row r="384" spans="1:7">
      <c r="A384" t="s">
        <v>3204</v>
      </c>
      <c r="B384" s="158">
        <v>46260</v>
      </c>
      <c r="C384" t="s">
        <v>3504</v>
      </c>
      <c r="D384" t="s">
        <v>3043</v>
      </c>
      <c r="E384" t="s">
        <v>3070</v>
      </c>
      <c r="F384">
        <v>500.10954596847301</v>
      </c>
      <c r="G384" t="s">
        <v>43</v>
      </c>
    </row>
    <row r="385" spans="1:7">
      <c r="A385" t="s">
        <v>3204</v>
      </c>
      <c r="B385" s="158">
        <v>46260</v>
      </c>
      <c r="C385" t="s">
        <v>3505</v>
      </c>
      <c r="D385" t="s">
        <v>3043</v>
      </c>
      <c r="E385" t="s">
        <v>3070</v>
      </c>
      <c r="F385">
        <v>500.93527022749191</v>
      </c>
      <c r="G385" t="s">
        <v>43</v>
      </c>
    </row>
    <row r="386" spans="1:7">
      <c r="A386" t="s">
        <v>3204</v>
      </c>
      <c r="B386" s="158">
        <v>46260</v>
      </c>
      <c r="C386" t="s">
        <v>3538</v>
      </c>
      <c r="D386" t="s">
        <v>3043</v>
      </c>
      <c r="E386" t="s">
        <v>3070</v>
      </c>
      <c r="F386">
        <v>442.48846386000508</v>
      </c>
      <c r="G386" t="s">
        <v>43</v>
      </c>
    </row>
    <row r="387" spans="1:7">
      <c r="A387" t="s">
        <v>3204</v>
      </c>
      <c r="B387" s="158">
        <v>46260</v>
      </c>
      <c r="C387" t="s">
        <v>3539</v>
      </c>
      <c r="D387" t="s">
        <v>3043</v>
      </c>
      <c r="E387" t="s">
        <v>3070</v>
      </c>
      <c r="F387">
        <v>468.19293376430869</v>
      </c>
      <c r="G387" t="s">
        <v>43</v>
      </c>
    </row>
    <row r="388" spans="1:7">
      <c r="A388" t="s">
        <v>3204</v>
      </c>
      <c r="B388" s="158">
        <v>46260</v>
      </c>
      <c r="C388" t="s">
        <v>3535</v>
      </c>
      <c r="D388" t="s">
        <v>3043</v>
      </c>
      <c r="E388" t="s">
        <v>3070</v>
      </c>
      <c r="F388">
        <v>452.13481909036642</v>
      </c>
      <c r="G388" t="s">
        <v>43</v>
      </c>
    </row>
    <row r="389" spans="1:7">
      <c r="A389" t="s">
        <v>3204</v>
      </c>
      <c r="B389" s="158">
        <v>46260</v>
      </c>
      <c r="C389" t="s">
        <v>3536</v>
      </c>
      <c r="D389" t="s">
        <v>3043</v>
      </c>
      <c r="E389" t="s">
        <v>3070</v>
      </c>
      <c r="F389">
        <v>565.26934106275439</v>
      </c>
      <c r="G389" t="s">
        <v>43</v>
      </c>
    </row>
    <row r="390" spans="1:7">
      <c r="A390" t="s">
        <v>3204</v>
      </c>
      <c r="B390" s="158">
        <v>46260</v>
      </c>
      <c r="C390" t="s">
        <v>3537</v>
      </c>
      <c r="D390" t="s">
        <v>3043</v>
      </c>
      <c r="E390" t="s">
        <v>3070</v>
      </c>
      <c r="F390">
        <v>502.14068781491369</v>
      </c>
      <c r="G390" t="s">
        <v>43</v>
      </c>
    </row>
    <row r="391" spans="1:7">
      <c r="A391" t="s">
        <v>3204</v>
      </c>
      <c r="B391" s="158">
        <v>46260</v>
      </c>
      <c r="C391" t="s">
        <v>3534</v>
      </c>
      <c r="D391" t="s">
        <v>3043</v>
      </c>
      <c r="E391" t="s">
        <v>3070</v>
      </c>
      <c r="F391">
        <v>606.13383459858596</v>
      </c>
      <c r="G391" t="s">
        <v>43</v>
      </c>
    </row>
    <row r="392" spans="1:7">
      <c r="A392" t="s">
        <v>3204</v>
      </c>
      <c r="B392" s="158">
        <v>46260</v>
      </c>
      <c r="C392" t="s">
        <v>3540</v>
      </c>
      <c r="D392" t="s">
        <v>3043</v>
      </c>
      <c r="E392" t="s">
        <v>3070</v>
      </c>
      <c r="F392">
        <v>457.92202183231711</v>
      </c>
      <c r="G392" t="s">
        <v>43</v>
      </c>
    </row>
    <row r="393" spans="1:7">
      <c r="A393" t="s">
        <v>3204</v>
      </c>
      <c r="B393" s="158">
        <v>46260</v>
      </c>
      <c r="C393" t="s">
        <v>3560</v>
      </c>
      <c r="D393" t="s">
        <v>3043</v>
      </c>
      <c r="E393" t="s">
        <v>3070</v>
      </c>
      <c r="F393">
        <v>691.05115886614658</v>
      </c>
      <c r="G393" t="s">
        <v>43</v>
      </c>
    </row>
    <row r="394" spans="1:7">
      <c r="A394" t="s">
        <v>3204</v>
      </c>
      <c r="B394" s="158">
        <v>46260</v>
      </c>
      <c r="C394" t="s">
        <v>3551</v>
      </c>
      <c r="D394" t="s">
        <v>3043</v>
      </c>
      <c r="E394" t="s">
        <v>3070</v>
      </c>
      <c r="F394">
        <v>473.95621525682509</v>
      </c>
      <c r="G394" t="s">
        <v>43</v>
      </c>
    </row>
    <row r="395" spans="1:7">
      <c r="A395" t="s">
        <v>3204</v>
      </c>
      <c r="B395" s="158">
        <v>46260</v>
      </c>
      <c r="C395" t="s">
        <v>3550</v>
      </c>
      <c r="D395" t="s">
        <v>3043</v>
      </c>
      <c r="E395" t="s">
        <v>3070</v>
      </c>
      <c r="F395">
        <v>1104.2984658855421</v>
      </c>
      <c r="G395" t="s">
        <v>43</v>
      </c>
    </row>
    <row r="396" spans="1:7">
      <c r="A396" t="s">
        <v>3204</v>
      </c>
      <c r="B396" s="158">
        <v>46260</v>
      </c>
      <c r="C396" t="s">
        <v>3541</v>
      </c>
      <c r="D396" t="s">
        <v>3043</v>
      </c>
      <c r="E396" t="s">
        <v>3070</v>
      </c>
      <c r="F396">
        <v>457.9200012460351</v>
      </c>
      <c r="G396" t="s">
        <v>43</v>
      </c>
    </row>
    <row r="397" spans="1:7">
      <c r="A397" t="s">
        <v>3204</v>
      </c>
      <c r="B397" s="158">
        <v>46260</v>
      </c>
      <c r="C397" t="s">
        <v>3542</v>
      </c>
      <c r="D397" t="s">
        <v>3043</v>
      </c>
      <c r="E397" t="s">
        <v>3070</v>
      </c>
      <c r="F397">
        <v>481.27169604971999</v>
      </c>
      <c r="G397" t="s">
        <v>43</v>
      </c>
    </row>
    <row r="398" spans="1:7">
      <c r="A398" t="s">
        <v>3204</v>
      </c>
      <c r="B398" s="158">
        <v>46260</v>
      </c>
      <c r="C398" t="s">
        <v>3684</v>
      </c>
      <c r="D398" t="s">
        <v>3044</v>
      </c>
      <c r="E398" t="s">
        <v>3070</v>
      </c>
      <c r="F398">
        <v>724.02121180389076</v>
      </c>
      <c r="G398" t="s">
        <v>43</v>
      </c>
    </row>
    <row r="399" spans="1:7">
      <c r="A399" t="s">
        <v>3204</v>
      </c>
      <c r="B399" s="158">
        <v>46260</v>
      </c>
      <c r="C399" t="s">
        <v>3573</v>
      </c>
      <c r="D399" t="s">
        <v>3044</v>
      </c>
      <c r="E399" t="s">
        <v>3070</v>
      </c>
      <c r="F399">
        <v>413.0976422438398</v>
      </c>
      <c r="G399" t="s">
        <v>43</v>
      </c>
    </row>
    <row r="400" spans="1:7">
      <c r="A400" t="s">
        <v>3204</v>
      </c>
      <c r="B400" s="158">
        <v>46260</v>
      </c>
      <c r="C400" t="s">
        <v>3579</v>
      </c>
      <c r="D400" t="s">
        <v>3044</v>
      </c>
      <c r="E400" t="s">
        <v>3070</v>
      </c>
      <c r="F400">
        <v>413.09924552962178</v>
      </c>
      <c r="G400" t="s">
        <v>43</v>
      </c>
    </row>
    <row r="401" spans="1:7">
      <c r="A401" t="s">
        <v>3204</v>
      </c>
      <c r="B401" s="158">
        <v>46260</v>
      </c>
      <c r="C401" t="s">
        <v>3578</v>
      </c>
      <c r="D401" t="s">
        <v>3044</v>
      </c>
      <c r="E401" t="s">
        <v>3070</v>
      </c>
      <c r="F401">
        <v>413.10120894387359</v>
      </c>
      <c r="G401" t="s">
        <v>43</v>
      </c>
    </row>
    <row r="402" spans="1:7">
      <c r="A402" t="s">
        <v>3204</v>
      </c>
      <c r="B402" s="158">
        <v>46260</v>
      </c>
      <c r="C402" t="s">
        <v>3577</v>
      </c>
      <c r="D402" t="s">
        <v>3044</v>
      </c>
      <c r="E402" t="s">
        <v>3070</v>
      </c>
      <c r="F402">
        <v>413.0994090475142</v>
      </c>
      <c r="G402" t="s">
        <v>43</v>
      </c>
    </row>
    <row r="403" spans="1:7">
      <c r="A403" t="s">
        <v>3204</v>
      </c>
      <c r="B403" s="158">
        <v>46260</v>
      </c>
      <c r="C403" t="s">
        <v>3576</v>
      </c>
      <c r="D403" t="s">
        <v>3044</v>
      </c>
      <c r="E403" t="s">
        <v>3070</v>
      </c>
      <c r="F403">
        <v>413.1004774114117</v>
      </c>
      <c r="G403" t="s">
        <v>43</v>
      </c>
    </row>
    <row r="404" spans="1:7">
      <c r="A404" t="s">
        <v>3204</v>
      </c>
      <c r="B404" s="158">
        <v>46260</v>
      </c>
      <c r="C404" t="s">
        <v>3575</v>
      </c>
      <c r="D404" t="s">
        <v>3044</v>
      </c>
      <c r="E404" t="s">
        <v>3070</v>
      </c>
      <c r="F404">
        <v>413.09755116421729</v>
      </c>
      <c r="G404" t="s">
        <v>43</v>
      </c>
    </row>
    <row r="405" spans="1:7">
      <c r="A405" t="s">
        <v>3204</v>
      </c>
      <c r="B405" s="158">
        <v>46260</v>
      </c>
      <c r="C405" t="s">
        <v>3574</v>
      </c>
      <c r="D405" t="s">
        <v>3044</v>
      </c>
      <c r="E405" t="s">
        <v>3070</v>
      </c>
      <c r="F405">
        <v>413.10199984908098</v>
      </c>
      <c r="G405" t="s">
        <v>43</v>
      </c>
    </row>
    <row r="406" spans="1:7">
      <c r="A406" t="s">
        <v>3204</v>
      </c>
      <c r="B406" s="158">
        <v>46260</v>
      </c>
      <c r="C406" t="s">
        <v>3584</v>
      </c>
      <c r="D406" t="s">
        <v>3044</v>
      </c>
      <c r="E406" t="s">
        <v>3070</v>
      </c>
      <c r="F406">
        <v>531.22562807612121</v>
      </c>
      <c r="G406" t="s">
        <v>43</v>
      </c>
    </row>
    <row r="407" spans="1:7">
      <c r="A407" t="s">
        <v>3204</v>
      </c>
      <c r="B407" s="158">
        <v>46260</v>
      </c>
      <c r="C407" t="s">
        <v>3585</v>
      </c>
      <c r="D407" t="s">
        <v>3044</v>
      </c>
      <c r="E407" t="s">
        <v>3070</v>
      </c>
      <c r="F407">
        <v>531.22335207182914</v>
      </c>
      <c r="G407" t="s">
        <v>43</v>
      </c>
    </row>
    <row r="408" spans="1:7">
      <c r="A408" t="s">
        <v>3204</v>
      </c>
      <c r="B408" s="158">
        <v>46260</v>
      </c>
      <c r="C408" t="s">
        <v>3586</v>
      </c>
      <c r="D408" t="s">
        <v>3044</v>
      </c>
      <c r="E408" t="s">
        <v>3070</v>
      </c>
      <c r="F408">
        <v>531.2225423110649</v>
      </c>
      <c r="G408" t="s">
        <v>43</v>
      </c>
    </row>
    <row r="409" spans="1:7">
      <c r="A409" t="s">
        <v>3204</v>
      </c>
      <c r="B409" s="158">
        <v>46260</v>
      </c>
      <c r="C409" t="s">
        <v>3587</v>
      </c>
      <c r="D409" t="s">
        <v>3044</v>
      </c>
      <c r="E409" t="s">
        <v>3070</v>
      </c>
      <c r="F409">
        <v>531.22442760784179</v>
      </c>
      <c r="G409" t="s">
        <v>43</v>
      </c>
    </row>
    <row r="410" spans="1:7">
      <c r="A410" t="s">
        <v>3204</v>
      </c>
      <c r="B410" s="158">
        <v>46260</v>
      </c>
      <c r="C410" t="s">
        <v>3583</v>
      </c>
      <c r="D410" t="s">
        <v>3044</v>
      </c>
      <c r="E410" t="s">
        <v>3070</v>
      </c>
      <c r="F410">
        <v>531.22460288740695</v>
      </c>
      <c r="G410" t="s">
        <v>43</v>
      </c>
    </row>
    <row r="411" spans="1:7">
      <c r="A411" t="s">
        <v>3204</v>
      </c>
      <c r="B411" s="158">
        <v>46260</v>
      </c>
      <c r="C411" t="s">
        <v>3588</v>
      </c>
      <c r="D411" t="s">
        <v>3044</v>
      </c>
      <c r="E411" t="s">
        <v>3070</v>
      </c>
      <c r="F411">
        <v>511.09836658090347</v>
      </c>
      <c r="G411" t="s">
        <v>43</v>
      </c>
    </row>
    <row r="412" spans="1:7">
      <c r="A412" t="s">
        <v>3204</v>
      </c>
      <c r="B412" s="158">
        <v>46260</v>
      </c>
      <c r="C412" t="s">
        <v>3589</v>
      </c>
      <c r="D412" t="s">
        <v>3044</v>
      </c>
      <c r="E412" t="s">
        <v>3070</v>
      </c>
      <c r="F412">
        <v>511.09745614044368</v>
      </c>
      <c r="G412" t="s">
        <v>43</v>
      </c>
    </row>
    <row r="413" spans="1:7">
      <c r="A413" t="s">
        <v>3204</v>
      </c>
      <c r="B413" s="158">
        <v>46260</v>
      </c>
      <c r="C413" t="s">
        <v>3590</v>
      </c>
      <c r="D413" t="s">
        <v>3044</v>
      </c>
      <c r="E413" t="s">
        <v>3070</v>
      </c>
      <c r="F413">
        <v>511.09810980688781</v>
      </c>
      <c r="G413" t="s">
        <v>43</v>
      </c>
    </row>
    <row r="414" spans="1:7">
      <c r="A414" t="s">
        <v>3204</v>
      </c>
      <c r="B414" s="158">
        <v>46260</v>
      </c>
      <c r="C414" t="s">
        <v>3641</v>
      </c>
      <c r="D414" t="s">
        <v>3044</v>
      </c>
      <c r="E414" t="s">
        <v>3070</v>
      </c>
      <c r="F414">
        <v>471.827038731426</v>
      </c>
      <c r="G414" t="s">
        <v>43</v>
      </c>
    </row>
    <row r="415" spans="1:7">
      <c r="A415" t="s">
        <v>3204</v>
      </c>
      <c r="B415" s="158">
        <v>46260</v>
      </c>
      <c r="C415" t="s">
        <v>3642</v>
      </c>
      <c r="D415" t="s">
        <v>3044</v>
      </c>
      <c r="E415" t="s">
        <v>3070</v>
      </c>
      <c r="F415">
        <v>471.82703714445228</v>
      </c>
      <c r="G415" t="s">
        <v>43</v>
      </c>
    </row>
    <row r="416" spans="1:7">
      <c r="A416" t="s">
        <v>3204</v>
      </c>
      <c r="B416" s="158">
        <v>46260</v>
      </c>
      <c r="C416" t="s">
        <v>3643</v>
      </c>
      <c r="D416" t="s">
        <v>3044</v>
      </c>
      <c r="E416" t="s">
        <v>3070</v>
      </c>
      <c r="F416">
        <v>471.82879289984697</v>
      </c>
      <c r="G416" t="s">
        <v>43</v>
      </c>
    </row>
    <row r="417" spans="1:7">
      <c r="A417" t="s">
        <v>3204</v>
      </c>
      <c r="B417" s="158">
        <v>46260</v>
      </c>
      <c r="C417" t="s">
        <v>3644</v>
      </c>
      <c r="D417" t="s">
        <v>3044</v>
      </c>
      <c r="E417" t="s">
        <v>3070</v>
      </c>
      <c r="F417">
        <v>471.82893902808428</v>
      </c>
      <c r="G417" t="s">
        <v>43</v>
      </c>
    </row>
    <row r="418" spans="1:7">
      <c r="A418" t="s">
        <v>3204</v>
      </c>
      <c r="B418" s="158">
        <v>46260</v>
      </c>
      <c r="C418" t="s">
        <v>3633</v>
      </c>
      <c r="D418" t="s">
        <v>3044</v>
      </c>
      <c r="E418" t="s">
        <v>3070</v>
      </c>
      <c r="F418">
        <v>469.29019245132798</v>
      </c>
      <c r="G418" t="s">
        <v>43</v>
      </c>
    </row>
    <row r="419" spans="1:7">
      <c r="A419" t="s">
        <v>3204</v>
      </c>
      <c r="B419" s="158">
        <v>46260</v>
      </c>
      <c r="C419" t="s">
        <v>3620</v>
      </c>
      <c r="D419" t="s">
        <v>3037</v>
      </c>
      <c r="E419" t="s">
        <v>3070</v>
      </c>
      <c r="F419">
        <v>447.68482019379729</v>
      </c>
      <c r="G419" t="s">
        <v>43</v>
      </c>
    </row>
    <row r="420" spans="1:7">
      <c r="A420" t="s">
        <v>3204</v>
      </c>
      <c r="B420" s="158">
        <v>46260</v>
      </c>
      <c r="C420" t="s">
        <v>3619</v>
      </c>
      <c r="D420" t="s">
        <v>3037</v>
      </c>
      <c r="E420" t="s">
        <v>3070</v>
      </c>
      <c r="F420">
        <v>447.68460877332842</v>
      </c>
      <c r="G420" t="s">
        <v>43</v>
      </c>
    </row>
    <row r="421" spans="1:7">
      <c r="A421" t="s">
        <v>3204</v>
      </c>
      <c r="B421" s="158">
        <v>46260</v>
      </c>
      <c r="C421" t="s">
        <v>3618</v>
      </c>
      <c r="D421" t="s">
        <v>3037</v>
      </c>
      <c r="E421" t="s">
        <v>3070</v>
      </c>
      <c r="F421">
        <v>447.68692325055599</v>
      </c>
      <c r="G421" t="s">
        <v>43</v>
      </c>
    </row>
    <row r="422" spans="1:7">
      <c r="A422" t="s">
        <v>3204</v>
      </c>
      <c r="B422" s="158">
        <v>46260</v>
      </c>
      <c r="C422" t="s">
        <v>3571</v>
      </c>
      <c r="D422" t="s">
        <v>3037</v>
      </c>
      <c r="E422" t="s">
        <v>3070</v>
      </c>
      <c r="F422">
        <v>419.99977877363563</v>
      </c>
      <c r="G422" t="s">
        <v>43</v>
      </c>
    </row>
    <row r="423" spans="1:7">
      <c r="A423" t="s">
        <v>3204</v>
      </c>
      <c r="B423" s="158">
        <v>46260</v>
      </c>
      <c r="C423" t="s">
        <v>3572</v>
      </c>
      <c r="D423" t="s">
        <v>3037</v>
      </c>
      <c r="E423" t="s">
        <v>3070</v>
      </c>
      <c r="F423">
        <v>413.10122064780438</v>
      </c>
      <c r="G423" t="s">
        <v>43</v>
      </c>
    </row>
    <row r="424" spans="1:7">
      <c r="A424" t="s">
        <v>3204</v>
      </c>
      <c r="B424" s="158">
        <v>46260</v>
      </c>
      <c r="C424" t="s">
        <v>3580</v>
      </c>
      <c r="D424" t="s">
        <v>3037</v>
      </c>
      <c r="E424" t="s">
        <v>3070</v>
      </c>
      <c r="F424">
        <v>413.10163255315268</v>
      </c>
      <c r="G424" t="s">
        <v>43</v>
      </c>
    </row>
    <row r="425" spans="1:7">
      <c r="A425" t="s">
        <v>3204</v>
      </c>
      <c r="B425" s="158">
        <v>46260</v>
      </c>
      <c r="C425" t="s">
        <v>3581</v>
      </c>
      <c r="D425" t="s">
        <v>3037</v>
      </c>
      <c r="E425" t="s">
        <v>3070</v>
      </c>
      <c r="F425">
        <v>413.10002597328281</v>
      </c>
      <c r="G425" t="s">
        <v>43</v>
      </c>
    </row>
    <row r="426" spans="1:7">
      <c r="A426" t="s">
        <v>3204</v>
      </c>
      <c r="B426" s="158">
        <v>46260</v>
      </c>
      <c r="C426" t="s">
        <v>3582</v>
      </c>
      <c r="D426" t="s">
        <v>3037</v>
      </c>
      <c r="E426" t="s">
        <v>3070</v>
      </c>
      <c r="F426">
        <v>418.88980527967209</v>
      </c>
      <c r="G426" t="s">
        <v>43</v>
      </c>
    </row>
    <row r="427" spans="1:7">
      <c r="A427" t="s">
        <v>3204</v>
      </c>
      <c r="B427" s="158">
        <v>46260</v>
      </c>
      <c r="C427" t="s">
        <v>3640</v>
      </c>
      <c r="D427" t="s">
        <v>3037</v>
      </c>
      <c r="E427" t="s">
        <v>3070</v>
      </c>
      <c r="F427">
        <v>360.0142020508647</v>
      </c>
      <c r="G427" t="s">
        <v>43</v>
      </c>
    </row>
    <row r="428" spans="1:7">
      <c r="A428" t="s">
        <v>3204</v>
      </c>
      <c r="B428" s="158">
        <v>46260</v>
      </c>
      <c r="C428" t="s">
        <v>3639</v>
      </c>
      <c r="D428" t="s">
        <v>3037</v>
      </c>
      <c r="E428" t="s">
        <v>3070</v>
      </c>
      <c r="F428">
        <v>360.01152366772288</v>
      </c>
      <c r="G428" t="s">
        <v>43</v>
      </c>
    </row>
    <row r="429" spans="1:7">
      <c r="A429" t="s">
        <v>3204</v>
      </c>
      <c r="B429" s="158">
        <v>46260</v>
      </c>
      <c r="C429" t="s">
        <v>3638</v>
      </c>
      <c r="D429" t="s">
        <v>3037</v>
      </c>
      <c r="E429" t="s">
        <v>3070</v>
      </c>
      <c r="F429">
        <v>360.01550804451108</v>
      </c>
      <c r="G429" t="s">
        <v>43</v>
      </c>
    </row>
    <row r="430" spans="1:7">
      <c r="A430" t="s">
        <v>3204</v>
      </c>
      <c r="B430" s="158">
        <v>46260</v>
      </c>
      <c r="C430" t="s">
        <v>3637</v>
      </c>
      <c r="D430" t="s">
        <v>3037</v>
      </c>
      <c r="E430" t="s">
        <v>3070</v>
      </c>
      <c r="F430">
        <v>360.01246781647211</v>
      </c>
      <c r="G430" t="s">
        <v>43</v>
      </c>
    </row>
    <row r="431" spans="1:7">
      <c r="A431" t="s">
        <v>3204</v>
      </c>
      <c r="B431" s="158">
        <v>46260</v>
      </c>
      <c r="C431" t="s">
        <v>3636</v>
      </c>
      <c r="D431" t="s">
        <v>3037</v>
      </c>
      <c r="E431" t="s">
        <v>3070</v>
      </c>
      <c r="F431">
        <v>360.01244457811117</v>
      </c>
      <c r="G431" t="s">
        <v>43</v>
      </c>
    </row>
    <row r="432" spans="1:7">
      <c r="A432" t="s">
        <v>3204</v>
      </c>
      <c r="B432" s="158">
        <v>46260</v>
      </c>
      <c r="C432" t="s">
        <v>3635</v>
      </c>
      <c r="D432" t="s">
        <v>3037</v>
      </c>
      <c r="E432" t="s">
        <v>3070</v>
      </c>
      <c r="F432">
        <v>360.01540020480752</v>
      </c>
      <c r="G432" t="s">
        <v>43</v>
      </c>
    </row>
    <row r="433" spans="1:7">
      <c r="A433" t="s">
        <v>3204</v>
      </c>
      <c r="B433" s="158">
        <v>46260</v>
      </c>
      <c r="C433" t="s">
        <v>3634</v>
      </c>
      <c r="D433" t="s">
        <v>3037</v>
      </c>
      <c r="E433" t="s">
        <v>3070</v>
      </c>
      <c r="F433">
        <v>360.01130638644099</v>
      </c>
      <c r="G433" t="s">
        <v>43</v>
      </c>
    </row>
    <row r="434" spans="1:7">
      <c r="A434" t="s">
        <v>3204</v>
      </c>
      <c r="B434" s="158">
        <v>46260</v>
      </c>
      <c r="C434" t="s">
        <v>3565</v>
      </c>
      <c r="D434" t="s">
        <v>3045</v>
      </c>
      <c r="E434" t="s">
        <v>3070</v>
      </c>
      <c r="F434">
        <v>468.86633506556967</v>
      </c>
      <c r="G434" t="s">
        <v>43</v>
      </c>
    </row>
    <row r="435" spans="1:7">
      <c r="A435" t="s">
        <v>3204</v>
      </c>
      <c r="B435" s="158">
        <v>46260</v>
      </c>
      <c r="C435" t="s">
        <v>3566</v>
      </c>
      <c r="D435" t="s">
        <v>3045</v>
      </c>
      <c r="E435" t="s">
        <v>3070</v>
      </c>
      <c r="F435">
        <v>472.12272333819419</v>
      </c>
      <c r="G435" t="s">
        <v>43</v>
      </c>
    </row>
    <row r="436" spans="1:7">
      <c r="A436" t="s">
        <v>3204</v>
      </c>
      <c r="B436" s="158">
        <v>46260</v>
      </c>
      <c r="C436" t="s">
        <v>3570</v>
      </c>
      <c r="D436" t="s">
        <v>3045</v>
      </c>
      <c r="E436" t="s">
        <v>3070</v>
      </c>
      <c r="F436">
        <v>529.90200238069519</v>
      </c>
      <c r="G436" t="s">
        <v>43</v>
      </c>
    </row>
    <row r="437" spans="1:7">
      <c r="A437" t="s">
        <v>3204</v>
      </c>
      <c r="B437" s="158">
        <v>46260</v>
      </c>
      <c r="C437" t="s">
        <v>3569</v>
      </c>
      <c r="D437" t="s">
        <v>3045</v>
      </c>
      <c r="E437" t="s">
        <v>3070</v>
      </c>
      <c r="F437">
        <v>503.99953138409182</v>
      </c>
      <c r="G437" t="s">
        <v>43</v>
      </c>
    </row>
    <row r="438" spans="1:7">
      <c r="A438" t="s">
        <v>3204</v>
      </c>
      <c r="B438" s="158">
        <v>46260</v>
      </c>
      <c r="C438" t="s">
        <v>3568</v>
      </c>
      <c r="D438" t="s">
        <v>3045</v>
      </c>
      <c r="E438" t="s">
        <v>3070</v>
      </c>
      <c r="F438">
        <v>478.2220220528543</v>
      </c>
      <c r="G438" t="s">
        <v>43</v>
      </c>
    </row>
    <row r="439" spans="1:7">
      <c r="A439" t="s">
        <v>3204</v>
      </c>
      <c r="B439" s="158">
        <v>46260</v>
      </c>
      <c r="C439" t="s">
        <v>3567</v>
      </c>
      <c r="D439" t="s">
        <v>3045</v>
      </c>
      <c r="E439" t="s">
        <v>3070</v>
      </c>
      <c r="F439">
        <v>478.21726719476283</v>
      </c>
      <c r="G439" t="s">
        <v>43</v>
      </c>
    </row>
    <row r="440" spans="1:7">
      <c r="A440" t="s">
        <v>3204</v>
      </c>
      <c r="B440" s="158">
        <v>46260</v>
      </c>
      <c r="C440" t="s">
        <v>3669</v>
      </c>
      <c r="D440" t="s">
        <v>3043</v>
      </c>
      <c r="E440" t="s">
        <v>3070</v>
      </c>
      <c r="F440">
        <v>928.2330115873483</v>
      </c>
      <c r="G440" t="s">
        <v>43</v>
      </c>
    </row>
    <row r="441" spans="1:7">
      <c r="A441" t="s">
        <v>3204</v>
      </c>
      <c r="B441" s="158">
        <v>46260</v>
      </c>
      <c r="C441" t="s">
        <v>3667</v>
      </c>
      <c r="D441" t="s">
        <v>3043</v>
      </c>
      <c r="E441" t="s">
        <v>3070</v>
      </c>
      <c r="F441">
        <v>502.00335632567288</v>
      </c>
      <c r="G441" t="s">
        <v>43</v>
      </c>
    </row>
    <row r="442" spans="1:7">
      <c r="A442" t="s">
        <v>3204</v>
      </c>
      <c r="B442" s="158">
        <v>46260</v>
      </c>
      <c r="C442" t="s">
        <v>3668</v>
      </c>
      <c r="D442" t="s">
        <v>3043</v>
      </c>
      <c r="E442" t="s">
        <v>3070</v>
      </c>
      <c r="F442">
        <v>406.2128920959367</v>
      </c>
      <c r="G442" t="s">
        <v>43</v>
      </c>
    </row>
    <row r="443" spans="1:7">
      <c r="A443" t="s">
        <v>3204</v>
      </c>
      <c r="B443" s="158">
        <v>46260</v>
      </c>
      <c r="C443" t="s">
        <v>3546</v>
      </c>
      <c r="D443" t="s">
        <v>3043</v>
      </c>
      <c r="E443" t="s">
        <v>3070</v>
      </c>
      <c r="F443">
        <v>759.70031151734293</v>
      </c>
      <c r="G443" t="s">
        <v>43</v>
      </c>
    </row>
    <row r="444" spans="1:7">
      <c r="A444" t="s">
        <v>3204</v>
      </c>
      <c r="B444" s="158">
        <v>46260</v>
      </c>
      <c r="C444" t="s">
        <v>3544</v>
      </c>
      <c r="D444" t="s">
        <v>3043</v>
      </c>
      <c r="E444" t="s">
        <v>3070</v>
      </c>
      <c r="F444">
        <v>470.29228122532368</v>
      </c>
      <c r="G444" t="s">
        <v>43</v>
      </c>
    </row>
    <row r="445" spans="1:7">
      <c r="A445" t="s">
        <v>3204</v>
      </c>
      <c r="B445" s="158">
        <v>46260</v>
      </c>
      <c r="C445" t="s">
        <v>3545</v>
      </c>
      <c r="D445" t="s">
        <v>3043</v>
      </c>
      <c r="E445" t="s">
        <v>3070</v>
      </c>
      <c r="F445">
        <v>477.0572146885097</v>
      </c>
      <c r="G445" t="s">
        <v>43</v>
      </c>
    </row>
    <row r="446" spans="1:7">
      <c r="A446" t="s">
        <v>3204</v>
      </c>
      <c r="B446" s="158">
        <v>46260</v>
      </c>
      <c r="C446" t="s">
        <v>3523</v>
      </c>
      <c r="D446" t="s">
        <v>3043</v>
      </c>
      <c r="E446" t="s">
        <v>3070</v>
      </c>
      <c r="F446">
        <v>489.45835784450168</v>
      </c>
      <c r="G446" t="s">
        <v>43</v>
      </c>
    </row>
    <row r="447" spans="1:7">
      <c r="A447" t="s">
        <v>3204</v>
      </c>
      <c r="B447" s="158">
        <v>46260</v>
      </c>
      <c r="C447" t="s">
        <v>3524</v>
      </c>
      <c r="D447" t="s">
        <v>3043</v>
      </c>
      <c r="E447" t="s">
        <v>3070</v>
      </c>
      <c r="F447">
        <v>478.46402432769543</v>
      </c>
      <c r="G447" t="s">
        <v>43</v>
      </c>
    </row>
    <row r="448" spans="1:7">
      <c r="A448" t="s">
        <v>3204</v>
      </c>
      <c r="B448" s="158">
        <v>46260</v>
      </c>
      <c r="C448" t="s">
        <v>3525</v>
      </c>
      <c r="D448" t="s">
        <v>3043</v>
      </c>
      <c r="E448" t="s">
        <v>3070</v>
      </c>
      <c r="F448">
        <v>478.37843624874949</v>
      </c>
      <c r="G448" t="s">
        <v>43</v>
      </c>
    </row>
    <row r="449" spans="1:7">
      <c r="A449" t="s">
        <v>3204</v>
      </c>
      <c r="B449" s="158">
        <v>46260</v>
      </c>
      <c r="C449" t="s">
        <v>3527</v>
      </c>
      <c r="D449" t="s">
        <v>3043</v>
      </c>
      <c r="E449" t="s">
        <v>3070</v>
      </c>
      <c r="F449">
        <v>461.49558440223342</v>
      </c>
      <c r="G449" t="s">
        <v>43</v>
      </c>
    </row>
    <row r="450" spans="1:7">
      <c r="A450" t="s">
        <v>3204</v>
      </c>
      <c r="B450" s="158">
        <v>46260</v>
      </c>
      <c r="C450" t="s">
        <v>3528</v>
      </c>
      <c r="D450" t="s">
        <v>3043</v>
      </c>
      <c r="E450" t="s">
        <v>3070</v>
      </c>
      <c r="F450">
        <v>450.51470585539943</v>
      </c>
      <c r="G450" t="s">
        <v>43</v>
      </c>
    </row>
    <row r="451" spans="1:7">
      <c r="A451" t="s">
        <v>3204</v>
      </c>
      <c r="B451" s="158">
        <v>46260</v>
      </c>
      <c r="C451" t="s">
        <v>3513</v>
      </c>
      <c r="D451" t="s">
        <v>3043</v>
      </c>
      <c r="E451" t="s">
        <v>3070</v>
      </c>
      <c r="F451">
        <v>443.8859473541379</v>
      </c>
      <c r="G451" t="s">
        <v>43</v>
      </c>
    </row>
    <row r="452" spans="1:7">
      <c r="A452" t="s">
        <v>3204</v>
      </c>
      <c r="B452" s="158">
        <v>46260</v>
      </c>
      <c r="C452" t="s">
        <v>3512</v>
      </c>
      <c r="D452" t="s">
        <v>3043</v>
      </c>
      <c r="E452" t="s">
        <v>3070</v>
      </c>
      <c r="F452">
        <v>443.88244477659458</v>
      </c>
      <c r="G452" t="s">
        <v>43</v>
      </c>
    </row>
    <row r="453" spans="1:7">
      <c r="A453" t="s">
        <v>3204</v>
      </c>
      <c r="B453" s="158">
        <v>46260</v>
      </c>
      <c r="C453" t="s">
        <v>3526</v>
      </c>
      <c r="D453" t="s">
        <v>3043</v>
      </c>
      <c r="E453" t="s">
        <v>3070</v>
      </c>
      <c r="F453">
        <v>478.29263621196151</v>
      </c>
      <c r="G453" t="s">
        <v>43</v>
      </c>
    </row>
    <row r="454" spans="1:7">
      <c r="A454" t="s">
        <v>3204</v>
      </c>
      <c r="B454" s="158">
        <v>46260</v>
      </c>
      <c r="C454" t="s">
        <v>3514</v>
      </c>
      <c r="D454" t="s">
        <v>3043</v>
      </c>
      <c r="E454" t="s">
        <v>3070</v>
      </c>
      <c r="F454">
        <v>443.75839594006538</v>
      </c>
      <c r="G454" t="s">
        <v>43</v>
      </c>
    </row>
    <row r="455" spans="1:7">
      <c r="A455" t="s">
        <v>3204</v>
      </c>
      <c r="B455" s="158">
        <v>46260</v>
      </c>
      <c r="C455" t="s">
        <v>3515</v>
      </c>
      <c r="D455" t="s">
        <v>3043</v>
      </c>
      <c r="E455" t="s">
        <v>3070</v>
      </c>
      <c r="F455">
        <v>440.82586634531617</v>
      </c>
      <c r="G455" t="s">
        <v>43</v>
      </c>
    </row>
    <row r="456" spans="1:7">
      <c r="A456" t="s">
        <v>3204</v>
      </c>
      <c r="B456" s="158">
        <v>46260</v>
      </c>
      <c r="C456" t="s">
        <v>3519</v>
      </c>
      <c r="D456" t="s">
        <v>3043</v>
      </c>
      <c r="E456" t="s">
        <v>3070</v>
      </c>
      <c r="F456">
        <v>448.63171454146499</v>
      </c>
      <c r="G456" t="s">
        <v>43</v>
      </c>
    </row>
    <row r="457" spans="1:7">
      <c r="A457" t="s">
        <v>3204</v>
      </c>
      <c r="B457" s="158">
        <v>46260</v>
      </c>
      <c r="C457" t="s">
        <v>3516</v>
      </c>
      <c r="D457" t="s">
        <v>3043</v>
      </c>
      <c r="E457" t="s">
        <v>3070</v>
      </c>
      <c r="F457">
        <v>440.82899356633419</v>
      </c>
      <c r="G457" t="s">
        <v>43</v>
      </c>
    </row>
    <row r="458" spans="1:7">
      <c r="A458" t="s">
        <v>3204</v>
      </c>
      <c r="B458" s="158">
        <v>46260</v>
      </c>
      <c r="C458" t="s">
        <v>3518</v>
      </c>
      <c r="D458" t="s">
        <v>3043</v>
      </c>
      <c r="E458" t="s">
        <v>3070</v>
      </c>
      <c r="F458">
        <v>437.74569875001907</v>
      </c>
      <c r="G458" t="s">
        <v>43</v>
      </c>
    </row>
    <row r="459" spans="1:7">
      <c r="A459" t="s">
        <v>3204</v>
      </c>
      <c r="B459" s="158">
        <v>46260</v>
      </c>
      <c r="C459" t="s">
        <v>3517</v>
      </c>
      <c r="D459" t="s">
        <v>3043</v>
      </c>
      <c r="E459" t="s">
        <v>3070</v>
      </c>
      <c r="F459">
        <v>437.74538277462119</v>
      </c>
      <c r="G459" t="s">
        <v>43</v>
      </c>
    </row>
    <row r="460" spans="1:7">
      <c r="A460" t="s">
        <v>3204</v>
      </c>
      <c r="B460" s="158">
        <v>46260</v>
      </c>
      <c r="C460" t="s">
        <v>3543</v>
      </c>
      <c r="D460" t="s">
        <v>3043</v>
      </c>
      <c r="E460" t="s">
        <v>3070</v>
      </c>
      <c r="F460">
        <v>470.2955280803144</v>
      </c>
      <c r="G460" t="s">
        <v>43</v>
      </c>
    </row>
    <row r="461" spans="1:7">
      <c r="A461" t="s">
        <v>3204</v>
      </c>
      <c r="B461" s="158">
        <v>46260</v>
      </c>
      <c r="C461" t="s">
        <v>3689</v>
      </c>
      <c r="D461" t="s">
        <v>3036</v>
      </c>
      <c r="E461" t="s">
        <v>3070</v>
      </c>
      <c r="F461">
        <v>471.88969226786872</v>
      </c>
      <c r="G461" t="s">
        <v>43</v>
      </c>
    </row>
    <row r="462" spans="1:7">
      <c r="A462" t="s">
        <v>3204</v>
      </c>
      <c r="B462" s="158">
        <v>46260</v>
      </c>
      <c r="C462" t="s">
        <v>3687</v>
      </c>
      <c r="D462" t="s">
        <v>3036</v>
      </c>
      <c r="E462" t="s">
        <v>3070</v>
      </c>
      <c r="F462">
        <v>573.04819824412698</v>
      </c>
      <c r="G462" t="s">
        <v>43</v>
      </c>
    </row>
    <row r="463" spans="1:7">
      <c r="A463" t="s">
        <v>3204</v>
      </c>
      <c r="B463" s="158">
        <v>46260</v>
      </c>
      <c r="C463" t="s">
        <v>3680</v>
      </c>
      <c r="D463" t="s">
        <v>3036</v>
      </c>
      <c r="E463" t="s">
        <v>3070</v>
      </c>
      <c r="F463">
        <v>428.88167182024341</v>
      </c>
      <c r="G463" t="s">
        <v>43</v>
      </c>
    </row>
    <row r="464" spans="1:7">
      <c r="A464" t="s">
        <v>3204</v>
      </c>
      <c r="B464" s="158">
        <v>46260</v>
      </c>
      <c r="C464" t="s">
        <v>3681</v>
      </c>
      <c r="D464" t="s">
        <v>3036</v>
      </c>
      <c r="E464" t="s">
        <v>3070</v>
      </c>
      <c r="F464">
        <v>413.6768577642506</v>
      </c>
      <c r="G464" t="s">
        <v>43</v>
      </c>
    </row>
    <row r="465" spans="1:7">
      <c r="A465" t="s">
        <v>3204</v>
      </c>
      <c r="B465" s="158">
        <v>46260</v>
      </c>
      <c r="C465" t="s">
        <v>3682</v>
      </c>
      <c r="D465" t="s">
        <v>3036</v>
      </c>
      <c r="E465" t="s">
        <v>3070</v>
      </c>
      <c r="F465">
        <v>420.66017984208878</v>
      </c>
      <c r="G465" t="s">
        <v>43</v>
      </c>
    </row>
    <row r="466" spans="1:7">
      <c r="A466" t="s">
        <v>3204</v>
      </c>
      <c r="B466" s="158">
        <v>46260</v>
      </c>
      <c r="C466" t="s">
        <v>3683</v>
      </c>
      <c r="D466" t="s">
        <v>3036</v>
      </c>
      <c r="E466" t="s">
        <v>3070</v>
      </c>
      <c r="F466">
        <v>420.65906462931889</v>
      </c>
      <c r="G466" t="s">
        <v>43</v>
      </c>
    </row>
    <row r="467" spans="1:7">
      <c r="A467" t="s">
        <v>3204</v>
      </c>
      <c r="B467" s="158">
        <v>46260</v>
      </c>
      <c r="C467" t="s">
        <v>3679</v>
      </c>
      <c r="D467" t="s">
        <v>3036</v>
      </c>
      <c r="E467" t="s">
        <v>3070</v>
      </c>
      <c r="F467">
        <v>360.00269563469919</v>
      </c>
      <c r="G467" t="s">
        <v>43</v>
      </c>
    </row>
    <row r="468" spans="1:7">
      <c r="A468" t="s">
        <v>3204</v>
      </c>
      <c r="B468" s="158">
        <v>46260</v>
      </c>
      <c r="C468" t="s">
        <v>3678</v>
      </c>
      <c r="D468" t="s">
        <v>3036</v>
      </c>
      <c r="E468" t="s">
        <v>3070</v>
      </c>
      <c r="F468">
        <v>360.00864749139868</v>
      </c>
      <c r="G468" t="s">
        <v>43</v>
      </c>
    </row>
    <row r="469" spans="1:7">
      <c r="A469" t="s">
        <v>3204</v>
      </c>
      <c r="B469" s="158">
        <v>46260</v>
      </c>
      <c r="C469" t="s">
        <v>3672</v>
      </c>
      <c r="D469" t="s">
        <v>3036</v>
      </c>
      <c r="E469" t="s">
        <v>3070</v>
      </c>
      <c r="F469">
        <v>420.65904098193278</v>
      </c>
      <c r="G469" t="s">
        <v>43</v>
      </c>
    </row>
    <row r="470" spans="1:7">
      <c r="A470" t="s">
        <v>3204</v>
      </c>
      <c r="B470" s="158">
        <v>46260</v>
      </c>
      <c r="C470" t="s">
        <v>3688</v>
      </c>
      <c r="D470" t="s">
        <v>3036</v>
      </c>
      <c r="E470" t="s">
        <v>3070</v>
      </c>
      <c r="F470">
        <v>439.57997031378909</v>
      </c>
      <c r="G470" t="s">
        <v>43</v>
      </c>
    </row>
    <row r="471" spans="1:7">
      <c r="A471" t="s">
        <v>3204</v>
      </c>
      <c r="B471" s="158">
        <v>46260</v>
      </c>
      <c r="C471" t="s">
        <v>3690</v>
      </c>
      <c r="D471" t="s">
        <v>3036</v>
      </c>
      <c r="E471" t="s">
        <v>3070</v>
      </c>
      <c r="F471">
        <v>402.30800667044241</v>
      </c>
      <c r="G471" t="s">
        <v>43</v>
      </c>
    </row>
    <row r="472" spans="1:7">
      <c r="A472" t="s">
        <v>3204</v>
      </c>
      <c r="B472" s="158">
        <v>46260</v>
      </c>
      <c r="C472" t="s">
        <v>3685</v>
      </c>
      <c r="D472" t="s">
        <v>3036</v>
      </c>
      <c r="E472" t="s">
        <v>3070</v>
      </c>
      <c r="F472">
        <v>219.7898427470063</v>
      </c>
      <c r="G472" t="s">
        <v>43</v>
      </c>
    </row>
    <row r="473" spans="1:7">
      <c r="A473" t="s">
        <v>3204</v>
      </c>
      <c r="B473" s="158">
        <v>46260</v>
      </c>
      <c r="C473" t="s">
        <v>3670</v>
      </c>
      <c r="D473" t="s">
        <v>3036</v>
      </c>
      <c r="E473" t="s">
        <v>3070</v>
      </c>
      <c r="F473">
        <v>210.32503084103519</v>
      </c>
      <c r="G473" t="s">
        <v>43</v>
      </c>
    </row>
    <row r="474" spans="1:7">
      <c r="A474" t="s">
        <v>3204</v>
      </c>
      <c r="B474" s="158">
        <v>46260</v>
      </c>
      <c r="C474" t="s">
        <v>3686</v>
      </c>
      <c r="D474" t="s">
        <v>3036</v>
      </c>
      <c r="E474" t="s">
        <v>3070</v>
      </c>
      <c r="F474">
        <v>219.78953905876551</v>
      </c>
      <c r="G474" t="s">
        <v>43</v>
      </c>
    </row>
    <row r="475" spans="1:7">
      <c r="A475" t="s">
        <v>3204</v>
      </c>
      <c r="B475" s="158">
        <v>46260</v>
      </c>
      <c r="C475" t="s">
        <v>3671</v>
      </c>
      <c r="D475" t="s">
        <v>3036</v>
      </c>
      <c r="E475" t="s">
        <v>3070</v>
      </c>
      <c r="F475">
        <v>210.33552789714301</v>
      </c>
      <c r="G475" t="s">
        <v>43</v>
      </c>
    </row>
    <row r="476" spans="1:7">
      <c r="A476" t="s">
        <v>3204</v>
      </c>
      <c r="B476" s="158">
        <v>46260</v>
      </c>
      <c r="C476" t="s">
        <v>3673</v>
      </c>
      <c r="D476" t="s">
        <v>3036</v>
      </c>
      <c r="E476" t="s">
        <v>3070</v>
      </c>
      <c r="F476">
        <v>420.66367397102289</v>
      </c>
      <c r="G476" t="s">
        <v>43</v>
      </c>
    </row>
    <row r="477" spans="1:7">
      <c r="A477" t="s">
        <v>3204</v>
      </c>
      <c r="B477" s="158">
        <v>46260</v>
      </c>
      <c r="C477" t="s">
        <v>3674</v>
      </c>
      <c r="D477" t="s">
        <v>3036</v>
      </c>
      <c r="E477" t="s">
        <v>3070</v>
      </c>
      <c r="F477">
        <v>420.65848781587562</v>
      </c>
      <c r="G477" t="s">
        <v>43</v>
      </c>
    </row>
    <row r="478" spans="1:7">
      <c r="A478" t="s">
        <v>3204</v>
      </c>
      <c r="B478" s="158">
        <v>46260</v>
      </c>
      <c r="C478" t="s">
        <v>3676</v>
      </c>
      <c r="D478" t="s">
        <v>3036</v>
      </c>
      <c r="E478" t="s">
        <v>3070</v>
      </c>
      <c r="F478">
        <v>464.04000204618211</v>
      </c>
      <c r="G478" t="s">
        <v>43</v>
      </c>
    </row>
    <row r="479" spans="1:7">
      <c r="A479" t="s">
        <v>3204</v>
      </c>
      <c r="B479" s="158">
        <v>46260</v>
      </c>
      <c r="C479" t="s">
        <v>3677</v>
      </c>
      <c r="D479" t="s">
        <v>3036</v>
      </c>
      <c r="E479" t="s">
        <v>3070</v>
      </c>
      <c r="F479">
        <v>603.82654151922907</v>
      </c>
      <c r="G479" t="s">
        <v>43</v>
      </c>
    </row>
    <row r="480" spans="1:7">
      <c r="A480" t="s">
        <v>3204</v>
      </c>
      <c r="B480" s="158">
        <v>46260</v>
      </c>
      <c r="C480" t="s">
        <v>3610</v>
      </c>
      <c r="D480" t="s">
        <v>3036</v>
      </c>
      <c r="E480" t="s">
        <v>3070</v>
      </c>
      <c r="F480">
        <v>945.27454824522283</v>
      </c>
      <c r="G480" t="s">
        <v>43</v>
      </c>
    </row>
    <row r="481" spans="1:7">
      <c r="A481" t="s">
        <v>3204</v>
      </c>
      <c r="B481" s="158">
        <v>46260</v>
      </c>
      <c r="C481" t="s">
        <v>3621</v>
      </c>
      <c r="D481" t="s">
        <v>3036</v>
      </c>
      <c r="E481" t="s">
        <v>3070</v>
      </c>
      <c r="F481">
        <v>447.68366897758102</v>
      </c>
      <c r="G481" t="s">
        <v>43</v>
      </c>
    </row>
    <row r="482" spans="1:7">
      <c r="A482" t="s">
        <v>3204</v>
      </c>
      <c r="B482" s="158">
        <v>46260</v>
      </c>
      <c r="C482" t="s">
        <v>3624</v>
      </c>
      <c r="D482" t="s">
        <v>3036</v>
      </c>
      <c r="E482" t="s">
        <v>3070</v>
      </c>
      <c r="F482">
        <v>463.64987770374859</v>
      </c>
      <c r="G482" t="s">
        <v>43</v>
      </c>
    </row>
    <row r="483" spans="1:7">
      <c r="A483" t="s">
        <v>3204</v>
      </c>
      <c r="B483" s="158">
        <v>46260</v>
      </c>
      <c r="C483" t="s">
        <v>3622</v>
      </c>
      <c r="D483" t="s">
        <v>3036</v>
      </c>
      <c r="E483" t="s">
        <v>3070</v>
      </c>
      <c r="F483">
        <v>477.21008261758828</v>
      </c>
      <c r="G483" t="s">
        <v>43</v>
      </c>
    </row>
    <row r="484" spans="1:7">
      <c r="A484" t="s">
        <v>3204</v>
      </c>
      <c r="B484" s="158">
        <v>46260</v>
      </c>
      <c r="C484" t="s">
        <v>3625</v>
      </c>
      <c r="D484" t="s">
        <v>3036</v>
      </c>
      <c r="E484" t="s">
        <v>3070</v>
      </c>
      <c r="F484">
        <v>502.66486199945211</v>
      </c>
      <c r="G484" t="s">
        <v>43</v>
      </c>
    </row>
    <row r="485" spans="1:7">
      <c r="A485" t="s">
        <v>3204</v>
      </c>
      <c r="B485" s="158">
        <v>46260</v>
      </c>
      <c r="C485" t="s">
        <v>3626</v>
      </c>
      <c r="D485" t="s">
        <v>3036</v>
      </c>
      <c r="E485" t="s">
        <v>3070</v>
      </c>
      <c r="F485">
        <v>535.18879165872931</v>
      </c>
      <c r="G485" t="s">
        <v>43</v>
      </c>
    </row>
    <row r="486" spans="1:7">
      <c r="A486" t="s">
        <v>3204</v>
      </c>
      <c r="B486" s="158">
        <v>46260</v>
      </c>
      <c r="C486" t="s">
        <v>3628</v>
      </c>
      <c r="D486" t="s">
        <v>3036</v>
      </c>
      <c r="E486" t="s">
        <v>3070</v>
      </c>
      <c r="F486">
        <v>468.9029434081167</v>
      </c>
      <c r="G486" t="s">
        <v>43</v>
      </c>
    </row>
    <row r="487" spans="1:7">
      <c r="A487" t="s">
        <v>3204</v>
      </c>
      <c r="B487" s="158">
        <v>46260</v>
      </c>
      <c r="C487" t="s">
        <v>3627</v>
      </c>
      <c r="D487" t="s">
        <v>3036</v>
      </c>
      <c r="E487" t="s">
        <v>3070</v>
      </c>
      <c r="F487">
        <v>487.42324697598809</v>
      </c>
      <c r="G487" t="s">
        <v>43</v>
      </c>
    </row>
    <row r="488" spans="1:7">
      <c r="A488" t="s">
        <v>3204</v>
      </c>
      <c r="B488" s="158">
        <v>46260</v>
      </c>
      <c r="C488" t="s">
        <v>3623</v>
      </c>
      <c r="D488" t="s">
        <v>3036</v>
      </c>
      <c r="E488" t="s">
        <v>3070</v>
      </c>
      <c r="F488">
        <v>477.51222898624837</v>
      </c>
      <c r="G488" t="s">
        <v>43</v>
      </c>
    </row>
    <row r="489" spans="1:7">
      <c r="A489" t="s">
        <v>3204</v>
      </c>
      <c r="B489" s="158">
        <v>46260</v>
      </c>
      <c r="C489" t="s">
        <v>3616</v>
      </c>
      <c r="D489" t="s">
        <v>3036</v>
      </c>
      <c r="E489" t="s">
        <v>3070</v>
      </c>
      <c r="F489">
        <v>525.27734482381493</v>
      </c>
      <c r="G489" t="s">
        <v>43</v>
      </c>
    </row>
    <row r="490" spans="1:7">
      <c r="A490" t="s">
        <v>3204</v>
      </c>
      <c r="B490" s="158">
        <v>46260</v>
      </c>
      <c r="C490" t="s">
        <v>3629</v>
      </c>
      <c r="D490" t="s">
        <v>3036</v>
      </c>
      <c r="E490" t="s">
        <v>3070</v>
      </c>
      <c r="F490">
        <v>468.90216648392379</v>
      </c>
      <c r="G490" t="s">
        <v>43</v>
      </c>
    </row>
    <row r="491" spans="1:7">
      <c r="A491" t="s">
        <v>3204</v>
      </c>
      <c r="B491" s="158">
        <v>46260</v>
      </c>
      <c r="C491" t="s">
        <v>3630</v>
      </c>
      <c r="D491" t="s">
        <v>3036</v>
      </c>
      <c r="E491" t="s">
        <v>3070</v>
      </c>
      <c r="F491">
        <v>473.52175933588302</v>
      </c>
      <c r="G491" t="s">
        <v>43</v>
      </c>
    </row>
    <row r="492" spans="1:7">
      <c r="A492" t="s">
        <v>3204</v>
      </c>
      <c r="B492" s="158">
        <v>46260</v>
      </c>
      <c r="C492" t="s">
        <v>3631</v>
      </c>
      <c r="D492" t="s">
        <v>3036</v>
      </c>
      <c r="E492" t="s">
        <v>3070</v>
      </c>
      <c r="F492">
        <v>470.16396895609802</v>
      </c>
      <c r="G492" t="s">
        <v>43</v>
      </c>
    </row>
    <row r="493" spans="1:7">
      <c r="A493" t="s">
        <v>3204</v>
      </c>
      <c r="B493" s="158">
        <v>46260</v>
      </c>
      <c r="C493" t="s">
        <v>3632</v>
      </c>
      <c r="D493" t="s">
        <v>3036</v>
      </c>
      <c r="E493" t="s">
        <v>3070</v>
      </c>
      <c r="F493">
        <v>470.16460927575832</v>
      </c>
      <c r="G493" t="s">
        <v>43</v>
      </c>
    </row>
    <row r="494" spans="1:7">
      <c r="A494" t="s">
        <v>3204</v>
      </c>
      <c r="B494" s="158">
        <v>46260</v>
      </c>
      <c r="C494" t="s">
        <v>3617</v>
      </c>
      <c r="D494" t="s">
        <v>3036</v>
      </c>
      <c r="E494" t="s">
        <v>3070</v>
      </c>
      <c r="F494">
        <v>447.68319494090969</v>
      </c>
      <c r="G494" t="s">
        <v>43</v>
      </c>
    </row>
    <row r="495" spans="1:7">
      <c r="A495" t="s">
        <v>3204</v>
      </c>
      <c r="B495" s="158">
        <v>46260</v>
      </c>
      <c r="C495" t="s">
        <v>3615</v>
      </c>
      <c r="D495" t="s">
        <v>3036</v>
      </c>
      <c r="E495" t="s">
        <v>3070</v>
      </c>
      <c r="F495">
        <v>447.68234076164663</v>
      </c>
      <c r="G495" t="s">
        <v>43</v>
      </c>
    </row>
    <row r="496" spans="1:7">
      <c r="A496" t="s">
        <v>3204</v>
      </c>
      <c r="B496" s="158">
        <v>46260</v>
      </c>
      <c r="C496" t="s">
        <v>3564</v>
      </c>
      <c r="D496" t="s">
        <v>3036</v>
      </c>
      <c r="E496" t="s">
        <v>3070</v>
      </c>
      <c r="F496">
        <v>503.14989759586751</v>
      </c>
      <c r="G496" t="s">
        <v>43</v>
      </c>
    </row>
    <row r="497" spans="1:7">
      <c r="A497" t="s">
        <v>3204</v>
      </c>
      <c r="B497" s="158">
        <v>46260</v>
      </c>
      <c r="C497" t="s">
        <v>3563</v>
      </c>
      <c r="D497" t="s">
        <v>3036</v>
      </c>
      <c r="E497" t="s">
        <v>3070</v>
      </c>
      <c r="F497">
        <v>484.01909412583342</v>
      </c>
      <c r="G497" t="s">
        <v>43</v>
      </c>
    </row>
    <row r="498" spans="1:7">
      <c r="A498" t="s">
        <v>3204</v>
      </c>
      <c r="B498" s="158">
        <v>46260</v>
      </c>
      <c r="C498" t="s">
        <v>3611</v>
      </c>
      <c r="D498" t="s">
        <v>3036</v>
      </c>
      <c r="E498" t="s">
        <v>3070</v>
      </c>
      <c r="F498">
        <v>464.81651057302952</v>
      </c>
      <c r="G498" t="s">
        <v>43</v>
      </c>
    </row>
    <row r="499" spans="1:7">
      <c r="A499" t="s">
        <v>3204</v>
      </c>
      <c r="B499" s="158">
        <v>46260</v>
      </c>
      <c r="C499" t="s">
        <v>3612</v>
      </c>
      <c r="D499" t="s">
        <v>3036</v>
      </c>
      <c r="E499" t="s">
        <v>3070</v>
      </c>
      <c r="F499">
        <v>464.81773931719363</v>
      </c>
      <c r="G499" t="s">
        <v>43</v>
      </c>
    </row>
    <row r="500" spans="1:7">
      <c r="A500" t="s">
        <v>3204</v>
      </c>
      <c r="B500" s="158">
        <v>46260</v>
      </c>
      <c r="C500" t="s">
        <v>3613</v>
      </c>
      <c r="D500" t="s">
        <v>3036</v>
      </c>
      <c r="E500" t="s">
        <v>3070</v>
      </c>
      <c r="F500">
        <v>464.81994495913392</v>
      </c>
      <c r="G500" t="s">
        <v>43</v>
      </c>
    </row>
    <row r="501" spans="1:7">
      <c r="A501" t="s">
        <v>3204</v>
      </c>
      <c r="B501" s="158">
        <v>46260</v>
      </c>
      <c r="C501" t="s">
        <v>3614</v>
      </c>
      <c r="D501" t="s">
        <v>3036</v>
      </c>
      <c r="E501" t="s">
        <v>3070</v>
      </c>
      <c r="F501">
        <v>464.81620080303401</v>
      </c>
      <c r="G501" t="s">
        <v>43</v>
      </c>
    </row>
    <row r="502" spans="1:7">
      <c r="A502" t="s">
        <v>3204</v>
      </c>
      <c r="B502" s="158">
        <v>46260</v>
      </c>
      <c r="C502" t="s">
        <v>3498</v>
      </c>
      <c r="D502" t="s">
        <v>3048</v>
      </c>
      <c r="E502" t="s">
        <v>3070</v>
      </c>
      <c r="F502">
        <v>378.36232445389032</v>
      </c>
      <c r="G502" t="s">
        <v>43</v>
      </c>
    </row>
    <row r="503" spans="1:7">
      <c r="A503" t="s">
        <v>3204</v>
      </c>
      <c r="B503" s="158">
        <v>46260</v>
      </c>
      <c r="C503" t="s">
        <v>3481</v>
      </c>
      <c r="D503" t="s">
        <v>3040</v>
      </c>
      <c r="E503" t="s">
        <v>3070</v>
      </c>
      <c r="F503">
        <v>1031.5758511954921</v>
      </c>
      <c r="G503" t="s">
        <v>43</v>
      </c>
    </row>
    <row r="504" spans="1:7">
      <c r="A504" t="s">
        <v>3204</v>
      </c>
      <c r="B504" s="158">
        <v>46261</v>
      </c>
      <c r="C504" t="s">
        <v>3804</v>
      </c>
      <c r="D504" t="s">
        <v>3035</v>
      </c>
      <c r="E504" t="s">
        <v>3070</v>
      </c>
      <c r="F504">
        <v>459.96184853743762</v>
      </c>
      <c r="G504" t="s">
        <v>43</v>
      </c>
    </row>
    <row r="505" spans="1:7">
      <c r="A505" t="s">
        <v>3204</v>
      </c>
      <c r="B505" s="158">
        <v>46261</v>
      </c>
      <c r="C505" t="s">
        <v>3805</v>
      </c>
      <c r="D505" t="s">
        <v>3035</v>
      </c>
      <c r="E505" t="s">
        <v>3070</v>
      </c>
      <c r="F505">
        <v>430.98707478493452</v>
      </c>
      <c r="G505" t="s">
        <v>43</v>
      </c>
    </row>
    <row r="506" spans="1:7">
      <c r="A506" t="s">
        <v>3204</v>
      </c>
      <c r="B506" s="158">
        <v>46261</v>
      </c>
      <c r="C506" t="s">
        <v>3806</v>
      </c>
      <c r="D506" t="s">
        <v>3035</v>
      </c>
      <c r="E506" t="s">
        <v>3070</v>
      </c>
      <c r="F506">
        <v>430.98896534740919</v>
      </c>
      <c r="G506" t="s">
        <v>43</v>
      </c>
    </row>
    <row r="507" spans="1:7">
      <c r="A507" t="s">
        <v>3204</v>
      </c>
      <c r="B507" s="158">
        <v>46261</v>
      </c>
      <c r="C507" t="s">
        <v>3807</v>
      </c>
      <c r="D507" t="s">
        <v>3035</v>
      </c>
      <c r="E507" t="s">
        <v>3070</v>
      </c>
      <c r="F507">
        <v>430.98902034200728</v>
      </c>
      <c r="G507" t="s">
        <v>43</v>
      </c>
    </row>
    <row r="508" spans="1:7">
      <c r="A508" t="s">
        <v>3204</v>
      </c>
      <c r="B508" s="158">
        <v>46261</v>
      </c>
      <c r="C508" t="s">
        <v>3808</v>
      </c>
      <c r="D508" t="s">
        <v>3035</v>
      </c>
      <c r="E508" t="s">
        <v>3070</v>
      </c>
      <c r="F508">
        <v>410.5919929202646</v>
      </c>
      <c r="G508" t="s">
        <v>43</v>
      </c>
    </row>
    <row r="509" spans="1:7">
      <c r="A509" t="s">
        <v>3204</v>
      </c>
      <c r="B509" s="158">
        <v>46261</v>
      </c>
      <c r="C509" t="s">
        <v>3809</v>
      </c>
      <c r="D509" t="s">
        <v>3035</v>
      </c>
      <c r="E509" t="s">
        <v>3070</v>
      </c>
      <c r="F509">
        <v>450.72163632325828</v>
      </c>
      <c r="G509" t="s">
        <v>43</v>
      </c>
    </row>
    <row r="510" spans="1:7">
      <c r="A510" t="s">
        <v>3204</v>
      </c>
      <c r="B510" s="158">
        <v>46261</v>
      </c>
      <c r="C510" t="s">
        <v>3810</v>
      </c>
      <c r="D510" t="s">
        <v>3035</v>
      </c>
      <c r="E510" t="s">
        <v>3070</v>
      </c>
      <c r="F510">
        <v>456.56513421304408</v>
      </c>
      <c r="G510" t="s">
        <v>43</v>
      </c>
    </row>
    <row r="511" spans="1:7">
      <c r="A511" t="s">
        <v>3204</v>
      </c>
      <c r="B511" s="158">
        <v>46261</v>
      </c>
      <c r="C511" t="s">
        <v>3791</v>
      </c>
      <c r="D511" t="s">
        <v>3035</v>
      </c>
      <c r="E511" t="s">
        <v>3070</v>
      </c>
      <c r="F511">
        <v>878.0088066260796</v>
      </c>
      <c r="G511" t="s">
        <v>43</v>
      </c>
    </row>
    <row r="512" spans="1:7">
      <c r="A512" t="s">
        <v>3204</v>
      </c>
      <c r="B512" s="158">
        <v>46261</v>
      </c>
      <c r="C512" t="s">
        <v>3800</v>
      </c>
      <c r="D512" t="s">
        <v>3035</v>
      </c>
      <c r="E512" t="s">
        <v>3070</v>
      </c>
      <c r="F512">
        <v>423.55482096644118</v>
      </c>
      <c r="G512" t="s">
        <v>43</v>
      </c>
    </row>
    <row r="513" spans="1:7">
      <c r="A513" t="s">
        <v>3204</v>
      </c>
      <c r="B513" s="158">
        <v>46261</v>
      </c>
      <c r="C513" t="s">
        <v>3914</v>
      </c>
      <c r="D513" t="s">
        <v>3035</v>
      </c>
      <c r="E513" t="s">
        <v>3070</v>
      </c>
      <c r="F513">
        <v>437.67654717434198</v>
      </c>
      <c r="G513" t="s">
        <v>43</v>
      </c>
    </row>
    <row r="514" spans="1:7">
      <c r="A514" t="s">
        <v>3204</v>
      </c>
      <c r="B514" s="158">
        <v>46261</v>
      </c>
      <c r="C514" t="s">
        <v>3915</v>
      </c>
      <c r="D514" t="s">
        <v>3035</v>
      </c>
      <c r="E514" t="s">
        <v>3070</v>
      </c>
      <c r="F514">
        <v>437.67617394588888</v>
      </c>
      <c r="G514" t="s">
        <v>43</v>
      </c>
    </row>
    <row r="515" spans="1:7">
      <c r="A515" t="s">
        <v>3204</v>
      </c>
      <c r="B515" s="158">
        <v>46261</v>
      </c>
      <c r="C515" t="s">
        <v>3916</v>
      </c>
      <c r="D515" t="s">
        <v>3035</v>
      </c>
      <c r="E515" t="s">
        <v>3070</v>
      </c>
      <c r="F515">
        <v>437.67404467053711</v>
      </c>
      <c r="G515" t="s">
        <v>43</v>
      </c>
    </row>
    <row r="516" spans="1:7">
      <c r="A516" t="s">
        <v>3204</v>
      </c>
      <c r="B516" s="158">
        <v>46261</v>
      </c>
      <c r="C516" t="s">
        <v>3917</v>
      </c>
      <c r="D516" t="s">
        <v>3035</v>
      </c>
      <c r="E516" t="s">
        <v>3070</v>
      </c>
      <c r="F516">
        <v>437.6754969265312</v>
      </c>
      <c r="G516" t="s">
        <v>43</v>
      </c>
    </row>
    <row r="517" spans="1:7">
      <c r="A517" t="s">
        <v>3204</v>
      </c>
      <c r="B517" s="158">
        <v>46261</v>
      </c>
      <c r="C517" t="s">
        <v>3918</v>
      </c>
      <c r="D517" t="s">
        <v>3035</v>
      </c>
      <c r="E517" t="s">
        <v>3070</v>
      </c>
      <c r="F517">
        <v>437.67554515507072</v>
      </c>
      <c r="G517" t="s">
        <v>43</v>
      </c>
    </row>
    <row r="518" spans="1:7">
      <c r="A518" t="s">
        <v>3204</v>
      </c>
      <c r="B518" s="158">
        <v>46261</v>
      </c>
      <c r="C518" t="s">
        <v>3919</v>
      </c>
      <c r="D518" t="s">
        <v>3035</v>
      </c>
      <c r="E518" t="s">
        <v>3070</v>
      </c>
      <c r="F518">
        <v>437.67636366654187</v>
      </c>
      <c r="G518" t="s">
        <v>43</v>
      </c>
    </row>
    <row r="519" spans="1:7">
      <c r="A519" t="s">
        <v>3204</v>
      </c>
      <c r="B519" s="158">
        <v>46261</v>
      </c>
      <c r="C519" t="s">
        <v>3907</v>
      </c>
      <c r="D519" t="s">
        <v>3035</v>
      </c>
      <c r="E519" t="s">
        <v>3070</v>
      </c>
      <c r="F519">
        <v>576.40764083406248</v>
      </c>
      <c r="G519" t="s">
        <v>43</v>
      </c>
    </row>
    <row r="520" spans="1:7">
      <c r="A520" t="s">
        <v>3204</v>
      </c>
      <c r="B520" s="158">
        <v>46261</v>
      </c>
      <c r="C520" t="s">
        <v>3908</v>
      </c>
      <c r="D520" t="s">
        <v>3035</v>
      </c>
      <c r="E520" t="s">
        <v>3070</v>
      </c>
      <c r="F520">
        <v>426.81338271265849</v>
      </c>
      <c r="G520" t="s">
        <v>43</v>
      </c>
    </row>
    <row r="521" spans="1:7">
      <c r="A521" t="s">
        <v>3204</v>
      </c>
      <c r="B521" s="158">
        <v>46261</v>
      </c>
      <c r="C521" t="s">
        <v>3906</v>
      </c>
      <c r="D521" t="s">
        <v>3035</v>
      </c>
      <c r="E521" t="s">
        <v>3070</v>
      </c>
      <c r="F521">
        <v>573.01938006561249</v>
      </c>
      <c r="G521" t="s">
        <v>43</v>
      </c>
    </row>
    <row r="522" spans="1:7">
      <c r="A522" t="s">
        <v>3204</v>
      </c>
      <c r="B522" s="158">
        <v>46261</v>
      </c>
      <c r="C522" t="s">
        <v>3909</v>
      </c>
      <c r="D522" t="s">
        <v>3035</v>
      </c>
      <c r="E522" t="s">
        <v>3070</v>
      </c>
      <c r="F522">
        <v>420.36855987925082</v>
      </c>
      <c r="G522" t="s">
        <v>43</v>
      </c>
    </row>
    <row r="523" spans="1:7">
      <c r="A523" t="s">
        <v>3204</v>
      </c>
      <c r="B523" s="158">
        <v>46261</v>
      </c>
      <c r="C523" t="s">
        <v>3905</v>
      </c>
      <c r="D523" t="s">
        <v>3035</v>
      </c>
      <c r="E523" t="s">
        <v>3070</v>
      </c>
      <c r="F523">
        <v>573.01930484175682</v>
      </c>
      <c r="G523" t="s">
        <v>43</v>
      </c>
    </row>
    <row r="524" spans="1:7">
      <c r="A524" t="s">
        <v>3204</v>
      </c>
      <c r="B524" s="158">
        <v>46261</v>
      </c>
      <c r="C524" t="s">
        <v>3793</v>
      </c>
      <c r="D524" t="s">
        <v>3035</v>
      </c>
      <c r="E524" t="s">
        <v>3070</v>
      </c>
      <c r="F524">
        <v>378.87944216560572</v>
      </c>
      <c r="G524" t="s">
        <v>43</v>
      </c>
    </row>
    <row r="525" spans="1:7">
      <c r="A525" t="s">
        <v>3204</v>
      </c>
      <c r="B525" s="158">
        <v>46261</v>
      </c>
      <c r="C525" t="s">
        <v>3792</v>
      </c>
      <c r="D525" t="s">
        <v>3035</v>
      </c>
      <c r="E525" t="s">
        <v>3070</v>
      </c>
      <c r="F525">
        <v>378.87995035015052</v>
      </c>
      <c r="G525" t="s">
        <v>43</v>
      </c>
    </row>
    <row r="526" spans="1:7">
      <c r="A526" t="s">
        <v>3204</v>
      </c>
      <c r="B526" s="158">
        <v>46261</v>
      </c>
      <c r="C526" t="s">
        <v>3811</v>
      </c>
      <c r="D526" t="s">
        <v>3035</v>
      </c>
      <c r="E526" t="s">
        <v>3070</v>
      </c>
      <c r="F526">
        <v>378.88151282630861</v>
      </c>
      <c r="G526" t="s">
        <v>43</v>
      </c>
    </row>
    <row r="527" spans="1:7">
      <c r="A527" t="s">
        <v>3204</v>
      </c>
      <c r="B527" s="158">
        <v>46261</v>
      </c>
      <c r="C527" t="s">
        <v>3880</v>
      </c>
      <c r="D527" t="s">
        <v>3035</v>
      </c>
      <c r="E527" t="s">
        <v>3070</v>
      </c>
      <c r="F527">
        <v>827.25074706121814</v>
      </c>
      <c r="G527" t="s">
        <v>43</v>
      </c>
    </row>
    <row r="528" spans="1:7">
      <c r="A528" t="s">
        <v>3204</v>
      </c>
      <c r="B528" s="158">
        <v>46261</v>
      </c>
      <c r="C528" t="s">
        <v>3881</v>
      </c>
      <c r="D528" t="s">
        <v>3035</v>
      </c>
      <c r="E528" t="s">
        <v>3070</v>
      </c>
      <c r="F528">
        <v>477.55726869963109</v>
      </c>
      <c r="G528" t="s">
        <v>43</v>
      </c>
    </row>
    <row r="529" spans="1:7">
      <c r="A529" t="s">
        <v>3204</v>
      </c>
      <c r="B529" s="158">
        <v>46261</v>
      </c>
      <c r="C529" t="s">
        <v>3882</v>
      </c>
      <c r="D529" t="s">
        <v>3035</v>
      </c>
      <c r="E529" t="s">
        <v>3070</v>
      </c>
      <c r="F529">
        <v>451.83772898372263</v>
      </c>
      <c r="G529" t="s">
        <v>43</v>
      </c>
    </row>
    <row r="530" spans="1:7">
      <c r="A530" t="s">
        <v>3204</v>
      </c>
      <c r="B530" s="158">
        <v>46261</v>
      </c>
      <c r="C530" t="s">
        <v>3883</v>
      </c>
      <c r="D530" t="s">
        <v>3035</v>
      </c>
      <c r="E530" t="s">
        <v>3070</v>
      </c>
      <c r="F530">
        <v>627.31210291432217</v>
      </c>
      <c r="G530" t="s">
        <v>43</v>
      </c>
    </row>
    <row r="531" spans="1:7">
      <c r="A531" t="s">
        <v>3204</v>
      </c>
      <c r="B531" s="158">
        <v>46261</v>
      </c>
      <c r="C531" t="s">
        <v>3769</v>
      </c>
      <c r="D531" t="s">
        <v>3035</v>
      </c>
      <c r="E531" t="s">
        <v>3070</v>
      </c>
      <c r="F531">
        <v>842.93936943460722</v>
      </c>
      <c r="G531" t="s">
        <v>43</v>
      </c>
    </row>
    <row r="532" spans="1:7">
      <c r="A532" t="s">
        <v>3204</v>
      </c>
      <c r="B532" s="158">
        <v>46261</v>
      </c>
      <c r="C532" t="s">
        <v>3773</v>
      </c>
      <c r="D532" t="s">
        <v>3035</v>
      </c>
      <c r="E532" t="s">
        <v>3070</v>
      </c>
      <c r="F532">
        <v>486.77224139869207</v>
      </c>
      <c r="G532" t="s">
        <v>43</v>
      </c>
    </row>
    <row r="533" spans="1:7">
      <c r="A533" t="s">
        <v>3204</v>
      </c>
      <c r="B533" s="158">
        <v>46261</v>
      </c>
      <c r="C533" t="s">
        <v>3774</v>
      </c>
      <c r="D533" t="s">
        <v>3035</v>
      </c>
      <c r="E533" t="s">
        <v>3070</v>
      </c>
      <c r="F533">
        <v>476.5930220852606</v>
      </c>
      <c r="G533" t="s">
        <v>43</v>
      </c>
    </row>
    <row r="534" spans="1:7">
      <c r="A534" t="s">
        <v>3204</v>
      </c>
      <c r="B534" s="158">
        <v>46261</v>
      </c>
      <c r="C534" t="s">
        <v>3913</v>
      </c>
      <c r="D534" t="s">
        <v>3035</v>
      </c>
      <c r="E534" t="s">
        <v>3070</v>
      </c>
      <c r="F534">
        <v>437.67649938724941</v>
      </c>
      <c r="G534" t="s">
        <v>43</v>
      </c>
    </row>
    <row r="535" spans="1:7">
      <c r="A535" t="s">
        <v>3204</v>
      </c>
      <c r="B535" s="158">
        <v>46261</v>
      </c>
      <c r="C535" t="s">
        <v>3768</v>
      </c>
      <c r="D535" t="s">
        <v>3035</v>
      </c>
      <c r="E535" t="s">
        <v>3070</v>
      </c>
      <c r="F535">
        <v>467.5009603779763</v>
      </c>
      <c r="G535" t="s">
        <v>43</v>
      </c>
    </row>
    <row r="536" spans="1:7">
      <c r="A536" t="s">
        <v>3204</v>
      </c>
      <c r="B536" s="158">
        <v>46261</v>
      </c>
      <c r="C536" t="s">
        <v>3953</v>
      </c>
      <c r="D536" t="s">
        <v>3035</v>
      </c>
      <c r="E536" t="s">
        <v>3070</v>
      </c>
      <c r="F536">
        <v>448.44772526994348</v>
      </c>
      <c r="G536" t="s">
        <v>43</v>
      </c>
    </row>
    <row r="537" spans="1:7">
      <c r="A537" t="s">
        <v>3204</v>
      </c>
      <c r="B537" s="158">
        <v>46261</v>
      </c>
      <c r="C537" t="s">
        <v>3951</v>
      </c>
      <c r="D537" t="s">
        <v>3035</v>
      </c>
      <c r="E537" t="s">
        <v>3070</v>
      </c>
      <c r="F537">
        <v>3163.36416181922</v>
      </c>
      <c r="G537" t="s">
        <v>43</v>
      </c>
    </row>
    <row r="538" spans="1:7">
      <c r="A538" t="s">
        <v>3204</v>
      </c>
      <c r="B538" s="158">
        <v>46261</v>
      </c>
      <c r="C538" t="s">
        <v>3948</v>
      </c>
      <c r="D538" t="s">
        <v>3035</v>
      </c>
      <c r="E538" t="s">
        <v>3070</v>
      </c>
      <c r="F538">
        <v>497.3697020757827</v>
      </c>
      <c r="G538" t="s">
        <v>43</v>
      </c>
    </row>
    <row r="539" spans="1:7">
      <c r="A539" t="s">
        <v>3204</v>
      </c>
      <c r="B539" s="158">
        <v>46261</v>
      </c>
      <c r="C539" t="s">
        <v>3946</v>
      </c>
      <c r="D539" t="s">
        <v>3035</v>
      </c>
      <c r="E539" t="s">
        <v>3070</v>
      </c>
      <c r="F539">
        <v>376.44459940335952</v>
      </c>
      <c r="G539" t="s">
        <v>43</v>
      </c>
    </row>
    <row r="540" spans="1:7">
      <c r="A540" t="s">
        <v>3204</v>
      </c>
      <c r="B540" s="158">
        <v>46261</v>
      </c>
      <c r="C540" t="s">
        <v>3941</v>
      </c>
      <c r="D540" t="s">
        <v>3035</v>
      </c>
      <c r="E540" t="s">
        <v>3070</v>
      </c>
      <c r="F540">
        <v>488.0450635436282</v>
      </c>
      <c r="G540" t="s">
        <v>43</v>
      </c>
    </row>
    <row r="541" spans="1:7">
      <c r="A541" t="s">
        <v>3204</v>
      </c>
      <c r="B541" s="158">
        <v>46261</v>
      </c>
      <c r="C541" t="s">
        <v>3942</v>
      </c>
      <c r="D541" t="s">
        <v>3035</v>
      </c>
      <c r="E541" t="s">
        <v>3070</v>
      </c>
      <c r="F541">
        <v>490.39159793863661</v>
      </c>
      <c r="G541" t="s">
        <v>43</v>
      </c>
    </row>
    <row r="542" spans="1:7">
      <c r="A542" t="s">
        <v>3204</v>
      </c>
      <c r="B542" s="158">
        <v>46261</v>
      </c>
      <c r="C542" t="s">
        <v>3943</v>
      </c>
      <c r="D542" t="s">
        <v>3035</v>
      </c>
      <c r="E542" t="s">
        <v>3070</v>
      </c>
      <c r="F542">
        <v>490.39874074526602</v>
      </c>
      <c r="G542" t="s">
        <v>43</v>
      </c>
    </row>
    <row r="543" spans="1:7">
      <c r="A543" t="s">
        <v>3204</v>
      </c>
      <c r="B543" s="158">
        <v>46261</v>
      </c>
      <c r="C543" t="s">
        <v>3960</v>
      </c>
      <c r="D543" t="s">
        <v>3035</v>
      </c>
      <c r="E543" t="s">
        <v>3070</v>
      </c>
      <c r="F543">
        <v>684.32955538481474</v>
      </c>
      <c r="G543" t="s">
        <v>43</v>
      </c>
    </row>
    <row r="544" spans="1:7">
      <c r="A544" t="s">
        <v>3204</v>
      </c>
      <c r="B544" s="158">
        <v>46261</v>
      </c>
      <c r="C544" t="s">
        <v>3962</v>
      </c>
      <c r="D544" t="s">
        <v>3035</v>
      </c>
      <c r="E544" t="s">
        <v>3070</v>
      </c>
      <c r="F544">
        <v>426.68473707325762</v>
      </c>
      <c r="G544" t="s">
        <v>43</v>
      </c>
    </row>
    <row r="545" spans="1:7">
      <c r="A545" t="s">
        <v>3204</v>
      </c>
      <c r="B545" s="158">
        <v>46261</v>
      </c>
      <c r="C545" t="s">
        <v>3961</v>
      </c>
      <c r="D545" t="s">
        <v>3035</v>
      </c>
      <c r="E545" t="s">
        <v>3070</v>
      </c>
      <c r="F545">
        <v>426.79366945102811</v>
      </c>
      <c r="G545" t="s">
        <v>43</v>
      </c>
    </row>
    <row r="546" spans="1:7">
      <c r="A546" t="s">
        <v>3204</v>
      </c>
      <c r="B546" s="158">
        <v>46261</v>
      </c>
      <c r="C546" t="s">
        <v>3767</v>
      </c>
      <c r="D546" t="s">
        <v>3045</v>
      </c>
      <c r="E546" t="s">
        <v>3070</v>
      </c>
      <c r="F546">
        <v>3596.4647735841568</v>
      </c>
      <c r="G546" t="s">
        <v>43</v>
      </c>
    </row>
    <row r="547" spans="1:7">
      <c r="A547" t="s">
        <v>3204</v>
      </c>
      <c r="B547" s="158">
        <v>46261</v>
      </c>
      <c r="C547" t="s">
        <v>3831</v>
      </c>
      <c r="D547" t="s">
        <v>3043</v>
      </c>
      <c r="E547" t="s">
        <v>3070</v>
      </c>
      <c r="F547">
        <v>442.45260122139013</v>
      </c>
      <c r="G547" t="s">
        <v>43</v>
      </c>
    </row>
    <row r="548" spans="1:7">
      <c r="A548" t="s">
        <v>3204</v>
      </c>
      <c r="B548" s="158">
        <v>46261</v>
      </c>
      <c r="C548" t="s">
        <v>3832</v>
      </c>
      <c r="D548" t="s">
        <v>3043</v>
      </c>
      <c r="E548" t="s">
        <v>3070</v>
      </c>
      <c r="F548">
        <v>453.24799792468548</v>
      </c>
      <c r="G548" t="s">
        <v>43</v>
      </c>
    </row>
    <row r="549" spans="1:7">
      <c r="A549" t="s">
        <v>3204</v>
      </c>
      <c r="B549" s="158">
        <v>46261</v>
      </c>
      <c r="C549" t="s">
        <v>3833</v>
      </c>
      <c r="D549" t="s">
        <v>3043</v>
      </c>
      <c r="E549" t="s">
        <v>3070</v>
      </c>
      <c r="F549">
        <v>453.24758468288928</v>
      </c>
      <c r="G549" t="s">
        <v>43</v>
      </c>
    </row>
    <row r="550" spans="1:7">
      <c r="A550" t="s">
        <v>3204</v>
      </c>
      <c r="B550" s="158">
        <v>46261</v>
      </c>
      <c r="C550" t="s">
        <v>3834</v>
      </c>
      <c r="D550" t="s">
        <v>3043</v>
      </c>
      <c r="E550" t="s">
        <v>3070</v>
      </c>
      <c r="F550">
        <v>468.92994660511607</v>
      </c>
      <c r="G550" t="s">
        <v>43</v>
      </c>
    </row>
    <row r="551" spans="1:7">
      <c r="A551" t="s">
        <v>3204</v>
      </c>
      <c r="B551" s="158">
        <v>46261</v>
      </c>
      <c r="C551" t="s">
        <v>3835</v>
      </c>
      <c r="D551" t="s">
        <v>3043</v>
      </c>
      <c r="E551" t="s">
        <v>3070</v>
      </c>
      <c r="F551">
        <v>425.41270770691341</v>
      </c>
      <c r="G551" t="s">
        <v>43</v>
      </c>
    </row>
    <row r="552" spans="1:7">
      <c r="A552" t="s">
        <v>3204</v>
      </c>
      <c r="B552" s="158">
        <v>46261</v>
      </c>
      <c r="C552" t="s">
        <v>3823</v>
      </c>
      <c r="D552" t="s">
        <v>3043</v>
      </c>
      <c r="E552" t="s">
        <v>3070</v>
      </c>
      <c r="F552">
        <v>730.57059106649831</v>
      </c>
      <c r="G552" t="s">
        <v>43</v>
      </c>
    </row>
    <row r="553" spans="1:7">
      <c r="A553" t="s">
        <v>3204</v>
      </c>
      <c r="B553" s="158">
        <v>46261</v>
      </c>
      <c r="C553" t="s">
        <v>3824</v>
      </c>
      <c r="D553" t="s">
        <v>3043</v>
      </c>
      <c r="E553" t="s">
        <v>3070</v>
      </c>
      <c r="F553">
        <v>440.23801351175638</v>
      </c>
      <c r="G553" t="s">
        <v>43</v>
      </c>
    </row>
    <row r="554" spans="1:7">
      <c r="A554" t="s">
        <v>3204</v>
      </c>
      <c r="B554" s="158">
        <v>46261</v>
      </c>
      <c r="C554" t="s">
        <v>3825</v>
      </c>
      <c r="D554" t="s">
        <v>3043</v>
      </c>
      <c r="E554" t="s">
        <v>3070</v>
      </c>
      <c r="F554">
        <v>434.32858697231859</v>
      </c>
      <c r="G554" t="s">
        <v>43</v>
      </c>
    </row>
    <row r="555" spans="1:7">
      <c r="A555" t="s">
        <v>3204</v>
      </c>
      <c r="B555" s="158">
        <v>46261</v>
      </c>
      <c r="C555" t="s">
        <v>3826</v>
      </c>
      <c r="D555" t="s">
        <v>3043</v>
      </c>
      <c r="E555" t="s">
        <v>3070</v>
      </c>
      <c r="F555">
        <v>415.32346258871257</v>
      </c>
      <c r="G555" t="s">
        <v>43</v>
      </c>
    </row>
    <row r="556" spans="1:7">
      <c r="A556" t="s">
        <v>3204</v>
      </c>
      <c r="B556" s="158">
        <v>46261</v>
      </c>
      <c r="C556" t="s">
        <v>3827</v>
      </c>
      <c r="D556" t="s">
        <v>3043</v>
      </c>
      <c r="E556" t="s">
        <v>3070</v>
      </c>
      <c r="F556">
        <v>440.69012955483049</v>
      </c>
      <c r="G556" t="s">
        <v>43</v>
      </c>
    </row>
    <row r="557" spans="1:7">
      <c r="A557" t="s">
        <v>3204</v>
      </c>
      <c r="B557" s="158">
        <v>46261</v>
      </c>
      <c r="C557" t="s">
        <v>3828</v>
      </c>
      <c r="D557" t="s">
        <v>3043</v>
      </c>
      <c r="E557" t="s">
        <v>3070</v>
      </c>
      <c r="F557">
        <v>440.69018491450697</v>
      </c>
      <c r="G557" t="s">
        <v>43</v>
      </c>
    </row>
    <row r="558" spans="1:7">
      <c r="A558" t="s">
        <v>3204</v>
      </c>
      <c r="B558" s="158">
        <v>46261</v>
      </c>
      <c r="C558" t="s">
        <v>3829</v>
      </c>
      <c r="D558" t="s">
        <v>3043</v>
      </c>
      <c r="E558" t="s">
        <v>3070</v>
      </c>
      <c r="F558">
        <v>440.68834619503468</v>
      </c>
      <c r="G558" t="s">
        <v>43</v>
      </c>
    </row>
    <row r="559" spans="1:7">
      <c r="A559" t="s">
        <v>3204</v>
      </c>
      <c r="B559" s="158">
        <v>46261</v>
      </c>
      <c r="C559" t="s">
        <v>3830</v>
      </c>
      <c r="D559" t="s">
        <v>3043</v>
      </c>
      <c r="E559" t="s">
        <v>3070</v>
      </c>
      <c r="F559">
        <v>440.69028529990459</v>
      </c>
      <c r="G559" t="s">
        <v>43</v>
      </c>
    </row>
    <row r="560" spans="1:7">
      <c r="A560" t="s">
        <v>3204</v>
      </c>
      <c r="B560" s="158">
        <v>46261</v>
      </c>
      <c r="C560" t="s">
        <v>3822</v>
      </c>
      <c r="D560" t="s">
        <v>3043</v>
      </c>
      <c r="E560" t="s">
        <v>3070</v>
      </c>
      <c r="F560">
        <v>465.63267684815219</v>
      </c>
      <c r="G560" t="s">
        <v>43</v>
      </c>
    </row>
    <row r="561" spans="1:7">
      <c r="A561" t="s">
        <v>3204</v>
      </c>
      <c r="B561" s="158">
        <v>46261</v>
      </c>
      <c r="C561" t="s">
        <v>3821</v>
      </c>
      <c r="D561" t="s">
        <v>3043</v>
      </c>
      <c r="E561" t="s">
        <v>3070</v>
      </c>
      <c r="F561">
        <v>491.53489791089669</v>
      </c>
      <c r="G561" t="s">
        <v>43</v>
      </c>
    </row>
    <row r="562" spans="1:7">
      <c r="A562" t="s">
        <v>3204</v>
      </c>
      <c r="B562" s="158">
        <v>46261</v>
      </c>
      <c r="C562" t="s">
        <v>3819</v>
      </c>
      <c r="D562" t="s">
        <v>3043</v>
      </c>
      <c r="E562" t="s">
        <v>3070</v>
      </c>
      <c r="F562">
        <v>404.28384892456228</v>
      </c>
      <c r="G562" t="s">
        <v>43</v>
      </c>
    </row>
    <row r="563" spans="1:7">
      <c r="A563" t="s">
        <v>3204</v>
      </c>
      <c r="B563" s="158">
        <v>46261</v>
      </c>
      <c r="C563" t="s">
        <v>3818</v>
      </c>
      <c r="D563" t="s">
        <v>3043</v>
      </c>
      <c r="E563" t="s">
        <v>3070</v>
      </c>
      <c r="F563">
        <v>425.41210366878659</v>
      </c>
      <c r="G563" t="s">
        <v>43</v>
      </c>
    </row>
    <row r="564" spans="1:7">
      <c r="A564" t="s">
        <v>3204</v>
      </c>
      <c r="B564" s="158">
        <v>46261</v>
      </c>
      <c r="C564" t="s">
        <v>3817</v>
      </c>
      <c r="D564" t="s">
        <v>3043</v>
      </c>
      <c r="E564" t="s">
        <v>3070</v>
      </c>
      <c r="F564">
        <v>425.41079211328179</v>
      </c>
      <c r="G564" t="s">
        <v>43</v>
      </c>
    </row>
    <row r="565" spans="1:7">
      <c r="A565" t="s">
        <v>3204</v>
      </c>
      <c r="B565" s="158">
        <v>46261</v>
      </c>
      <c r="C565" t="s">
        <v>3816</v>
      </c>
      <c r="D565" t="s">
        <v>3043</v>
      </c>
      <c r="E565" t="s">
        <v>3070</v>
      </c>
      <c r="F565">
        <v>425.41266400739551</v>
      </c>
      <c r="G565" t="s">
        <v>43</v>
      </c>
    </row>
    <row r="566" spans="1:7">
      <c r="A566" t="s">
        <v>3204</v>
      </c>
      <c r="B566" s="158">
        <v>46261</v>
      </c>
      <c r="C566" t="s">
        <v>3820</v>
      </c>
      <c r="D566" t="s">
        <v>3043</v>
      </c>
      <c r="E566" t="s">
        <v>3070</v>
      </c>
      <c r="F566">
        <v>763.32499391492456</v>
      </c>
      <c r="G566" t="s">
        <v>43</v>
      </c>
    </row>
    <row r="567" spans="1:7">
      <c r="A567" t="s">
        <v>3204</v>
      </c>
      <c r="B567" s="158">
        <v>46261</v>
      </c>
      <c r="C567" t="s">
        <v>3781</v>
      </c>
      <c r="D567" t="s">
        <v>3043</v>
      </c>
      <c r="E567" t="s">
        <v>3070</v>
      </c>
      <c r="F567">
        <v>420.25608325749641</v>
      </c>
      <c r="G567" t="s">
        <v>43</v>
      </c>
    </row>
    <row r="568" spans="1:7">
      <c r="A568" t="s">
        <v>3204</v>
      </c>
      <c r="B568" s="158">
        <v>46261</v>
      </c>
      <c r="C568" t="s">
        <v>3780</v>
      </c>
      <c r="D568" t="s">
        <v>3043</v>
      </c>
      <c r="E568" t="s">
        <v>3070</v>
      </c>
      <c r="F568">
        <v>420.23627859633422</v>
      </c>
      <c r="G568" t="s">
        <v>43</v>
      </c>
    </row>
    <row r="569" spans="1:7">
      <c r="A569" t="s">
        <v>3204</v>
      </c>
      <c r="B569" s="158">
        <v>46261</v>
      </c>
      <c r="C569" t="s">
        <v>3779</v>
      </c>
      <c r="D569" t="s">
        <v>3043</v>
      </c>
      <c r="E569" t="s">
        <v>3070</v>
      </c>
      <c r="F569">
        <v>675.86624167719856</v>
      </c>
      <c r="G569" t="s">
        <v>43</v>
      </c>
    </row>
    <row r="570" spans="1:7">
      <c r="A570" t="s">
        <v>3204</v>
      </c>
      <c r="B570" s="158">
        <v>46261</v>
      </c>
      <c r="C570" t="s">
        <v>3778</v>
      </c>
      <c r="D570" t="s">
        <v>3043</v>
      </c>
      <c r="E570" t="s">
        <v>3070</v>
      </c>
      <c r="F570">
        <v>465.76031722847262</v>
      </c>
      <c r="G570" t="s">
        <v>43</v>
      </c>
    </row>
    <row r="571" spans="1:7">
      <c r="A571" t="s">
        <v>3204</v>
      </c>
      <c r="B571" s="158">
        <v>46261</v>
      </c>
      <c r="C571" t="s">
        <v>3777</v>
      </c>
      <c r="D571" t="s">
        <v>3043</v>
      </c>
      <c r="E571" t="s">
        <v>3070</v>
      </c>
      <c r="F571">
        <v>772.77914601401426</v>
      </c>
      <c r="G571" t="s">
        <v>43</v>
      </c>
    </row>
    <row r="572" spans="1:7">
      <c r="A572" t="s">
        <v>3204</v>
      </c>
      <c r="B572" s="158">
        <v>46261</v>
      </c>
      <c r="C572" t="s">
        <v>3812</v>
      </c>
      <c r="D572" t="s">
        <v>3043</v>
      </c>
      <c r="E572" t="s">
        <v>3070</v>
      </c>
      <c r="F572">
        <v>668.53997055988293</v>
      </c>
      <c r="G572" t="s">
        <v>43</v>
      </c>
    </row>
    <row r="573" spans="1:7">
      <c r="A573" t="s">
        <v>3204</v>
      </c>
      <c r="B573" s="158">
        <v>46261</v>
      </c>
      <c r="C573" t="s">
        <v>3813</v>
      </c>
      <c r="D573" t="s">
        <v>3043</v>
      </c>
      <c r="E573" t="s">
        <v>3070</v>
      </c>
      <c r="F573">
        <v>590.8683634235058</v>
      </c>
      <c r="G573" t="s">
        <v>43</v>
      </c>
    </row>
    <row r="574" spans="1:7">
      <c r="A574" t="s">
        <v>3204</v>
      </c>
      <c r="B574" s="158">
        <v>46261</v>
      </c>
      <c r="C574" t="s">
        <v>3815</v>
      </c>
      <c r="D574" t="s">
        <v>3043</v>
      </c>
      <c r="E574" t="s">
        <v>3070</v>
      </c>
      <c r="F574">
        <v>782.36572343562148</v>
      </c>
      <c r="G574" t="s">
        <v>43</v>
      </c>
    </row>
    <row r="575" spans="1:7">
      <c r="A575" t="s">
        <v>3204</v>
      </c>
      <c r="B575" s="158">
        <v>46261</v>
      </c>
      <c r="C575" t="s">
        <v>3814</v>
      </c>
      <c r="D575" t="s">
        <v>3043</v>
      </c>
      <c r="E575" t="s">
        <v>3070</v>
      </c>
      <c r="F575">
        <v>598.22191371041117</v>
      </c>
      <c r="G575" t="s">
        <v>43</v>
      </c>
    </row>
    <row r="576" spans="1:7">
      <c r="A576" t="s">
        <v>3204</v>
      </c>
      <c r="B576" s="158">
        <v>46261</v>
      </c>
      <c r="C576" t="s">
        <v>3923</v>
      </c>
      <c r="D576" t="s">
        <v>3043</v>
      </c>
      <c r="E576" t="s">
        <v>3070</v>
      </c>
      <c r="F576">
        <v>606.1950761238113</v>
      </c>
      <c r="G576" t="s">
        <v>43</v>
      </c>
    </row>
    <row r="577" spans="1:7">
      <c r="A577" t="s">
        <v>3204</v>
      </c>
      <c r="B577" s="158">
        <v>46261</v>
      </c>
      <c r="C577" t="s">
        <v>3926</v>
      </c>
      <c r="D577" t="s">
        <v>3043</v>
      </c>
      <c r="E577" t="s">
        <v>3070</v>
      </c>
      <c r="F577">
        <v>423.21678350045107</v>
      </c>
      <c r="G577" t="s">
        <v>43</v>
      </c>
    </row>
    <row r="578" spans="1:7">
      <c r="A578" t="s">
        <v>3204</v>
      </c>
      <c r="B578" s="158">
        <v>46261</v>
      </c>
      <c r="C578" t="s">
        <v>3925</v>
      </c>
      <c r="D578" t="s">
        <v>3043</v>
      </c>
      <c r="E578" t="s">
        <v>3070</v>
      </c>
      <c r="F578">
        <v>423.2161049231363</v>
      </c>
      <c r="G578" t="s">
        <v>43</v>
      </c>
    </row>
    <row r="579" spans="1:7">
      <c r="A579" t="s">
        <v>3204</v>
      </c>
      <c r="B579" s="158">
        <v>46261</v>
      </c>
      <c r="C579" t="s">
        <v>3932</v>
      </c>
      <c r="D579" t="s">
        <v>3043</v>
      </c>
      <c r="E579" t="s">
        <v>3070</v>
      </c>
      <c r="F579">
        <v>479.2530633812421</v>
      </c>
      <c r="G579" t="s">
        <v>43</v>
      </c>
    </row>
    <row r="580" spans="1:7">
      <c r="A580" t="s">
        <v>3204</v>
      </c>
      <c r="B580" s="158">
        <v>46261</v>
      </c>
      <c r="C580" t="s">
        <v>3933</v>
      </c>
      <c r="D580" t="s">
        <v>3043</v>
      </c>
      <c r="E580" t="s">
        <v>3070</v>
      </c>
      <c r="F580">
        <v>479.25621043037972</v>
      </c>
      <c r="G580" t="s">
        <v>43</v>
      </c>
    </row>
    <row r="581" spans="1:7">
      <c r="A581" t="s">
        <v>3204</v>
      </c>
      <c r="B581" s="158">
        <v>46261</v>
      </c>
      <c r="C581" t="s">
        <v>3719</v>
      </c>
      <c r="D581" t="s">
        <v>3043</v>
      </c>
      <c r="E581" t="s">
        <v>3070</v>
      </c>
      <c r="F581">
        <v>485.93958092853433</v>
      </c>
      <c r="G581" t="s">
        <v>43</v>
      </c>
    </row>
    <row r="582" spans="1:7">
      <c r="A582" t="s">
        <v>3204</v>
      </c>
      <c r="B582" s="158">
        <v>46261</v>
      </c>
      <c r="C582" t="s">
        <v>3725</v>
      </c>
      <c r="D582" t="s">
        <v>3046</v>
      </c>
      <c r="E582" t="s">
        <v>3070</v>
      </c>
      <c r="F582">
        <v>518.57233118708245</v>
      </c>
      <c r="G582" t="s">
        <v>43</v>
      </c>
    </row>
    <row r="583" spans="1:7">
      <c r="A583" t="s">
        <v>3204</v>
      </c>
      <c r="B583" s="158">
        <v>46261</v>
      </c>
      <c r="C583" t="s">
        <v>3724</v>
      </c>
      <c r="D583" t="s">
        <v>3046</v>
      </c>
      <c r="E583" t="s">
        <v>3070</v>
      </c>
      <c r="F583">
        <v>276.90740837343043</v>
      </c>
      <c r="G583" t="s">
        <v>43</v>
      </c>
    </row>
    <row r="584" spans="1:7">
      <c r="A584" t="s">
        <v>3204</v>
      </c>
      <c r="B584" s="158">
        <v>46261</v>
      </c>
      <c r="C584" t="s">
        <v>3727</v>
      </c>
      <c r="D584" t="s">
        <v>3046</v>
      </c>
      <c r="E584" t="s">
        <v>3070</v>
      </c>
      <c r="F584">
        <v>450.03535682312207</v>
      </c>
      <c r="G584" t="s">
        <v>43</v>
      </c>
    </row>
    <row r="585" spans="1:7">
      <c r="A585" t="s">
        <v>3204</v>
      </c>
      <c r="B585" s="158">
        <v>46261</v>
      </c>
      <c r="C585" t="s">
        <v>3726</v>
      </c>
      <c r="D585" t="s">
        <v>3046</v>
      </c>
      <c r="E585" t="s">
        <v>3070</v>
      </c>
      <c r="F585">
        <v>447.69556535920128</v>
      </c>
      <c r="G585" t="s">
        <v>43</v>
      </c>
    </row>
    <row r="586" spans="1:7">
      <c r="A586" t="s">
        <v>3204</v>
      </c>
      <c r="B586" s="158">
        <v>46261</v>
      </c>
      <c r="C586" t="s">
        <v>3732</v>
      </c>
      <c r="D586" t="s">
        <v>3046</v>
      </c>
      <c r="E586" t="s">
        <v>3070</v>
      </c>
      <c r="F586">
        <v>447.82196955569088</v>
      </c>
      <c r="G586" t="s">
        <v>43</v>
      </c>
    </row>
    <row r="587" spans="1:7">
      <c r="A587" t="s">
        <v>3204</v>
      </c>
      <c r="B587" s="158">
        <v>46261</v>
      </c>
      <c r="C587" t="s">
        <v>3939</v>
      </c>
      <c r="D587" t="s">
        <v>3046</v>
      </c>
      <c r="E587" t="s">
        <v>3070</v>
      </c>
      <c r="F587">
        <v>554.29997161542997</v>
      </c>
      <c r="G587" t="s">
        <v>43</v>
      </c>
    </row>
    <row r="588" spans="1:7">
      <c r="A588" t="s">
        <v>3204</v>
      </c>
      <c r="B588" s="158">
        <v>46261</v>
      </c>
      <c r="C588" t="s">
        <v>3940</v>
      </c>
      <c r="D588" t="s">
        <v>3046</v>
      </c>
      <c r="E588" t="s">
        <v>3070</v>
      </c>
      <c r="F588">
        <v>450.64896707664587</v>
      </c>
      <c r="G588" t="s">
        <v>43</v>
      </c>
    </row>
    <row r="589" spans="1:7">
      <c r="A589" t="s">
        <v>3204</v>
      </c>
      <c r="B589" s="158">
        <v>46261</v>
      </c>
      <c r="C589" t="s">
        <v>3931</v>
      </c>
      <c r="D589" t="s">
        <v>3046</v>
      </c>
      <c r="E589" t="s">
        <v>3070</v>
      </c>
      <c r="F589">
        <v>355.08352537546313</v>
      </c>
      <c r="G589" t="s">
        <v>43</v>
      </c>
    </row>
    <row r="590" spans="1:7">
      <c r="A590" t="s">
        <v>3204</v>
      </c>
      <c r="B590" s="158">
        <v>46261</v>
      </c>
      <c r="C590" t="s">
        <v>3920</v>
      </c>
      <c r="D590" t="s">
        <v>3046</v>
      </c>
      <c r="E590" t="s">
        <v>3070</v>
      </c>
      <c r="F590">
        <v>36823.237244741031</v>
      </c>
      <c r="G590" t="s">
        <v>43</v>
      </c>
    </row>
    <row r="591" spans="1:7">
      <c r="A591" t="s">
        <v>3204</v>
      </c>
      <c r="B591" s="158">
        <v>46261</v>
      </c>
      <c r="C591" t="s">
        <v>3954</v>
      </c>
      <c r="D591" t="s">
        <v>3046</v>
      </c>
      <c r="E591" t="s">
        <v>3070</v>
      </c>
      <c r="F591">
        <v>471.72750152088702</v>
      </c>
      <c r="G591" t="s">
        <v>43</v>
      </c>
    </row>
    <row r="592" spans="1:7">
      <c r="A592" t="s">
        <v>3204</v>
      </c>
      <c r="B592" s="158">
        <v>46261</v>
      </c>
      <c r="C592" t="s">
        <v>3955</v>
      </c>
      <c r="D592" t="s">
        <v>3046</v>
      </c>
      <c r="E592" t="s">
        <v>3070</v>
      </c>
      <c r="F592">
        <v>405.51757330819959</v>
      </c>
      <c r="G592" t="s">
        <v>43</v>
      </c>
    </row>
    <row r="593" spans="1:7">
      <c r="A593" t="s">
        <v>3204</v>
      </c>
      <c r="B593" s="158">
        <v>46261</v>
      </c>
      <c r="C593" t="s">
        <v>3782</v>
      </c>
      <c r="D593" t="s">
        <v>3036</v>
      </c>
      <c r="E593" t="s">
        <v>3070</v>
      </c>
      <c r="F593">
        <v>422.89613586198539</v>
      </c>
      <c r="G593" t="s">
        <v>43</v>
      </c>
    </row>
    <row r="594" spans="1:7">
      <c r="A594" t="s">
        <v>3204</v>
      </c>
      <c r="B594" s="158">
        <v>46261</v>
      </c>
      <c r="C594" t="s">
        <v>3783</v>
      </c>
      <c r="D594" t="s">
        <v>3036</v>
      </c>
      <c r="E594" t="s">
        <v>3070</v>
      </c>
      <c r="F594">
        <v>422.89798434823751</v>
      </c>
      <c r="G594" t="s">
        <v>43</v>
      </c>
    </row>
    <row r="595" spans="1:7">
      <c r="A595" t="s">
        <v>3204</v>
      </c>
      <c r="B595" s="158">
        <v>46261</v>
      </c>
      <c r="C595" t="s">
        <v>3776</v>
      </c>
      <c r="D595" t="s">
        <v>3036</v>
      </c>
      <c r="E595" t="s">
        <v>3070</v>
      </c>
      <c r="F595">
        <v>403.41624199505901</v>
      </c>
      <c r="G595" t="s">
        <v>43</v>
      </c>
    </row>
    <row r="596" spans="1:7">
      <c r="A596" t="s">
        <v>3204</v>
      </c>
      <c r="B596" s="158">
        <v>46261</v>
      </c>
      <c r="C596" t="s">
        <v>3775</v>
      </c>
      <c r="D596" t="s">
        <v>3036</v>
      </c>
      <c r="E596" t="s">
        <v>3070</v>
      </c>
      <c r="F596">
        <v>403.41673205792898</v>
      </c>
      <c r="G596" t="s">
        <v>43</v>
      </c>
    </row>
    <row r="597" spans="1:7">
      <c r="A597" t="s">
        <v>3204</v>
      </c>
      <c r="B597" s="158">
        <v>46261</v>
      </c>
      <c r="C597" t="s">
        <v>3888</v>
      </c>
      <c r="D597" t="s">
        <v>3036</v>
      </c>
      <c r="E597" t="s">
        <v>3070</v>
      </c>
      <c r="F597">
        <v>419.15328819188289</v>
      </c>
      <c r="G597" t="s">
        <v>43</v>
      </c>
    </row>
    <row r="598" spans="1:7">
      <c r="A598" t="s">
        <v>3204</v>
      </c>
      <c r="B598" s="158">
        <v>46261</v>
      </c>
      <c r="C598" t="s">
        <v>3896</v>
      </c>
      <c r="D598" t="s">
        <v>3036</v>
      </c>
      <c r="E598" t="s">
        <v>3070</v>
      </c>
      <c r="F598">
        <v>458.82301563210791</v>
      </c>
      <c r="G598" t="s">
        <v>43</v>
      </c>
    </row>
    <row r="599" spans="1:7">
      <c r="A599" t="s">
        <v>3204</v>
      </c>
      <c r="B599" s="158">
        <v>46261</v>
      </c>
      <c r="C599" t="s">
        <v>3887</v>
      </c>
      <c r="D599" t="s">
        <v>3036</v>
      </c>
      <c r="E599" t="s">
        <v>3070</v>
      </c>
      <c r="F599">
        <v>423.03758758166799</v>
      </c>
      <c r="G599" t="s">
        <v>43</v>
      </c>
    </row>
    <row r="600" spans="1:7">
      <c r="A600" t="s">
        <v>3204</v>
      </c>
      <c r="B600" s="158">
        <v>46261</v>
      </c>
      <c r="C600" t="s">
        <v>3890</v>
      </c>
      <c r="D600" t="s">
        <v>3036</v>
      </c>
      <c r="E600" t="s">
        <v>3070</v>
      </c>
      <c r="F600">
        <v>418.0388663019985</v>
      </c>
      <c r="G600" t="s">
        <v>43</v>
      </c>
    </row>
    <row r="601" spans="1:7">
      <c r="A601" t="s">
        <v>3204</v>
      </c>
      <c r="B601" s="158">
        <v>46261</v>
      </c>
      <c r="C601" t="s">
        <v>3889</v>
      </c>
      <c r="D601" t="s">
        <v>3036</v>
      </c>
      <c r="E601" t="s">
        <v>3070</v>
      </c>
      <c r="F601">
        <v>408.25766867003398</v>
      </c>
      <c r="G601" t="s">
        <v>43</v>
      </c>
    </row>
    <row r="602" spans="1:7">
      <c r="A602" t="s">
        <v>3204</v>
      </c>
      <c r="B602" s="158">
        <v>46261</v>
      </c>
      <c r="C602" t="s">
        <v>3863</v>
      </c>
      <c r="D602" t="s">
        <v>3036</v>
      </c>
      <c r="E602" t="s">
        <v>3070</v>
      </c>
      <c r="F602">
        <v>727.80305282725021</v>
      </c>
      <c r="G602" t="s">
        <v>43</v>
      </c>
    </row>
    <row r="603" spans="1:7">
      <c r="A603" t="s">
        <v>3204</v>
      </c>
      <c r="B603" s="158">
        <v>46261</v>
      </c>
      <c r="C603" t="s">
        <v>3862</v>
      </c>
      <c r="D603" t="s">
        <v>3036</v>
      </c>
      <c r="E603" t="s">
        <v>3070</v>
      </c>
      <c r="F603">
        <v>469.54740388330538</v>
      </c>
      <c r="G603" t="s">
        <v>43</v>
      </c>
    </row>
    <row r="604" spans="1:7">
      <c r="A604" t="s">
        <v>3204</v>
      </c>
      <c r="B604" s="158">
        <v>46261</v>
      </c>
      <c r="C604" t="s">
        <v>3860</v>
      </c>
      <c r="D604" t="s">
        <v>3036</v>
      </c>
      <c r="E604" t="s">
        <v>3070</v>
      </c>
      <c r="F604">
        <v>495.50235437834641</v>
      </c>
      <c r="G604" t="s">
        <v>43</v>
      </c>
    </row>
    <row r="605" spans="1:7">
      <c r="A605" t="s">
        <v>3204</v>
      </c>
      <c r="B605" s="158">
        <v>46261</v>
      </c>
      <c r="C605" t="s">
        <v>3879</v>
      </c>
      <c r="D605" t="s">
        <v>3036</v>
      </c>
      <c r="E605" t="s">
        <v>3070</v>
      </c>
      <c r="F605">
        <v>841.21849623223534</v>
      </c>
      <c r="G605" t="s">
        <v>43</v>
      </c>
    </row>
    <row r="606" spans="1:7">
      <c r="A606" t="s">
        <v>3204</v>
      </c>
      <c r="B606" s="158">
        <v>46261</v>
      </c>
      <c r="C606" t="s">
        <v>3894</v>
      </c>
      <c r="D606" t="s">
        <v>3036</v>
      </c>
      <c r="E606" t="s">
        <v>3070</v>
      </c>
      <c r="F606">
        <v>458.82429878972471</v>
      </c>
      <c r="G606" t="s">
        <v>43</v>
      </c>
    </row>
    <row r="607" spans="1:7">
      <c r="A607" t="s">
        <v>3204</v>
      </c>
      <c r="B607" s="158">
        <v>46261</v>
      </c>
      <c r="C607" t="s">
        <v>3897</v>
      </c>
      <c r="D607" t="s">
        <v>3036</v>
      </c>
      <c r="E607" t="s">
        <v>3070</v>
      </c>
      <c r="F607">
        <v>458.82466222438961</v>
      </c>
      <c r="G607" t="s">
        <v>43</v>
      </c>
    </row>
    <row r="608" spans="1:7">
      <c r="A608" t="s">
        <v>3204</v>
      </c>
      <c r="B608" s="158">
        <v>46261</v>
      </c>
      <c r="C608" t="s">
        <v>3885</v>
      </c>
      <c r="D608" t="s">
        <v>3036</v>
      </c>
      <c r="E608" t="s">
        <v>3070</v>
      </c>
      <c r="F608">
        <v>423.03548743063578</v>
      </c>
      <c r="G608" t="s">
        <v>43</v>
      </c>
    </row>
    <row r="609" spans="1:7">
      <c r="A609" t="s">
        <v>3204</v>
      </c>
      <c r="B609" s="158">
        <v>46261</v>
      </c>
      <c r="C609" t="s">
        <v>3886</v>
      </c>
      <c r="D609" t="s">
        <v>3036</v>
      </c>
      <c r="E609" t="s">
        <v>3070</v>
      </c>
      <c r="F609">
        <v>423.03752536233509</v>
      </c>
      <c r="G609" t="s">
        <v>43</v>
      </c>
    </row>
    <row r="610" spans="1:7">
      <c r="A610" t="s">
        <v>3204</v>
      </c>
      <c r="B610" s="158">
        <v>46261</v>
      </c>
      <c r="C610" t="s">
        <v>3884</v>
      </c>
      <c r="D610" t="s">
        <v>3036</v>
      </c>
      <c r="E610" t="s">
        <v>3070</v>
      </c>
      <c r="F610">
        <v>683.06362230703235</v>
      </c>
      <c r="G610" t="s">
        <v>43</v>
      </c>
    </row>
    <row r="611" spans="1:7">
      <c r="A611" t="s">
        <v>3204</v>
      </c>
      <c r="B611" s="158">
        <v>46261</v>
      </c>
      <c r="C611" t="s">
        <v>3893</v>
      </c>
      <c r="D611" t="s">
        <v>3036</v>
      </c>
      <c r="E611" t="s">
        <v>3070</v>
      </c>
      <c r="F611">
        <v>418.42314892448479</v>
      </c>
      <c r="G611" t="s">
        <v>43</v>
      </c>
    </row>
    <row r="612" spans="1:7">
      <c r="A612" t="s">
        <v>3204</v>
      </c>
      <c r="B612" s="158">
        <v>46261</v>
      </c>
      <c r="C612" t="s">
        <v>3892</v>
      </c>
      <c r="D612" t="s">
        <v>3036</v>
      </c>
      <c r="E612" t="s">
        <v>3070</v>
      </c>
      <c r="F612">
        <v>418.03844382055098</v>
      </c>
      <c r="G612" t="s">
        <v>43</v>
      </c>
    </row>
    <row r="613" spans="1:7">
      <c r="A613" t="s">
        <v>3204</v>
      </c>
      <c r="B613" s="158">
        <v>46261</v>
      </c>
      <c r="C613" t="s">
        <v>3891</v>
      </c>
      <c r="D613" t="s">
        <v>3036</v>
      </c>
      <c r="E613" t="s">
        <v>3070</v>
      </c>
      <c r="F613">
        <v>418.0370955504477</v>
      </c>
      <c r="G613" t="s">
        <v>43</v>
      </c>
    </row>
    <row r="614" spans="1:7">
      <c r="A614" t="s">
        <v>3204</v>
      </c>
      <c r="B614" s="158">
        <v>46261</v>
      </c>
      <c r="C614" t="s">
        <v>3895</v>
      </c>
      <c r="D614" t="s">
        <v>3036</v>
      </c>
      <c r="E614" t="s">
        <v>3070</v>
      </c>
      <c r="F614">
        <v>695.03687836881727</v>
      </c>
      <c r="G614" t="s">
        <v>43</v>
      </c>
    </row>
    <row r="615" spans="1:7">
      <c r="A615" t="s">
        <v>3204</v>
      </c>
      <c r="B615" s="158">
        <v>46261</v>
      </c>
      <c r="C615" t="s">
        <v>3959</v>
      </c>
      <c r="D615" t="s">
        <v>3036</v>
      </c>
      <c r="E615" t="s">
        <v>3070</v>
      </c>
      <c r="F615">
        <v>507.09507362544542</v>
      </c>
      <c r="G615" t="s">
        <v>43</v>
      </c>
    </row>
    <row r="616" spans="1:7">
      <c r="A616" t="s">
        <v>3204</v>
      </c>
      <c r="B616" s="158">
        <v>46261</v>
      </c>
      <c r="C616" t="s">
        <v>3957</v>
      </c>
      <c r="D616" t="s">
        <v>3036</v>
      </c>
      <c r="E616" t="s">
        <v>3070</v>
      </c>
      <c r="F616">
        <v>404.12031612917781</v>
      </c>
      <c r="G616" t="s">
        <v>43</v>
      </c>
    </row>
    <row r="617" spans="1:7">
      <c r="A617" t="s">
        <v>3204</v>
      </c>
      <c r="B617" s="158">
        <v>46261</v>
      </c>
      <c r="C617" t="s">
        <v>3956</v>
      </c>
      <c r="D617" t="s">
        <v>3036</v>
      </c>
      <c r="E617" t="s">
        <v>3070</v>
      </c>
      <c r="F617">
        <v>565.66727886907756</v>
      </c>
      <c r="G617" t="s">
        <v>43</v>
      </c>
    </row>
    <row r="618" spans="1:7">
      <c r="A618" t="s">
        <v>3204</v>
      </c>
      <c r="B618" s="158">
        <v>46261</v>
      </c>
      <c r="C618" t="s">
        <v>3952</v>
      </c>
      <c r="D618" t="s">
        <v>3036</v>
      </c>
      <c r="E618" t="s">
        <v>3070</v>
      </c>
      <c r="F618">
        <v>438.74701600149268</v>
      </c>
      <c r="G618" t="s">
        <v>43</v>
      </c>
    </row>
    <row r="619" spans="1:7">
      <c r="A619" t="s">
        <v>3204</v>
      </c>
      <c r="B619" s="158">
        <v>46261</v>
      </c>
      <c r="C619" t="s">
        <v>3936</v>
      </c>
      <c r="D619" t="s">
        <v>3036</v>
      </c>
      <c r="E619" t="s">
        <v>3070</v>
      </c>
      <c r="F619">
        <v>377.82361977454269</v>
      </c>
      <c r="G619" t="s">
        <v>43</v>
      </c>
    </row>
    <row r="620" spans="1:7">
      <c r="A620" t="s">
        <v>3204</v>
      </c>
      <c r="B620" s="158">
        <v>46261</v>
      </c>
      <c r="C620" t="s">
        <v>3934</v>
      </c>
      <c r="D620" t="s">
        <v>3036</v>
      </c>
      <c r="E620" t="s">
        <v>3070</v>
      </c>
      <c r="F620">
        <v>467.96653387660632</v>
      </c>
      <c r="G620" t="s">
        <v>43</v>
      </c>
    </row>
    <row r="621" spans="1:7">
      <c r="A621" t="s">
        <v>3204</v>
      </c>
      <c r="B621" s="158">
        <v>46261</v>
      </c>
      <c r="C621" t="s">
        <v>3935</v>
      </c>
      <c r="D621" t="s">
        <v>3036</v>
      </c>
      <c r="E621" t="s">
        <v>3070</v>
      </c>
      <c r="F621">
        <v>537.00918731460115</v>
      </c>
      <c r="G621" t="s">
        <v>43</v>
      </c>
    </row>
    <row r="622" spans="1:7">
      <c r="A622" t="s">
        <v>3204</v>
      </c>
      <c r="B622" s="158">
        <v>46261</v>
      </c>
      <c r="C622" t="s">
        <v>3930</v>
      </c>
      <c r="D622" t="s">
        <v>3036</v>
      </c>
      <c r="E622" t="s">
        <v>3070</v>
      </c>
      <c r="F622">
        <v>395.22372893226571</v>
      </c>
      <c r="G622" t="s">
        <v>43</v>
      </c>
    </row>
    <row r="623" spans="1:7">
      <c r="A623" t="s">
        <v>3204</v>
      </c>
      <c r="B623" s="158">
        <v>46261</v>
      </c>
      <c r="C623" t="s">
        <v>3929</v>
      </c>
      <c r="D623" t="s">
        <v>3036</v>
      </c>
      <c r="E623" t="s">
        <v>3070</v>
      </c>
      <c r="F623">
        <v>375.51344514093938</v>
      </c>
      <c r="G623" t="s">
        <v>43</v>
      </c>
    </row>
    <row r="624" spans="1:7">
      <c r="A624" t="s">
        <v>3204</v>
      </c>
      <c r="B624" s="158">
        <v>46261</v>
      </c>
      <c r="C624" t="s">
        <v>3928</v>
      </c>
      <c r="D624" t="s">
        <v>3036</v>
      </c>
      <c r="E624" t="s">
        <v>3070</v>
      </c>
      <c r="F624">
        <v>375.51344291784329</v>
      </c>
      <c r="G624" t="s">
        <v>43</v>
      </c>
    </row>
    <row r="625" spans="1:7">
      <c r="A625" t="s">
        <v>3204</v>
      </c>
      <c r="B625" s="158">
        <v>46261</v>
      </c>
      <c r="C625" t="s">
        <v>3927</v>
      </c>
      <c r="D625" t="s">
        <v>3036</v>
      </c>
      <c r="E625" t="s">
        <v>3070</v>
      </c>
      <c r="F625">
        <v>375.51041503253509</v>
      </c>
      <c r="G625" t="s">
        <v>43</v>
      </c>
    </row>
    <row r="626" spans="1:7">
      <c r="A626" t="s">
        <v>3204</v>
      </c>
      <c r="B626" s="158">
        <v>46261</v>
      </c>
      <c r="C626" t="s">
        <v>3742</v>
      </c>
      <c r="D626" t="s">
        <v>3044</v>
      </c>
      <c r="E626" t="s">
        <v>3070</v>
      </c>
      <c r="F626">
        <v>457.75127635523683</v>
      </c>
      <c r="G626" t="s">
        <v>43</v>
      </c>
    </row>
    <row r="627" spans="1:7">
      <c r="A627" t="s">
        <v>3204</v>
      </c>
      <c r="B627" s="158">
        <v>46261</v>
      </c>
      <c r="C627" t="s">
        <v>3737</v>
      </c>
      <c r="D627" t="s">
        <v>3044</v>
      </c>
      <c r="E627" t="s">
        <v>3070</v>
      </c>
      <c r="F627">
        <v>841.64391622319818</v>
      </c>
      <c r="G627" t="s">
        <v>43</v>
      </c>
    </row>
    <row r="628" spans="1:7">
      <c r="A628" t="s">
        <v>3204</v>
      </c>
      <c r="B628" s="158">
        <v>46261</v>
      </c>
      <c r="C628" t="s">
        <v>3736</v>
      </c>
      <c r="D628" t="s">
        <v>3044</v>
      </c>
      <c r="E628" t="s">
        <v>3070</v>
      </c>
      <c r="F628">
        <v>387.45615239068871</v>
      </c>
      <c r="G628" t="s">
        <v>43</v>
      </c>
    </row>
    <row r="629" spans="1:7">
      <c r="A629" t="s">
        <v>3204</v>
      </c>
      <c r="B629" s="158">
        <v>46261</v>
      </c>
      <c r="C629" t="s">
        <v>3735</v>
      </c>
      <c r="D629" t="s">
        <v>3044</v>
      </c>
      <c r="E629" t="s">
        <v>3070</v>
      </c>
      <c r="F629">
        <v>387.4561204276979</v>
      </c>
      <c r="G629" t="s">
        <v>43</v>
      </c>
    </row>
    <row r="630" spans="1:7">
      <c r="A630" t="s">
        <v>3204</v>
      </c>
      <c r="B630" s="158">
        <v>46261</v>
      </c>
      <c r="C630" t="s">
        <v>3733</v>
      </c>
      <c r="D630" t="s">
        <v>3044</v>
      </c>
      <c r="E630" t="s">
        <v>3070</v>
      </c>
      <c r="F630">
        <v>853.6975262016058</v>
      </c>
      <c r="G630" t="s">
        <v>43</v>
      </c>
    </row>
    <row r="631" spans="1:7">
      <c r="A631" t="s">
        <v>3204</v>
      </c>
      <c r="B631" s="158">
        <v>46261</v>
      </c>
      <c r="C631" t="s">
        <v>3738</v>
      </c>
      <c r="D631" t="s">
        <v>3044</v>
      </c>
      <c r="E631" t="s">
        <v>3070</v>
      </c>
      <c r="F631">
        <v>456.34583066403871</v>
      </c>
      <c r="G631" t="s">
        <v>43</v>
      </c>
    </row>
    <row r="632" spans="1:7">
      <c r="A632" t="s">
        <v>3204</v>
      </c>
      <c r="B632" s="158">
        <v>46261</v>
      </c>
      <c r="C632" t="s">
        <v>3739</v>
      </c>
      <c r="D632" t="s">
        <v>3044</v>
      </c>
      <c r="E632" t="s">
        <v>3070</v>
      </c>
      <c r="F632">
        <v>456.34577481076121</v>
      </c>
      <c r="G632" t="s">
        <v>43</v>
      </c>
    </row>
    <row r="633" spans="1:7">
      <c r="A633" t="s">
        <v>3204</v>
      </c>
      <c r="B633" s="158">
        <v>46261</v>
      </c>
      <c r="C633" t="s">
        <v>3740</v>
      </c>
      <c r="D633" t="s">
        <v>3044</v>
      </c>
      <c r="E633" t="s">
        <v>3070</v>
      </c>
      <c r="F633">
        <v>481.50765008851891</v>
      </c>
      <c r="G633" t="s">
        <v>43</v>
      </c>
    </row>
    <row r="634" spans="1:7">
      <c r="A634" t="s">
        <v>3204</v>
      </c>
      <c r="B634" s="158">
        <v>46261</v>
      </c>
      <c r="C634" t="s">
        <v>3741</v>
      </c>
      <c r="D634" t="s">
        <v>3044</v>
      </c>
      <c r="E634" t="s">
        <v>3070</v>
      </c>
      <c r="F634">
        <v>457.75132068991661</v>
      </c>
      <c r="G634" t="s">
        <v>43</v>
      </c>
    </row>
    <row r="635" spans="1:7">
      <c r="A635" t="s">
        <v>3204</v>
      </c>
      <c r="B635" s="158">
        <v>46261</v>
      </c>
      <c r="C635" t="s">
        <v>3760</v>
      </c>
      <c r="D635" t="s">
        <v>3044</v>
      </c>
      <c r="E635" t="s">
        <v>3070</v>
      </c>
      <c r="F635">
        <v>460.53996740654111</v>
      </c>
      <c r="G635" t="s">
        <v>43</v>
      </c>
    </row>
    <row r="636" spans="1:7">
      <c r="A636" t="s">
        <v>3204</v>
      </c>
      <c r="B636" s="158">
        <v>46261</v>
      </c>
      <c r="C636" t="s">
        <v>3756</v>
      </c>
      <c r="D636" t="s">
        <v>3044</v>
      </c>
      <c r="E636" t="s">
        <v>3070</v>
      </c>
      <c r="F636">
        <v>484.66643783077598</v>
      </c>
      <c r="G636" t="s">
        <v>43</v>
      </c>
    </row>
    <row r="637" spans="1:7">
      <c r="A637" t="s">
        <v>3204</v>
      </c>
      <c r="B637" s="158">
        <v>46261</v>
      </c>
      <c r="C637" t="s">
        <v>3751</v>
      </c>
      <c r="D637" t="s">
        <v>3044</v>
      </c>
      <c r="E637" t="s">
        <v>3070</v>
      </c>
      <c r="F637">
        <v>490.34825060982263</v>
      </c>
      <c r="G637" t="s">
        <v>43</v>
      </c>
    </row>
    <row r="638" spans="1:7">
      <c r="A638" t="s">
        <v>3204</v>
      </c>
      <c r="B638" s="158">
        <v>46261</v>
      </c>
      <c r="C638" t="s">
        <v>3759</v>
      </c>
      <c r="D638" t="s">
        <v>3044</v>
      </c>
      <c r="E638" t="s">
        <v>3070</v>
      </c>
      <c r="F638">
        <v>360.02643136493862</v>
      </c>
      <c r="G638" t="s">
        <v>43</v>
      </c>
    </row>
    <row r="639" spans="1:7">
      <c r="A639" t="s">
        <v>3204</v>
      </c>
      <c r="B639" s="158">
        <v>46261</v>
      </c>
      <c r="C639" t="s">
        <v>3758</v>
      </c>
      <c r="D639" t="s">
        <v>3044</v>
      </c>
      <c r="E639" t="s">
        <v>3070</v>
      </c>
      <c r="F639">
        <v>361.3731396663934</v>
      </c>
      <c r="G639" t="s">
        <v>43</v>
      </c>
    </row>
    <row r="640" spans="1:7">
      <c r="A640" t="s">
        <v>3204</v>
      </c>
      <c r="B640" s="158">
        <v>46261</v>
      </c>
      <c r="C640" t="s">
        <v>3734</v>
      </c>
      <c r="D640" t="s">
        <v>3044</v>
      </c>
      <c r="E640" t="s">
        <v>3070</v>
      </c>
      <c r="F640">
        <v>387.45608910173178</v>
      </c>
      <c r="G640" t="s">
        <v>43</v>
      </c>
    </row>
    <row r="641" spans="1:7">
      <c r="A641" t="s">
        <v>3204</v>
      </c>
      <c r="B641" s="158">
        <v>46261</v>
      </c>
      <c r="C641" t="s">
        <v>3743</v>
      </c>
      <c r="D641" t="s">
        <v>3044</v>
      </c>
      <c r="E641" t="s">
        <v>3070</v>
      </c>
      <c r="F641">
        <v>480.6825852189213</v>
      </c>
      <c r="G641" t="s">
        <v>43</v>
      </c>
    </row>
    <row r="642" spans="1:7">
      <c r="A642" t="s">
        <v>3204</v>
      </c>
      <c r="B642" s="158">
        <v>46261</v>
      </c>
      <c r="C642" t="s">
        <v>3745</v>
      </c>
      <c r="D642" t="s">
        <v>3044</v>
      </c>
      <c r="E642" t="s">
        <v>3070</v>
      </c>
      <c r="F642">
        <v>387.45606772601599</v>
      </c>
      <c r="G642" t="s">
        <v>43</v>
      </c>
    </row>
    <row r="643" spans="1:7">
      <c r="A643" t="s">
        <v>3204</v>
      </c>
      <c r="B643" s="158">
        <v>46261</v>
      </c>
      <c r="C643" t="s">
        <v>3744</v>
      </c>
      <c r="D643" t="s">
        <v>3044</v>
      </c>
      <c r="E643" t="s">
        <v>3070</v>
      </c>
      <c r="F643">
        <v>421.45213229162619</v>
      </c>
      <c r="G643" t="s">
        <v>43</v>
      </c>
    </row>
    <row r="644" spans="1:7">
      <c r="A644" t="s">
        <v>3204</v>
      </c>
      <c r="B644" s="158">
        <v>46261</v>
      </c>
      <c r="C644" t="s">
        <v>3746</v>
      </c>
      <c r="D644" t="s">
        <v>3044</v>
      </c>
      <c r="E644" t="s">
        <v>3070</v>
      </c>
      <c r="F644">
        <v>377.45711635891348</v>
      </c>
      <c r="G644" t="s">
        <v>43</v>
      </c>
    </row>
    <row r="645" spans="1:7">
      <c r="A645" t="s">
        <v>3204</v>
      </c>
      <c r="B645" s="158">
        <v>46261</v>
      </c>
      <c r="C645" t="s">
        <v>3747</v>
      </c>
      <c r="D645" t="s">
        <v>3044</v>
      </c>
      <c r="E645" t="s">
        <v>3070</v>
      </c>
      <c r="F645">
        <v>359.959084472619</v>
      </c>
      <c r="G645" t="s">
        <v>43</v>
      </c>
    </row>
    <row r="646" spans="1:7">
      <c r="A646" t="s">
        <v>3204</v>
      </c>
      <c r="B646" s="158">
        <v>46261</v>
      </c>
      <c r="C646" t="s">
        <v>3748</v>
      </c>
      <c r="D646" t="s">
        <v>3044</v>
      </c>
      <c r="E646" t="s">
        <v>3070</v>
      </c>
      <c r="F646">
        <v>359.95905654877419</v>
      </c>
      <c r="G646" t="s">
        <v>43</v>
      </c>
    </row>
    <row r="647" spans="1:7">
      <c r="A647" t="s">
        <v>3204</v>
      </c>
      <c r="B647" s="158">
        <v>46261</v>
      </c>
      <c r="C647" t="s">
        <v>3749</v>
      </c>
      <c r="D647" t="s">
        <v>3044</v>
      </c>
      <c r="E647" t="s">
        <v>3070</v>
      </c>
      <c r="F647">
        <v>359.95905169844627</v>
      </c>
      <c r="G647" t="s">
        <v>43</v>
      </c>
    </row>
    <row r="648" spans="1:7">
      <c r="A648" t="s">
        <v>3204</v>
      </c>
      <c r="B648" s="158">
        <v>46261</v>
      </c>
      <c r="C648" t="s">
        <v>3750</v>
      </c>
      <c r="D648" t="s">
        <v>3044</v>
      </c>
      <c r="E648" t="s">
        <v>3070</v>
      </c>
      <c r="F648">
        <v>377.45705035794532</v>
      </c>
      <c r="G648" t="s">
        <v>43</v>
      </c>
    </row>
    <row r="649" spans="1:7">
      <c r="A649" t="s">
        <v>3204</v>
      </c>
      <c r="B649" s="158">
        <v>46261</v>
      </c>
      <c r="C649" t="s">
        <v>3763</v>
      </c>
      <c r="D649" t="s">
        <v>3044</v>
      </c>
      <c r="E649" t="s">
        <v>3070</v>
      </c>
      <c r="F649">
        <v>493.17085046693683</v>
      </c>
      <c r="G649" t="s">
        <v>43</v>
      </c>
    </row>
    <row r="650" spans="1:7">
      <c r="A650" t="s">
        <v>3204</v>
      </c>
      <c r="B650" s="158">
        <v>46261</v>
      </c>
      <c r="C650" t="s">
        <v>3762</v>
      </c>
      <c r="D650" t="s">
        <v>3044</v>
      </c>
      <c r="E650" t="s">
        <v>3070</v>
      </c>
      <c r="F650">
        <v>490.87491152063012</v>
      </c>
      <c r="G650" t="s">
        <v>43</v>
      </c>
    </row>
    <row r="651" spans="1:7">
      <c r="A651" t="s">
        <v>3204</v>
      </c>
      <c r="B651" s="158">
        <v>46261</v>
      </c>
      <c r="C651" t="s">
        <v>3761</v>
      </c>
      <c r="D651" t="s">
        <v>3044</v>
      </c>
      <c r="E651" t="s">
        <v>3070</v>
      </c>
      <c r="F651">
        <v>882.83575117774308</v>
      </c>
      <c r="G651" t="s">
        <v>43</v>
      </c>
    </row>
    <row r="652" spans="1:7">
      <c r="A652" t="s">
        <v>3204</v>
      </c>
      <c r="B652" s="158">
        <v>46261</v>
      </c>
      <c r="C652" t="s">
        <v>3757</v>
      </c>
      <c r="D652" t="s">
        <v>3037</v>
      </c>
      <c r="E652" t="s">
        <v>3070</v>
      </c>
      <c r="F652">
        <v>358.54461980611092</v>
      </c>
      <c r="G652" t="s">
        <v>43</v>
      </c>
    </row>
    <row r="653" spans="1:7">
      <c r="A653" t="s">
        <v>3204</v>
      </c>
      <c r="B653" s="158">
        <v>46261</v>
      </c>
      <c r="C653" t="s">
        <v>3755</v>
      </c>
      <c r="D653" t="s">
        <v>3037</v>
      </c>
      <c r="E653" t="s">
        <v>3070</v>
      </c>
      <c r="F653">
        <v>359.95891024172312</v>
      </c>
      <c r="G653" t="s">
        <v>43</v>
      </c>
    </row>
    <row r="654" spans="1:7">
      <c r="A654" t="s">
        <v>3204</v>
      </c>
      <c r="B654" s="158">
        <v>46261</v>
      </c>
      <c r="C654" t="s">
        <v>3754</v>
      </c>
      <c r="D654" t="s">
        <v>3037</v>
      </c>
      <c r="E654" t="s">
        <v>3070</v>
      </c>
      <c r="F654">
        <v>359.9589142985642</v>
      </c>
      <c r="G654" t="s">
        <v>43</v>
      </c>
    </row>
    <row r="655" spans="1:7">
      <c r="A655" t="s">
        <v>3204</v>
      </c>
      <c r="B655" s="158">
        <v>46261</v>
      </c>
      <c r="C655" t="s">
        <v>3764</v>
      </c>
      <c r="D655" t="s">
        <v>3037</v>
      </c>
      <c r="E655" t="s">
        <v>3070</v>
      </c>
      <c r="F655">
        <v>489.31076863221818</v>
      </c>
      <c r="G655" t="s">
        <v>43</v>
      </c>
    </row>
    <row r="656" spans="1:7">
      <c r="A656" t="s">
        <v>3204</v>
      </c>
      <c r="B656" s="158">
        <v>46261</v>
      </c>
      <c r="C656" t="s">
        <v>3765</v>
      </c>
      <c r="D656" t="s">
        <v>3037</v>
      </c>
      <c r="E656" t="s">
        <v>3070</v>
      </c>
      <c r="F656">
        <v>491.24084785208112</v>
      </c>
      <c r="G656" t="s">
        <v>43</v>
      </c>
    </row>
    <row r="657" spans="1:7">
      <c r="A657" t="s">
        <v>3204</v>
      </c>
      <c r="B657" s="158">
        <v>46261</v>
      </c>
      <c r="C657" t="s">
        <v>3766</v>
      </c>
      <c r="D657" t="s">
        <v>3037</v>
      </c>
      <c r="E657" t="s">
        <v>3070</v>
      </c>
      <c r="F657">
        <v>491.24089495465159</v>
      </c>
      <c r="G657" t="s">
        <v>43</v>
      </c>
    </row>
    <row r="658" spans="1:7">
      <c r="A658" t="s">
        <v>3204</v>
      </c>
      <c r="B658" s="158">
        <v>46261</v>
      </c>
      <c r="C658" t="s">
        <v>3752</v>
      </c>
      <c r="D658" t="s">
        <v>3037</v>
      </c>
      <c r="E658" t="s">
        <v>3070</v>
      </c>
      <c r="F658">
        <v>491.24089448340243</v>
      </c>
      <c r="G658" t="s">
        <v>43</v>
      </c>
    </row>
    <row r="659" spans="1:7">
      <c r="A659" t="s">
        <v>3204</v>
      </c>
      <c r="B659" s="158">
        <v>46261</v>
      </c>
      <c r="C659" t="s">
        <v>3753</v>
      </c>
      <c r="D659" t="s">
        <v>3037</v>
      </c>
      <c r="E659" t="s">
        <v>3070</v>
      </c>
      <c r="F659">
        <v>359.95893079973757</v>
      </c>
      <c r="G659" t="s">
        <v>43</v>
      </c>
    </row>
    <row r="660" spans="1:7">
      <c r="A660" t="s">
        <v>3204</v>
      </c>
      <c r="B660" s="158">
        <v>46261</v>
      </c>
      <c r="C660" t="s">
        <v>3481</v>
      </c>
      <c r="D660" t="s">
        <v>3040</v>
      </c>
      <c r="E660" t="s">
        <v>3070</v>
      </c>
      <c r="F660">
        <v>1910.1125715151429</v>
      </c>
      <c r="G660" t="s">
        <v>43</v>
      </c>
    </row>
    <row r="661" spans="1:7">
      <c r="A661" t="s">
        <v>3204</v>
      </c>
      <c r="B661" s="158">
        <v>46261</v>
      </c>
      <c r="C661" t="s">
        <v>3481</v>
      </c>
      <c r="D661" t="s">
        <v>3040</v>
      </c>
      <c r="E661" t="s">
        <v>3070</v>
      </c>
      <c r="F661">
        <v>1520.469822093844</v>
      </c>
      <c r="G661" t="s">
        <v>43</v>
      </c>
    </row>
    <row r="662" spans="1:7">
      <c r="A662" t="s">
        <v>3204</v>
      </c>
      <c r="B662" s="158">
        <v>46261</v>
      </c>
      <c r="C662" t="s">
        <v>3481</v>
      </c>
      <c r="D662" t="s">
        <v>3040</v>
      </c>
      <c r="E662" t="s">
        <v>3070</v>
      </c>
      <c r="F662">
        <v>2438.4637334123249</v>
      </c>
      <c r="G662" t="s">
        <v>43</v>
      </c>
    </row>
    <row r="663" spans="1:7">
      <c r="A663" t="s">
        <v>3204</v>
      </c>
      <c r="B663" s="158">
        <v>46261</v>
      </c>
      <c r="C663" t="s">
        <v>3481</v>
      </c>
      <c r="D663" t="s">
        <v>3040</v>
      </c>
      <c r="E663" t="s">
        <v>3070</v>
      </c>
      <c r="F663">
        <v>2069.9219268467282</v>
      </c>
      <c r="G663" t="s">
        <v>43</v>
      </c>
    </row>
    <row r="664" spans="1:7">
      <c r="A664" t="s">
        <v>3204</v>
      </c>
      <c r="B664" s="158">
        <v>46261</v>
      </c>
      <c r="C664" t="s">
        <v>3481</v>
      </c>
      <c r="D664" t="s">
        <v>3040</v>
      </c>
      <c r="E664" t="s">
        <v>3070</v>
      </c>
      <c r="F664">
        <v>1915.8661651085131</v>
      </c>
      <c r="G664" t="s">
        <v>43</v>
      </c>
    </row>
    <row r="665" spans="1:7">
      <c r="A665" t="s">
        <v>3204</v>
      </c>
      <c r="B665" s="158">
        <v>46261</v>
      </c>
      <c r="C665" t="s">
        <v>3912</v>
      </c>
      <c r="D665" t="s">
        <v>3047</v>
      </c>
      <c r="E665" t="s">
        <v>3070</v>
      </c>
      <c r="F665">
        <v>745.00717854997492</v>
      </c>
      <c r="G665" t="s">
        <v>43</v>
      </c>
    </row>
    <row r="666" spans="1:7">
      <c r="A666" t="s">
        <v>3204</v>
      </c>
      <c r="B666" s="158">
        <v>46261</v>
      </c>
      <c r="C666" t="s">
        <v>3910</v>
      </c>
      <c r="D666" t="s">
        <v>3047</v>
      </c>
      <c r="E666" t="s">
        <v>3070</v>
      </c>
      <c r="F666">
        <v>796.20729831058998</v>
      </c>
      <c r="G666" t="s">
        <v>43</v>
      </c>
    </row>
    <row r="667" spans="1:7">
      <c r="A667" t="s">
        <v>3204</v>
      </c>
      <c r="B667" s="158">
        <v>46261</v>
      </c>
      <c r="C667" t="s">
        <v>3911</v>
      </c>
      <c r="D667" t="s">
        <v>3047</v>
      </c>
      <c r="E667" t="s">
        <v>3070</v>
      </c>
      <c r="F667">
        <v>399.4337676204741</v>
      </c>
      <c r="G667" t="s">
        <v>43</v>
      </c>
    </row>
    <row r="668" spans="1:7">
      <c r="A668" t="s">
        <v>3204</v>
      </c>
      <c r="B668" s="158">
        <v>46261</v>
      </c>
      <c r="C668" t="s">
        <v>3902</v>
      </c>
      <c r="D668" t="s">
        <v>3047</v>
      </c>
      <c r="E668" t="s">
        <v>3070</v>
      </c>
      <c r="F668">
        <v>574.79704076610506</v>
      </c>
      <c r="G668" t="s">
        <v>43</v>
      </c>
    </row>
    <row r="669" spans="1:7">
      <c r="A669" t="s">
        <v>3204</v>
      </c>
      <c r="B669" s="158">
        <v>46261</v>
      </c>
      <c r="C669" t="s">
        <v>3903</v>
      </c>
      <c r="D669" t="s">
        <v>3047</v>
      </c>
      <c r="E669" t="s">
        <v>3070</v>
      </c>
      <c r="F669">
        <v>574.79931040946394</v>
      </c>
      <c r="G669" t="s">
        <v>43</v>
      </c>
    </row>
    <row r="670" spans="1:7">
      <c r="A670" t="s">
        <v>3204</v>
      </c>
      <c r="B670" s="158">
        <v>46261</v>
      </c>
      <c r="C670" t="s">
        <v>3904</v>
      </c>
      <c r="D670" t="s">
        <v>3047</v>
      </c>
      <c r="E670" t="s">
        <v>3070</v>
      </c>
      <c r="F670">
        <v>574.79889968317002</v>
      </c>
      <c r="G670" t="s">
        <v>43</v>
      </c>
    </row>
    <row r="671" spans="1:7">
      <c r="A671" t="s">
        <v>3204</v>
      </c>
      <c r="B671" s="158">
        <v>46261</v>
      </c>
      <c r="C671" t="s">
        <v>3898</v>
      </c>
      <c r="D671" t="s">
        <v>3047</v>
      </c>
      <c r="E671" t="s">
        <v>3070</v>
      </c>
      <c r="F671">
        <v>457.08454313501721</v>
      </c>
      <c r="G671" t="s">
        <v>43</v>
      </c>
    </row>
    <row r="672" spans="1:7">
      <c r="A672" t="s">
        <v>3204</v>
      </c>
      <c r="B672" s="158">
        <v>46261</v>
      </c>
      <c r="C672" t="s">
        <v>3901</v>
      </c>
      <c r="D672" t="s">
        <v>3047</v>
      </c>
      <c r="E672" t="s">
        <v>3070</v>
      </c>
      <c r="F672">
        <v>574.79917625337839</v>
      </c>
      <c r="G672" t="s">
        <v>43</v>
      </c>
    </row>
    <row r="673" spans="1:7">
      <c r="A673" t="s">
        <v>3204</v>
      </c>
      <c r="B673" s="158">
        <v>46261</v>
      </c>
      <c r="C673" t="s">
        <v>3899</v>
      </c>
      <c r="D673" t="s">
        <v>3047</v>
      </c>
      <c r="E673" t="s">
        <v>3070</v>
      </c>
      <c r="F673">
        <v>457.08603258430958</v>
      </c>
      <c r="G673" t="s">
        <v>43</v>
      </c>
    </row>
    <row r="674" spans="1:7">
      <c r="A674" t="s">
        <v>3204</v>
      </c>
      <c r="B674" s="158">
        <v>46261</v>
      </c>
      <c r="C674" t="s">
        <v>3900</v>
      </c>
      <c r="D674" t="s">
        <v>3047</v>
      </c>
      <c r="E674" t="s">
        <v>3070</v>
      </c>
      <c r="F674">
        <v>459.35957735683769</v>
      </c>
      <c r="G674" t="s">
        <v>43</v>
      </c>
    </row>
    <row r="675" spans="1:7">
      <c r="A675" t="s">
        <v>3204</v>
      </c>
      <c r="B675" s="158">
        <v>46261</v>
      </c>
      <c r="C675" t="s">
        <v>3958</v>
      </c>
      <c r="D675" t="s">
        <v>3047</v>
      </c>
      <c r="E675" t="s">
        <v>3070</v>
      </c>
      <c r="F675">
        <v>474.73241484165192</v>
      </c>
      <c r="G675" t="s">
        <v>43</v>
      </c>
    </row>
    <row r="676" spans="1:7">
      <c r="A676" t="s">
        <v>3204</v>
      </c>
      <c r="B676" s="158">
        <v>46261</v>
      </c>
      <c r="C676" t="s">
        <v>3947</v>
      </c>
      <c r="D676" t="s">
        <v>3047</v>
      </c>
      <c r="E676" t="s">
        <v>3070</v>
      </c>
      <c r="F676">
        <v>402.64692633648519</v>
      </c>
      <c r="G676" t="s">
        <v>43</v>
      </c>
    </row>
    <row r="677" spans="1:7">
      <c r="A677" t="s">
        <v>3204</v>
      </c>
      <c r="B677" s="158">
        <v>46261</v>
      </c>
      <c r="C677" t="s">
        <v>3950</v>
      </c>
      <c r="D677" t="s">
        <v>3047</v>
      </c>
      <c r="E677" t="s">
        <v>3070</v>
      </c>
      <c r="F677">
        <v>402.64120927007752</v>
      </c>
      <c r="G677" t="s">
        <v>43</v>
      </c>
    </row>
    <row r="678" spans="1:7">
      <c r="A678" t="s">
        <v>3204</v>
      </c>
      <c r="B678" s="158">
        <v>46261</v>
      </c>
      <c r="C678" t="s">
        <v>3949</v>
      </c>
      <c r="D678" t="s">
        <v>3047</v>
      </c>
      <c r="E678" t="s">
        <v>3070</v>
      </c>
      <c r="F678">
        <v>463.32995665073389</v>
      </c>
      <c r="G678" t="s">
        <v>43</v>
      </c>
    </row>
    <row r="679" spans="1:7">
      <c r="A679" t="s">
        <v>3204</v>
      </c>
      <c r="B679" s="158">
        <v>46261</v>
      </c>
      <c r="C679" t="s">
        <v>3836</v>
      </c>
      <c r="D679" t="s">
        <v>3041</v>
      </c>
      <c r="E679" t="s">
        <v>3070</v>
      </c>
      <c r="F679">
        <v>812.6095129508758</v>
      </c>
      <c r="G679" t="s">
        <v>43</v>
      </c>
    </row>
    <row r="680" spans="1:7">
      <c r="A680" t="s">
        <v>3204</v>
      </c>
      <c r="B680" s="158">
        <v>46261</v>
      </c>
      <c r="C680" t="s">
        <v>3841</v>
      </c>
      <c r="D680" t="s">
        <v>3041</v>
      </c>
      <c r="E680" t="s">
        <v>3070</v>
      </c>
      <c r="F680">
        <v>432.16248751431698</v>
      </c>
      <c r="G680" t="s">
        <v>43</v>
      </c>
    </row>
    <row r="681" spans="1:7">
      <c r="A681" t="s">
        <v>3204</v>
      </c>
      <c r="B681" s="158">
        <v>46261</v>
      </c>
      <c r="C681" t="s">
        <v>3842</v>
      </c>
      <c r="D681" t="s">
        <v>3041</v>
      </c>
      <c r="E681" t="s">
        <v>3070</v>
      </c>
      <c r="F681">
        <v>432.16008036211127</v>
      </c>
      <c r="G681" t="s">
        <v>43</v>
      </c>
    </row>
    <row r="682" spans="1:7">
      <c r="A682" t="s">
        <v>3204</v>
      </c>
      <c r="B682" s="158">
        <v>46261</v>
      </c>
      <c r="C682" t="s">
        <v>3844</v>
      </c>
      <c r="D682" t="s">
        <v>3041</v>
      </c>
      <c r="E682" t="s">
        <v>3070</v>
      </c>
      <c r="F682">
        <v>431.25191509898292</v>
      </c>
      <c r="G682" t="s">
        <v>43</v>
      </c>
    </row>
    <row r="683" spans="1:7">
      <c r="A683" t="s">
        <v>3204</v>
      </c>
      <c r="B683" s="158">
        <v>46261</v>
      </c>
      <c r="C683" t="s">
        <v>3843</v>
      </c>
      <c r="D683" t="s">
        <v>3041</v>
      </c>
      <c r="E683" t="s">
        <v>3070</v>
      </c>
      <c r="F683">
        <v>432.16620880831027</v>
      </c>
      <c r="G683" t="s">
        <v>43</v>
      </c>
    </row>
    <row r="684" spans="1:7">
      <c r="A684" t="s">
        <v>3204</v>
      </c>
      <c r="B684" s="158">
        <v>46261</v>
      </c>
      <c r="C684" t="s">
        <v>3840</v>
      </c>
      <c r="D684" t="s">
        <v>3041</v>
      </c>
      <c r="E684" t="s">
        <v>3070</v>
      </c>
      <c r="F684">
        <v>489.57877521822229</v>
      </c>
      <c r="G684" t="s">
        <v>43</v>
      </c>
    </row>
    <row r="685" spans="1:7">
      <c r="A685" t="s">
        <v>3204</v>
      </c>
      <c r="B685" s="158">
        <v>46261</v>
      </c>
      <c r="C685" t="s">
        <v>3845</v>
      </c>
      <c r="D685" t="s">
        <v>3041</v>
      </c>
      <c r="E685" t="s">
        <v>3070</v>
      </c>
      <c r="F685">
        <v>463.73491759377072</v>
      </c>
      <c r="G685" t="s">
        <v>43</v>
      </c>
    </row>
    <row r="686" spans="1:7">
      <c r="A686" t="s">
        <v>3204</v>
      </c>
      <c r="B686" s="158">
        <v>46261</v>
      </c>
      <c r="C686" t="s">
        <v>3850</v>
      </c>
      <c r="D686" t="s">
        <v>3041</v>
      </c>
      <c r="E686" t="s">
        <v>3070</v>
      </c>
      <c r="F686">
        <v>410.20756759122008</v>
      </c>
      <c r="G686" t="s">
        <v>43</v>
      </c>
    </row>
    <row r="687" spans="1:7">
      <c r="A687" t="s">
        <v>3204</v>
      </c>
      <c r="B687" s="158">
        <v>46261</v>
      </c>
      <c r="C687" t="s">
        <v>3849</v>
      </c>
      <c r="D687" t="s">
        <v>3041</v>
      </c>
      <c r="E687" t="s">
        <v>3070</v>
      </c>
      <c r="F687">
        <v>410.2076153550297</v>
      </c>
      <c r="G687" t="s">
        <v>43</v>
      </c>
    </row>
    <row r="688" spans="1:7">
      <c r="A688" t="s">
        <v>3204</v>
      </c>
      <c r="B688" s="158">
        <v>46261</v>
      </c>
      <c r="C688" t="s">
        <v>3848</v>
      </c>
      <c r="D688" t="s">
        <v>3041</v>
      </c>
      <c r="E688" t="s">
        <v>3070</v>
      </c>
      <c r="F688">
        <v>410.20590966939932</v>
      </c>
      <c r="G688" t="s">
        <v>43</v>
      </c>
    </row>
    <row r="689" spans="1:7">
      <c r="A689" t="s">
        <v>3204</v>
      </c>
      <c r="B689" s="158">
        <v>46261</v>
      </c>
      <c r="C689" t="s">
        <v>3847</v>
      </c>
      <c r="D689" t="s">
        <v>3041</v>
      </c>
      <c r="E689" t="s">
        <v>3070</v>
      </c>
      <c r="F689">
        <v>410.20725377742201</v>
      </c>
      <c r="G689" t="s">
        <v>43</v>
      </c>
    </row>
    <row r="690" spans="1:7">
      <c r="A690" t="s">
        <v>3204</v>
      </c>
      <c r="B690" s="158">
        <v>46261</v>
      </c>
      <c r="C690" t="s">
        <v>3846</v>
      </c>
      <c r="D690" t="s">
        <v>3041</v>
      </c>
      <c r="E690" t="s">
        <v>3070</v>
      </c>
      <c r="F690">
        <v>410.16029448993498</v>
      </c>
      <c r="G690" t="s">
        <v>43</v>
      </c>
    </row>
    <row r="691" spans="1:7">
      <c r="A691" t="s">
        <v>3204</v>
      </c>
      <c r="B691" s="158">
        <v>46261</v>
      </c>
      <c r="C691" t="s">
        <v>3839</v>
      </c>
      <c r="D691" t="s">
        <v>3041</v>
      </c>
      <c r="E691" t="s">
        <v>3070</v>
      </c>
      <c r="F691">
        <v>410.20742535591131</v>
      </c>
      <c r="G691" t="s">
        <v>43</v>
      </c>
    </row>
    <row r="692" spans="1:7">
      <c r="A692" t="s">
        <v>3204</v>
      </c>
      <c r="B692" s="158">
        <v>46261</v>
      </c>
      <c r="C692" t="s">
        <v>3838</v>
      </c>
      <c r="D692" t="s">
        <v>3041</v>
      </c>
      <c r="E692" t="s">
        <v>3070</v>
      </c>
      <c r="F692">
        <v>410.20582753419882</v>
      </c>
      <c r="G692" t="s">
        <v>43</v>
      </c>
    </row>
    <row r="693" spans="1:7">
      <c r="A693" t="s">
        <v>3204</v>
      </c>
      <c r="B693" s="158">
        <v>46261</v>
      </c>
      <c r="C693" t="s">
        <v>3837</v>
      </c>
      <c r="D693" t="s">
        <v>3041</v>
      </c>
      <c r="E693" t="s">
        <v>3070</v>
      </c>
      <c r="F693">
        <v>410.20752560533577</v>
      </c>
      <c r="G693" t="s">
        <v>43</v>
      </c>
    </row>
    <row r="694" spans="1:7">
      <c r="A694" t="s">
        <v>3204</v>
      </c>
      <c r="B694" s="158">
        <v>46261</v>
      </c>
      <c r="C694" t="s">
        <v>3721</v>
      </c>
      <c r="D694" t="s">
        <v>3041</v>
      </c>
      <c r="E694" t="s">
        <v>3070</v>
      </c>
      <c r="F694">
        <v>431.21083970926702</v>
      </c>
      <c r="G694" t="s">
        <v>43</v>
      </c>
    </row>
    <row r="695" spans="1:7">
      <c r="A695" t="s">
        <v>3204</v>
      </c>
      <c r="B695" s="158">
        <v>46261</v>
      </c>
      <c r="C695" t="s">
        <v>3720</v>
      </c>
      <c r="D695" t="s">
        <v>3041</v>
      </c>
      <c r="E695" t="s">
        <v>3070</v>
      </c>
      <c r="F695">
        <v>431.18148696422583</v>
      </c>
      <c r="G695" t="s">
        <v>43</v>
      </c>
    </row>
    <row r="696" spans="1:7">
      <c r="A696" t="s">
        <v>3204</v>
      </c>
      <c r="B696" s="158">
        <v>46261</v>
      </c>
      <c r="C696" t="s">
        <v>3937</v>
      </c>
      <c r="D696" t="s">
        <v>3041</v>
      </c>
      <c r="E696" t="s">
        <v>3070</v>
      </c>
      <c r="F696">
        <v>738.03269162285142</v>
      </c>
      <c r="G696" t="s">
        <v>43</v>
      </c>
    </row>
    <row r="697" spans="1:7">
      <c r="A697" t="s">
        <v>3204</v>
      </c>
      <c r="B697" s="158">
        <v>46261</v>
      </c>
      <c r="C697" t="s">
        <v>3938</v>
      </c>
      <c r="D697" t="s">
        <v>3041</v>
      </c>
      <c r="E697" t="s">
        <v>3070</v>
      </c>
      <c r="F697">
        <v>465.44458503831987</v>
      </c>
      <c r="G697" t="s">
        <v>43</v>
      </c>
    </row>
    <row r="698" spans="1:7">
      <c r="A698" t="s">
        <v>3204</v>
      </c>
      <c r="B698" s="158">
        <v>46261</v>
      </c>
      <c r="C698" t="s">
        <v>3945</v>
      </c>
      <c r="D698" t="s">
        <v>3041</v>
      </c>
      <c r="E698" t="s">
        <v>3070</v>
      </c>
      <c r="F698">
        <v>376.44216450667591</v>
      </c>
      <c r="G698" t="s">
        <v>43</v>
      </c>
    </row>
    <row r="699" spans="1:7">
      <c r="A699" t="s">
        <v>3204</v>
      </c>
      <c r="B699" s="158">
        <v>46261</v>
      </c>
      <c r="C699" t="s">
        <v>3944</v>
      </c>
      <c r="D699" t="s">
        <v>3041</v>
      </c>
      <c r="E699" t="s">
        <v>3070</v>
      </c>
      <c r="F699">
        <v>415.67485050452518</v>
      </c>
      <c r="G699" t="s">
        <v>43</v>
      </c>
    </row>
    <row r="700" spans="1:7">
      <c r="A700" t="s">
        <v>3204</v>
      </c>
      <c r="B700" s="158">
        <v>46262</v>
      </c>
      <c r="C700" t="s">
        <v>3864</v>
      </c>
      <c r="D700" t="s">
        <v>3035</v>
      </c>
      <c r="E700" t="s">
        <v>3070</v>
      </c>
      <c r="F700">
        <v>242.47203976754099</v>
      </c>
      <c r="G700" t="s">
        <v>43</v>
      </c>
    </row>
    <row r="701" spans="1:7">
      <c r="A701" t="s">
        <v>3204</v>
      </c>
      <c r="B701" s="158">
        <v>46262</v>
      </c>
      <c r="C701" t="s">
        <v>3865</v>
      </c>
      <c r="D701" t="s">
        <v>3035</v>
      </c>
      <c r="E701" t="s">
        <v>3070</v>
      </c>
      <c r="F701">
        <v>243.99874320672819</v>
      </c>
      <c r="G701" t="s">
        <v>43</v>
      </c>
    </row>
    <row r="702" spans="1:7">
      <c r="A702" t="s">
        <v>3204</v>
      </c>
      <c r="B702" s="158">
        <v>46262</v>
      </c>
      <c r="C702" t="s">
        <v>3866</v>
      </c>
      <c r="D702" t="s">
        <v>3035</v>
      </c>
      <c r="E702" t="s">
        <v>3070</v>
      </c>
      <c r="F702">
        <v>245.5272421143018</v>
      </c>
      <c r="G702" t="s">
        <v>43</v>
      </c>
    </row>
    <row r="703" spans="1:7">
      <c r="A703" t="s">
        <v>3204</v>
      </c>
      <c r="B703" s="158">
        <v>46262</v>
      </c>
      <c r="C703" t="s">
        <v>3867</v>
      </c>
      <c r="D703" t="s">
        <v>3035</v>
      </c>
      <c r="E703" t="s">
        <v>3070</v>
      </c>
      <c r="F703">
        <v>247.05412502028051</v>
      </c>
      <c r="G703" t="s">
        <v>43</v>
      </c>
    </row>
    <row r="704" spans="1:7">
      <c r="A704" t="s">
        <v>3204</v>
      </c>
      <c r="B704" s="158">
        <v>46261</v>
      </c>
      <c r="C704" t="s">
        <v>3851</v>
      </c>
      <c r="D704" t="s">
        <v>3043</v>
      </c>
      <c r="E704" t="s">
        <v>3070</v>
      </c>
      <c r="F704">
        <v>615.96708650095388</v>
      </c>
      <c r="G704" t="s">
        <v>43</v>
      </c>
    </row>
    <row r="705" spans="1:7">
      <c r="A705" t="s">
        <v>3204</v>
      </c>
      <c r="B705" s="158">
        <v>46261</v>
      </c>
      <c r="C705" t="s">
        <v>3861</v>
      </c>
      <c r="D705" t="s">
        <v>3043</v>
      </c>
      <c r="E705" t="s">
        <v>3070</v>
      </c>
      <c r="F705">
        <v>423.5530228135176</v>
      </c>
      <c r="G705" t="s">
        <v>43</v>
      </c>
    </row>
    <row r="706" spans="1:7">
      <c r="A706" t="s">
        <v>3204</v>
      </c>
      <c r="B706" s="158">
        <v>46261</v>
      </c>
      <c r="C706" t="s">
        <v>3858</v>
      </c>
      <c r="D706" t="s">
        <v>3043</v>
      </c>
      <c r="E706" t="s">
        <v>3070</v>
      </c>
      <c r="F706">
        <v>402.6518414625898</v>
      </c>
      <c r="G706" t="s">
        <v>43</v>
      </c>
    </row>
    <row r="707" spans="1:7">
      <c r="A707" t="s">
        <v>3204</v>
      </c>
      <c r="B707" s="158">
        <v>46261</v>
      </c>
      <c r="C707" t="s">
        <v>3857</v>
      </c>
      <c r="D707" t="s">
        <v>3043</v>
      </c>
      <c r="E707" t="s">
        <v>3070</v>
      </c>
      <c r="F707">
        <v>402.65404147002852</v>
      </c>
      <c r="G707" t="s">
        <v>43</v>
      </c>
    </row>
    <row r="708" spans="1:7">
      <c r="A708" t="s">
        <v>3204</v>
      </c>
      <c r="B708" s="158">
        <v>46261</v>
      </c>
      <c r="C708" t="s">
        <v>3856</v>
      </c>
      <c r="D708" t="s">
        <v>3043</v>
      </c>
      <c r="E708" t="s">
        <v>3070</v>
      </c>
      <c r="F708">
        <v>402.65247794426978</v>
      </c>
      <c r="G708" t="s">
        <v>43</v>
      </c>
    </row>
    <row r="709" spans="1:7">
      <c r="A709" t="s">
        <v>3204</v>
      </c>
      <c r="B709" s="158">
        <v>46261</v>
      </c>
      <c r="C709" t="s">
        <v>3855</v>
      </c>
      <c r="D709" t="s">
        <v>3043</v>
      </c>
      <c r="E709" t="s">
        <v>3070</v>
      </c>
      <c r="F709">
        <v>402.6542394598946</v>
      </c>
      <c r="G709" t="s">
        <v>43</v>
      </c>
    </row>
    <row r="710" spans="1:7">
      <c r="A710" t="s">
        <v>3204</v>
      </c>
      <c r="B710" s="158">
        <v>46261</v>
      </c>
      <c r="C710" t="s">
        <v>3854</v>
      </c>
      <c r="D710" t="s">
        <v>3043</v>
      </c>
      <c r="E710" t="s">
        <v>3070</v>
      </c>
      <c r="F710">
        <v>415.82552536670119</v>
      </c>
      <c r="G710" t="s">
        <v>43</v>
      </c>
    </row>
    <row r="711" spans="1:7">
      <c r="A711" t="s">
        <v>3204</v>
      </c>
      <c r="B711" s="158">
        <v>46261</v>
      </c>
      <c r="C711" t="s">
        <v>3853</v>
      </c>
      <c r="D711" t="s">
        <v>3043</v>
      </c>
      <c r="E711" t="s">
        <v>3070</v>
      </c>
      <c r="F711">
        <v>411.62319697719067</v>
      </c>
      <c r="G711" t="s">
        <v>43</v>
      </c>
    </row>
    <row r="712" spans="1:7">
      <c r="A712" t="s">
        <v>3204</v>
      </c>
      <c r="B712" s="158">
        <v>46261</v>
      </c>
      <c r="C712" t="s">
        <v>3852</v>
      </c>
      <c r="D712" t="s">
        <v>3043</v>
      </c>
      <c r="E712" t="s">
        <v>3070</v>
      </c>
      <c r="F712">
        <v>411.62324193306267</v>
      </c>
      <c r="G712" t="s">
        <v>43</v>
      </c>
    </row>
    <row r="713" spans="1:7">
      <c r="A713" t="s">
        <v>3204</v>
      </c>
      <c r="B713" s="158">
        <v>46261</v>
      </c>
      <c r="C713" t="s">
        <v>3878</v>
      </c>
      <c r="D713" t="s">
        <v>3043</v>
      </c>
      <c r="E713" t="s">
        <v>3070</v>
      </c>
      <c r="F713">
        <v>411.62282990384853</v>
      </c>
      <c r="G713" t="s">
        <v>43</v>
      </c>
    </row>
    <row r="714" spans="1:7">
      <c r="A714" t="s">
        <v>3204</v>
      </c>
      <c r="B714" s="158">
        <v>46261</v>
      </c>
      <c r="C714" t="s">
        <v>3877</v>
      </c>
      <c r="D714" t="s">
        <v>3043</v>
      </c>
      <c r="E714" t="s">
        <v>3070</v>
      </c>
      <c r="F714">
        <v>410.88021737989038</v>
      </c>
      <c r="G714" t="s">
        <v>43</v>
      </c>
    </row>
    <row r="715" spans="1:7">
      <c r="A715" t="s">
        <v>3204</v>
      </c>
      <c r="B715" s="158">
        <v>46261</v>
      </c>
      <c r="C715" t="s">
        <v>3876</v>
      </c>
      <c r="D715" t="s">
        <v>3043</v>
      </c>
      <c r="E715" t="s">
        <v>3070</v>
      </c>
      <c r="F715">
        <v>410.8190825432539</v>
      </c>
      <c r="G715" t="s">
        <v>43</v>
      </c>
    </row>
    <row r="716" spans="1:7">
      <c r="A716" t="s">
        <v>3204</v>
      </c>
      <c r="B716" s="158">
        <v>46261</v>
      </c>
      <c r="C716" t="s">
        <v>3875</v>
      </c>
      <c r="D716" t="s">
        <v>3043</v>
      </c>
      <c r="E716" t="s">
        <v>3070</v>
      </c>
      <c r="F716">
        <v>410.81912455987191</v>
      </c>
      <c r="G716" t="s">
        <v>43</v>
      </c>
    </row>
    <row r="717" spans="1:7">
      <c r="A717" t="s">
        <v>3204</v>
      </c>
      <c r="B717" s="158">
        <v>46261</v>
      </c>
      <c r="C717" t="s">
        <v>3868</v>
      </c>
      <c r="D717" t="s">
        <v>3043</v>
      </c>
      <c r="E717" t="s">
        <v>3070</v>
      </c>
      <c r="F717">
        <v>398.38352590461727</v>
      </c>
      <c r="G717" t="s">
        <v>43</v>
      </c>
    </row>
    <row r="718" spans="1:7">
      <c r="A718" t="s">
        <v>3204</v>
      </c>
      <c r="B718" s="158">
        <v>46261</v>
      </c>
      <c r="C718" t="s">
        <v>3874</v>
      </c>
      <c r="D718" t="s">
        <v>3043</v>
      </c>
      <c r="E718" t="s">
        <v>3070</v>
      </c>
      <c r="F718">
        <v>409.50037235184573</v>
      </c>
      <c r="G718" t="s">
        <v>43</v>
      </c>
    </row>
    <row r="719" spans="1:7">
      <c r="A719" t="s">
        <v>3204</v>
      </c>
      <c r="B719" s="158">
        <v>46261</v>
      </c>
      <c r="C719" t="s">
        <v>3873</v>
      </c>
      <c r="D719" t="s">
        <v>3043</v>
      </c>
      <c r="E719" t="s">
        <v>3070</v>
      </c>
      <c r="F719">
        <v>553.53155053127557</v>
      </c>
      <c r="G719" t="s">
        <v>43</v>
      </c>
    </row>
    <row r="720" spans="1:7">
      <c r="A720" t="s">
        <v>3204</v>
      </c>
      <c r="B720" s="158">
        <v>46261</v>
      </c>
      <c r="C720" t="s">
        <v>3859</v>
      </c>
      <c r="D720" t="s">
        <v>3043</v>
      </c>
      <c r="E720" t="s">
        <v>3070</v>
      </c>
      <c r="F720">
        <v>401.43737520568538</v>
      </c>
      <c r="G720" t="s">
        <v>43</v>
      </c>
    </row>
    <row r="721" spans="1:7">
      <c r="A721" t="s">
        <v>3204</v>
      </c>
      <c r="B721" s="158">
        <v>46261</v>
      </c>
      <c r="C721" t="s">
        <v>3801</v>
      </c>
      <c r="D721" t="s">
        <v>3043</v>
      </c>
      <c r="E721" t="s">
        <v>3070</v>
      </c>
      <c r="F721">
        <v>801.3632529899478</v>
      </c>
      <c r="G721" t="s">
        <v>43</v>
      </c>
    </row>
    <row r="722" spans="1:7">
      <c r="A722" t="s">
        <v>3204</v>
      </c>
      <c r="B722" s="158">
        <v>46261</v>
      </c>
      <c r="C722" t="s">
        <v>3802</v>
      </c>
      <c r="D722" t="s">
        <v>3043</v>
      </c>
      <c r="E722" t="s">
        <v>3070</v>
      </c>
      <c r="F722">
        <v>460.17713015107438</v>
      </c>
      <c r="G722" t="s">
        <v>43</v>
      </c>
    </row>
    <row r="723" spans="1:7">
      <c r="A723" t="s">
        <v>3204</v>
      </c>
      <c r="B723" s="158">
        <v>46261</v>
      </c>
      <c r="C723" t="s">
        <v>3803</v>
      </c>
      <c r="D723" t="s">
        <v>3043</v>
      </c>
      <c r="E723" t="s">
        <v>3070</v>
      </c>
      <c r="F723">
        <v>457.89434264972812</v>
      </c>
      <c r="G723" t="s">
        <v>43</v>
      </c>
    </row>
    <row r="724" spans="1:7">
      <c r="A724" t="s">
        <v>3204</v>
      </c>
      <c r="B724" s="158">
        <v>46261</v>
      </c>
      <c r="C724" t="s">
        <v>3799</v>
      </c>
      <c r="D724" t="s">
        <v>3043</v>
      </c>
      <c r="E724" t="s">
        <v>3070</v>
      </c>
      <c r="F724">
        <v>496.32053026603529</v>
      </c>
      <c r="G724" t="s">
        <v>43</v>
      </c>
    </row>
    <row r="725" spans="1:7">
      <c r="A725" t="s">
        <v>3204</v>
      </c>
      <c r="B725" s="158">
        <v>46261</v>
      </c>
      <c r="C725" t="s">
        <v>3798</v>
      </c>
      <c r="D725" t="s">
        <v>3043</v>
      </c>
      <c r="E725" t="s">
        <v>3070</v>
      </c>
      <c r="F725">
        <v>702.7295430242084</v>
      </c>
      <c r="G725" t="s">
        <v>43</v>
      </c>
    </row>
    <row r="726" spans="1:7">
      <c r="A726" t="s">
        <v>3204</v>
      </c>
      <c r="B726" s="158">
        <v>46261</v>
      </c>
      <c r="C726" t="s">
        <v>3797</v>
      </c>
      <c r="D726" t="s">
        <v>3043</v>
      </c>
      <c r="E726" t="s">
        <v>3070</v>
      </c>
      <c r="F726">
        <v>378.43828096592921</v>
      </c>
      <c r="G726" t="s">
        <v>43</v>
      </c>
    </row>
    <row r="727" spans="1:7">
      <c r="A727" t="s">
        <v>3204</v>
      </c>
      <c r="B727" s="158">
        <v>46261</v>
      </c>
      <c r="C727" t="s">
        <v>3796</v>
      </c>
      <c r="D727" t="s">
        <v>3043</v>
      </c>
      <c r="E727" t="s">
        <v>3070</v>
      </c>
      <c r="F727">
        <v>384.4253350738436</v>
      </c>
      <c r="G727" t="s">
        <v>43</v>
      </c>
    </row>
    <row r="728" spans="1:7">
      <c r="A728" t="s">
        <v>3204</v>
      </c>
      <c r="B728" s="158">
        <v>46261</v>
      </c>
      <c r="C728" t="s">
        <v>3795</v>
      </c>
      <c r="D728" t="s">
        <v>3043</v>
      </c>
      <c r="E728" t="s">
        <v>3070</v>
      </c>
      <c r="F728">
        <v>378.88090885151178</v>
      </c>
      <c r="G728" t="s">
        <v>43</v>
      </c>
    </row>
    <row r="729" spans="1:7">
      <c r="A729" t="s">
        <v>3204</v>
      </c>
      <c r="B729" s="158">
        <v>46261</v>
      </c>
      <c r="C729" t="s">
        <v>3794</v>
      </c>
      <c r="D729" t="s">
        <v>3043</v>
      </c>
      <c r="E729" t="s">
        <v>3070</v>
      </c>
      <c r="F729">
        <v>378.87931359745562</v>
      </c>
      <c r="G729" t="s">
        <v>43</v>
      </c>
    </row>
    <row r="730" spans="1:7">
      <c r="A730" t="s">
        <v>3204</v>
      </c>
      <c r="B730" s="158">
        <v>46261</v>
      </c>
      <c r="C730" t="s">
        <v>3784</v>
      </c>
      <c r="D730" t="s">
        <v>3043</v>
      </c>
      <c r="E730" t="s">
        <v>3070</v>
      </c>
      <c r="F730">
        <v>777.33168314059003</v>
      </c>
      <c r="G730" t="s">
        <v>43</v>
      </c>
    </row>
    <row r="731" spans="1:7">
      <c r="A731" t="s">
        <v>3204</v>
      </c>
      <c r="B731" s="158">
        <v>46261</v>
      </c>
      <c r="C731" t="s">
        <v>3786</v>
      </c>
      <c r="D731" t="s">
        <v>3043</v>
      </c>
      <c r="E731" t="s">
        <v>3070</v>
      </c>
      <c r="F731">
        <v>464.3677047546953</v>
      </c>
      <c r="G731" t="s">
        <v>43</v>
      </c>
    </row>
    <row r="732" spans="1:7">
      <c r="A732" t="s">
        <v>3204</v>
      </c>
      <c r="B732" s="158">
        <v>46261</v>
      </c>
      <c r="C732" t="s">
        <v>3790</v>
      </c>
      <c r="D732" t="s">
        <v>3043</v>
      </c>
      <c r="E732" t="s">
        <v>3070</v>
      </c>
      <c r="F732">
        <v>438.78196386701887</v>
      </c>
      <c r="G732" t="s">
        <v>43</v>
      </c>
    </row>
    <row r="733" spans="1:7">
      <c r="A733" t="s">
        <v>3204</v>
      </c>
      <c r="B733" s="158">
        <v>46261</v>
      </c>
      <c r="C733" t="s">
        <v>3789</v>
      </c>
      <c r="D733" t="s">
        <v>3043</v>
      </c>
      <c r="E733" t="s">
        <v>3070</v>
      </c>
      <c r="F733">
        <v>481.6094649733277</v>
      </c>
      <c r="G733" t="s">
        <v>43</v>
      </c>
    </row>
    <row r="734" spans="1:7">
      <c r="A734" t="s">
        <v>3204</v>
      </c>
      <c r="B734" s="158">
        <v>46261</v>
      </c>
      <c r="C734" t="s">
        <v>3788</v>
      </c>
      <c r="D734" t="s">
        <v>3043</v>
      </c>
      <c r="E734" t="s">
        <v>3070</v>
      </c>
      <c r="F734">
        <v>479.28523902315652</v>
      </c>
      <c r="G734" t="s">
        <v>43</v>
      </c>
    </row>
    <row r="735" spans="1:7">
      <c r="A735" t="s">
        <v>3204</v>
      </c>
      <c r="B735" s="158">
        <v>46261</v>
      </c>
      <c r="C735" t="s">
        <v>3787</v>
      </c>
      <c r="D735" t="s">
        <v>3043</v>
      </c>
      <c r="E735" t="s">
        <v>3070</v>
      </c>
      <c r="F735">
        <v>479.28218740038568</v>
      </c>
      <c r="G735" t="s">
        <v>43</v>
      </c>
    </row>
    <row r="736" spans="1:7">
      <c r="A736" t="s">
        <v>3204</v>
      </c>
      <c r="B736" s="158">
        <v>46261</v>
      </c>
      <c r="C736" t="s">
        <v>3785</v>
      </c>
      <c r="D736" t="s">
        <v>3043</v>
      </c>
      <c r="E736" t="s">
        <v>3070</v>
      </c>
      <c r="F736">
        <v>479.28212143480778</v>
      </c>
      <c r="G736" t="s">
        <v>43</v>
      </c>
    </row>
    <row r="737" spans="1:7">
      <c r="A737" t="s">
        <v>3204</v>
      </c>
      <c r="B737" s="158">
        <v>46261</v>
      </c>
      <c r="C737" t="s">
        <v>3772</v>
      </c>
      <c r="D737" t="s">
        <v>3043</v>
      </c>
      <c r="E737" t="s">
        <v>3070</v>
      </c>
      <c r="F737">
        <v>498.9012218634598</v>
      </c>
      <c r="G737" t="s">
        <v>43</v>
      </c>
    </row>
    <row r="738" spans="1:7">
      <c r="A738" t="s">
        <v>3204</v>
      </c>
      <c r="B738" s="158">
        <v>46261</v>
      </c>
      <c r="C738" t="s">
        <v>3771</v>
      </c>
      <c r="D738" t="s">
        <v>3043</v>
      </c>
      <c r="E738" t="s">
        <v>3070</v>
      </c>
      <c r="F738">
        <v>472.10291310551111</v>
      </c>
      <c r="G738" t="s">
        <v>43</v>
      </c>
    </row>
    <row r="739" spans="1:7">
      <c r="A739" t="s">
        <v>3204</v>
      </c>
      <c r="B739" s="158">
        <v>46261</v>
      </c>
      <c r="C739" t="s">
        <v>3770</v>
      </c>
      <c r="D739" t="s">
        <v>3043</v>
      </c>
      <c r="E739" t="s">
        <v>3070</v>
      </c>
      <c r="F739">
        <v>651.2485177727649</v>
      </c>
      <c r="G739" t="s">
        <v>43</v>
      </c>
    </row>
    <row r="740" spans="1:7">
      <c r="A740" t="s">
        <v>3204</v>
      </c>
      <c r="B740" s="158">
        <v>46261</v>
      </c>
      <c r="C740" t="s">
        <v>3924</v>
      </c>
      <c r="D740" t="s">
        <v>3043</v>
      </c>
      <c r="E740" t="s">
        <v>3070</v>
      </c>
      <c r="F740">
        <v>468.25605277391151</v>
      </c>
      <c r="G740" t="s">
        <v>43</v>
      </c>
    </row>
    <row r="741" spans="1:7">
      <c r="A741" t="s">
        <v>3204</v>
      </c>
      <c r="B741" s="158">
        <v>46261</v>
      </c>
      <c r="C741" t="s">
        <v>3922</v>
      </c>
      <c r="D741" t="s">
        <v>3043</v>
      </c>
      <c r="E741" t="s">
        <v>3070</v>
      </c>
      <c r="F741">
        <v>245.89183214251531</v>
      </c>
      <c r="G741" t="s">
        <v>43</v>
      </c>
    </row>
    <row r="742" spans="1:7">
      <c r="A742" t="s">
        <v>3204</v>
      </c>
      <c r="B742" s="158">
        <v>46261</v>
      </c>
      <c r="C742" t="s">
        <v>3921</v>
      </c>
      <c r="D742" t="s">
        <v>3043</v>
      </c>
      <c r="E742" t="s">
        <v>3070</v>
      </c>
      <c r="F742">
        <v>394.35008226614451</v>
      </c>
      <c r="G742" t="s">
        <v>43</v>
      </c>
    </row>
    <row r="743" spans="1:7">
      <c r="A743" t="s">
        <v>3204</v>
      </c>
      <c r="B743" s="158">
        <v>46261</v>
      </c>
      <c r="C743" t="s">
        <v>3963</v>
      </c>
      <c r="D743" t="s">
        <v>3043</v>
      </c>
      <c r="E743" t="s">
        <v>3070</v>
      </c>
      <c r="F743">
        <v>556.21920724771917</v>
      </c>
      <c r="G743" t="s">
        <v>43</v>
      </c>
    </row>
    <row r="744" spans="1:7">
      <c r="A744" t="s">
        <v>3204</v>
      </c>
      <c r="B744" s="158">
        <v>46262</v>
      </c>
      <c r="C744" t="s">
        <v>3869</v>
      </c>
      <c r="D744" t="s">
        <v>3035</v>
      </c>
      <c r="E744" t="s">
        <v>3070</v>
      </c>
      <c r="F744">
        <v>240.93889350350949</v>
      </c>
      <c r="G744" t="s">
        <v>43</v>
      </c>
    </row>
    <row r="745" spans="1:7">
      <c r="A745" t="s">
        <v>3204</v>
      </c>
      <c r="B745" s="158">
        <v>46262</v>
      </c>
      <c r="C745" t="s">
        <v>3870</v>
      </c>
      <c r="D745" t="s">
        <v>3035</v>
      </c>
      <c r="E745" t="s">
        <v>3070</v>
      </c>
      <c r="F745">
        <v>242.46530765388161</v>
      </c>
      <c r="G745" t="s">
        <v>43</v>
      </c>
    </row>
    <row r="746" spans="1:7">
      <c r="A746" t="s">
        <v>3204</v>
      </c>
      <c r="B746" s="158">
        <v>46262</v>
      </c>
      <c r="C746" t="s">
        <v>3871</v>
      </c>
      <c r="D746" t="s">
        <v>3035</v>
      </c>
      <c r="E746" t="s">
        <v>3070</v>
      </c>
      <c r="F746">
        <v>243.9925991310738</v>
      </c>
      <c r="G746" t="s">
        <v>43</v>
      </c>
    </row>
    <row r="747" spans="1:7">
      <c r="A747" t="s">
        <v>3204</v>
      </c>
      <c r="B747" s="158">
        <v>46262</v>
      </c>
      <c r="C747" t="s">
        <v>3872</v>
      </c>
      <c r="D747" t="s">
        <v>3035</v>
      </c>
      <c r="E747" t="s">
        <v>3070</v>
      </c>
      <c r="F747">
        <v>246.338863900397</v>
      </c>
      <c r="G747" t="s">
        <v>43</v>
      </c>
    </row>
    <row r="748" spans="1:7">
      <c r="A748" t="s">
        <v>3204</v>
      </c>
      <c r="B748" s="158">
        <v>46261</v>
      </c>
      <c r="C748" t="s">
        <v>3728</v>
      </c>
      <c r="D748" t="s">
        <v>3043</v>
      </c>
      <c r="E748" t="s">
        <v>3070</v>
      </c>
      <c r="F748">
        <v>417.27503361552948</v>
      </c>
      <c r="G748" t="s">
        <v>43</v>
      </c>
    </row>
    <row r="749" spans="1:7">
      <c r="A749" t="s">
        <v>3204</v>
      </c>
      <c r="B749" s="158">
        <v>46261</v>
      </c>
      <c r="C749" t="s">
        <v>3729</v>
      </c>
      <c r="D749" t="s">
        <v>3043</v>
      </c>
      <c r="E749" t="s">
        <v>3070</v>
      </c>
      <c r="F749">
        <v>419.5963068860583</v>
      </c>
      <c r="G749" t="s">
        <v>43</v>
      </c>
    </row>
    <row r="750" spans="1:7">
      <c r="A750" t="s">
        <v>3204</v>
      </c>
      <c r="B750" s="158">
        <v>46261</v>
      </c>
      <c r="C750" t="s">
        <v>3730</v>
      </c>
      <c r="D750" t="s">
        <v>3043</v>
      </c>
      <c r="E750" t="s">
        <v>3070</v>
      </c>
      <c r="F750">
        <v>419.59634001273662</v>
      </c>
      <c r="G750" t="s">
        <v>43</v>
      </c>
    </row>
    <row r="751" spans="1:7">
      <c r="A751" t="s">
        <v>3204</v>
      </c>
      <c r="B751" s="158">
        <v>46261</v>
      </c>
      <c r="C751" t="s">
        <v>3731</v>
      </c>
      <c r="D751" t="s">
        <v>3043</v>
      </c>
      <c r="E751" t="s">
        <v>3070</v>
      </c>
      <c r="F751">
        <v>419.59392989892513</v>
      </c>
      <c r="G751" t="s">
        <v>43</v>
      </c>
    </row>
    <row r="752" spans="1:7">
      <c r="A752" t="s">
        <v>3204</v>
      </c>
      <c r="B752" s="158">
        <v>46261</v>
      </c>
      <c r="C752" t="s">
        <v>3723</v>
      </c>
      <c r="D752" t="s">
        <v>3043</v>
      </c>
      <c r="E752" t="s">
        <v>3070</v>
      </c>
      <c r="F752">
        <v>433.18394473195082</v>
      </c>
      <c r="G752" t="s">
        <v>43</v>
      </c>
    </row>
    <row r="753" spans="1:7">
      <c r="A753" t="s">
        <v>3204</v>
      </c>
      <c r="B753" s="158">
        <v>46261</v>
      </c>
      <c r="C753" t="s">
        <v>3722</v>
      </c>
      <c r="D753" t="s">
        <v>3043</v>
      </c>
      <c r="E753" t="s">
        <v>3070</v>
      </c>
      <c r="F753">
        <v>433.18795867078012</v>
      </c>
      <c r="G753" t="s">
        <v>43</v>
      </c>
    </row>
    <row r="754" spans="1:7">
      <c r="A754" t="s">
        <v>3204</v>
      </c>
      <c r="B754" s="158">
        <v>46261</v>
      </c>
      <c r="C754" t="s">
        <v>3481</v>
      </c>
      <c r="D754" t="s">
        <v>3025</v>
      </c>
      <c r="E754" t="s">
        <v>3070</v>
      </c>
      <c r="F754">
        <v>6269.7382740825406</v>
      </c>
      <c r="G754" t="s">
        <v>43</v>
      </c>
    </row>
    <row r="755" spans="1:7">
      <c r="A755" t="s">
        <v>3204</v>
      </c>
      <c r="B755" s="158">
        <v>46261</v>
      </c>
      <c r="C755" t="s">
        <v>3481</v>
      </c>
      <c r="D755" t="s">
        <v>3034</v>
      </c>
      <c r="E755" t="s">
        <v>3070</v>
      </c>
      <c r="F755">
        <v>9689.6498162746429</v>
      </c>
      <c r="G755" t="s">
        <v>43</v>
      </c>
    </row>
    <row r="756" spans="1:7">
      <c r="A756" t="s">
        <v>3204</v>
      </c>
      <c r="B756" s="158">
        <v>46261</v>
      </c>
      <c r="C756" t="s">
        <v>3481</v>
      </c>
      <c r="D756" t="s">
        <v>3034</v>
      </c>
      <c r="E756" t="s">
        <v>3070</v>
      </c>
      <c r="F756">
        <v>3117.6342619489878</v>
      </c>
      <c r="G756" t="s">
        <v>43</v>
      </c>
    </row>
    <row r="757" spans="1:7">
      <c r="A757" t="s">
        <v>3204</v>
      </c>
      <c r="B757" s="158">
        <v>46261</v>
      </c>
      <c r="C757" t="s">
        <v>3481</v>
      </c>
      <c r="D757" t="s">
        <v>3039</v>
      </c>
      <c r="E757" t="s">
        <v>3070</v>
      </c>
      <c r="F757">
        <v>5725.3449032865456</v>
      </c>
      <c r="G757" t="s">
        <v>43</v>
      </c>
    </row>
    <row r="758" spans="1:7">
      <c r="A758" t="s">
        <v>3204</v>
      </c>
      <c r="B758" s="158">
        <v>46262</v>
      </c>
      <c r="C758" t="s">
        <v>3481</v>
      </c>
      <c r="D758" t="s">
        <v>3040</v>
      </c>
      <c r="E758" t="s">
        <v>3070</v>
      </c>
      <c r="F758">
        <v>6290.281179677695</v>
      </c>
      <c r="G758" t="s">
        <v>43</v>
      </c>
    </row>
    <row r="759" spans="1:7">
      <c r="A759" t="s">
        <v>3204</v>
      </c>
      <c r="B759" s="158">
        <v>46262</v>
      </c>
      <c r="C759" t="s">
        <v>3481</v>
      </c>
      <c r="D759" t="s">
        <v>3040</v>
      </c>
      <c r="E759" t="s">
        <v>3070</v>
      </c>
      <c r="F759">
        <v>8824.5760008394718</v>
      </c>
      <c r="G759" t="s">
        <v>43</v>
      </c>
    </row>
    <row r="760" spans="1:7">
      <c r="A760" t="s">
        <v>3204</v>
      </c>
      <c r="B760" s="158">
        <v>46262</v>
      </c>
      <c r="C760" t="s">
        <v>3481</v>
      </c>
      <c r="D760" t="s">
        <v>3039</v>
      </c>
      <c r="E760" t="s">
        <v>3070</v>
      </c>
      <c r="F760">
        <v>3498.8678439259529</v>
      </c>
      <c r="G760" t="s">
        <v>43</v>
      </c>
    </row>
    <row r="761" spans="1:7">
      <c r="A761" t="s">
        <v>3204</v>
      </c>
      <c r="B761" s="158">
        <v>46262</v>
      </c>
      <c r="C761" t="s">
        <v>3481</v>
      </c>
      <c r="D761" t="s">
        <v>3039</v>
      </c>
      <c r="E761" t="s">
        <v>3070</v>
      </c>
      <c r="F761">
        <v>5143.153364110738</v>
      </c>
      <c r="G761" t="s">
        <v>43</v>
      </c>
    </row>
    <row r="762" spans="1:7">
      <c r="A762" t="s">
        <v>3204</v>
      </c>
      <c r="B762" s="158">
        <v>46262</v>
      </c>
      <c r="C762" t="s">
        <v>3481</v>
      </c>
      <c r="D762" t="s">
        <v>3034</v>
      </c>
      <c r="E762" t="s">
        <v>3070</v>
      </c>
      <c r="F762">
        <v>10011.856665231289</v>
      </c>
      <c r="G762" t="s">
        <v>43</v>
      </c>
    </row>
    <row r="763" spans="1:7">
      <c r="A763" t="s">
        <v>3204</v>
      </c>
      <c r="B763" s="158">
        <v>46262</v>
      </c>
      <c r="C763" t="s">
        <v>4069</v>
      </c>
      <c r="D763" t="s">
        <v>3043</v>
      </c>
      <c r="E763" t="s">
        <v>3070</v>
      </c>
      <c r="F763">
        <v>458.76123395340983</v>
      </c>
      <c r="G763" t="s">
        <v>43</v>
      </c>
    </row>
    <row r="764" spans="1:7">
      <c r="A764" t="s">
        <v>3204</v>
      </c>
      <c r="B764" s="158">
        <v>46262</v>
      </c>
      <c r="C764" t="s">
        <v>4070</v>
      </c>
      <c r="D764" t="s">
        <v>3043</v>
      </c>
      <c r="E764" t="s">
        <v>3070</v>
      </c>
      <c r="F764">
        <v>458.76192767859902</v>
      </c>
      <c r="G764" t="s">
        <v>43</v>
      </c>
    </row>
    <row r="765" spans="1:7">
      <c r="A765" t="s">
        <v>3204</v>
      </c>
      <c r="B765" s="158">
        <v>46262</v>
      </c>
      <c r="C765" t="s">
        <v>4071</v>
      </c>
      <c r="D765" t="s">
        <v>3043</v>
      </c>
      <c r="E765" t="s">
        <v>3070</v>
      </c>
      <c r="F765">
        <v>458.76014264207328</v>
      </c>
      <c r="G765" t="s">
        <v>43</v>
      </c>
    </row>
    <row r="766" spans="1:7">
      <c r="A766" t="s">
        <v>3204</v>
      </c>
      <c r="B766" s="158">
        <v>46262</v>
      </c>
      <c r="C766" t="s">
        <v>4072</v>
      </c>
      <c r="D766" t="s">
        <v>3043</v>
      </c>
      <c r="E766" t="s">
        <v>3070</v>
      </c>
      <c r="F766">
        <v>466.65837151318561</v>
      </c>
      <c r="G766" t="s">
        <v>43</v>
      </c>
    </row>
    <row r="767" spans="1:7">
      <c r="A767" t="s">
        <v>3204</v>
      </c>
      <c r="B767" s="158">
        <v>46262</v>
      </c>
      <c r="C767" t="s">
        <v>4068</v>
      </c>
      <c r="D767" t="s">
        <v>3043</v>
      </c>
      <c r="E767" t="s">
        <v>3070</v>
      </c>
      <c r="F767">
        <v>397.11893667839468</v>
      </c>
      <c r="G767" t="s">
        <v>43</v>
      </c>
    </row>
    <row r="768" spans="1:7">
      <c r="A768" t="s">
        <v>3204</v>
      </c>
      <c r="B768" s="158">
        <v>46262</v>
      </c>
      <c r="C768" t="s">
        <v>4066</v>
      </c>
      <c r="D768" t="s">
        <v>3043</v>
      </c>
      <c r="E768" t="s">
        <v>3070</v>
      </c>
      <c r="F768">
        <v>459.85734045563731</v>
      </c>
      <c r="G768" t="s">
        <v>43</v>
      </c>
    </row>
    <row r="769" spans="1:7">
      <c r="A769" t="s">
        <v>3204</v>
      </c>
      <c r="B769" s="158">
        <v>46262</v>
      </c>
      <c r="C769" t="s">
        <v>4065</v>
      </c>
      <c r="D769" t="s">
        <v>3043</v>
      </c>
      <c r="E769" t="s">
        <v>3070</v>
      </c>
      <c r="F769">
        <v>438.63028996181669</v>
      </c>
      <c r="G769" t="s">
        <v>43</v>
      </c>
    </row>
    <row r="770" spans="1:7">
      <c r="A770" t="s">
        <v>3204</v>
      </c>
      <c r="B770" s="158">
        <v>46262</v>
      </c>
      <c r="C770" t="s">
        <v>4064</v>
      </c>
      <c r="D770" t="s">
        <v>3043</v>
      </c>
      <c r="E770" t="s">
        <v>3070</v>
      </c>
      <c r="F770">
        <v>438.63139070826583</v>
      </c>
      <c r="G770" t="s">
        <v>43</v>
      </c>
    </row>
    <row r="771" spans="1:7">
      <c r="A771" t="s">
        <v>3204</v>
      </c>
      <c r="B771" s="158">
        <v>46262</v>
      </c>
      <c r="C771" t="s">
        <v>4067</v>
      </c>
      <c r="D771" t="s">
        <v>3043</v>
      </c>
      <c r="E771" t="s">
        <v>3070</v>
      </c>
      <c r="F771">
        <v>671.83230406942312</v>
      </c>
      <c r="G771" t="s">
        <v>43</v>
      </c>
    </row>
    <row r="772" spans="1:7">
      <c r="A772" t="s">
        <v>3204</v>
      </c>
      <c r="B772" s="158">
        <v>46262</v>
      </c>
      <c r="C772" t="s">
        <v>4063</v>
      </c>
      <c r="D772" t="s">
        <v>3043</v>
      </c>
      <c r="E772" t="s">
        <v>3070</v>
      </c>
      <c r="F772">
        <v>438.63067949551618</v>
      </c>
      <c r="G772" t="s">
        <v>43</v>
      </c>
    </row>
    <row r="773" spans="1:7">
      <c r="A773" t="s">
        <v>3204</v>
      </c>
      <c r="B773" s="158">
        <v>46262</v>
      </c>
      <c r="C773" t="s">
        <v>4062</v>
      </c>
      <c r="D773" t="s">
        <v>3043</v>
      </c>
      <c r="E773" t="s">
        <v>3070</v>
      </c>
      <c r="F773">
        <v>437.99125906263362</v>
      </c>
      <c r="G773" t="s">
        <v>43</v>
      </c>
    </row>
    <row r="774" spans="1:7">
      <c r="A774" t="s">
        <v>3204</v>
      </c>
      <c r="B774" s="158">
        <v>46262</v>
      </c>
      <c r="C774" t="s">
        <v>4061</v>
      </c>
      <c r="D774" t="s">
        <v>3043</v>
      </c>
      <c r="E774" t="s">
        <v>3070</v>
      </c>
      <c r="F774">
        <v>432.32877592940349</v>
      </c>
      <c r="G774" t="s">
        <v>43</v>
      </c>
    </row>
    <row r="775" spans="1:7">
      <c r="A775" t="s">
        <v>3204</v>
      </c>
      <c r="B775" s="158">
        <v>46262</v>
      </c>
      <c r="C775" t="s">
        <v>4073</v>
      </c>
      <c r="D775" t="s">
        <v>3043</v>
      </c>
      <c r="E775" t="s">
        <v>3070</v>
      </c>
      <c r="F775">
        <v>466.51008552452549</v>
      </c>
      <c r="G775" t="s">
        <v>43</v>
      </c>
    </row>
    <row r="776" spans="1:7">
      <c r="A776" t="s">
        <v>3204</v>
      </c>
      <c r="B776" s="158">
        <v>46262</v>
      </c>
      <c r="C776" t="s">
        <v>4060</v>
      </c>
      <c r="D776" t="s">
        <v>3043</v>
      </c>
      <c r="E776" t="s">
        <v>3070</v>
      </c>
      <c r="F776">
        <v>432.32877640158398</v>
      </c>
      <c r="G776" t="s">
        <v>43</v>
      </c>
    </row>
    <row r="777" spans="1:7">
      <c r="A777" t="s">
        <v>3204</v>
      </c>
      <c r="B777" s="158">
        <v>46262</v>
      </c>
      <c r="C777" t="s">
        <v>4074</v>
      </c>
      <c r="D777" t="s">
        <v>3043</v>
      </c>
      <c r="E777" t="s">
        <v>3070</v>
      </c>
      <c r="F777">
        <v>466.51008391845971</v>
      </c>
      <c r="G777" t="s">
        <v>43</v>
      </c>
    </row>
    <row r="778" spans="1:7">
      <c r="A778" t="s">
        <v>3204</v>
      </c>
      <c r="B778" s="158">
        <v>46262</v>
      </c>
      <c r="C778" t="s">
        <v>4059</v>
      </c>
      <c r="D778" t="s">
        <v>3043</v>
      </c>
      <c r="E778" t="s">
        <v>3070</v>
      </c>
      <c r="F778">
        <v>432.32927168672899</v>
      </c>
      <c r="G778" t="s">
        <v>43</v>
      </c>
    </row>
    <row r="779" spans="1:7">
      <c r="A779" t="s">
        <v>3204</v>
      </c>
      <c r="B779" s="158">
        <v>46262</v>
      </c>
      <c r="C779" t="s">
        <v>4075</v>
      </c>
      <c r="D779" t="s">
        <v>3043</v>
      </c>
      <c r="E779" t="s">
        <v>3070</v>
      </c>
      <c r="F779">
        <v>466.50866621558089</v>
      </c>
      <c r="G779" t="s">
        <v>43</v>
      </c>
    </row>
    <row r="780" spans="1:7">
      <c r="A780" t="s">
        <v>3204</v>
      </c>
      <c r="B780" s="158">
        <v>46262</v>
      </c>
      <c r="C780" t="s">
        <v>4058</v>
      </c>
      <c r="D780" t="s">
        <v>3043</v>
      </c>
      <c r="E780" t="s">
        <v>3070</v>
      </c>
      <c r="F780">
        <v>432.32947056787089</v>
      </c>
      <c r="G780" t="s">
        <v>43</v>
      </c>
    </row>
    <row r="781" spans="1:7">
      <c r="A781" t="s">
        <v>3204</v>
      </c>
      <c r="B781" s="158">
        <v>46262</v>
      </c>
      <c r="C781" t="s">
        <v>4051</v>
      </c>
      <c r="D781" t="s">
        <v>3043</v>
      </c>
      <c r="E781" t="s">
        <v>3070</v>
      </c>
      <c r="F781">
        <v>466.51118213532033</v>
      </c>
      <c r="G781" t="s">
        <v>43</v>
      </c>
    </row>
    <row r="782" spans="1:7">
      <c r="A782" t="s">
        <v>3204</v>
      </c>
      <c r="B782" s="158">
        <v>46262</v>
      </c>
      <c r="C782" t="s">
        <v>4057</v>
      </c>
      <c r="D782" t="s">
        <v>3043</v>
      </c>
      <c r="E782" t="s">
        <v>3070</v>
      </c>
      <c r="F782">
        <v>434.31293395601102</v>
      </c>
      <c r="G782" t="s">
        <v>43</v>
      </c>
    </row>
    <row r="783" spans="1:7">
      <c r="A783" t="s">
        <v>3204</v>
      </c>
      <c r="B783" s="158">
        <v>46262</v>
      </c>
      <c r="C783" t="s">
        <v>4052</v>
      </c>
      <c r="D783" t="s">
        <v>3043</v>
      </c>
      <c r="E783" t="s">
        <v>3070</v>
      </c>
      <c r="F783">
        <v>464.81306544717518</v>
      </c>
      <c r="G783" t="s">
        <v>43</v>
      </c>
    </row>
    <row r="784" spans="1:7">
      <c r="A784" t="s">
        <v>3204</v>
      </c>
      <c r="B784" s="158">
        <v>46262</v>
      </c>
      <c r="C784" t="s">
        <v>4056</v>
      </c>
      <c r="D784" t="s">
        <v>3043</v>
      </c>
      <c r="E784" t="s">
        <v>3070</v>
      </c>
      <c r="F784">
        <v>601.53877396858297</v>
      </c>
      <c r="G784" t="s">
        <v>43</v>
      </c>
    </row>
    <row r="785" spans="1:7">
      <c r="A785" t="s">
        <v>3204</v>
      </c>
      <c r="B785" s="158">
        <v>46262</v>
      </c>
      <c r="C785" t="s">
        <v>4055</v>
      </c>
      <c r="D785" t="s">
        <v>3043</v>
      </c>
      <c r="E785" t="s">
        <v>3070</v>
      </c>
      <c r="F785">
        <v>453.19699039775878</v>
      </c>
      <c r="G785" t="s">
        <v>43</v>
      </c>
    </row>
    <row r="786" spans="1:7">
      <c r="A786" t="s">
        <v>3204</v>
      </c>
      <c r="B786" s="158">
        <v>46262</v>
      </c>
      <c r="C786" t="s">
        <v>4054</v>
      </c>
      <c r="D786" t="s">
        <v>3043</v>
      </c>
      <c r="E786" t="s">
        <v>3070</v>
      </c>
      <c r="F786">
        <v>479.39419002691278</v>
      </c>
      <c r="G786" t="s">
        <v>43</v>
      </c>
    </row>
    <row r="787" spans="1:7">
      <c r="A787" t="s">
        <v>3204</v>
      </c>
      <c r="B787" s="158">
        <v>46262</v>
      </c>
      <c r="C787" t="s">
        <v>4053</v>
      </c>
      <c r="D787" t="s">
        <v>3043</v>
      </c>
      <c r="E787" t="s">
        <v>3070</v>
      </c>
      <c r="F787">
        <v>745.36629729202832</v>
      </c>
      <c r="G787" t="s">
        <v>43</v>
      </c>
    </row>
    <row r="788" spans="1:7">
      <c r="A788" t="s">
        <v>3204</v>
      </c>
      <c r="B788" s="158">
        <v>46262</v>
      </c>
      <c r="C788" t="s">
        <v>4077</v>
      </c>
      <c r="D788" t="s">
        <v>3043</v>
      </c>
      <c r="E788" t="s">
        <v>3070</v>
      </c>
      <c r="F788">
        <v>442.1034577973187</v>
      </c>
      <c r="G788" t="s">
        <v>43</v>
      </c>
    </row>
    <row r="789" spans="1:7">
      <c r="A789" t="s">
        <v>3204</v>
      </c>
      <c r="B789" s="158">
        <v>46262</v>
      </c>
      <c r="C789" t="s">
        <v>4076</v>
      </c>
      <c r="D789" t="s">
        <v>3043</v>
      </c>
      <c r="E789" t="s">
        <v>3070</v>
      </c>
      <c r="F789">
        <v>442.10468193143612</v>
      </c>
      <c r="G789" t="s">
        <v>43</v>
      </c>
    </row>
    <row r="790" spans="1:7">
      <c r="A790" t="s">
        <v>3204</v>
      </c>
      <c r="B790" s="158">
        <v>46262</v>
      </c>
      <c r="C790" t="s">
        <v>4078</v>
      </c>
      <c r="D790" t="s">
        <v>3043</v>
      </c>
      <c r="E790" t="s">
        <v>3070</v>
      </c>
      <c r="F790">
        <v>484.91933263558889</v>
      </c>
      <c r="G790" t="s">
        <v>43</v>
      </c>
    </row>
    <row r="791" spans="1:7">
      <c r="A791" t="s">
        <v>3204</v>
      </c>
      <c r="B791" s="158">
        <v>46262</v>
      </c>
      <c r="C791" t="s">
        <v>4079</v>
      </c>
      <c r="D791" t="s">
        <v>3043</v>
      </c>
      <c r="E791" t="s">
        <v>3070</v>
      </c>
      <c r="F791">
        <v>735.55194203183055</v>
      </c>
      <c r="G791" t="s">
        <v>43</v>
      </c>
    </row>
    <row r="792" spans="1:7">
      <c r="A792" t="s">
        <v>3204</v>
      </c>
      <c r="B792" s="158">
        <v>46262</v>
      </c>
      <c r="C792" t="s">
        <v>3481</v>
      </c>
      <c r="D792" t="s">
        <v>3025</v>
      </c>
      <c r="E792" t="s">
        <v>3070</v>
      </c>
      <c r="F792">
        <v>12680.21516434709</v>
      </c>
      <c r="G792" t="s">
        <v>43</v>
      </c>
    </row>
    <row r="793" spans="1:7">
      <c r="A793" t="s">
        <v>3204</v>
      </c>
      <c r="B793" s="158">
        <v>46262</v>
      </c>
      <c r="C793" t="s">
        <v>4112</v>
      </c>
      <c r="D793" t="s">
        <v>3041</v>
      </c>
      <c r="E793" t="s">
        <v>3070</v>
      </c>
      <c r="F793">
        <v>439.55833375826478</v>
      </c>
      <c r="G793" t="s">
        <v>43</v>
      </c>
    </row>
    <row r="794" spans="1:7">
      <c r="A794" t="s">
        <v>3204</v>
      </c>
      <c r="B794" s="158">
        <v>46262</v>
      </c>
      <c r="C794" t="s">
        <v>4115</v>
      </c>
      <c r="D794" t="s">
        <v>3041</v>
      </c>
      <c r="E794" t="s">
        <v>3070</v>
      </c>
      <c r="F794">
        <v>377.67716245725751</v>
      </c>
      <c r="G794" t="s">
        <v>43</v>
      </c>
    </row>
    <row r="795" spans="1:7">
      <c r="A795" t="s">
        <v>3204</v>
      </c>
      <c r="B795" s="158">
        <v>46262</v>
      </c>
      <c r="C795" t="s">
        <v>4119</v>
      </c>
      <c r="D795" t="s">
        <v>3041</v>
      </c>
      <c r="E795" t="s">
        <v>3070</v>
      </c>
      <c r="F795">
        <v>467.49628966022283</v>
      </c>
      <c r="G795" t="s">
        <v>43</v>
      </c>
    </row>
    <row r="796" spans="1:7">
      <c r="A796" t="s">
        <v>3204</v>
      </c>
      <c r="B796" s="158">
        <v>46262</v>
      </c>
      <c r="C796" t="s">
        <v>4120</v>
      </c>
      <c r="D796" t="s">
        <v>3041</v>
      </c>
      <c r="E796" t="s">
        <v>3070</v>
      </c>
      <c r="F796">
        <v>744.7586223911494</v>
      </c>
      <c r="G796" t="s">
        <v>43</v>
      </c>
    </row>
    <row r="797" spans="1:7">
      <c r="A797" t="s">
        <v>3204</v>
      </c>
      <c r="B797" s="158">
        <v>46262</v>
      </c>
      <c r="C797" t="s">
        <v>3969</v>
      </c>
      <c r="D797" t="s">
        <v>3037</v>
      </c>
      <c r="E797" t="s">
        <v>3070</v>
      </c>
      <c r="F797">
        <v>561.48217555647716</v>
      </c>
      <c r="G797" t="s">
        <v>43</v>
      </c>
    </row>
    <row r="798" spans="1:7">
      <c r="A798" t="s">
        <v>3204</v>
      </c>
      <c r="B798" s="158">
        <v>46262</v>
      </c>
      <c r="C798" t="s">
        <v>3970</v>
      </c>
      <c r="D798" t="s">
        <v>3037</v>
      </c>
      <c r="E798" t="s">
        <v>3070</v>
      </c>
      <c r="F798">
        <v>359.95903086848563</v>
      </c>
      <c r="G798" t="s">
        <v>43</v>
      </c>
    </row>
    <row r="799" spans="1:7">
      <c r="A799" t="s">
        <v>3204</v>
      </c>
      <c r="B799" s="158">
        <v>46262</v>
      </c>
      <c r="C799" t="s">
        <v>3971</v>
      </c>
      <c r="D799" t="s">
        <v>3037</v>
      </c>
      <c r="E799" t="s">
        <v>3070</v>
      </c>
      <c r="F799">
        <v>403.454169515986</v>
      </c>
      <c r="G799" t="s">
        <v>43</v>
      </c>
    </row>
    <row r="800" spans="1:7">
      <c r="A800" t="s">
        <v>3204</v>
      </c>
      <c r="B800" s="158">
        <v>46262</v>
      </c>
      <c r="C800" t="s">
        <v>3972</v>
      </c>
      <c r="D800" t="s">
        <v>3037</v>
      </c>
      <c r="E800" t="s">
        <v>3070</v>
      </c>
      <c r="F800">
        <v>363.95857976004481</v>
      </c>
      <c r="G800" t="s">
        <v>43</v>
      </c>
    </row>
    <row r="801" spans="1:7">
      <c r="A801" t="s">
        <v>3204</v>
      </c>
      <c r="B801" s="158">
        <v>46262</v>
      </c>
      <c r="C801" t="s">
        <v>3973</v>
      </c>
      <c r="D801" t="s">
        <v>3037</v>
      </c>
      <c r="E801" t="s">
        <v>3070</v>
      </c>
      <c r="F801">
        <v>363.95857995003462</v>
      </c>
      <c r="G801" t="s">
        <v>43</v>
      </c>
    </row>
    <row r="802" spans="1:7">
      <c r="A802" t="s">
        <v>3204</v>
      </c>
      <c r="B802" s="158">
        <v>46262</v>
      </c>
      <c r="C802" t="s">
        <v>3975</v>
      </c>
      <c r="D802" t="s">
        <v>3037</v>
      </c>
      <c r="E802" t="s">
        <v>3070</v>
      </c>
      <c r="F802">
        <v>359.95897555910051</v>
      </c>
      <c r="G802" t="s">
        <v>43</v>
      </c>
    </row>
    <row r="803" spans="1:7">
      <c r="A803" t="s">
        <v>3204</v>
      </c>
      <c r="B803" s="158">
        <v>46262</v>
      </c>
      <c r="C803" t="s">
        <v>3974</v>
      </c>
      <c r="D803" t="s">
        <v>3037</v>
      </c>
      <c r="E803" t="s">
        <v>3070</v>
      </c>
      <c r="F803">
        <v>403.45401461236179</v>
      </c>
      <c r="G803" t="s">
        <v>43</v>
      </c>
    </row>
    <row r="804" spans="1:7">
      <c r="A804" t="s">
        <v>3204</v>
      </c>
      <c r="B804" s="158">
        <v>46262</v>
      </c>
      <c r="C804" t="s">
        <v>4106</v>
      </c>
      <c r="D804" t="s">
        <v>3046</v>
      </c>
      <c r="E804" t="s">
        <v>3070</v>
      </c>
      <c r="F804">
        <v>473.23736206907779</v>
      </c>
      <c r="G804" t="s">
        <v>43</v>
      </c>
    </row>
    <row r="805" spans="1:7">
      <c r="A805" t="s">
        <v>3204</v>
      </c>
      <c r="B805" s="158">
        <v>46262</v>
      </c>
      <c r="C805" t="s">
        <v>4105</v>
      </c>
      <c r="D805" t="s">
        <v>3046</v>
      </c>
      <c r="E805" t="s">
        <v>3070</v>
      </c>
      <c r="F805">
        <v>760.65278719583875</v>
      </c>
      <c r="G805" t="s">
        <v>43</v>
      </c>
    </row>
    <row r="806" spans="1:7">
      <c r="A806" t="s">
        <v>3204</v>
      </c>
      <c r="B806" s="158">
        <v>46262</v>
      </c>
      <c r="C806" t="s">
        <v>4096</v>
      </c>
      <c r="D806" t="s">
        <v>3046</v>
      </c>
      <c r="E806" t="s">
        <v>3070</v>
      </c>
      <c r="F806">
        <v>838.62207938358188</v>
      </c>
      <c r="G806" t="s">
        <v>43</v>
      </c>
    </row>
    <row r="807" spans="1:7">
      <c r="A807" t="s">
        <v>3204</v>
      </c>
      <c r="B807" s="158">
        <v>46262</v>
      </c>
      <c r="C807" t="s">
        <v>4100</v>
      </c>
      <c r="D807" t="s">
        <v>3046</v>
      </c>
      <c r="E807" t="s">
        <v>3070</v>
      </c>
      <c r="F807">
        <v>449.09663208946591</v>
      </c>
      <c r="G807" t="s">
        <v>43</v>
      </c>
    </row>
    <row r="808" spans="1:7">
      <c r="A808" t="s">
        <v>3204</v>
      </c>
      <c r="B808" s="158">
        <v>46262</v>
      </c>
      <c r="C808" t="s">
        <v>4099</v>
      </c>
      <c r="D808" t="s">
        <v>3046</v>
      </c>
      <c r="E808" t="s">
        <v>3070</v>
      </c>
      <c r="F808">
        <v>449.09658607840538</v>
      </c>
      <c r="G808" t="s">
        <v>43</v>
      </c>
    </row>
    <row r="809" spans="1:7">
      <c r="A809" t="s">
        <v>3204</v>
      </c>
      <c r="B809" s="158">
        <v>46262</v>
      </c>
      <c r="C809" t="s">
        <v>4098</v>
      </c>
      <c r="D809" t="s">
        <v>3046</v>
      </c>
      <c r="E809" t="s">
        <v>3070</v>
      </c>
      <c r="F809">
        <v>440.89240365475422</v>
      </c>
      <c r="G809" t="s">
        <v>43</v>
      </c>
    </row>
    <row r="810" spans="1:7">
      <c r="A810" t="s">
        <v>3204</v>
      </c>
      <c r="B810" s="158">
        <v>46262</v>
      </c>
      <c r="C810" t="s">
        <v>4030</v>
      </c>
      <c r="D810" t="s">
        <v>3046</v>
      </c>
      <c r="E810" t="s">
        <v>3070</v>
      </c>
      <c r="F810">
        <v>831.33353598695248</v>
      </c>
      <c r="G810" t="s">
        <v>43</v>
      </c>
    </row>
    <row r="811" spans="1:7">
      <c r="A811" t="s">
        <v>3204</v>
      </c>
      <c r="B811" s="158">
        <v>46262</v>
      </c>
      <c r="C811" t="s">
        <v>4031</v>
      </c>
      <c r="D811" t="s">
        <v>3046</v>
      </c>
      <c r="E811" t="s">
        <v>3070</v>
      </c>
      <c r="F811">
        <v>490.78516780585051</v>
      </c>
      <c r="G811" t="s">
        <v>43</v>
      </c>
    </row>
    <row r="812" spans="1:7">
      <c r="A812" t="s">
        <v>3204</v>
      </c>
      <c r="B812" s="158">
        <v>46262</v>
      </c>
      <c r="C812" t="s">
        <v>4027</v>
      </c>
      <c r="D812" t="s">
        <v>3046</v>
      </c>
      <c r="E812" t="s">
        <v>3070</v>
      </c>
      <c r="F812">
        <v>704.51443329267204</v>
      </c>
      <c r="G812" t="s">
        <v>43</v>
      </c>
    </row>
    <row r="813" spans="1:7">
      <c r="A813" t="s">
        <v>3204</v>
      </c>
      <c r="B813" s="158">
        <v>46262</v>
      </c>
      <c r="C813" t="s">
        <v>4029</v>
      </c>
      <c r="D813" t="s">
        <v>3046</v>
      </c>
      <c r="E813" t="s">
        <v>3070</v>
      </c>
      <c r="F813">
        <v>559.92220992129296</v>
      </c>
      <c r="G813" t="s">
        <v>43</v>
      </c>
    </row>
    <row r="814" spans="1:7">
      <c r="A814" t="s">
        <v>3204</v>
      </c>
      <c r="B814" s="158">
        <v>46262</v>
      </c>
      <c r="C814" t="s">
        <v>4032</v>
      </c>
      <c r="D814" t="s">
        <v>3046</v>
      </c>
      <c r="E814" t="s">
        <v>3070</v>
      </c>
      <c r="F814">
        <v>538.5483829472214</v>
      </c>
      <c r="G814" t="s">
        <v>43</v>
      </c>
    </row>
    <row r="815" spans="1:7">
      <c r="A815" t="s">
        <v>3204</v>
      </c>
      <c r="B815" s="158">
        <v>46262</v>
      </c>
      <c r="C815" t="s">
        <v>4028</v>
      </c>
      <c r="D815" t="s">
        <v>3046</v>
      </c>
      <c r="E815" t="s">
        <v>3070</v>
      </c>
      <c r="F815">
        <v>543.37487771827728</v>
      </c>
      <c r="G815" t="s">
        <v>43</v>
      </c>
    </row>
    <row r="816" spans="1:7">
      <c r="A816" t="s">
        <v>3204</v>
      </c>
      <c r="B816" s="158">
        <v>46262</v>
      </c>
      <c r="C816" t="s">
        <v>4033</v>
      </c>
      <c r="D816" t="s">
        <v>3046</v>
      </c>
      <c r="E816" t="s">
        <v>3070</v>
      </c>
      <c r="F816">
        <v>555.63986067567021</v>
      </c>
      <c r="G816" t="s">
        <v>43</v>
      </c>
    </row>
    <row r="817" spans="1:7">
      <c r="A817" t="s">
        <v>3204</v>
      </c>
      <c r="B817" s="158">
        <v>46262</v>
      </c>
      <c r="C817" t="s">
        <v>4039</v>
      </c>
      <c r="D817" t="s">
        <v>3046</v>
      </c>
      <c r="E817" t="s">
        <v>3070</v>
      </c>
      <c r="F817">
        <v>536.57157077267766</v>
      </c>
      <c r="G817" t="s">
        <v>43</v>
      </c>
    </row>
    <row r="818" spans="1:7">
      <c r="A818" t="s">
        <v>3204</v>
      </c>
      <c r="B818" s="158">
        <v>46262</v>
      </c>
      <c r="C818" t="s">
        <v>4034</v>
      </c>
      <c r="D818" t="s">
        <v>3046</v>
      </c>
      <c r="E818" t="s">
        <v>3070</v>
      </c>
      <c r="F818">
        <v>559.65131441131234</v>
      </c>
      <c r="G818" t="s">
        <v>43</v>
      </c>
    </row>
    <row r="819" spans="1:7">
      <c r="A819" t="s">
        <v>3204</v>
      </c>
      <c r="B819" s="158">
        <v>46262</v>
      </c>
      <c r="C819" t="s">
        <v>4038</v>
      </c>
      <c r="D819" t="s">
        <v>3046</v>
      </c>
      <c r="E819" t="s">
        <v>3070</v>
      </c>
      <c r="F819">
        <v>860.90590943954885</v>
      </c>
      <c r="G819" t="s">
        <v>43</v>
      </c>
    </row>
    <row r="820" spans="1:7">
      <c r="A820" t="s">
        <v>3204</v>
      </c>
      <c r="B820" s="158">
        <v>46262</v>
      </c>
      <c r="C820" t="s">
        <v>4037</v>
      </c>
      <c r="D820" t="s">
        <v>3046</v>
      </c>
      <c r="E820" t="s">
        <v>3070</v>
      </c>
      <c r="F820">
        <v>472.45802439190447</v>
      </c>
      <c r="G820" t="s">
        <v>43</v>
      </c>
    </row>
    <row r="821" spans="1:7">
      <c r="A821" t="s">
        <v>3204</v>
      </c>
      <c r="B821" s="158">
        <v>46262</v>
      </c>
      <c r="C821" t="s">
        <v>4036</v>
      </c>
      <c r="D821" t="s">
        <v>3046</v>
      </c>
      <c r="E821" t="s">
        <v>3070</v>
      </c>
      <c r="F821">
        <v>446.79043834283948</v>
      </c>
      <c r="G821" t="s">
        <v>43</v>
      </c>
    </row>
    <row r="822" spans="1:7">
      <c r="A822" t="s">
        <v>3204</v>
      </c>
      <c r="B822" s="158">
        <v>46262</v>
      </c>
      <c r="C822" t="s">
        <v>4035</v>
      </c>
      <c r="D822" t="s">
        <v>3046</v>
      </c>
      <c r="E822" t="s">
        <v>3070</v>
      </c>
      <c r="F822">
        <v>732.26769196987152</v>
      </c>
      <c r="G822" t="s">
        <v>43</v>
      </c>
    </row>
    <row r="823" spans="1:7">
      <c r="A823" t="s">
        <v>3204</v>
      </c>
      <c r="B823" s="158">
        <v>46262</v>
      </c>
      <c r="C823" t="s">
        <v>4040</v>
      </c>
      <c r="D823" t="s">
        <v>3046</v>
      </c>
      <c r="E823" t="s">
        <v>3070</v>
      </c>
      <c r="F823">
        <v>715.75416790717281</v>
      </c>
      <c r="G823" t="s">
        <v>43</v>
      </c>
    </row>
    <row r="824" spans="1:7">
      <c r="A824" t="s">
        <v>3204</v>
      </c>
      <c r="B824" s="158">
        <v>46262</v>
      </c>
      <c r="C824" t="s">
        <v>4043</v>
      </c>
      <c r="D824" t="s">
        <v>3046</v>
      </c>
      <c r="E824" t="s">
        <v>3070</v>
      </c>
      <c r="F824">
        <v>434.54173158539919</v>
      </c>
      <c r="G824" t="s">
        <v>43</v>
      </c>
    </row>
    <row r="825" spans="1:7">
      <c r="A825" t="s">
        <v>3204</v>
      </c>
      <c r="B825" s="158">
        <v>46262</v>
      </c>
      <c r="C825" t="s">
        <v>4044</v>
      </c>
      <c r="D825" t="s">
        <v>3046</v>
      </c>
      <c r="E825" t="s">
        <v>3070</v>
      </c>
      <c r="F825">
        <v>434.82690046646172</v>
      </c>
      <c r="G825" t="s">
        <v>43</v>
      </c>
    </row>
    <row r="826" spans="1:7">
      <c r="A826" t="s">
        <v>3204</v>
      </c>
      <c r="B826" s="158">
        <v>46262</v>
      </c>
      <c r="C826" t="s">
        <v>4045</v>
      </c>
      <c r="D826" t="s">
        <v>3046</v>
      </c>
      <c r="E826" t="s">
        <v>3070</v>
      </c>
      <c r="F826">
        <v>434.82347182044759</v>
      </c>
      <c r="G826" t="s">
        <v>43</v>
      </c>
    </row>
    <row r="827" spans="1:7">
      <c r="A827" t="s">
        <v>3204</v>
      </c>
      <c r="B827" s="158">
        <v>46262</v>
      </c>
      <c r="C827" t="s">
        <v>4046</v>
      </c>
      <c r="D827" t="s">
        <v>3046</v>
      </c>
      <c r="E827" t="s">
        <v>3070</v>
      </c>
      <c r="F827">
        <v>434.8268945630407</v>
      </c>
      <c r="G827" t="s">
        <v>43</v>
      </c>
    </row>
    <row r="828" spans="1:7">
      <c r="A828" t="s">
        <v>3204</v>
      </c>
      <c r="B828" s="158">
        <v>46262</v>
      </c>
      <c r="C828" t="s">
        <v>4047</v>
      </c>
      <c r="D828" t="s">
        <v>3046</v>
      </c>
      <c r="E828" t="s">
        <v>3070</v>
      </c>
      <c r="F828">
        <v>440.45939042768441</v>
      </c>
      <c r="G828" t="s">
        <v>43</v>
      </c>
    </row>
    <row r="829" spans="1:7">
      <c r="A829" t="s">
        <v>3204</v>
      </c>
      <c r="B829" s="158">
        <v>46262</v>
      </c>
      <c r="C829" t="s">
        <v>4048</v>
      </c>
      <c r="D829" t="s">
        <v>3046</v>
      </c>
      <c r="E829" t="s">
        <v>3070</v>
      </c>
      <c r="F829">
        <v>432.1824393379502</v>
      </c>
      <c r="G829" t="s">
        <v>43</v>
      </c>
    </row>
    <row r="830" spans="1:7">
      <c r="A830" t="s">
        <v>3204</v>
      </c>
      <c r="B830" s="158">
        <v>46262</v>
      </c>
      <c r="C830" t="s">
        <v>4049</v>
      </c>
      <c r="D830" t="s">
        <v>3046</v>
      </c>
      <c r="E830" t="s">
        <v>3070</v>
      </c>
      <c r="F830">
        <v>432.18075574468821</v>
      </c>
      <c r="G830" t="s">
        <v>43</v>
      </c>
    </row>
    <row r="831" spans="1:7">
      <c r="A831" t="s">
        <v>3204</v>
      </c>
      <c r="B831" s="158">
        <v>46262</v>
      </c>
      <c r="C831" t="s">
        <v>4050</v>
      </c>
      <c r="D831" t="s">
        <v>3046</v>
      </c>
      <c r="E831" t="s">
        <v>3070</v>
      </c>
      <c r="F831">
        <v>424.94069412833778</v>
      </c>
      <c r="G831" t="s">
        <v>43</v>
      </c>
    </row>
    <row r="832" spans="1:7">
      <c r="A832" t="s">
        <v>3204</v>
      </c>
      <c r="B832" s="158">
        <v>46262</v>
      </c>
      <c r="C832" t="s">
        <v>4042</v>
      </c>
      <c r="D832" t="s">
        <v>3046</v>
      </c>
      <c r="E832" t="s">
        <v>3070</v>
      </c>
      <c r="F832">
        <v>500.45809637662018</v>
      </c>
      <c r="G832" t="s">
        <v>43</v>
      </c>
    </row>
    <row r="833" spans="1:7">
      <c r="A833" t="s">
        <v>3204</v>
      </c>
      <c r="B833" s="158">
        <v>46262</v>
      </c>
      <c r="C833" t="s">
        <v>4041</v>
      </c>
      <c r="D833" t="s">
        <v>3046</v>
      </c>
      <c r="E833" t="s">
        <v>3070</v>
      </c>
      <c r="F833">
        <v>650.86579616367817</v>
      </c>
      <c r="G833" t="s">
        <v>43</v>
      </c>
    </row>
    <row r="834" spans="1:7">
      <c r="A834" t="s">
        <v>3204</v>
      </c>
      <c r="B834" s="158">
        <v>46262</v>
      </c>
      <c r="C834" t="s">
        <v>4097</v>
      </c>
      <c r="D834" t="s">
        <v>3046</v>
      </c>
      <c r="E834" t="s">
        <v>3070</v>
      </c>
      <c r="F834">
        <v>414.77416504919529</v>
      </c>
      <c r="G834" t="s">
        <v>43</v>
      </c>
    </row>
    <row r="835" spans="1:7">
      <c r="A835" t="s">
        <v>3204</v>
      </c>
      <c r="B835" s="158">
        <v>46262</v>
      </c>
      <c r="C835" t="s">
        <v>3977</v>
      </c>
      <c r="D835" t="s">
        <v>3044</v>
      </c>
      <c r="E835" t="s">
        <v>3070</v>
      </c>
      <c r="F835">
        <v>8499.1571240574121</v>
      </c>
      <c r="G835" t="s">
        <v>43</v>
      </c>
    </row>
    <row r="836" spans="1:7">
      <c r="A836" t="s">
        <v>3204</v>
      </c>
      <c r="B836" s="158">
        <v>46262</v>
      </c>
      <c r="C836" t="s">
        <v>3976</v>
      </c>
      <c r="D836" t="s">
        <v>3044</v>
      </c>
      <c r="E836" t="s">
        <v>3070</v>
      </c>
      <c r="F836">
        <v>3399.677767939866</v>
      </c>
      <c r="G836" t="s">
        <v>43</v>
      </c>
    </row>
    <row r="837" spans="1:7">
      <c r="A837" t="s">
        <v>3204</v>
      </c>
      <c r="B837" s="158">
        <v>46262</v>
      </c>
      <c r="C837" t="s">
        <v>3978</v>
      </c>
      <c r="D837" t="s">
        <v>3045</v>
      </c>
      <c r="E837" t="s">
        <v>3070</v>
      </c>
      <c r="F837">
        <v>469.8840342797339</v>
      </c>
      <c r="G837" t="s">
        <v>43</v>
      </c>
    </row>
    <row r="838" spans="1:7">
      <c r="A838" t="s">
        <v>3204</v>
      </c>
      <c r="B838" s="158">
        <v>46262</v>
      </c>
      <c r="C838" t="s">
        <v>3979</v>
      </c>
      <c r="D838" t="s">
        <v>3045</v>
      </c>
      <c r="E838" t="s">
        <v>3070</v>
      </c>
      <c r="F838">
        <v>360.0336091928184</v>
      </c>
      <c r="G838" t="s">
        <v>43</v>
      </c>
    </row>
    <row r="839" spans="1:7">
      <c r="A839" t="s">
        <v>3204</v>
      </c>
      <c r="B839" s="158">
        <v>46262</v>
      </c>
      <c r="C839" t="s">
        <v>3980</v>
      </c>
      <c r="D839" t="s">
        <v>3045</v>
      </c>
      <c r="E839" t="s">
        <v>3070</v>
      </c>
      <c r="F839">
        <v>360.23844201304018</v>
      </c>
      <c r="G839" t="s">
        <v>43</v>
      </c>
    </row>
    <row r="840" spans="1:7">
      <c r="A840" t="s">
        <v>3204</v>
      </c>
      <c r="B840" s="158">
        <v>46262</v>
      </c>
      <c r="C840" t="s">
        <v>3981</v>
      </c>
      <c r="D840" t="s">
        <v>3045</v>
      </c>
      <c r="E840" t="s">
        <v>3070</v>
      </c>
      <c r="F840">
        <v>360.23843787238002</v>
      </c>
      <c r="G840" t="s">
        <v>43</v>
      </c>
    </row>
    <row r="841" spans="1:7">
      <c r="A841" t="s">
        <v>3204</v>
      </c>
      <c r="B841" s="158">
        <v>46262</v>
      </c>
      <c r="C841" t="s">
        <v>4111</v>
      </c>
      <c r="D841" t="s">
        <v>3045</v>
      </c>
      <c r="E841" t="s">
        <v>3070</v>
      </c>
      <c r="F841">
        <v>454.07328747212892</v>
      </c>
      <c r="G841" t="s">
        <v>43</v>
      </c>
    </row>
    <row r="842" spans="1:7">
      <c r="A842" t="s">
        <v>3204</v>
      </c>
      <c r="B842" s="158">
        <v>46262</v>
      </c>
      <c r="C842" t="s">
        <v>4110</v>
      </c>
      <c r="D842" t="s">
        <v>3045</v>
      </c>
      <c r="E842" t="s">
        <v>3070</v>
      </c>
      <c r="F842">
        <v>454.07785197347403</v>
      </c>
      <c r="G842" t="s">
        <v>43</v>
      </c>
    </row>
    <row r="843" spans="1:7">
      <c r="A843" t="s">
        <v>3204</v>
      </c>
      <c r="B843" s="158">
        <v>46262</v>
      </c>
      <c r="C843" t="s">
        <v>4109</v>
      </c>
      <c r="D843" t="s">
        <v>3045</v>
      </c>
      <c r="E843" t="s">
        <v>3070</v>
      </c>
      <c r="F843">
        <v>454.0750557333231</v>
      </c>
      <c r="G843" t="s">
        <v>43</v>
      </c>
    </row>
    <row r="844" spans="1:7">
      <c r="A844" t="s">
        <v>3204</v>
      </c>
      <c r="B844" s="158">
        <v>46262</v>
      </c>
      <c r="C844" t="s">
        <v>4108</v>
      </c>
      <c r="D844" t="s">
        <v>3045</v>
      </c>
      <c r="E844" t="s">
        <v>3070</v>
      </c>
      <c r="F844">
        <v>442.78283964470029</v>
      </c>
      <c r="G844" t="s">
        <v>43</v>
      </c>
    </row>
    <row r="845" spans="1:7">
      <c r="A845" t="s">
        <v>3204</v>
      </c>
      <c r="B845" s="158">
        <v>46262</v>
      </c>
      <c r="C845" t="s">
        <v>4107</v>
      </c>
      <c r="D845" t="s">
        <v>3045</v>
      </c>
      <c r="E845" t="s">
        <v>3070</v>
      </c>
      <c r="F845">
        <v>454.52370046824223</v>
      </c>
      <c r="G845" t="s">
        <v>43</v>
      </c>
    </row>
    <row r="846" spans="1:7">
      <c r="A846" t="s">
        <v>3204</v>
      </c>
      <c r="B846" s="158">
        <v>46262</v>
      </c>
      <c r="C846" t="s">
        <v>4101</v>
      </c>
      <c r="D846" t="s">
        <v>3045</v>
      </c>
      <c r="E846" t="s">
        <v>3070</v>
      </c>
      <c r="F846">
        <v>374.37854292616248</v>
      </c>
      <c r="G846" t="s">
        <v>43</v>
      </c>
    </row>
    <row r="847" spans="1:7">
      <c r="A847" t="s">
        <v>3204</v>
      </c>
      <c r="B847" s="158">
        <v>46262</v>
      </c>
      <c r="C847" t="s">
        <v>4102</v>
      </c>
      <c r="D847" t="s">
        <v>3045</v>
      </c>
      <c r="E847" t="s">
        <v>3070</v>
      </c>
      <c r="F847">
        <v>374.37405025213963</v>
      </c>
      <c r="G847" t="s">
        <v>43</v>
      </c>
    </row>
    <row r="848" spans="1:7">
      <c r="A848" t="s">
        <v>3204</v>
      </c>
      <c r="B848" s="158">
        <v>46262</v>
      </c>
      <c r="C848" t="s">
        <v>4103</v>
      </c>
      <c r="D848" t="s">
        <v>3045</v>
      </c>
      <c r="E848" t="s">
        <v>3070</v>
      </c>
      <c r="F848">
        <v>374.37682023644447</v>
      </c>
      <c r="G848" t="s">
        <v>43</v>
      </c>
    </row>
    <row r="849" spans="1:7">
      <c r="A849" t="s">
        <v>3204</v>
      </c>
      <c r="B849" s="158">
        <v>46262</v>
      </c>
      <c r="C849" t="s">
        <v>4104</v>
      </c>
      <c r="D849" t="s">
        <v>3045</v>
      </c>
      <c r="E849" t="s">
        <v>3070</v>
      </c>
      <c r="F849">
        <v>374.37678062915802</v>
      </c>
      <c r="G849" t="s">
        <v>43</v>
      </c>
    </row>
    <row r="850" spans="1:7">
      <c r="A850" t="s">
        <v>3204</v>
      </c>
      <c r="B850" s="158">
        <v>46262</v>
      </c>
      <c r="C850" t="s">
        <v>4121</v>
      </c>
      <c r="D850" t="s">
        <v>3045</v>
      </c>
      <c r="E850" t="s">
        <v>3070</v>
      </c>
      <c r="F850">
        <v>469.68288213759661</v>
      </c>
      <c r="G850" t="s">
        <v>43</v>
      </c>
    </row>
    <row r="851" spans="1:7">
      <c r="A851" t="s">
        <v>3204</v>
      </c>
      <c r="B851" s="158">
        <v>46262</v>
      </c>
      <c r="C851" t="s">
        <v>4086</v>
      </c>
      <c r="D851" t="s">
        <v>3045</v>
      </c>
      <c r="E851" t="s">
        <v>3070</v>
      </c>
      <c r="F851">
        <v>420.68819472379982</v>
      </c>
      <c r="G851" t="s">
        <v>43</v>
      </c>
    </row>
    <row r="852" spans="1:7">
      <c r="A852" t="s">
        <v>3204</v>
      </c>
      <c r="B852" s="158">
        <v>46281</v>
      </c>
      <c r="C852" t="s">
        <v>3982</v>
      </c>
      <c r="D852" t="s">
        <v>3035</v>
      </c>
      <c r="E852" t="s">
        <v>3070</v>
      </c>
      <c r="F852">
        <v>2823.8294738894328</v>
      </c>
      <c r="G852" t="s">
        <v>43</v>
      </c>
    </row>
    <row r="853" spans="1:7">
      <c r="A853" t="s">
        <v>3204</v>
      </c>
      <c r="B853" s="158">
        <v>46262</v>
      </c>
      <c r="C853" t="s">
        <v>4123</v>
      </c>
      <c r="D853" t="s">
        <v>3045</v>
      </c>
      <c r="E853" t="s">
        <v>3070</v>
      </c>
      <c r="F853">
        <v>517.25164418295026</v>
      </c>
      <c r="G853" t="s">
        <v>43</v>
      </c>
    </row>
    <row r="854" spans="1:7">
      <c r="A854" t="s">
        <v>3204</v>
      </c>
      <c r="B854" s="158">
        <v>46262</v>
      </c>
      <c r="C854" t="s">
        <v>4013</v>
      </c>
      <c r="D854" t="s">
        <v>3036</v>
      </c>
      <c r="E854" t="s">
        <v>3070</v>
      </c>
      <c r="F854">
        <v>462.11189760174602</v>
      </c>
      <c r="G854" t="s">
        <v>43</v>
      </c>
    </row>
    <row r="855" spans="1:7">
      <c r="A855" t="s">
        <v>3204</v>
      </c>
      <c r="B855" s="158">
        <v>46262</v>
      </c>
      <c r="C855" t="s">
        <v>4026</v>
      </c>
      <c r="D855" t="s">
        <v>3036</v>
      </c>
      <c r="E855" t="s">
        <v>3070</v>
      </c>
      <c r="F855">
        <v>9154.8387045497075</v>
      </c>
      <c r="G855" t="s">
        <v>43</v>
      </c>
    </row>
    <row r="856" spans="1:7">
      <c r="A856" t="s">
        <v>3204</v>
      </c>
      <c r="B856" s="158">
        <v>46262</v>
      </c>
      <c r="C856" t="s">
        <v>4012</v>
      </c>
      <c r="D856" t="s">
        <v>3036</v>
      </c>
      <c r="E856" t="s">
        <v>3070</v>
      </c>
      <c r="F856">
        <v>462.10988324601198</v>
      </c>
      <c r="G856" t="s">
        <v>43</v>
      </c>
    </row>
    <row r="857" spans="1:7">
      <c r="A857" t="s">
        <v>3204</v>
      </c>
      <c r="B857" s="158">
        <v>46262</v>
      </c>
      <c r="C857" t="s">
        <v>4011</v>
      </c>
      <c r="D857" t="s">
        <v>3036</v>
      </c>
      <c r="E857" t="s">
        <v>3070</v>
      </c>
      <c r="F857">
        <v>489.96445324283559</v>
      </c>
      <c r="G857" t="s">
        <v>43</v>
      </c>
    </row>
    <row r="858" spans="1:7">
      <c r="A858" t="s">
        <v>3204</v>
      </c>
      <c r="B858" s="158">
        <v>46262</v>
      </c>
      <c r="C858" t="s">
        <v>4009</v>
      </c>
      <c r="D858" t="s">
        <v>3036</v>
      </c>
      <c r="E858" t="s">
        <v>3070</v>
      </c>
      <c r="F858">
        <v>422.04898696858442</v>
      </c>
      <c r="G858" t="s">
        <v>43</v>
      </c>
    </row>
    <row r="859" spans="1:7">
      <c r="A859" t="s">
        <v>3204</v>
      </c>
      <c r="B859" s="158">
        <v>46262</v>
      </c>
      <c r="C859" t="s">
        <v>4008</v>
      </c>
      <c r="D859" t="s">
        <v>3036</v>
      </c>
      <c r="E859" t="s">
        <v>3070</v>
      </c>
      <c r="F859">
        <v>422.04723200947052</v>
      </c>
      <c r="G859" t="s">
        <v>43</v>
      </c>
    </row>
    <row r="860" spans="1:7">
      <c r="A860" t="s">
        <v>3204</v>
      </c>
      <c r="B860" s="158">
        <v>46262</v>
      </c>
      <c r="C860" t="s">
        <v>3984</v>
      </c>
      <c r="D860" t="s">
        <v>3036</v>
      </c>
      <c r="E860" t="s">
        <v>3070</v>
      </c>
      <c r="F860">
        <v>442.57372701278649</v>
      </c>
      <c r="G860" t="s">
        <v>43</v>
      </c>
    </row>
    <row r="861" spans="1:7">
      <c r="A861" t="s">
        <v>3204</v>
      </c>
      <c r="B861" s="158">
        <v>46262</v>
      </c>
      <c r="C861" t="s">
        <v>3983</v>
      </c>
      <c r="D861" t="s">
        <v>3036</v>
      </c>
      <c r="E861" t="s">
        <v>3070</v>
      </c>
      <c r="F861">
        <v>289.28984408802347</v>
      </c>
      <c r="G861" t="s">
        <v>43</v>
      </c>
    </row>
    <row r="862" spans="1:7">
      <c r="A862" t="s">
        <v>3204</v>
      </c>
      <c r="B862" s="158">
        <v>46262</v>
      </c>
      <c r="C862" t="s">
        <v>4087</v>
      </c>
      <c r="D862" t="s">
        <v>3036</v>
      </c>
      <c r="E862" t="s">
        <v>3070</v>
      </c>
      <c r="F862">
        <v>741.27722590789199</v>
      </c>
      <c r="G862" t="s">
        <v>43</v>
      </c>
    </row>
    <row r="863" spans="1:7">
      <c r="A863" t="s">
        <v>3204</v>
      </c>
      <c r="B863" s="158">
        <v>46262</v>
      </c>
      <c r="C863" t="s">
        <v>4089</v>
      </c>
      <c r="D863" t="s">
        <v>3036</v>
      </c>
      <c r="E863" t="s">
        <v>3070</v>
      </c>
      <c r="F863">
        <v>462.51418076548731</v>
      </c>
      <c r="G863" t="s">
        <v>43</v>
      </c>
    </row>
    <row r="864" spans="1:7">
      <c r="A864" t="s">
        <v>3204</v>
      </c>
      <c r="B864" s="158">
        <v>46262</v>
      </c>
      <c r="C864" t="s">
        <v>4094</v>
      </c>
      <c r="D864" t="s">
        <v>3036</v>
      </c>
      <c r="E864" t="s">
        <v>3070</v>
      </c>
      <c r="F864">
        <v>418.30865372996777</v>
      </c>
      <c r="G864" t="s">
        <v>43</v>
      </c>
    </row>
    <row r="865" spans="1:7">
      <c r="A865" t="s">
        <v>3204</v>
      </c>
      <c r="B865" s="158">
        <v>46262</v>
      </c>
      <c r="C865" t="s">
        <v>4093</v>
      </c>
      <c r="D865" t="s">
        <v>3036</v>
      </c>
      <c r="E865" t="s">
        <v>3070</v>
      </c>
      <c r="F865">
        <v>447.6513218395412</v>
      </c>
      <c r="G865" t="s">
        <v>43</v>
      </c>
    </row>
    <row r="866" spans="1:7">
      <c r="A866" t="s">
        <v>3204</v>
      </c>
      <c r="B866" s="158">
        <v>46262</v>
      </c>
      <c r="C866" t="s">
        <v>4092</v>
      </c>
      <c r="D866" t="s">
        <v>3036</v>
      </c>
      <c r="E866" t="s">
        <v>3070</v>
      </c>
      <c r="F866">
        <v>447.65127952769399</v>
      </c>
      <c r="G866" t="s">
        <v>43</v>
      </c>
    </row>
    <row r="867" spans="1:7">
      <c r="A867" t="s">
        <v>3204</v>
      </c>
      <c r="B867" s="158">
        <v>46262</v>
      </c>
      <c r="C867" t="s">
        <v>4091</v>
      </c>
      <c r="D867" t="s">
        <v>3036</v>
      </c>
      <c r="E867" t="s">
        <v>3070</v>
      </c>
      <c r="F867">
        <v>445.04437887296081</v>
      </c>
      <c r="G867" t="s">
        <v>43</v>
      </c>
    </row>
    <row r="868" spans="1:7">
      <c r="A868" t="s">
        <v>3204</v>
      </c>
      <c r="B868" s="158">
        <v>46262</v>
      </c>
      <c r="C868" t="s">
        <v>4090</v>
      </c>
      <c r="D868" t="s">
        <v>3036</v>
      </c>
      <c r="E868" t="s">
        <v>3070</v>
      </c>
      <c r="F868">
        <v>450.02715192362672</v>
      </c>
      <c r="G868" t="s">
        <v>43</v>
      </c>
    </row>
    <row r="869" spans="1:7">
      <c r="A869" t="s">
        <v>3204</v>
      </c>
      <c r="B869" s="158">
        <v>46262</v>
      </c>
      <c r="C869" t="s">
        <v>4095</v>
      </c>
      <c r="D869" t="s">
        <v>3036</v>
      </c>
      <c r="E869" t="s">
        <v>3070</v>
      </c>
      <c r="F869">
        <v>417.91373766958708</v>
      </c>
      <c r="G869" t="s">
        <v>43</v>
      </c>
    </row>
    <row r="870" spans="1:7">
      <c r="A870" t="s">
        <v>3204</v>
      </c>
      <c r="B870" s="158">
        <v>46262</v>
      </c>
      <c r="C870" t="s">
        <v>3983</v>
      </c>
      <c r="D870" t="s">
        <v>3036</v>
      </c>
      <c r="E870" t="s">
        <v>3070</v>
      </c>
      <c r="F870">
        <v>5358.0540255417582</v>
      </c>
      <c r="G870" t="s">
        <v>43</v>
      </c>
    </row>
    <row r="871" spans="1:7">
      <c r="A871" t="s">
        <v>3204</v>
      </c>
      <c r="B871" s="158">
        <v>46262</v>
      </c>
      <c r="C871" t="s">
        <v>4122</v>
      </c>
      <c r="D871" t="s">
        <v>3047</v>
      </c>
      <c r="E871" t="s">
        <v>3070</v>
      </c>
      <c r="F871">
        <v>462.97224090946838</v>
      </c>
      <c r="G871" t="s">
        <v>43</v>
      </c>
    </row>
    <row r="872" spans="1:7">
      <c r="A872" t="s">
        <v>3204</v>
      </c>
      <c r="B872" s="158">
        <v>46262</v>
      </c>
      <c r="C872" t="s">
        <v>3985</v>
      </c>
      <c r="D872" t="s">
        <v>3047</v>
      </c>
      <c r="E872" t="s">
        <v>3070</v>
      </c>
      <c r="F872">
        <v>837.11528824781999</v>
      </c>
      <c r="G872" t="s">
        <v>43</v>
      </c>
    </row>
    <row r="873" spans="1:7">
      <c r="A873" t="s">
        <v>3204</v>
      </c>
      <c r="B873" s="158">
        <v>46262</v>
      </c>
      <c r="C873" t="s">
        <v>3999</v>
      </c>
      <c r="D873" t="s">
        <v>3047</v>
      </c>
      <c r="E873" t="s">
        <v>3070</v>
      </c>
      <c r="F873">
        <v>463.02886060974561</v>
      </c>
      <c r="G873" t="s">
        <v>43</v>
      </c>
    </row>
    <row r="874" spans="1:7">
      <c r="A874" t="s">
        <v>3204</v>
      </c>
      <c r="B874" s="158">
        <v>46262</v>
      </c>
      <c r="C874" t="s">
        <v>3998</v>
      </c>
      <c r="D874" t="s">
        <v>3047</v>
      </c>
      <c r="E874" t="s">
        <v>3070</v>
      </c>
      <c r="F874">
        <v>362.05541176628321</v>
      </c>
      <c r="G874" t="s">
        <v>43</v>
      </c>
    </row>
    <row r="875" spans="1:7">
      <c r="A875" t="s">
        <v>3204</v>
      </c>
      <c r="B875" s="158">
        <v>46262</v>
      </c>
      <c r="C875" t="s">
        <v>3997</v>
      </c>
      <c r="D875" t="s">
        <v>3047</v>
      </c>
      <c r="E875" t="s">
        <v>3070</v>
      </c>
      <c r="F875">
        <v>362.05365565698588</v>
      </c>
      <c r="G875" t="s">
        <v>43</v>
      </c>
    </row>
    <row r="876" spans="1:7">
      <c r="A876" t="s">
        <v>3204</v>
      </c>
      <c r="B876" s="158">
        <v>46262</v>
      </c>
      <c r="C876" t="s">
        <v>3996</v>
      </c>
      <c r="D876" t="s">
        <v>3047</v>
      </c>
      <c r="E876" t="s">
        <v>3070</v>
      </c>
      <c r="F876">
        <v>362.05234333779657</v>
      </c>
      <c r="G876" t="s">
        <v>43</v>
      </c>
    </row>
    <row r="877" spans="1:7">
      <c r="A877" t="s">
        <v>3204</v>
      </c>
      <c r="B877" s="158">
        <v>46262</v>
      </c>
      <c r="C877" t="s">
        <v>4004</v>
      </c>
      <c r="D877" t="s">
        <v>3047</v>
      </c>
      <c r="E877" t="s">
        <v>3070</v>
      </c>
      <c r="F877">
        <v>428.91182533930993</v>
      </c>
      <c r="G877" t="s">
        <v>43</v>
      </c>
    </row>
    <row r="878" spans="1:7">
      <c r="A878" t="s">
        <v>3204</v>
      </c>
      <c r="B878" s="158">
        <v>46262</v>
      </c>
      <c r="C878" t="s">
        <v>4005</v>
      </c>
      <c r="D878" t="s">
        <v>3047</v>
      </c>
      <c r="E878" t="s">
        <v>3070</v>
      </c>
      <c r="F878">
        <v>428.91508471407002</v>
      </c>
      <c r="G878" t="s">
        <v>43</v>
      </c>
    </row>
    <row r="879" spans="1:7">
      <c r="A879" t="s">
        <v>3204</v>
      </c>
      <c r="B879" s="158">
        <v>46262</v>
      </c>
      <c r="C879" t="s">
        <v>3986</v>
      </c>
      <c r="D879" t="s">
        <v>3047</v>
      </c>
      <c r="E879" t="s">
        <v>3070</v>
      </c>
      <c r="F879">
        <v>428.91349654179072</v>
      </c>
      <c r="G879" t="s">
        <v>43</v>
      </c>
    </row>
    <row r="880" spans="1:7">
      <c r="A880" t="s">
        <v>3204</v>
      </c>
      <c r="B880" s="158">
        <v>46262</v>
      </c>
      <c r="C880" t="s">
        <v>3987</v>
      </c>
      <c r="D880" t="s">
        <v>3047</v>
      </c>
      <c r="E880" t="s">
        <v>3070</v>
      </c>
      <c r="F880">
        <v>428.91201148554683</v>
      </c>
      <c r="G880" t="s">
        <v>43</v>
      </c>
    </row>
    <row r="881" spans="1:7">
      <c r="A881" t="s">
        <v>3204</v>
      </c>
      <c r="B881" s="158">
        <v>46262</v>
      </c>
      <c r="C881" t="s">
        <v>4003</v>
      </c>
      <c r="D881" t="s">
        <v>3047</v>
      </c>
      <c r="E881" t="s">
        <v>3070</v>
      </c>
      <c r="F881">
        <v>428.9100531572476</v>
      </c>
      <c r="G881" t="s">
        <v>43</v>
      </c>
    </row>
    <row r="882" spans="1:7">
      <c r="A882" t="s">
        <v>3204</v>
      </c>
      <c r="B882" s="158">
        <v>46262</v>
      </c>
      <c r="C882" t="s">
        <v>4002</v>
      </c>
      <c r="D882" t="s">
        <v>3047</v>
      </c>
      <c r="E882" t="s">
        <v>3070</v>
      </c>
      <c r="F882">
        <v>428.91523496434093</v>
      </c>
      <c r="G882" t="s">
        <v>43</v>
      </c>
    </row>
    <row r="883" spans="1:7">
      <c r="A883" t="s">
        <v>3204</v>
      </c>
      <c r="B883" s="158">
        <v>46262</v>
      </c>
      <c r="C883" t="s">
        <v>4001</v>
      </c>
      <c r="D883" t="s">
        <v>3047</v>
      </c>
      <c r="E883" t="s">
        <v>3070</v>
      </c>
      <c r="F883">
        <v>426.79957861732692</v>
      </c>
      <c r="G883" t="s">
        <v>43</v>
      </c>
    </row>
    <row r="884" spans="1:7">
      <c r="A884" t="s">
        <v>3204</v>
      </c>
      <c r="B884" s="158">
        <v>46262</v>
      </c>
      <c r="C884" t="s">
        <v>4000</v>
      </c>
      <c r="D884" t="s">
        <v>3047</v>
      </c>
      <c r="E884" t="s">
        <v>3070</v>
      </c>
      <c r="F884">
        <v>708.46673346566968</v>
      </c>
      <c r="G884" t="s">
        <v>43</v>
      </c>
    </row>
    <row r="885" spans="1:7">
      <c r="A885" t="s">
        <v>3204</v>
      </c>
      <c r="B885" s="158">
        <v>46262</v>
      </c>
      <c r="C885" t="s">
        <v>3988</v>
      </c>
      <c r="D885" t="s">
        <v>3047</v>
      </c>
      <c r="E885" t="s">
        <v>3070</v>
      </c>
      <c r="F885">
        <v>423.12867037951952</v>
      </c>
      <c r="G885" t="s">
        <v>43</v>
      </c>
    </row>
    <row r="886" spans="1:7">
      <c r="A886" t="s">
        <v>3204</v>
      </c>
      <c r="B886" s="158">
        <v>46262</v>
      </c>
      <c r="C886" t="s">
        <v>3989</v>
      </c>
      <c r="D886" t="s">
        <v>3047</v>
      </c>
      <c r="E886" t="s">
        <v>3070</v>
      </c>
      <c r="F886">
        <v>411.55963012669241</v>
      </c>
      <c r="G886" t="s">
        <v>43</v>
      </c>
    </row>
    <row r="887" spans="1:7">
      <c r="A887" t="s">
        <v>3204</v>
      </c>
      <c r="B887" s="158">
        <v>46262</v>
      </c>
      <c r="C887" t="s">
        <v>3990</v>
      </c>
      <c r="D887" t="s">
        <v>3047</v>
      </c>
      <c r="E887" t="s">
        <v>3070</v>
      </c>
      <c r="F887">
        <v>411.55857759248471</v>
      </c>
      <c r="G887" t="s">
        <v>43</v>
      </c>
    </row>
    <row r="888" spans="1:7">
      <c r="A888" t="s">
        <v>3204</v>
      </c>
      <c r="B888" s="158">
        <v>46262</v>
      </c>
      <c r="C888" t="s">
        <v>3991</v>
      </c>
      <c r="D888" t="s">
        <v>3047</v>
      </c>
      <c r="E888" t="s">
        <v>3070</v>
      </c>
      <c r="F888">
        <v>414.79985016630962</v>
      </c>
      <c r="G888" t="s">
        <v>43</v>
      </c>
    </row>
    <row r="889" spans="1:7">
      <c r="A889" t="s">
        <v>3204</v>
      </c>
      <c r="B889" s="158">
        <v>46262</v>
      </c>
      <c r="C889" t="s">
        <v>3995</v>
      </c>
      <c r="D889" t="s">
        <v>3047</v>
      </c>
      <c r="E889" t="s">
        <v>3070</v>
      </c>
      <c r="F889">
        <v>684.49284258647822</v>
      </c>
      <c r="G889" t="s">
        <v>43</v>
      </c>
    </row>
    <row r="890" spans="1:7">
      <c r="A890" t="s">
        <v>3204</v>
      </c>
      <c r="B890" s="158">
        <v>46262</v>
      </c>
      <c r="C890" t="s">
        <v>3994</v>
      </c>
      <c r="D890" t="s">
        <v>3047</v>
      </c>
      <c r="E890" t="s">
        <v>3070</v>
      </c>
      <c r="F890">
        <v>493.28338894085027</v>
      </c>
      <c r="G890" t="s">
        <v>43</v>
      </c>
    </row>
    <row r="891" spans="1:7">
      <c r="A891" t="s">
        <v>3204</v>
      </c>
      <c r="B891" s="158">
        <v>46262</v>
      </c>
      <c r="C891" t="s">
        <v>3993</v>
      </c>
      <c r="D891" t="s">
        <v>3047</v>
      </c>
      <c r="E891" t="s">
        <v>3070</v>
      </c>
      <c r="F891">
        <v>466.66983951407019</v>
      </c>
      <c r="G891" t="s">
        <v>43</v>
      </c>
    </row>
    <row r="892" spans="1:7">
      <c r="A892" t="s">
        <v>3204</v>
      </c>
      <c r="B892" s="158">
        <v>46262</v>
      </c>
      <c r="C892" t="s">
        <v>3992</v>
      </c>
      <c r="D892" t="s">
        <v>3047</v>
      </c>
      <c r="E892" t="s">
        <v>3070</v>
      </c>
      <c r="F892">
        <v>667.96439228928648</v>
      </c>
      <c r="G892" t="s">
        <v>43</v>
      </c>
    </row>
    <row r="893" spans="1:7">
      <c r="A893" t="s">
        <v>3204</v>
      </c>
      <c r="B893" s="158">
        <v>46262</v>
      </c>
      <c r="C893" t="s">
        <v>4015</v>
      </c>
      <c r="D893" t="s">
        <v>3043</v>
      </c>
      <c r="E893" t="s">
        <v>3070</v>
      </c>
      <c r="F893">
        <v>442.90346797276288</v>
      </c>
      <c r="G893" t="s">
        <v>43</v>
      </c>
    </row>
    <row r="894" spans="1:7">
      <c r="A894" t="s">
        <v>3204</v>
      </c>
      <c r="B894" s="158">
        <v>46262</v>
      </c>
      <c r="C894" t="s">
        <v>4016</v>
      </c>
      <c r="D894" t="s">
        <v>3043</v>
      </c>
      <c r="E894" t="s">
        <v>3070</v>
      </c>
      <c r="F894">
        <v>442.90541402995592</v>
      </c>
      <c r="G894" t="s">
        <v>43</v>
      </c>
    </row>
    <row r="895" spans="1:7">
      <c r="A895" t="s">
        <v>3204</v>
      </c>
      <c r="B895" s="158">
        <v>46262</v>
      </c>
      <c r="C895" t="s">
        <v>4017</v>
      </c>
      <c r="D895" t="s">
        <v>3043</v>
      </c>
      <c r="E895" t="s">
        <v>3070</v>
      </c>
      <c r="F895">
        <v>442.90545872878278</v>
      </c>
      <c r="G895" t="s">
        <v>43</v>
      </c>
    </row>
    <row r="896" spans="1:7">
      <c r="A896" t="s">
        <v>3204</v>
      </c>
      <c r="B896" s="158">
        <v>46262</v>
      </c>
      <c r="C896" t="s">
        <v>4018</v>
      </c>
      <c r="D896" t="s">
        <v>3043</v>
      </c>
      <c r="E896" t="s">
        <v>3070</v>
      </c>
      <c r="F896">
        <v>442.90551485866308</v>
      </c>
      <c r="G896" t="s">
        <v>43</v>
      </c>
    </row>
    <row r="897" spans="1:7">
      <c r="A897" t="s">
        <v>3204</v>
      </c>
      <c r="B897" s="158">
        <v>46262</v>
      </c>
      <c r="C897" t="s">
        <v>4019</v>
      </c>
      <c r="D897" t="s">
        <v>3043</v>
      </c>
      <c r="E897" t="s">
        <v>3070</v>
      </c>
      <c r="F897">
        <v>485.34931749812682</v>
      </c>
      <c r="G897" t="s">
        <v>43</v>
      </c>
    </row>
    <row r="898" spans="1:7">
      <c r="A898" t="s">
        <v>3204</v>
      </c>
      <c r="B898" s="158">
        <v>46262</v>
      </c>
      <c r="C898" t="s">
        <v>4006</v>
      </c>
      <c r="D898" t="s">
        <v>3043</v>
      </c>
      <c r="E898" t="s">
        <v>3070</v>
      </c>
      <c r="F898">
        <v>782.13154973182827</v>
      </c>
      <c r="G898" t="s">
        <v>43</v>
      </c>
    </row>
    <row r="899" spans="1:7">
      <c r="A899" t="s">
        <v>3204</v>
      </c>
      <c r="B899" s="158">
        <v>46262</v>
      </c>
      <c r="C899" t="s">
        <v>4010</v>
      </c>
      <c r="D899" t="s">
        <v>3043</v>
      </c>
      <c r="E899" t="s">
        <v>3070</v>
      </c>
      <c r="F899">
        <v>423.55500912014389</v>
      </c>
      <c r="G899" t="s">
        <v>43</v>
      </c>
    </row>
    <row r="900" spans="1:7">
      <c r="A900" t="s">
        <v>3204</v>
      </c>
      <c r="B900" s="158">
        <v>46262</v>
      </c>
      <c r="C900" t="s">
        <v>4007</v>
      </c>
      <c r="D900" t="s">
        <v>3043</v>
      </c>
      <c r="E900" t="s">
        <v>3070</v>
      </c>
      <c r="F900">
        <v>418.62856421386817</v>
      </c>
      <c r="G900" t="s">
        <v>43</v>
      </c>
    </row>
    <row r="901" spans="1:7">
      <c r="A901" t="s">
        <v>3204</v>
      </c>
      <c r="B901" s="158">
        <v>46262</v>
      </c>
      <c r="C901" t="s">
        <v>4025</v>
      </c>
      <c r="D901" t="s">
        <v>3043</v>
      </c>
      <c r="E901" t="s">
        <v>3070</v>
      </c>
      <c r="F901">
        <v>405.86816040566191</v>
      </c>
      <c r="G901" t="s">
        <v>43</v>
      </c>
    </row>
    <row r="902" spans="1:7">
      <c r="A902" t="s">
        <v>3204</v>
      </c>
      <c r="B902" s="158">
        <v>46262</v>
      </c>
      <c r="C902" t="s">
        <v>4024</v>
      </c>
      <c r="D902" t="s">
        <v>3043</v>
      </c>
      <c r="E902" t="s">
        <v>3070</v>
      </c>
      <c r="F902">
        <v>410.9559430629015</v>
      </c>
      <c r="G902" t="s">
        <v>43</v>
      </c>
    </row>
    <row r="903" spans="1:7">
      <c r="A903" t="s">
        <v>3204</v>
      </c>
      <c r="B903" s="158">
        <v>46262</v>
      </c>
      <c r="C903" t="s">
        <v>4023</v>
      </c>
      <c r="D903" t="s">
        <v>3043</v>
      </c>
      <c r="E903" t="s">
        <v>3070</v>
      </c>
      <c r="F903">
        <v>410.95598664414138</v>
      </c>
      <c r="G903" t="s">
        <v>43</v>
      </c>
    </row>
    <row r="904" spans="1:7">
      <c r="A904" t="s">
        <v>3204</v>
      </c>
      <c r="B904" s="158">
        <v>46262</v>
      </c>
      <c r="C904" t="s">
        <v>4022</v>
      </c>
      <c r="D904" t="s">
        <v>3043</v>
      </c>
      <c r="E904" t="s">
        <v>3070</v>
      </c>
      <c r="F904">
        <v>410.95602444931859</v>
      </c>
      <c r="G904" t="s">
        <v>43</v>
      </c>
    </row>
    <row r="905" spans="1:7">
      <c r="A905" t="s">
        <v>3204</v>
      </c>
      <c r="B905" s="158">
        <v>46262</v>
      </c>
      <c r="C905" t="s">
        <v>4014</v>
      </c>
      <c r="D905" t="s">
        <v>3043</v>
      </c>
      <c r="E905" t="s">
        <v>3070</v>
      </c>
      <c r="F905">
        <v>398.38079248313443</v>
      </c>
      <c r="G905" t="s">
        <v>43</v>
      </c>
    </row>
    <row r="906" spans="1:7">
      <c r="A906" t="s">
        <v>3204</v>
      </c>
      <c r="B906" s="158">
        <v>46262</v>
      </c>
      <c r="C906" t="s">
        <v>4021</v>
      </c>
      <c r="D906" t="s">
        <v>3043</v>
      </c>
      <c r="E906" t="s">
        <v>3070</v>
      </c>
      <c r="F906">
        <v>409.7300195209682</v>
      </c>
      <c r="G906" t="s">
        <v>43</v>
      </c>
    </row>
    <row r="907" spans="1:7">
      <c r="A907" t="s">
        <v>3204</v>
      </c>
      <c r="B907" s="158">
        <v>46262</v>
      </c>
      <c r="C907" t="s">
        <v>4020</v>
      </c>
      <c r="D907" t="s">
        <v>3043</v>
      </c>
      <c r="E907" t="s">
        <v>3070</v>
      </c>
      <c r="F907">
        <v>582.46836946345866</v>
      </c>
      <c r="G907" t="s">
        <v>43</v>
      </c>
    </row>
    <row r="908" spans="1:7">
      <c r="A908" t="s">
        <v>3204</v>
      </c>
      <c r="B908" s="158">
        <v>46262</v>
      </c>
      <c r="C908" t="s">
        <v>4080</v>
      </c>
      <c r="D908" t="s">
        <v>3043</v>
      </c>
      <c r="E908" t="s">
        <v>3070</v>
      </c>
      <c r="F908">
        <v>913.04926465492463</v>
      </c>
      <c r="G908" t="s">
        <v>43</v>
      </c>
    </row>
    <row r="909" spans="1:7">
      <c r="A909" t="s">
        <v>3204</v>
      </c>
      <c r="B909" s="158">
        <v>46262</v>
      </c>
      <c r="C909" t="s">
        <v>4081</v>
      </c>
      <c r="D909" t="s">
        <v>3043</v>
      </c>
      <c r="E909" t="s">
        <v>3070</v>
      </c>
      <c r="F909">
        <v>421.76700540736778</v>
      </c>
      <c r="G909" t="s">
        <v>43</v>
      </c>
    </row>
    <row r="910" spans="1:7">
      <c r="A910" t="s">
        <v>3204</v>
      </c>
      <c r="B910" s="158">
        <v>46262</v>
      </c>
      <c r="C910" t="s">
        <v>4082</v>
      </c>
      <c r="D910" t="s">
        <v>3043</v>
      </c>
      <c r="E910" t="s">
        <v>3070</v>
      </c>
      <c r="F910">
        <v>628.12417733692564</v>
      </c>
      <c r="G910" t="s">
        <v>43</v>
      </c>
    </row>
    <row r="911" spans="1:7">
      <c r="A911" t="s">
        <v>3204</v>
      </c>
      <c r="B911" s="158">
        <v>46262</v>
      </c>
      <c r="C911" t="s">
        <v>4083</v>
      </c>
      <c r="D911" t="s">
        <v>3043</v>
      </c>
      <c r="E911" t="s">
        <v>3070</v>
      </c>
      <c r="F911">
        <v>470.65268861502409</v>
      </c>
      <c r="G911" t="s">
        <v>43</v>
      </c>
    </row>
    <row r="912" spans="1:7">
      <c r="A912" t="s">
        <v>3204</v>
      </c>
      <c r="B912" s="158">
        <v>46262</v>
      </c>
      <c r="C912" t="s">
        <v>4084</v>
      </c>
      <c r="D912" t="s">
        <v>3043</v>
      </c>
      <c r="E912" t="s">
        <v>3070</v>
      </c>
      <c r="F912">
        <v>470.65249729529017</v>
      </c>
      <c r="G912" t="s">
        <v>43</v>
      </c>
    </row>
    <row r="913" spans="1:7">
      <c r="A913" t="s">
        <v>3204</v>
      </c>
      <c r="B913" s="158">
        <v>46262</v>
      </c>
      <c r="C913" t="s">
        <v>4085</v>
      </c>
      <c r="D913" t="s">
        <v>3043</v>
      </c>
      <c r="E913" t="s">
        <v>3070</v>
      </c>
      <c r="F913">
        <v>467.7455345056951</v>
      </c>
      <c r="G913" t="s">
        <v>43</v>
      </c>
    </row>
    <row r="914" spans="1:7">
      <c r="A914" t="s">
        <v>3204</v>
      </c>
      <c r="B914" s="158">
        <v>46261</v>
      </c>
      <c r="C914" t="s">
        <v>3864</v>
      </c>
      <c r="D914" t="s">
        <v>3043</v>
      </c>
      <c r="E914" t="s">
        <v>3070</v>
      </c>
      <c r="F914">
        <v>197.49622762063521</v>
      </c>
      <c r="G914" t="s">
        <v>43</v>
      </c>
    </row>
    <row r="915" spans="1:7">
      <c r="A915" t="s">
        <v>3204</v>
      </c>
      <c r="B915" s="158">
        <v>46261</v>
      </c>
      <c r="C915" t="s">
        <v>3865</v>
      </c>
      <c r="D915" t="s">
        <v>3043</v>
      </c>
      <c r="E915" t="s">
        <v>3070</v>
      </c>
      <c r="F915">
        <v>195.96728260023519</v>
      </c>
      <c r="G915" t="s">
        <v>43</v>
      </c>
    </row>
    <row r="916" spans="1:7">
      <c r="A916" t="s">
        <v>3204</v>
      </c>
      <c r="B916" s="158">
        <v>46261</v>
      </c>
      <c r="C916" t="s">
        <v>3866</v>
      </c>
      <c r="D916" t="s">
        <v>3043</v>
      </c>
      <c r="E916" t="s">
        <v>3070</v>
      </c>
      <c r="F916">
        <v>194.43992001377049</v>
      </c>
      <c r="G916" t="s">
        <v>43</v>
      </c>
    </row>
    <row r="917" spans="1:7">
      <c r="A917" t="s">
        <v>3204</v>
      </c>
      <c r="B917" s="158">
        <v>46261</v>
      </c>
      <c r="C917" t="s">
        <v>3867</v>
      </c>
      <c r="D917" t="s">
        <v>3043</v>
      </c>
      <c r="E917" t="s">
        <v>3070</v>
      </c>
      <c r="F917">
        <v>192.91309837950391</v>
      </c>
      <c r="G917" t="s">
        <v>43</v>
      </c>
    </row>
    <row r="918" spans="1:7">
      <c r="A918" t="s">
        <v>3204</v>
      </c>
      <c r="B918" s="158">
        <v>46261</v>
      </c>
      <c r="C918" t="s">
        <v>3869</v>
      </c>
      <c r="D918" t="s">
        <v>3043</v>
      </c>
      <c r="E918" t="s">
        <v>3070</v>
      </c>
      <c r="F918">
        <v>189.8811621372588</v>
      </c>
      <c r="G918" t="s">
        <v>43</v>
      </c>
    </row>
    <row r="919" spans="1:7">
      <c r="A919" t="s">
        <v>3204</v>
      </c>
      <c r="B919" s="158">
        <v>46261</v>
      </c>
      <c r="C919" t="s">
        <v>3870</v>
      </c>
      <c r="D919" t="s">
        <v>3043</v>
      </c>
      <c r="E919" t="s">
        <v>3070</v>
      </c>
      <c r="F919">
        <v>188.35480161523449</v>
      </c>
      <c r="G919" t="s">
        <v>43</v>
      </c>
    </row>
    <row r="920" spans="1:7">
      <c r="A920" t="s">
        <v>3204</v>
      </c>
      <c r="B920" s="158">
        <v>46261</v>
      </c>
      <c r="C920" t="s">
        <v>3871</v>
      </c>
      <c r="D920" t="s">
        <v>3043</v>
      </c>
      <c r="E920" t="s">
        <v>3070</v>
      </c>
      <c r="F920">
        <v>186.8261620900594</v>
      </c>
      <c r="G920" t="s">
        <v>43</v>
      </c>
    </row>
    <row r="921" spans="1:7">
      <c r="A921" t="s">
        <v>3204</v>
      </c>
      <c r="B921" s="158">
        <v>46261</v>
      </c>
      <c r="C921" t="s">
        <v>3872</v>
      </c>
      <c r="D921" t="s">
        <v>3043</v>
      </c>
      <c r="E921" t="s">
        <v>3070</v>
      </c>
      <c r="F921">
        <v>185.91201785660809</v>
      </c>
      <c r="G921" t="s">
        <v>43</v>
      </c>
    </row>
    <row r="922" spans="1:7">
      <c r="A922" t="s">
        <v>3204</v>
      </c>
      <c r="B922" s="158">
        <v>46262</v>
      </c>
      <c r="C922" t="s">
        <v>3983</v>
      </c>
      <c r="D922" t="s">
        <v>3035</v>
      </c>
      <c r="E922" t="s">
        <v>3070</v>
      </c>
      <c r="F922">
        <v>13433.49607911613</v>
      </c>
      <c r="G922" t="s">
        <v>43</v>
      </c>
    </row>
    <row r="923" spans="1:7">
      <c r="A923" t="s">
        <v>3204</v>
      </c>
      <c r="B923" s="158">
        <v>46262</v>
      </c>
      <c r="C923" t="s">
        <v>4116</v>
      </c>
      <c r="D923" t="s">
        <v>3035</v>
      </c>
      <c r="E923" t="s">
        <v>3070</v>
      </c>
      <c r="F923">
        <v>459.31053049489861</v>
      </c>
      <c r="G923" t="s">
        <v>43</v>
      </c>
    </row>
    <row r="924" spans="1:7">
      <c r="A924" t="s">
        <v>3204</v>
      </c>
      <c r="B924" s="158">
        <v>46262</v>
      </c>
      <c r="C924" t="s">
        <v>4117</v>
      </c>
      <c r="D924" t="s">
        <v>3035</v>
      </c>
      <c r="E924" t="s">
        <v>3070</v>
      </c>
      <c r="F924">
        <v>459.31179403141141</v>
      </c>
      <c r="G924" t="s">
        <v>43</v>
      </c>
    </row>
    <row r="925" spans="1:7">
      <c r="A925" t="s">
        <v>3204</v>
      </c>
      <c r="B925" s="158">
        <v>46262</v>
      </c>
      <c r="C925" t="s">
        <v>4114</v>
      </c>
      <c r="D925" t="s">
        <v>3035</v>
      </c>
      <c r="E925" t="s">
        <v>3070</v>
      </c>
      <c r="F925">
        <v>500.20773872733122</v>
      </c>
      <c r="G925" t="s">
        <v>43</v>
      </c>
    </row>
    <row r="926" spans="1:7">
      <c r="A926" t="s">
        <v>3204</v>
      </c>
      <c r="B926" s="158">
        <v>46262</v>
      </c>
      <c r="C926" t="s">
        <v>4113</v>
      </c>
      <c r="D926" t="s">
        <v>3035</v>
      </c>
      <c r="E926" t="s">
        <v>3070</v>
      </c>
      <c r="F926">
        <v>452.3926154114306</v>
      </c>
      <c r="G926" t="s">
        <v>43</v>
      </c>
    </row>
    <row r="927" spans="1:7">
      <c r="A927" t="s">
        <v>3204</v>
      </c>
      <c r="B927" s="158">
        <v>46262</v>
      </c>
      <c r="C927" t="s">
        <v>4118</v>
      </c>
      <c r="D927" t="s">
        <v>3035</v>
      </c>
      <c r="E927" t="s">
        <v>3070</v>
      </c>
      <c r="F927">
        <v>442.99190331995487</v>
      </c>
      <c r="G927" t="s">
        <v>43</v>
      </c>
    </row>
    <row r="928" spans="1:7">
      <c r="A928" t="s">
        <v>3204</v>
      </c>
      <c r="B928" s="158">
        <v>46262</v>
      </c>
      <c r="C928" t="s">
        <v>4088</v>
      </c>
      <c r="D928" t="s">
        <v>3035</v>
      </c>
      <c r="E928" t="s">
        <v>3070</v>
      </c>
      <c r="F928">
        <v>708.48283828166313</v>
      </c>
      <c r="G928" t="s">
        <v>43</v>
      </c>
    </row>
    <row r="929" spans="1:7">
      <c r="A929" t="s">
        <v>3204</v>
      </c>
      <c r="B929" s="158">
        <v>46265</v>
      </c>
      <c r="C929" t="s">
        <v>4132</v>
      </c>
      <c r="D929" t="s">
        <v>3035</v>
      </c>
      <c r="E929" t="s">
        <v>3070</v>
      </c>
      <c r="F929">
        <v>561.35653830692172</v>
      </c>
      <c r="G929" t="s">
        <v>43</v>
      </c>
    </row>
    <row r="930" spans="1:7">
      <c r="A930" t="s">
        <v>3204</v>
      </c>
      <c r="B930" s="158">
        <v>46265</v>
      </c>
      <c r="C930" t="s">
        <v>4193</v>
      </c>
      <c r="D930" t="s">
        <v>3035</v>
      </c>
      <c r="E930" t="s">
        <v>3070</v>
      </c>
      <c r="F930">
        <v>440.91135400068009</v>
      </c>
      <c r="G930" t="s">
        <v>43</v>
      </c>
    </row>
    <row r="931" spans="1:7">
      <c r="A931" t="s">
        <v>3204</v>
      </c>
      <c r="B931" s="158">
        <v>46265</v>
      </c>
      <c r="C931" t="s">
        <v>4197</v>
      </c>
      <c r="D931" t="s">
        <v>3035</v>
      </c>
      <c r="E931" t="s">
        <v>3070</v>
      </c>
      <c r="F931">
        <v>468.75168899912393</v>
      </c>
      <c r="G931" t="s">
        <v>43</v>
      </c>
    </row>
    <row r="932" spans="1:7">
      <c r="A932" t="s">
        <v>3204</v>
      </c>
      <c r="B932" s="158">
        <v>46265</v>
      </c>
      <c r="C932" t="s">
        <v>4194</v>
      </c>
      <c r="D932" t="s">
        <v>3035</v>
      </c>
      <c r="E932" t="s">
        <v>3070</v>
      </c>
      <c r="F932">
        <v>440.9082760931924</v>
      </c>
      <c r="G932" t="s">
        <v>43</v>
      </c>
    </row>
    <row r="933" spans="1:7">
      <c r="A933" t="s">
        <v>3204</v>
      </c>
      <c r="B933" s="158">
        <v>46265</v>
      </c>
      <c r="C933" t="s">
        <v>4196</v>
      </c>
      <c r="D933" t="s">
        <v>3035</v>
      </c>
      <c r="E933" t="s">
        <v>3070</v>
      </c>
      <c r="F933">
        <v>468.74697369057691</v>
      </c>
      <c r="G933" t="s">
        <v>43</v>
      </c>
    </row>
    <row r="934" spans="1:7">
      <c r="A934" t="s">
        <v>3204</v>
      </c>
      <c r="B934" s="158">
        <v>46265</v>
      </c>
      <c r="C934" t="s">
        <v>4195</v>
      </c>
      <c r="D934" t="s">
        <v>3035</v>
      </c>
      <c r="E934" t="s">
        <v>3070</v>
      </c>
      <c r="F934">
        <v>440.91259067784989</v>
      </c>
      <c r="G934" t="s">
        <v>43</v>
      </c>
    </row>
    <row r="935" spans="1:7">
      <c r="A935" t="s">
        <v>3204</v>
      </c>
      <c r="B935" s="158">
        <v>46265</v>
      </c>
      <c r="C935" t="s">
        <v>4199</v>
      </c>
      <c r="D935" t="s">
        <v>3035</v>
      </c>
      <c r="E935" t="s">
        <v>3070</v>
      </c>
      <c r="F935">
        <v>425.18216869886959</v>
      </c>
      <c r="G935" t="s">
        <v>43</v>
      </c>
    </row>
    <row r="936" spans="1:7">
      <c r="A936" t="s">
        <v>3204</v>
      </c>
      <c r="B936" s="158">
        <v>46265</v>
      </c>
      <c r="C936" t="s">
        <v>4198</v>
      </c>
      <c r="D936" t="s">
        <v>3035</v>
      </c>
      <c r="E936" t="s">
        <v>3070</v>
      </c>
      <c r="F936">
        <v>605.45141892042011</v>
      </c>
      <c r="G936" t="s">
        <v>43</v>
      </c>
    </row>
    <row r="937" spans="1:7">
      <c r="A937" t="s">
        <v>3204</v>
      </c>
      <c r="B937" s="158">
        <v>46265</v>
      </c>
      <c r="C937" t="s">
        <v>4204</v>
      </c>
      <c r="D937" t="s">
        <v>3035</v>
      </c>
      <c r="E937" t="s">
        <v>3070</v>
      </c>
      <c r="F937">
        <v>439.16670704260468</v>
      </c>
      <c r="G937" t="s">
        <v>43</v>
      </c>
    </row>
    <row r="938" spans="1:7">
      <c r="A938" t="s">
        <v>3204</v>
      </c>
      <c r="B938" s="158">
        <v>46265</v>
      </c>
      <c r="C938" t="s">
        <v>4205</v>
      </c>
      <c r="D938" t="s">
        <v>3035</v>
      </c>
      <c r="E938" t="s">
        <v>3070</v>
      </c>
      <c r="F938">
        <v>672.39292695559561</v>
      </c>
      <c r="G938" t="s">
        <v>43</v>
      </c>
    </row>
    <row r="939" spans="1:7">
      <c r="A939" t="s">
        <v>3204</v>
      </c>
      <c r="B939" s="158">
        <v>46265</v>
      </c>
      <c r="C939" t="s">
        <v>4206</v>
      </c>
      <c r="D939" t="s">
        <v>3035</v>
      </c>
      <c r="E939" t="s">
        <v>3070</v>
      </c>
      <c r="F939">
        <v>424.4285654341802</v>
      </c>
      <c r="G939" t="s">
        <v>43</v>
      </c>
    </row>
    <row r="940" spans="1:7">
      <c r="A940" t="s">
        <v>3204</v>
      </c>
      <c r="B940" s="158">
        <v>46265</v>
      </c>
      <c r="C940" t="s">
        <v>4207</v>
      </c>
      <c r="D940" t="s">
        <v>3035</v>
      </c>
      <c r="E940" t="s">
        <v>3070</v>
      </c>
      <c r="F940">
        <v>424.20782001316547</v>
      </c>
      <c r="G940" t="s">
        <v>43</v>
      </c>
    </row>
    <row r="941" spans="1:7">
      <c r="A941" t="s">
        <v>3204</v>
      </c>
      <c r="B941" s="158">
        <v>46265</v>
      </c>
      <c r="C941" t="s">
        <v>4277</v>
      </c>
      <c r="D941" t="s">
        <v>3035</v>
      </c>
      <c r="E941" t="s">
        <v>3070</v>
      </c>
      <c r="F941">
        <v>441.24543149676168</v>
      </c>
      <c r="G941" t="s">
        <v>43</v>
      </c>
    </row>
    <row r="942" spans="1:7">
      <c r="A942" t="s">
        <v>3204</v>
      </c>
      <c r="B942" s="158">
        <v>46265</v>
      </c>
      <c r="C942" t="s">
        <v>4251</v>
      </c>
      <c r="D942" t="s">
        <v>3035</v>
      </c>
      <c r="E942" t="s">
        <v>3070</v>
      </c>
      <c r="F942">
        <v>455.79494972527033</v>
      </c>
      <c r="G942" t="s">
        <v>43</v>
      </c>
    </row>
    <row r="943" spans="1:7">
      <c r="A943" t="s">
        <v>3204</v>
      </c>
      <c r="B943" s="158">
        <v>46265</v>
      </c>
      <c r="C943" t="s">
        <v>4169</v>
      </c>
      <c r="D943" t="s">
        <v>3035</v>
      </c>
      <c r="E943" t="s">
        <v>3070</v>
      </c>
      <c r="F943">
        <v>1101.32994024083</v>
      </c>
      <c r="G943" t="s">
        <v>43</v>
      </c>
    </row>
    <row r="944" spans="1:7">
      <c r="A944" t="s">
        <v>3204</v>
      </c>
      <c r="B944" s="158">
        <v>46265</v>
      </c>
      <c r="C944" t="s">
        <v>4172</v>
      </c>
      <c r="D944" t="s">
        <v>3035</v>
      </c>
      <c r="E944" t="s">
        <v>3070</v>
      </c>
      <c r="F944">
        <v>889.64285641163588</v>
      </c>
      <c r="G944" t="s">
        <v>43</v>
      </c>
    </row>
    <row r="945" spans="1:7">
      <c r="A945" t="s">
        <v>3204</v>
      </c>
      <c r="B945" s="158">
        <v>46265</v>
      </c>
      <c r="C945" t="s">
        <v>4167</v>
      </c>
      <c r="D945" t="s">
        <v>3035</v>
      </c>
      <c r="E945" t="s">
        <v>3070</v>
      </c>
      <c r="F945">
        <v>633.69232898578048</v>
      </c>
      <c r="G945" t="s">
        <v>43</v>
      </c>
    </row>
    <row r="946" spans="1:7">
      <c r="A946" t="s">
        <v>3204</v>
      </c>
      <c r="B946" s="158">
        <v>46265</v>
      </c>
      <c r="C946" t="s">
        <v>4186</v>
      </c>
      <c r="D946" t="s">
        <v>3035</v>
      </c>
      <c r="E946" t="s">
        <v>3070</v>
      </c>
      <c r="F946">
        <v>410.60346877016133</v>
      </c>
      <c r="G946" t="s">
        <v>43</v>
      </c>
    </row>
    <row r="947" spans="1:7">
      <c r="A947" t="s">
        <v>3204</v>
      </c>
      <c r="B947" s="158">
        <v>46265</v>
      </c>
      <c r="C947" t="s">
        <v>4203</v>
      </c>
      <c r="D947" t="s">
        <v>3035</v>
      </c>
      <c r="E947" t="s">
        <v>3070</v>
      </c>
      <c r="F947">
        <v>439.79150581359858</v>
      </c>
      <c r="G947" t="s">
        <v>43</v>
      </c>
    </row>
    <row r="948" spans="1:7">
      <c r="A948" t="s">
        <v>3204</v>
      </c>
      <c r="B948" s="158">
        <v>46265</v>
      </c>
      <c r="C948" t="s">
        <v>4187</v>
      </c>
      <c r="D948" t="s">
        <v>3035</v>
      </c>
      <c r="E948" t="s">
        <v>3070</v>
      </c>
      <c r="F948">
        <v>837.67407233268023</v>
      </c>
      <c r="G948" t="s">
        <v>43</v>
      </c>
    </row>
    <row r="949" spans="1:7">
      <c r="A949" t="s">
        <v>3204</v>
      </c>
      <c r="B949" s="158">
        <v>46265</v>
      </c>
      <c r="C949" t="s">
        <v>4191</v>
      </c>
      <c r="D949" t="s">
        <v>3035</v>
      </c>
      <c r="E949" t="s">
        <v>3070</v>
      </c>
      <c r="F949">
        <v>446.43966738414019</v>
      </c>
      <c r="G949" t="s">
        <v>43</v>
      </c>
    </row>
    <row r="950" spans="1:7">
      <c r="A950" t="s">
        <v>3204</v>
      </c>
      <c r="B950" s="158">
        <v>46265</v>
      </c>
      <c r="C950" t="s">
        <v>4202</v>
      </c>
      <c r="D950" t="s">
        <v>3035</v>
      </c>
      <c r="E950" t="s">
        <v>3070</v>
      </c>
      <c r="F950">
        <v>450.4661291539669</v>
      </c>
      <c r="G950" t="s">
        <v>43</v>
      </c>
    </row>
    <row r="951" spans="1:7">
      <c r="A951" t="s">
        <v>3204</v>
      </c>
      <c r="B951" s="158">
        <v>46265</v>
      </c>
      <c r="C951" t="s">
        <v>4188</v>
      </c>
      <c r="D951" t="s">
        <v>3035</v>
      </c>
      <c r="E951" t="s">
        <v>3070</v>
      </c>
      <c r="F951">
        <v>615.15341644641012</v>
      </c>
      <c r="G951" t="s">
        <v>43</v>
      </c>
    </row>
    <row r="952" spans="1:7">
      <c r="A952" t="s">
        <v>3204</v>
      </c>
      <c r="B952" s="158">
        <v>46265</v>
      </c>
      <c r="C952" t="s">
        <v>4201</v>
      </c>
      <c r="D952" t="s">
        <v>3035</v>
      </c>
      <c r="E952" t="s">
        <v>3070</v>
      </c>
      <c r="F952">
        <v>422.44463720545173</v>
      </c>
      <c r="G952" t="s">
        <v>43</v>
      </c>
    </row>
    <row r="953" spans="1:7">
      <c r="A953" t="s">
        <v>3204</v>
      </c>
      <c r="B953" s="158">
        <v>46265</v>
      </c>
      <c r="C953" t="s">
        <v>4190</v>
      </c>
      <c r="D953" t="s">
        <v>3035</v>
      </c>
      <c r="E953" t="s">
        <v>3070</v>
      </c>
      <c r="F953">
        <v>502.38248700276017</v>
      </c>
      <c r="G953" t="s">
        <v>43</v>
      </c>
    </row>
    <row r="954" spans="1:7">
      <c r="A954" t="s">
        <v>3204</v>
      </c>
      <c r="B954" s="158">
        <v>46265</v>
      </c>
      <c r="C954" t="s">
        <v>4189</v>
      </c>
      <c r="D954" t="s">
        <v>3035</v>
      </c>
      <c r="E954" t="s">
        <v>3070</v>
      </c>
      <c r="F954">
        <v>1136.6593808084731</v>
      </c>
      <c r="G954" t="s">
        <v>43</v>
      </c>
    </row>
    <row r="955" spans="1:7">
      <c r="A955" t="s">
        <v>3204</v>
      </c>
      <c r="B955" s="158">
        <v>46265</v>
      </c>
      <c r="C955" t="s">
        <v>4200</v>
      </c>
      <c r="D955" t="s">
        <v>3035</v>
      </c>
      <c r="E955" t="s">
        <v>3070</v>
      </c>
      <c r="F955">
        <v>425.22047049179668</v>
      </c>
      <c r="G955" t="s">
        <v>43</v>
      </c>
    </row>
    <row r="956" spans="1:7">
      <c r="A956" t="s">
        <v>3204</v>
      </c>
      <c r="B956" s="158">
        <v>46265</v>
      </c>
      <c r="C956" t="s">
        <v>3481</v>
      </c>
      <c r="D956" t="s">
        <v>3039</v>
      </c>
      <c r="E956" t="s">
        <v>3070</v>
      </c>
      <c r="F956">
        <v>9491.0471577497738</v>
      </c>
      <c r="G956" t="s">
        <v>43</v>
      </c>
    </row>
    <row r="957" spans="1:7">
      <c r="A957" t="s">
        <v>3204</v>
      </c>
      <c r="B957" s="158">
        <v>46265</v>
      </c>
      <c r="C957" t="s">
        <v>4131</v>
      </c>
      <c r="D957" t="s">
        <v>3037</v>
      </c>
      <c r="E957" t="s">
        <v>3070</v>
      </c>
      <c r="F957">
        <v>700.32735669380054</v>
      </c>
      <c r="G957" t="s">
        <v>43</v>
      </c>
    </row>
    <row r="958" spans="1:7">
      <c r="A958" t="s">
        <v>3204</v>
      </c>
      <c r="B958" s="158">
        <v>46265</v>
      </c>
      <c r="C958" t="s">
        <v>4131</v>
      </c>
      <c r="D958" t="s">
        <v>3037</v>
      </c>
      <c r="E958" t="s">
        <v>3070</v>
      </c>
      <c r="F958">
        <v>14998.50165099651</v>
      </c>
      <c r="G958" t="s">
        <v>43</v>
      </c>
    </row>
    <row r="959" spans="1:7">
      <c r="A959" t="s">
        <v>3204</v>
      </c>
      <c r="B959" s="158">
        <v>46265</v>
      </c>
      <c r="C959" t="s">
        <v>4129</v>
      </c>
      <c r="D959" t="s">
        <v>3047</v>
      </c>
      <c r="E959" t="s">
        <v>3070</v>
      </c>
      <c r="F959">
        <v>1422.0999287962909</v>
      </c>
      <c r="G959" t="s">
        <v>43</v>
      </c>
    </row>
    <row r="960" spans="1:7">
      <c r="A960" t="s">
        <v>3204</v>
      </c>
      <c r="B960" s="158">
        <v>46265</v>
      </c>
      <c r="C960" t="s">
        <v>4130</v>
      </c>
      <c r="D960" t="s">
        <v>3047</v>
      </c>
      <c r="E960" t="s">
        <v>3070</v>
      </c>
      <c r="F960">
        <v>710.23058384656906</v>
      </c>
      <c r="G960" t="s">
        <v>43</v>
      </c>
    </row>
    <row r="961" spans="1:7">
      <c r="A961" t="s">
        <v>3204</v>
      </c>
      <c r="B961" s="158">
        <v>46265</v>
      </c>
      <c r="C961" t="s">
        <v>3481</v>
      </c>
      <c r="D961" t="s">
        <v>3034</v>
      </c>
      <c r="E961" t="s">
        <v>3070</v>
      </c>
      <c r="F961">
        <v>15655.31534109265</v>
      </c>
      <c r="G961" t="s">
        <v>43</v>
      </c>
    </row>
    <row r="962" spans="1:7">
      <c r="A962" t="s">
        <v>3204</v>
      </c>
      <c r="B962" s="158">
        <v>46265</v>
      </c>
      <c r="C962" t="s">
        <v>4159</v>
      </c>
      <c r="D962" t="s">
        <v>3051</v>
      </c>
      <c r="E962" t="s">
        <v>3070</v>
      </c>
      <c r="F962">
        <v>420.97475892305368</v>
      </c>
      <c r="G962" t="s">
        <v>43</v>
      </c>
    </row>
    <row r="963" spans="1:7">
      <c r="A963" t="s">
        <v>3204</v>
      </c>
      <c r="B963" s="158">
        <v>46265</v>
      </c>
      <c r="C963" t="s">
        <v>4142</v>
      </c>
      <c r="D963" t="s">
        <v>3051</v>
      </c>
      <c r="E963" t="s">
        <v>3070</v>
      </c>
      <c r="F963">
        <v>429.24811233580112</v>
      </c>
      <c r="G963" t="s">
        <v>43</v>
      </c>
    </row>
    <row r="964" spans="1:7">
      <c r="A964" t="s">
        <v>3204</v>
      </c>
      <c r="B964" s="158">
        <v>46265</v>
      </c>
      <c r="C964" t="s">
        <v>4160</v>
      </c>
      <c r="D964" t="s">
        <v>3051</v>
      </c>
      <c r="E964" t="s">
        <v>3070</v>
      </c>
      <c r="F964">
        <v>422.35557130910462</v>
      </c>
      <c r="G964" t="s">
        <v>43</v>
      </c>
    </row>
    <row r="965" spans="1:7">
      <c r="A965" t="s">
        <v>3204</v>
      </c>
      <c r="B965" s="158">
        <v>46265</v>
      </c>
      <c r="C965" t="s">
        <v>4157</v>
      </c>
      <c r="D965" t="s">
        <v>3051</v>
      </c>
      <c r="E965" t="s">
        <v>3070</v>
      </c>
      <c r="F965">
        <v>699.13663635589182</v>
      </c>
      <c r="G965" t="s">
        <v>43</v>
      </c>
    </row>
    <row r="966" spans="1:7">
      <c r="A966" t="s">
        <v>3204</v>
      </c>
      <c r="B966" s="158">
        <v>46265</v>
      </c>
      <c r="C966" t="s">
        <v>4156</v>
      </c>
      <c r="D966" t="s">
        <v>3051</v>
      </c>
      <c r="E966" t="s">
        <v>3070</v>
      </c>
      <c r="F966">
        <v>421.8996467217803</v>
      </c>
      <c r="G966" t="s">
        <v>43</v>
      </c>
    </row>
    <row r="967" spans="1:7">
      <c r="A967" t="s">
        <v>3204</v>
      </c>
      <c r="B967" s="158">
        <v>46265</v>
      </c>
      <c r="C967" t="s">
        <v>4155</v>
      </c>
      <c r="D967" t="s">
        <v>3051</v>
      </c>
      <c r="E967" t="s">
        <v>3070</v>
      </c>
      <c r="F967">
        <v>393.13841559737921</v>
      </c>
      <c r="G967" t="s">
        <v>43</v>
      </c>
    </row>
    <row r="968" spans="1:7">
      <c r="A968" t="s">
        <v>3204</v>
      </c>
      <c r="B968" s="158">
        <v>46265</v>
      </c>
      <c r="C968" t="s">
        <v>4154</v>
      </c>
      <c r="D968" t="s">
        <v>3051</v>
      </c>
      <c r="E968" t="s">
        <v>3070</v>
      </c>
      <c r="F968">
        <v>788.95978515408933</v>
      </c>
      <c r="G968" t="s">
        <v>43</v>
      </c>
    </row>
    <row r="969" spans="1:7">
      <c r="A969" t="s">
        <v>3204</v>
      </c>
      <c r="B969" s="158">
        <v>46265</v>
      </c>
      <c r="C969" t="s">
        <v>4144</v>
      </c>
      <c r="D969" t="s">
        <v>3051</v>
      </c>
      <c r="E969" t="s">
        <v>3070</v>
      </c>
      <c r="F969">
        <v>442.95045417360961</v>
      </c>
      <c r="G969" t="s">
        <v>43</v>
      </c>
    </row>
    <row r="970" spans="1:7">
      <c r="A970" t="s">
        <v>3204</v>
      </c>
      <c r="B970" s="158">
        <v>46265</v>
      </c>
      <c r="C970" t="s">
        <v>4158</v>
      </c>
      <c r="D970" t="s">
        <v>3051</v>
      </c>
      <c r="E970" t="s">
        <v>3070</v>
      </c>
      <c r="F970">
        <v>416.73987721279258</v>
      </c>
      <c r="G970" t="s">
        <v>43</v>
      </c>
    </row>
    <row r="971" spans="1:7">
      <c r="A971" t="s">
        <v>3204</v>
      </c>
      <c r="B971" s="158">
        <v>46265</v>
      </c>
      <c r="C971" t="s">
        <v>4143</v>
      </c>
      <c r="D971" t="s">
        <v>3051</v>
      </c>
      <c r="E971" t="s">
        <v>3070</v>
      </c>
      <c r="F971">
        <v>429.24735651165253</v>
      </c>
      <c r="G971" t="s">
        <v>43</v>
      </c>
    </row>
    <row r="972" spans="1:7">
      <c r="A972" t="s">
        <v>3204</v>
      </c>
      <c r="B972" s="158">
        <v>46265</v>
      </c>
      <c r="C972" t="s">
        <v>4164</v>
      </c>
      <c r="D972" t="s">
        <v>3051</v>
      </c>
      <c r="E972" t="s">
        <v>3070</v>
      </c>
      <c r="F972">
        <v>420.15804179757828</v>
      </c>
      <c r="G972" t="s">
        <v>43</v>
      </c>
    </row>
    <row r="973" spans="1:7">
      <c r="A973" t="s">
        <v>3204</v>
      </c>
      <c r="B973" s="158">
        <v>46265</v>
      </c>
      <c r="C973" t="s">
        <v>4165</v>
      </c>
      <c r="D973" t="s">
        <v>3051</v>
      </c>
      <c r="E973" t="s">
        <v>3070</v>
      </c>
      <c r="F973">
        <v>420.15358140133321</v>
      </c>
      <c r="G973" t="s">
        <v>43</v>
      </c>
    </row>
    <row r="974" spans="1:7">
      <c r="A974" t="s">
        <v>3204</v>
      </c>
      <c r="B974" s="158">
        <v>46265</v>
      </c>
      <c r="C974" t="s">
        <v>4231</v>
      </c>
      <c r="D974" t="s">
        <v>3051</v>
      </c>
      <c r="E974" t="s">
        <v>3070</v>
      </c>
      <c r="F974">
        <v>969.74169782735407</v>
      </c>
      <c r="G974" t="s">
        <v>43</v>
      </c>
    </row>
    <row r="975" spans="1:7">
      <c r="A975" t="s">
        <v>3204</v>
      </c>
      <c r="B975" s="158">
        <v>46265</v>
      </c>
      <c r="C975" t="s">
        <v>4228</v>
      </c>
      <c r="D975" t="s">
        <v>3051</v>
      </c>
      <c r="E975" t="s">
        <v>3070</v>
      </c>
      <c r="F975">
        <v>615.87368214596063</v>
      </c>
      <c r="G975" t="s">
        <v>43</v>
      </c>
    </row>
    <row r="976" spans="1:7">
      <c r="A976" t="s">
        <v>3204</v>
      </c>
      <c r="B976" s="158">
        <v>46265</v>
      </c>
      <c r="C976" t="s">
        <v>4229</v>
      </c>
      <c r="D976" t="s">
        <v>3051</v>
      </c>
      <c r="E976" t="s">
        <v>3070</v>
      </c>
      <c r="F976">
        <v>1180.8634564392271</v>
      </c>
      <c r="G976" t="s">
        <v>43</v>
      </c>
    </row>
    <row r="977" spans="1:7">
      <c r="A977" t="s">
        <v>3204</v>
      </c>
      <c r="B977" s="158">
        <v>46265</v>
      </c>
      <c r="C977" t="s">
        <v>4219</v>
      </c>
      <c r="D977" t="s">
        <v>3051</v>
      </c>
      <c r="E977" t="s">
        <v>3070</v>
      </c>
      <c r="F977">
        <v>577.84277066215873</v>
      </c>
      <c r="G977" t="s">
        <v>43</v>
      </c>
    </row>
    <row r="978" spans="1:7">
      <c r="A978" t="s">
        <v>3204</v>
      </c>
      <c r="B978" s="158">
        <v>46265</v>
      </c>
      <c r="C978" t="s">
        <v>4218</v>
      </c>
      <c r="D978" t="s">
        <v>3051</v>
      </c>
      <c r="E978" t="s">
        <v>3070</v>
      </c>
      <c r="F978">
        <v>567.66091527650133</v>
      </c>
      <c r="G978" t="s">
        <v>43</v>
      </c>
    </row>
    <row r="979" spans="1:7">
      <c r="A979" t="s">
        <v>3204</v>
      </c>
      <c r="B979" s="158">
        <v>46265</v>
      </c>
      <c r="C979" t="s">
        <v>4217</v>
      </c>
      <c r="D979" t="s">
        <v>3051</v>
      </c>
      <c r="E979" t="s">
        <v>3070</v>
      </c>
      <c r="F979">
        <v>477.68346668407321</v>
      </c>
      <c r="G979" t="s">
        <v>43</v>
      </c>
    </row>
    <row r="980" spans="1:7">
      <c r="A980" t="s">
        <v>3204</v>
      </c>
      <c r="B980" s="158">
        <v>46265</v>
      </c>
      <c r="C980" t="s">
        <v>4216</v>
      </c>
      <c r="D980" t="s">
        <v>3051</v>
      </c>
      <c r="E980" t="s">
        <v>3070</v>
      </c>
      <c r="F980">
        <v>1059.482548035681</v>
      </c>
      <c r="G980" t="s">
        <v>43</v>
      </c>
    </row>
    <row r="981" spans="1:7">
      <c r="A981" t="s">
        <v>3204</v>
      </c>
      <c r="B981" s="158">
        <v>46265</v>
      </c>
      <c r="C981" t="s">
        <v>4222</v>
      </c>
      <c r="D981" t="s">
        <v>3051</v>
      </c>
      <c r="E981" t="s">
        <v>3070</v>
      </c>
      <c r="F981">
        <v>614.46380353579298</v>
      </c>
      <c r="G981" t="s">
        <v>43</v>
      </c>
    </row>
    <row r="982" spans="1:7">
      <c r="A982" t="s">
        <v>3204</v>
      </c>
      <c r="B982" s="158">
        <v>46265</v>
      </c>
      <c r="C982" t="s">
        <v>4232</v>
      </c>
      <c r="D982" t="s">
        <v>3051</v>
      </c>
      <c r="E982" t="s">
        <v>3070</v>
      </c>
      <c r="F982">
        <v>424.13392591662699</v>
      </c>
      <c r="G982" t="s">
        <v>43</v>
      </c>
    </row>
    <row r="983" spans="1:7">
      <c r="A983" t="s">
        <v>3204</v>
      </c>
      <c r="B983" s="158">
        <v>46265</v>
      </c>
      <c r="C983" t="s">
        <v>4245</v>
      </c>
      <c r="D983" t="s">
        <v>3051</v>
      </c>
      <c r="E983" t="s">
        <v>3070</v>
      </c>
      <c r="F983">
        <v>407.68271454796201</v>
      </c>
      <c r="G983" t="s">
        <v>43</v>
      </c>
    </row>
    <row r="984" spans="1:7">
      <c r="A984" t="s">
        <v>3204</v>
      </c>
      <c r="B984" s="158">
        <v>46265</v>
      </c>
      <c r="C984" t="s">
        <v>4237</v>
      </c>
      <c r="D984" t="s">
        <v>3051</v>
      </c>
      <c r="E984" t="s">
        <v>3070</v>
      </c>
      <c r="F984">
        <v>472.68847827240819</v>
      </c>
      <c r="G984" t="s">
        <v>43</v>
      </c>
    </row>
    <row r="985" spans="1:7">
      <c r="A985" t="s">
        <v>3204</v>
      </c>
      <c r="B985" s="158">
        <v>46265</v>
      </c>
      <c r="C985" t="s">
        <v>4236</v>
      </c>
      <c r="D985" t="s">
        <v>3051</v>
      </c>
      <c r="E985" t="s">
        <v>3070</v>
      </c>
      <c r="F985">
        <v>471.81853579357272</v>
      </c>
      <c r="G985" t="s">
        <v>43</v>
      </c>
    </row>
    <row r="986" spans="1:7">
      <c r="A986" t="s">
        <v>3204</v>
      </c>
      <c r="B986" s="158">
        <v>46265</v>
      </c>
      <c r="C986" t="s">
        <v>4243</v>
      </c>
      <c r="D986" t="s">
        <v>3051</v>
      </c>
      <c r="E986" t="s">
        <v>3070</v>
      </c>
      <c r="F986">
        <v>435.79331214353442</v>
      </c>
      <c r="G986" t="s">
        <v>43</v>
      </c>
    </row>
    <row r="987" spans="1:7">
      <c r="A987" t="s">
        <v>3204</v>
      </c>
      <c r="B987" s="158">
        <v>46265</v>
      </c>
      <c r="C987" t="s">
        <v>4246</v>
      </c>
      <c r="D987" t="s">
        <v>3051</v>
      </c>
      <c r="E987" t="s">
        <v>3070</v>
      </c>
      <c r="F987">
        <v>407.6827071942389</v>
      </c>
      <c r="G987" t="s">
        <v>43</v>
      </c>
    </row>
    <row r="988" spans="1:7">
      <c r="A988" t="s">
        <v>3204</v>
      </c>
      <c r="B988" s="158">
        <v>46265</v>
      </c>
      <c r="C988" t="s">
        <v>4244</v>
      </c>
      <c r="D988" t="s">
        <v>3051</v>
      </c>
      <c r="E988" t="s">
        <v>3070</v>
      </c>
      <c r="F988">
        <v>433.84436884708703</v>
      </c>
      <c r="G988" t="s">
        <v>43</v>
      </c>
    </row>
    <row r="989" spans="1:7">
      <c r="A989" t="s">
        <v>3204</v>
      </c>
      <c r="B989" s="158">
        <v>46265</v>
      </c>
      <c r="C989" t="s">
        <v>4258</v>
      </c>
      <c r="D989" t="s">
        <v>3051</v>
      </c>
      <c r="E989" t="s">
        <v>3070</v>
      </c>
      <c r="F989">
        <v>446.41263348422939</v>
      </c>
      <c r="G989" t="s">
        <v>43</v>
      </c>
    </row>
    <row r="990" spans="1:7">
      <c r="A990" t="s">
        <v>3204</v>
      </c>
      <c r="B990" s="158">
        <v>46265</v>
      </c>
      <c r="C990" t="s">
        <v>4259</v>
      </c>
      <c r="D990" t="s">
        <v>3051</v>
      </c>
      <c r="E990" t="s">
        <v>3070</v>
      </c>
      <c r="F990">
        <v>448.34762716293329</v>
      </c>
      <c r="G990" t="s">
        <v>43</v>
      </c>
    </row>
    <row r="991" spans="1:7">
      <c r="A991" t="s">
        <v>3204</v>
      </c>
      <c r="B991" s="158">
        <v>46265</v>
      </c>
      <c r="C991" t="s">
        <v>4257</v>
      </c>
      <c r="D991" t="s">
        <v>3051</v>
      </c>
      <c r="E991" t="s">
        <v>3070</v>
      </c>
      <c r="F991">
        <v>494.0542312823236</v>
      </c>
      <c r="G991" t="s">
        <v>43</v>
      </c>
    </row>
    <row r="992" spans="1:7">
      <c r="A992" t="s">
        <v>3204</v>
      </c>
      <c r="B992" s="158">
        <v>46265</v>
      </c>
      <c r="C992" t="s">
        <v>4260</v>
      </c>
      <c r="D992" t="s">
        <v>3051</v>
      </c>
      <c r="E992" t="s">
        <v>3070</v>
      </c>
      <c r="F992">
        <v>448.33545630052691</v>
      </c>
      <c r="G992" t="s">
        <v>43</v>
      </c>
    </row>
    <row r="993" spans="1:7">
      <c r="A993" t="s">
        <v>3204</v>
      </c>
      <c r="B993" s="158">
        <v>46265</v>
      </c>
      <c r="C993" t="s">
        <v>4256</v>
      </c>
      <c r="D993" t="s">
        <v>3051</v>
      </c>
      <c r="E993" t="s">
        <v>3070</v>
      </c>
      <c r="F993">
        <v>511.9205789193511</v>
      </c>
      <c r="G993" t="s">
        <v>43</v>
      </c>
    </row>
    <row r="994" spans="1:7">
      <c r="A994" t="s">
        <v>3204</v>
      </c>
      <c r="B994" s="158">
        <v>46265</v>
      </c>
      <c r="C994" t="s">
        <v>4255</v>
      </c>
      <c r="D994" t="s">
        <v>3051</v>
      </c>
      <c r="E994" t="s">
        <v>3070</v>
      </c>
      <c r="F994">
        <v>513.98278701677918</v>
      </c>
      <c r="G994" t="s">
        <v>43</v>
      </c>
    </row>
    <row r="995" spans="1:7">
      <c r="A995" t="s">
        <v>3204</v>
      </c>
      <c r="B995" s="158">
        <v>46265</v>
      </c>
      <c r="C995" t="s">
        <v>4254</v>
      </c>
      <c r="D995" t="s">
        <v>3051</v>
      </c>
      <c r="E995" t="s">
        <v>3070</v>
      </c>
      <c r="F995">
        <v>500.07988724112511</v>
      </c>
      <c r="G995" t="s">
        <v>43</v>
      </c>
    </row>
    <row r="996" spans="1:7">
      <c r="A996" t="s">
        <v>3204</v>
      </c>
      <c r="B996" s="158">
        <v>46265</v>
      </c>
      <c r="C996" t="s">
        <v>4265</v>
      </c>
      <c r="D996" t="s">
        <v>3051</v>
      </c>
      <c r="E996" t="s">
        <v>3070</v>
      </c>
      <c r="F996">
        <v>469.70403669774532</v>
      </c>
      <c r="G996" t="s">
        <v>43</v>
      </c>
    </row>
    <row r="997" spans="1:7">
      <c r="A997" t="s">
        <v>3204</v>
      </c>
      <c r="B997" s="158">
        <v>46265</v>
      </c>
      <c r="C997" t="s">
        <v>4262</v>
      </c>
      <c r="D997" t="s">
        <v>3051</v>
      </c>
      <c r="E997" t="s">
        <v>3070</v>
      </c>
      <c r="F997">
        <v>469.70696922764182</v>
      </c>
      <c r="G997" t="s">
        <v>43</v>
      </c>
    </row>
    <row r="998" spans="1:7">
      <c r="A998" t="s">
        <v>3204</v>
      </c>
      <c r="B998" s="158">
        <v>46265</v>
      </c>
      <c r="C998" t="s">
        <v>4176</v>
      </c>
      <c r="D998" t="s">
        <v>3051</v>
      </c>
      <c r="E998" t="s">
        <v>3070</v>
      </c>
      <c r="F998">
        <v>444.02007507160312</v>
      </c>
      <c r="G998" t="s">
        <v>43</v>
      </c>
    </row>
    <row r="999" spans="1:7">
      <c r="A999" t="s">
        <v>3204</v>
      </c>
      <c r="B999" s="158">
        <v>46265</v>
      </c>
      <c r="C999" t="s">
        <v>4175</v>
      </c>
      <c r="D999" t="s">
        <v>3051</v>
      </c>
      <c r="E999" t="s">
        <v>3070</v>
      </c>
      <c r="F999">
        <v>444.02002389729017</v>
      </c>
      <c r="G999" t="s">
        <v>43</v>
      </c>
    </row>
    <row r="1000" spans="1:7">
      <c r="A1000" t="s">
        <v>3204</v>
      </c>
      <c r="B1000" s="158">
        <v>46265</v>
      </c>
      <c r="C1000" t="s">
        <v>4174</v>
      </c>
      <c r="D1000" t="s">
        <v>3051</v>
      </c>
      <c r="E1000" t="s">
        <v>3070</v>
      </c>
      <c r="F1000">
        <v>452.92487487476319</v>
      </c>
      <c r="G1000" t="s">
        <v>43</v>
      </c>
    </row>
    <row r="1001" spans="1:7">
      <c r="A1001" t="s">
        <v>3204</v>
      </c>
      <c r="B1001" s="158">
        <v>46265</v>
      </c>
      <c r="C1001" t="s">
        <v>4173</v>
      </c>
      <c r="D1001" t="s">
        <v>3051</v>
      </c>
      <c r="E1001" t="s">
        <v>3070</v>
      </c>
      <c r="F1001">
        <v>475.61551909148687</v>
      </c>
      <c r="G1001" t="s">
        <v>43</v>
      </c>
    </row>
    <row r="1002" spans="1:7">
      <c r="A1002" t="s">
        <v>3204</v>
      </c>
      <c r="B1002" s="158">
        <v>46265</v>
      </c>
      <c r="C1002" t="s">
        <v>4177</v>
      </c>
      <c r="D1002" t="s">
        <v>3051</v>
      </c>
      <c r="E1002" t="s">
        <v>3070</v>
      </c>
      <c r="F1002">
        <v>704.5051133884117</v>
      </c>
      <c r="G1002" t="s">
        <v>43</v>
      </c>
    </row>
    <row r="1003" spans="1:7">
      <c r="A1003" t="s">
        <v>3204</v>
      </c>
      <c r="B1003" s="158">
        <v>46265</v>
      </c>
      <c r="C1003" t="s">
        <v>4178</v>
      </c>
      <c r="D1003" t="s">
        <v>3051</v>
      </c>
      <c r="E1003" t="s">
        <v>3070</v>
      </c>
      <c r="F1003">
        <v>464.93125630356371</v>
      </c>
      <c r="G1003" t="s">
        <v>43</v>
      </c>
    </row>
    <row r="1004" spans="1:7">
      <c r="A1004" t="s">
        <v>3204</v>
      </c>
      <c r="B1004" s="158">
        <v>46265</v>
      </c>
      <c r="C1004" t="s">
        <v>4179</v>
      </c>
      <c r="D1004" t="s">
        <v>3051</v>
      </c>
      <c r="E1004" t="s">
        <v>3070</v>
      </c>
      <c r="F1004">
        <v>696.05418193852529</v>
      </c>
      <c r="G1004" t="s">
        <v>43</v>
      </c>
    </row>
    <row r="1005" spans="1:7">
      <c r="A1005" t="s">
        <v>3204</v>
      </c>
      <c r="B1005" s="158">
        <v>46265</v>
      </c>
      <c r="C1005" t="s">
        <v>4153</v>
      </c>
      <c r="D1005" t="s">
        <v>3036</v>
      </c>
      <c r="E1005" t="s">
        <v>3070</v>
      </c>
      <c r="F1005">
        <v>539.6403579339385</v>
      </c>
      <c r="G1005" t="s">
        <v>43</v>
      </c>
    </row>
    <row r="1006" spans="1:7">
      <c r="A1006" t="s">
        <v>3204</v>
      </c>
      <c r="B1006" s="158">
        <v>46265</v>
      </c>
      <c r="C1006" t="s">
        <v>4150</v>
      </c>
      <c r="D1006" t="s">
        <v>3036</v>
      </c>
      <c r="E1006" t="s">
        <v>3070</v>
      </c>
      <c r="F1006">
        <v>435.55993036366999</v>
      </c>
      <c r="G1006" t="s">
        <v>43</v>
      </c>
    </row>
    <row r="1007" spans="1:7">
      <c r="A1007" t="s">
        <v>3204</v>
      </c>
      <c r="B1007" s="158">
        <v>46265</v>
      </c>
      <c r="C1007" t="s">
        <v>4152</v>
      </c>
      <c r="D1007" t="s">
        <v>3036</v>
      </c>
      <c r="E1007" t="s">
        <v>3070</v>
      </c>
      <c r="F1007">
        <v>539.63828035444021</v>
      </c>
      <c r="G1007" t="s">
        <v>43</v>
      </c>
    </row>
    <row r="1008" spans="1:7">
      <c r="A1008" t="s">
        <v>3204</v>
      </c>
      <c r="B1008" s="158">
        <v>46265</v>
      </c>
      <c r="C1008" t="s">
        <v>4149</v>
      </c>
      <c r="D1008" t="s">
        <v>3036</v>
      </c>
      <c r="E1008" t="s">
        <v>3070</v>
      </c>
      <c r="F1008">
        <v>424.27249590493739</v>
      </c>
      <c r="G1008" t="s">
        <v>43</v>
      </c>
    </row>
    <row r="1009" spans="1:7">
      <c r="A1009" t="s">
        <v>3204</v>
      </c>
      <c r="B1009" s="158">
        <v>46265</v>
      </c>
      <c r="C1009" t="s">
        <v>4148</v>
      </c>
      <c r="D1009" t="s">
        <v>3036</v>
      </c>
      <c r="E1009" t="s">
        <v>3070</v>
      </c>
      <c r="F1009">
        <v>424.27696936391288</v>
      </c>
      <c r="G1009" t="s">
        <v>43</v>
      </c>
    </row>
    <row r="1010" spans="1:7">
      <c r="A1010" t="s">
        <v>3204</v>
      </c>
      <c r="B1010" s="158">
        <v>46265</v>
      </c>
      <c r="C1010" t="s">
        <v>4147</v>
      </c>
      <c r="D1010" t="s">
        <v>3036</v>
      </c>
      <c r="E1010" t="s">
        <v>3070</v>
      </c>
      <c r="F1010">
        <v>417.39019849151367</v>
      </c>
      <c r="G1010" t="s">
        <v>43</v>
      </c>
    </row>
    <row r="1011" spans="1:7">
      <c r="A1011" t="s">
        <v>3204</v>
      </c>
      <c r="B1011" s="158">
        <v>46265</v>
      </c>
      <c r="C1011" t="s">
        <v>4145</v>
      </c>
      <c r="D1011" t="s">
        <v>3036</v>
      </c>
      <c r="E1011" t="s">
        <v>3070</v>
      </c>
      <c r="F1011">
        <v>402.32772734574968</v>
      </c>
      <c r="G1011" t="s">
        <v>43</v>
      </c>
    </row>
    <row r="1012" spans="1:7">
      <c r="A1012" t="s">
        <v>3204</v>
      </c>
      <c r="B1012" s="158">
        <v>46265</v>
      </c>
      <c r="C1012" t="s">
        <v>4146</v>
      </c>
      <c r="D1012" t="s">
        <v>3036</v>
      </c>
      <c r="E1012" t="s">
        <v>3070</v>
      </c>
      <c r="F1012">
        <v>686.60621248185635</v>
      </c>
      <c r="G1012" t="s">
        <v>43</v>
      </c>
    </row>
    <row r="1013" spans="1:7">
      <c r="A1013" t="s">
        <v>3204</v>
      </c>
      <c r="B1013" s="158">
        <v>46265</v>
      </c>
      <c r="C1013" t="s">
        <v>4135</v>
      </c>
      <c r="D1013" t="s">
        <v>3036</v>
      </c>
      <c r="E1013" t="s">
        <v>3070</v>
      </c>
      <c r="F1013">
        <v>522.67635963507928</v>
      </c>
      <c r="G1013" t="s">
        <v>43</v>
      </c>
    </row>
    <row r="1014" spans="1:7">
      <c r="A1014" t="s">
        <v>3204</v>
      </c>
      <c r="B1014" s="158">
        <v>46265</v>
      </c>
      <c r="C1014" t="s">
        <v>4192</v>
      </c>
      <c r="D1014" t="s">
        <v>3036</v>
      </c>
      <c r="E1014" t="s">
        <v>3070</v>
      </c>
      <c r="F1014">
        <v>932.87393701495603</v>
      </c>
      <c r="G1014" t="s">
        <v>43</v>
      </c>
    </row>
    <row r="1015" spans="1:7">
      <c r="A1015" t="s">
        <v>3204</v>
      </c>
      <c r="B1015" s="158">
        <v>46265</v>
      </c>
      <c r="C1015" t="s">
        <v>4211</v>
      </c>
      <c r="D1015" t="s">
        <v>3036</v>
      </c>
      <c r="E1015" t="s">
        <v>3070</v>
      </c>
      <c r="F1015">
        <v>455.95202571898699</v>
      </c>
      <c r="G1015" t="s">
        <v>43</v>
      </c>
    </row>
    <row r="1016" spans="1:7">
      <c r="A1016" t="s">
        <v>3204</v>
      </c>
      <c r="B1016" s="158">
        <v>46265</v>
      </c>
      <c r="C1016" t="s">
        <v>4212</v>
      </c>
      <c r="D1016" t="s">
        <v>3036</v>
      </c>
      <c r="E1016" t="s">
        <v>3070</v>
      </c>
      <c r="F1016">
        <v>419.64915383607149</v>
      </c>
      <c r="G1016" t="s">
        <v>43</v>
      </c>
    </row>
    <row r="1017" spans="1:7">
      <c r="A1017" t="s">
        <v>3204</v>
      </c>
      <c r="B1017" s="158">
        <v>46265</v>
      </c>
      <c r="C1017" t="s">
        <v>4213</v>
      </c>
      <c r="D1017" t="s">
        <v>3036</v>
      </c>
      <c r="E1017" t="s">
        <v>3070</v>
      </c>
      <c r="F1017">
        <v>422.55304383859038</v>
      </c>
      <c r="G1017" t="s">
        <v>43</v>
      </c>
    </row>
    <row r="1018" spans="1:7">
      <c r="A1018" t="s">
        <v>3204</v>
      </c>
      <c r="B1018" s="158">
        <v>46265</v>
      </c>
      <c r="C1018" t="s">
        <v>4214</v>
      </c>
      <c r="D1018" t="s">
        <v>3036</v>
      </c>
      <c r="E1018" t="s">
        <v>3070</v>
      </c>
      <c r="F1018">
        <v>427.3169347345829</v>
      </c>
      <c r="G1018" t="s">
        <v>43</v>
      </c>
    </row>
    <row r="1019" spans="1:7">
      <c r="A1019" t="s">
        <v>3204</v>
      </c>
      <c r="B1019" s="158">
        <v>46265</v>
      </c>
      <c r="C1019" t="s">
        <v>4215</v>
      </c>
      <c r="D1019" t="s">
        <v>3036</v>
      </c>
      <c r="E1019" t="s">
        <v>3070</v>
      </c>
      <c r="F1019">
        <v>439.67892668023711</v>
      </c>
      <c r="G1019" t="s">
        <v>43</v>
      </c>
    </row>
    <row r="1020" spans="1:7">
      <c r="A1020" t="s">
        <v>3204</v>
      </c>
      <c r="B1020" s="158">
        <v>46265</v>
      </c>
      <c r="C1020" t="s">
        <v>4208</v>
      </c>
      <c r="D1020" t="s">
        <v>3036</v>
      </c>
      <c r="E1020" t="s">
        <v>3070</v>
      </c>
      <c r="F1020">
        <v>431.29723241552711</v>
      </c>
      <c r="G1020" t="s">
        <v>43</v>
      </c>
    </row>
    <row r="1021" spans="1:7">
      <c r="A1021" t="s">
        <v>3204</v>
      </c>
      <c r="B1021" s="158">
        <v>46265</v>
      </c>
      <c r="C1021" t="s">
        <v>4209</v>
      </c>
      <c r="D1021" t="s">
        <v>3036</v>
      </c>
      <c r="E1021" t="s">
        <v>3070</v>
      </c>
      <c r="F1021">
        <v>433.72884798794979</v>
      </c>
      <c r="G1021" t="s">
        <v>43</v>
      </c>
    </row>
    <row r="1022" spans="1:7">
      <c r="A1022" t="s">
        <v>3204</v>
      </c>
      <c r="B1022" s="158">
        <v>46265</v>
      </c>
      <c r="C1022" t="s">
        <v>4210</v>
      </c>
      <c r="D1022" t="s">
        <v>3036</v>
      </c>
      <c r="E1022" t="s">
        <v>3070</v>
      </c>
      <c r="F1022">
        <v>456.78021018020809</v>
      </c>
      <c r="G1022" t="s">
        <v>43</v>
      </c>
    </row>
    <row r="1023" spans="1:7">
      <c r="A1023" t="s">
        <v>3204</v>
      </c>
      <c r="B1023" s="158">
        <v>46265</v>
      </c>
      <c r="C1023" t="s">
        <v>4270</v>
      </c>
      <c r="D1023" t="s">
        <v>3036</v>
      </c>
      <c r="E1023" t="s">
        <v>3070</v>
      </c>
      <c r="F1023">
        <v>401.413793861866</v>
      </c>
      <c r="G1023" t="s">
        <v>43</v>
      </c>
    </row>
    <row r="1024" spans="1:7">
      <c r="A1024" t="s">
        <v>3204</v>
      </c>
      <c r="B1024" s="158">
        <v>46265</v>
      </c>
      <c r="C1024" t="s">
        <v>4271</v>
      </c>
      <c r="D1024" t="s">
        <v>3036</v>
      </c>
      <c r="E1024" t="s">
        <v>3070</v>
      </c>
      <c r="F1024">
        <v>433.7769861491397</v>
      </c>
      <c r="G1024" t="s">
        <v>43</v>
      </c>
    </row>
    <row r="1025" spans="1:7">
      <c r="A1025" t="s">
        <v>3204</v>
      </c>
      <c r="B1025" s="158">
        <v>46265</v>
      </c>
      <c r="C1025" t="s">
        <v>4267</v>
      </c>
      <c r="D1025" t="s">
        <v>3036</v>
      </c>
      <c r="E1025" t="s">
        <v>3070</v>
      </c>
      <c r="F1025">
        <v>513.6602228321135</v>
      </c>
      <c r="G1025" t="s">
        <v>43</v>
      </c>
    </row>
    <row r="1026" spans="1:7">
      <c r="A1026" t="s">
        <v>3204</v>
      </c>
      <c r="B1026" s="158">
        <v>46265</v>
      </c>
      <c r="C1026" t="s">
        <v>4279</v>
      </c>
      <c r="D1026" t="s">
        <v>3036</v>
      </c>
      <c r="E1026" t="s">
        <v>3070</v>
      </c>
      <c r="F1026">
        <v>506.98379071801901</v>
      </c>
      <c r="G1026" t="s">
        <v>43</v>
      </c>
    </row>
    <row r="1027" spans="1:7">
      <c r="A1027" t="s">
        <v>3204</v>
      </c>
      <c r="B1027" s="158">
        <v>46265</v>
      </c>
      <c r="C1027" t="s">
        <v>4278</v>
      </c>
      <c r="D1027" t="s">
        <v>3036</v>
      </c>
      <c r="E1027" t="s">
        <v>3070</v>
      </c>
      <c r="F1027">
        <v>507.00584161654109</v>
      </c>
      <c r="G1027" t="s">
        <v>43</v>
      </c>
    </row>
    <row r="1028" spans="1:7">
      <c r="A1028" t="s">
        <v>3204</v>
      </c>
      <c r="B1028" s="158">
        <v>46265</v>
      </c>
      <c r="C1028" t="s">
        <v>4247</v>
      </c>
      <c r="D1028" t="s">
        <v>3036</v>
      </c>
      <c r="E1028" t="s">
        <v>3070</v>
      </c>
      <c r="F1028">
        <v>475.68891503103077</v>
      </c>
      <c r="G1028" t="s">
        <v>43</v>
      </c>
    </row>
    <row r="1029" spans="1:7">
      <c r="A1029" t="s">
        <v>3204</v>
      </c>
      <c r="B1029" s="158">
        <v>46265</v>
      </c>
      <c r="C1029" t="s">
        <v>4276</v>
      </c>
      <c r="D1029" t="s">
        <v>3036</v>
      </c>
      <c r="E1029" t="s">
        <v>3070</v>
      </c>
      <c r="F1029">
        <v>500.67850024625659</v>
      </c>
      <c r="G1029" t="s">
        <v>43</v>
      </c>
    </row>
    <row r="1030" spans="1:7">
      <c r="A1030" t="s">
        <v>3204</v>
      </c>
      <c r="B1030" s="158">
        <v>46265</v>
      </c>
      <c r="C1030" t="s">
        <v>4168</v>
      </c>
      <c r="D1030" t="s">
        <v>3036</v>
      </c>
      <c r="E1030" t="s">
        <v>3070</v>
      </c>
      <c r="F1030">
        <v>913.69588442206441</v>
      </c>
      <c r="G1030" t="s">
        <v>43</v>
      </c>
    </row>
    <row r="1031" spans="1:7">
      <c r="A1031" t="s">
        <v>3204</v>
      </c>
      <c r="B1031" s="158">
        <v>46265</v>
      </c>
      <c r="C1031" t="s">
        <v>4171</v>
      </c>
      <c r="D1031" t="s">
        <v>3036</v>
      </c>
      <c r="E1031" t="s">
        <v>3070</v>
      </c>
      <c r="F1031">
        <v>455.92823192104697</v>
      </c>
      <c r="G1031" t="s">
        <v>43</v>
      </c>
    </row>
    <row r="1032" spans="1:7">
      <c r="A1032" t="s">
        <v>3204</v>
      </c>
      <c r="B1032" s="158">
        <v>46265</v>
      </c>
      <c r="C1032" t="s">
        <v>4170</v>
      </c>
      <c r="D1032" t="s">
        <v>3036</v>
      </c>
      <c r="E1032" t="s">
        <v>3070</v>
      </c>
      <c r="F1032">
        <v>455.54737816471612</v>
      </c>
      <c r="G1032" t="s">
        <v>43</v>
      </c>
    </row>
    <row r="1033" spans="1:7">
      <c r="A1033" t="s">
        <v>3204</v>
      </c>
      <c r="B1033" s="158">
        <v>46265</v>
      </c>
      <c r="C1033" t="s">
        <v>4166</v>
      </c>
      <c r="D1033" t="s">
        <v>3043</v>
      </c>
      <c r="E1033" t="s">
        <v>3070</v>
      </c>
      <c r="F1033">
        <v>420.15663683786988</v>
      </c>
      <c r="G1033" t="s">
        <v>43</v>
      </c>
    </row>
    <row r="1034" spans="1:7">
      <c r="A1034" t="s">
        <v>3204</v>
      </c>
      <c r="B1034" s="158">
        <v>46265</v>
      </c>
      <c r="C1034" t="s">
        <v>4151</v>
      </c>
      <c r="D1034" t="s">
        <v>3043</v>
      </c>
      <c r="E1034" t="s">
        <v>3070</v>
      </c>
      <c r="F1034">
        <v>725.29758544173092</v>
      </c>
      <c r="G1034" t="s">
        <v>43</v>
      </c>
    </row>
    <row r="1035" spans="1:7">
      <c r="A1035" t="s">
        <v>3204</v>
      </c>
      <c r="B1035" s="158">
        <v>46265</v>
      </c>
      <c r="C1035" t="s">
        <v>4136</v>
      </c>
      <c r="D1035" t="s">
        <v>3043</v>
      </c>
      <c r="E1035" t="s">
        <v>3070</v>
      </c>
      <c r="F1035">
        <v>431.55965387076139</v>
      </c>
      <c r="G1035" t="s">
        <v>43</v>
      </c>
    </row>
    <row r="1036" spans="1:7">
      <c r="A1036" t="s">
        <v>3204</v>
      </c>
      <c r="B1036" s="158">
        <v>46265</v>
      </c>
      <c r="C1036" t="s">
        <v>4141</v>
      </c>
      <c r="D1036" t="s">
        <v>3043</v>
      </c>
      <c r="E1036" t="s">
        <v>3070</v>
      </c>
      <c r="F1036">
        <v>431.29322392866021</v>
      </c>
      <c r="G1036" t="s">
        <v>43</v>
      </c>
    </row>
    <row r="1037" spans="1:7">
      <c r="A1037" t="s">
        <v>3204</v>
      </c>
      <c r="B1037" s="158">
        <v>46265</v>
      </c>
      <c r="C1037" t="s">
        <v>4140</v>
      </c>
      <c r="D1037" t="s">
        <v>3043</v>
      </c>
      <c r="E1037" t="s">
        <v>3070</v>
      </c>
      <c r="F1037">
        <v>431.29076912999147</v>
      </c>
      <c r="G1037" t="s">
        <v>43</v>
      </c>
    </row>
    <row r="1038" spans="1:7">
      <c r="A1038" t="s">
        <v>3204</v>
      </c>
      <c r="B1038" s="158">
        <v>46265</v>
      </c>
      <c r="C1038" t="s">
        <v>4139</v>
      </c>
      <c r="D1038" t="s">
        <v>3043</v>
      </c>
      <c r="E1038" t="s">
        <v>3070</v>
      </c>
      <c r="F1038">
        <v>431.28075343742972</v>
      </c>
      <c r="G1038" t="s">
        <v>43</v>
      </c>
    </row>
    <row r="1039" spans="1:7">
      <c r="A1039" t="s">
        <v>3204</v>
      </c>
      <c r="B1039" s="158">
        <v>46265</v>
      </c>
      <c r="C1039" t="s">
        <v>4137</v>
      </c>
      <c r="D1039" t="s">
        <v>3043</v>
      </c>
      <c r="E1039" t="s">
        <v>3070</v>
      </c>
      <c r="F1039">
        <v>413.12927458435303</v>
      </c>
      <c r="G1039" t="s">
        <v>43</v>
      </c>
    </row>
    <row r="1040" spans="1:7">
      <c r="A1040" t="s">
        <v>3204</v>
      </c>
      <c r="B1040" s="158">
        <v>46265</v>
      </c>
      <c r="C1040" t="s">
        <v>4138</v>
      </c>
      <c r="D1040" t="s">
        <v>3043</v>
      </c>
      <c r="E1040" t="s">
        <v>3070</v>
      </c>
      <c r="F1040">
        <v>413.13341096229851</v>
      </c>
      <c r="G1040" t="s">
        <v>43</v>
      </c>
    </row>
    <row r="1041" spans="1:7">
      <c r="A1041" t="s">
        <v>3204</v>
      </c>
      <c r="B1041" s="158">
        <v>46265</v>
      </c>
      <c r="C1041" t="s">
        <v>4223</v>
      </c>
      <c r="D1041" t="s">
        <v>3043</v>
      </c>
      <c r="E1041" t="s">
        <v>3070</v>
      </c>
      <c r="F1041">
        <v>411.97312649525702</v>
      </c>
      <c r="G1041" t="s">
        <v>43</v>
      </c>
    </row>
    <row r="1042" spans="1:7">
      <c r="A1042" t="s">
        <v>3204</v>
      </c>
      <c r="B1042" s="158">
        <v>46265</v>
      </c>
      <c r="C1042" t="s">
        <v>4224</v>
      </c>
      <c r="D1042" t="s">
        <v>3043</v>
      </c>
      <c r="E1042" t="s">
        <v>3070</v>
      </c>
      <c r="F1042">
        <v>503.14711395371711</v>
      </c>
      <c r="G1042" t="s">
        <v>43</v>
      </c>
    </row>
    <row r="1043" spans="1:7">
      <c r="A1043" t="s">
        <v>3204</v>
      </c>
      <c r="B1043" s="158">
        <v>46265</v>
      </c>
      <c r="C1043" t="s">
        <v>4225</v>
      </c>
      <c r="D1043" t="s">
        <v>3043</v>
      </c>
      <c r="E1043" t="s">
        <v>3070</v>
      </c>
      <c r="F1043">
        <v>401.41403310000902</v>
      </c>
      <c r="G1043" t="s">
        <v>43</v>
      </c>
    </row>
    <row r="1044" spans="1:7">
      <c r="A1044" t="s">
        <v>3204</v>
      </c>
      <c r="B1044" s="158">
        <v>46265</v>
      </c>
      <c r="C1044" t="s">
        <v>4226</v>
      </c>
      <c r="D1044" t="s">
        <v>3043</v>
      </c>
      <c r="E1044" t="s">
        <v>3070</v>
      </c>
      <c r="F1044">
        <v>390.57750537805259</v>
      </c>
      <c r="G1044" t="s">
        <v>43</v>
      </c>
    </row>
    <row r="1045" spans="1:7">
      <c r="A1045" t="s">
        <v>3204</v>
      </c>
      <c r="B1045" s="158">
        <v>46265</v>
      </c>
      <c r="C1045" t="s">
        <v>4227</v>
      </c>
      <c r="D1045" t="s">
        <v>3043</v>
      </c>
      <c r="E1045" t="s">
        <v>3070</v>
      </c>
      <c r="F1045">
        <v>390.5822836458683</v>
      </c>
      <c r="G1045" t="s">
        <v>43</v>
      </c>
    </row>
    <row r="1046" spans="1:7">
      <c r="A1046" t="s">
        <v>3204</v>
      </c>
      <c r="B1046" s="158">
        <v>46265</v>
      </c>
      <c r="C1046" t="s">
        <v>4234</v>
      </c>
      <c r="D1046" t="s">
        <v>3043</v>
      </c>
      <c r="E1046" t="s">
        <v>3070</v>
      </c>
      <c r="F1046">
        <v>1007.914144802839</v>
      </c>
      <c r="G1046" t="s">
        <v>43</v>
      </c>
    </row>
    <row r="1047" spans="1:7">
      <c r="A1047" t="s">
        <v>3204</v>
      </c>
      <c r="B1047" s="158">
        <v>46265</v>
      </c>
      <c r="C1047" t="s">
        <v>4235</v>
      </c>
      <c r="D1047" t="s">
        <v>3043</v>
      </c>
      <c r="E1047" t="s">
        <v>3070</v>
      </c>
      <c r="F1047">
        <v>757.87217404134572</v>
      </c>
      <c r="G1047" t="s">
        <v>43</v>
      </c>
    </row>
    <row r="1048" spans="1:7">
      <c r="A1048" t="s">
        <v>3204</v>
      </c>
      <c r="B1048" s="158">
        <v>46265</v>
      </c>
      <c r="C1048" t="s">
        <v>4230</v>
      </c>
      <c r="D1048" t="s">
        <v>3043</v>
      </c>
      <c r="E1048" t="s">
        <v>3070</v>
      </c>
      <c r="F1048">
        <v>530.72350790444762</v>
      </c>
      <c r="G1048" t="s">
        <v>43</v>
      </c>
    </row>
    <row r="1049" spans="1:7">
      <c r="A1049" t="s">
        <v>3204</v>
      </c>
      <c r="B1049" s="158">
        <v>46265</v>
      </c>
      <c r="C1049" t="s">
        <v>4220</v>
      </c>
      <c r="D1049" t="s">
        <v>3043</v>
      </c>
      <c r="E1049" t="s">
        <v>3070</v>
      </c>
      <c r="F1049">
        <v>456.87657445855439</v>
      </c>
      <c r="G1049" t="s">
        <v>43</v>
      </c>
    </row>
    <row r="1050" spans="1:7">
      <c r="A1050" t="s">
        <v>3204</v>
      </c>
      <c r="B1050" s="158">
        <v>46265</v>
      </c>
      <c r="C1050" t="s">
        <v>4221</v>
      </c>
      <c r="D1050" t="s">
        <v>3043</v>
      </c>
      <c r="E1050" t="s">
        <v>3070</v>
      </c>
      <c r="F1050">
        <v>456.97328390181059</v>
      </c>
      <c r="G1050" t="s">
        <v>43</v>
      </c>
    </row>
    <row r="1051" spans="1:7">
      <c r="A1051" t="s">
        <v>3204</v>
      </c>
      <c r="B1051" s="158">
        <v>46265</v>
      </c>
      <c r="C1051" t="s">
        <v>4269</v>
      </c>
      <c r="D1051" t="s">
        <v>3043</v>
      </c>
      <c r="E1051" t="s">
        <v>3070</v>
      </c>
      <c r="F1051">
        <v>663.12888141348958</v>
      </c>
      <c r="G1051" t="s">
        <v>43</v>
      </c>
    </row>
    <row r="1052" spans="1:7">
      <c r="A1052" t="s">
        <v>3204</v>
      </c>
      <c r="B1052" s="158">
        <v>46265</v>
      </c>
      <c r="C1052" t="s">
        <v>4268</v>
      </c>
      <c r="D1052" t="s">
        <v>3043</v>
      </c>
      <c r="E1052" t="s">
        <v>3070</v>
      </c>
      <c r="F1052">
        <v>463.55645791534329</v>
      </c>
      <c r="G1052" t="s">
        <v>43</v>
      </c>
    </row>
    <row r="1053" spans="1:7">
      <c r="A1053" t="s">
        <v>3204</v>
      </c>
      <c r="B1053" s="158">
        <v>46265</v>
      </c>
      <c r="C1053" t="s">
        <v>4266</v>
      </c>
      <c r="D1053" t="s">
        <v>3043</v>
      </c>
      <c r="E1053" t="s">
        <v>3070</v>
      </c>
      <c r="F1053">
        <v>689.28877225145698</v>
      </c>
      <c r="G1053" t="s">
        <v>43</v>
      </c>
    </row>
    <row r="1054" spans="1:7">
      <c r="A1054" t="s">
        <v>3204</v>
      </c>
      <c r="B1054" s="158">
        <v>46265</v>
      </c>
      <c r="C1054" t="s">
        <v>4274</v>
      </c>
      <c r="D1054" t="s">
        <v>3043</v>
      </c>
      <c r="E1054" t="s">
        <v>3070</v>
      </c>
      <c r="F1054">
        <v>530.33688144758344</v>
      </c>
      <c r="G1054" t="s">
        <v>43</v>
      </c>
    </row>
    <row r="1055" spans="1:7">
      <c r="A1055" t="s">
        <v>3204</v>
      </c>
      <c r="B1055" s="158">
        <v>46265</v>
      </c>
      <c r="C1055" t="s">
        <v>4233</v>
      </c>
      <c r="D1055" t="s">
        <v>3043</v>
      </c>
      <c r="E1055" t="s">
        <v>3070</v>
      </c>
      <c r="F1055">
        <v>465.514314587228</v>
      </c>
      <c r="G1055" t="s">
        <v>43</v>
      </c>
    </row>
    <row r="1056" spans="1:7">
      <c r="A1056" t="s">
        <v>3204</v>
      </c>
      <c r="B1056" s="158">
        <v>46265</v>
      </c>
      <c r="C1056" t="s">
        <v>4248</v>
      </c>
      <c r="D1056" t="s">
        <v>3043</v>
      </c>
      <c r="E1056" t="s">
        <v>3070</v>
      </c>
      <c r="F1056">
        <v>593.75942019373178</v>
      </c>
      <c r="G1056" t="s">
        <v>43</v>
      </c>
    </row>
    <row r="1057" spans="1:7">
      <c r="A1057" t="s">
        <v>3204</v>
      </c>
      <c r="B1057" s="158">
        <v>46265</v>
      </c>
      <c r="C1057" t="s">
        <v>4249</v>
      </c>
      <c r="D1057" t="s">
        <v>3043</v>
      </c>
      <c r="E1057" t="s">
        <v>3070</v>
      </c>
      <c r="F1057">
        <v>583.09531787410378</v>
      </c>
      <c r="G1057" t="s">
        <v>43</v>
      </c>
    </row>
    <row r="1058" spans="1:7">
      <c r="A1058" t="s">
        <v>3204</v>
      </c>
      <c r="B1058" s="158">
        <v>46265</v>
      </c>
      <c r="C1058" t="s">
        <v>4250</v>
      </c>
      <c r="D1058" t="s">
        <v>3043</v>
      </c>
      <c r="E1058" t="s">
        <v>3070</v>
      </c>
      <c r="F1058">
        <v>875.93959709443152</v>
      </c>
      <c r="G1058" t="s">
        <v>43</v>
      </c>
    </row>
    <row r="1059" spans="1:7">
      <c r="A1059" t="s">
        <v>3204</v>
      </c>
      <c r="B1059" s="158">
        <v>46265</v>
      </c>
      <c r="C1059" t="s">
        <v>4252</v>
      </c>
      <c r="D1059" t="s">
        <v>3043</v>
      </c>
      <c r="E1059" t="s">
        <v>3070</v>
      </c>
      <c r="F1059">
        <v>803.0857313349843</v>
      </c>
      <c r="G1059" t="s">
        <v>43</v>
      </c>
    </row>
    <row r="1060" spans="1:7">
      <c r="A1060" t="s">
        <v>3204</v>
      </c>
      <c r="B1060" s="158">
        <v>46265</v>
      </c>
      <c r="C1060" t="s">
        <v>4242</v>
      </c>
      <c r="D1060" t="s">
        <v>3043</v>
      </c>
      <c r="E1060" t="s">
        <v>3070</v>
      </c>
      <c r="F1060">
        <v>567.07772052660584</v>
      </c>
      <c r="G1060" t="s">
        <v>43</v>
      </c>
    </row>
    <row r="1061" spans="1:7">
      <c r="A1061" t="s">
        <v>3204</v>
      </c>
      <c r="B1061" s="158">
        <v>46265</v>
      </c>
      <c r="C1061" t="s">
        <v>4253</v>
      </c>
      <c r="D1061" t="s">
        <v>3043</v>
      </c>
      <c r="E1061" t="s">
        <v>3070</v>
      </c>
      <c r="F1061">
        <v>619.20709855109453</v>
      </c>
      <c r="G1061" t="s">
        <v>43</v>
      </c>
    </row>
    <row r="1062" spans="1:7">
      <c r="A1062" t="s">
        <v>3204</v>
      </c>
      <c r="B1062" s="158">
        <v>46265</v>
      </c>
      <c r="C1062" t="s">
        <v>4273</v>
      </c>
      <c r="D1062" t="s">
        <v>3043</v>
      </c>
      <c r="E1062" t="s">
        <v>3070</v>
      </c>
      <c r="F1062">
        <v>445.58490088768298</v>
      </c>
      <c r="G1062" t="s">
        <v>43</v>
      </c>
    </row>
    <row r="1063" spans="1:7">
      <c r="A1063" t="s">
        <v>3204</v>
      </c>
      <c r="B1063" s="158">
        <v>46265</v>
      </c>
      <c r="C1063" t="s">
        <v>4275</v>
      </c>
      <c r="D1063" t="s">
        <v>3043</v>
      </c>
      <c r="E1063" t="s">
        <v>3070</v>
      </c>
      <c r="F1063">
        <v>921.95991282910109</v>
      </c>
      <c r="G1063" t="s">
        <v>43</v>
      </c>
    </row>
    <row r="1064" spans="1:7">
      <c r="A1064" t="s">
        <v>3204</v>
      </c>
      <c r="B1064" s="158">
        <v>46265</v>
      </c>
      <c r="C1064" t="s">
        <v>4161</v>
      </c>
      <c r="D1064" t="s">
        <v>3045</v>
      </c>
      <c r="E1064" t="s">
        <v>3070</v>
      </c>
      <c r="F1064">
        <v>424.25139227509499</v>
      </c>
      <c r="G1064" t="s">
        <v>43</v>
      </c>
    </row>
    <row r="1065" spans="1:7">
      <c r="A1065" t="s">
        <v>3204</v>
      </c>
      <c r="B1065" s="158">
        <v>46265</v>
      </c>
      <c r="C1065" t="s">
        <v>4162</v>
      </c>
      <c r="D1065" t="s">
        <v>3045</v>
      </c>
      <c r="E1065" t="s">
        <v>3070</v>
      </c>
      <c r="F1065">
        <v>416.1700259372592</v>
      </c>
      <c r="G1065" t="s">
        <v>43</v>
      </c>
    </row>
    <row r="1066" spans="1:7">
      <c r="A1066" t="s">
        <v>3204</v>
      </c>
      <c r="B1066" s="158">
        <v>46265</v>
      </c>
      <c r="C1066" t="s">
        <v>4163</v>
      </c>
      <c r="D1066" t="s">
        <v>3045</v>
      </c>
      <c r="E1066" t="s">
        <v>3070</v>
      </c>
      <c r="F1066">
        <v>437.57616028375918</v>
      </c>
      <c r="G1066" t="s">
        <v>43</v>
      </c>
    </row>
    <row r="1067" spans="1:7">
      <c r="A1067" t="s">
        <v>3204</v>
      </c>
      <c r="B1067" s="158">
        <v>46265</v>
      </c>
      <c r="C1067" t="s">
        <v>4133</v>
      </c>
      <c r="D1067" t="s">
        <v>3045</v>
      </c>
      <c r="E1067" t="s">
        <v>3070</v>
      </c>
      <c r="F1067">
        <v>1086.963853475638</v>
      </c>
      <c r="G1067" t="s">
        <v>43</v>
      </c>
    </row>
    <row r="1068" spans="1:7">
      <c r="A1068" t="s">
        <v>3204</v>
      </c>
      <c r="B1068" s="158">
        <v>46265</v>
      </c>
      <c r="C1068" t="s">
        <v>4134</v>
      </c>
      <c r="D1068" t="s">
        <v>3045</v>
      </c>
      <c r="E1068" t="s">
        <v>3070</v>
      </c>
      <c r="F1068">
        <v>444.36394989676768</v>
      </c>
      <c r="G1068" t="s">
        <v>43</v>
      </c>
    </row>
    <row r="1069" spans="1:7">
      <c r="A1069" t="s">
        <v>3204</v>
      </c>
      <c r="B1069" s="158">
        <v>46265</v>
      </c>
      <c r="C1069" t="s">
        <v>4238</v>
      </c>
      <c r="D1069" t="s">
        <v>3045</v>
      </c>
      <c r="E1069" t="s">
        <v>3070</v>
      </c>
      <c r="F1069">
        <v>395.9932435080409</v>
      </c>
      <c r="G1069" t="s">
        <v>43</v>
      </c>
    </row>
    <row r="1070" spans="1:7">
      <c r="A1070" t="s">
        <v>3204</v>
      </c>
      <c r="B1070" s="158">
        <v>46265</v>
      </c>
      <c r="C1070" t="s">
        <v>4239</v>
      </c>
      <c r="D1070" t="s">
        <v>3045</v>
      </c>
      <c r="E1070" t="s">
        <v>3070</v>
      </c>
      <c r="F1070">
        <v>395.99639971926808</v>
      </c>
      <c r="G1070" t="s">
        <v>43</v>
      </c>
    </row>
    <row r="1071" spans="1:7">
      <c r="A1071" t="s">
        <v>3204</v>
      </c>
      <c r="B1071" s="158">
        <v>46265</v>
      </c>
      <c r="C1071" t="s">
        <v>4241</v>
      </c>
      <c r="D1071" t="s">
        <v>3045</v>
      </c>
      <c r="E1071" t="s">
        <v>3070</v>
      </c>
      <c r="F1071">
        <v>418.91769727505738</v>
      </c>
      <c r="G1071" t="s">
        <v>43</v>
      </c>
    </row>
    <row r="1072" spans="1:7">
      <c r="A1072" t="s">
        <v>3204</v>
      </c>
      <c r="B1072" s="158">
        <v>46265</v>
      </c>
      <c r="C1072" t="s">
        <v>4240</v>
      </c>
      <c r="D1072" t="s">
        <v>3045</v>
      </c>
      <c r="E1072" t="s">
        <v>3070</v>
      </c>
      <c r="F1072">
        <v>419.49692329950631</v>
      </c>
      <c r="G1072" t="s">
        <v>43</v>
      </c>
    </row>
    <row r="1073" spans="1:7">
      <c r="A1073" t="s">
        <v>3204</v>
      </c>
      <c r="B1073" s="158">
        <v>46265</v>
      </c>
      <c r="C1073" t="s">
        <v>4261</v>
      </c>
      <c r="D1073" t="s">
        <v>3045</v>
      </c>
      <c r="E1073" t="s">
        <v>3070</v>
      </c>
      <c r="F1073">
        <v>823.04483331460506</v>
      </c>
      <c r="G1073" t="s">
        <v>43</v>
      </c>
    </row>
    <row r="1074" spans="1:7">
      <c r="A1074" t="s">
        <v>3204</v>
      </c>
      <c r="B1074" s="158">
        <v>46265</v>
      </c>
      <c r="C1074" t="s">
        <v>4263</v>
      </c>
      <c r="D1074" t="s">
        <v>3045</v>
      </c>
      <c r="E1074" t="s">
        <v>3070</v>
      </c>
      <c r="F1074">
        <v>467.68718779832119</v>
      </c>
      <c r="G1074" t="s">
        <v>43</v>
      </c>
    </row>
    <row r="1075" spans="1:7">
      <c r="A1075" t="s">
        <v>3204</v>
      </c>
      <c r="B1075" s="158">
        <v>46265</v>
      </c>
      <c r="C1075" t="s">
        <v>4264</v>
      </c>
      <c r="D1075" t="s">
        <v>3045</v>
      </c>
      <c r="E1075" t="s">
        <v>3070</v>
      </c>
      <c r="F1075">
        <v>468.79714846611017</v>
      </c>
      <c r="G1075" t="s">
        <v>43</v>
      </c>
    </row>
    <row r="1076" spans="1:7">
      <c r="A1076" t="s">
        <v>3204</v>
      </c>
      <c r="B1076" s="158">
        <v>46265</v>
      </c>
      <c r="C1076" t="s">
        <v>4184</v>
      </c>
      <c r="D1076" t="s">
        <v>3045</v>
      </c>
      <c r="E1076" t="s">
        <v>3070</v>
      </c>
      <c r="F1076">
        <v>460.11156173050398</v>
      </c>
      <c r="G1076" t="s">
        <v>43</v>
      </c>
    </row>
    <row r="1077" spans="1:7">
      <c r="A1077" t="s">
        <v>3204</v>
      </c>
      <c r="B1077" s="158">
        <v>46265</v>
      </c>
      <c r="C1077" t="s">
        <v>4183</v>
      </c>
      <c r="D1077" t="s">
        <v>3045</v>
      </c>
      <c r="E1077" t="s">
        <v>3070</v>
      </c>
      <c r="F1077">
        <v>460.11619571223861</v>
      </c>
      <c r="G1077" t="s">
        <v>43</v>
      </c>
    </row>
    <row r="1078" spans="1:7">
      <c r="A1078" t="s">
        <v>3204</v>
      </c>
      <c r="B1078" s="158">
        <v>46265</v>
      </c>
      <c r="C1078" t="s">
        <v>4185</v>
      </c>
      <c r="D1078" t="s">
        <v>3045</v>
      </c>
      <c r="E1078" t="s">
        <v>3070</v>
      </c>
      <c r="F1078">
        <v>437.47957707568997</v>
      </c>
      <c r="G1078" t="s">
        <v>43</v>
      </c>
    </row>
    <row r="1079" spans="1:7">
      <c r="A1079" t="s">
        <v>3204</v>
      </c>
      <c r="B1079" s="158">
        <v>46265</v>
      </c>
      <c r="C1079" t="s">
        <v>4180</v>
      </c>
      <c r="D1079" t="s">
        <v>3045</v>
      </c>
      <c r="E1079" t="s">
        <v>3070</v>
      </c>
      <c r="F1079">
        <v>424.59890438243752</v>
      </c>
      <c r="G1079" t="s">
        <v>43</v>
      </c>
    </row>
    <row r="1080" spans="1:7">
      <c r="A1080" t="s">
        <v>3204</v>
      </c>
      <c r="B1080" s="158">
        <v>46265</v>
      </c>
      <c r="C1080" t="s">
        <v>4181</v>
      </c>
      <c r="D1080" t="s">
        <v>3045</v>
      </c>
      <c r="E1080" t="s">
        <v>3070</v>
      </c>
      <c r="F1080">
        <v>426.36885387822991</v>
      </c>
      <c r="G1080" t="s">
        <v>43</v>
      </c>
    </row>
    <row r="1081" spans="1:7">
      <c r="A1081" t="s">
        <v>3204</v>
      </c>
      <c r="B1081" s="158">
        <v>46265</v>
      </c>
      <c r="C1081" t="s">
        <v>4182</v>
      </c>
      <c r="D1081" t="s">
        <v>3045</v>
      </c>
      <c r="E1081" t="s">
        <v>3070</v>
      </c>
      <c r="F1081">
        <v>918.08535491302609</v>
      </c>
      <c r="G1081" t="s">
        <v>43</v>
      </c>
    </row>
    <row r="1082" spans="1:7">
      <c r="A1082" t="s">
        <v>3204</v>
      </c>
      <c r="B1082" s="158">
        <v>46265</v>
      </c>
      <c r="C1082" t="s">
        <v>4128</v>
      </c>
      <c r="D1082" t="s">
        <v>3048</v>
      </c>
      <c r="E1082" t="s">
        <v>3070</v>
      </c>
      <c r="F1082">
        <v>518.47214005189016</v>
      </c>
      <c r="G1082" t="s">
        <v>43</v>
      </c>
    </row>
    <row r="1083" spans="1:7">
      <c r="A1083" t="s">
        <v>3204</v>
      </c>
      <c r="B1083" s="158">
        <v>46266</v>
      </c>
      <c r="C1083" t="s">
        <v>4324</v>
      </c>
      <c r="D1083" t="s">
        <v>3045</v>
      </c>
      <c r="E1083" t="s">
        <v>3070</v>
      </c>
      <c r="F1083">
        <v>415.32556412555277</v>
      </c>
      <c r="G1083" t="s">
        <v>43</v>
      </c>
    </row>
    <row r="1084" spans="1:7">
      <c r="A1084" t="s">
        <v>3204</v>
      </c>
      <c r="B1084" s="158">
        <v>46266</v>
      </c>
      <c r="C1084" t="s">
        <v>4323</v>
      </c>
      <c r="D1084" t="s">
        <v>3045</v>
      </c>
      <c r="E1084" t="s">
        <v>3070</v>
      </c>
      <c r="F1084">
        <v>421.8477161321789</v>
      </c>
      <c r="G1084" t="s">
        <v>43</v>
      </c>
    </row>
    <row r="1085" spans="1:7">
      <c r="A1085" t="s">
        <v>3204</v>
      </c>
      <c r="B1085" s="158">
        <v>46266</v>
      </c>
      <c r="C1085" t="s">
        <v>4327</v>
      </c>
      <c r="D1085" t="s">
        <v>3045</v>
      </c>
      <c r="E1085" t="s">
        <v>3070</v>
      </c>
      <c r="F1085">
        <v>403.85070688743139</v>
      </c>
      <c r="G1085" t="s">
        <v>43</v>
      </c>
    </row>
    <row r="1086" spans="1:7">
      <c r="A1086" t="s">
        <v>3204</v>
      </c>
      <c r="B1086" s="158">
        <v>46266</v>
      </c>
      <c r="C1086" t="s">
        <v>4353</v>
      </c>
      <c r="D1086" t="s">
        <v>3045</v>
      </c>
      <c r="E1086" t="s">
        <v>3070</v>
      </c>
      <c r="F1086">
        <v>406.52680173330009</v>
      </c>
      <c r="G1086" t="s">
        <v>43</v>
      </c>
    </row>
    <row r="1087" spans="1:7">
      <c r="A1087" t="s">
        <v>3204</v>
      </c>
      <c r="B1087" s="158">
        <v>46266</v>
      </c>
      <c r="C1087" t="s">
        <v>4359</v>
      </c>
      <c r="D1087" t="s">
        <v>3045</v>
      </c>
      <c r="E1087" t="s">
        <v>3070</v>
      </c>
      <c r="F1087">
        <v>416.64220831729472</v>
      </c>
      <c r="G1087" t="s">
        <v>43</v>
      </c>
    </row>
    <row r="1088" spans="1:7">
      <c r="A1088" t="s">
        <v>3204</v>
      </c>
      <c r="B1088" s="158">
        <v>46266</v>
      </c>
      <c r="C1088" t="s">
        <v>4354</v>
      </c>
      <c r="D1088" t="s">
        <v>3045</v>
      </c>
      <c r="E1088" t="s">
        <v>3070</v>
      </c>
      <c r="F1088">
        <v>406.52914526872343</v>
      </c>
      <c r="G1088" t="s">
        <v>43</v>
      </c>
    </row>
    <row r="1089" spans="1:7">
      <c r="A1089" t="s">
        <v>3204</v>
      </c>
      <c r="B1089" s="158">
        <v>46266</v>
      </c>
      <c r="C1089" t="s">
        <v>4358</v>
      </c>
      <c r="D1089" t="s">
        <v>3045</v>
      </c>
      <c r="E1089" t="s">
        <v>3070</v>
      </c>
      <c r="F1089">
        <v>416.64127610437572</v>
      </c>
      <c r="G1089" t="s">
        <v>43</v>
      </c>
    </row>
    <row r="1090" spans="1:7">
      <c r="A1090" t="s">
        <v>3204</v>
      </c>
      <c r="B1090" s="158">
        <v>46266</v>
      </c>
      <c r="C1090" t="s">
        <v>4357</v>
      </c>
      <c r="D1090" t="s">
        <v>3045</v>
      </c>
      <c r="E1090" t="s">
        <v>3070</v>
      </c>
      <c r="F1090">
        <v>416.6331065390259</v>
      </c>
      <c r="G1090" t="s">
        <v>43</v>
      </c>
    </row>
    <row r="1091" spans="1:7">
      <c r="A1091" t="s">
        <v>3204</v>
      </c>
      <c r="B1091" s="158">
        <v>46266</v>
      </c>
      <c r="C1091" t="s">
        <v>4355</v>
      </c>
      <c r="D1091" t="s">
        <v>3045</v>
      </c>
      <c r="E1091" t="s">
        <v>3070</v>
      </c>
      <c r="F1091">
        <v>410.09771302901208</v>
      </c>
      <c r="G1091" t="s">
        <v>43</v>
      </c>
    </row>
    <row r="1092" spans="1:7">
      <c r="A1092" t="s">
        <v>3204</v>
      </c>
      <c r="B1092" s="158">
        <v>46266</v>
      </c>
      <c r="C1092" t="s">
        <v>4356</v>
      </c>
      <c r="D1092" t="s">
        <v>3045</v>
      </c>
      <c r="E1092" t="s">
        <v>3070</v>
      </c>
      <c r="F1092">
        <v>416.63064859248698</v>
      </c>
      <c r="G1092" t="s">
        <v>43</v>
      </c>
    </row>
    <row r="1093" spans="1:7">
      <c r="A1093" t="s">
        <v>3204</v>
      </c>
      <c r="B1093" s="158">
        <v>46266</v>
      </c>
      <c r="C1093" t="s">
        <v>4351</v>
      </c>
      <c r="D1093" t="s">
        <v>3045</v>
      </c>
      <c r="E1093" t="s">
        <v>3070</v>
      </c>
      <c r="F1093">
        <v>386.36197385191917</v>
      </c>
      <c r="G1093" t="s">
        <v>43</v>
      </c>
    </row>
    <row r="1094" spans="1:7">
      <c r="A1094" t="s">
        <v>3204</v>
      </c>
      <c r="B1094" s="158">
        <v>46266</v>
      </c>
      <c r="C1094" t="s">
        <v>4352</v>
      </c>
      <c r="D1094" t="s">
        <v>3045</v>
      </c>
      <c r="E1094" t="s">
        <v>3070</v>
      </c>
      <c r="F1094">
        <v>409.97903320379561</v>
      </c>
      <c r="G1094" t="s">
        <v>43</v>
      </c>
    </row>
    <row r="1095" spans="1:7">
      <c r="A1095" t="s">
        <v>3204</v>
      </c>
      <c r="B1095" s="158">
        <v>46266</v>
      </c>
      <c r="C1095" t="s">
        <v>4348</v>
      </c>
      <c r="D1095" t="s">
        <v>3045</v>
      </c>
      <c r="E1095" t="s">
        <v>3070</v>
      </c>
      <c r="F1095">
        <v>421.07675864361232</v>
      </c>
      <c r="G1095" t="s">
        <v>43</v>
      </c>
    </row>
    <row r="1096" spans="1:7">
      <c r="A1096" t="s">
        <v>3204</v>
      </c>
      <c r="B1096" s="158">
        <v>46266</v>
      </c>
      <c r="C1096" t="s">
        <v>4458</v>
      </c>
      <c r="D1096" t="s">
        <v>3045</v>
      </c>
      <c r="E1096" t="s">
        <v>3070</v>
      </c>
      <c r="F1096">
        <v>402.06804594583809</v>
      </c>
      <c r="G1096" t="s">
        <v>43</v>
      </c>
    </row>
    <row r="1097" spans="1:7">
      <c r="A1097" t="s">
        <v>3204</v>
      </c>
      <c r="B1097" s="158">
        <v>46266</v>
      </c>
      <c r="C1097" t="s">
        <v>4459</v>
      </c>
      <c r="D1097" t="s">
        <v>3045</v>
      </c>
      <c r="E1097" t="s">
        <v>3070</v>
      </c>
      <c r="F1097">
        <v>402.07081777229911</v>
      </c>
      <c r="G1097" t="s">
        <v>43</v>
      </c>
    </row>
    <row r="1098" spans="1:7">
      <c r="A1098" t="s">
        <v>3204</v>
      </c>
      <c r="B1098" s="158">
        <v>46266</v>
      </c>
      <c r="C1098" t="s">
        <v>4461</v>
      </c>
      <c r="D1098" t="s">
        <v>3045</v>
      </c>
      <c r="E1098" t="s">
        <v>3070</v>
      </c>
      <c r="F1098">
        <v>402.06763300858438</v>
      </c>
      <c r="G1098" t="s">
        <v>43</v>
      </c>
    </row>
    <row r="1099" spans="1:7">
      <c r="A1099" t="s">
        <v>3204</v>
      </c>
      <c r="B1099" s="158">
        <v>46266</v>
      </c>
      <c r="C1099" t="s">
        <v>4462</v>
      </c>
      <c r="D1099" t="s">
        <v>3045</v>
      </c>
      <c r="E1099" t="s">
        <v>3070</v>
      </c>
      <c r="F1099">
        <v>402.06908872164792</v>
      </c>
      <c r="G1099" t="s">
        <v>43</v>
      </c>
    </row>
    <row r="1100" spans="1:7">
      <c r="A1100" t="s">
        <v>3204</v>
      </c>
      <c r="B1100" s="158">
        <v>46266</v>
      </c>
      <c r="C1100" t="s">
        <v>4435</v>
      </c>
      <c r="D1100" t="s">
        <v>3045</v>
      </c>
      <c r="E1100" t="s">
        <v>3070</v>
      </c>
      <c r="F1100">
        <v>509.04650883004069</v>
      </c>
      <c r="G1100" t="s">
        <v>43</v>
      </c>
    </row>
    <row r="1101" spans="1:7">
      <c r="A1101" t="s">
        <v>3204</v>
      </c>
      <c r="B1101" s="158">
        <v>46266</v>
      </c>
      <c r="C1101" t="s">
        <v>4460</v>
      </c>
      <c r="D1101" t="s">
        <v>3045</v>
      </c>
      <c r="E1101" t="s">
        <v>3070</v>
      </c>
      <c r="F1101">
        <v>457.14719911757862</v>
      </c>
      <c r="G1101" t="s">
        <v>43</v>
      </c>
    </row>
    <row r="1102" spans="1:7">
      <c r="A1102" t="s">
        <v>3204</v>
      </c>
      <c r="B1102" s="158">
        <v>46266</v>
      </c>
      <c r="C1102" t="s">
        <v>4425</v>
      </c>
      <c r="D1102" t="s">
        <v>3045</v>
      </c>
      <c r="E1102" t="s">
        <v>3070</v>
      </c>
      <c r="F1102">
        <v>748.73550983145833</v>
      </c>
      <c r="G1102" t="s">
        <v>43</v>
      </c>
    </row>
    <row r="1103" spans="1:7">
      <c r="A1103" t="s">
        <v>3204</v>
      </c>
      <c r="B1103" s="158">
        <v>46266</v>
      </c>
      <c r="C1103" t="s">
        <v>4476</v>
      </c>
      <c r="D1103" t="s">
        <v>3045</v>
      </c>
      <c r="E1103" t="s">
        <v>3070</v>
      </c>
      <c r="F1103">
        <v>665.16141775250435</v>
      </c>
      <c r="G1103" t="s">
        <v>43</v>
      </c>
    </row>
    <row r="1104" spans="1:7">
      <c r="A1104" t="s">
        <v>3204</v>
      </c>
      <c r="B1104" s="158">
        <v>46266</v>
      </c>
      <c r="C1104" t="s">
        <v>4474</v>
      </c>
      <c r="D1104" t="s">
        <v>3045</v>
      </c>
      <c r="E1104" t="s">
        <v>3070</v>
      </c>
      <c r="F1104">
        <v>724.28757629916072</v>
      </c>
      <c r="G1104" t="s">
        <v>43</v>
      </c>
    </row>
    <row r="1105" spans="1:7">
      <c r="A1105" t="s">
        <v>3204</v>
      </c>
      <c r="B1105" s="158">
        <v>46266</v>
      </c>
      <c r="C1105" t="s">
        <v>4475</v>
      </c>
      <c r="D1105" t="s">
        <v>3045</v>
      </c>
      <c r="E1105" t="s">
        <v>3070</v>
      </c>
      <c r="F1105">
        <v>432.35561634227628</v>
      </c>
      <c r="G1105" t="s">
        <v>43</v>
      </c>
    </row>
    <row r="1106" spans="1:7">
      <c r="A1106" t="s">
        <v>3204</v>
      </c>
      <c r="B1106" s="158">
        <v>46266</v>
      </c>
      <c r="C1106" t="s">
        <v>4457</v>
      </c>
      <c r="D1106" t="s">
        <v>3045</v>
      </c>
      <c r="E1106" t="s">
        <v>3070</v>
      </c>
      <c r="F1106">
        <v>677.4172979099676</v>
      </c>
      <c r="G1106" t="s">
        <v>43</v>
      </c>
    </row>
    <row r="1107" spans="1:7">
      <c r="A1107" t="s">
        <v>3204</v>
      </c>
      <c r="B1107" s="158">
        <v>46266</v>
      </c>
      <c r="C1107" t="s">
        <v>4456</v>
      </c>
      <c r="D1107" t="s">
        <v>3045</v>
      </c>
      <c r="E1107" t="s">
        <v>3070</v>
      </c>
      <c r="F1107">
        <v>723.16749810054898</v>
      </c>
      <c r="G1107" t="s">
        <v>43</v>
      </c>
    </row>
    <row r="1108" spans="1:7">
      <c r="A1108" t="s">
        <v>3204</v>
      </c>
      <c r="B1108" s="158">
        <v>46266</v>
      </c>
      <c r="C1108" t="s">
        <v>4454</v>
      </c>
      <c r="D1108" t="s">
        <v>3045</v>
      </c>
      <c r="E1108" t="s">
        <v>3070</v>
      </c>
      <c r="F1108">
        <v>187.81888306606561</v>
      </c>
      <c r="G1108" t="s">
        <v>43</v>
      </c>
    </row>
    <row r="1109" spans="1:7">
      <c r="A1109" t="s">
        <v>3204</v>
      </c>
      <c r="B1109" s="158">
        <v>46266</v>
      </c>
      <c r="C1109" t="s">
        <v>4455</v>
      </c>
      <c r="D1109" t="s">
        <v>3045</v>
      </c>
      <c r="E1109" t="s">
        <v>3070</v>
      </c>
      <c r="F1109">
        <v>204.24106878042221</v>
      </c>
      <c r="G1109" t="s">
        <v>43</v>
      </c>
    </row>
    <row r="1110" spans="1:7">
      <c r="A1110" t="s">
        <v>3204</v>
      </c>
      <c r="B1110" s="158">
        <v>46266</v>
      </c>
      <c r="C1110" t="s">
        <v>4415</v>
      </c>
      <c r="D1110" t="s">
        <v>3045</v>
      </c>
      <c r="E1110" t="s">
        <v>3070</v>
      </c>
      <c r="F1110">
        <v>439.16424977406859</v>
      </c>
      <c r="G1110" t="s">
        <v>43</v>
      </c>
    </row>
    <row r="1111" spans="1:7">
      <c r="A1111" t="s">
        <v>3204</v>
      </c>
      <c r="B1111" s="158">
        <v>46266</v>
      </c>
      <c r="C1111" t="s">
        <v>4320</v>
      </c>
      <c r="D1111" t="s">
        <v>3035</v>
      </c>
      <c r="E1111" t="s">
        <v>3070</v>
      </c>
      <c r="F1111">
        <v>539.41996026365086</v>
      </c>
      <c r="G1111" t="s">
        <v>43</v>
      </c>
    </row>
    <row r="1112" spans="1:7">
      <c r="A1112" t="s">
        <v>3204</v>
      </c>
      <c r="B1112" s="158">
        <v>46266</v>
      </c>
      <c r="C1112" t="s">
        <v>4426</v>
      </c>
      <c r="D1112" t="s">
        <v>3035</v>
      </c>
      <c r="E1112" t="s">
        <v>3070</v>
      </c>
      <c r="F1112">
        <v>447.01890119630838</v>
      </c>
      <c r="G1112" t="s">
        <v>43</v>
      </c>
    </row>
    <row r="1113" spans="1:7">
      <c r="A1113" t="s">
        <v>3204</v>
      </c>
      <c r="B1113" s="158">
        <v>46266</v>
      </c>
      <c r="C1113" t="s">
        <v>4427</v>
      </c>
      <c r="D1113" t="s">
        <v>3035</v>
      </c>
      <c r="E1113" t="s">
        <v>3070</v>
      </c>
      <c r="F1113">
        <v>638.52676734793931</v>
      </c>
      <c r="G1113" t="s">
        <v>43</v>
      </c>
    </row>
    <row r="1114" spans="1:7">
      <c r="A1114" t="s">
        <v>3204</v>
      </c>
      <c r="B1114" s="158">
        <v>46266</v>
      </c>
      <c r="C1114" t="s">
        <v>4428</v>
      </c>
      <c r="D1114" t="s">
        <v>3035</v>
      </c>
      <c r="E1114" t="s">
        <v>3070</v>
      </c>
      <c r="F1114">
        <v>491.85041727870703</v>
      </c>
      <c r="G1114" t="s">
        <v>43</v>
      </c>
    </row>
    <row r="1115" spans="1:7">
      <c r="A1115" t="s">
        <v>3204</v>
      </c>
      <c r="B1115" s="158">
        <v>46266</v>
      </c>
      <c r="C1115" t="s">
        <v>4381</v>
      </c>
      <c r="D1115" t="s">
        <v>3035</v>
      </c>
      <c r="E1115" t="s">
        <v>3070</v>
      </c>
      <c r="F1115">
        <v>659.74764067772776</v>
      </c>
      <c r="G1115" t="s">
        <v>43</v>
      </c>
    </row>
    <row r="1116" spans="1:7">
      <c r="A1116" t="s">
        <v>3204</v>
      </c>
      <c r="B1116" s="158">
        <v>46266</v>
      </c>
      <c r="C1116" t="s">
        <v>4378</v>
      </c>
      <c r="D1116" t="s">
        <v>3035</v>
      </c>
      <c r="E1116" t="s">
        <v>3070</v>
      </c>
      <c r="F1116">
        <v>766.45610277168453</v>
      </c>
      <c r="G1116" t="s">
        <v>43</v>
      </c>
    </row>
    <row r="1117" spans="1:7">
      <c r="A1117" t="s">
        <v>3204</v>
      </c>
      <c r="B1117" s="158">
        <v>46266</v>
      </c>
      <c r="C1117" t="s">
        <v>4380</v>
      </c>
      <c r="D1117" t="s">
        <v>3035</v>
      </c>
      <c r="E1117" t="s">
        <v>3070</v>
      </c>
      <c r="F1117">
        <v>446.58672331087291</v>
      </c>
      <c r="G1117" t="s">
        <v>43</v>
      </c>
    </row>
    <row r="1118" spans="1:7">
      <c r="A1118" t="s">
        <v>3204</v>
      </c>
      <c r="B1118" s="158">
        <v>46266</v>
      </c>
      <c r="C1118" t="s">
        <v>4379</v>
      </c>
      <c r="D1118" t="s">
        <v>3035</v>
      </c>
      <c r="E1118" t="s">
        <v>3070</v>
      </c>
      <c r="F1118">
        <v>483.03432182967663</v>
      </c>
      <c r="G1118" t="s">
        <v>43</v>
      </c>
    </row>
    <row r="1119" spans="1:7">
      <c r="A1119" t="s">
        <v>3204</v>
      </c>
      <c r="B1119" s="158">
        <v>46266</v>
      </c>
      <c r="C1119" t="s">
        <v>4382</v>
      </c>
      <c r="D1119" t="s">
        <v>3035</v>
      </c>
      <c r="E1119" t="s">
        <v>3070</v>
      </c>
      <c r="F1119">
        <v>410.94529030844569</v>
      </c>
      <c r="G1119" t="s">
        <v>43</v>
      </c>
    </row>
    <row r="1120" spans="1:7">
      <c r="A1120" t="s">
        <v>3204</v>
      </c>
      <c r="B1120" s="158">
        <v>46266</v>
      </c>
      <c r="C1120" t="s">
        <v>4383</v>
      </c>
      <c r="D1120" t="s">
        <v>3035</v>
      </c>
      <c r="E1120" t="s">
        <v>3070</v>
      </c>
      <c r="F1120">
        <v>416.21432582847768</v>
      </c>
      <c r="G1120" t="s">
        <v>43</v>
      </c>
    </row>
    <row r="1121" spans="1:7">
      <c r="A1121" t="s">
        <v>3204</v>
      </c>
      <c r="B1121" s="158">
        <v>46266</v>
      </c>
      <c r="C1121" t="s">
        <v>4384</v>
      </c>
      <c r="D1121" t="s">
        <v>3035</v>
      </c>
      <c r="E1121" t="s">
        <v>3070</v>
      </c>
      <c r="F1121">
        <v>415.05663494393229</v>
      </c>
      <c r="G1121" t="s">
        <v>43</v>
      </c>
    </row>
    <row r="1122" spans="1:7">
      <c r="A1122" t="s">
        <v>3204</v>
      </c>
      <c r="B1122" s="158">
        <v>46266</v>
      </c>
      <c r="C1122" t="s">
        <v>4394</v>
      </c>
      <c r="D1122" t="s">
        <v>3035</v>
      </c>
      <c r="E1122" t="s">
        <v>3070</v>
      </c>
      <c r="F1122">
        <v>431.91947340592742</v>
      </c>
      <c r="G1122" t="s">
        <v>43</v>
      </c>
    </row>
    <row r="1123" spans="1:7">
      <c r="A1123" t="s">
        <v>3204</v>
      </c>
      <c r="B1123" s="158">
        <v>46266</v>
      </c>
      <c r="C1123" t="s">
        <v>4387</v>
      </c>
      <c r="D1123" t="s">
        <v>3035</v>
      </c>
      <c r="E1123" t="s">
        <v>3070</v>
      </c>
      <c r="F1123">
        <v>476.56071435753262</v>
      </c>
      <c r="G1123" t="s">
        <v>43</v>
      </c>
    </row>
    <row r="1124" spans="1:7">
      <c r="A1124" t="s">
        <v>3204</v>
      </c>
      <c r="B1124" s="158">
        <v>46266</v>
      </c>
      <c r="C1124" t="s">
        <v>4388</v>
      </c>
      <c r="D1124" t="s">
        <v>3035</v>
      </c>
      <c r="E1124" t="s">
        <v>3070</v>
      </c>
      <c r="F1124">
        <v>673.77197882719338</v>
      </c>
      <c r="G1124" t="s">
        <v>43</v>
      </c>
    </row>
    <row r="1125" spans="1:7">
      <c r="A1125" t="s">
        <v>3204</v>
      </c>
      <c r="B1125" s="158">
        <v>46266</v>
      </c>
      <c r="C1125" t="s">
        <v>4390</v>
      </c>
      <c r="D1125" t="s">
        <v>3035</v>
      </c>
      <c r="E1125" t="s">
        <v>3070</v>
      </c>
      <c r="F1125">
        <v>640.23163168877363</v>
      </c>
      <c r="G1125" t="s">
        <v>43</v>
      </c>
    </row>
    <row r="1126" spans="1:7">
      <c r="A1126" t="s">
        <v>3204</v>
      </c>
      <c r="B1126" s="158">
        <v>46266</v>
      </c>
      <c r="C1126" t="s">
        <v>4389</v>
      </c>
      <c r="D1126" t="s">
        <v>3035</v>
      </c>
      <c r="E1126" t="s">
        <v>3070</v>
      </c>
      <c r="F1126">
        <v>402.88943922519678</v>
      </c>
      <c r="G1126" t="s">
        <v>43</v>
      </c>
    </row>
    <row r="1127" spans="1:7">
      <c r="A1127" t="s">
        <v>3204</v>
      </c>
      <c r="B1127" s="158">
        <v>46266</v>
      </c>
      <c r="C1127" t="s">
        <v>4414</v>
      </c>
      <c r="D1127" t="s">
        <v>3035</v>
      </c>
      <c r="E1127" t="s">
        <v>3070</v>
      </c>
      <c r="F1127">
        <v>450.38028747215873</v>
      </c>
      <c r="G1127" t="s">
        <v>43</v>
      </c>
    </row>
    <row r="1128" spans="1:7">
      <c r="A1128" t="s">
        <v>3204</v>
      </c>
      <c r="B1128" s="158">
        <v>46266</v>
      </c>
      <c r="C1128" t="s">
        <v>4396</v>
      </c>
      <c r="D1128" t="s">
        <v>3035</v>
      </c>
      <c r="E1128" t="s">
        <v>3070</v>
      </c>
      <c r="F1128">
        <v>703.1718891793862</v>
      </c>
      <c r="G1128" t="s">
        <v>43</v>
      </c>
    </row>
    <row r="1129" spans="1:7">
      <c r="A1129" t="s">
        <v>3204</v>
      </c>
      <c r="B1129" s="158">
        <v>46266</v>
      </c>
      <c r="C1129" t="s">
        <v>4397</v>
      </c>
      <c r="D1129" t="s">
        <v>3035</v>
      </c>
      <c r="E1129" t="s">
        <v>3070</v>
      </c>
      <c r="F1129">
        <v>468.94307498307899</v>
      </c>
      <c r="G1129" t="s">
        <v>43</v>
      </c>
    </row>
    <row r="1130" spans="1:7">
      <c r="A1130" t="s">
        <v>3204</v>
      </c>
      <c r="B1130" s="158">
        <v>46266</v>
      </c>
      <c r="C1130" t="s">
        <v>4395</v>
      </c>
      <c r="D1130" t="s">
        <v>3035</v>
      </c>
      <c r="E1130" t="s">
        <v>3070</v>
      </c>
      <c r="F1130">
        <v>468.11918632313609</v>
      </c>
      <c r="G1130" t="s">
        <v>43</v>
      </c>
    </row>
    <row r="1131" spans="1:7">
      <c r="A1131" t="s">
        <v>3204</v>
      </c>
      <c r="B1131" s="158">
        <v>46266</v>
      </c>
      <c r="C1131" t="s">
        <v>4416</v>
      </c>
      <c r="D1131" t="s">
        <v>3035</v>
      </c>
      <c r="E1131" t="s">
        <v>3070</v>
      </c>
      <c r="F1131">
        <v>702.58795207925141</v>
      </c>
      <c r="G1131" t="s">
        <v>43</v>
      </c>
    </row>
    <row r="1132" spans="1:7">
      <c r="A1132" t="s">
        <v>3204</v>
      </c>
      <c r="B1132" s="158">
        <v>46266</v>
      </c>
      <c r="C1132" t="s">
        <v>4417</v>
      </c>
      <c r="D1132" t="s">
        <v>3035</v>
      </c>
      <c r="E1132" t="s">
        <v>3070</v>
      </c>
      <c r="F1132">
        <v>469.59217747626832</v>
      </c>
      <c r="G1132" t="s">
        <v>43</v>
      </c>
    </row>
    <row r="1133" spans="1:7">
      <c r="A1133" t="s">
        <v>3204</v>
      </c>
      <c r="B1133" s="158">
        <v>46266</v>
      </c>
      <c r="C1133" t="s">
        <v>4418</v>
      </c>
      <c r="D1133" t="s">
        <v>3035</v>
      </c>
      <c r="E1133" t="s">
        <v>3070</v>
      </c>
      <c r="F1133">
        <v>451.08333903178573</v>
      </c>
      <c r="G1133" t="s">
        <v>43</v>
      </c>
    </row>
    <row r="1134" spans="1:7">
      <c r="A1134" t="s">
        <v>3204</v>
      </c>
      <c r="B1134" s="158">
        <v>46266</v>
      </c>
      <c r="C1134" t="s">
        <v>4429</v>
      </c>
      <c r="D1134" t="s">
        <v>3035</v>
      </c>
      <c r="E1134" t="s">
        <v>3070</v>
      </c>
      <c r="F1134">
        <v>650.34255983307958</v>
      </c>
      <c r="G1134" t="s">
        <v>43</v>
      </c>
    </row>
    <row r="1135" spans="1:7">
      <c r="A1135" t="s">
        <v>3204</v>
      </c>
      <c r="B1135" s="158">
        <v>46266</v>
      </c>
      <c r="C1135" t="s">
        <v>4430</v>
      </c>
      <c r="D1135" t="s">
        <v>3035</v>
      </c>
      <c r="E1135" t="s">
        <v>3070</v>
      </c>
      <c r="F1135">
        <v>454.24417244270438</v>
      </c>
      <c r="G1135" t="s">
        <v>43</v>
      </c>
    </row>
    <row r="1136" spans="1:7">
      <c r="A1136" t="s">
        <v>3204</v>
      </c>
      <c r="B1136" s="158">
        <v>46266</v>
      </c>
      <c r="C1136" t="s">
        <v>4433</v>
      </c>
      <c r="D1136" t="s">
        <v>3035</v>
      </c>
      <c r="E1136" t="s">
        <v>3070</v>
      </c>
      <c r="F1136">
        <v>601.81329217087477</v>
      </c>
      <c r="G1136" t="s">
        <v>43</v>
      </c>
    </row>
    <row r="1137" spans="1:7">
      <c r="A1137" t="s">
        <v>3204</v>
      </c>
      <c r="B1137" s="158">
        <v>46266</v>
      </c>
      <c r="C1137" t="s">
        <v>4432</v>
      </c>
      <c r="D1137" t="s">
        <v>3035</v>
      </c>
      <c r="E1137" t="s">
        <v>3070</v>
      </c>
      <c r="F1137">
        <v>433.80109371244907</v>
      </c>
      <c r="G1137" t="s">
        <v>43</v>
      </c>
    </row>
    <row r="1138" spans="1:7">
      <c r="A1138" t="s">
        <v>3204</v>
      </c>
      <c r="B1138" s="158">
        <v>46266</v>
      </c>
      <c r="C1138" t="s">
        <v>4431</v>
      </c>
      <c r="D1138" t="s">
        <v>3035</v>
      </c>
      <c r="E1138" t="s">
        <v>3070</v>
      </c>
      <c r="F1138">
        <v>428.54593170247972</v>
      </c>
      <c r="G1138" t="s">
        <v>43</v>
      </c>
    </row>
    <row r="1139" spans="1:7">
      <c r="A1139" t="s">
        <v>3204</v>
      </c>
      <c r="B1139" s="158">
        <v>46266</v>
      </c>
      <c r="C1139" t="s">
        <v>4367</v>
      </c>
      <c r="D1139" t="s">
        <v>3041</v>
      </c>
      <c r="E1139" t="s">
        <v>3070</v>
      </c>
      <c r="F1139">
        <v>402.15847074054182</v>
      </c>
      <c r="G1139" t="s">
        <v>43</v>
      </c>
    </row>
    <row r="1140" spans="1:7">
      <c r="A1140" t="s">
        <v>3204</v>
      </c>
      <c r="B1140" s="158">
        <v>46266</v>
      </c>
      <c r="C1140" t="s">
        <v>4366</v>
      </c>
      <c r="D1140" t="s">
        <v>3041</v>
      </c>
      <c r="E1140" t="s">
        <v>3070</v>
      </c>
      <c r="F1140">
        <v>395.20560903660947</v>
      </c>
      <c r="G1140" t="s">
        <v>43</v>
      </c>
    </row>
    <row r="1141" spans="1:7">
      <c r="A1141" t="s">
        <v>3204</v>
      </c>
      <c r="B1141" s="158">
        <v>46266</v>
      </c>
      <c r="C1141" t="s">
        <v>4365</v>
      </c>
      <c r="D1141" t="s">
        <v>3041</v>
      </c>
      <c r="E1141" t="s">
        <v>3070</v>
      </c>
      <c r="F1141">
        <v>395.20560462586582</v>
      </c>
      <c r="G1141" t="s">
        <v>43</v>
      </c>
    </row>
    <row r="1142" spans="1:7">
      <c r="A1142" t="s">
        <v>3204</v>
      </c>
      <c r="B1142" s="158">
        <v>46266</v>
      </c>
      <c r="C1142" t="s">
        <v>4368</v>
      </c>
      <c r="D1142" t="s">
        <v>3041</v>
      </c>
      <c r="E1142" t="s">
        <v>3070</v>
      </c>
      <c r="F1142">
        <v>395.20437411777681</v>
      </c>
      <c r="G1142" t="s">
        <v>43</v>
      </c>
    </row>
    <row r="1143" spans="1:7">
      <c r="A1143" t="s">
        <v>3204</v>
      </c>
      <c r="B1143" s="158">
        <v>46266</v>
      </c>
      <c r="C1143" t="s">
        <v>4453</v>
      </c>
      <c r="D1143" t="s">
        <v>3041</v>
      </c>
      <c r="E1143" t="s">
        <v>3070</v>
      </c>
      <c r="F1143">
        <v>390.37844997271901</v>
      </c>
      <c r="G1143" t="s">
        <v>43</v>
      </c>
    </row>
    <row r="1144" spans="1:7">
      <c r="A1144" t="s">
        <v>3204</v>
      </c>
      <c r="B1144" s="158">
        <v>46266</v>
      </c>
      <c r="C1144" t="s">
        <v>4424</v>
      </c>
      <c r="D1144" t="s">
        <v>3041</v>
      </c>
      <c r="E1144" t="s">
        <v>3070</v>
      </c>
      <c r="F1144">
        <v>448.27958906441933</v>
      </c>
      <c r="G1144" t="s">
        <v>43</v>
      </c>
    </row>
    <row r="1145" spans="1:7">
      <c r="A1145" t="s">
        <v>3204</v>
      </c>
      <c r="B1145" s="158">
        <v>46266</v>
      </c>
      <c r="C1145" t="s">
        <v>4477</v>
      </c>
      <c r="D1145" t="s">
        <v>3041</v>
      </c>
      <c r="E1145" t="s">
        <v>3070</v>
      </c>
      <c r="F1145">
        <v>585.47133587114513</v>
      </c>
      <c r="G1145" t="s">
        <v>43</v>
      </c>
    </row>
    <row r="1146" spans="1:7">
      <c r="A1146" t="s">
        <v>3204</v>
      </c>
      <c r="B1146" s="158">
        <v>46266</v>
      </c>
      <c r="C1146" t="s">
        <v>4321</v>
      </c>
      <c r="D1146" t="s">
        <v>3043</v>
      </c>
      <c r="E1146" t="s">
        <v>3070</v>
      </c>
      <c r="F1146">
        <v>431.91582047380513</v>
      </c>
      <c r="G1146" t="s">
        <v>43</v>
      </c>
    </row>
    <row r="1147" spans="1:7">
      <c r="A1147" t="s">
        <v>3204</v>
      </c>
      <c r="B1147" s="158">
        <v>46266</v>
      </c>
      <c r="C1147" t="s">
        <v>4322</v>
      </c>
      <c r="D1147" t="s">
        <v>3043</v>
      </c>
      <c r="E1147" t="s">
        <v>3070</v>
      </c>
      <c r="F1147">
        <v>431.06345733162021</v>
      </c>
      <c r="G1147" t="s">
        <v>43</v>
      </c>
    </row>
    <row r="1148" spans="1:7">
      <c r="A1148" t="s">
        <v>3204</v>
      </c>
      <c r="B1148" s="158">
        <v>46266</v>
      </c>
      <c r="C1148" t="s">
        <v>4311</v>
      </c>
      <c r="D1148" t="s">
        <v>3043</v>
      </c>
      <c r="E1148" t="s">
        <v>3070</v>
      </c>
      <c r="F1148">
        <v>397.39634662680328</v>
      </c>
      <c r="G1148" t="s">
        <v>43</v>
      </c>
    </row>
    <row r="1149" spans="1:7">
      <c r="A1149" t="s">
        <v>3204</v>
      </c>
      <c r="B1149" s="158">
        <v>46266</v>
      </c>
      <c r="C1149" t="s">
        <v>4329</v>
      </c>
      <c r="D1149" t="s">
        <v>3043</v>
      </c>
      <c r="E1149" t="s">
        <v>3070</v>
      </c>
      <c r="F1149">
        <v>401.52516731806099</v>
      </c>
      <c r="G1149" t="s">
        <v>43</v>
      </c>
    </row>
    <row r="1150" spans="1:7">
      <c r="A1150" t="s">
        <v>3204</v>
      </c>
      <c r="B1150" s="158">
        <v>46266</v>
      </c>
      <c r="C1150" t="s">
        <v>4330</v>
      </c>
      <c r="D1150" t="s">
        <v>3043</v>
      </c>
      <c r="E1150" t="s">
        <v>3070</v>
      </c>
      <c r="F1150">
        <v>401.52645985316491</v>
      </c>
      <c r="G1150" t="s">
        <v>43</v>
      </c>
    </row>
    <row r="1151" spans="1:7">
      <c r="A1151" t="s">
        <v>3204</v>
      </c>
      <c r="B1151" s="158">
        <v>46266</v>
      </c>
      <c r="C1151" t="s">
        <v>4328</v>
      </c>
      <c r="D1151" t="s">
        <v>3043</v>
      </c>
      <c r="E1151" t="s">
        <v>3070</v>
      </c>
      <c r="F1151">
        <v>401.52650317642838</v>
      </c>
      <c r="G1151" t="s">
        <v>43</v>
      </c>
    </row>
    <row r="1152" spans="1:7">
      <c r="A1152" t="s">
        <v>3204</v>
      </c>
      <c r="B1152" s="158">
        <v>46266</v>
      </c>
      <c r="C1152" t="s">
        <v>4325</v>
      </c>
      <c r="D1152" t="s">
        <v>3043</v>
      </c>
      <c r="E1152" t="s">
        <v>3070</v>
      </c>
      <c r="F1152">
        <v>401.7671811170876</v>
      </c>
      <c r="G1152" t="s">
        <v>43</v>
      </c>
    </row>
    <row r="1153" spans="1:7">
      <c r="A1153" t="s">
        <v>3204</v>
      </c>
      <c r="B1153" s="158">
        <v>46266</v>
      </c>
      <c r="C1153" t="s">
        <v>4326</v>
      </c>
      <c r="D1153" t="s">
        <v>3043</v>
      </c>
      <c r="E1153" t="s">
        <v>3070</v>
      </c>
      <c r="F1153">
        <v>401.7681432440877</v>
      </c>
      <c r="G1153" t="s">
        <v>43</v>
      </c>
    </row>
    <row r="1154" spans="1:7">
      <c r="A1154" t="s">
        <v>3204</v>
      </c>
      <c r="B1154" s="158">
        <v>46266</v>
      </c>
      <c r="C1154" t="s">
        <v>4331</v>
      </c>
      <c r="D1154" t="s">
        <v>3043</v>
      </c>
      <c r="E1154" t="s">
        <v>3070</v>
      </c>
      <c r="F1154">
        <v>423.51631974149501</v>
      </c>
      <c r="G1154" t="s">
        <v>43</v>
      </c>
    </row>
    <row r="1155" spans="1:7">
      <c r="A1155" t="s">
        <v>3204</v>
      </c>
      <c r="B1155" s="158">
        <v>46266</v>
      </c>
      <c r="C1155" t="s">
        <v>4300</v>
      </c>
      <c r="D1155" t="s">
        <v>3043</v>
      </c>
      <c r="E1155" t="s">
        <v>3070</v>
      </c>
      <c r="F1155">
        <v>404.71048255171632</v>
      </c>
      <c r="G1155" t="s">
        <v>43</v>
      </c>
    </row>
    <row r="1156" spans="1:7">
      <c r="A1156" t="s">
        <v>3204</v>
      </c>
      <c r="B1156" s="158">
        <v>46266</v>
      </c>
      <c r="C1156" t="s">
        <v>4299</v>
      </c>
      <c r="D1156" t="s">
        <v>3043</v>
      </c>
      <c r="E1156" t="s">
        <v>3070</v>
      </c>
      <c r="F1156">
        <v>404.7117558568716</v>
      </c>
      <c r="G1156" t="s">
        <v>43</v>
      </c>
    </row>
    <row r="1157" spans="1:7">
      <c r="A1157" t="s">
        <v>3204</v>
      </c>
      <c r="B1157" s="158">
        <v>46266</v>
      </c>
      <c r="C1157" t="s">
        <v>4360</v>
      </c>
      <c r="D1157" t="s">
        <v>3043</v>
      </c>
      <c r="E1157" t="s">
        <v>3070</v>
      </c>
      <c r="F1157">
        <v>687.2651180550456</v>
      </c>
      <c r="G1157" t="s">
        <v>43</v>
      </c>
    </row>
    <row r="1158" spans="1:7">
      <c r="A1158" t="s">
        <v>3204</v>
      </c>
      <c r="B1158" s="158">
        <v>46266</v>
      </c>
      <c r="C1158" t="s">
        <v>4349</v>
      </c>
      <c r="D1158" t="s">
        <v>3043</v>
      </c>
      <c r="E1158" t="s">
        <v>3070</v>
      </c>
      <c r="F1158">
        <v>567.61744684726</v>
      </c>
      <c r="G1158" t="s">
        <v>43</v>
      </c>
    </row>
    <row r="1159" spans="1:7">
      <c r="A1159" t="s">
        <v>3204</v>
      </c>
      <c r="B1159" s="158">
        <v>46266</v>
      </c>
      <c r="C1159" t="s">
        <v>4350</v>
      </c>
      <c r="D1159" t="s">
        <v>3043</v>
      </c>
      <c r="E1159" t="s">
        <v>3070</v>
      </c>
      <c r="F1159">
        <v>381.72365895099938</v>
      </c>
      <c r="G1159" t="s">
        <v>43</v>
      </c>
    </row>
    <row r="1160" spans="1:7">
      <c r="A1160" t="s">
        <v>3204</v>
      </c>
      <c r="B1160" s="158">
        <v>46266</v>
      </c>
      <c r="C1160" t="s">
        <v>4449</v>
      </c>
      <c r="D1160" t="s">
        <v>3043</v>
      </c>
      <c r="E1160" t="s">
        <v>3070</v>
      </c>
      <c r="F1160">
        <v>451.07544490182772</v>
      </c>
      <c r="G1160" t="s">
        <v>43</v>
      </c>
    </row>
    <row r="1161" spans="1:7">
      <c r="A1161" t="s">
        <v>3204</v>
      </c>
      <c r="B1161" s="158">
        <v>46266</v>
      </c>
      <c r="C1161" t="s">
        <v>4450</v>
      </c>
      <c r="D1161" t="s">
        <v>3043</v>
      </c>
      <c r="E1161" t="s">
        <v>3070</v>
      </c>
      <c r="F1161">
        <v>451.06327299028641</v>
      </c>
      <c r="G1161" t="s">
        <v>43</v>
      </c>
    </row>
    <row r="1162" spans="1:7">
      <c r="A1162" t="s">
        <v>3204</v>
      </c>
      <c r="B1162" s="158">
        <v>46266</v>
      </c>
      <c r="C1162" t="s">
        <v>4451</v>
      </c>
      <c r="D1162" t="s">
        <v>3043</v>
      </c>
      <c r="E1162" t="s">
        <v>3070</v>
      </c>
      <c r="F1162">
        <v>492.39780116360629</v>
      </c>
      <c r="G1162" t="s">
        <v>43</v>
      </c>
    </row>
    <row r="1163" spans="1:7">
      <c r="A1163" t="s">
        <v>3204</v>
      </c>
      <c r="B1163" s="158">
        <v>46266</v>
      </c>
      <c r="C1163" t="s">
        <v>4442</v>
      </c>
      <c r="D1163" t="s">
        <v>3043</v>
      </c>
      <c r="E1163" t="s">
        <v>3070</v>
      </c>
      <c r="F1163">
        <v>1170.352682958357</v>
      </c>
      <c r="G1163" t="s">
        <v>43</v>
      </c>
    </row>
    <row r="1164" spans="1:7">
      <c r="A1164" t="s">
        <v>3204</v>
      </c>
      <c r="B1164" s="158">
        <v>46266</v>
      </c>
      <c r="C1164" t="s">
        <v>4314</v>
      </c>
      <c r="D1164" t="s">
        <v>3037</v>
      </c>
      <c r="E1164" t="s">
        <v>3070</v>
      </c>
      <c r="F1164">
        <v>408.28552636690438</v>
      </c>
      <c r="G1164" t="s">
        <v>43</v>
      </c>
    </row>
    <row r="1165" spans="1:7">
      <c r="A1165" t="s">
        <v>3204</v>
      </c>
      <c r="B1165" s="158">
        <v>46266</v>
      </c>
      <c r="C1165" t="s">
        <v>4313</v>
      </c>
      <c r="D1165" t="s">
        <v>3037</v>
      </c>
      <c r="E1165" t="s">
        <v>3070</v>
      </c>
      <c r="F1165">
        <v>405.97132967785001</v>
      </c>
      <c r="G1165" t="s">
        <v>43</v>
      </c>
    </row>
    <row r="1166" spans="1:7">
      <c r="A1166" t="s">
        <v>3204</v>
      </c>
      <c r="B1166" s="158">
        <v>46266</v>
      </c>
      <c r="C1166" t="s">
        <v>4312</v>
      </c>
      <c r="D1166" t="s">
        <v>3037</v>
      </c>
      <c r="E1166" t="s">
        <v>3070</v>
      </c>
      <c r="F1166">
        <v>405.97154449298978</v>
      </c>
      <c r="G1166" t="s">
        <v>43</v>
      </c>
    </row>
    <row r="1167" spans="1:7">
      <c r="A1167" t="s">
        <v>3204</v>
      </c>
      <c r="B1167" s="158">
        <v>46266</v>
      </c>
      <c r="C1167" t="s">
        <v>4317</v>
      </c>
      <c r="D1167" t="s">
        <v>3037</v>
      </c>
      <c r="E1167" t="s">
        <v>3070</v>
      </c>
      <c r="F1167">
        <v>404.91190933808679</v>
      </c>
      <c r="G1167" t="s">
        <v>43</v>
      </c>
    </row>
    <row r="1168" spans="1:7">
      <c r="A1168" t="s">
        <v>3204</v>
      </c>
      <c r="B1168" s="158">
        <v>46266</v>
      </c>
      <c r="C1168" t="s">
        <v>4334</v>
      </c>
      <c r="D1168" t="s">
        <v>3037</v>
      </c>
      <c r="E1168" t="s">
        <v>3070</v>
      </c>
      <c r="F1168">
        <v>435.46660768426949</v>
      </c>
      <c r="G1168" t="s">
        <v>43</v>
      </c>
    </row>
    <row r="1169" spans="1:7">
      <c r="A1169" t="s">
        <v>3204</v>
      </c>
      <c r="B1169" s="158">
        <v>46266</v>
      </c>
      <c r="C1169" t="s">
        <v>4333</v>
      </c>
      <c r="D1169" t="s">
        <v>3037</v>
      </c>
      <c r="E1169" t="s">
        <v>3070</v>
      </c>
      <c r="F1169">
        <v>435.46786333434278</v>
      </c>
      <c r="G1169" t="s">
        <v>43</v>
      </c>
    </row>
    <row r="1170" spans="1:7">
      <c r="A1170" t="s">
        <v>3204</v>
      </c>
      <c r="B1170" s="158">
        <v>46266</v>
      </c>
      <c r="C1170" t="s">
        <v>4332</v>
      </c>
      <c r="D1170" t="s">
        <v>3037</v>
      </c>
      <c r="E1170" t="s">
        <v>3070</v>
      </c>
      <c r="F1170">
        <v>459.29174799146131</v>
      </c>
      <c r="G1170" t="s">
        <v>43</v>
      </c>
    </row>
    <row r="1171" spans="1:7">
      <c r="A1171" t="s">
        <v>3204</v>
      </c>
      <c r="B1171" s="158">
        <v>46266</v>
      </c>
      <c r="C1171" t="s">
        <v>4335</v>
      </c>
      <c r="D1171" t="s">
        <v>3037</v>
      </c>
      <c r="E1171" t="s">
        <v>3070</v>
      </c>
      <c r="F1171">
        <v>434.23368311673403</v>
      </c>
      <c r="G1171" t="s">
        <v>43</v>
      </c>
    </row>
    <row r="1172" spans="1:7">
      <c r="A1172" t="s">
        <v>3204</v>
      </c>
      <c r="B1172" s="158">
        <v>46266</v>
      </c>
      <c r="C1172" t="s">
        <v>4336</v>
      </c>
      <c r="D1172" t="s">
        <v>3037</v>
      </c>
      <c r="E1172" t="s">
        <v>3070</v>
      </c>
      <c r="F1172">
        <v>434.23276783712208</v>
      </c>
      <c r="G1172" t="s">
        <v>43</v>
      </c>
    </row>
    <row r="1173" spans="1:7">
      <c r="A1173" t="s">
        <v>3204</v>
      </c>
      <c r="B1173" s="158">
        <v>46266</v>
      </c>
      <c r="C1173" t="s">
        <v>4316</v>
      </c>
      <c r="D1173" t="s">
        <v>3037</v>
      </c>
      <c r="E1173" t="s">
        <v>3070</v>
      </c>
      <c r="F1173">
        <v>392.34631481766701</v>
      </c>
      <c r="G1173" t="s">
        <v>43</v>
      </c>
    </row>
    <row r="1174" spans="1:7">
      <c r="A1174" t="s">
        <v>3204</v>
      </c>
      <c r="B1174" s="158">
        <v>46266</v>
      </c>
      <c r="C1174" t="s">
        <v>4315</v>
      </c>
      <c r="D1174" t="s">
        <v>3037</v>
      </c>
      <c r="E1174" t="s">
        <v>3070</v>
      </c>
      <c r="F1174">
        <v>402.79647876135999</v>
      </c>
      <c r="G1174" t="s">
        <v>43</v>
      </c>
    </row>
    <row r="1175" spans="1:7">
      <c r="A1175" t="s">
        <v>3204</v>
      </c>
      <c r="B1175" s="158">
        <v>46266</v>
      </c>
      <c r="C1175" t="s">
        <v>4301</v>
      </c>
      <c r="D1175" t="s">
        <v>3037</v>
      </c>
      <c r="E1175" t="s">
        <v>3070</v>
      </c>
      <c r="F1175">
        <v>392.74487343989313</v>
      </c>
      <c r="G1175" t="s">
        <v>43</v>
      </c>
    </row>
    <row r="1176" spans="1:7">
      <c r="A1176" t="s">
        <v>3204</v>
      </c>
      <c r="B1176" s="158">
        <v>46266</v>
      </c>
      <c r="C1176" t="s">
        <v>4302</v>
      </c>
      <c r="D1176" t="s">
        <v>3037</v>
      </c>
      <c r="E1176" t="s">
        <v>3070</v>
      </c>
      <c r="F1176">
        <v>392.74388246238232</v>
      </c>
      <c r="G1176" t="s">
        <v>43</v>
      </c>
    </row>
    <row r="1177" spans="1:7">
      <c r="A1177" t="s">
        <v>3204</v>
      </c>
      <c r="B1177" s="158">
        <v>46266</v>
      </c>
      <c r="C1177" t="s">
        <v>4294</v>
      </c>
      <c r="D1177" t="s">
        <v>3037</v>
      </c>
      <c r="E1177" t="s">
        <v>3070</v>
      </c>
      <c r="F1177">
        <v>7931.823254592382</v>
      </c>
      <c r="G1177" t="s">
        <v>43</v>
      </c>
    </row>
    <row r="1178" spans="1:7">
      <c r="A1178" t="s">
        <v>3204</v>
      </c>
      <c r="B1178" s="158">
        <v>46266</v>
      </c>
      <c r="C1178" t="s">
        <v>4297</v>
      </c>
      <c r="D1178" t="s">
        <v>3044</v>
      </c>
      <c r="E1178" t="s">
        <v>3070</v>
      </c>
      <c r="F1178">
        <v>398.22700303699821</v>
      </c>
      <c r="G1178" t="s">
        <v>43</v>
      </c>
    </row>
    <row r="1179" spans="1:7">
      <c r="A1179" t="s">
        <v>3204</v>
      </c>
      <c r="B1179" s="158">
        <v>46266</v>
      </c>
      <c r="C1179" t="s">
        <v>4305</v>
      </c>
      <c r="D1179" t="s">
        <v>3044</v>
      </c>
      <c r="E1179" t="s">
        <v>3070</v>
      </c>
      <c r="F1179">
        <v>581.39783544931561</v>
      </c>
      <c r="G1179" t="s">
        <v>43</v>
      </c>
    </row>
    <row r="1180" spans="1:7">
      <c r="A1180" t="s">
        <v>3204</v>
      </c>
      <c r="B1180" s="158">
        <v>46266</v>
      </c>
      <c r="C1180" t="s">
        <v>4308</v>
      </c>
      <c r="D1180" t="s">
        <v>3044</v>
      </c>
      <c r="E1180" t="s">
        <v>3070</v>
      </c>
      <c r="F1180">
        <v>396.4603628301993</v>
      </c>
      <c r="G1180" t="s">
        <v>43</v>
      </c>
    </row>
    <row r="1181" spans="1:7">
      <c r="A1181" t="s">
        <v>3204</v>
      </c>
      <c r="B1181" s="158">
        <v>46266</v>
      </c>
      <c r="C1181" t="s">
        <v>4309</v>
      </c>
      <c r="D1181" t="s">
        <v>3044</v>
      </c>
      <c r="E1181" t="s">
        <v>3070</v>
      </c>
      <c r="F1181">
        <v>385.86082861758769</v>
      </c>
      <c r="G1181" t="s">
        <v>43</v>
      </c>
    </row>
    <row r="1182" spans="1:7">
      <c r="A1182" t="s">
        <v>3204</v>
      </c>
      <c r="B1182" s="158">
        <v>46266</v>
      </c>
      <c r="C1182" t="s">
        <v>4310</v>
      </c>
      <c r="D1182" t="s">
        <v>3044</v>
      </c>
      <c r="E1182" t="s">
        <v>3070</v>
      </c>
      <c r="F1182">
        <v>385.25725545641029</v>
      </c>
      <c r="G1182" t="s">
        <v>43</v>
      </c>
    </row>
    <row r="1183" spans="1:7">
      <c r="A1183" t="s">
        <v>3204</v>
      </c>
      <c r="B1183" s="158">
        <v>46266</v>
      </c>
      <c r="C1183" t="s">
        <v>4303</v>
      </c>
      <c r="D1183" t="s">
        <v>3044</v>
      </c>
      <c r="E1183" t="s">
        <v>3070</v>
      </c>
      <c r="F1183">
        <v>401.1133003430441</v>
      </c>
      <c r="G1183" t="s">
        <v>43</v>
      </c>
    </row>
    <row r="1184" spans="1:7">
      <c r="A1184" t="s">
        <v>3204</v>
      </c>
      <c r="B1184" s="158">
        <v>46266</v>
      </c>
      <c r="C1184" t="s">
        <v>4307</v>
      </c>
      <c r="D1184" t="s">
        <v>3044</v>
      </c>
      <c r="E1184" t="s">
        <v>3070</v>
      </c>
      <c r="F1184">
        <v>401.45542184822261</v>
      </c>
      <c r="G1184" t="s">
        <v>43</v>
      </c>
    </row>
    <row r="1185" spans="1:7">
      <c r="A1185" t="s">
        <v>3204</v>
      </c>
      <c r="B1185" s="158">
        <v>46266</v>
      </c>
      <c r="C1185" t="s">
        <v>4304</v>
      </c>
      <c r="D1185" t="s">
        <v>3044</v>
      </c>
      <c r="E1185" t="s">
        <v>3070</v>
      </c>
      <c r="F1185">
        <v>401.11454206891358</v>
      </c>
      <c r="G1185" t="s">
        <v>43</v>
      </c>
    </row>
    <row r="1186" spans="1:7">
      <c r="A1186" t="s">
        <v>3204</v>
      </c>
      <c r="B1186" s="158">
        <v>46266</v>
      </c>
      <c r="C1186" t="s">
        <v>4306</v>
      </c>
      <c r="D1186" t="s">
        <v>3044</v>
      </c>
      <c r="E1186" t="s">
        <v>3070</v>
      </c>
      <c r="F1186">
        <v>401.45522906631231</v>
      </c>
      <c r="G1186" t="s">
        <v>43</v>
      </c>
    </row>
    <row r="1187" spans="1:7">
      <c r="A1187" t="s">
        <v>3204</v>
      </c>
      <c r="B1187" s="158">
        <v>46266</v>
      </c>
      <c r="C1187" t="s">
        <v>4295</v>
      </c>
      <c r="D1187" t="s">
        <v>3044</v>
      </c>
      <c r="E1187" t="s">
        <v>3070</v>
      </c>
      <c r="F1187">
        <v>398.22569322772318</v>
      </c>
      <c r="G1187" t="s">
        <v>43</v>
      </c>
    </row>
    <row r="1188" spans="1:7">
      <c r="A1188" t="s">
        <v>3204</v>
      </c>
      <c r="B1188" s="158">
        <v>46266</v>
      </c>
      <c r="C1188" t="s">
        <v>4296</v>
      </c>
      <c r="D1188" t="s">
        <v>3044</v>
      </c>
      <c r="E1188" t="s">
        <v>3070</v>
      </c>
      <c r="F1188">
        <v>398.2257150458172</v>
      </c>
      <c r="G1188" t="s">
        <v>43</v>
      </c>
    </row>
    <row r="1189" spans="1:7">
      <c r="A1189" t="s">
        <v>3204</v>
      </c>
      <c r="B1189" s="158">
        <v>46266</v>
      </c>
      <c r="C1189" t="s">
        <v>4298</v>
      </c>
      <c r="D1189" t="s">
        <v>3044</v>
      </c>
      <c r="E1189" t="s">
        <v>3070</v>
      </c>
      <c r="F1189">
        <v>402.22120654396713</v>
      </c>
      <c r="G1189" t="s">
        <v>43</v>
      </c>
    </row>
    <row r="1190" spans="1:7">
      <c r="A1190" t="s">
        <v>3204</v>
      </c>
      <c r="B1190" s="158">
        <v>46266</v>
      </c>
      <c r="C1190" t="s">
        <v>4377</v>
      </c>
      <c r="D1190" t="s">
        <v>3044</v>
      </c>
      <c r="E1190" t="s">
        <v>3070</v>
      </c>
      <c r="F1190">
        <v>436.50943855568772</v>
      </c>
      <c r="G1190" t="s">
        <v>43</v>
      </c>
    </row>
    <row r="1191" spans="1:7">
      <c r="A1191" t="s">
        <v>3204</v>
      </c>
      <c r="B1191" s="158">
        <v>46266</v>
      </c>
      <c r="C1191" t="s">
        <v>4343</v>
      </c>
      <c r="D1191" t="s">
        <v>3036</v>
      </c>
      <c r="E1191" t="s">
        <v>3070</v>
      </c>
      <c r="F1191">
        <v>439.50711960345512</v>
      </c>
      <c r="G1191" t="s">
        <v>43</v>
      </c>
    </row>
    <row r="1192" spans="1:7">
      <c r="A1192" t="s">
        <v>3204</v>
      </c>
      <c r="B1192" s="158">
        <v>46266</v>
      </c>
      <c r="C1192" t="s">
        <v>4342</v>
      </c>
      <c r="D1192" t="s">
        <v>3036</v>
      </c>
      <c r="E1192" t="s">
        <v>3070</v>
      </c>
      <c r="F1192">
        <v>439.53362369351089</v>
      </c>
      <c r="G1192" t="s">
        <v>43</v>
      </c>
    </row>
    <row r="1193" spans="1:7">
      <c r="A1193" t="s">
        <v>3204</v>
      </c>
      <c r="B1193" s="158">
        <v>46266</v>
      </c>
      <c r="C1193" t="s">
        <v>4344</v>
      </c>
      <c r="D1193" t="s">
        <v>3036</v>
      </c>
      <c r="E1193" t="s">
        <v>3070</v>
      </c>
      <c r="F1193">
        <v>439.61406754143542</v>
      </c>
      <c r="G1193" t="s">
        <v>43</v>
      </c>
    </row>
    <row r="1194" spans="1:7">
      <c r="A1194" t="s">
        <v>3204</v>
      </c>
      <c r="B1194" s="158">
        <v>46266</v>
      </c>
      <c r="C1194" t="s">
        <v>4345</v>
      </c>
      <c r="D1194" t="s">
        <v>3036</v>
      </c>
      <c r="E1194" t="s">
        <v>3070</v>
      </c>
      <c r="F1194">
        <v>439.61255333013833</v>
      </c>
      <c r="G1194" t="s">
        <v>43</v>
      </c>
    </row>
    <row r="1195" spans="1:7">
      <c r="A1195" t="s">
        <v>3204</v>
      </c>
      <c r="B1195" s="158">
        <v>46266</v>
      </c>
      <c r="C1195" t="s">
        <v>4362</v>
      </c>
      <c r="D1195" t="s">
        <v>3036</v>
      </c>
      <c r="E1195" t="s">
        <v>3070</v>
      </c>
      <c r="F1195">
        <v>543.29739042930305</v>
      </c>
      <c r="G1195" t="s">
        <v>43</v>
      </c>
    </row>
    <row r="1196" spans="1:7">
      <c r="A1196" t="s">
        <v>3204</v>
      </c>
      <c r="B1196" s="158">
        <v>46266</v>
      </c>
      <c r="C1196" t="s">
        <v>4361</v>
      </c>
      <c r="D1196" t="s">
        <v>3036</v>
      </c>
      <c r="E1196" t="s">
        <v>3070</v>
      </c>
      <c r="F1196">
        <v>539.63789647631347</v>
      </c>
      <c r="G1196" t="s">
        <v>43</v>
      </c>
    </row>
    <row r="1197" spans="1:7">
      <c r="A1197" t="s">
        <v>3204</v>
      </c>
      <c r="B1197" s="158">
        <v>46266</v>
      </c>
      <c r="C1197" t="s">
        <v>4364</v>
      </c>
      <c r="D1197" t="s">
        <v>3036</v>
      </c>
      <c r="E1197" t="s">
        <v>3070</v>
      </c>
      <c r="F1197">
        <v>539.63934054598212</v>
      </c>
      <c r="G1197" t="s">
        <v>43</v>
      </c>
    </row>
    <row r="1198" spans="1:7">
      <c r="A1198" t="s">
        <v>3204</v>
      </c>
      <c r="B1198" s="158">
        <v>46266</v>
      </c>
      <c r="C1198" t="s">
        <v>4363</v>
      </c>
      <c r="D1198" t="s">
        <v>3036</v>
      </c>
      <c r="E1198" t="s">
        <v>3070</v>
      </c>
      <c r="F1198">
        <v>544.53470432572067</v>
      </c>
      <c r="G1198" t="s">
        <v>43</v>
      </c>
    </row>
    <row r="1199" spans="1:7">
      <c r="A1199" t="s">
        <v>3204</v>
      </c>
      <c r="B1199" s="158">
        <v>46266</v>
      </c>
      <c r="C1199" t="s">
        <v>4346</v>
      </c>
      <c r="D1199" t="s">
        <v>3036</v>
      </c>
      <c r="E1199" t="s">
        <v>3070</v>
      </c>
      <c r="F1199">
        <v>462.81132826581597</v>
      </c>
      <c r="G1199" t="s">
        <v>43</v>
      </c>
    </row>
    <row r="1200" spans="1:7">
      <c r="A1200" t="s">
        <v>3204</v>
      </c>
      <c r="B1200" s="158">
        <v>46266</v>
      </c>
      <c r="C1200" t="s">
        <v>4347</v>
      </c>
      <c r="D1200" t="s">
        <v>3036</v>
      </c>
      <c r="E1200" t="s">
        <v>3070</v>
      </c>
      <c r="F1200">
        <v>450.02525780908758</v>
      </c>
      <c r="G1200" t="s">
        <v>43</v>
      </c>
    </row>
    <row r="1201" spans="1:7">
      <c r="A1201" t="s">
        <v>3204</v>
      </c>
      <c r="B1201" s="158">
        <v>46266</v>
      </c>
      <c r="C1201" t="s">
        <v>4465</v>
      </c>
      <c r="D1201" t="s">
        <v>3036</v>
      </c>
      <c r="E1201" t="s">
        <v>3070</v>
      </c>
      <c r="F1201">
        <v>418.76459528878331</v>
      </c>
      <c r="G1201" t="s">
        <v>43</v>
      </c>
    </row>
    <row r="1202" spans="1:7">
      <c r="A1202" t="s">
        <v>3204</v>
      </c>
      <c r="B1202" s="158">
        <v>46266</v>
      </c>
      <c r="C1202" t="s">
        <v>4466</v>
      </c>
      <c r="D1202" t="s">
        <v>3036</v>
      </c>
      <c r="E1202" t="s">
        <v>3070</v>
      </c>
      <c r="F1202">
        <v>418.76749030873179</v>
      </c>
      <c r="G1202" t="s">
        <v>43</v>
      </c>
    </row>
    <row r="1203" spans="1:7">
      <c r="A1203" t="s">
        <v>3204</v>
      </c>
      <c r="B1203" s="158">
        <v>46266</v>
      </c>
      <c r="C1203" t="s">
        <v>4467</v>
      </c>
      <c r="D1203" t="s">
        <v>3036</v>
      </c>
      <c r="E1203" t="s">
        <v>3070</v>
      </c>
      <c r="F1203">
        <v>418.76746618375182</v>
      </c>
      <c r="G1203" t="s">
        <v>43</v>
      </c>
    </row>
    <row r="1204" spans="1:7">
      <c r="A1204" t="s">
        <v>3204</v>
      </c>
      <c r="B1204" s="158">
        <v>46266</v>
      </c>
      <c r="C1204" t="s">
        <v>4464</v>
      </c>
      <c r="D1204" t="s">
        <v>3036</v>
      </c>
      <c r="E1204" t="s">
        <v>3070</v>
      </c>
      <c r="F1204">
        <v>397.99150728620589</v>
      </c>
      <c r="G1204" t="s">
        <v>43</v>
      </c>
    </row>
    <row r="1205" spans="1:7">
      <c r="A1205" t="s">
        <v>3204</v>
      </c>
      <c r="B1205" s="158">
        <v>46266</v>
      </c>
      <c r="C1205" t="s">
        <v>4468</v>
      </c>
      <c r="D1205" t="s">
        <v>3036</v>
      </c>
      <c r="E1205" t="s">
        <v>3070</v>
      </c>
      <c r="F1205">
        <v>424.99117321521038</v>
      </c>
      <c r="G1205" t="s">
        <v>43</v>
      </c>
    </row>
    <row r="1206" spans="1:7">
      <c r="A1206" t="s">
        <v>3204</v>
      </c>
      <c r="B1206" s="158">
        <v>46266</v>
      </c>
      <c r="C1206" t="s">
        <v>4469</v>
      </c>
      <c r="D1206" t="s">
        <v>3036</v>
      </c>
      <c r="E1206" t="s">
        <v>3070</v>
      </c>
      <c r="F1206">
        <v>424.99434779770672</v>
      </c>
      <c r="G1206" t="s">
        <v>43</v>
      </c>
    </row>
    <row r="1207" spans="1:7">
      <c r="A1207" t="s">
        <v>3204</v>
      </c>
      <c r="B1207" s="158">
        <v>46266</v>
      </c>
      <c r="C1207" t="s">
        <v>4473</v>
      </c>
      <c r="D1207" t="s">
        <v>3036</v>
      </c>
      <c r="E1207" t="s">
        <v>3070</v>
      </c>
      <c r="F1207">
        <v>397.99011487327522</v>
      </c>
      <c r="G1207" t="s">
        <v>43</v>
      </c>
    </row>
    <row r="1208" spans="1:7">
      <c r="A1208" t="s">
        <v>3204</v>
      </c>
      <c r="B1208" s="158">
        <v>46266</v>
      </c>
      <c r="C1208" t="s">
        <v>4470</v>
      </c>
      <c r="D1208" t="s">
        <v>3036</v>
      </c>
      <c r="E1208" t="s">
        <v>3070</v>
      </c>
      <c r="F1208">
        <v>424.99300028197467</v>
      </c>
      <c r="G1208" t="s">
        <v>43</v>
      </c>
    </row>
    <row r="1209" spans="1:7">
      <c r="A1209" t="s">
        <v>3204</v>
      </c>
      <c r="B1209" s="158">
        <v>46266</v>
      </c>
      <c r="C1209" t="s">
        <v>4472</v>
      </c>
      <c r="D1209" t="s">
        <v>3036</v>
      </c>
      <c r="E1209" t="s">
        <v>3070</v>
      </c>
      <c r="F1209">
        <v>397.98977507650852</v>
      </c>
      <c r="G1209" t="s">
        <v>43</v>
      </c>
    </row>
    <row r="1210" spans="1:7">
      <c r="A1210" t="s">
        <v>3204</v>
      </c>
      <c r="B1210" s="158">
        <v>46266</v>
      </c>
      <c r="C1210" t="s">
        <v>4471</v>
      </c>
      <c r="D1210" t="s">
        <v>3036</v>
      </c>
      <c r="E1210" t="s">
        <v>3070</v>
      </c>
      <c r="F1210">
        <v>429.9804611671716</v>
      </c>
      <c r="G1210" t="s">
        <v>43</v>
      </c>
    </row>
    <row r="1211" spans="1:7">
      <c r="A1211" t="s">
        <v>3204</v>
      </c>
      <c r="B1211" s="158">
        <v>46266</v>
      </c>
      <c r="C1211" t="s">
        <v>4463</v>
      </c>
      <c r="D1211" t="s">
        <v>3036</v>
      </c>
      <c r="E1211" t="s">
        <v>3070</v>
      </c>
      <c r="F1211">
        <v>668.04087185347453</v>
      </c>
      <c r="G1211" t="s">
        <v>43</v>
      </c>
    </row>
    <row r="1212" spans="1:7">
      <c r="A1212" t="s">
        <v>3204</v>
      </c>
      <c r="B1212" s="158">
        <v>46266</v>
      </c>
      <c r="C1212" t="s">
        <v>4337</v>
      </c>
      <c r="D1212" t="s">
        <v>3046</v>
      </c>
      <c r="E1212" t="s">
        <v>3070</v>
      </c>
      <c r="F1212">
        <v>1312.525405080647</v>
      </c>
      <c r="G1212" t="s">
        <v>43</v>
      </c>
    </row>
    <row r="1213" spans="1:7">
      <c r="A1213" t="s">
        <v>3204</v>
      </c>
      <c r="B1213" s="158">
        <v>46266</v>
      </c>
      <c r="C1213" t="s">
        <v>4341</v>
      </c>
      <c r="D1213" t="s">
        <v>3046</v>
      </c>
      <c r="E1213" t="s">
        <v>3070</v>
      </c>
      <c r="F1213">
        <v>558.13476024847478</v>
      </c>
      <c r="G1213" t="s">
        <v>43</v>
      </c>
    </row>
    <row r="1214" spans="1:7">
      <c r="A1214" t="s">
        <v>3204</v>
      </c>
      <c r="B1214" s="158">
        <v>46266</v>
      </c>
      <c r="C1214" t="s">
        <v>4340</v>
      </c>
      <c r="D1214" t="s">
        <v>3046</v>
      </c>
      <c r="E1214" t="s">
        <v>3070</v>
      </c>
      <c r="F1214">
        <v>539.20614743838087</v>
      </c>
      <c r="G1214" t="s">
        <v>43</v>
      </c>
    </row>
    <row r="1215" spans="1:7">
      <c r="A1215" t="s">
        <v>3204</v>
      </c>
      <c r="B1215" s="158">
        <v>46266</v>
      </c>
      <c r="C1215" t="s">
        <v>4338</v>
      </c>
      <c r="D1215" t="s">
        <v>3046</v>
      </c>
      <c r="E1215" t="s">
        <v>3070</v>
      </c>
      <c r="F1215">
        <v>386.2835876471363</v>
      </c>
      <c r="G1215" t="s">
        <v>43</v>
      </c>
    </row>
    <row r="1216" spans="1:7">
      <c r="A1216" t="s">
        <v>3204</v>
      </c>
      <c r="B1216" s="158">
        <v>46266</v>
      </c>
      <c r="C1216" t="s">
        <v>4339</v>
      </c>
      <c r="D1216" t="s">
        <v>3046</v>
      </c>
      <c r="E1216" t="s">
        <v>3070</v>
      </c>
      <c r="F1216">
        <v>669.76126088667661</v>
      </c>
      <c r="G1216" t="s">
        <v>43</v>
      </c>
    </row>
    <row r="1217" spans="1:7">
      <c r="A1217" t="s">
        <v>3204</v>
      </c>
      <c r="B1217" s="158">
        <v>46266</v>
      </c>
      <c r="C1217" t="s">
        <v>4448</v>
      </c>
      <c r="D1217" t="s">
        <v>3046</v>
      </c>
      <c r="E1217" t="s">
        <v>3070</v>
      </c>
      <c r="F1217">
        <v>655.34148706495762</v>
      </c>
      <c r="G1217" t="s">
        <v>43</v>
      </c>
    </row>
    <row r="1218" spans="1:7">
      <c r="A1218" t="s">
        <v>3204</v>
      </c>
      <c r="B1218" s="158">
        <v>46266</v>
      </c>
      <c r="C1218" t="s">
        <v>4447</v>
      </c>
      <c r="D1218" t="s">
        <v>3046</v>
      </c>
      <c r="E1218" t="s">
        <v>3070</v>
      </c>
      <c r="F1218">
        <v>895.12043314427137</v>
      </c>
      <c r="G1218" t="s">
        <v>43</v>
      </c>
    </row>
    <row r="1219" spans="1:7">
      <c r="A1219" t="s">
        <v>3204</v>
      </c>
      <c r="B1219" s="158">
        <v>46266</v>
      </c>
      <c r="C1219" t="s">
        <v>4446</v>
      </c>
      <c r="D1219" t="s">
        <v>3046</v>
      </c>
      <c r="E1219" t="s">
        <v>3070</v>
      </c>
      <c r="F1219">
        <v>409.27132780663669</v>
      </c>
      <c r="G1219" t="s">
        <v>43</v>
      </c>
    </row>
    <row r="1220" spans="1:7">
      <c r="A1220" t="s">
        <v>3204</v>
      </c>
      <c r="B1220" s="158">
        <v>46266</v>
      </c>
      <c r="C1220" t="s">
        <v>4445</v>
      </c>
      <c r="D1220" t="s">
        <v>3046</v>
      </c>
      <c r="E1220" t="s">
        <v>3070</v>
      </c>
      <c r="F1220">
        <v>409.27184497471899</v>
      </c>
      <c r="G1220" t="s">
        <v>43</v>
      </c>
    </row>
    <row r="1221" spans="1:7">
      <c r="A1221" t="s">
        <v>3204</v>
      </c>
      <c r="B1221" s="158">
        <v>46266</v>
      </c>
      <c r="C1221" t="s">
        <v>4444</v>
      </c>
      <c r="D1221" t="s">
        <v>3046</v>
      </c>
      <c r="E1221" t="s">
        <v>3070</v>
      </c>
      <c r="F1221">
        <v>425.09020625427371</v>
      </c>
      <c r="G1221" t="s">
        <v>43</v>
      </c>
    </row>
    <row r="1222" spans="1:7">
      <c r="A1222" t="s">
        <v>3204</v>
      </c>
      <c r="B1222" s="158">
        <v>46266</v>
      </c>
      <c r="C1222" t="s">
        <v>4443</v>
      </c>
      <c r="D1222" t="s">
        <v>3046</v>
      </c>
      <c r="E1222" t="s">
        <v>3070</v>
      </c>
      <c r="F1222">
        <v>425.08808238618082</v>
      </c>
      <c r="G1222" t="s">
        <v>43</v>
      </c>
    </row>
    <row r="1223" spans="1:7">
      <c r="A1223" t="s">
        <v>3204</v>
      </c>
      <c r="B1223" s="158">
        <v>46266</v>
      </c>
      <c r="C1223" t="s">
        <v>4452</v>
      </c>
      <c r="D1223" t="s">
        <v>3046</v>
      </c>
      <c r="E1223" t="s">
        <v>3070</v>
      </c>
      <c r="F1223">
        <v>425.08523606974632</v>
      </c>
      <c r="G1223" t="s">
        <v>43</v>
      </c>
    </row>
    <row r="1224" spans="1:7">
      <c r="A1224" t="s">
        <v>3204</v>
      </c>
      <c r="B1224" s="158">
        <v>46266</v>
      </c>
      <c r="C1224" t="s">
        <v>4434</v>
      </c>
      <c r="D1224" t="s">
        <v>3046</v>
      </c>
      <c r="E1224" t="s">
        <v>3070</v>
      </c>
      <c r="F1224">
        <v>698.93059280887246</v>
      </c>
      <c r="G1224" t="s">
        <v>43</v>
      </c>
    </row>
    <row r="1225" spans="1:7">
      <c r="A1225" t="s">
        <v>3204</v>
      </c>
      <c r="B1225" s="158">
        <v>46266</v>
      </c>
      <c r="C1225" t="s">
        <v>4375</v>
      </c>
      <c r="D1225" t="s">
        <v>3046</v>
      </c>
      <c r="E1225" t="s">
        <v>3070</v>
      </c>
      <c r="F1225">
        <v>404.47176627442241</v>
      </c>
      <c r="G1225" t="s">
        <v>43</v>
      </c>
    </row>
    <row r="1226" spans="1:7">
      <c r="A1226" t="s">
        <v>3204</v>
      </c>
      <c r="B1226" s="158">
        <v>46266</v>
      </c>
      <c r="C1226" t="s">
        <v>4376</v>
      </c>
      <c r="D1226" t="s">
        <v>3046</v>
      </c>
      <c r="E1226" t="s">
        <v>3070</v>
      </c>
      <c r="F1226">
        <v>402.49194892495871</v>
      </c>
      <c r="G1226" t="s">
        <v>43</v>
      </c>
    </row>
    <row r="1227" spans="1:7">
      <c r="A1227" t="s">
        <v>3204</v>
      </c>
      <c r="B1227" s="158">
        <v>46266</v>
      </c>
      <c r="C1227" t="s">
        <v>4371</v>
      </c>
      <c r="D1227" t="s">
        <v>3046</v>
      </c>
      <c r="E1227" t="s">
        <v>3070</v>
      </c>
      <c r="F1227">
        <v>402.49220062047237</v>
      </c>
      <c r="G1227" t="s">
        <v>43</v>
      </c>
    </row>
    <row r="1228" spans="1:7">
      <c r="A1228" t="s">
        <v>3204</v>
      </c>
      <c r="B1228" s="158">
        <v>46266</v>
      </c>
      <c r="C1228" t="s">
        <v>4372</v>
      </c>
      <c r="D1228" t="s">
        <v>3046</v>
      </c>
      <c r="E1228" t="s">
        <v>3070</v>
      </c>
      <c r="F1228">
        <v>402.49241793528199</v>
      </c>
      <c r="G1228" t="s">
        <v>43</v>
      </c>
    </row>
    <row r="1229" spans="1:7">
      <c r="A1229" t="s">
        <v>3204</v>
      </c>
      <c r="B1229" s="158">
        <v>46266</v>
      </c>
      <c r="C1229" t="s">
        <v>4373</v>
      </c>
      <c r="D1229" t="s">
        <v>3046</v>
      </c>
      <c r="E1229" t="s">
        <v>3070</v>
      </c>
      <c r="F1229">
        <v>402.46417964622378</v>
      </c>
      <c r="G1229" t="s">
        <v>43</v>
      </c>
    </row>
    <row r="1230" spans="1:7">
      <c r="A1230" t="s">
        <v>3204</v>
      </c>
      <c r="B1230" s="158">
        <v>46266</v>
      </c>
      <c r="C1230" t="s">
        <v>4374</v>
      </c>
      <c r="D1230" t="s">
        <v>3046</v>
      </c>
      <c r="E1230" t="s">
        <v>3070</v>
      </c>
      <c r="F1230">
        <v>392.30809796974057</v>
      </c>
      <c r="G1230" t="s">
        <v>43</v>
      </c>
    </row>
    <row r="1231" spans="1:7">
      <c r="A1231" t="s">
        <v>3204</v>
      </c>
      <c r="B1231" s="158">
        <v>46266</v>
      </c>
      <c r="C1231" t="s">
        <v>4369</v>
      </c>
      <c r="D1231" t="s">
        <v>3046</v>
      </c>
      <c r="E1231" t="s">
        <v>3070</v>
      </c>
      <c r="F1231">
        <v>404.62026954255998</v>
      </c>
      <c r="G1231" t="s">
        <v>43</v>
      </c>
    </row>
    <row r="1232" spans="1:7">
      <c r="A1232" t="s">
        <v>3204</v>
      </c>
      <c r="B1232" s="158">
        <v>46266</v>
      </c>
      <c r="C1232" t="s">
        <v>4370</v>
      </c>
      <c r="D1232" t="s">
        <v>3046</v>
      </c>
      <c r="E1232" t="s">
        <v>3070</v>
      </c>
      <c r="F1232">
        <v>438.69452714547509</v>
      </c>
      <c r="G1232" t="s">
        <v>43</v>
      </c>
    </row>
    <row r="1233" spans="1:7">
      <c r="A1233" t="s">
        <v>3204</v>
      </c>
      <c r="B1233" s="158">
        <v>46266</v>
      </c>
      <c r="C1233" t="s">
        <v>4386</v>
      </c>
      <c r="D1233" t="s">
        <v>3046</v>
      </c>
      <c r="E1233" t="s">
        <v>3070</v>
      </c>
      <c r="F1233">
        <v>434.99639767035842</v>
      </c>
      <c r="G1233" t="s">
        <v>43</v>
      </c>
    </row>
    <row r="1234" spans="1:7">
      <c r="A1234" t="s">
        <v>3204</v>
      </c>
      <c r="B1234" s="158">
        <v>46266</v>
      </c>
      <c r="C1234" t="s">
        <v>4385</v>
      </c>
      <c r="D1234" t="s">
        <v>3046</v>
      </c>
      <c r="E1234" t="s">
        <v>3070</v>
      </c>
      <c r="F1234">
        <v>743.08232822455466</v>
      </c>
      <c r="G1234" t="s">
        <v>43</v>
      </c>
    </row>
    <row r="1235" spans="1:7">
      <c r="A1235" t="s">
        <v>3204</v>
      </c>
      <c r="B1235" s="158">
        <v>46266</v>
      </c>
      <c r="C1235" t="s">
        <v>4318</v>
      </c>
      <c r="D1235" t="s">
        <v>3043</v>
      </c>
      <c r="E1235" t="s">
        <v>3070</v>
      </c>
      <c r="F1235">
        <v>408.06673342268908</v>
      </c>
      <c r="G1235" t="s">
        <v>43</v>
      </c>
    </row>
    <row r="1236" spans="1:7">
      <c r="A1236" t="s">
        <v>3204</v>
      </c>
      <c r="B1236" s="158">
        <v>46266</v>
      </c>
      <c r="C1236" t="s">
        <v>4319</v>
      </c>
      <c r="D1236" t="s">
        <v>3043</v>
      </c>
      <c r="E1236" t="s">
        <v>3070</v>
      </c>
      <c r="F1236">
        <v>408.06779892556369</v>
      </c>
      <c r="G1236" t="s">
        <v>43</v>
      </c>
    </row>
    <row r="1237" spans="1:7">
      <c r="A1237" t="s">
        <v>3204</v>
      </c>
      <c r="B1237" s="158">
        <v>46266</v>
      </c>
      <c r="C1237" t="s">
        <v>4440</v>
      </c>
      <c r="D1237" t="s">
        <v>3043</v>
      </c>
      <c r="E1237" t="s">
        <v>3070</v>
      </c>
      <c r="F1237">
        <v>683.63598171807826</v>
      </c>
      <c r="G1237" t="s">
        <v>43</v>
      </c>
    </row>
    <row r="1238" spans="1:7">
      <c r="A1238" t="s">
        <v>3204</v>
      </c>
      <c r="B1238" s="158">
        <v>46266</v>
      </c>
      <c r="C1238" t="s">
        <v>4439</v>
      </c>
      <c r="D1238" t="s">
        <v>3043</v>
      </c>
      <c r="E1238" t="s">
        <v>3070</v>
      </c>
      <c r="F1238">
        <v>464.95387098705402</v>
      </c>
      <c r="G1238" t="s">
        <v>43</v>
      </c>
    </row>
    <row r="1239" spans="1:7">
      <c r="A1239" t="s">
        <v>3204</v>
      </c>
      <c r="B1239" s="158">
        <v>46266</v>
      </c>
      <c r="C1239" t="s">
        <v>4438</v>
      </c>
      <c r="D1239" t="s">
        <v>3043</v>
      </c>
      <c r="E1239" t="s">
        <v>3070</v>
      </c>
      <c r="F1239">
        <v>692.62999411765486</v>
      </c>
      <c r="G1239" t="s">
        <v>43</v>
      </c>
    </row>
    <row r="1240" spans="1:7">
      <c r="A1240" t="s">
        <v>3204</v>
      </c>
      <c r="B1240" s="158">
        <v>46266</v>
      </c>
      <c r="C1240" t="s">
        <v>4441</v>
      </c>
      <c r="D1240" t="s">
        <v>3043</v>
      </c>
      <c r="E1240" t="s">
        <v>3070</v>
      </c>
      <c r="F1240">
        <v>387.03499366389588</v>
      </c>
      <c r="G1240" t="s">
        <v>43</v>
      </c>
    </row>
    <row r="1241" spans="1:7">
      <c r="A1241" t="s">
        <v>3204</v>
      </c>
      <c r="B1241" s="158">
        <v>46266</v>
      </c>
      <c r="C1241" t="s">
        <v>4436</v>
      </c>
      <c r="D1241" t="s">
        <v>3043</v>
      </c>
      <c r="E1241" t="s">
        <v>3070</v>
      </c>
      <c r="F1241">
        <v>469.93352485820651</v>
      </c>
      <c r="G1241" t="s">
        <v>43</v>
      </c>
    </row>
    <row r="1242" spans="1:7">
      <c r="A1242" t="s">
        <v>3204</v>
      </c>
      <c r="B1242" s="158">
        <v>46266</v>
      </c>
      <c r="C1242" t="s">
        <v>4437</v>
      </c>
      <c r="D1242" t="s">
        <v>3043</v>
      </c>
      <c r="E1242" t="s">
        <v>3070</v>
      </c>
      <c r="F1242">
        <v>689.4971243198961</v>
      </c>
      <c r="G1242" t="s">
        <v>43</v>
      </c>
    </row>
    <row r="1243" spans="1:7">
      <c r="A1243" t="s">
        <v>3204</v>
      </c>
      <c r="B1243" s="158">
        <v>46266</v>
      </c>
      <c r="C1243" t="s">
        <v>4391</v>
      </c>
      <c r="D1243" t="s">
        <v>3043</v>
      </c>
      <c r="E1243" t="s">
        <v>3070</v>
      </c>
      <c r="F1243">
        <v>423.014280423522</v>
      </c>
      <c r="G1243" t="s">
        <v>43</v>
      </c>
    </row>
    <row r="1244" spans="1:7">
      <c r="A1244" t="s">
        <v>3204</v>
      </c>
      <c r="B1244" s="158">
        <v>46266</v>
      </c>
      <c r="C1244" t="s">
        <v>4419</v>
      </c>
      <c r="D1244" t="s">
        <v>3043</v>
      </c>
      <c r="E1244" t="s">
        <v>3070</v>
      </c>
      <c r="F1244">
        <v>450.31077460572118</v>
      </c>
      <c r="G1244" t="s">
        <v>43</v>
      </c>
    </row>
    <row r="1245" spans="1:7">
      <c r="A1245" t="s">
        <v>3204</v>
      </c>
      <c r="B1245" s="158">
        <v>46266</v>
      </c>
      <c r="C1245" t="s">
        <v>4420</v>
      </c>
      <c r="D1245" t="s">
        <v>3043</v>
      </c>
      <c r="E1245" t="s">
        <v>3070</v>
      </c>
      <c r="F1245">
        <v>450.31084315106273</v>
      </c>
      <c r="G1245" t="s">
        <v>43</v>
      </c>
    </row>
    <row r="1246" spans="1:7">
      <c r="A1246" t="s">
        <v>3204</v>
      </c>
      <c r="B1246" s="158">
        <v>46266</v>
      </c>
      <c r="C1246" t="s">
        <v>4398</v>
      </c>
      <c r="D1246" t="s">
        <v>3043</v>
      </c>
      <c r="E1246" t="s">
        <v>3070</v>
      </c>
      <c r="F1246">
        <v>718.55375432409346</v>
      </c>
      <c r="G1246" t="s">
        <v>43</v>
      </c>
    </row>
    <row r="1247" spans="1:7">
      <c r="A1247" t="s">
        <v>3204</v>
      </c>
      <c r="B1247" s="158">
        <v>46266</v>
      </c>
      <c r="C1247" t="s">
        <v>4421</v>
      </c>
      <c r="D1247" t="s">
        <v>3043</v>
      </c>
      <c r="E1247" t="s">
        <v>3070</v>
      </c>
      <c r="F1247">
        <v>623.68087781406939</v>
      </c>
      <c r="G1247" t="s">
        <v>43</v>
      </c>
    </row>
    <row r="1248" spans="1:7">
      <c r="A1248" t="s">
        <v>3204</v>
      </c>
      <c r="B1248" s="158">
        <v>46266</v>
      </c>
      <c r="C1248" t="s">
        <v>4413</v>
      </c>
      <c r="D1248" t="s">
        <v>3043</v>
      </c>
      <c r="E1248" t="s">
        <v>3070</v>
      </c>
      <c r="F1248">
        <v>473.56812432501471</v>
      </c>
      <c r="G1248" t="s">
        <v>43</v>
      </c>
    </row>
    <row r="1249" spans="1:7">
      <c r="A1249" t="s">
        <v>3204</v>
      </c>
      <c r="B1249" s="158">
        <v>46266</v>
      </c>
      <c r="C1249" t="s">
        <v>4412</v>
      </c>
      <c r="D1249" t="s">
        <v>3043</v>
      </c>
      <c r="E1249" t="s">
        <v>3070</v>
      </c>
      <c r="F1249">
        <v>461.61035565799102</v>
      </c>
      <c r="G1249" t="s">
        <v>43</v>
      </c>
    </row>
    <row r="1250" spans="1:7">
      <c r="A1250" t="s">
        <v>3204</v>
      </c>
      <c r="B1250" s="158">
        <v>46266</v>
      </c>
      <c r="C1250" t="s">
        <v>4411</v>
      </c>
      <c r="D1250" t="s">
        <v>3043</v>
      </c>
      <c r="E1250" t="s">
        <v>3070</v>
      </c>
      <c r="F1250">
        <v>694.97690963186324</v>
      </c>
      <c r="G1250" t="s">
        <v>43</v>
      </c>
    </row>
    <row r="1251" spans="1:7">
      <c r="A1251" t="s">
        <v>3204</v>
      </c>
      <c r="B1251" s="158">
        <v>46266</v>
      </c>
      <c r="C1251" t="s">
        <v>4405</v>
      </c>
      <c r="D1251" t="s">
        <v>3043</v>
      </c>
      <c r="E1251" t="s">
        <v>3070</v>
      </c>
      <c r="F1251">
        <v>439.05256295762962</v>
      </c>
      <c r="G1251" t="s">
        <v>43</v>
      </c>
    </row>
    <row r="1252" spans="1:7">
      <c r="A1252" t="s">
        <v>3204</v>
      </c>
      <c r="B1252" s="158">
        <v>46266</v>
      </c>
      <c r="C1252" t="s">
        <v>4404</v>
      </c>
      <c r="D1252" t="s">
        <v>3043</v>
      </c>
      <c r="E1252" t="s">
        <v>3070</v>
      </c>
      <c r="F1252">
        <v>451.36075520142907</v>
      </c>
      <c r="G1252" t="s">
        <v>43</v>
      </c>
    </row>
    <row r="1253" spans="1:7">
      <c r="A1253" t="s">
        <v>3204</v>
      </c>
      <c r="B1253" s="158">
        <v>46266</v>
      </c>
      <c r="C1253" t="s">
        <v>4403</v>
      </c>
      <c r="D1253" t="s">
        <v>3043</v>
      </c>
      <c r="E1253" t="s">
        <v>3070</v>
      </c>
      <c r="F1253">
        <v>451.35796408355242</v>
      </c>
      <c r="G1253" t="s">
        <v>43</v>
      </c>
    </row>
    <row r="1254" spans="1:7">
      <c r="A1254" t="s">
        <v>3204</v>
      </c>
      <c r="B1254" s="158">
        <v>46266</v>
      </c>
      <c r="C1254" t="s">
        <v>4406</v>
      </c>
      <c r="D1254" t="s">
        <v>3043</v>
      </c>
      <c r="E1254" t="s">
        <v>3070</v>
      </c>
      <c r="F1254">
        <v>448.39231939800078</v>
      </c>
      <c r="G1254" t="s">
        <v>43</v>
      </c>
    </row>
    <row r="1255" spans="1:7">
      <c r="A1255" t="s">
        <v>3204</v>
      </c>
      <c r="B1255" s="158">
        <v>46266</v>
      </c>
      <c r="C1255" t="s">
        <v>4402</v>
      </c>
      <c r="D1255" t="s">
        <v>3043</v>
      </c>
      <c r="E1255" t="s">
        <v>3070</v>
      </c>
      <c r="F1255">
        <v>462.27503670752048</v>
      </c>
      <c r="G1255" t="s">
        <v>43</v>
      </c>
    </row>
    <row r="1256" spans="1:7">
      <c r="A1256" t="s">
        <v>3204</v>
      </c>
      <c r="B1256" s="158">
        <v>46266</v>
      </c>
      <c r="C1256" t="s">
        <v>4407</v>
      </c>
      <c r="D1256" t="s">
        <v>3043</v>
      </c>
      <c r="E1256" t="s">
        <v>3070</v>
      </c>
      <c r="F1256">
        <v>632.26745569170453</v>
      </c>
      <c r="G1256" t="s">
        <v>43</v>
      </c>
    </row>
    <row r="1257" spans="1:7">
      <c r="A1257" t="s">
        <v>3204</v>
      </c>
      <c r="B1257" s="158">
        <v>46266</v>
      </c>
      <c r="C1257" t="s">
        <v>4401</v>
      </c>
      <c r="D1257" t="s">
        <v>3043</v>
      </c>
      <c r="E1257" t="s">
        <v>3070</v>
      </c>
      <c r="F1257">
        <v>456.7300497032702</v>
      </c>
      <c r="G1257" t="s">
        <v>43</v>
      </c>
    </row>
    <row r="1258" spans="1:7">
      <c r="A1258" t="s">
        <v>3204</v>
      </c>
      <c r="B1258" s="158">
        <v>46266</v>
      </c>
      <c r="C1258" t="s">
        <v>4408</v>
      </c>
      <c r="D1258" t="s">
        <v>3043</v>
      </c>
      <c r="E1258" t="s">
        <v>3070</v>
      </c>
      <c r="F1258">
        <v>432.21558824554091</v>
      </c>
      <c r="G1258" t="s">
        <v>43</v>
      </c>
    </row>
    <row r="1259" spans="1:7">
      <c r="A1259" t="s">
        <v>3204</v>
      </c>
      <c r="B1259" s="158">
        <v>46266</v>
      </c>
      <c r="C1259" t="s">
        <v>4409</v>
      </c>
      <c r="D1259" t="s">
        <v>3043</v>
      </c>
      <c r="E1259" t="s">
        <v>3070</v>
      </c>
      <c r="F1259">
        <v>432.21679926291108</v>
      </c>
      <c r="G1259" t="s">
        <v>43</v>
      </c>
    </row>
    <row r="1260" spans="1:7">
      <c r="A1260" t="s">
        <v>3204</v>
      </c>
      <c r="B1260" s="158">
        <v>46266</v>
      </c>
      <c r="C1260" t="s">
        <v>4410</v>
      </c>
      <c r="D1260" t="s">
        <v>3043</v>
      </c>
      <c r="E1260" t="s">
        <v>3070</v>
      </c>
      <c r="F1260">
        <v>432.2156384550035</v>
      </c>
      <c r="G1260" t="s">
        <v>43</v>
      </c>
    </row>
    <row r="1261" spans="1:7">
      <c r="A1261" t="s">
        <v>3204</v>
      </c>
      <c r="B1261" s="158">
        <v>46266</v>
      </c>
      <c r="C1261" t="s">
        <v>4400</v>
      </c>
      <c r="D1261" t="s">
        <v>3043</v>
      </c>
      <c r="E1261" t="s">
        <v>3070</v>
      </c>
      <c r="F1261">
        <v>464.67771379929042</v>
      </c>
      <c r="G1261" t="s">
        <v>43</v>
      </c>
    </row>
    <row r="1262" spans="1:7">
      <c r="A1262" t="s">
        <v>3204</v>
      </c>
      <c r="B1262" s="158">
        <v>46266</v>
      </c>
      <c r="C1262" t="s">
        <v>4399</v>
      </c>
      <c r="D1262" t="s">
        <v>3043</v>
      </c>
      <c r="E1262" t="s">
        <v>3070</v>
      </c>
      <c r="F1262">
        <v>430.44513283669949</v>
      </c>
      <c r="G1262" t="s">
        <v>43</v>
      </c>
    </row>
    <row r="1263" spans="1:7">
      <c r="A1263" t="s">
        <v>3204</v>
      </c>
      <c r="B1263" s="158">
        <v>46266</v>
      </c>
      <c r="C1263" t="s">
        <v>4392</v>
      </c>
      <c r="D1263" t="s">
        <v>3043</v>
      </c>
      <c r="E1263" t="s">
        <v>3070</v>
      </c>
      <c r="F1263">
        <v>454.45851563289762</v>
      </c>
      <c r="G1263" t="s">
        <v>43</v>
      </c>
    </row>
    <row r="1264" spans="1:7">
      <c r="A1264" t="s">
        <v>3204</v>
      </c>
      <c r="B1264" s="158">
        <v>46266</v>
      </c>
      <c r="C1264" t="s">
        <v>4393</v>
      </c>
      <c r="D1264" t="s">
        <v>3043</v>
      </c>
      <c r="E1264" t="s">
        <v>3070</v>
      </c>
      <c r="F1264">
        <v>705.27721384912729</v>
      </c>
      <c r="G1264" t="s">
        <v>43</v>
      </c>
    </row>
    <row r="1265" spans="1:7">
      <c r="A1265" t="s">
        <v>3204</v>
      </c>
      <c r="B1265" s="158">
        <v>46266</v>
      </c>
      <c r="C1265" t="s">
        <v>4422</v>
      </c>
      <c r="D1265" t="s">
        <v>3043</v>
      </c>
      <c r="E1265" t="s">
        <v>3070</v>
      </c>
      <c r="F1265">
        <v>709.69765980076045</v>
      </c>
      <c r="G1265" t="s">
        <v>43</v>
      </c>
    </row>
    <row r="1266" spans="1:7">
      <c r="A1266" t="s">
        <v>3204</v>
      </c>
      <c r="B1266" s="158">
        <v>46266</v>
      </c>
      <c r="C1266" t="s">
        <v>4423</v>
      </c>
      <c r="D1266" t="s">
        <v>3043</v>
      </c>
      <c r="E1266" t="s">
        <v>3070</v>
      </c>
      <c r="F1266">
        <v>692.69121194072068</v>
      </c>
      <c r="G1266" t="s">
        <v>43</v>
      </c>
    </row>
    <row r="1267" spans="1:7">
      <c r="A1267" t="s">
        <v>3204</v>
      </c>
      <c r="B1267" s="158">
        <v>46267</v>
      </c>
      <c r="C1267" t="s">
        <v>3481</v>
      </c>
      <c r="D1267" t="s">
        <v>3034</v>
      </c>
      <c r="E1267" t="s">
        <v>3070</v>
      </c>
      <c r="F1267">
        <v>9450.7610395962838</v>
      </c>
      <c r="G1267" t="s">
        <v>43</v>
      </c>
    </row>
    <row r="1268" spans="1:7">
      <c r="A1268" t="s">
        <v>3204</v>
      </c>
      <c r="B1268" s="158">
        <v>46266</v>
      </c>
      <c r="C1268" t="s">
        <v>3481</v>
      </c>
      <c r="D1268" t="s">
        <v>3039</v>
      </c>
      <c r="E1268" t="s">
        <v>3070</v>
      </c>
      <c r="F1268">
        <v>12468.022716482639</v>
      </c>
      <c r="G1268" t="s">
        <v>43</v>
      </c>
    </row>
    <row r="1269" spans="1:7">
      <c r="A1269" t="s">
        <v>3204</v>
      </c>
      <c r="B1269" s="158">
        <v>46265</v>
      </c>
      <c r="C1269" t="s">
        <v>4272</v>
      </c>
      <c r="D1269" t="s">
        <v>3043</v>
      </c>
      <c r="E1269" t="s">
        <v>3070</v>
      </c>
      <c r="F1269">
        <v>229.30867367237809</v>
      </c>
      <c r="G1269" t="s">
        <v>43</v>
      </c>
    </row>
    <row r="1270" spans="1:7">
      <c r="A1270" t="s">
        <v>3204</v>
      </c>
      <c r="B1270" s="158">
        <v>46267</v>
      </c>
      <c r="C1270" t="s">
        <v>3481</v>
      </c>
      <c r="D1270" t="s">
        <v>3039</v>
      </c>
      <c r="E1270" t="s">
        <v>3070</v>
      </c>
      <c r="F1270">
        <v>11419.880369272079</v>
      </c>
      <c r="G1270" t="s">
        <v>43</v>
      </c>
    </row>
    <row r="1271" spans="1:7">
      <c r="A1271" t="s">
        <v>3204</v>
      </c>
      <c r="B1271" s="158">
        <v>46267</v>
      </c>
      <c r="C1271" t="s">
        <v>4522</v>
      </c>
      <c r="D1271" t="s">
        <v>3045</v>
      </c>
      <c r="E1271" t="s">
        <v>3070</v>
      </c>
      <c r="F1271">
        <v>442.73032420128578</v>
      </c>
      <c r="G1271" t="s">
        <v>43</v>
      </c>
    </row>
    <row r="1272" spans="1:7">
      <c r="A1272" t="s">
        <v>3204</v>
      </c>
      <c r="B1272" s="158">
        <v>46267</v>
      </c>
      <c r="C1272" t="s">
        <v>4521</v>
      </c>
      <c r="D1272" t="s">
        <v>3045</v>
      </c>
      <c r="E1272" t="s">
        <v>3070</v>
      </c>
      <c r="F1272">
        <v>442.7302932292223</v>
      </c>
      <c r="G1272" t="s">
        <v>43</v>
      </c>
    </row>
    <row r="1273" spans="1:7">
      <c r="A1273" t="s">
        <v>3204</v>
      </c>
      <c r="B1273" s="158">
        <v>46267</v>
      </c>
      <c r="C1273" t="s">
        <v>4520</v>
      </c>
      <c r="D1273" t="s">
        <v>3045</v>
      </c>
      <c r="E1273" t="s">
        <v>3070</v>
      </c>
      <c r="F1273">
        <v>442.73382414504891</v>
      </c>
      <c r="G1273" t="s">
        <v>43</v>
      </c>
    </row>
    <row r="1274" spans="1:7">
      <c r="A1274" t="s">
        <v>3204</v>
      </c>
      <c r="B1274" s="158">
        <v>46267</v>
      </c>
      <c r="C1274" t="s">
        <v>4519</v>
      </c>
      <c r="D1274" t="s">
        <v>3045</v>
      </c>
      <c r="E1274" t="s">
        <v>3070</v>
      </c>
      <c r="F1274">
        <v>450.55688623152668</v>
      </c>
      <c r="G1274" t="s">
        <v>43</v>
      </c>
    </row>
    <row r="1275" spans="1:7">
      <c r="A1275" t="s">
        <v>3204</v>
      </c>
      <c r="B1275" s="158">
        <v>46267</v>
      </c>
      <c r="C1275" t="s">
        <v>4490</v>
      </c>
      <c r="D1275" t="s">
        <v>3045</v>
      </c>
      <c r="E1275" t="s">
        <v>3070</v>
      </c>
      <c r="F1275">
        <v>632.02395236043958</v>
      </c>
      <c r="G1275" t="s">
        <v>43</v>
      </c>
    </row>
    <row r="1276" spans="1:7">
      <c r="A1276" t="s">
        <v>3204</v>
      </c>
      <c r="B1276" s="158">
        <v>46267</v>
      </c>
      <c r="C1276" t="s">
        <v>4532</v>
      </c>
      <c r="D1276" t="s">
        <v>3045</v>
      </c>
      <c r="E1276" t="s">
        <v>3070</v>
      </c>
      <c r="F1276">
        <v>471.75365837849682</v>
      </c>
      <c r="G1276" t="s">
        <v>43</v>
      </c>
    </row>
    <row r="1277" spans="1:7">
      <c r="A1277" t="s">
        <v>3204</v>
      </c>
      <c r="B1277" s="158">
        <v>46267</v>
      </c>
      <c r="C1277" t="s">
        <v>4531</v>
      </c>
      <c r="D1277" t="s">
        <v>3045</v>
      </c>
      <c r="E1277" t="s">
        <v>3070</v>
      </c>
      <c r="F1277">
        <v>693.69342963397503</v>
      </c>
      <c r="G1277" t="s">
        <v>43</v>
      </c>
    </row>
    <row r="1278" spans="1:7">
      <c r="A1278" t="s">
        <v>3204</v>
      </c>
      <c r="B1278" s="158">
        <v>46267</v>
      </c>
      <c r="C1278" t="s">
        <v>4533</v>
      </c>
      <c r="D1278" t="s">
        <v>3044</v>
      </c>
      <c r="E1278" t="s">
        <v>3070</v>
      </c>
      <c r="F1278">
        <v>12029.279841835139</v>
      </c>
      <c r="G1278" t="s">
        <v>43</v>
      </c>
    </row>
    <row r="1279" spans="1:7">
      <c r="A1279" t="s">
        <v>3204</v>
      </c>
      <c r="B1279" s="158">
        <v>46267</v>
      </c>
      <c r="C1279" t="s">
        <v>4489</v>
      </c>
      <c r="D1279" t="s">
        <v>3047</v>
      </c>
      <c r="E1279" t="s">
        <v>3070</v>
      </c>
      <c r="F1279">
        <v>414.03788787964731</v>
      </c>
      <c r="G1279" t="s">
        <v>43</v>
      </c>
    </row>
    <row r="1280" spans="1:7">
      <c r="A1280" t="s">
        <v>3204</v>
      </c>
      <c r="B1280" s="158">
        <v>46267</v>
      </c>
      <c r="C1280" t="s">
        <v>4488</v>
      </c>
      <c r="D1280" t="s">
        <v>3047</v>
      </c>
      <c r="E1280" t="s">
        <v>3070</v>
      </c>
      <c r="F1280">
        <v>414.03660735208541</v>
      </c>
      <c r="G1280" t="s">
        <v>43</v>
      </c>
    </row>
    <row r="1281" spans="1:7">
      <c r="A1281" t="s">
        <v>3204</v>
      </c>
      <c r="B1281" s="158">
        <v>46267</v>
      </c>
      <c r="C1281" t="s">
        <v>4483</v>
      </c>
      <c r="D1281" t="s">
        <v>3047</v>
      </c>
      <c r="E1281" t="s">
        <v>3070</v>
      </c>
      <c r="F1281">
        <v>402.64861670788378</v>
      </c>
      <c r="G1281" t="s">
        <v>43</v>
      </c>
    </row>
    <row r="1282" spans="1:7">
      <c r="A1282" t="s">
        <v>3204</v>
      </c>
      <c r="B1282" s="158">
        <v>46267</v>
      </c>
      <c r="C1282" t="s">
        <v>4484</v>
      </c>
      <c r="D1282" t="s">
        <v>3047</v>
      </c>
      <c r="E1282" t="s">
        <v>3070</v>
      </c>
      <c r="F1282">
        <v>403.02007635589689</v>
      </c>
      <c r="G1282" t="s">
        <v>43</v>
      </c>
    </row>
    <row r="1283" spans="1:7">
      <c r="A1283" t="s">
        <v>3204</v>
      </c>
      <c r="B1283" s="158">
        <v>46267</v>
      </c>
      <c r="C1283" t="s">
        <v>4485</v>
      </c>
      <c r="D1283" t="s">
        <v>3047</v>
      </c>
      <c r="E1283" t="s">
        <v>3070</v>
      </c>
      <c r="F1283">
        <v>403.02028809301561</v>
      </c>
      <c r="G1283" t="s">
        <v>43</v>
      </c>
    </row>
    <row r="1284" spans="1:7">
      <c r="A1284" t="s">
        <v>3204</v>
      </c>
      <c r="B1284" s="158">
        <v>46267</v>
      </c>
      <c r="C1284" t="s">
        <v>4486</v>
      </c>
      <c r="D1284" t="s">
        <v>3047</v>
      </c>
      <c r="E1284" t="s">
        <v>3070</v>
      </c>
      <c r="F1284">
        <v>403.01904267258942</v>
      </c>
      <c r="G1284" t="s">
        <v>43</v>
      </c>
    </row>
    <row r="1285" spans="1:7">
      <c r="A1285" t="s">
        <v>3204</v>
      </c>
      <c r="B1285" s="158">
        <v>46267</v>
      </c>
      <c r="C1285" t="s">
        <v>4487</v>
      </c>
      <c r="D1285" t="s">
        <v>3047</v>
      </c>
      <c r="E1285" t="s">
        <v>3070</v>
      </c>
      <c r="F1285">
        <v>403.0188720934093</v>
      </c>
      <c r="G1285" t="s">
        <v>43</v>
      </c>
    </row>
    <row r="1286" spans="1:7">
      <c r="A1286" t="s">
        <v>3204</v>
      </c>
      <c r="B1286" s="158">
        <v>46267</v>
      </c>
      <c r="C1286" t="s">
        <v>4542</v>
      </c>
      <c r="D1286" t="s">
        <v>3047</v>
      </c>
      <c r="E1286" t="s">
        <v>3070</v>
      </c>
      <c r="F1286">
        <v>431.09897289122449</v>
      </c>
      <c r="G1286" t="s">
        <v>43</v>
      </c>
    </row>
    <row r="1287" spans="1:7">
      <c r="A1287" t="s">
        <v>3204</v>
      </c>
      <c r="B1287" s="158">
        <v>46267</v>
      </c>
      <c r="C1287" t="s">
        <v>4543</v>
      </c>
      <c r="D1287" t="s">
        <v>3047</v>
      </c>
      <c r="E1287" t="s">
        <v>3070</v>
      </c>
      <c r="F1287">
        <v>610.10228818049654</v>
      </c>
      <c r="G1287" t="s">
        <v>43</v>
      </c>
    </row>
    <row r="1288" spans="1:7">
      <c r="A1288" t="s">
        <v>3204</v>
      </c>
      <c r="B1288" s="158">
        <v>46267</v>
      </c>
      <c r="C1288" t="s">
        <v>4534</v>
      </c>
      <c r="D1288" t="s">
        <v>3047</v>
      </c>
      <c r="E1288" t="s">
        <v>3070</v>
      </c>
      <c r="F1288">
        <v>530.3944967641437</v>
      </c>
      <c r="G1288" t="s">
        <v>43</v>
      </c>
    </row>
    <row r="1289" spans="1:7">
      <c r="A1289" t="s">
        <v>3204</v>
      </c>
      <c r="B1289" s="158">
        <v>46267</v>
      </c>
      <c r="C1289" t="s">
        <v>4535</v>
      </c>
      <c r="D1289" t="s">
        <v>3047</v>
      </c>
      <c r="E1289" t="s">
        <v>3070</v>
      </c>
      <c r="F1289">
        <v>270.52908086031681</v>
      </c>
      <c r="G1289" t="s">
        <v>43</v>
      </c>
    </row>
    <row r="1290" spans="1:7">
      <c r="A1290" t="s">
        <v>3204</v>
      </c>
      <c r="B1290" s="158">
        <v>46267</v>
      </c>
      <c r="C1290" t="s">
        <v>4538</v>
      </c>
      <c r="D1290" t="s">
        <v>3047</v>
      </c>
      <c r="E1290" t="s">
        <v>3070</v>
      </c>
      <c r="F1290">
        <v>685.2606670045061</v>
      </c>
      <c r="G1290" t="s">
        <v>43</v>
      </c>
    </row>
    <row r="1291" spans="1:7">
      <c r="A1291" t="s">
        <v>3204</v>
      </c>
      <c r="B1291" s="158">
        <v>46267</v>
      </c>
      <c r="C1291" t="s">
        <v>4539</v>
      </c>
      <c r="D1291" t="s">
        <v>3047</v>
      </c>
      <c r="E1291" t="s">
        <v>3070</v>
      </c>
      <c r="F1291">
        <v>447.48788531497121</v>
      </c>
      <c r="G1291" t="s">
        <v>43</v>
      </c>
    </row>
    <row r="1292" spans="1:7">
      <c r="A1292" t="s">
        <v>3204</v>
      </c>
      <c r="B1292" s="158">
        <v>46267</v>
      </c>
      <c r="C1292" t="s">
        <v>4540</v>
      </c>
      <c r="D1292" t="s">
        <v>3047</v>
      </c>
      <c r="E1292" t="s">
        <v>3070</v>
      </c>
      <c r="F1292">
        <v>452.90137393027538</v>
      </c>
      <c r="G1292" t="s">
        <v>43</v>
      </c>
    </row>
    <row r="1293" spans="1:7">
      <c r="A1293" t="s">
        <v>3204</v>
      </c>
      <c r="B1293" s="158">
        <v>46267</v>
      </c>
      <c r="C1293" t="s">
        <v>4525</v>
      </c>
      <c r="D1293" t="s">
        <v>3047</v>
      </c>
      <c r="E1293" t="s">
        <v>3070</v>
      </c>
      <c r="F1293">
        <v>834.70675376584404</v>
      </c>
      <c r="G1293" t="s">
        <v>43</v>
      </c>
    </row>
    <row r="1294" spans="1:7">
      <c r="A1294" t="s">
        <v>3204</v>
      </c>
      <c r="B1294" s="158">
        <v>46267</v>
      </c>
      <c r="C1294" t="s">
        <v>4541</v>
      </c>
      <c r="D1294" t="s">
        <v>3047</v>
      </c>
      <c r="E1294" t="s">
        <v>3070</v>
      </c>
      <c r="F1294">
        <v>676.79827101156116</v>
      </c>
      <c r="G1294" t="s">
        <v>43</v>
      </c>
    </row>
    <row r="1295" spans="1:7">
      <c r="A1295" t="s">
        <v>3204</v>
      </c>
      <c r="B1295" s="158">
        <v>46267</v>
      </c>
      <c r="C1295" t="s">
        <v>4527</v>
      </c>
      <c r="D1295" t="s">
        <v>3047</v>
      </c>
      <c r="E1295" t="s">
        <v>3070</v>
      </c>
      <c r="F1295">
        <v>402.77308936044568</v>
      </c>
      <c r="G1295" t="s">
        <v>43</v>
      </c>
    </row>
    <row r="1296" spans="1:7">
      <c r="A1296" t="s">
        <v>3204</v>
      </c>
      <c r="B1296" s="158">
        <v>46267</v>
      </c>
      <c r="C1296" t="s">
        <v>4524</v>
      </c>
      <c r="D1296" t="s">
        <v>3047</v>
      </c>
      <c r="E1296" t="s">
        <v>3070</v>
      </c>
      <c r="F1296">
        <v>203.97458028234541</v>
      </c>
      <c r="G1296" t="s">
        <v>43</v>
      </c>
    </row>
    <row r="1297" spans="1:7">
      <c r="A1297" t="s">
        <v>3204</v>
      </c>
      <c r="B1297" s="158">
        <v>46267</v>
      </c>
      <c r="C1297" t="s">
        <v>4523</v>
      </c>
      <c r="D1297" t="s">
        <v>3047</v>
      </c>
      <c r="E1297" t="s">
        <v>3070</v>
      </c>
      <c r="F1297">
        <v>204.89797267876571</v>
      </c>
      <c r="G1297" t="s">
        <v>43</v>
      </c>
    </row>
    <row r="1298" spans="1:7">
      <c r="A1298" t="s">
        <v>3204</v>
      </c>
      <c r="B1298" s="158">
        <v>46267</v>
      </c>
      <c r="C1298" t="s">
        <v>4526</v>
      </c>
      <c r="D1298" t="s">
        <v>3047</v>
      </c>
      <c r="E1298" t="s">
        <v>3070</v>
      </c>
      <c r="F1298">
        <v>409.05829576030368</v>
      </c>
      <c r="G1298" t="s">
        <v>43</v>
      </c>
    </row>
    <row r="1299" spans="1:7">
      <c r="A1299" t="s">
        <v>3204</v>
      </c>
      <c r="B1299" s="158">
        <v>46267</v>
      </c>
      <c r="C1299" t="s">
        <v>4528</v>
      </c>
      <c r="D1299" t="s">
        <v>3047</v>
      </c>
      <c r="E1299" t="s">
        <v>3070</v>
      </c>
      <c r="F1299">
        <v>439.85442402667832</v>
      </c>
      <c r="G1299" t="s">
        <v>43</v>
      </c>
    </row>
    <row r="1300" spans="1:7">
      <c r="A1300" t="s">
        <v>3204</v>
      </c>
      <c r="B1300" s="158">
        <v>46267</v>
      </c>
      <c r="C1300" t="s">
        <v>4529</v>
      </c>
      <c r="D1300" t="s">
        <v>3047</v>
      </c>
      <c r="E1300" t="s">
        <v>3070</v>
      </c>
      <c r="F1300">
        <v>653.67204286251217</v>
      </c>
      <c r="G1300" t="s">
        <v>43</v>
      </c>
    </row>
    <row r="1301" spans="1:7">
      <c r="A1301" t="s">
        <v>3204</v>
      </c>
      <c r="B1301" s="158">
        <v>46267</v>
      </c>
      <c r="C1301" t="s">
        <v>4530</v>
      </c>
      <c r="D1301" t="s">
        <v>3047</v>
      </c>
      <c r="E1301" t="s">
        <v>3070</v>
      </c>
      <c r="F1301">
        <v>471.7813971247524</v>
      </c>
      <c r="G1301" t="s">
        <v>43</v>
      </c>
    </row>
    <row r="1302" spans="1:7">
      <c r="A1302" t="s">
        <v>3204</v>
      </c>
      <c r="B1302" s="158">
        <v>46267</v>
      </c>
      <c r="C1302" t="s">
        <v>4537</v>
      </c>
      <c r="D1302" t="s">
        <v>3047</v>
      </c>
      <c r="E1302" t="s">
        <v>3070</v>
      </c>
      <c r="F1302">
        <v>738.24817723315209</v>
      </c>
      <c r="G1302" t="s">
        <v>43</v>
      </c>
    </row>
    <row r="1303" spans="1:7">
      <c r="A1303" t="s">
        <v>3204</v>
      </c>
      <c r="B1303" s="158">
        <v>46267</v>
      </c>
      <c r="C1303" t="s">
        <v>4536</v>
      </c>
      <c r="D1303" t="s">
        <v>3047</v>
      </c>
      <c r="E1303" t="s">
        <v>3070</v>
      </c>
      <c r="F1303">
        <v>443.44981054775423</v>
      </c>
      <c r="G1303" t="s">
        <v>43</v>
      </c>
    </row>
    <row r="1304" spans="1:7">
      <c r="A1304" t="s">
        <v>3204</v>
      </c>
      <c r="B1304" s="158">
        <v>46267</v>
      </c>
      <c r="C1304" t="s">
        <v>4533</v>
      </c>
      <c r="D1304" t="s">
        <v>3036</v>
      </c>
      <c r="E1304" t="s">
        <v>3070</v>
      </c>
      <c r="F1304">
        <v>9630.0747522963211</v>
      </c>
      <c r="G1304" t="s">
        <v>43</v>
      </c>
    </row>
    <row r="1305" spans="1:7">
      <c r="A1305" t="s">
        <v>3204</v>
      </c>
      <c r="B1305" s="158">
        <v>46267</v>
      </c>
      <c r="C1305" t="s">
        <v>3920</v>
      </c>
      <c r="D1305" t="s">
        <v>3036</v>
      </c>
      <c r="E1305" t="s">
        <v>3070</v>
      </c>
      <c r="F1305">
        <v>3608.2972534443252</v>
      </c>
      <c r="G1305" t="s">
        <v>43</v>
      </c>
    </row>
    <row r="1306" spans="1:7">
      <c r="A1306" t="s">
        <v>3204</v>
      </c>
      <c r="B1306" s="158">
        <v>46267</v>
      </c>
      <c r="C1306" t="s">
        <v>4513</v>
      </c>
      <c r="D1306" t="s">
        <v>3036</v>
      </c>
      <c r="E1306" t="s">
        <v>3070</v>
      </c>
      <c r="F1306">
        <v>418.38154580816632</v>
      </c>
      <c r="G1306" t="s">
        <v>43</v>
      </c>
    </row>
    <row r="1307" spans="1:7">
      <c r="A1307" t="s">
        <v>3204</v>
      </c>
      <c r="B1307" s="158">
        <v>46267</v>
      </c>
      <c r="C1307" t="s">
        <v>4512</v>
      </c>
      <c r="D1307" t="s">
        <v>3036</v>
      </c>
      <c r="E1307" t="s">
        <v>3070</v>
      </c>
      <c r="F1307">
        <v>427.62443451955909</v>
      </c>
      <c r="G1307" t="s">
        <v>43</v>
      </c>
    </row>
    <row r="1308" spans="1:7">
      <c r="A1308" t="s">
        <v>3204</v>
      </c>
      <c r="B1308" s="158">
        <v>46267</v>
      </c>
      <c r="C1308" t="s">
        <v>4506</v>
      </c>
      <c r="D1308" t="s">
        <v>3036</v>
      </c>
      <c r="E1308" t="s">
        <v>3070</v>
      </c>
      <c r="F1308">
        <v>401.48096206784248</v>
      </c>
      <c r="G1308" t="s">
        <v>43</v>
      </c>
    </row>
    <row r="1309" spans="1:7">
      <c r="A1309" t="s">
        <v>3204</v>
      </c>
      <c r="B1309" s="158">
        <v>46267</v>
      </c>
      <c r="C1309" t="s">
        <v>4507</v>
      </c>
      <c r="D1309" t="s">
        <v>3036</v>
      </c>
      <c r="E1309" t="s">
        <v>3070</v>
      </c>
      <c r="F1309">
        <v>402.71633432246739</v>
      </c>
      <c r="G1309" t="s">
        <v>43</v>
      </c>
    </row>
    <row r="1310" spans="1:7">
      <c r="A1310" t="s">
        <v>3204</v>
      </c>
      <c r="B1310" s="158">
        <v>46267</v>
      </c>
      <c r="C1310" t="s">
        <v>4509</v>
      </c>
      <c r="D1310" t="s">
        <v>3036</v>
      </c>
      <c r="E1310" t="s">
        <v>3070</v>
      </c>
      <c r="F1310">
        <v>506.70406465232372</v>
      </c>
      <c r="G1310" t="s">
        <v>43</v>
      </c>
    </row>
    <row r="1311" spans="1:7">
      <c r="A1311" t="s">
        <v>3204</v>
      </c>
      <c r="B1311" s="158">
        <v>46267</v>
      </c>
      <c r="C1311" t="s">
        <v>4508</v>
      </c>
      <c r="D1311" t="s">
        <v>3036</v>
      </c>
      <c r="E1311" t="s">
        <v>3070</v>
      </c>
      <c r="F1311">
        <v>717.41986783780158</v>
      </c>
      <c r="G1311" t="s">
        <v>43</v>
      </c>
    </row>
    <row r="1312" spans="1:7">
      <c r="A1312" t="s">
        <v>3204</v>
      </c>
      <c r="B1312" s="158">
        <v>46267</v>
      </c>
      <c r="C1312" t="s">
        <v>4510</v>
      </c>
      <c r="D1312" t="s">
        <v>3036</v>
      </c>
      <c r="E1312" t="s">
        <v>3070</v>
      </c>
      <c r="F1312">
        <v>521.78356426768005</v>
      </c>
      <c r="G1312" t="s">
        <v>43</v>
      </c>
    </row>
    <row r="1313" spans="1:7">
      <c r="A1313" t="s">
        <v>3204</v>
      </c>
      <c r="B1313" s="158">
        <v>46267</v>
      </c>
      <c r="C1313" t="s">
        <v>4511</v>
      </c>
      <c r="D1313" t="s">
        <v>3036</v>
      </c>
      <c r="E1313" t="s">
        <v>3070</v>
      </c>
      <c r="F1313">
        <v>756.14003921207041</v>
      </c>
      <c r="G1313" t="s">
        <v>43</v>
      </c>
    </row>
    <row r="1314" spans="1:7">
      <c r="A1314" t="s">
        <v>3204</v>
      </c>
      <c r="B1314" s="158">
        <v>46267</v>
      </c>
      <c r="C1314" t="s">
        <v>4505</v>
      </c>
      <c r="D1314" t="s">
        <v>3036</v>
      </c>
      <c r="E1314" t="s">
        <v>3070</v>
      </c>
      <c r="F1314">
        <v>694.29517845250666</v>
      </c>
      <c r="G1314" t="s">
        <v>43</v>
      </c>
    </row>
    <row r="1315" spans="1:7">
      <c r="A1315" t="s">
        <v>3204</v>
      </c>
      <c r="B1315" s="158">
        <v>46267</v>
      </c>
      <c r="C1315" t="s">
        <v>4516</v>
      </c>
      <c r="D1315" t="s">
        <v>3036</v>
      </c>
      <c r="E1315" t="s">
        <v>3070</v>
      </c>
      <c r="F1315">
        <v>400.70093143731361</v>
      </c>
      <c r="G1315" t="s">
        <v>43</v>
      </c>
    </row>
    <row r="1316" spans="1:7">
      <c r="A1316" t="s">
        <v>3204</v>
      </c>
      <c r="B1316" s="158">
        <v>46267</v>
      </c>
      <c r="C1316" t="s">
        <v>4517</v>
      </c>
      <c r="D1316" t="s">
        <v>3036</v>
      </c>
      <c r="E1316" t="s">
        <v>3070</v>
      </c>
      <c r="F1316">
        <v>400.70070081949228</v>
      </c>
      <c r="G1316" t="s">
        <v>43</v>
      </c>
    </row>
    <row r="1317" spans="1:7">
      <c r="A1317" t="s">
        <v>3204</v>
      </c>
      <c r="B1317" s="158">
        <v>46267</v>
      </c>
      <c r="C1317" t="s">
        <v>4515</v>
      </c>
      <c r="D1317" t="s">
        <v>3036</v>
      </c>
      <c r="E1317" t="s">
        <v>3070</v>
      </c>
      <c r="F1317">
        <v>418.38147063553328</v>
      </c>
      <c r="G1317" t="s">
        <v>43</v>
      </c>
    </row>
    <row r="1318" spans="1:7">
      <c r="A1318" t="s">
        <v>3204</v>
      </c>
      <c r="B1318" s="158">
        <v>46267</v>
      </c>
      <c r="C1318" t="s">
        <v>4518</v>
      </c>
      <c r="D1318" t="s">
        <v>3036</v>
      </c>
      <c r="E1318" t="s">
        <v>3070</v>
      </c>
      <c r="F1318">
        <v>399.27660512551671</v>
      </c>
      <c r="G1318" t="s">
        <v>43</v>
      </c>
    </row>
    <row r="1319" spans="1:7">
      <c r="A1319" t="s">
        <v>3204</v>
      </c>
      <c r="B1319" s="158">
        <v>46267</v>
      </c>
      <c r="C1319" t="s">
        <v>4514</v>
      </c>
      <c r="D1319" t="s">
        <v>3036</v>
      </c>
      <c r="E1319" t="s">
        <v>3070</v>
      </c>
      <c r="F1319">
        <v>418.38028353080148</v>
      </c>
      <c r="G1319" t="s">
        <v>43</v>
      </c>
    </row>
    <row r="1320" spans="1:7">
      <c r="A1320" t="s">
        <v>3204</v>
      </c>
      <c r="B1320" s="158">
        <v>46267</v>
      </c>
      <c r="C1320" t="s">
        <v>4545</v>
      </c>
      <c r="D1320" t="s">
        <v>3036</v>
      </c>
      <c r="E1320" t="s">
        <v>3070</v>
      </c>
      <c r="F1320">
        <v>551.0555350757204</v>
      </c>
      <c r="G1320" t="s">
        <v>43</v>
      </c>
    </row>
    <row r="1321" spans="1:7">
      <c r="A1321" t="s">
        <v>3204</v>
      </c>
      <c r="B1321" s="158">
        <v>46267</v>
      </c>
      <c r="C1321" t="s">
        <v>4544</v>
      </c>
      <c r="D1321" t="s">
        <v>3036</v>
      </c>
      <c r="E1321" t="s">
        <v>3070</v>
      </c>
      <c r="F1321">
        <v>593.33251308370382</v>
      </c>
      <c r="G1321" t="s">
        <v>43</v>
      </c>
    </row>
    <row r="1322" spans="1:7">
      <c r="A1322" t="s">
        <v>3204</v>
      </c>
      <c r="B1322" s="158">
        <v>46267</v>
      </c>
      <c r="C1322" t="s">
        <v>4533</v>
      </c>
      <c r="D1322" t="s">
        <v>3046</v>
      </c>
      <c r="E1322" t="s">
        <v>3070</v>
      </c>
      <c r="F1322">
        <v>3175.2958397394982</v>
      </c>
      <c r="G1322" t="s">
        <v>43</v>
      </c>
    </row>
    <row r="1323" spans="1:7">
      <c r="A1323" t="s">
        <v>3204</v>
      </c>
      <c r="B1323" s="158">
        <v>46267</v>
      </c>
      <c r="C1323" t="s">
        <v>3920</v>
      </c>
      <c r="D1323" t="s">
        <v>3044</v>
      </c>
      <c r="E1323" t="s">
        <v>3070</v>
      </c>
      <c r="F1323">
        <v>8553.8695273258927</v>
      </c>
      <c r="G1323" t="s">
        <v>43</v>
      </c>
    </row>
    <row r="1324" spans="1:7">
      <c r="A1324" t="s">
        <v>3204</v>
      </c>
      <c r="B1324" s="158">
        <v>46267</v>
      </c>
      <c r="C1324" t="s">
        <v>4498</v>
      </c>
      <c r="D1324" t="s">
        <v>3044</v>
      </c>
      <c r="E1324" t="s">
        <v>3070</v>
      </c>
      <c r="F1324">
        <v>705.32439423771575</v>
      </c>
      <c r="G1324" t="s">
        <v>43</v>
      </c>
    </row>
    <row r="1325" spans="1:7">
      <c r="A1325" t="s">
        <v>3204</v>
      </c>
      <c r="B1325" s="158">
        <v>46267</v>
      </c>
      <c r="C1325" t="s">
        <v>4497</v>
      </c>
      <c r="D1325" t="s">
        <v>3044</v>
      </c>
      <c r="E1325" t="s">
        <v>3070</v>
      </c>
      <c r="F1325">
        <v>413.12157463468611</v>
      </c>
      <c r="G1325" t="s">
        <v>43</v>
      </c>
    </row>
    <row r="1326" spans="1:7">
      <c r="A1326" t="s">
        <v>3204</v>
      </c>
      <c r="B1326" s="158">
        <v>46267</v>
      </c>
      <c r="C1326" t="s">
        <v>4491</v>
      </c>
      <c r="D1326" t="s">
        <v>3044</v>
      </c>
      <c r="E1326" t="s">
        <v>3070</v>
      </c>
      <c r="F1326">
        <v>539.05662588495761</v>
      </c>
      <c r="G1326" t="s">
        <v>43</v>
      </c>
    </row>
    <row r="1327" spans="1:7">
      <c r="A1327" t="s">
        <v>3204</v>
      </c>
      <c r="B1327" s="158">
        <v>46267</v>
      </c>
      <c r="C1327" t="s">
        <v>4499</v>
      </c>
      <c r="D1327" t="s">
        <v>3044</v>
      </c>
      <c r="E1327" t="s">
        <v>3070</v>
      </c>
      <c r="F1327">
        <v>508.49816662073141</v>
      </c>
      <c r="G1327" t="s">
        <v>43</v>
      </c>
    </row>
    <row r="1328" spans="1:7">
      <c r="A1328" t="s">
        <v>3204</v>
      </c>
      <c r="B1328" s="158">
        <v>46267</v>
      </c>
      <c r="C1328" t="s">
        <v>4500</v>
      </c>
      <c r="D1328" t="s">
        <v>3044</v>
      </c>
      <c r="E1328" t="s">
        <v>3070</v>
      </c>
      <c r="F1328">
        <v>546.77501125633717</v>
      </c>
      <c r="G1328" t="s">
        <v>43</v>
      </c>
    </row>
    <row r="1329" spans="1:7">
      <c r="A1329" t="s">
        <v>3204</v>
      </c>
      <c r="B1329" s="158">
        <v>46267</v>
      </c>
      <c r="C1329" t="s">
        <v>4496</v>
      </c>
      <c r="D1329" t="s">
        <v>3044</v>
      </c>
      <c r="E1329" t="s">
        <v>3070</v>
      </c>
      <c r="F1329">
        <v>394.63476575165993</v>
      </c>
      <c r="G1329" t="s">
        <v>43</v>
      </c>
    </row>
    <row r="1330" spans="1:7">
      <c r="A1330" t="s">
        <v>3204</v>
      </c>
      <c r="B1330" s="158">
        <v>46267</v>
      </c>
      <c r="C1330" t="s">
        <v>4501</v>
      </c>
      <c r="D1330" t="s">
        <v>3044</v>
      </c>
      <c r="E1330" t="s">
        <v>3070</v>
      </c>
      <c r="F1330">
        <v>498.40897437930113</v>
      </c>
      <c r="G1330" t="s">
        <v>43</v>
      </c>
    </row>
    <row r="1331" spans="1:7">
      <c r="A1331" t="s">
        <v>3204</v>
      </c>
      <c r="B1331" s="158">
        <v>46267</v>
      </c>
      <c r="C1331" t="s">
        <v>4495</v>
      </c>
      <c r="D1331" t="s">
        <v>3044</v>
      </c>
      <c r="E1331" t="s">
        <v>3070</v>
      </c>
      <c r="F1331">
        <v>386.5627785846591</v>
      </c>
      <c r="G1331" t="s">
        <v>43</v>
      </c>
    </row>
    <row r="1332" spans="1:7">
      <c r="A1332" t="s">
        <v>3204</v>
      </c>
      <c r="B1332" s="158">
        <v>46267</v>
      </c>
      <c r="C1332" t="s">
        <v>4502</v>
      </c>
      <c r="D1332" t="s">
        <v>3044</v>
      </c>
      <c r="E1332" t="s">
        <v>3070</v>
      </c>
      <c r="F1332">
        <v>498.4117130599916</v>
      </c>
      <c r="G1332" t="s">
        <v>43</v>
      </c>
    </row>
    <row r="1333" spans="1:7">
      <c r="A1333" t="s">
        <v>3204</v>
      </c>
      <c r="B1333" s="158">
        <v>46267</v>
      </c>
      <c r="C1333" t="s">
        <v>4494</v>
      </c>
      <c r="D1333" t="s">
        <v>3044</v>
      </c>
      <c r="E1333" t="s">
        <v>3070</v>
      </c>
      <c r="F1333">
        <v>386.56266352161771</v>
      </c>
      <c r="G1333" t="s">
        <v>43</v>
      </c>
    </row>
    <row r="1334" spans="1:7">
      <c r="A1334" t="s">
        <v>3204</v>
      </c>
      <c r="B1334" s="158">
        <v>46267</v>
      </c>
      <c r="C1334" t="s">
        <v>4503</v>
      </c>
      <c r="D1334" t="s">
        <v>3044</v>
      </c>
      <c r="E1334" t="s">
        <v>3070</v>
      </c>
      <c r="F1334">
        <v>498.41174320504069</v>
      </c>
      <c r="G1334" t="s">
        <v>43</v>
      </c>
    </row>
    <row r="1335" spans="1:7">
      <c r="A1335" t="s">
        <v>3204</v>
      </c>
      <c r="B1335" s="158">
        <v>46267</v>
      </c>
      <c r="C1335" t="s">
        <v>4493</v>
      </c>
      <c r="D1335" t="s">
        <v>3044</v>
      </c>
      <c r="E1335" t="s">
        <v>3070</v>
      </c>
      <c r="F1335">
        <v>386.56327890604729</v>
      </c>
      <c r="G1335" t="s">
        <v>43</v>
      </c>
    </row>
    <row r="1336" spans="1:7">
      <c r="A1336" t="s">
        <v>3204</v>
      </c>
      <c r="B1336" s="158">
        <v>46267</v>
      </c>
      <c r="C1336" t="s">
        <v>4492</v>
      </c>
      <c r="D1336" t="s">
        <v>3044</v>
      </c>
      <c r="E1336" t="s">
        <v>3070</v>
      </c>
      <c r="F1336">
        <v>388.34320613369351</v>
      </c>
      <c r="G1336" t="s">
        <v>43</v>
      </c>
    </row>
    <row r="1337" spans="1:7">
      <c r="A1337" t="s">
        <v>3204</v>
      </c>
      <c r="B1337" s="158">
        <v>46267</v>
      </c>
      <c r="C1337" t="s">
        <v>4504</v>
      </c>
      <c r="D1337" t="s">
        <v>3044</v>
      </c>
      <c r="E1337" t="s">
        <v>3070</v>
      </c>
      <c r="F1337">
        <v>1271.83219239302</v>
      </c>
      <c r="G1337" t="s">
        <v>43</v>
      </c>
    </row>
    <row r="1338" spans="1:7">
      <c r="A1338" t="s">
        <v>3204</v>
      </c>
      <c r="B1338" s="158">
        <v>46267</v>
      </c>
      <c r="C1338" t="s">
        <v>4533</v>
      </c>
      <c r="D1338" t="s">
        <v>3043</v>
      </c>
      <c r="E1338" t="s">
        <v>3070</v>
      </c>
      <c r="F1338">
        <v>5876.1705044191331</v>
      </c>
      <c r="G1338" t="s">
        <v>43</v>
      </c>
    </row>
    <row r="1339" spans="1:7">
      <c r="A1339" t="s">
        <v>3204</v>
      </c>
      <c r="B1339" s="158">
        <v>46267</v>
      </c>
      <c r="C1339" t="s">
        <v>3920</v>
      </c>
      <c r="D1339" t="s">
        <v>3037</v>
      </c>
      <c r="E1339" t="s">
        <v>3070</v>
      </c>
      <c r="F1339">
        <v>18181.321405052211</v>
      </c>
      <c r="G1339" t="s">
        <v>43</v>
      </c>
    </row>
    <row r="1340" spans="1:7">
      <c r="A1340" t="s">
        <v>3204</v>
      </c>
      <c r="B1340" s="158">
        <v>46267</v>
      </c>
      <c r="C1340" t="s">
        <v>4546</v>
      </c>
      <c r="D1340" t="s">
        <v>3035</v>
      </c>
      <c r="E1340" t="s">
        <v>3070</v>
      </c>
      <c r="F1340">
        <v>23165.09356595622</v>
      </c>
      <c r="G1340" t="s">
        <v>43</v>
      </c>
    </row>
    <row r="1341" spans="1:7">
      <c r="A1341" t="s">
        <v>3204</v>
      </c>
      <c r="B1341" s="158">
        <v>46266</v>
      </c>
      <c r="C1341" t="s">
        <v>3481</v>
      </c>
      <c r="D1341" t="s">
        <v>3034</v>
      </c>
      <c r="E1341" t="s">
        <v>3070</v>
      </c>
      <c r="F1341">
        <v>7105.9157754131593</v>
      </c>
      <c r="G1341" t="s">
        <v>43</v>
      </c>
    </row>
    <row r="1342" spans="1:7">
      <c r="A1342" t="s">
        <v>3204</v>
      </c>
      <c r="B1342" s="158">
        <v>46267</v>
      </c>
      <c r="C1342" t="s">
        <v>3481</v>
      </c>
      <c r="D1342" t="s">
        <v>3034</v>
      </c>
      <c r="E1342" t="s">
        <v>3070</v>
      </c>
      <c r="F1342">
        <v>1744.622716583312</v>
      </c>
      <c r="G1342" t="s">
        <v>43</v>
      </c>
    </row>
    <row r="1343" spans="1:7">
      <c r="A1343" t="s">
        <v>3204</v>
      </c>
      <c r="B1343" s="158">
        <v>46268</v>
      </c>
      <c r="C1343" t="s">
        <v>4671</v>
      </c>
      <c r="D1343" t="s">
        <v>3036</v>
      </c>
      <c r="E1343" t="s">
        <v>3070</v>
      </c>
      <c r="F1343">
        <v>407.18874852731818</v>
      </c>
      <c r="G1343" t="s">
        <v>43</v>
      </c>
    </row>
    <row r="1344" spans="1:7">
      <c r="A1344" t="s">
        <v>3204</v>
      </c>
      <c r="B1344" s="158">
        <v>46268</v>
      </c>
      <c r="C1344" t="s">
        <v>4672</v>
      </c>
      <c r="D1344" t="s">
        <v>3036</v>
      </c>
      <c r="E1344" t="s">
        <v>3070</v>
      </c>
      <c r="F1344">
        <v>407.18874165788287</v>
      </c>
      <c r="G1344" t="s">
        <v>43</v>
      </c>
    </row>
    <row r="1345" spans="1:7">
      <c r="A1345" t="s">
        <v>3204</v>
      </c>
      <c r="B1345" s="158">
        <v>46268</v>
      </c>
      <c r="C1345" t="s">
        <v>4673</v>
      </c>
      <c r="D1345" t="s">
        <v>3036</v>
      </c>
      <c r="E1345" t="s">
        <v>3070</v>
      </c>
      <c r="F1345">
        <v>415.12403840199107</v>
      </c>
      <c r="G1345" t="s">
        <v>43</v>
      </c>
    </row>
    <row r="1346" spans="1:7">
      <c r="A1346" t="s">
        <v>3204</v>
      </c>
      <c r="B1346" s="158">
        <v>46268</v>
      </c>
      <c r="C1346" t="s">
        <v>4674</v>
      </c>
      <c r="D1346" t="s">
        <v>3036</v>
      </c>
      <c r="E1346" t="s">
        <v>3070</v>
      </c>
      <c r="F1346">
        <v>407.58417429029942</v>
      </c>
      <c r="G1346" t="s">
        <v>43</v>
      </c>
    </row>
    <row r="1347" spans="1:7">
      <c r="A1347" t="s">
        <v>3204</v>
      </c>
      <c r="B1347" s="158">
        <v>46268</v>
      </c>
      <c r="C1347" t="s">
        <v>4675</v>
      </c>
      <c r="D1347" t="s">
        <v>3036</v>
      </c>
      <c r="E1347" t="s">
        <v>3070</v>
      </c>
      <c r="F1347">
        <v>416.88982690125698</v>
      </c>
      <c r="G1347" t="s">
        <v>43</v>
      </c>
    </row>
    <row r="1348" spans="1:7">
      <c r="A1348" t="s">
        <v>3204</v>
      </c>
      <c r="B1348" s="158">
        <v>46268</v>
      </c>
      <c r="C1348" t="s">
        <v>4750</v>
      </c>
      <c r="D1348" t="s">
        <v>3036</v>
      </c>
      <c r="E1348" t="s">
        <v>3070</v>
      </c>
      <c r="F1348">
        <v>336.54507573368028</v>
      </c>
      <c r="G1348" t="s">
        <v>43</v>
      </c>
    </row>
    <row r="1349" spans="1:7">
      <c r="A1349" t="s">
        <v>3204</v>
      </c>
      <c r="B1349" s="158">
        <v>46268</v>
      </c>
      <c r="C1349" t="s">
        <v>4751</v>
      </c>
      <c r="D1349" t="s">
        <v>3036</v>
      </c>
      <c r="E1349" t="s">
        <v>3070</v>
      </c>
      <c r="F1349">
        <v>339.34664048906421</v>
      </c>
      <c r="G1349" t="s">
        <v>43</v>
      </c>
    </row>
    <row r="1350" spans="1:7">
      <c r="A1350" t="s">
        <v>3204</v>
      </c>
      <c r="B1350" s="158">
        <v>46268</v>
      </c>
      <c r="C1350" t="s">
        <v>4762</v>
      </c>
      <c r="D1350" t="s">
        <v>3036</v>
      </c>
      <c r="E1350" t="s">
        <v>3070</v>
      </c>
      <c r="F1350">
        <v>367.63559849187732</v>
      </c>
      <c r="G1350" t="s">
        <v>43</v>
      </c>
    </row>
    <row r="1351" spans="1:7">
      <c r="A1351" t="s">
        <v>3204</v>
      </c>
      <c r="B1351" s="158">
        <v>46268</v>
      </c>
      <c r="C1351" t="s">
        <v>4763</v>
      </c>
      <c r="D1351" t="s">
        <v>3036</v>
      </c>
      <c r="E1351" t="s">
        <v>3070</v>
      </c>
      <c r="F1351">
        <v>363.88679988140939</v>
      </c>
      <c r="G1351" t="s">
        <v>43</v>
      </c>
    </row>
    <row r="1352" spans="1:7">
      <c r="A1352" t="s">
        <v>3204</v>
      </c>
      <c r="B1352" s="158">
        <v>46268</v>
      </c>
      <c r="C1352" t="s">
        <v>4761</v>
      </c>
      <c r="D1352" t="s">
        <v>3036</v>
      </c>
      <c r="E1352" t="s">
        <v>3070</v>
      </c>
      <c r="F1352">
        <v>903.62170740257716</v>
      </c>
      <c r="G1352" t="s">
        <v>43</v>
      </c>
    </row>
    <row r="1353" spans="1:7">
      <c r="A1353" t="s">
        <v>3204</v>
      </c>
      <c r="B1353" s="158">
        <v>46268</v>
      </c>
      <c r="C1353" t="s">
        <v>4760</v>
      </c>
      <c r="D1353" t="s">
        <v>3036</v>
      </c>
      <c r="E1353" t="s">
        <v>3070</v>
      </c>
      <c r="F1353">
        <v>625.58810736425221</v>
      </c>
      <c r="G1353" t="s">
        <v>43</v>
      </c>
    </row>
    <row r="1354" spans="1:7">
      <c r="A1354" t="s">
        <v>3204</v>
      </c>
      <c r="B1354" s="158">
        <v>46268</v>
      </c>
      <c r="C1354" t="s">
        <v>4764</v>
      </c>
      <c r="D1354" t="s">
        <v>3036</v>
      </c>
      <c r="E1354" t="s">
        <v>3070</v>
      </c>
      <c r="F1354">
        <v>360.63081811438627</v>
      </c>
      <c r="G1354" t="s">
        <v>43</v>
      </c>
    </row>
    <row r="1355" spans="1:7">
      <c r="A1355" t="s">
        <v>3204</v>
      </c>
      <c r="B1355" s="158">
        <v>46268</v>
      </c>
      <c r="C1355" t="s">
        <v>4752</v>
      </c>
      <c r="D1355" t="s">
        <v>3036</v>
      </c>
      <c r="E1355" t="s">
        <v>3070</v>
      </c>
      <c r="F1355">
        <v>343.33036181423807</v>
      </c>
      <c r="G1355" t="s">
        <v>43</v>
      </c>
    </row>
    <row r="1356" spans="1:7">
      <c r="A1356" t="s">
        <v>3204</v>
      </c>
      <c r="B1356" s="158">
        <v>46268</v>
      </c>
      <c r="C1356" t="s">
        <v>4753</v>
      </c>
      <c r="D1356" t="s">
        <v>3036</v>
      </c>
      <c r="E1356" t="s">
        <v>3070</v>
      </c>
      <c r="F1356">
        <v>348.46148200891912</v>
      </c>
      <c r="G1356" t="s">
        <v>43</v>
      </c>
    </row>
    <row r="1357" spans="1:7">
      <c r="A1357" t="s">
        <v>3204</v>
      </c>
      <c r="B1357" s="158">
        <v>46268</v>
      </c>
      <c r="C1357" t="s">
        <v>4633</v>
      </c>
      <c r="D1357" t="s">
        <v>3036</v>
      </c>
      <c r="E1357" t="s">
        <v>3070</v>
      </c>
      <c r="F1357">
        <v>497.76912960410118</v>
      </c>
      <c r="G1357" t="s">
        <v>43</v>
      </c>
    </row>
    <row r="1358" spans="1:7">
      <c r="A1358" t="s">
        <v>3204</v>
      </c>
      <c r="B1358" s="158">
        <v>46268</v>
      </c>
      <c r="C1358" t="s">
        <v>4634</v>
      </c>
      <c r="D1358" t="s">
        <v>3036</v>
      </c>
      <c r="E1358" t="s">
        <v>3070</v>
      </c>
      <c r="F1358">
        <v>494.4862805865705</v>
      </c>
      <c r="G1358" t="s">
        <v>43</v>
      </c>
    </row>
    <row r="1359" spans="1:7">
      <c r="A1359" t="s">
        <v>3204</v>
      </c>
      <c r="B1359" s="158">
        <v>46268</v>
      </c>
      <c r="C1359" t="s">
        <v>4754</v>
      </c>
      <c r="D1359" t="s">
        <v>3036</v>
      </c>
      <c r="E1359" t="s">
        <v>3070</v>
      </c>
      <c r="F1359">
        <v>354.69928022287792</v>
      </c>
      <c r="G1359" t="s">
        <v>43</v>
      </c>
    </row>
    <row r="1360" spans="1:7">
      <c r="A1360" t="s">
        <v>3204</v>
      </c>
      <c r="B1360" s="158">
        <v>46268</v>
      </c>
      <c r="C1360" t="s">
        <v>4755</v>
      </c>
      <c r="D1360" t="s">
        <v>3036</v>
      </c>
      <c r="E1360" t="s">
        <v>3070</v>
      </c>
      <c r="F1360">
        <v>362.00815763045102</v>
      </c>
      <c r="G1360" t="s">
        <v>43</v>
      </c>
    </row>
    <row r="1361" spans="1:7">
      <c r="A1361" t="s">
        <v>3204</v>
      </c>
      <c r="B1361" s="158">
        <v>46268</v>
      </c>
      <c r="C1361" t="s">
        <v>4756</v>
      </c>
      <c r="D1361" t="s">
        <v>3036</v>
      </c>
      <c r="E1361" t="s">
        <v>3070</v>
      </c>
      <c r="F1361">
        <v>916.33256704360247</v>
      </c>
      <c r="G1361" t="s">
        <v>43</v>
      </c>
    </row>
    <row r="1362" spans="1:7">
      <c r="A1362" t="s">
        <v>3204</v>
      </c>
      <c r="B1362" s="158">
        <v>46268</v>
      </c>
      <c r="C1362" t="s">
        <v>4759</v>
      </c>
      <c r="D1362" t="s">
        <v>3036</v>
      </c>
      <c r="E1362" t="s">
        <v>3070</v>
      </c>
      <c r="F1362">
        <v>641.64881387073547</v>
      </c>
      <c r="G1362" t="s">
        <v>43</v>
      </c>
    </row>
    <row r="1363" spans="1:7">
      <c r="A1363" t="s">
        <v>3204</v>
      </c>
      <c r="B1363" s="158">
        <v>46268</v>
      </c>
      <c r="C1363" t="s">
        <v>4758</v>
      </c>
      <c r="D1363" t="s">
        <v>3036</v>
      </c>
      <c r="E1363" t="s">
        <v>3070</v>
      </c>
      <c r="F1363">
        <v>619.93847434595227</v>
      </c>
      <c r="G1363" t="s">
        <v>43</v>
      </c>
    </row>
    <row r="1364" spans="1:7">
      <c r="A1364" t="s">
        <v>3204</v>
      </c>
      <c r="B1364" s="158">
        <v>46268</v>
      </c>
      <c r="C1364" t="s">
        <v>4757</v>
      </c>
      <c r="D1364" t="s">
        <v>3036</v>
      </c>
      <c r="E1364" t="s">
        <v>3070</v>
      </c>
      <c r="F1364">
        <v>922.79655421059579</v>
      </c>
      <c r="G1364" t="s">
        <v>43</v>
      </c>
    </row>
    <row r="1365" spans="1:7">
      <c r="A1365" t="s">
        <v>3204</v>
      </c>
      <c r="B1365" s="158">
        <v>46268</v>
      </c>
      <c r="C1365" t="s">
        <v>4583</v>
      </c>
      <c r="D1365" t="s">
        <v>3036</v>
      </c>
      <c r="E1365" t="s">
        <v>3070</v>
      </c>
      <c r="F1365">
        <v>400.08764152042568</v>
      </c>
      <c r="G1365" t="s">
        <v>43</v>
      </c>
    </row>
    <row r="1366" spans="1:7">
      <c r="A1366" t="s">
        <v>3204</v>
      </c>
      <c r="B1366" s="158">
        <v>46268</v>
      </c>
      <c r="C1366" t="s">
        <v>4574</v>
      </c>
      <c r="D1366" t="s">
        <v>3036</v>
      </c>
      <c r="E1366" t="s">
        <v>3070</v>
      </c>
      <c r="F1366">
        <v>425.13179587945342</v>
      </c>
      <c r="G1366" t="s">
        <v>43</v>
      </c>
    </row>
    <row r="1367" spans="1:7">
      <c r="A1367" t="s">
        <v>3204</v>
      </c>
      <c r="B1367" s="158">
        <v>46268</v>
      </c>
      <c r="C1367" t="s">
        <v>4570</v>
      </c>
      <c r="D1367" t="s">
        <v>3036</v>
      </c>
      <c r="E1367" t="s">
        <v>3070</v>
      </c>
      <c r="F1367">
        <v>359.96931901946658</v>
      </c>
      <c r="G1367" t="s">
        <v>43</v>
      </c>
    </row>
    <row r="1368" spans="1:7">
      <c r="A1368" t="s">
        <v>3204</v>
      </c>
      <c r="B1368" s="158">
        <v>46268</v>
      </c>
      <c r="C1368" t="s">
        <v>4573</v>
      </c>
      <c r="D1368" t="s">
        <v>3036</v>
      </c>
      <c r="E1368" t="s">
        <v>3070</v>
      </c>
      <c r="F1368">
        <v>425.13459391891962</v>
      </c>
      <c r="G1368" t="s">
        <v>43</v>
      </c>
    </row>
    <row r="1369" spans="1:7">
      <c r="A1369" t="s">
        <v>3204</v>
      </c>
      <c r="B1369" s="158">
        <v>46268</v>
      </c>
      <c r="C1369" t="s">
        <v>4571</v>
      </c>
      <c r="D1369" t="s">
        <v>3036</v>
      </c>
      <c r="E1369" t="s">
        <v>3070</v>
      </c>
      <c r="F1369">
        <v>359.97246691957122</v>
      </c>
      <c r="G1369" t="s">
        <v>43</v>
      </c>
    </row>
    <row r="1370" spans="1:7">
      <c r="A1370" t="s">
        <v>3204</v>
      </c>
      <c r="B1370" s="158">
        <v>46268</v>
      </c>
      <c r="C1370" t="s">
        <v>4572</v>
      </c>
      <c r="D1370" t="s">
        <v>3036</v>
      </c>
      <c r="E1370" t="s">
        <v>3070</v>
      </c>
      <c r="F1370">
        <v>425.12959744408732</v>
      </c>
      <c r="G1370" t="s">
        <v>43</v>
      </c>
    </row>
    <row r="1371" spans="1:7">
      <c r="A1371" t="s">
        <v>3204</v>
      </c>
      <c r="B1371" s="158">
        <v>46268</v>
      </c>
      <c r="C1371" t="s">
        <v>4592</v>
      </c>
      <c r="D1371" t="s">
        <v>3036</v>
      </c>
      <c r="E1371" t="s">
        <v>3070</v>
      </c>
      <c r="F1371">
        <v>905.13042683387175</v>
      </c>
      <c r="G1371" t="s">
        <v>43</v>
      </c>
    </row>
    <row r="1372" spans="1:7">
      <c r="A1372" t="s">
        <v>3204</v>
      </c>
      <c r="B1372" s="158">
        <v>46268</v>
      </c>
      <c r="C1372" t="s">
        <v>4593</v>
      </c>
      <c r="D1372" t="s">
        <v>3036</v>
      </c>
      <c r="E1372" t="s">
        <v>3070</v>
      </c>
      <c r="F1372">
        <v>533.01387950591743</v>
      </c>
      <c r="G1372" t="s">
        <v>43</v>
      </c>
    </row>
    <row r="1373" spans="1:7">
      <c r="A1373" t="s">
        <v>3204</v>
      </c>
      <c r="B1373" s="158">
        <v>46268</v>
      </c>
      <c r="C1373" t="s">
        <v>4682</v>
      </c>
      <c r="D1373" t="s">
        <v>3046</v>
      </c>
      <c r="E1373" t="s">
        <v>3070</v>
      </c>
      <c r="F1373">
        <v>449.64925918728107</v>
      </c>
      <c r="G1373" t="s">
        <v>43</v>
      </c>
    </row>
    <row r="1374" spans="1:7">
      <c r="A1374" t="s">
        <v>3204</v>
      </c>
      <c r="B1374" s="158">
        <v>46268</v>
      </c>
      <c r="C1374" t="s">
        <v>4681</v>
      </c>
      <c r="D1374" t="s">
        <v>3046</v>
      </c>
      <c r="E1374" t="s">
        <v>3070</v>
      </c>
      <c r="F1374">
        <v>449.65098217874771</v>
      </c>
      <c r="G1374" t="s">
        <v>43</v>
      </c>
    </row>
    <row r="1375" spans="1:7">
      <c r="A1375" t="s">
        <v>3204</v>
      </c>
      <c r="B1375" s="158">
        <v>46268</v>
      </c>
      <c r="C1375" t="s">
        <v>4779</v>
      </c>
      <c r="D1375" t="s">
        <v>3046</v>
      </c>
      <c r="E1375" t="s">
        <v>3070</v>
      </c>
      <c r="F1375">
        <v>149.70322023145849</v>
      </c>
      <c r="G1375" t="s">
        <v>43</v>
      </c>
    </row>
    <row r="1376" spans="1:7">
      <c r="A1376" t="s">
        <v>3204</v>
      </c>
      <c r="B1376" s="158">
        <v>46268</v>
      </c>
      <c r="C1376" t="s">
        <v>4693</v>
      </c>
      <c r="D1376" t="s">
        <v>3046</v>
      </c>
      <c r="E1376" t="s">
        <v>3070</v>
      </c>
      <c r="F1376">
        <v>434.81299556419248</v>
      </c>
      <c r="G1376" t="s">
        <v>43</v>
      </c>
    </row>
    <row r="1377" spans="1:7">
      <c r="A1377" t="s">
        <v>3204</v>
      </c>
      <c r="B1377" s="158">
        <v>46268</v>
      </c>
      <c r="C1377" t="s">
        <v>4680</v>
      </c>
      <c r="D1377" t="s">
        <v>3046</v>
      </c>
      <c r="E1377" t="s">
        <v>3070</v>
      </c>
      <c r="F1377">
        <v>454.11245988681912</v>
      </c>
      <c r="G1377" t="s">
        <v>43</v>
      </c>
    </row>
    <row r="1378" spans="1:7">
      <c r="A1378" t="s">
        <v>3204</v>
      </c>
      <c r="B1378" s="158">
        <v>46268</v>
      </c>
      <c r="C1378" t="s">
        <v>4679</v>
      </c>
      <c r="D1378" t="s">
        <v>3046</v>
      </c>
      <c r="E1378" t="s">
        <v>3070</v>
      </c>
      <c r="F1378">
        <v>495.86104200407863</v>
      </c>
      <c r="G1378" t="s">
        <v>43</v>
      </c>
    </row>
    <row r="1379" spans="1:7">
      <c r="A1379" t="s">
        <v>3204</v>
      </c>
      <c r="B1379" s="158">
        <v>46268</v>
      </c>
      <c r="C1379" t="s">
        <v>4676</v>
      </c>
      <c r="D1379" t="s">
        <v>3046</v>
      </c>
      <c r="E1379" t="s">
        <v>3070</v>
      </c>
      <c r="F1379">
        <v>420.97770193591708</v>
      </c>
      <c r="G1379" t="s">
        <v>43</v>
      </c>
    </row>
    <row r="1380" spans="1:7">
      <c r="A1380" t="s">
        <v>3204</v>
      </c>
      <c r="B1380" s="158">
        <v>46268</v>
      </c>
      <c r="C1380" t="s">
        <v>4678</v>
      </c>
      <c r="D1380" t="s">
        <v>3046</v>
      </c>
      <c r="E1380" t="s">
        <v>3070</v>
      </c>
      <c r="F1380">
        <v>503.32594574615359</v>
      </c>
      <c r="G1380" t="s">
        <v>43</v>
      </c>
    </row>
    <row r="1381" spans="1:7">
      <c r="A1381" t="s">
        <v>3204</v>
      </c>
      <c r="B1381" s="158">
        <v>46268</v>
      </c>
      <c r="C1381" t="s">
        <v>4813</v>
      </c>
      <c r="D1381" t="s">
        <v>3046</v>
      </c>
      <c r="E1381" t="s">
        <v>3070</v>
      </c>
      <c r="F1381">
        <v>397.29301527887583</v>
      </c>
      <c r="G1381" t="s">
        <v>43</v>
      </c>
    </row>
    <row r="1382" spans="1:7">
      <c r="A1382" t="s">
        <v>3204</v>
      </c>
      <c r="B1382" s="158">
        <v>46268</v>
      </c>
      <c r="C1382" t="s">
        <v>4697</v>
      </c>
      <c r="D1382" t="s">
        <v>3046</v>
      </c>
      <c r="E1382" t="s">
        <v>3070</v>
      </c>
      <c r="F1382">
        <v>448.18835939466948</v>
      </c>
      <c r="G1382" t="s">
        <v>43</v>
      </c>
    </row>
    <row r="1383" spans="1:7">
      <c r="A1383" t="s">
        <v>3204</v>
      </c>
      <c r="B1383" s="158">
        <v>46268</v>
      </c>
      <c r="C1383" t="s">
        <v>4696</v>
      </c>
      <c r="D1383" t="s">
        <v>3046</v>
      </c>
      <c r="E1383" t="s">
        <v>3070</v>
      </c>
      <c r="F1383">
        <v>448.18316965550179</v>
      </c>
      <c r="G1383" t="s">
        <v>43</v>
      </c>
    </row>
    <row r="1384" spans="1:7">
      <c r="A1384" t="s">
        <v>3204</v>
      </c>
      <c r="B1384" s="158">
        <v>46268</v>
      </c>
      <c r="C1384" t="s">
        <v>4695</v>
      </c>
      <c r="D1384" t="s">
        <v>3046</v>
      </c>
      <c r="E1384" t="s">
        <v>3070</v>
      </c>
      <c r="F1384">
        <v>448.18845735117787</v>
      </c>
      <c r="G1384" t="s">
        <v>43</v>
      </c>
    </row>
    <row r="1385" spans="1:7">
      <c r="A1385" t="s">
        <v>3204</v>
      </c>
      <c r="B1385" s="158">
        <v>46268</v>
      </c>
      <c r="C1385" t="s">
        <v>4694</v>
      </c>
      <c r="D1385" t="s">
        <v>3046</v>
      </c>
      <c r="E1385" t="s">
        <v>3070</v>
      </c>
      <c r="F1385">
        <v>448.18674078769982</v>
      </c>
      <c r="G1385" t="s">
        <v>43</v>
      </c>
    </row>
    <row r="1386" spans="1:7">
      <c r="A1386" t="s">
        <v>3204</v>
      </c>
      <c r="B1386" s="158">
        <v>46268</v>
      </c>
      <c r="C1386" t="s">
        <v>4814</v>
      </c>
      <c r="D1386" t="s">
        <v>3046</v>
      </c>
      <c r="E1386" t="s">
        <v>3070</v>
      </c>
      <c r="F1386">
        <v>397.29344173893332</v>
      </c>
      <c r="G1386" t="s">
        <v>43</v>
      </c>
    </row>
    <row r="1387" spans="1:7">
      <c r="A1387" t="s">
        <v>3204</v>
      </c>
      <c r="B1387" s="158">
        <v>46268</v>
      </c>
      <c r="C1387" t="s">
        <v>4820</v>
      </c>
      <c r="D1387" t="s">
        <v>3046</v>
      </c>
      <c r="E1387" t="s">
        <v>3070</v>
      </c>
      <c r="F1387">
        <v>472.75627655908471</v>
      </c>
      <c r="G1387" t="s">
        <v>43</v>
      </c>
    </row>
    <row r="1388" spans="1:7">
      <c r="A1388" t="s">
        <v>3204</v>
      </c>
      <c r="B1388" s="158">
        <v>46268</v>
      </c>
      <c r="C1388" t="s">
        <v>4811</v>
      </c>
      <c r="D1388" t="s">
        <v>3046</v>
      </c>
      <c r="E1388" t="s">
        <v>3070</v>
      </c>
      <c r="F1388">
        <v>198.6463884469122</v>
      </c>
      <c r="G1388" t="s">
        <v>43</v>
      </c>
    </row>
    <row r="1389" spans="1:7">
      <c r="A1389" t="s">
        <v>3204</v>
      </c>
      <c r="B1389" s="158">
        <v>46268</v>
      </c>
      <c r="C1389" t="s">
        <v>4812</v>
      </c>
      <c r="D1389" t="s">
        <v>3046</v>
      </c>
      <c r="E1389" t="s">
        <v>3070</v>
      </c>
      <c r="F1389">
        <v>198.64572413638231</v>
      </c>
      <c r="G1389" t="s">
        <v>43</v>
      </c>
    </row>
    <row r="1390" spans="1:7">
      <c r="A1390" t="s">
        <v>3204</v>
      </c>
      <c r="B1390" s="158">
        <v>46268</v>
      </c>
      <c r="C1390" t="s">
        <v>4815</v>
      </c>
      <c r="D1390" t="s">
        <v>3046</v>
      </c>
      <c r="E1390" t="s">
        <v>3070</v>
      </c>
      <c r="F1390">
        <v>400.635199341923</v>
      </c>
      <c r="G1390" t="s">
        <v>43</v>
      </c>
    </row>
    <row r="1391" spans="1:7">
      <c r="A1391" t="s">
        <v>3204</v>
      </c>
      <c r="B1391" s="158">
        <v>46268</v>
      </c>
      <c r="C1391" t="s">
        <v>4819</v>
      </c>
      <c r="D1391" t="s">
        <v>3046</v>
      </c>
      <c r="E1391" t="s">
        <v>3070</v>
      </c>
      <c r="F1391">
        <v>466.14508560672402</v>
      </c>
      <c r="G1391" t="s">
        <v>43</v>
      </c>
    </row>
    <row r="1392" spans="1:7">
      <c r="A1392" t="s">
        <v>3204</v>
      </c>
      <c r="B1392" s="158">
        <v>46268</v>
      </c>
      <c r="C1392" t="s">
        <v>4816</v>
      </c>
      <c r="D1392" t="s">
        <v>3046</v>
      </c>
      <c r="E1392" t="s">
        <v>3070</v>
      </c>
      <c r="F1392">
        <v>413.86582883819938</v>
      </c>
      <c r="G1392" t="s">
        <v>43</v>
      </c>
    </row>
    <row r="1393" spans="1:7">
      <c r="A1393" t="s">
        <v>3204</v>
      </c>
      <c r="B1393" s="158">
        <v>46268</v>
      </c>
      <c r="C1393" t="s">
        <v>4817</v>
      </c>
      <c r="D1393" t="s">
        <v>3046</v>
      </c>
      <c r="E1393" t="s">
        <v>3070</v>
      </c>
      <c r="F1393">
        <v>413.86272282153368</v>
      </c>
      <c r="G1393" t="s">
        <v>43</v>
      </c>
    </row>
    <row r="1394" spans="1:7">
      <c r="A1394" t="s">
        <v>3204</v>
      </c>
      <c r="B1394" s="158">
        <v>46268</v>
      </c>
      <c r="C1394" t="s">
        <v>4818</v>
      </c>
      <c r="D1394" t="s">
        <v>3046</v>
      </c>
      <c r="E1394" t="s">
        <v>3070</v>
      </c>
      <c r="F1394">
        <v>413.86524312570691</v>
      </c>
      <c r="G1394" t="s">
        <v>43</v>
      </c>
    </row>
    <row r="1395" spans="1:7">
      <c r="A1395" t="s">
        <v>3204</v>
      </c>
      <c r="B1395" s="158">
        <v>46268</v>
      </c>
      <c r="C1395" t="s">
        <v>4686</v>
      </c>
      <c r="D1395" t="s">
        <v>3046</v>
      </c>
      <c r="E1395" t="s">
        <v>3070</v>
      </c>
      <c r="F1395">
        <v>427.70006251853192</v>
      </c>
      <c r="G1395" t="s">
        <v>43</v>
      </c>
    </row>
    <row r="1396" spans="1:7">
      <c r="A1396" t="s">
        <v>3204</v>
      </c>
      <c r="B1396" s="158">
        <v>46268</v>
      </c>
      <c r="C1396" t="s">
        <v>4688</v>
      </c>
      <c r="D1396" t="s">
        <v>3046</v>
      </c>
      <c r="E1396" t="s">
        <v>3070</v>
      </c>
      <c r="F1396">
        <v>461.22389478416147</v>
      </c>
      <c r="G1396" t="s">
        <v>43</v>
      </c>
    </row>
    <row r="1397" spans="1:7">
      <c r="A1397" t="s">
        <v>3204</v>
      </c>
      <c r="B1397" s="158">
        <v>46268</v>
      </c>
      <c r="C1397" t="s">
        <v>4677</v>
      </c>
      <c r="D1397" t="s">
        <v>3046</v>
      </c>
      <c r="E1397" t="s">
        <v>3070</v>
      </c>
      <c r="F1397">
        <v>780.29729060456157</v>
      </c>
      <c r="G1397" t="s">
        <v>43</v>
      </c>
    </row>
    <row r="1398" spans="1:7">
      <c r="A1398" t="s">
        <v>3204</v>
      </c>
      <c r="B1398" s="158">
        <v>46268</v>
      </c>
      <c r="C1398" t="s">
        <v>4569</v>
      </c>
      <c r="D1398" t="s">
        <v>3046</v>
      </c>
      <c r="E1398" t="s">
        <v>3070</v>
      </c>
      <c r="F1398">
        <v>373.86604839935899</v>
      </c>
      <c r="G1398" t="s">
        <v>43</v>
      </c>
    </row>
    <row r="1399" spans="1:7">
      <c r="A1399" t="s">
        <v>3204</v>
      </c>
      <c r="B1399" s="158">
        <v>46268</v>
      </c>
      <c r="C1399" t="s">
        <v>4590</v>
      </c>
      <c r="D1399" t="s">
        <v>3046</v>
      </c>
      <c r="E1399" t="s">
        <v>3070</v>
      </c>
      <c r="F1399">
        <v>197.71769180893901</v>
      </c>
      <c r="G1399" t="s">
        <v>43</v>
      </c>
    </row>
    <row r="1400" spans="1:7">
      <c r="A1400" t="s">
        <v>3204</v>
      </c>
      <c r="B1400" s="158">
        <v>46268</v>
      </c>
      <c r="C1400" t="s">
        <v>4589</v>
      </c>
      <c r="D1400" t="s">
        <v>3046</v>
      </c>
      <c r="E1400" t="s">
        <v>3070</v>
      </c>
      <c r="F1400">
        <v>197.71563659235841</v>
      </c>
      <c r="G1400" t="s">
        <v>43</v>
      </c>
    </row>
    <row r="1401" spans="1:7">
      <c r="A1401" t="s">
        <v>3204</v>
      </c>
      <c r="B1401" s="158">
        <v>46268</v>
      </c>
      <c r="C1401" t="s">
        <v>4596</v>
      </c>
      <c r="D1401" t="s">
        <v>3046</v>
      </c>
      <c r="E1401" t="s">
        <v>3070</v>
      </c>
      <c r="F1401">
        <v>398.19172551110393</v>
      </c>
      <c r="G1401" t="s">
        <v>43</v>
      </c>
    </row>
    <row r="1402" spans="1:7">
      <c r="A1402" t="s">
        <v>3204</v>
      </c>
      <c r="B1402" s="158">
        <v>46268</v>
      </c>
      <c r="C1402" t="s">
        <v>4595</v>
      </c>
      <c r="D1402" t="s">
        <v>3046</v>
      </c>
      <c r="E1402" t="s">
        <v>3070</v>
      </c>
      <c r="F1402">
        <v>394.02712221816182</v>
      </c>
      <c r="G1402" t="s">
        <v>43</v>
      </c>
    </row>
    <row r="1403" spans="1:7">
      <c r="A1403" t="s">
        <v>3204</v>
      </c>
      <c r="B1403" s="158">
        <v>46268</v>
      </c>
      <c r="C1403" t="s">
        <v>4594</v>
      </c>
      <c r="D1403" t="s">
        <v>3046</v>
      </c>
      <c r="E1403" t="s">
        <v>3070</v>
      </c>
      <c r="F1403">
        <v>397.07440901920199</v>
      </c>
      <c r="G1403" t="s">
        <v>43</v>
      </c>
    </row>
    <row r="1404" spans="1:7">
      <c r="A1404" t="s">
        <v>3204</v>
      </c>
      <c r="B1404" s="158">
        <v>46268</v>
      </c>
      <c r="C1404" t="s">
        <v>4558</v>
      </c>
      <c r="D1404" t="s">
        <v>3046</v>
      </c>
      <c r="E1404" t="s">
        <v>3070</v>
      </c>
      <c r="F1404">
        <v>185.01822476647791</v>
      </c>
      <c r="G1404" t="s">
        <v>43</v>
      </c>
    </row>
    <row r="1405" spans="1:7">
      <c r="A1405" t="s">
        <v>3204</v>
      </c>
      <c r="B1405" s="158">
        <v>46268</v>
      </c>
      <c r="C1405" t="s">
        <v>4559</v>
      </c>
      <c r="D1405" t="s">
        <v>3046</v>
      </c>
      <c r="E1405" t="s">
        <v>3070</v>
      </c>
      <c r="F1405">
        <v>186.15597742237151</v>
      </c>
      <c r="G1405" t="s">
        <v>43</v>
      </c>
    </row>
    <row r="1406" spans="1:7">
      <c r="A1406" t="s">
        <v>3204</v>
      </c>
      <c r="B1406" s="158">
        <v>46268</v>
      </c>
      <c r="C1406" t="s">
        <v>4566</v>
      </c>
      <c r="D1406" t="s">
        <v>3046</v>
      </c>
      <c r="E1406" t="s">
        <v>3070</v>
      </c>
      <c r="F1406">
        <v>373.86627294868231</v>
      </c>
      <c r="G1406" t="s">
        <v>43</v>
      </c>
    </row>
    <row r="1407" spans="1:7">
      <c r="A1407" t="s">
        <v>3204</v>
      </c>
      <c r="B1407" s="158">
        <v>46268</v>
      </c>
      <c r="C1407" t="s">
        <v>4567</v>
      </c>
      <c r="D1407" t="s">
        <v>3046</v>
      </c>
      <c r="E1407" t="s">
        <v>3070</v>
      </c>
      <c r="F1407">
        <v>373.86611050739879</v>
      </c>
      <c r="G1407" t="s">
        <v>43</v>
      </c>
    </row>
    <row r="1408" spans="1:7">
      <c r="A1408" t="s">
        <v>3204</v>
      </c>
      <c r="B1408" s="158">
        <v>46268</v>
      </c>
      <c r="C1408" t="s">
        <v>4560</v>
      </c>
      <c r="D1408" t="s">
        <v>3046</v>
      </c>
      <c r="E1408" t="s">
        <v>3070</v>
      </c>
      <c r="F1408">
        <v>414.28133900091052</v>
      </c>
      <c r="G1408" t="s">
        <v>43</v>
      </c>
    </row>
    <row r="1409" spans="1:7">
      <c r="A1409" t="s">
        <v>3204</v>
      </c>
      <c r="B1409" s="158">
        <v>46268</v>
      </c>
      <c r="C1409" t="s">
        <v>4568</v>
      </c>
      <c r="D1409" t="s">
        <v>3046</v>
      </c>
      <c r="E1409" t="s">
        <v>3070</v>
      </c>
      <c r="F1409">
        <v>373.86850643157959</v>
      </c>
      <c r="G1409" t="s">
        <v>43</v>
      </c>
    </row>
    <row r="1410" spans="1:7">
      <c r="A1410" t="s">
        <v>3204</v>
      </c>
      <c r="B1410" s="158">
        <v>46268</v>
      </c>
      <c r="C1410" t="s">
        <v>4719</v>
      </c>
      <c r="D1410" t="s">
        <v>3035</v>
      </c>
      <c r="E1410" t="s">
        <v>3070</v>
      </c>
      <c r="F1410">
        <v>372.57098461128771</v>
      </c>
      <c r="G1410" t="s">
        <v>43</v>
      </c>
    </row>
    <row r="1411" spans="1:7">
      <c r="A1411" t="s">
        <v>3204</v>
      </c>
      <c r="B1411" s="158">
        <v>46268</v>
      </c>
      <c r="C1411" t="s">
        <v>4718</v>
      </c>
      <c r="D1411" t="s">
        <v>3035</v>
      </c>
      <c r="E1411" t="s">
        <v>3070</v>
      </c>
      <c r="F1411">
        <v>444.16707699745888</v>
      </c>
      <c r="G1411" t="s">
        <v>43</v>
      </c>
    </row>
    <row r="1412" spans="1:7">
      <c r="A1412" t="s">
        <v>3204</v>
      </c>
      <c r="B1412" s="158">
        <v>46268</v>
      </c>
      <c r="C1412" t="s">
        <v>4717</v>
      </c>
      <c r="D1412" t="s">
        <v>3035</v>
      </c>
      <c r="E1412" t="s">
        <v>3070</v>
      </c>
      <c r="F1412">
        <v>444.16474389471108</v>
      </c>
      <c r="G1412" t="s">
        <v>43</v>
      </c>
    </row>
    <row r="1413" spans="1:7">
      <c r="A1413" t="s">
        <v>3204</v>
      </c>
      <c r="B1413" s="158">
        <v>46268</v>
      </c>
      <c r="C1413" t="s">
        <v>4721</v>
      </c>
      <c r="D1413" t="s">
        <v>3035</v>
      </c>
      <c r="E1413" t="s">
        <v>3070</v>
      </c>
      <c r="F1413">
        <v>550.21872694417834</v>
      </c>
      <c r="G1413" t="s">
        <v>43</v>
      </c>
    </row>
    <row r="1414" spans="1:7">
      <c r="A1414" t="s">
        <v>3204</v>
      </c>
      <c r="B1414" s="158">
        <v>46268</v>
      </c>
      <c r="C1414" t="s">
        <v>4720</v>
      </c>
      <c r="D1414" t="s">
        <v>3035</v>
      </c>
      <c r="E1414" t="s">
        <v>3070</v>
      </c>
      <c r="F1414">
        <v>949.09511676803231</v>
      </c>
      <c r="G1414" t="s">
        <v>43</v>
      </c>
    </row>
    <row r="1415" spans="1:7">
      <c r="A1415" t="s">
        <v>3204</v>
      </c>
      <c r="B1415" s="158">
        <v>46268</v>
      </c>
      <c r="C1415" t="s">
        <v>4710</v>
      </c>
      <c r="D1415" t="s">
        <v>3035</v>
      </c>
      <c r="E1415" t="s">
        <v>3070</v>
      </c>
      <c r="F1415">
        <v>556.49209190532565</v>
      </c>
      <c r="G1415" t="s">
        <v>43</v>
      </c>
    </row>
    <row r="1416" spans="1:7">
      <c r="A1416" t="s">
        <v>3204</v>
      </c>
      <c r="B1416" s="158">
        <v>46268</v>
      </c>
      <c r="C1416" t="s">
        <v>4711</v>
      </c>
      <c r="D1416" t="s">
        <v>3035</v>
      </c>
      <c r="E1416" t="s">
        <v>3070</v>
      </c>
      <c r="F1416">
        <v>378.3166065774858</v>
      </c>
      <c r="G1416" t="s">
        <v>43</v>
      </c>
    </row>
    <row r="1417" spans="1:7">
      <c r="A1417" t="s">
        <v>3204</v>
      </c>
      <c r="B1417" s="158">
        <v>46268</v>
      </c>
      <c r="C1417" t="s">
        <v>4709</v>
      </c>
      <c r="D1417" t="s">
        <v>3035</v>
      </c>
      <c r="E1417" t="s">
        <v>3070</v>
      </c>
      <c r="F1417">
        <v>841.07680134591646</v>
      </c>
      <c r="G1417" t="s">
        <v>43</v>
      </c>
    </row>
    <row r="1418" spans="1:7">
      <c r="A1418" t="s">
        <v>3204</v>
      </c>
      <c r="B1418" s="158">
        <v>46268</v>
      </c>
      <c r="C1418" t="s">
        <v>4712</v>
      </c>
      <c r="D1418" t="s">
        <v>3035</v>
      </c>
      <c r="E1418" t="s">
        <v>3070</v>
      </c>
      <c r="F1418">
        <v>381.79375453665853</v>
      </c>
      <c r="G1418" t="s">
        <v>43</v>
      </c>
    </row>
    <row r="1419" spans="1:7">
      <c r="A1419" t="s">
        <v>3204</v>
      </c>
      <c r="B1419" s="158">
        <v>46268</v>
      </c>
      <c r="C1419" t="s">
        <v>4713</v>
      </c>
      <c r="D1419" t="s">
        <v>3035</v>
      </c>
      <c r="E1419" t="s">
        <v>3070</v>
      </c>
      <c r="F1419">
        <v>381.7922228295356</v>
      </c>
      <c r="G1419" t="s">
        <v>43</v>
      </c>
    </row>
    <row r="1420" spans="1:7">
      <c r="A1420" t="s">
        <v>3204</v>
      </c>
      <c r="B1420" s="158">
        <v>46268</v>
      </c>
      <c r="C1420" t="s">
        <v>4708</v>
      </c>
      <c r="D1420" t="s">
        <v>3035</v>
      </c>
      <c r="E1420" t="s">
        <v>3070</v>
      </c>
      <c r="F1420">
        <v>442.7208149060607</v>
      </c>
      <c r="G1420" t="s">
        <v>43</v>
      </c>
    </row>
    <row r="1421" spans="1:7">
      <c r="A1421" t="s">
        <v>3204</v>
      </c>
      <c r="B1421" s="158">
        <v>46268</v>
      </c>
      <c r="C1421" t="s">
        <v>4714</v>
      </c>
      <c r="D1421" t="s">
        <v>3035</v>
      </c>
      <c r="E1421" t="s">
        <v>3070</v>
      </c>
      <c r="F1421">
        <v>381.79084735177457</v>
      </c>
      <c r="G1421" t="s">
        <v>43</v>
      </c>
    </row>
    <row r="1422" spans="1:7">
      <c r="A1422" t="s">
        <v>3204</v>
      </c>
      <c r="B1422" s="158">
        <v>46268</v>
      </c>
      <c r="C1422" t="s">
        <v>4707</v>
      </c>
      <c r="D1422" t="s">
        <v>3035</v>
      </c>
      <c r="E1422" t="s">
        <v>3070</v>
      </c>
      <c r="F1422">
        <v>440.57535419799387</v>
      </c>
      <c r="G1422" t="s">
        <v>43</v>
      </c>
    </row>
    <row r="1423" spans="1:7">
      <c r="A1423" t="s">
        <v>3204</v>
      </c>
      <c r="B1423" s="158">
        <v>46268</v>
      </c>
      <c r="C1423" t="s">
        <v>4706</v>
      </c>
      <c r="D1423" t="s">
        <v>3035</v>
      </c>
      <c r="E1423" t="s">
        <v>3070</v>
      </c>
      <c r="F1423">
        <v>446.79035946726799</v>
      </c>
      <c r="G1423" t="s">
        <v>43</v>
      </c>
    </row>
    <row r="1424" spans="1:7">
      <c r="A1424" t="s">
        <v>3204</v>
      </c>
      <c r="B1424" s="158">
        <v>46268</v>
      </c>
      <c r="C1424" t="s">
        <v>4705</v>
      </c>
      <c r="D1424" t="s">
        <v>3035</v>
      </c>
      <c r="E1424" t="s">
        <v>3070</v>
      </c>
      <c r="F1424">
        <v>446.78804191760719</v>
      </c>
      <c r="G1424" t="s">
        <v>43</v>
      </c>
    </row>
    <row r="1425" spans="1:7">
      <c r="A1425" t="s">
        <v>3204</v>
      </c>
      <c r="B1425" s="158">
        <v>46268</v>
      </c>
      <c r="D1425" t="s">
        <v>3035</v>
      </c>
      <c r="E1425" t="s">
        <v>3070</v>
      </c>
      <c r="F1425">
        <v>10697.69154315346</v>
      </c>
      <c r="G1425" t="s">
        <v>43</v>
      </c>
    </row>
    <row r="1426" spans="1:7">
      <c r="A1426" t="s">
        <v>3204</v>
      </c>
      <c r="B1426" s="158">
        <v>46268</v>
      </c>
      <c r="C1426" t="s">
        <v>4610</v>
      </c>
      <c r="D1426" t="s">
        <v>3035</v>
      </c>
      <c r="E1426" t="s">
        <v>3070</v>
      </c>
      <c r="F1426">
        <v>459.15990523807699</v>
      </c>
      <c r="G1426" t="s">
        <v>43</v>
      </c>
    </row>
    <row r="1427" spans="1:7">
      <c r="A1427" t="s">
        <v>3204</v>
      </c>
      <c r="B1427" s="158">
        <v>46268</v>
      </c>
      <c r="C1427" t="s">
        <v>4722</v>
      </c>
      <c r="D1427" t="s">
        <v>3043</v>
      </c>
      <c r="E1427" t="s">
        <v>3070</v>
      </c>
      <c r="F1427">
        <v>458.94535479880869</v>
      </c>
      <c r="G1427" t="s">
        <v>43</v>
      </c>
    </row>
    <row r="1428" spans="1:7">
      <c r="A1428" t="s">
        <v>3204</v>
      </c>
      <c r="B1428" s="158">
        <v>46268</v>
      </c>
      <c r="C1428" t="s">
        <v>4783</v>
      </c>
      <c r="D1428" t="s">
        <v>3043</v>
      </c>
      <c r="E1428" t="s">
        <v>3070</v>
      </c>
      <c r="F1428">
        <v>620.5081418948248</v>
      </c>
      <c r="G1428" t="s">
        <v>43</v>
      </c>
    </row>
    <row r="1429" spans="1:7">
      <c r="A1429" t="s">
        <v>3204</v>
      </c>
      <c r="B1429" s="158">
        <v>46268</v>
      </c>
      <c r="C1429" t="s">
        <v>4781</v>
      </c>
      <c r="D1429" t="s">
        <v>3043</v>
      </c>
      <c r="E1429" t="s">
        <v>3070</v>
      </c>
      <c r="F1429">
        <v>474.66169898957008</v>
      </c>
      <c r="G1429" t="s">
        <v>43</v>
      </c>
    </row>
    <row r="1430" spans="1:7">
      <c r="A1430" t="s">
        <v>3204</v>
      </c>
      <c r="B1430" s="158">
        <v>46268</v>
      </c>
      <c r="C1430" t="s">
        <v>4782</v>
      </c>
      <c r="D1430" t="s">
        <v>3043</v>
      </c>
      <c r="E1430" t="s">
        <v>3070</v>
      </c>
      <c r="F1430">
        <v>811.69128605374135</v>
      </c>
      <c r="G1430" t="s">
        <v>43</v>
      </c>
    </row>
    <row r="1431" spans="1:7">
      <c r="A1431" t="s">
        <v>3204</v>
      </c>
      <c r="B1431" s="158">
        <v>46268</v>
      </c>
      <c r="C1431" t="s">
        <v>4801</v>
      </c>
      <c r="D1431" t="s">
        <v>3043</v>
      </c>
      <c r="E1431" t="s">
        <v>3070</v>
      </c>
      <c r="F1431">
        <v>487.22409330680972</v>
      </c>
      <c r="G1431" t="s">
        <v>43</v>
      </c>
    </row>
    <row r="1432" spans="1:7">
      <c r="A1432" t="s">
        <v>3204</v>
      </c>
      <c r="B1432" s="158">
        <v>46268</v>
      </c>
      <c r="C1432" t="s">
        <v>4785</v>
      </c>
      <c r="D1432" t="s">
        <v>3043</v>
      </c>
      <c r="E1432" t="s">
        <v>3070</v>
      </c>
      <c r="F1432">
        <v>423.05378666892648</v>
      </c>
      <c r="G1432" t="s">
        <v>43</v>
      </c>
    </row>
    <row r="1433" spans="1:7">
      <c r="A1433" t="s">
        <v>3204</v>
      </c>
      <c r="B1433" s="158">
        <v>46268</v>
      </c>
      <c r="C1433" t="s">
        <v>4780</v>
      </c>
      <c r="D1433" t="s">
        <v>3043</v>
      </c>
      <c r="E1433" t="s">
        <v>3070</v>
      </c>
      <c r="F1433">
        <v>450.49696858227247</v>
      </c>
      <c r="G1433" t="s">
        <v>43</v>
      </c>
    </row>
    <row r="1434" spans="1:7">
      <c r="A1434" t="s">
        <v>3204</v>
      </c>
      <c r="B1434" s="158">
        <v>46268</v>
      </c>
      <c r="C1434" t="s">
        <v>4654</v>
      </c>
      <c r="D1434" t="s">
        <v>3043</v>
      </c>
      <c r="E1434" t="s">
        <v>3070</v>
      </c>
      <c r="F1434">
        <v>974.65349179229815</v>
      </c>
      <c r="G1434" t="s">
        <v>43</v>
      </c>
    </row>
    <row r="1435" spans="1:7">
      <c r="A1435" t="s">
        <v>3204</v>
      </c>
      <c r="B1435" s="158">
        <v>46268</v>
      </c>
      <c r="C1435" t="s">
        <v>4661</v>
      </c>
      <c r="D1435" t="s">
        <v>3043</v>
      </c>
      <c r="E1435" t="s">
        <v>3070</v>
      </c>
      <c r="F1435">
        <v>574.94374471157789</v>
      </c>
      <c r="G1435" t="s">
        <v>43</v>
      </c>
    </row>
    <row r="1436" spans="1:7">
      <c r="A1436" t="s">
        <v>3204</v>
      </c>
      <c r="B1436" s="158">
        <v>46268</v>
      </c>
      <c r="C1436" t="s">
        <v>4660</v>
      </c>
      <c r="D1436" t="s">
        <v>3043</v>
      </c>
      <c r="E1436" t="s">
        <v>3070</v>
      </c>
      <c r="F1436">
        <v>552.32288911938667</v>
      </c>
      <c r="G1436" t="s">
        <v>43</v>
      </c>
    </row>
    <row r="1437" spans="1:7">
      <c r="A1437" t="s">
        <v>3204</v>
      </c>
      <c r="B1437" s="158">
        <v>46268</v>
      </c>
      <c r="C1437" t="s">
        <v>4659</v>
      </c>
      <c r="D1437" t="s">
        <v>3043</v>
      </c>
      <c r="E1437" t="s">
        <v>3070</v>
      </c>
      <c r="F1437">
        <v>1014.454555263168</v>
      </c>
      <c r="G1437" t="s">
        <v>43</v>
      </c>
    </row>
    <row r="1438" spans="1:7">
      <c r="A1438" t="s">
        <v>3204</v>
      </c>
      <c r="B1438" s="158">
        <v>46268</v>
      </c>
      <c r="C1438" t="s">
        <v>4658</v>
      </c>
      <c r="D1438" t="s">
        <v>3043</v>
      </c>
      <c r="E1438" t="s">
        <v>3070</v>
      </c>
      <c r="F1438">
        <v>530.41512062400579</v>
      </c>
      <c r="G1438" t="s">
        <v>43</v>
      </c>
    </row>
    <row r="1439" spans="1:7">
      <c r="A1439" t="s">
        <v>3204</v>
      </c>
      <c r="B1439" s="158">
        <v>46268</v>
      </c>
      <c r="C1439" t="s">
        <v>4655</v>
      </c>
      <c r="D1439" t="s">
        <v>3043</v>
      </c>
      <c r="E1439" t="s">
        <v>3070</v>
      </c>
      <c r="F1439">
        <v>512.810667029873</v>
      </c>
      <c r="G1439" t="s">
        <v>43</v>
      </c>
    </row>
    <row r="1440" spans="1:7">
      <c r="A1440" t="s">
        <v>3204</v>
      </c>
      <c r="B1440" s="158">
        <v>46268</v>
      </c>
      <c r="C1440" t="s">
        <v>4657</v>
      </c>
      <c r="D1440" t="s">
        <v>3043</v>
      </c>
      <c r="E1440" t="s">
        <v>3070</v>
      </c>
      <c r="F1440">
        <v>596.8709240667522</v>
      </c>
      <c r="G1440" t="s">
        <v>43</v>
      </c>
    </row>
    <row r="1441" spans="1:7">
      <c r="A1441" t="s">
        <v>3204</v>
      </c>
      <c r="B1441" s="158">
        <v>46268</v>
      </c>
      <c r="C1441" t="s">
        <v>4656</v>
      </c>
      <c r="D1441" t="s">
        <v>3043</v>
      </c>
      <c r="E1441" t="s">
        <v>3070</v>
      </c>
      <c r="F1441">
        <v>1246.0561447875809</v>
      </c>
      <c r="G1441" t="s">
        <v>43</v>
      </c>
    </row>
    <row r="1442" spans="1:7">
      <c r="A1442" t="s">
        <v>3204</v>
      </c>
      <c r="B1442" s="158">
        <v>46268</v>
      </c>
      <c r="C1442" t="s">
        <v>4792</v>
      </c>
      <c r="D1442" t="s">
        <v>3043</v>
      </c>
      <c r="E1442" t="s">
        <v>3070</v>
      </c>
      <c r="F1442">
        <v>424.78260495886212</v>
      </c>
      <c r="G1442" t="s">
        <v>43</v>
      </c>
    </row>
    <row r="1443" spans="1:7">
      <c r="A1443" t="s">
        <v>3204</v>
      </c>
      <c r="B1443" s="158">
        <v>46268</v>
      </c>
      <c r="C1443" t="s">
        <v>4791</v>
      </c>
      <c r="D1443" t="s">
        <v>3043</v>
      </c>
      <c r="E1443" t="s">
        <v>3070</v>
      </c>
      <c r="F1443">
        <v>424.78102362900972</v>
      </c>
      <c r="G1443" t="s">
        <v>43</v>
      </c>
    </row>
    <row r="1444" spans="1:7">
      <c r="A1444" t="s">
        <v>3204</v>
      </c>
      <c r="B1444" s="158">
        <v>46268</v>
      </c>
      <c r="C1444" t="s">
        <v>4790</v>
      </c>
      <c r="D1444" t="s">
        <v>3043</v>
      </c>
      <c r="E1444" t="s">
        <v>3070</v>
      </c>
      <c r="F1444">
        <v>420.41307618469</v>
      </c>
      <c r="G1444" t="s">
        <v>43</v>
      </c>
    </row>
    <row r="1445" spans="1:7">
      <c r="A1445" t="s">
        <v>3204</v>
      </c>
      <c r="B1445" s="158">
        <v>46268</v>
      </c>
      <c r="C1445" t="s">
        <v>4797</v>
      </c>
      <c r="D1445" t="s">
        <v>3043</v>
      </c>
      <c r="E1445" t="s">
        <v>3070</v>
      </c>
      <c r="F1445">
        <v>788.11141162551939</v>
      </c>
      <c r="G1445" t="s">
        <v>43</v>
      </c>
    </row>
    <row r="1446" spans="1:7">
      <c r="A1446" t="s">
        <v>3204</v>
      </c>
      <c r="B1446" s="158">
        <v>46268</v>
      </c>
      <c r="C1446" t="s">
        <v>4798</v>
      </c>
      <c r="D1446" t="s">
        <v>3043</v>
      </c>
      <c r="E1446" t="s">
        <v>3070</v>
      </c>
      <c r="F1446">
        <v>477.07423638179898</v>
      </c>
      <c r="G1446" t="s">
        <v>43</v>
      </c>
    </row>
    <row r="1447" spans="1:7">
      <c r="A1447" t="s">
        <v>3204</v>
      </c>
      <c r="B1447" s="158">
        <v>46268</v>
      </c>
      <c r="C1447" t="s">
        <v>4789</v>
      </c>
      <c r="D1447" t="s">
        <v>3043</v>
      </c>
      <c r="E1447" t="s">
        <v>3070</v>
      </c>
      <c r="F1447">
        <v>416.66965335607529</v>
      </c>
      <c r="G1447" t="s">
        <v>43</v>
      </c>
    </row>
    <row r="1448" spans="1:7">
      <c r="A1448" t="s">
        <v>3204</v>
      </c>
      <c r="B1448" s="158">
        <v>46268</v>
      </c>
      <c r="C1448" t="s">
        <v>4799</v>
      </c>
      <c r="D1448" t="s">
        <v>3043</v>
      </c>
      <c r="E1448" t="s">
        <v>3070</v>
      </c>
      <c r="F1448">
        <v>475.18986348807812</v>
      </c>
      <c r="G1448" t="s">
        <v>43</v>
      </c>
    </row>
    <row r="1449" spans="1:7">
      <c r="A1449" t="s">
        <v>3204</v>
      </c>
      <c r="B1449" s="158">
        <v>46268</v>
      </c>
      <c r="C1449" t="s">
        <v>4788</v>
      </c>
      <c r="D1449" t="s">
        <v>3043</v>
      </c>
      <c r="E1449" t="s">
        <v>3070</v>
      </c>
      <c r="F1449">
        <v>416.6683799251914</v>
      </c>
      <c r="G1449" t="s">
        <v>43</v>
      </c>
    </row>
    <row r="1450" spans="1:7">
      <c r="A1450" t="s">
        <v>3204</v>
      </c>
      <c r="B1450" s="158">
        <v>46268</v>
      </c>
      <c r="C1450" t="s">
        <v>4800</v>
      </c>
      <c r="D1450" t="s">
        <v>3043</v>
      </c>
      <c r="E1450" t="s">
        <v>3070</v>
      </c>
      <c r="F1450">
        <v>484.71885089203721</v>
      </c>
      <c r="G1450" t="s">
        <v>43</v>
      </c>
    </row>
    <row r="1451" spans="1:7">
      <c r="A1451" t="s">
        <v>3204</v>
      </c>
      <c r="B1451" s="158">
        <v>46268</v>
      </c>
      <c r="C1451" t="s">
        <v>4787</v>
      </c>
      <c r="D1451" t="s">
        <v>3043</v>
      </c>
      <c r="E1451" t="s">
        <v>3070</v>
      </c>
      <c r="F1451">
        <v>416.66831411421299</v>
      </c>
      <c r="G1451" t="s">
        <v>43</v>
      </c>
    </row>
    <row r="1452" spans="1:7">
      <c r="A1452" t="s">
        <v>3204</v>
      </c>
      <c r="B1452" s="158">
        <v>46268</v>
      </c>
      <c r="C1452" t="s">
        <v>4786</v>
      </c>
      <c r="D1452" t="s">
        <v>3043</v>
      </c>
      <c r="E1452" t="s">
        <v>3070</v>
      </c>
      <c r="F1452">
        <v>408.99698761850601</v>
      </c>
      <c r="G1452" t="s">
        <v>43</v>
      </c>
    </row>
    <row r="1453" spans="1:7">
      <c r="A1453" t="s">
        <v>3204</v>
      </c>
      <c r="B1453" s="158">
        <v>46268</v>
      </c>
      <c r="C1453" t="s">
        <v>4778</v>
      </c>
      <c r="D1453" t="s">
        <v>3043</v>
      </c>
      <c r="E1453" t="s">
        <v>3070</v>
      </c>
      <c r="F1453">
        <v>612.14241670444608</v>
      </c>
      <c r="G1453" t="s">
        <v>43</v>
      </c>
    </row>
    <row r="1454" spans="1:7">
      <c r="A1454" t="s">
        <v>3204</v>
      </c>
      <c r="B1454" s="158">
        <v>46268</v>
      </c>
      <c r="C1454" t="s">
        <v>4784</v>
      </c>
      <c r="D1454" t="s">
        <v>3043</v>
      </c>
      <c r="E1454" t="s">
        <v>3070</v>
      </c>
      <c r="F1454">
        <v>419.97631353884941</v>
      </c>
      <c r="G1454" t="s">
        <v>43</v>
      </c>
    </row>
    <row r="1455" spans="1:7">
      <c r="A1455" t="s">
        <v>3204</v>
      </c>
      <c r="B1455" s="158">
        <v>46268</v>
      </c>
      <c r="C1455" t="s">
        <v>4796</v>
      </c>
      <c r="D1455" t="s">
        <v>3043</v>
      </c>
      <c r="E1455" t="s">
        <v>3070</v>
      </c>
      <c r="F1455">
        <v>420.58757112920279</v>
      </c>
      <c r="G1455" t="s">
        <v>43</v>
      </c>
    </row>
    <row r="1456" spans="1:7">
      <c r="A1456" t="s">
        <v>3204</v>
      </c>
      <c r="B1456" s="158">
        <v>46268</v>
      </c>
      <c r="C1456" t="s">
        <v>4794</v>
      </c>
      <c r="D1456" t="s">
        <v>3043</v>
      </c>
      <c r="E1456" t="s">
        <v>3070</v>
      </c>
      <c r="F1456">
        <v>414.9252228140831</v>
      </c>
      <c r="G1456" t="s">
        <v>43</v>
      </c>
    </row>
    <row r="1457" spans="1:7">
      <c r="A1457" t="s">
        <v>3204</v>
      </c>
      <c r="B1457" s="158">
        <v>46268</v>
      </c>
      <c r="C1457" t="s">
        <v>4795</v>
      </c>
      <c r="D1457" t="s">
        <v>3043</v>
      </c>
      <c r="E1457" t="s">
        <v>3070</v>
      </c>
      <c r="F1457">
        <v>421.89392955414951</v>
      </c>
      <c r="G1457" t="s">
        <v>43</v>
      </c>
    </row>
    <row r="1458" spans="1:7">
      <c r="A1458" t="s">
        <v>3204</v>
      </c>
      <c r="B1458" s="158">
        <v>46268</v>
      </c>
      <c r="C1458" t="s">
        <v>4793</v>
      </c>
      <c r="D1458" t="s">
        <v>3043</v>
      </c>
      <c r="E1458" t="s">
        <v>3070</v>
      </c>
      <c r="F1458">
        <v>424.78131690248853</v>
      </c>
      <c r="G1458" t="s">
        <v>43</v>
      </c>
    </row>
    <row r="1459" spans="1:7">
      <c r="A1459" t="s">
        <v>3204</v>
      </c>
      <c r="B1459" s="158">
        <v>46268</v>
      </c>
      <c r="C1459" t="s">
        <v>4739</v>
      </c>
      <c r="D1459" t="s">
        <v>3043</v>
      </c>
      <c r="E1459" t="s">
        <v>3070</v>
      </c>
      <c r="F1459">
        <v>499.67512033134699</v>
      </c>
      <c r="G1459" t="s">
        <v>43</v>
      </c>
    </row>
    <row r="1460" spans="1:7">
      <c r="A1460" t="s">
        <v>3204</v>
      </c>
      <c r="B1460" s="158">
        <v>46268</v>
      </c>
      <c r="C1460" t="s">
        <v>4742</v>
      </c>
      <c r="D1460" t="s">
        <v>3043</v>
      </c>
      <c r="E1460" t="s">
        <v>3070</v>
      </c>
      <c r="F1460">
        <v>410.75206560827792</v>
      </c>
      <c r="G1460" t="s">
        <v>43</v>
      </c>
    </row>
    <row r="1461" spans="1:7">
      <c r="A1461" t="s">
        <v>3204</v>
      </c>
      <c r="B1461" s="158">
        <v>46268</v>
      </c>
      <c r="C1461" t="s">
        <v>4743</v>
      </c>
      <c r="D1461" t="s">
        <v>3043</v>
      </c>
      <c r="E1461" t="s">
        <v>3070</v>
      </c>
      <c r="F1461">
        <v>410.78916780278092</v>
      </c>
      <c r="G1461" t="s">
        <v>43</v>
      </c>
    </row>
    <row r="1462" spans="1:7">
      <c r="A1462" t="s">
        <v>3204</v>
      </c>
      <c r="B1462" s="158">
        <v>46268</v>
      </c>
      <c r="C1462" t="s">
        <v>4765</v>
      </c>
      <c r="D1462" t="s">
        <v>3043</v>
      </c>
      <c r="E1462" t="s">
        <v>3070</v>
      </c>
      <c r="F1462">
        <v>933.02714022714645</v>
      </c>
      <c r="G1462" t="s">
        <v>43</v>
      </c>
    </row>
    <row r="1463" spans="1:7">
      <c r="A1463" t="s">
        <v>3204</v>
      </c>
      <c r="B1463" s="158">
        <v>46268</v>
      </c>
      <c r="C1463" t="s">
        <v>4766</v>
      </c>
      <c r="D1463" t="s">
        <v>3043</v>
      </c>
      <c r="E1463" t="s">
        <v>3070</v>
      </c>
      <c r="F1463">
        <v>987.11723288940266</v>
      </c>
      <c r="G1463" t="s">
        <v>43</v>
      </c>
    </row>
    <row r="1464" spans="1:7">
      <c r="A1464" t="s">
        <v>3204</v>
      </c>
      <c r="B1464" s="158">
        <v>46268</v>
      </c>
      <c r="C1464" t="s">
        <v>4617</v>
      </c>
      <c r="D1464" t="s">
        <v>3043</v>
      </c>
      <c r="E1464" t="s">
        <v>3070</v>
      </c>
      <c r="F1464">
        <v>398.64914103224868</v>
      </c>
      <c r="G1464" t="s">
        <v>43</v>
      </c>
    </row>
    <row r="1465" spans="1:7">
      <c r="A1465" t="s">
        <v>3204</v>
      </c>
      <c r="B1465" s="158">
        <v>46268</v>
      </c>
      <c r="C1465" t="s">
        <v>4616</v>
      </c>
      <c r="D1465" t="s">
        <v>3043</v>
      </c>
      <c r="E1465" t="s">
        <v>3070</v>
      </c>
      <c r="F1465">
        <v>642.18274179054424</v>
      </c>
      <c r="G1465" t="s">
        <v>43</v>
      </c>
    </row>
    <row r="1466" spans="1:7">
      <c r="A1466" t="s">
        <v>3204</v>
      </c>
      <c r="B1466" s="158">
        <v>46268</v>
      </c>
      <c r="C1466" t="s">
        <v>4612</v>
      </c>
      <c r="D1466" t="s">
        <v>3043</v>
      </c>
      <c r="E1466" t="s">
        <v>3070</v>
      </c>
      <c r="F1466">
        <v>412.84062528423959</v>
      </c>
      <c r="G1466" t="s">
        <v>43</v>
      </c>
    </row>
    <row r="1467" spans="1:7">
      <c r="A1467" t="s">
        <v>3204</v>
      </c>
      <c r="B1467" s="158">
        <v>46268</v>
      </c>
      <c r="C1467" t="s">
        <v>4613</v>
      </c>
      <c r="D1467" t="s">
        <v>3043</v>
      </c>
      <c r="E1467" t="s">
        <v>3070</v>
      </c>
      <c r="F1467">
        <v>412.84170566219842</v>
      </c>
      <c r="G1467" t="s">
        <v>43</v>
      </c>
    </row>
    <row r="1468" spans="1:7">
      <c r="A1468" t="s">
        <v>3204</v>
      </c>
      <c r="B1468" s="158">
        <v>46268</v>
      </c>
      <c r="C1468" t="s">
        <v>4614</v>
      </c>
      <c r="D1468" t="s">
        <v>3043</v>
      </c>
      <c r="E1468" t="s">
        <v>3070</v>
      </c>
      <c r="F1468">
        <v>417.77975554391742</v>
      </c>
      <c r="G1468" t="s">
        <v>43</v>
      </c>
    </row>
    <row r="1469" spans="1:7">
      <c r="A1469" t="s">
        <v>3204</v>
      </c>
      <c r="B1469" s="158">
        <v>46268</v>
      </c>
      <c r="C1469" t="s">
        <v>4609</v>
      </c>
      <c r="D1469" t="s">
        <v>3043</v>
      </c>
      <c r="E1469" t="s">
        <v>3070</v>
      </c>
      <c r="F1469">
        <v>581.89254600740969</v>
      </c>
      <c r="G1469" t="s">
        <v>43</v>
      </c>
    </row>
    <row r="1470" spans="1:7">
      <c r="A1470" t="s">
        <v>3204</v>
      </c>
      <c r="B1470" s="158">
        <v>46268</v>
      </c>
      <c r="C1470" t="s">
        <v>4615</v>
      </c>
      <c r="D1470" t="s">
        <v>3043</v>
      </c>
      <c r="E1470" t="s">
        <v>3070</v>
      </c>
      <c r="F1470">
        <v>408.68564020656049</v>
      </c>
      <c r="G1470" t="s">
        <v>43</v>
      </c>
    </row>
    <row r="1471" spans="1:7">
      <c r="A1471" t="s">
        <v>3204</v>
      </c>
      <c r="B1471" s="158">
        <v>46268</v>
      </c>
      <c r="C1471" t="s">
        <v>4724</v>
      </c>
      <c r="D1471" t="s">
        <v>3045</v>
      </c>
      <c r="E1471" t="s">
        <v>3070</v>
      </c>
      <c r="F1471">
        <v>405.30994806438679</v>
      </c>
      <c r="G1471" t="s">
        <v>43</v>
      </c>
    </row>
    <row r="1472" spans="1:7">
      <c r="A1472" t="s">
        <v>3204</v>
      </c>
      <c r="B1472" s="158">
        <v>46268</v>
      </c>
      <c r="C1472" t="s">
        <v>4723</v>
      </c>
      <c r="D1472" t="s">
        <v>3045</v>
      </c>
      <c r="E1472" t="s">
        <v>3070</v>
      </c>
      <c r="F1472">
        <v>415.47516631148761</v>
      </c>
      <c r="G1472" t="s">
        <v>43</v>
      </c>
    </row>
    <row r="1473" spans="1:7">
      <c r="A1473" t="s">
        <v>3204</v>
      </c>
      <c r="B1473" s="158">
        <v>46268</v>
      </c>
      <c r="C1473" t="s">
        <v>4715</v>
      </c>
      <c r="D1473" t="s">
        <v>3045</v>
      </c>
      <c r="E1473" t="s">
        <v>3070</v>
      </c>
      <c r="F1473">
        <v>451.54104045219719</v>
      </c>
      <c r="G1473" t="s">
        <v>43</v>
      </c>
    </row>
    <row r="1474" spans="1:7">
      <c r="A1474" t="s">
        <v>3204</v>
      </c>
      <c r="B1474" s="158">
        <v>46268</v>
      </c>
      <c r="C1474" t="s">
        <v>4732</v>
      </c>
      <c r="D1474" t="s">
        <v>3045</v>
      </c>
      <c r="E1474" t="s">
        <v>3070</v>
      </c>
      <c r="F1474">
        <v>414.43588567897677</v>
      </c>
      <c r="G1474" t="s">
        <v>43</v>
      </c>
    </row>
    <row r="1475" spans="1:7">
      <c r="A1475" t="s">
        <v>3204</v>
      </c>
      <c r="B1475" s="158">
        <v>46268</v>
      </c>
      <c r="C1475" t="s">
        <v>4733</v>
      </c>
      <c r="D1475" t="s">
        <v>3045</v>
      </c>
      <c r="E1475" t="s">
        <v>3070</v>
      </c>
      <c r="F1475">
        <v>419.63435853458941</v>
      </c>
      <c r="G1475" t="s">
        <v>43</v>
      </c>
    </row>
    <row r="1476" spans="1:7">
      <c r="A1476" t="s">
        <v>3204</v>
      </c>
      <c r="B1476" s="158">
        <v>46268</v>
      </c>
      <c r="C1476" t="s">
        <v>4734</v>
      </c>
      <c r="D1476" t="s">
        <v>3045</v>
      </c>
      <c r="E1476" t="s">
        <v>3070</v>
      </c>
      <c r="F1476">
        <v>419.72865213267511</v>
      </c>
      <c r="G1476" t="s">
        <v>43</v>
      </c>
    </row>
    <row r="1477" spans="1:7">
      <c r="A1477" t="s">
        <v>3204</v>
      </c>
      <c r="B1477" s="158">
        <v>46268</v>
      </c>
      <c r="C1477" t="s">
        <v>4727</v>
      </c>
      <c r="D1477" t="s">
        <v>3045</v>
      </c>
      <c r="E1477" t="s">
        <v>3070</v>
      </c>
      <c r="F1477">
        <v>398.47381484694779</v>
      </c>
      <c r="G1477" t="s">
        <v>43</v>
      </c>
    </row>
    <row r="1478" spans="1:7">
      <c r="A1478" t="s">
        <v>3204</v>
      </c>
      <c r="B1478" s="158">
        <v>46268</v>
      </c>
      <c r="C1478" t="s">
        <v>4735</v>
      </c>
      <c r="D1478" t="s">
        <v>3045</v>
      </c>
      <c r="E1478" t="s">
        <v>3070</v>
      </c>
      <c r="F1478">
        <v>419.73035550303757</v>
      </c>
      <c r="G1478" t="s">
        <v>43</v>
      </c>
    </row>
    <row r="1479" spans="1:7">
      <c r="A1479" t="s">
        <v>3204</v>
      </c>
      <c r="B1479" s="158">
        <v>46268</v>
      </c>
      <c r="C1479" t="s">
        <v>4726</v>
      </c>
      <c r="D1479" t="s">
        <v>3045</v>
      </c>
      <c r="E1479" t="s">
        <v>3070</v>
      </c>
      <c r="F1479">
        <v>398.47480351291603</v>
      </c>
      <c r="G1479" t="s">
        <v>43</v>
      </c>
    </row>
    <row r="1480" spans="1:7">
      <c r="A1480" t="s">
        <v>3204</v>
      </c>
      <c r="B1480" s="158">
        <v>46268</v>
      </c>
      <c r="C1480" t="s">
        <v>4725</v>
      </c>
      <c r="D1480" t="s">
        <v>3045</v>
      </c>
      <c r="E1480" t="s">
        <v>3070</v>
      </c>
      <c r="F1480">
        <v>398.47706392034888</v>
      </c>
      <c r="G1480" t="s">
        <v>43</v>
      </c>
    </row>
    <row r="1481" spans="1:7">
      <c r="A1481" t="s">
        <v>3204</v>
      </c>
      <c r="B1481" s="158">
        <v>46268</v>
      </c>
      <c r="C1481" t="s">
        <v>4716</v>
      </c>
      <c r="D1481" t="s">
        <v>3045</v>
      </c>
      <c r="E1481" t="s">
        <v>3070</v>
      </c>
      <c r="F1481">
        <v>451.53694140911102</v>
      </c>
      <c r="G1481" t="s">
        <v>43</v>
      </c>
    </row>
    <row r="1482" spans="1:7">
      <c r="A1482" t="s">
        <v>3204</v>
      </c>
      <c r="B1482" s="158">
        <v>46268</v>
      </c>
      <c r="C1482" t="s">
        <v>4730</v>
      </c>
      <c r="D1482" t="s">
        <v>3045</v>
      </c>
      <c r="E1482" t="s">
        <v>3070</v>
      </c>
      <c r="F1482">
        <v>633.69257811456919</v>
      </c>
      <c r="G1482" t="s">
        <v>43</v>
      </c>
    </row>
    <row r="1483" spans="1:7">
      <c r="A1483" t="s">
        <v>3204</v>
      </c>
      <c r="B1483" s="158">
        <v>46268</v>
      </c>
      <c r="C1483" t="s">
        <v>4729</v>
      </c>
      <c r="D1483" t="s">
        <v>3045</v>
      </c>
      <c r="E1483" t="s">
        <v>3070</v>
      </c>
      <c r="F1483">
        <v>511.98908301815391</v>
      </c>
      <c r="G1483" t="s">
        <v>43</v>
      </c>
    </row>
    <row r="1484" spans="1:7">
      <c r="A1484" t="s">
        <v>3204</v>
      </c>
      <c r="B1484" s="158">
        <v>46268</v>
      </c>
      <c r="C1484" t="s">
        <v>4731</v>
      </c>
      <c r="D1484" t="s">
        <v>3045</v>
      </c>
      <c r="E1484" t="s">
        <v>3070</v>
      </c>
      <c r="F1484">
        <v>411.01826981641352</v>
      </c>
      <c r="G1484" t="s">
        <v>43</v>
      </c>
    </row>
    <row r="1485" spans="1:7">
      <c r="A1485" t="s">
        <v>3204</v>
      </c>
      <c r="B1485" s="158">
        <v>46268</v>
      </c>
      <c r="C1485" t="s">
        <v>4728</v>
      </c>
      <c r="D1485" t="s">
        <v>3045</v>
      </c>
      <c r="E1485" t="s">
        <v>3070</v>
      </c>
      <c r="F1485">
        <v>774.37850582692772</v>
      </c>
      <c r="G1485" t="s">
        <v>43</v>
      </c>
    </row>
    <row r="1486" spans="1:7">
      <c r="A1486" t="s">
        <v>3204</v>
      </c>
      <c r="B1486" s="158">
        <v>46268</v>
      </c>
      <c r="C1486" t="s">
        <v>4736</v>
      </c>
      <c r="D1486" t="s">
        <v>3045</v>
      </c>
      <c r="E1486" t="s">
        <v>3070</v>
      </c>
      <c r="F1486">
        <v>419.72639079578221</v>
      </c>
      <c r="G1486" t="s">
        <v>43</v>
      </c>
    </row>
    <row r="1487" spans="1:7">
      <c r="A1487" t="s">
        <v>3204</v>
      </c>
      <c r="B1487" s="158">
        <v>46268</v>
      </c>
      <c r="C1487" t="s">
        <v>4749</v>
      </c>
      <c r="D1487" t="s">
        <v>3045</v>
      </c>
      <c r="E1487" t="s">
        <v>3070</v>
      </c>
      <c r="F1487">
        <v>405.44318567216402</v>
      </c>
      <c r="G1487" t="s">
        <v>43</v>
      </c>
    </row>
    <row r="1488" spans="1:7">
      <c r="A1488" t="s">
        <v>3204</v>
      </c>
      <c r="B1488" s="158">
        <v>46268</v>
      </c>
      <c r="C1488" t="s">
        <v>4738</v>
      </c>
      <c r="D1488" t="s">
        <v>3045</v>
      </c>
      <c r="E1488" t="s">
        <v>3070</v>
      </c>
      <c r="F1488">
        <v>415.88876428455109</v>
      </c>
      <c r="G1488" t="s">
        <v>43</v>
      </c>
    </row>
    <row r="1489" spans="1:7">
      <c r="A1489" t="s">
        <v>3204</v>
      </c>
      <c r="B1489" s="158">
        <v>46268</v>
      </c>
      <c r="C1489" t="s">
        <v>4737</v>
      </c>
      <c r="D1489" t="s">
        <v>3045</v>
      </c>
      <c r="E1489" t="s">
        <v>3070</v>
      </c>
      <c r="F1489">
        <v>419.73120010271668</v>
      </c>
      <c r="G1489" t="s">
        <v>43</v>
      </c>
    </row>
    <row r="1490" spans="1:7">
      <c r="A1490" t="s">
        <v>3204</v>
      </c>
      <c r="B1490" s="158">
        <v>46268</v>
      </c>
      <c r="C1490" t="s">
        <v>4740</v>
      </c>
      <c r="D1490" t="s">
        <v>3045</v>
      </c>
      <c r="E1490" t="s">
        <v>3070</v>
      </c>
      <c r="F1490">
        <v>415.59064729698002</v>
      </c>
      <c r="G1490" t="s">
        <v>43</v>
      </c>
    </row>
    <row r="1491" spans="1:7">
      <c r="A1491" t="s">
        <v>3204</v>
      </c>
      <c r="B1491" s="158">
        <v>46268</v>
      </c>
      <c r="C1491" t="s">
        <v>4741</v>
      </c>
      <c r="D1491" t="s">
        <v>3045</v>
      </c>
      <c r="E1491" t="s">
        <v>3070</v>
      </c>
      <c r="F1491">
        <v>415.59267555736011</v>
      </c>
      <c r="G1491" t="s">
        <v>43</v>
      </c>
    </row>
    <row r="1492" spans="1:7">
      <c r="A1492" t="s">
        <v>3204</v>
      </c>
      <c r="B1492" s="158">
        <v>46268</v>
      </c>
      <c r="C1492" t="s">
        <v>4562</v>
      </c>
      <c r="D1492" t="s">
        <v>3045</v>
      </c>
      <c r="E1492" t="s">
        <v>3070</v>
      </c>
      <c r="F1492">
        <v>594.98328063916415</v>
      </c>
      <c r="G1492" t="s">
        <v>43</v>
      </c>
    </row>
    <row r="1493" spans="1:7">
      <c r="A1493" t="s">
        <v>3204</v>
      </c>
      <c r="B1493" s="158">
        <v>46268</v>
      </c>
      <c r="C1493" t="s">
        <v>4563</v>
      </c>
      <c r="D1493" t="s">
        <v>3045</v>
      </c>
      <c r="E1493" t="s">
        <v>3070</v>
      </c>
      <c r="F1493">
        <v>371.67812789231539</v>
      </c>
      <c r="G1493" t="s">
        <v>43</v>
      </c>
    </row>
    <row r="1494" spans="1:7">
      <c r="A1494" t="s">
        <v>3204</v>
      </c>
      <c r="B1494" s="158">
        <v>46268</v>
      </c>
      <c r="C1494" t="s">
        <v>4564</v>
      </c>
      <c r="D1494" t="s">
        <v>3045</v>
      </c>
      <c r="E1494" t="s">
        <v>3070</v>
      </c>
      <c r="F1494">
        <v>371.6779651157558</v>
      </c>
      <c r="G1494" t="s">
        <v>43</v>
      </c>
    </row>
    <row r="1495" spans="1:7">
      <c r="A1495" t="s">
        <v>3204</v>
      </c>
      <c r="B1495" s="158">
        <v>46268</v>
      </c>
      <c r="C1495" t="s">
        <v>4565</v>
      </c>
      <c r="D1495" t="s">
        <v>3045</v>
      </c>
      <c r="E1495" t="s">
        <v>3070</v>
      </c>
      <c r="F1495">
        <v>366.90324927866459</v>
      </c>
      <c r="G1495" t="s">
        <v>43</v>
      </c>
    </row>
    <row r="1496" spans="1:7">
      <c r="A1496" t="s">
        <v>3204</v>
      </c>
      <c r="B1496" s="158">
        <v>46268</v>
      </c>
      <c r="C1496" t="s">
        <v>4591</v>
      </c>
      <c r="D1496" t="s">
        <v>3045</v>
      </c>
      <c r="E1496" t="s">
        <v>3070</v>
      </c>
      <c r="F1496">
        <v>373.73582684621209</v>
      </c>
      <c r="G1496" t="s">
        <v>43</v>
      </c>
    </row>
    <row r="1497" spans="1:7">
      <c r="A1497" t="s">
        <v>3204</v>
      </c>
      <c r="B1497" s="158">
        <v>46268</v>
      </c>
      <c r="C1497" t="s">
        <v>4561</v>
      </c>
      <c r="D1497" t="s">
        <v>3045</v>
      </c>
      <c r="E1497" t="s">
        <v>3070</v>
      </c>
      <c r="F1497">
        <v>417.70756383147091</v>
      </c>
      <c r="G1497" t="s">
        <v>43</v>
      </c>
    </row>
    <row r="1498" spans="1:7">
      <c r="A1498" t="s">
        <v>3204</v>
      </c>
      <c r="B1498" s="158">
        <v>46268</v>
      </c>
      <c r="C1498" t="s">
        <v>4599</v>
      </c>
      <c r="D1498" t="s">
        <v>3045</v>
      </c>
      <c r="E1498" t="s">
        <v>3070</v>
      </c>
      <c r="F1498">
        <v>386.82686531543732</v>
      </c>
      <c r="G1498" t="s">
        <v>43</v>
      </c>
    </row>
    <row r="1499" spans="1:7">
      <c r="A1499" t="s">
        <v>3204</v>
      </c>
      <c r="B1499" s="158">
        <v>46268</v>
      </c>
      <c r="C1499" t="s">
        <v>4597</v>
      </c>
      <c r="D1499" t="s">
        <v>3045</v>
      </c>
      <c r="E1499" t="s">
        <v>3070</v>
      </c>
      <c r="F1499">
        <v>193.41312821209431</v>
      </c>
      <c r="G1499" t="s">
        <v>43</v>
      </c>
    </row>
    <row r="1500" spans="1:7">
      <c r="A1500" t="s">
        <v>3204</v>
      </c>
      <c r="B1500" s="158">
        <v>46268</v>
      </c>
      <c r="C1500" t="s">
        <v>4662</v>
      </c>
      <c r="D1500" t="s">
        <v>3037</v>
      </c>
      <c r="E1500" t="s">
        <v>3070</v>
      </c>
      <c r="F1500">
        <v>662.74888277938589</v>
      </c>
      <c r="G1500" t="s">
        <v>43</v>
      </c>
    </row>
    <row r="1501" spans="1:7">
      <c r="A1501" t="s">
        <v>3204</v>
      </c>
      <c r="B1501" s="158">
        <v>46268</v>
      </c>
      <c r="C1501" t="s">
        <v>4666</v>
      </c>
      <c r="D1501" t="s">
        <v>3037</v>
      </c>
      <c r="E1501" t="s">
        <v>3070</v>
      </c>
      <c r="F1501">
        <v>466.52154321968561</v>
      </c>
      <c r="G1501" t="s">
        <v>43</v>
      </c>
    </row>
    <row r="1502" spans="1:7">
      <c r="A1502" t="s">
        <v>3204</v>
      </c>
      <c r="B1502" s="158">
        <v>46268</v>
      </c>
      <c r="C1502" t="s">
        <v>4629</v>
      </c>
      <c r="D1502" t="s">
        <v>3037</v>
      </c>
      <c r="E1502" t="s">
        <v>3070</v>
      </c>
      <c r="F1502">
        <v>662.39554606378078</v>
      </c>
      <c r="G1502" t="s">
        <v>43</v>
      </c>
    </row>
    <row r="1503" spans="1:7">
      <c r="A1503" t="s">
        <v>3204</v>
      </c>
      <c r="B1503" s="158">
        <v>46268</v>
      </c>
      <c r="C1503" t="s">
        <v>4620</v>
      </c>
      <c r="D1503" t="s">
        <v>3037</v>
      </c>
      <c r="E1503" t="s">
        <v>3070</v>
      </c>
      <c r="F1503">
        <v>544.48319352790713</v>
      </c>
      <c r="G1503" t="s">
        <v>43</v>
      </c>
    </row>
    <row r="1504" spans="1:7">
      <c r="A1504" t="s">
        <v>3204</v>
      </c>
      <c r="B1504" s="158">
        <v>46268</v>
      </c>
      <c r="C1504" t="s">
        <v>4625</v>
      </c>
      <c r="D1504" t="s">
        <v>3037</v>
      </c>
      <c r="E1504" t="s">
        <v>3070</v>
      </c>
      <c r="F1504">
        <v>497.98284830339247</v>
      </c>
      <c r="G1504" t="s">
        <v>43</v>
      </c>
    </row>
    <row r="1505" spans="1:7">
      <c r="A1505" t="s">
        <v>3204</v>
      </c>
      <c r="B1505" s="158">
        <v>46268</v>
      </c>
      <c r="C1505" t="s">
        <v>4621</v>
      </c>
      <c r="D1505" t="s">
        <v>3037</v>
      </c>
      <c r="E1505" t="s">
        <v>3070</v>
      </c>
      <c r="F1505">
        <v>544.48626762628555</v>
      </c>
      <c r="G1505" t="s">
        <v>43</v>
      </c>
    </row>
    <row r="1506" spans="1:7">
      <c r="A1506" t="s">
        <v>3204</v>
      </c>
      <c r="B1506" s="158">
        <v>46268</v>
      </c>
      <c r="C1506" t="s">
        <v>4624</v>
      </c>
      <c r="D1506" t="s">
        <v>3037</v>
      </c>
      <c r="E1506" t="s">
        <v>3070</v>
      </c>
      <c r="F1506">
        <v>496.66598369926209</v>
      </c>
      <c r="G1506" t="s">
        <v>43</v>
      </c>
    </row>
    <row r="1507" spans="1:7">
      <c r="A1507" t="s">
        <v>3204</v>
      </c>
      <c r="B1507" s="158">
        <v>46268</v>
      </c>
      <c r="C1507" t="s">
        <v>4623</v>
      </c>
      <c r="D1507" t="s">
        <v>3037</v>
      </c>
      <c r="E1507" t="s">
        <v>3070</v>
      </c>
      <c r="F1507">
        <v>505.52356297336519</v>
      </c>
      <c r="G1507" t="s">
        <v>43</v>
      </c>
    </row>
    <row r="1508" spans="1:7">
      <c r="A1508" t="s">
        <v>3204</v>
      </c>
      <c r="B1508" s="158">
        <v>46268</v>
      </c>
      <c r="C1508" t="s">
        <v>4618</v>
      </c>
      <c r="D1508" t="s">
        <v>3037</v>
      </c>
      <c r="E1508" t="s">
        <v>3070</v>
      </c>
      <c r="F1508">
        <v>546.81133782118559</v>
      </c>
      <c r="G1508" t="s">
        <v>43</v>
      </c>
    </row>
    <row r="1509" spans="1:7">
      <c r="A1509" t="s">
        <v>3204</v>
      </c>
      <c r="B1509" s="158">
        <v>46268</v>
      </c>
      <c r="C1509" t="s">
        <v>4619</v>
      </c>
      <c r="D1509" t="s">
        <v>3037</v>
      </c>
      <c r="E1509" t="s">
        <v>3070</v>
      </c>
      <c r="F1509">
        <v>544.48429581150413</v>
      </c>
      <c r="G1509" t="s">
        <v>43</v>
      </c>
    </row>
    <row r="1510" spans="1:7">
      <c r="A1510" t="s">
        <v>3204</v>
      </c>
      <c r="B1510" s="158">
        <v>46268</v>
      </c>
      <c r="C1510" t="s">
        <v>4622</v>
      </c>
      <c r="D1510" t="s">
        <v>3037</v>
      </c>
      <c r="E1510" t="s">
        <v>3070</v>
      </c>
      <c r="F1510">
        <v>525.72645608708262</v>
      </c>
      <c r="G1510" t="s">
        <v>43</v>
      </c>
    </row>
    <row r="1511" spans="1:7">
      <c r="A1511" t="s">
        <v>3204</v>
      </c>
      <c r="B1511" s="158">
        <v>46268</v>
      </c>
      <c r="C1511" t="s">
        <v>4628</v>
      </c>
      <c r="D1511" t="s">
        <v>3037</v>
      </c>
      <c r="E1511" t="s">
        <v>3070</v>
      </c>
      <c r="F1511">
        <v>444.14033960178489</v>
      </c>
      <c r="G1511" t="s">
        <v>43</v>
      </c>
    </row>
    <row r="1512" spans="1:7">
      <c r="A1512" t="s">
        <v>3204</v>
      </c>
      <c r="B1512" s="158">
        <v>46268</v>
      </c>
      <c r="C1512" t="s">
        <v>4627</v>
      </c>
      <c r="D1512" t="s">
        <v>3037</v>
      </c>
      <c r="E1512" t="s">
        <v>3070</v>
      </c>
      <c r="F1512">
        <v>537.60471823439002</v>
      </c>
      <c r="G1512" t="s">
        <v>43</v>
      </c>
    </row>
    <row r="1513" spans="1:7">
      <c r="A1513" t="s">
        <v>3204</v>
      </c>
      <c r="B1513" s="158">
        <v>46268</v>
      </c>
      <c r="C1513" t="s">
        <v>4626</v>
      </c>
      <c r="D1513" t="s">
        <v>3037</v>
      </c>
      <c r="E1513" t="s">
        <v>3070</v>
      </c>
      <c r="F1513">
        <v>762.3248032964766</v>
      </c>
      <c r="G1513" t="s">
        <v>43</v>
      </c>
    </row>
    <row r="1514" spans="1:7">
      <c r="A1514" t="s">
        <v>3204</v>
      </c>
      <c r="B1514" s="158">
        <v>46268</v>
      </c>
      <c r="C1514" t="s">
        <v>4744</v>
      </c>
      <c r="D1514" t="s">
        <v>3037</v>
      </c>
      <c r="E1514" t="s">
        <v>3070</v>
      </c>
      <c r="F1514">
        <v>645.8175849840045</v>
      </c>
      <c r="G1514" t="s">
        <v>43</v>
      </c>
    </row>
    <row r="1515" spans="1:7">
      <c r="A1515" t="s">
        <v>3204</v>
      </c>
      <c r="B1515" s="158">
        <v>46268</v>
      </c>
      <c r="C1515" t="s">
        <v>4746</v>
      </c>
      <c r="D1515" t="s">
        <v>3037</v>
      </c>
      <c r="E1515" t="s">
        <v>3070</v>
      </c>
      <c r="F1515">
        <v>411.94844397809362</v>
      </c>
      <c r="G1515" t="s">
        <v>43</v>
      </c>
    </row>
    <row r="1516" spans="1:7">
      <c r="A1516" t="s">
        <v>3204</v>
      </c>
      <c r="B1516" s="158">
        <v>46268</v>
      </c>
      <c r="C1516" t="s">
        <v>4747</v>
      </c>
      <c r="D1516" t="s">
        <v>3037</v>
      </c>
      <c r="E1516" t="s">
        <v>3070</v>
      </c>
      <c r="F1516">
        <v>503.10288130305707</v>
      </c>
      <c r="G1516" t="s">
        <v>43</v>
      </c>
    </row>
    <row r="1517" spans="1:7">
      <c r="A1517" t="s">
        <v>3204</v>
      </c>
      <c r="B1517" s="158">
        <v>46268</v>
      </c>
      <c r="C1517" t="s">
        <v>4745</v>
      </c>
      <c r="D1517" t="s">
        <v>3037</v>
      </c>
      <c r="E1517" t="s">
        <v>3070</v>
      </c>
      <c r="F1517">
        <v>435.3044364862144</v>
      </c>
      <c r="G1517" t="s">
        <v>43</v>
      </c>
    </row>
    <row r="1518" spans="1:7">
      <c r="A1518" t="s">
        <v>3204</v>
      </c>
      <c r="B1518" s="158">
        <v>46268</v>
      </c>
      <c r="C1518" t="s">
        <v>4748</v>
      </c>
      <c r="D1518" t="s">
        <v>3037</v>
      </c>
      <c r="E1518" t="s">
        <v>3070</v>
      </c>
      <c r="F1518">
        <v>406.47318633832037</v>
      </c>
      <c r="G1518" t="s">
        <v>43</v>
      </c>
    </row>
    <row r="1519" spans="1:7">
      <c r="A1519" t="s">
        <v>3204</v>
      </c>
      <c r="B1519" s="158">
        <v>46268</v>
      </c>
      <c r="C1519" t="s">
        <v>4667</v>
      </c>
      <c r="D1519" t="s">
        <v>3037</v>
      </c>
      <c r="E1519" t="s">
        <v>3070</v>
      </c>
      <c r="F1519">
        <v>485.33140247315168</v>
      </c>
      <c r="G1519" t="s">
        <v>43</v>
      </c>
    </row>
    <row r="1520" spans="1:7">
      <c r="A1520" t="s">
        <v>3204</v>
      </c>
      <c r="B1520" s="158">
        <v>46268</v>
      </c>
      <c r="C1520" t="s">
        <v>4668</v>
      </c>
      <c r="D1520" t="s">
        <v>3037</v>
      </c>
      <c r="E1520" t="s">
        <v>3070</v>
      </c>
      <c r="F1520">
        <v>714.61750295571983</v>
      </c>
      <c r="G1520" t="s">
        <v>43</v>
      </c>
    </row>
    <row r="1521" spans="1:7">
      <c r="A1521" t="s">
        <v>3204</v>
      </c>
      <c r="B1521" s="158">
        <v>46268</v>
      </c>
      <c r="C1521" t="s">
        <v>4580</v>
      </c>
      <c r="D1521" t="s">
        <v>3037</v>
      </c>
      <c r="E1521" t="s">
        <v>3070</v>
      </c>
      <c r="F1521">
        <v>423.40081237629062</v>
      </c>
      <c r="G1521" t="s">
        <v>43</v>
      </c>
    </row>
    <row r="1522" spans="1:7">
      <c r="A1522" t="s">
        <v>3204</v>
      </c>
      <c r="B1522" s="158">
        <v>46268</v>
      </c>
      <c r="C1522" t="s">
        <v>4579</v>
      </c>
      <c r="D1522" t="s">
        <v>3037</v>
      </c>
      <c r="E1522" t="s">
        <v>3070</v>
      </c>
      <c r="F1522">
        <v>423.39979514479643</v>
      </c>
      <c r="G1522" t="s">
        <v>43</v>
      </c>
    </row>
    <row r="1523" spans="1:7">
      <c r="A1523" t="s">
        <v>3204</v>
      </c>
      <c r="B1523" s="158">
        <v>46268</v>
      </c>
      <c r="C1523" t="s">
        <v>4578</v>
      </c>
      <c r="D1523" t="s">
        <v>3037</v>
      </c>
      <c r="E1523" t="s">
        <v>3070</v>
      </c>
      <c r="F1523">
        <v>423.39816954359412</v>
      </c>
      <c r="G1523" t="s">
        <v>43</v>
      </c>
    </row>
    <row r="1524" spans="1:7">
      <c r="A1524" t="s">
        <v>3204</v>
      </c>
      <c r="B1524" s="158">
        <v>46268</v>
      </c>
      <c r="C1524" t="s">
        <v>4575</v>
      </c>
      <c r="D1524" t="s">
        <v>3037</v>
      </c>
      <c r="E1524" t="s">
        <v>3070</v>
      </c>
      <c r="F1524">
        <v>416.73929836601019</v>
      </c>
      <c r="G1524" t="s">
        <v>43</v>
      </c>
    </row>
    <row r="1525" spans="1:7">
      <c r="A1525" t="s">
        <v>3204</v>
      </c>
      <c r="B1525" s="158">
        <v>46268</v>
      </c>
      <c r="C1525" t="s">
        <v>4692</v>
      </c>
      <c r="D1525" t="s">
        <v>3041</v>
      </c>
      <c r="E1525" t="s">
        <v>3070</v>
      </c>
      <c r="F1525">
        <v>599.72637710324489</v>
      </c>
      <c r="G1525" t="s">
        <v>43</v>
      </c>
    </row>
    <row r="1526" spans="1:7">
      <c r="A1526" t="s">
        <v>3204</v>
      </c>
      <c r="B1526" s="158">
        <v>46268</v>
      </c>
      <c r="C1526" t="s">
        <v>4836</v>
      </c>
      <c r="D1526" t="s">
        <v>3041</v>
      </c>
      <c r="E1526" t="s">
        <v>3070</v>
      </c>
      <c r="F1526">
        <v>509.83931402675807</v>
      </c>
      <c r="G1526" t="s">
        <v>43</v>
      </c>
    </row>
    <row r="1527" spans="1:7">
      <c r="A1527" t="s">
        <v>3204</v>
      </c>
      <c r="B1527" s="158">
        <v>46268</v>
      </c>
      <c r="C1527" t="s">
        <v>4835</v>
      </c>
      <c r="D1527" t="s">
        <v>3041</v>
      </c>
      <c r="E1527" t="s">
        <v>3070</v>
      </c>
      <c r="F1527">
        <v>721.43867605831474</v>
      </c>
      <c r="G1527" t="s">
        <v>43</v>
      </c>
    </row>
    <row r="1528" spans="1:7">
      <c r="A1528" t="s">
        <v>3204</v>
      </c>
      <c r="B1528" s="158">
        <v>46268</v>
      </c>
      <c r="C1528" t="s">
        <v>4701</v>
      </c>
      <c r="D1528" t="s">
        <v>3041</v>
      </c>
      <c r="E1528" t="s">
        <v>3070</v>
      </c>
      <c r="F1528">
        <v>402.08471311815077</v>
      </c>
      <c r="G1528" t="s">
        <v>43</v>
      </c>
    </row>
    <row r="1529" spans="1:7">
      <c r="A1529" t="s">
        <v>3204</v>
      </c>
      <c r="B1529" s="158">
        <v>46268</v>
      </c>
      <c r="C1529" t="s">
        <v>4809</v>
      </c>
      <c r="D1529" t="s">
        <v>3041</v>
      </c>
      <c r="E1529" t="s">
        <v>3070</v>
      </c>
      <c r="F1529">
        <v>359.97308531403542</v>
      </c>
      <c r="G1529" t="s">
        <v>43</v>
      </c>
    </row>
    <row r="1530" spans="1:7">
      <c r="A1530" t="s">
        <v>3204</v>
      </c>
      <c r="B1530" s="158">
        <v>46268</v>
      </c>
      <c r="C1530" t="s">
        <v>4810</v>
      </c>
      <c r="D1530" t="s">
        <v>3041</v>
      </c>
      <c r="E1530" t="s">
        <v>3070</v>
      </c>
      <c r="F1530">
        <v>359.97064762189979</v>
      </c>
      <c r="G1530" t="s">
        <v>43</v>
      </c>
    </row>
    <row r="1531" spans="1:7">
      <c r="A1531" t="s">
        <v>3204</v>
      </c>
      <c r="B1531" s="158">
        <v>46268</v>
      </c>
      <c r="C1531" t="s">
        <v>4805</v>
      </c>
      <c r="D1531" t="s">
        <v>3041</v>
      </c>
      <c r="E1531" t="s">
        <v>3070</v>
      </c>
      <c r="F1531">
        <v>461.43205737322569</v>
      </c>
      <c r="G1531" t="s">
        <v>43</v>
      </c>
    </row>
    <row r="1532" spans="1:7">
      <c r="A1532" t="s">
        <v>3204</v>
      </c>
      <c r="B1532" s="158">
        <v>46268</v>
      </c>
      <c r="C1532" t="s">
        <v>4804</v>
      </c>
      <c r="D1532" t="s">
        <v>3041</v>
      </c>
      <c r="E1532" t="s">
        <v>3070</v>
      </c>
      <c r="F1532">
        <v>461.43563882261509</v>
      </c>
      <c r="G1532" t="s">
        <v>43</v>
      </c>
    </row>
    <row r="1533" spans="1:7">
      <c r="A1533" t="s">
        <v>3204</v>
      </c>
      <c r="B1533" s="158">
        <v>46268</v>
      </c>
      <c r="C1533" t="s">
        <v>4803</v>
      </c>
      <c r="D1533" t="s">
        <v>3041</v>
      </c>
      <c r="E1533" t="s">
        <v>3070</v>
      </c>
      <c r="F1533">
        <v>461.43213282525539</v>
      </c>
      <c r="G1533" t="s">
        <v>43</v>
      </c>
    </row>
    <row r="1534" spans="1:7">
      <c r="A1534" t="s">
        <v>3204</v>
      </c>
      <c r="B1534" s="158">
        <v>46268</v>
      </c>
      <c r="C1534" t="s">
        <v>4802</v>
      </c>
      <c r="D1534" t="s">
        <v>3041</v>
      </c>
      <c r="E1534" t="s">
        <v>3070</v>
      </c>
      <c r="F1534">
        <v>461.43222067132592</v>
      </c>
      <c r="G1534" t="s">
        <v>43</v>
      </c>
    </row>
    <row r="1535" spans="1:7">
      <c r="A1535" t="s">
        <v>3204</v>
      </c>
      <c r="B1535" s="158">
        <v>46268</v>
      </c>
      <c r="C1535" t="s">
        <v>4806</v>
      </c>
      <c r="D1535" t="s">
        <v>3041</v>
      </c>
      <c r="E1535" t="s">
        <v>3070</v>
      </c>
      <c r="F1535">
        <v>359.97088780254131</v>
      </c>
      <c r="G1535" t="s">
        <v>43</v>
      </c>
    </row>
    <row r="1536" spans="1:7">
      <c r="A1536" t="s">
        <v>3204</v>
      </c>
      <c r="B1536" s="158">
        <v>46268</v>
      </c>
      <c r="C1536" t="s">
        <v>4807</v>
      </c>
      <c r="D1536" t="s">
        <v>3041</v>
      </c>
      <c r="E1536" t="s">
        <v>3070</v>
      </c>
      <c r="F1536">
        <v>359.97087874263531</v>
      </c>
      <c r="G1536" t="s">
        <v>43</v>
      </c>
    </row>
    <row r="1537" spans="1:7">
      <c r="A1537" t="s">
        <v>3204</v>
      </c>
      <c r="B1537" s="158">
        <v>46268</v>
      </c>
      <c r="C1537" t="s">
        <v>4808</v>
      </c>
      <c r="D1537" t="s">
        <v>3041</v>
      </c>
      <c r="E1537" t="s">
        <v>3070</v>
      </c>
      <c r="F1537">
        <v>359.97196131572127</v>
      </c>
      <c r="G1537" t="s">
        <v>43</v>
      </c>
    </row>
    <row r="1538" spans="1:7">
      <c r="A1538" t="s">
        <v>3204</v>
      </c>
      <c r="B1538" s="158">
        <v>46268</v>
      </c>
      <c r="C1538" t="s">
        <v>4587</v>
      </c>
      <c r="D1538" t="s">
        <v>3041</v>
      </c>
      <c r="E1538" t="s">
        <v>3070</v>
      </c>
      <c r="F1538">
        <v>359.97094450891018</v>
      </c>
      <c r="G1538" t="s">
        <v>43</v>
      </c>
    </row>
    <row r="1539" spans="1:7">
      <c r="A1539" t="s">
        <v>3204</v>
      </c>
      <c r="B1539" s="158">
        <v>46268</v>
      </c>
      <c r="C1539" t="s">
        <v>4588</v>
      </c>
      <c r="D1539" t="s">
        <v>3041</v>
      </c>
      <c r="E1539" t="s">
        <v>3070</v>
      </c>
      <c r="F1539">
        <v>359.96915890276432</v>
      </c>
      <c r="G1539" t="s">
        <v>43</v>
      </c>
    </row>
    <row r="1540" spans="1:7">
      <c r="A1540" t="s">
        <v>3204</v>
      </c>
      <c r="B1540" s="158">
        <v>46268</v>
      </c>
      <c r="C1540" t="s">
        <v>4581</v>
      </c>
      <c r="D1540" t="s">
        <v>3041</v>
      </c>
      <c r="E1540" t="s">
        <v>3070</v>
      </c>
      <c r="F1540">
        <v>179.9865772686899</v>
      </c>
      <c r="G1540" t="s">
        <v>43</v>
      </c>
    </row>
    <row r="1541" spans="1:7">
      <c r="A1541" t="s">
        <v>3204</v>
      </c>
      <c r="B1541" s="158">
        <v>46268</v>
      </c>
      <c r="C1541" t="s">
        <v>4586</v>
      </c>
      <c r="D1541" t="s">
        <v>3041</v>
      </c>
      <c r="E1541" t="s">
        <v>3070</v>
      </c>
      <c r="F1541">
        <v>359.97266612946993</v>
      </c>
      <c r="G1541" t="s">
        <v>43</v>
      </c>
    </row>
    <row r="1542" spans="1:7">
      <c r="A1542" t="s">
        <v>3204</v>
      </c>
      <c r="B1542" s="158">
        <v>46268</v>
      </c>
      <c r="C1542" t="s">
        <v>4585</v>
      </c>
      <c r="D1542" t="s">
        <v>3041</v>
      </c>
      <c r="E1542" t="s">
        <v>3070</v>
      </c>
      <c r="F1542">
        <v>359.97138749808067</v>
      </c>
      <c r="G1542" t="s">
        <v>43</v>
      </c>
    </row>
    <row r="1543" spans="1:7">
      <c r="A1543" t="s">
        <v>3204</v>
      </c>
      <c r="B1543" s="158">
        <v>46268</v>
      </c>
      <c r="C1543" t="s">
        <v>4584</v>
      </c>
      <c r="D1543" t="s">
        <v>3041</v>
      </c>
      <c r="E1543" t="s">
        <v>3070</v>
      </c>
      <c r="F1543">
        <v>359.97166981548071</v>
      </c>
      <c r="G1543" t="s">
        <v>43</v>
      </c>
    </row>
    <row r="1544" spans="1:7">
      <c r="A1544" t="s">
        <v>3204</v>
      </c>
      <c r="B1544" s="158">
        <v>46268</v>
      </c>
      <c r="C1544" t="s">
        <v>4582</v>
      </c>
      <c r="D1544" t="s">
        <v>3041</v>
      </c>
      <c r="E1544" t="s">
        <v>3070</v>
      </c>
      <c r="F1544">
        <v>179.98696349933741</v>
      </c>
      <c r="G1544" t="s">
        <v>43</v>
      </c>
    </row>
    <row r="1545" spans="1:7">
      <c r="A1545" t="s">
        <v>3204</v>
      </c>
      <c r="B1545" s="158">
        <v>46268</v>
      </c>
      <c r="C1545" t="s">
        <v>4640</v>
      </c>
      <c r="D1545" t="s">
        <v>3047</v>
      </c>
      <c r="E1545" t="s">
        <v>3070</v>
      </c>
      <c r="F1545">
        <v>419.292326759547</v>
      </c>
      <c r="G1545" t="s">
        <v>43</v>
      </c>
    </row>
    <row r="1546" spans="1:7">
      <c r="A1546" t="s">
        <v>3204</v>
      </c>
      <c r="B1546" s="158">
        <v>46268</v>
      </c>
      <c r="C1546" t="s">
        <v>4639</v>
      </c>
      <c r="D1546" t="s">
        <v>3047</v>
      </c>
      <c r="E1546" t="s">
        <v>3070</v>
      </c>
      <c r="F1546">
        <v>419.29391339048738</v>
      </c>
      <c r="G1546" t="s">
        <v>43</v>
      </c>
    </row>
    <row r="1547" spans="1:7">
      <c r="A1547" t="s">
        <v>3204</v>
      </c>
      <c r="B1547" s="158">
        <v>46268</v>
      </c>
      <c r="C1547" t="s">
        <v>4638</v>
      </c>
      <c r="D1547" t="s">
        <v>3047</v>
      </c>
      <c r="E1547" t="s">
        <v>3070</v>
      </c>
      <c r="F1547">
        <v>438.92756128776819</v>
      </c>
      <c r="G1547" t="s">
        <v>43</v>
      </c>
    </row>
    <row r="1548" spans="1:7">
      <c r="A1548" t="s">
        <v>3204</v>
      </c>
      <c r="B1548" s="158">
        <v>46268</v>
      </c>
      <c r="C1548" t="s">
        <v>4635</v>
      </c>
      <c r="D1548" t="s">
        <v>3047</v>
      </c>
      <c r="E1548" t="s">
        <v>3070</v>
      </c>
      <c r="F1548">
        <v>437.18199266120791</v>
      </c>
      <c r="G1548" t="s">
        <v>43</v>
      </c>
    </row>
    <row r="1549" spans="1:7">
      <c r="A1549" t="s">
        <v>3204</v>
      </c>
      <c r="B1549" s="158">
        <v>46268</v>
      </c>
      <c r="C1549" t="s">
        <v>4636</v>
      </c>
      <c r="D1549" t="s">
        <v>3047</v>
      </c>
      <c r="E1549" t="s">
        <v>3070</v>
      </c>
      <c r="F1549">
        <v>437.32890307717031</v>
      </c>
      <c r="G1549" t="s">
        <v>43</v>
      </c>
    </row>
    <row r="1550" spans="1:7">
      <c r="A1550" t="s">
        <v>3204</v>
      </c>
      <c r="B1550" s="158">
        <v>46268</v>
      </c>
      <c r="C1550" t="s">
        <v>4637</v>
      </c>
      <c r="D1550" t="s">
        <v>3047</v>
      </c>
      <c r="E1550" t="s">
        <v>3070</v>
      </c>
      <c r="F1550">
        <v>849.65946428850293</v>
      </c>
      <c r="G1550" t="s">
        <v>43</v>
      </c>
    </row>
    <row r="1551" spans="1:7">
      <c r="A1551" t="s">
        <v>3204</v>
      </c>
      <c r="B1551" s="158">
        <v>46268</v>
      </c>
      <c r="C1551" t="s">
        <v>4632</v>
      </c>
      <c r="D1551" t="s">
        <v>3047</v>
      </c>
      <c r="E1551" t="s">
        <v>3070</v>
      </c>
      <c r="F1551">
        <v>682.94044021517038</v>
      </c>
      <c r="G1551" t="s">
        <v>43</v>
      </c>
    </row>
    <row r="1552" spans="1:7">
      <c r="A1552" t="s">
        <v>3204</v>
      </c>
      <c r="B1552" s="158">
        <v>46268</v>
      </c>
      <c r="C1552" t="s">
        <v>4631</v>
      </c>
      <c r="D1552" t="s">
        <v>3047</v>
      </c>
      <c r="E1552" t="s">
        <v>3070</v>
      </c>
      <c r="F1552">
        <v>497.65391067694873</v>
      </c>
      <c r="G1552" t="s">
        <v>43</v>
      </c>
    </row>
    <row r="1553" spans="1:7">
      <c r="A1553" t="s">
        <v>3204</v>
      </c>
      <c r="B1553" s="158">
        <v>46268</v>
      </c>
      <c r="C1553" t="s">
        <v>4630</v>
      </c>
      <c r="D1553" t="s">
        <v>3047</v>
      </c>
      <c r="E1553" t="s">
        <v>3070</v>
      </c>
      <c r="F1553">
        <v>790.38508797809482</v>
      </c>
      <c r="G1553" t="s">
        <v>43</v>
      </c>
    </row>
    <row r="1554" spans="1:7">
      <c r="A1554" t="s">
        <v>3204</v>
      </c>
      <c r="B1554" s="158">
        <v>46268</v>
      </c>
      <c r="C1554" t="s">
        <v>4641</v>
      </c>
      <c r="D1554" t="s">
        <v>3047</v>
      </c>
      <c r="E1554" t="s">
        <v>3070</v>
      </c>
      <c r="F1554">
        <v>377.96958040818572</v>
      </c>
      <c r="G1554" t="s">
        <v>43</v>
      </c>
    </row>
    <row r="1555" spans="1:7">
      <c r="A1555" t="s">
        <v>3204</v>
      </c>
      <c r="B1555" s="158">
        <v>46268</v>
      </c>
      <c r="C1555" t="s">
        <v>4642</v>
      </c>
      <c r="D1555" t="s">
        <v>3047</v>
      </c>
      <c r="E1555" t="s">
        <v>3070</v>
      </c>
      <c r="F1555">
        <v>411.32510588876897</v>
      </c>
      <c r="G1555" t="s">
        <v>43</v>
      </c>
    </row>
    <row r="1556" spans="1:7">
      <c r="A1556" t="s">
        <v>3204</v>
      </c>
      <c r="B1556" s="158">
        <v>46268</v>
      </c>
      <c r="C1556" t="s">
        <v>4643</v>
      </c>
      <c r="D1556" t="s">
        <v>3047</v>
      </c>
      <c r="E1556" t="s">
        <v>3070</v>
      </c>
      <c r="F1556">
        <v>377.97139645367861</v>
      </c>
      <c r="G1556" t="s">
        <v>43</v>
      </c>
    </row>
    <row r="1557" spans="1:7">
      <c r="A1557" t="s">
        <v>3204</v>
      </c>
      <c r="B1557" s="158">
        <v>46268</v>
      </c>
      <c r="C1557" t="s">
        <v>4644</v>
      </c>
      <c r="D1557" t="s">
        <v>3047</v>
      </c>
      <c r="E1557" t="s">
        <v>3070</v>
      </c>
      <c r="F1557">
        <v>642.61617006920278</v>
      </c>
      <c r="G1557" t="s">
        <v>43</v>
      </c>
    </row>
    <row r="1558" spans="1:7">
      <c r="A1558" t="s">
        <v>3204</v>
      </c>
      <c r="B1558" s="158">
        <v>46268</v>
      </c>
      <c r="C1558" t="s">
        <v>4645</v>
      </c>
      <c r="D1558" t="s">
        <v>3047</v>
      </c>
      <c r="E1558" t="s">
        <v>3070</v>
      </c>
      <c r="F1558">
        <v>468.93023610115051</v>
      </c>
      <c r="G1558" t="s">
        <v>43</v>
      </c>
    </row>
    <row r="1559" spans="1:7">
      <c r="A1559" t="s">
        <v>3204</v>
      </c>
      <c r="B1559" s="158">
        <v>46268</v>
      </c>
      <c r="C1559" t="s">
        <v>4646</v>
      </c>
      <c r="D1559" t="s">
        <v>3047</v>
      </c>
      <c r="E1559" t="s">
        <v>3070</v>
      </c>
      <c r="F1559">
        <v>481.78496872074902</v>
      </c>
      <c r="G1559" t="s">
        <v>43</v>
      </c>
    </row>
    <row r="1560" spans="1:7">
      <c r="A1560" t="s">
        <v>3204</v>
      </c>
      <c r="B1560" s="158">
        <v>46268</v>
      </c>
      <c r="C1560" t="s">
        <v>4647</v>
      </c>
      <c r="D1560" t="s">
        <v>3047</v>
      </c>
      <c r="E1560" t="s">
        <v>3070</v>
      </c>
      <c r="F1560">
        <v>481.78405452333391</v>
      </c>
      <c r="G1560" t="s">
        <v>43</v>
      </c>
    </row>
    <row r="1561" spans="1:7">
      <c r="A1561" t="s">
        <v>3204</v>
      </c>
      <c r="B1561" s="158">
        <v>46268</v>
      </c>
      <c r="C1561" t="s">
        <v>4648</v>
      </c>
      <c r="D1561" t="s">
        <v>3047</v>
      </c>
      <c r="E1561" t="s">
        <v>3070</v>
      </c>
      <c r="F1561">
        <v>481.78492973558599</v>
      </c>
      <c r="G1561" t="s">
        <v>43</v>
      </c>
    </row>
    <row r="1562" spans="1:7">
      <c r="A1562" t="s">
        <v>3204</v>
      </c>
      <c r="B1562" s="158">
        <v>46268</v>
      </c>
      <c r="C1562" t="s">
        <v>4652</v>
      </c>
      <c r="D1562" t="s">
        <v>3047</v>
      </c>
      <c r="E1562" t="s">
        <v>3070</v>
      </c>
      <c r="F1562">
        <v>396.92117169499397</v>
      </c>
      <c r="G1562" t="s">
        <v>43</v>
      </c>
    </row>
    <row r="1563" spans="1:7">
      <c r="A1563" t="s">
        <v>3204</v>
      </c>
      <c r="B1563" s="158">
        <v>46268</v>
      </c>
      <c r="C1563" t="s">
        <v>4653</v>
      </c>
      <c r="D1563" t="s">
        <v>3047</v>
      </c>
      <c r="E1563" t="s">
        <v>3070</v>
      </c>
      <c r="F1563">
        <v>399.0392498858273</v>
      </c>
      <c r="G1563" t="s">
        <v>43</v>
      </c>
    </row>
    <row r="1564" spans="1:7">
      <c r="A1564" t="s">
        <v>3204</v>
      </c>
      <c r="B1564" s="158">
        <v>46268</v>
      </c>
      <c r="C1564" t="s">
        <v>4651</v>
      </c>
      <c r="D1564" t="s">
        <v>3047</v>
      </c>
      <c r="E1564" t="s">
        <v>3070</v>
      </c>
      <c r="F1564">
        <v>727.18764692358673</v>
      </c>
      <c r="G1564" t="s">
        <v>43</v>
      </c>
    </row>
    <row r="1565" spans="1:7">
      <c r="A1565" t="s">
        <v>3204</v>
      </c>
      <c r="B1565" s="158">
        <v>46268</v>
      </c>
      <c r="C1565" t="s">
        <v>4650</v>
      </c>
      <c r="D1565" t="s">
        <v>3047</v>
      </c>
      <c r="E1565" t="s">
        <v>3070</v>
      </c>
      <c r="F1565">
        <v>483.64188446849579</v>
      </c>
      <c r="G1565" t="s">
        <v>43</v>
      </c>
    </row>
    <row r="1566" spans="1:7">
      <c r="A1566" t="s">
        <v>3204</v>
      </c>
      <c r="B1566" s="158">
        <v>46268</v>
      </c>
      <c r="C1566" t="s">
        <v>4649</v>
      </c>
      <c r="D1566" t="s">
        <v>3047</v>
      </c>
      <c r="E1566" t="s">
        <v>3070</v>
      </c>
      <c r="F1566">
        <v>482.1259145848453</v>
      </c>
      <c r="G1566" t="s">
        <v>43</v>
      </c>
    </row>
    <row r="1567" spans="1:7">
      <c r="A1567" t="s">
        <v>3204</v>
      </c>
      <c r="B1567" s="158">
        <v>46268</v>
      </c>
      <c r="C1567" t="s">
        <v>4576</v>
      </c>
      <c r="D1567" t="s">
        <v>3047</v>
      </c>
      <c r="E1567" t="s">
        <v>3070</v>
      </c>
      <c r="F1567">
        <v>419.7410138361156</v>
      </c>
      <c r="G1567" t="s">
        <v>43</v>
      </c>
    </row>
    <row r="1568" spans="1:7">
      <c r="A1568" t="s">
        <v>3204</v>
      </c>
      <c r="B1568" s="158">
        <v>46268</v>
      </c>
      <c r="C1568" t="s">
        <v>4577</v>
      </c>
      <c r="D1568" t="s">
        <v>3047</v>
      </c>
      <c r="E1568" t="s">
        <v>3070</v>
      </c>
      <c r="F1568">
        <v>419.74133884161711</v>
      </c>
      <c r="G1568" t="s">
        <v>43</v>
      </c>
    </row>
    <row r="1569" spans="1:7">
      <c r="A1569" t="s">
        <v>3204</v>
      </c>
      <c r="B1569" s="158">
        <v>46268</v>
      </c>
      <c r="C1569" t="s">
        <v>4702</v>
      </c>
      <c r="D1569" t="s">
        <v>3034</v>
      </c>
      <c r="E1569" t="s">
        <v>3070</v>
      </c>
      <c r="F1569">
        <v>455.36786644719541</v>
      </c>
      <c r="G1569" t="s">
        <v>43</v>
      </c>
    </row>
    <row r="1570" spans="1:7">
      <c r="A1570" t="s">
        <v>3204</v>
      </c>
      <c r="B1570" s="158">
        <v>46268</v>
      </c>
      <c r="C1570" t="s">
        <v>4665</v>
      </c>
      <c r="D1570" t="s">
        <v>3034</v>
      </c>
      <c r="E1570" t="s">
        <v>3070</v>
      </c>
      <c r="F1570">
        <v>447.93328013271088</v>
      </c>
      <c r="G1570" t="s">
        <v>43</v>
      </c>
    </row>
    <row r="1571" spans="1:7">
      <c r="A1571" t="s">
        <v>3204</v>
      </c>
      <c r="B1571" s="158">
        <v>46268</v>
      </c>
      <c r="C1571" t="s">
        <v>4768</v>
      </c>
      <c r="D1571" t="s">
        <v>3034</v>
      </c>
      <c r="E1571" t="s">
        <v>3070</v>
      </c>
      <c r="F1571">
        <v>419.3720837123692</v>
      </c>
      <c r="G1571" t="s">
        <v>43</v>
      </c>
    </row>
    <row r="1572" spans="1:7">
      <c r="A1572" t="s">
        <v>3204</v>
      </c>
      <c r="B1572" s="158">
        <v>46268</v>
      </c>
      <c r="C1572" t="s">
        <v>4777</v>
      </c>
      <c r="D1572" t="s">
        <v>3034</v>
      </c>
      <c r="E1572" t="s">
        <v>3070</v>
      </c>
      <c r="F1572">
        <v>2544.1506078677048</v>
      </c>
      <c r="G1572" t="s">
        <v>43</v>
      </c>
    </row>
    <row r="1573" spans="1:7">
      <c r="A1573" t="s">
        <v>3204</v>
      </c>
      <c r="B1573" s="158">
        <v>46268</v>
      </c>
      <c r="C1573" t="s">
        <v>4700</v>
      </c>
      <c r="D1573" t="s">
        <v>3034</v>
      </c>
      <c r="E1573" t="s">
        <v>3070</v>
      </c>
      <c r="F1573">
        <v>418.349499322474</v>
      </c>
      <c r="G1573" t="s">
        <v>43</v>
      </c>
    </row>
    <row r="1574" spans="1:7">
      <c r="A1574" t="s">
        <v>3204</v>
      </c>
      <c r="B1574" s="158">
        <v>46268</v>
      </c>
      <c r="C1574" t="s">
        <v>4699</v>
      </c>
      <c r="D1574" t="s">
        <v>3034</v>
      </c>
      <c r="E1574" t="s">
        <v>3070</v>
      </c>
      <c r="F1574">
        <v>808.6505150119774</v>
      </c>
      <c r="G1574" t="s">
        <v>43</v>
      </c>
    </row>
    <row r="1575" spans="1:7">
      <c r="A1575" t="s">
        <v>3204</v>
      </c>
      <c r="B1575" s="158">
        <v>46268</v>
      </c>
      <c r="C1575" t="s">
        <v>4698</v>
      </c>
      <c r="D1575" t="s">
        <v>3034</v>
      </c>
      <c r="E1575" t="s">
        <v>3070</v>
      </c>
      <c r="F1575">
        <v>429.53901550546288</v>
      </c>
      <c r="G1575" t="s">
        <v>43</v>
      </c>
    </row>
    <row r="1576" spans="1:7">
      <c r="A1576" t="s">
        <v>3204</v>
      </c>
      <c r="B1576" s="158">
        <v>46268</v>
      </c>
      <c r="C1576" t="s">
        <v>4704</v>
      </c>
      <c r="D1576" t="s">
        <v>3034</v>
      </c>
      <c r="E1576" t="s">
        <v>3070</v>
      </c>
      <c r="F1576">
        <v>455.3696294054389</v>
      </c>
      <c r="G1576" t="s">
        <v>43</v>
      </c>
    </row>
    <row r="1577" spans="1:7">
      <c r="A1577" t="s">
        <v>3204</v>
      </c>
      <c r="B1577" s="158">
        <v>46268</v>
      </c>
      <c r="C1577" t="s">
        <v>4703</v>
      </c>
      <c r="D1577" t="s">
        <v>3034</v>
      </c>
      <c r="E1577" t="s">
        <v>3070</v>
      </c>
      <c r="F1577">
        <v>455.36862105503678</v>
      </c>
      <c r="G1577" t="s">
        <v>43</v>
      </c>
    </row>
    <row r="1578" spans="1:7">
      <c r="A1578" t="s">
        <v>3204</v>
      </c>
      <c r="B1578" s="158">
        <v>46268</v>
      </c>
      <c r="C1578" t="s">
        <v>4776</v>
      </c>
      <c r="D1578" t="s">
        <v>3034</v>
      </c>
      <c r="E1578" t="s">
        <v>3070</v>
      </c>
      <c r="F1578">
        <v>419.37294569984078</v>
      </c>
      <c r="G1578" t="s">
        <v>43</v>
      </c>
    </row>
    <row r="1579" spans="1:7">
      <c r="A1579" t="s">
        <v>3204</v>
      </c>
      <c r="B1579" s="158">
        <v>46268</v>
      </c>
      <c r="C1579" t="s">
        <v>4775</v>
      </c>
      <c r="D1579" t="s">
        <v>3034</v>
      </c>
      <c r="E1579" t="s">
        <v>3070</v>
      </c>
      <c r="F1579">
        <v>417.9390680398792</v>
      </c>
      <c r="G1579" t="s">
        <v>43</v>
      </c>
    </row>
    <row r="1580" spans="1:7">
      <c r="A1580" t="s">
        <v>3204</v>
      </c>
      <c r="B1580" s="158">
        <v>46268</v>
      </c>
      <c r="C1580" t="s">
        <v>4774</v>
      </c>
      <c r="D1580" t="s">
        <v>3034</v>
      </c>
      <c r="E1580" t="s">
        <v>3070</v>
      </c>
      <c r="F1580">
        <v>751.29770939052105</v>
      </c>
      <c r="G1580" t="s">
        <v>43</v>
      </c>
    </row>
    <row r="1581" spans="1:7">
      <c r="A1581" t="s">
        <v>3204</v>
      </c>
      <c r="B1581" s="158">
        <v>46268</v>
      </c>
      <c r="C1581" t="s">
        <v>4767</v>
      </c>
      <c r="D1581" t="s">
        <v>3034</v>
      </c>
      <c r="E1581" t="s">
        <v>3070</v>
      </c>
      <c r="F1581">
        <v>374.96962554752832</v>
      </c>
      <c r="G1581" t="s">
        <v>43</v>
      </c>
    </row>
    <row r="1582" spans="1:7">
      <c r="A1582" t="s">
        <v>3204</v>
      </c>
      <c r="B1582" s="158">
        <v>46268</v>
      </c>
      <c r="C1582" t="s">
        <v>4773</v>
      </c>
      <c r="D1582" t="s">
        <v>3034</v>
      </c>
      <c r="E1582" t="s">
        <v>3070</v>
      </c>
      <c r="F1582">
        <v>504.98492052592343</v>
      </c>
      <c r="G1582" t="s">
        <v>43</v>
      </c>
    </row>
    <row r="1583" spans="1:7">
      <c r="A1583" t="s">
        <v>3204</v>
      </c>
      <c r="B1583" s="158">
        <v>46268</v>
      </c>
      <c r="C1583" t="s">
        <v>4769</v>
      </c>
      <c r="D1583" t="s">
        <v>3034</v>
      </c>
      <c r="E1583" t="s">
        <v>3070</v>
      </c>
      <c r="F1583">
        <v>374.97352688387042</v>
      </c>
      <c r="G1583" t="s">
        <v>43</v>
      </c>
    </row>
    <row r="1584" spans="1:7">
      <c r="A1584" t="s">
        <v>3204</v>
      </c>
      <c r="B1584" s="158">
        <v>46268</v>
      </c>
      <c r="C1584" t="s">
        <v>4770</v>
      </c>
      <c r="D1584" t="s">
        <v>3034</v>
      </c>
      <c r="E1584" t="s">
        <v>3070</v>
      </c>
      <c r="F1584">
        <v>374.96899073012167</v>
      </c>
      <c r="G1584" t="s">
        <v>43</v>
      </c>
    </row>
    <row r="1585" spans="1:7">
      <c r="A1585" t="s">
        <v>3204</v>
      </c>
      <c r="B1585" s="158">
        <v>46268</v>
      </c>
      <c r="C1585" t="s">
        <v>4772</v>
      </c>
      <c r="D1585" t="s">
        <v>3034</v>
      </c>
      <c r="E1585" t="s">
        <v>3070</v>
      </c>
      <c r="F1585">
        <v>492.39453332126141</v>
      </c>
      <c r="G1585" t="s">
        <v>43</v>
      </c>
    </row>
    <row r="1586" spans="1:7">
      <c r="A1586" t="s">
        <v>3204</v>
      </c>
      <c r="B1586" s="158">
        <v>46268</v>
      </c>
      <c r="C1586" t="s">
        <v>4771</v>
      </c>
      <c r="D1586" t="s">
        <v>3034</v>
      </c>
      <c r="E1586" t="s">
        <v>3070</v>
      </c>
      <c r="F1586">
        <v>665.69854526594281</v>
      </c>
      <c r="G1586" t="s">
        <v>43</v>
      </c>
    </row>
    <row r="1587" spans="1:7">
      <c r="A1587" t="s">
        <v>3204</v>
      </c>
      <c r="B1587" s="158">
        <v>46268</v>
      </c>
      <c r="C1587" t="s">
        <v>4689</v>
      </c>
      <c r="D1587" t="s">
        <v>3034</v>
      </c>
      <c r="E1587" t="s">
        <v>3070</v>
      </c>
      <c r="F1587">
        <v>466.26198194921022</v>
      </c>
      <c r="G1587" t="s">
        <v>43</v>
      </c>
    </row>
    <row r="1588" spans="1:7">
      <c r="A1588" t="s">
        <v>3204</v>
      </c>
      <c r="B1588" s="158">
        <v>46268</v>
      </c>
      <c r="C1588" t="s">
        <v>4690</v>
      </c>
      <c r="D1588" t="s">
        <v>3034</v>
      </c>
      <c r="E1588" t="s">
        <v>3070</v>
      </c>
      <c r="F1588">
        <v>489.0572794880718</v>
      </c>
      <c r="G1588" t="s">
        <v>43</v>
      </c>
    </row>
    <row r="1589" spans="1:7">
      <c r="A1589" t="s">
        <v>3204</v>
      </c>
      <c r="B1589" s="158">
        <v>46268</v>
      </c>
      <c r="C1589" t="s">
        <v>4691</v>
      </c>
      <c r="D1589" t="s">
        <v>3034</v>
      </c>
      <c r="E1589" t="s">
        <v>3070</v>
      </c>
      <c r="F1589">
        <v>923.78783455115627</v>
      </c>
      <c r="G1589" t="s">
        <v>43</v>
      </c>
    </row>
    <row r="1590" spans="1:7">
      <c r="A1590" t="s">
        <v>3204</v>
      </c>
      <c r="B1590" s="158">
        <v>46268</v>
      </c>
      <c r="C1590" t="s">
        <v>4684</v>
      </c>
      <c r="D1590" t="s">
        <v>3034</v>
      </c>
      <c r="E1590" t="s">
        <v>3070</v>
      </c>
      <c r="F1590">
        <v>429.72378487465897</v>
      </c>
      <c r="G1590" t="s">
        <v>43</v>
      </c>
    </row>
    <row r="1591" spans="1:7">
      <c r="A1591" t="s">
        <v>3204</v>
      </c>
      <c r="B1591" s="158">
        <v>46268</v>
      </c>
      <c r="C1591" t="s">
        <v>4685</v>
      </c>
      <c r="D1591" t="s">
        <v>3034</v>
      </c>
      <c r="E1591" t="s">
        <v>3070</v>
      </c>
      <c r="F1591">
        <v>388.36875318503007</v>
      </c>
      <c r="G1591" t="s">
        <v>43</v>
      </c>
    </row>
    <row r="1592" spans="1:7">
      <c r="A1592" t="s">
        <v>3204</v>
      </c>
      <c r="B1592" s="158">
        <v>46268</v>
      </c>
      <c r="C1592" t="s">
        <v>4683</v>
      </c>
      <c r="D1592" t="s">
        <v>3034</v>
      </c>
      <c r="E1592" t="s">
        <v>3070</v>
      </c>
      <c r="F1592">
        <v>586.22275074774439</v>
      </c>
      <c r="G1592" t="s">
        <v>43</v>
      </c>
    </row>
    <row r="1593" spans="1:7">
      <c r="A1593" t="s">
        <v>3204</v>
      </c>
      <c r="B1593" s="158">
        <v>46268</v>
      </c>
      <c r="C1593" t="s">
        <v>4687</v>
      </c>
      <c r="D1593" t="s">
        <v>3034</v>
      </c>
      <c r="E1593" t="s">
        <v>3070</v>
      </c>
      <c r="F1593">
        <v>397.06005859700957</v>
      </c>
      <c r="G1593" t="s">
        <v>43</v>
      </c>
    </row>
    <row r="1594" spans="1:7">
      <c r="A1594" t="s">
        <v>3204</v>
      </c>
      <c r="B1594" s="158">
        <v>46268</v>
      </c>
      <c r="C1594" t="s">
        <v>4670</v>
      </c>
      <c r="D1594" t="s">
        <v>3034</v>
      </c>
      <c r="E1594" t="s">
        <v>3070</v>
      </c>
      <c r="F1594">
        <v>474.3447525203228</v>
      </c>
      <c r="G1594" t="s">
        <v>43</v>
      </c>
    </row>
    <row r="1595" spans="1:7">
      <c r="A1595" t="s">
        <v>3204</v>
      </c>
      <c r="B1595" s="158">
        <v>46268</v>
      </c>
      <c r="C1595" t="s">
        <v>4663</v>
      </c>
      <c r="D1595" t="s">
        <v>3034</v>
      </c>
      <c r="E1595" t="s">
        <v>3070</v>
      </c>
      <c r="F1595">
        <v>475.67738706246018</v>
      </c>
      <c r="G1595" t="s">
        <v>43</v>
      </c>
    </row>
    <row r="1596" spans="1:7">
      <c r="A1596" t="s">
        <v>3204</v>
      </c>
      <c r="B1596" s="158">
        <v>46268</v>
      </c>
      <c r="C1596" t="s">
        <v>4664</v>
      </c>
      <c r="D1596" t="s">
        <v>3034</v>
      </c>
      <c r="E1596" t="s">
        <v>3070</v>
      </c>
      <c r="F1596">
        <v>711.08281903713942</v>
      </c>
      <c r="G1596" t="s">
        <v>43</v>
      </c>
    </row>
    <row r="1597" spans="1:7">
      <c r="A1597" t="s">
        <v>3204</v>
      </c>
      <c r="B1597" s="158">
        <v>46268</v>
      </c>
      <c r="C1597" t="s">
        <v>4669</v>
      </c>
      <c r="D1597" t="s">
        <v>3034</v>
      </c>
      <c r="E1597" t="s">
        <v>3070</v>
      </c>
      <c r="F1597">
        <v>473.01220083981752</v>
      </c>
      <c r="G1597" t="s">
        <v>43</v>
      </c>
    </row>
    <row r="1598" spans="1:7">
      <c r="A1598" t="s">
        <v>3204</v>
      </c>
      <c r="B1598" s="158">
        <v>46268</v>
      </c>
      <c r="C1598" t="s">
        <v>4611</v>
      </c>
      <c r="D1598" t="s">
        <v>3034</v>
      </c>
      <c r="E1598" t="s">
        <v>3070</v>
      </c>
      <c r="F1598">
        <v>392.92955144867301</v>
      </c>
      <c r="G1598" t="s">
        <v>43</v>
      </c>
    </row>
    <row r="1599" spans="1:7">
      <c r="A1599" t="s">
        <v>3204</v>
      </c>
      <c r="B1599" s="158">
        <v>46268</v>
      </c>
      <c r="C1599" t="s">
        <v>4598</v>
      </c>
      <c r="D1599" t="s">
        <v>3034</v>
      </c>
      <c r="E1599" t="s">
        <v>3070</v>
      </c>
      <c r="F1599">
        <v>497.47429673559958</v>
      </c>
      <c r="G1599" t="s">
        <v>43</v>
      </c>
    </row>
    <row r="1600" spans="1:7">
      <c r="A1600" t="s">
        <v>3204</v>
      </c>
      <c r="B1600" s="158">
        <v>46268</v>
      </c>
      <c r="C1600" t="s">
        <v>4608</v>
      </c>
      <c r="D1600" t="s">
        <v>3034</v>
      </c>
      <c r="E1600" t="s">
        <v>3070</v>
      </c>
      <c r="F1600">
        <v>425.12592206336558</v>
      </c>
      <c r="G1600" t="s">
        <v>43</v>
      </c>
    </row>
    <row r="1601" spans="1:7">
      <c r="A1601" t="s">
        <v>3204</v>
      </c>
      <c r="B1601" s="158">
        <v>46268</v>
      </c>
      <c r="C1601" t="s">
        <v>4600</v>
      </c>
      <c r="D1601" t="s">
        <v>3034</v>
      </c>
      <c r="E1601" t="s">
        <v>3070</v>
      </c>
      <c r="F1601">
        <v>380.86632540263241</v>
      </c>
      <c r="G1601" t="s">
        <v>43</v>
      </c>
    </row>
    <row r="1602" spans="1:7">
      <c r="A1602" t="s">
        <v>3204</v>
      </c>
      <c r="B1602" s="158">
        <v>46268</v>
      </c>
      <c r="C1602" t="s">
        <v>4607</v>
      </c>
      <c r="D1602" t="s">
        <v>3034</v>
      </c>
      <c r="E1602" t="s">
        <v>3070</v>
      </c>
      <c r="F1602">
        <v>425.12751336209482</v>
      </c>
      <c r="G1602" t="s">
        <v>43</v>
      </c>
    </row>
    <row r="1603" spans="1:7">
      <c r="A1603" t="s">
        <v>3204</v>
      </c>
      <c r="B1603" s="158">
        <v>46268</v>
      </c>
      <c r="C1603" t="s">
        <v>4606</v>
      </c>
      <c r="D1603" t="s">
        <v>3034</v>
      </c>
      <c r="E1603" t="s">
        <v>3070</v>
      </c>
      <c r="F1603">
        <v>386.8624112457037</v>
      </c>
      <c r="G1603" t="s">
        <v>43</v>
      </c>
    </row>
    <row r="1604" spans="1:7">
      <c r="A1604" t="s">
        <v>3204</v>
      </c>
      <c r="B1604" s="158">
        <v>46268</v>
      </c>
      <c r="C1604" t="s">
        <v>4605</v>
      </c>
      <c r="D1604" t="s">
        <v>3034</v>
      </c>
      <c r="E1604" t="s">
        <v>3070</v>
      </c>
      <c r="F1604">
        <v>531.89533631631639</v>
      </c>
      <c r="G1604" t="s">
        <v>43</v>
      </c>
    </row>
    <row r="1605" spans="1:7">
      <c r="A1605" t="s">
        <v>3204</v>
      </c>
      <c r="B1605" s="158">
        <v>46268</v>
      </c>
      <c r="C1605" t="s">
        <v>4604</v>
      </c>
      <c r="D1605" t="s">
        <v>3034</v>
      </c>
      <c r="E1605" t="s">
        <v>3070</v>
      </c>
      <c r="F1605">
        <v>390.30364122614259</v>
      </c>
      <c r="G1605" t="s">
        <v>43</v>
      </c>
    </row>
    <row r="1606" spans="1:7">
      <c r="A1606" t="s">
        <v>3204</v>
      </c>
      <c r="B1606" s="158">
        <v>46268</v>
      </c>
      <c r="C1606" t="s">
        <v>4603</v>
      </c>
      <c r="D1606" t="s">
        <v>3034</v>
      </c>
      <c r="E1606" t="s">
        <v>3070</v>
      </c>
      <c r="F1606">
        <v>388.46937639266253</v>
      </c>
      <c r="G1606" t="s">
        <v>43</v>
      </c>
    </row>
    <row r="1607" spans="1:7">
      <c r="A1607" t="s">
        <v>3204</v>
      </c>
      <c r="B1607" s="158">
        <v>46268</v>
      </c>
      <c r="C1607" t="s">
        <v>4602</v>
      </c>
      <c r="D1607" t="s">
        <v>3034</v>
      </c>
      <c r="E1607" t="s">
        <v>3070</v>
      </c>
      <c r="F1607">
        <v>390.43697090446949</v>
      </c>
      <c r="G1607" t="s">
        <v>43</v>
      </c>
    </row>
    <row r="1608" spans="1:7">
      <c r="A1608" t="s">
        <v>3204</v>
      </c>
      <c r="B1608" s="158">
        <v>46268</v>
      </c>
      <c r="C1608" t="s">
        <v>4601</v>
      </c>
      <c r="D1608" t="s">
        <v>3034</v>
      </c>
      <c r="E1608" t="s">
        <v>3070</v>
      </c>
      <c r="F1608">
        <v>385.74135684221977</v>
      </c>
      <c r="G1608" t="s">
        <v>43</v>
      </c>
    </row>
    <row r="1609" spans="1:7">
      <c r="A1609" t="s">
        <v>3204</v>
      </c>
      <c r="B1609" s="158">
        <v>46268</v>
      </c>
      <c r="C1609" t="s">
        <v>4822</v>
      </c>
      <c r="D1609" t="s">
        <v>3039</v>
      </c>
      <c r="E1609" t="s">
        <v>3070</v>
      </c>
      <c r="F1609">
        <v>709.31363403238356</v>
      </c>
      <c r="G1609" t="s">
        <v>43</v>
      </c>
    </row>
    <row r="1610" spans="1:7">
      <c r="A1610" t="s">
        <v>3204</v>
      </c>
      <c r="B1610" s="158">
        <v>46268</v>
      </c>
      <c r="C1610" t="s">
        <v>4823</v>
      </c>
      <c r="D1610" t="s">
        <v>3039</v>
      </c>
      <c r="E1610" t="s">
        <v>3070</v>
      </c>
      <c r="F1610">
        <v>365.94839785667142</v>
      </c>
      <c r="G1610" t="s">
        <v>43</v>
      </c>
    </row>
    <row r="1611" spans="1:7">
      <c r="A1611" t="s">
        <v>3204</v>
      </c>
      <c r="B1611" s="158">
        <v>46268</v>
      </c>
      <c r="C1611" t="s">
        <v>4824</v>
      </c>
      <c r="D1611" t="s">
        <v>3039</v>
      </c>
      <c r="E1611" t="s">
        <v>3070</v>
      </c>
      <c r="F1611">
        <v>489.11154284887022</v>
      </c>
      <c r="G1611" t="s">
        <v>43</v>
      </c>
    </row>
    <row r="1612" spans="1:7">
      <c r="A1612" t="s">
        <v>3204</v>
      </c>
      <c r="B1612" s="158">
        <v>46268</v>
      </c>
      <c r="C1612" t="s">
        <v>4825</v>
      </c>
      <c r="D1612" t="s">
        <v>3039</v>
      </c>
      <c r="E1612" t="s">
        <v>3070</v>
      </c>
      <c r="F1612">
        <v>561.71810627728701</v>
      </c>
      <c r="G1612" t="s">
        <v>43</v>
      </c>
    </row>
    <row r="1613" spans="1:7">
      <c r="A1613" t="s">
        <v>3204</v>
      </c>
      <c r="B1613" s="158">
        <v>46268</v>
      </c>
      <c r="C1613" t="s">
        <v>4826</v>
      </c>
      <c r="D1613" t="s">
        <v>3039</v>
      </c>
      <c r="E1613" t="s">
        <v>3070</v>
      </c>
      <c r="F1613">
        <v>482.75846070796251</v>
      </c>
      <c r="G1613" t="s">
        <v>43</v>
      </c>
    </row>
    <row r="1614" spans="1:7">
      <c r="A1614" t="s">
        <v>3204</v>
      </c>
      <c r="B1614" s="158">
        <v>46268</v>
      </c>
      <c r="C1614" t="s">
        <v>4821</v>
      </c>
      <c r="D1614" t="s">
        <v>3039</v>
      </c>
      <c r="E1614" t="s">
        <v>3070</v>
      </c>
      <c r="F1614">
        <v>698.92802850902081</v>
      </c>
      <c r="G1614" t="s">
        <v>43</v>
      </c>
    </row>
    <row r="1615" spans="1:7">
      <c r="A1615" t="s">
        <v>3204</v>
      </c>
      <c r="B1615" s="158">
        <v>46268</v>
      </c>
      <c r="C1615" t="s">
        <v>4834</v>
      </c>
      <c r="D1615" t="s">
        <v>3039</v>
      </c>
      <c r="E1615" t="s">
        <v>3070</v>
      </c>
      <c r="F1615">
        <v>482.87905648164451</v>
      </c>
      <c r="G1615" t="s">
        <v>43</v>
      </c>
    </row>
    <row r="1616" spans="1:7">
      <c r="A1616" t="s">
        <v>3204</v>
      </c>
      <c r="B1616" s="158">
        <v>46268</v>
      </c>
      <c r="C1616" t="s">
        <v>4832</v>
      </c>
      <c r="D1616" t="s">
        <v>3039</v>
      </c>
      <c r="E1616" t="s">
        <v>3070</v>
      </c>
      <c r="F1616">
        <v>489.2154281064868</v>
      </c>
      <c r="G1616" t="s">
        <v>43</v>
      </c>
    </row>
    <row r="1617" spans="1:7">
      <c r="A1617" t="s">
        <v>3204</v>
      </c>
      <c r="B1617" s="158">
        <v>46268</v>
      </c>
      <c r="C1617" t="s">
        <v>4831</v>
      </c>
      <c r="D1617" t="s">
        <v>3039</v>
      </c>
      <c r="E1617" t="s">
        <v>3070</v>
      </c>
      <c r="F1617">
        <v>485.49125457182532</v>
      </c>
      <c r="G1617" t="s">
        <v>43</v>
      </c>
    </row>
    <row r="1618" spans="1:7">
      <c r="A1618" t="s">
        <v>3204</v>
      </c>
      <c r="B1618" s="158">
        <v>46268</v>
      </c>
      <c r="C1618" t="s">
        <v>4830</v>
      </c>
      <c r="D1618" t="s">
        <v>3039</v>
      </c>
      <c r="E1618" t="s">
        <v>3070</v>
      </c>
      <c r="F1618">
        <v>728.61907632090151</v>
      </c>
      <c r="G1618" t="s">
        <v>43</v>
      </c>
    </row>
    <row r="1619" spans="1:7">
      <c r="A1619" t="s">
        <v>3204</v>
      </c>
      <c r="B1619" s="158">
        <v>46268</v>
      </c>
      <c r="C1619" t="s">
        <v>4833</v>
      </c>
      <c r="D1619" t="s">
        <v>3039</v>
      </c>
      <c r="E1619" t="s">
        <v>3070</v>
      </c>
      <c r="F1619">
        <v>482.87914039567107</v>
      </c>
      <c r="G1619" t="s">
        <v>43</v>
      </c>
    </row>
    <row r="1620" spans="1:7">
      <c r="A1620" t="s">
        <v>3204</v>
      </c>
      <c r="B1620" s="158">
        <v>46268</v>
      </c>
      <c r="C1620" t="s">
        <v>4827</v>
      </c>
      <c r="D1620" t="s">
        <v>3039</v>
      </c>
      <c r="E1620" t="s">
        <v>3070</v>
      </c>
      <c r="F1620">
        <v>438.79454360157251</v>
      </c>
      <c r="G1620" t="s">
        <v>43</v>
      </c>
    </row>
    <row r="1621" spans="1:7">
      <c r="A1621" t="s">
        <v>3204</v>
      </c>
      <c r="B1621" s="158">
        <v>46268</v>
      </c>
      <c r="C1621" t="s">
        <v>4828</v>
      </c>
      <c r="D1621" t="s">
        <v>3039</v>
      </c>
      <c r="E1621" t="s">
        <v>3070</v>
      </c>
      <c r="F1621">
        <v>403.50610880739993</v>
      </c>
      <c r="G1621" t="s">
        <v>43</v>
      </c>
    </row>
    <row r="1622" spans="1:7">
      <c r="A1622" t="s">
        <v>3204</v>
      </c>
      <c r="B1622" s="158">
        <v>46268</v>
      </c>
      <c r="C1622" t="s">
        <v>4829</v>
      </c>
      <c r="D1622" t="s">
        <v>3039</v>
      </c>
      <c r="E1622" t="s">
        <v>3070</v>
      </c>
      <c r="F1622">
        <v>1181.9592669990091</v>
      </c>
      <c r="G1622" t="s">
        <v>43</v>
      </c>
    </row>
    <row r="1623" spans="1:7">
      <c r="A1623" t="s">
        <v>3204</v>
      </c>
      <c r="B1623" s="158">
        <v>46268</v>
      </c>
      <c r="C1623" t="s">
        <v>4557</v>
      </c>
      <c r="D1623" t="s">
        <v>3039</v>
      </c>
      <c r="E1623" t="s">
        <v>3070</v>
      </c>
      <c r="F1623">
        <v>541.59803643357009</v>
      </c>
      <c r="G1623" t="s">
        <v>43</v>
      </c>
    </row>
    <row r="1624" spans="1:7">
      <c r="A1624" t="s">
        <v>3204</v>
      </c>
      <c r="B1624" s="158">
        <v>46269</v>
      </c>
      <c r="C1624" t="s">
        <v>4955</v>
      </c>
      <c r="D1624" t="s">
        <v>3035</v>
      </c>
      <c r="E1624" t="s">
        <v>3070</v>
      </c>
      <c r="F1624">
        <v>249.97866976633671</v>
      </c>
      <c r="G1624" t="s">
        <v>43</v>
      </c>
    </row>
    <row r="1625" spans="1:7">
      <c r="A1625" t="s">
        <v>3204</v>
      </c>
      <c r="B1625" s="158">
        <v>46269</v>
      </c>
      <c r="C1625" t="s">
        <v>4958</v>
      </c>
      <c r="D1625" t="s">
        <v>3035</v>
      </c>
      <c r="E1625" t="s">
        <v>3070</v>
      </c>
      <c r="F1625">
        <v>370.87392680950319</v>
      </c>
      <c r="G1625" t="s">
        <v>43</v>
      </c>
    </row>
    <row r="1626" spans="1:7">
      <c r="A1626" t="s">
        <v>3204</v>
      </c>
      <c r="B1626" s="158">
        <v>46269</v>
      </c>
      <c r="C1626" t="s">
        <v>4956</v>
      </c>
      <c r="D1626" t="s">
        <v>3035</v>
      </c>
      <c r="E1626" t="s">
        <v>3070</v>
      </c>
      <c r="F1626">
        <v>249.97859753295779</v>
      </c>
      <c r="G1626" t="s">
        <v>43</v>
      </c>
    </row>
    <row r="1627" spans="1:7">
      <c r="A1627" t="s">
        <v>3204</v>
      </c>
      <c r="B1627" s="158">
        <v>46269</v>
      </c>
      <c r="C1627" t="s">
        <v>4957</v>
      </c>
      <c r="D1627" t="s">
        <v>3035</v>
      </c>
      <c r="E1627" t="s">
        <v>3070</v>
      </c>
      <c r="F1627">
        <v>249.97858059592551</v>
      </c>
      <c r="G1627" t="s">
        <v>43</v>
      </c>
    </row>
    <row r="1628" spans="1:7">
      <c r="A1628" t="s">
        <v>3204</v>
      </c>
      <c r="B1628" s="158">
        <v>46269</v>
      </c>
      <c r="C1628" t="s">
        <v>4950</v>
      </c>
      <c r="D1628" t="s">
        <v>3035</v>
      </c>
      <c r="E1628" t="s">
        <v>3070</v>
      </c>
      <c r="F1628">
        <v>305.01817633991601</v>
      </c>
      <c r="G1628" t="s">
        <v>43</v>
      </c>
    </row>
    <row r="1629" spans="1:7">
      <c r="A1629" t="s">
        <v>3204</v>
      </c>
      <c r="B1629" s="158">
        <v>46269</v>
      </c>
      <c r="C1629" t="s">
        <v>5015</v>
      </c>
      <c r="D1629" t="s">
        <v>3035</v>
      </c>
      <c r="E1629" t="s">
        <v>3070</v>
      </c>
      <c r="F1629">
        <v>512.36681840615347</v>
      </c>
      <c r="G1629" t="s">
        <v>43</v>
      </c>
    </row>
    <row r="1630" spans="1:7">
      <c r="A1630" t="s">
        <v>3204</v>
      </c>
      <c r="B1630" s="158">
        <v>46269</v>
      </c>
      <c r="C1630" t="s">
        <v>5016</v>
      </c>
      <c r="D1630" t="s">
        <v>3035</v>
      </c>
      <c r="E1630" t="s">
        <v>3070</v>
      </c>
      <c r="F1630">
        <v>398.93733363598591</v>
      </c>
      <c r="G1630" t="s">
        <v>43</v>
      </c>
    </row>
    <row r="1631" spans="1:7">
      <c r="A1631" t="s">
        <v>3204</v>
      </c>
      <c r="B1631" s="158">
        <v>46269</v>
      </c>
      <c r="C1631" t="s">
        <v>5014</v>
      </c>
      <c r="D1631" t="s">
        <v>3035</v>
      </c>
      <c r="E1631" t="s">
        <v>3070</v>
      </c>
      <c r="F1631">
        <v>492.58640423696488</v>
      </c>
      <c r="G1631" t="s">
        <v>43</v>
      </c>
    </row>
    <row r="1632" spans="1:7">
      <c r="A1632" t="s">
        <v>3204</v>
      </c>
      <c r="B1632" s="158">
        <v>46269</v>
      </c>
      <c r="C1632" t="s">
        <v>5017</v>
      </c>
      <c r="D1632" t="s">
        <v>3035</v>
      </c>
      <c r="E1632" t="s">
        <v>3070</v>
      </c>
      <c r="F1632">
        <v>398.93732690787868</v>
      </c>
      <c r="G1632" t="s">
        <v>43</v>
      </c>
    </row>
    <row r="1633" spans="1:7">
      <c r="A1633" t="s">
        <v>3204</v>
      </c>
      <c r="B1633" s="158">
        <v>46269</v>
      </c>
      <c r="C1633" t="s">
        <v>5018</v>
      </c>
      <c r="D1633" t="s">
        <v>3035</v>
      </c>
      <c r="E1633" t="s">
        <v>3070</v>
      </c>
      <c r="F1633">
        <v>397.10018012858927</v>
      </c>
      <c r="G1633" t="s">
        <v>43</v>
      </c>
    </row>
    <row r="1634" spans="1:7">
      <c r="A1634" t="s">
        <v>3204</v>
      </c>
      <c r="B1634" s="158">
        <v>46269</v>
      </c>
      <c r="C1634" t="s">
        <v>5034</v>
      </c>
      <c r="D1634" t="s">
        <v>3044</v>
      </c>
      <c r="E1634" t="s">
        <v>3070</v>
      </c>
      <c r="F1634">
        <v>403.89400728419417</v>
      </c>
      <c r="G1634" t="s">
        <v>43</v>
      </c>
    </row>
    <row r="1635" spans="1:7">
      <c r="A1635" t="s">
        <v>3204</v>
      </c>
      <c r="B1635" s="158">
        <v>46269</v>
      </c>
      <c r="C1635" t="s">
        <v>5033</v>
      </c>
      <c r="D1635" t="s">
        <v>3044</v>
      </c>
      <c r="E1635" t="s">
        <v>3070</v>
      </c>
      <c r="F1635">
        <v>404.00391937792301</v>
      </c>
      <c r="G1635" t="s">
        <v>43</v>
      </c>
    </row>
    <row r="1636" spans="1:7">
      <c r="A1636" t="s">
        <v>3204</v>
      </c>
      <c r="B1636" s="158">
        <v>46269</v>
      </c>
      <c r="C1636" t="s">
        <v>5032</v>
      </c>
      <c r="D1636" t="s">
        <v>3044</v>
      </c>
      <c r="E1636" t="s">
        <v>3070</v>
      </c>
      <c r="F1636">
        <v>407.78838768228889</v>
      </c>
      <c r="G1636" t="s">
        <v>43</v>
      </c>
    </row>
    <row r="1637" spans="1:7">
      <c r="A1637" t="s">
        <v>3204</v>
      </c>
      <c r="B1637" s="158">
        <v>46269</v>
      </c>
      <c r="C1637" t="s">
        <v>5024</v>
      </c>
      <c r="D1637" t="s">
        <v>3044</v>
      </c>
      <c r="E1637" t="s">
        <v>3070</v>
      </c>
      <c r="F1637">
        <v>359.97172174602753</v>
      </c>
      <c r="G1637" t="s">
        <v>43</v>
      </c>
    </row>
    <row r="1638" spans="1:7">
      <c r="A1638" t="s">
        <v>3204</v>
      </c>
      <c r="B1638" s="158">
        <v>46269</v>
      </c>
      <c r="C1638" t="s">
        <v>5031</v>
      </c>
      <c r="D1638" t="s">
        <v>3044</v>
      </c>
      <c r="E1638" t="s">
        <v>3070</v>
      </c>
      <c r="F1638">
        <v>403.84416992589831</v>
      </c>
      <c r="G1638" t="s">
        <v>43</v>
      </c>
    </row>
    <row r="1639" spans="1:7">
      <c r="A1639" t="s">
        <v>3204</v>
      </c>
      <c r="B1639" s="158">
        <v>46269</v>
      </c>
      <c r="C1639" t="s">
        <v>5025</v>
      </c>
      <c r="D1639" t="s">
        <v>3044</v>
      </c>
      <c r="E1639" t="s">
        <v>3070</v>
      </c>
      <c r="F1639">
        <v>576.97734662657604</v>
      </c>
      <c r="G1639" t="s">
        <v>43</v>
      </c>
    </row>
    <row r="1640" spans="1:7">
      <c r="A1640" t="s">
        <v>3204</v>
      </c>
      <c r="B1640" s="158">
        <v>46269</v>
      </c>
      <c r="C1640" t="s">
        <v>5029</v>
      </c>
      <c r="D1640" t="s">
        <v>3044</v>
      </c>
      <c r="E1640" t="s">
        <v>3070</v>
      </c>
      <c r="F1640">
        <v>403.84350080043077</v>
      </c>
      <c r="G1640" t="s">
        <v>43</v>
      </c>
    </row>
    <row r="1641" spans="1:7">
      <c r="A1641" t="s">
        <v>3204</v>
      </c>
      <c r="B1641" s="158">
        <v>46269</v>
      </c>
      <c r="C1641" t="s">
        <v>5030</v>
      </c>
      <c r="D1641" t="s">
        <v>3044</v>
      </c>
      <c r="E1641" t="s">
        <v>3070</v>
      </c>
      <c r="F1641">
        <v>403.83977520093322</v>
      </c>
      <c r="G1641" t="s">
        <v>43</v>
      </c>
    </row>
    <row r="1642" spans="1:7">
      <c r="A1642" t="s">
        <v>3204</v>
      </c>
      <c r="B1642" s="158">
        <v>46269</v>
      </c>
      <c r="C1642" t="s">
        <v>5026</v>
      </c>
      <c r="D1642" t="s">
        <v>3044</v>
      </c>
      <c r="E1642" t="s">
        <v>3070</v>
      </c>
      <c r="F1642">
        <v>444.72201212309301</v>
      </c>
      <c r="G1642" t="s">
        <v>43</v>
      </c>
    </row>
    <row r="1643" spans="1:7">
      <c r="A1643" t="s">
        <v>3204</v>
      </c>
      <c r="B1643" s="158">
        <v>46269</v>
      </c>
      <c r="C1643" t="s">
        <v>5028</v>
      </c>
      <c r="D1643" t="s">
        <v>3044</v>
      </c>
      <c r="E1643" t="s">
        <v>3070</v>
      </c>
      <c r="F1643">
        <v>376.28984346427018</v>
      </c>
      <c r="G1643" t="s">
        <v>43</v>
      </c>
    </row>
    <row r="1644" spans="1:7">
      <c r="A1644" t="s">
        <v>3204</v>
      </c>
      <c r="B1644" s="158">
        <v>46269</v>
      </c>
      <c r="C1644" t="s">
        <v>5027</v>
      </c>
      <c r="D1644" t="s">
        <v>3044</v>
      </c>
      <c r="E1644" t="s">
        <v>3070</v>
      </c>
      <c r="F1644">
        <v>484.72132084518671</v>
      </c>
      <c r="G1644" t="s">
        <v>43</v>
      </c>
    </row>
    <row r="1645" spans="1:7">
      <c r="A1645" t="s">
        <v>3204</v>
      </c>
      <c r="B1645" s="158">
        <v>46269</v>
      </c>
      <c r="C1645" t="s">
        <v>5021</v>
      </c>
      <c r="D1645" t="s">
        <v>3044</v>
      </c>
      <c r="E1645" t="s">
        <v>3070</v>
      </c>
      <c r="F1645">
        <v>179.98490860685709</v>
      </c>
      <c r="G1645" t="s">
        <v>43</v>
      </c>
    </row>
    <row r="1646" spans="1:7">
      <c r="A1646" t="s">
        <v>3204</v>
      </c>
      <c r="B1646" s="158">
        <v>46269</v>
      </c>
      <c r="C1646" t="s">
        <v>5023</v>
      </c>
      <c r="D1646" t="s">
        <v>3044</v>
      </c>
      <c r="E1646" t="s">
        <v>3070</v>
      </c>
      <c r="F1646">
        <v>179.98745712079111</v>
      </c>
      <c r="G1646" t="s">
        <v>43</v>
      </c>
    </row>
    <row r="1647" spans="1:7">
      <c r="A1647" t="s">
        <v>3204</v>
      </c>
      <c r="B1647" s="158">
        <v>46269</v>
      </c>
      <c r="C1647" t="s">
        <v>5022</v>
      </c>
      <c r="D1647" t="s">
        <v>3044</v>
      </c>
      <c r="E1647" t="s">
        <v>3070</v>
      </c>
      <c r="F1647">
        <v>179.98607523739341</v>
      </c>
      <c r="G1647" t="s">
        <v>43</v>
      </c>
    </row>
    <row r="1648" spans="1:7">
      <c r="A1648" t="s">
        <v>3204</v>
      </c>
      <c r="B1648" s="158">
        <v>46269</v>
      </c>
      <c r="C1648" t="s">
        <v>4988</v>
      </c>
      <c r="D1648" t="s">
        <v>3044</v>
      </c>
      <c r="E1648" t="s">
        <v>3070</v>
      </c>
      <c r="F1648">
        <v>249.97847831994301</v>
      </c>
      <c r="G1648" t="s">
        <v>43</v>
      </c>
    </row>
    <row r="1649" spans="1:7">
      <c r="A1649" t="s">
        <v>3204</v>
      </c>
      <c r="B1649" s="158">
        <v>46269</v>
      </c>
      <c r="C1649" t="s">
        <v>4986</v>
      </c>
      <c r="D1649" t="s">
        <v>3044</v>
      </c>
      <c r="E1649" t="s">
        <v>3070</v>
      </c>
      <c r="F1649">
        <v>714.56477896783258</v>
      </c>
      <c r="G1649" t="s">
        <v>43</v>
      </c>
    </row>
    <row r="1650" spans="1:7">
      <c r="A1650" t="s">
        <v>3204</v>
      </c>
      <c r="B1650" s="158">
        <v>46269</v>
      </c>
      <c r="C1650" t="s">
        <v>4999</v>
      </c>
      <c r="D1650" t="s">
        <v>3044</v>
      </c>
      <c r="E1650" t="s">
        <v>3070</v>
      </c>
      <c r="F1650">
        <v>459.17749127373099</v>
      </c>
      <c r="G1650" t="s">
        <v>43</v>
      </c>
    </row>
    <row r="1651" spans="1:7">
      <c r="A1651" t="s">
        <v>3204</v>
      </c>
      <c r="B1651" s="158">
        <v>46269</v>
      </c>
      <c r="C1651" t="s">
        <v>4998</v>
      </c>
      <c r="D1651" t="s">
        <v>3044</v>
      </c>
      <c r="E1651" t="s">
        <v>3070</v>
      </c>
      <c r="F1651">
        <v>459.17738481820561</v>
      </c>
      <c r="G1651" t="s">
        <v>43</v>
      </c>
    </row>
    <row r="1652" spans="1:7">
      <c r="A1652" t="s">
        <v>3204</v>
      </c>
      <c r="B1652" s="158">
        <v>46269</v>
      </c>
      <c r="C1652" t="s">
        <v>4997</v>
      </c>
      <c r="D1652" t="s">
        <v>3044</v>
      </c>
      <c r="E1652" t="s">
        <v>3070</v>
      </c>
      <c r="F1652">
        <v>459.17737418599432</v>
      </c>
      <c r="G1652" t="s">
        <v>43</v>
      </c>
    </row>
    <row r="1653" spans="1:7">
      <c r="A1653" t="s">
        <v>3204</v>
      </c>
      <c r="B1653" s="158">
        <v>46269</v>
      </c>
      <c r="C1653" t="s">
        <v>4996</v>
      </c>
      <c r="D1653" t="s">
        <v>3044</v>
      </c>
      <c r="E1653" t="s">
        <v>3070</v>
      </c>
      <c r="F1653">
        <v>463.95959352795029</v>
      </c>
      <c r="G1653" t="s">
        <v>43</v>
      </c>
    </row>
    <row r="1654" spans="1:7">
      <c r="A1654" t="s">
        <v>3204</v>
      </c>
      <c r="B1654" s="158">
        <v>46269</v>
      </c>
      <c r="C1654" t="s">
        <v>4995</v>
      </c>
      <c r="D1654" t="s">
        <v>3044</v>
      </c>
      <c r="E1654" t="s">
        <v>3070</v>
      </c>
      <c r="F1654">
        <v>457.86454009450972</v>
      </c>
      <c r="G1654" t="s">
        <v>43</v>
      </c>
    </row>
    <row r="1655" spans="1:7">
      <c r="A1655" t="s">
        <v>3204</v>
      </c>
      <c r="B1655" s="158">
        <v>46269</v>
      </c>
      <c r="C1655" t="s">
        <v>5013</v>
      </c>
      <c r="D1655" t="s">
        <v>3044</v>
      </c>
      <c r="E1655" t="s">
        <v>3070</v>
      </c>
      <c r="F1655">
        <v>249.97906918707301</v>
      </c>
      <c r="G1655" t="s">
        <v>43</v>
      </c>
    </row>
    <row r="1656" spans="1:7">
      <c r="A1656" t="s">
        <v>3204</v>
      </c>
      <c r="B1656" s="158">
        <v>46269</v>
      </c>
      <c r="C1656" t="s">
        <v>4940</v>
      </c>
      <c r="D1656" t="s">
        <v>3044</v>
      </c>
      <c r="E1656" t="s">
        <v>3070</v>
      </c>
      <c r="F1656">
        <v>397.30252959590871</v>
      </c>
      <c r="G1656" t="s">
        <v>43</v>
      </c>
    </row>
    <row r="1657" spans="1:7">
      <c r="A1657" t="s">
        <v>3204</v>
      </c>
      <c r="B1657" s="158">
        <v>46269</v>
      </c>
      <c r="C1657" t="s">
        <v>4894</v>
      </c>
      <c r="D1657" t="s">
        <v>3034</v>
      </c>
      <c r="E1657" t="s">
        <v>3070</v>
      </c>
      <c r="F1657">
        <v>440.57438216730952</v>
      </c>
      <c r="G1657" t="s">
        <v>43</v>
      </c>
    </row>
    <row r="1658" spans="1:7">
      <c r="A1658" t="s">
        <v>3204</v>
      </c>
      <c r="B1658" s="158">
        <v>46269</v>
      </c>
      <c r="C1658" t="s">
        <v>4893</v>
      </c>
      <c r="D1658" t="s">
        <v>3034</v>
      </c>
      <c r="E1658" t="s">
        <v>3070</v>
      </c>
      <c r="F1658">
        <v>414.19602571055287</v>
      </c>
      <c r="G1658" t="s">
        <v>43</v>
      </c>
    </row>
    <row r="1659" spans="1:7">
      <c r="A1659" t="s">
        <v>3204</v>
      </c>
      <c r="B1659" s="158">
        <v>46269</v>
      </c>
      <c r="C1659" t="s">
        <v>4892</v>
      </c>
      <c r="D1659" t="s">
        <v>3034</v>
      </c>
      <c r="E1659" t="s">
        <v>3070</v>
      </c>
      <c r="F1659">
        <v>417.41067275311798</v>
      </c>
      <c r="G1659" t="s">
        <v>43</v>
      </c>
    </row>
    <row r="1660" spans="1:7">
      <c r="A1660" t="s">
        <v>3204</v>
      </c>
      <c r="B1660" s="158">
        <v>46269</v>
      </c>
      <c r="C1660" t="s">
        <v>4891</v>
      </c>
      <c r="D1660" t="s">
        <v>3034</v>
      </c>
      <c r="E1660" t="s">
        <v>3070</v>
      </c>
      <c r="F1660">
        <v>417.41245715646068</v>
      </c>
      <c r="G1660" t="s">
        <v>43</v>
      </c>
    </row>
    <row r="1661" spans="1:7">
      <c r="A1661" t="s">
        <v>3204</v>
      </c>
      <c r="B1661" s="158">
        <v>46269</v>
      </c>
      <c r="C1661" t="s">
        <v>4890</v>
      </c>
      <c r="D1661" t="s">
        <v>3034</v>
      </c>
      <c r="E1661" t="s">
        <v>3070</v>
      </c>
      <c r="F1661">
        <v>417.41287173097948</v>
      </c>
      <c r="G1661" t="s">
        <v>43</v>
      </c>
    </row>
    <row r="1662" spans="1:7">
      <c r="A1662" t="s">
        <v>3204</v>
      </c>
      <c r="B1662" s="158">
        <v>46269</v>
      </c>
      <c r="C1662" t="s">
        <v>4895</v>
      </c>
      <c r="D1662" t="s">
        <v>3034</v>
      </c>
      <c r="E1662" t="s">
        <v>3070</v>
      </c>
      <c r="F1662">
        <v>532.85289255157113</v>
      </c>
      <c r="G1662" t="s">
        <v>43</v>
      </c>
    </row>
    <row r="1663" spans="1:7">
      <c r="A1663" t="s">
        <v>3204</v>
      </c>
      <c r="B1663" s="158">
        <v>46269</v>
      </c>
      <c r="C1663" t="s">
        <v>4896</v>
      </c>
      <c r="D1663" t="s">
        <v>3034</v>
      </c>
      <c r="E1663" t="s">
        <v>3070</v>
      </c>
      <c r="F1663">
        <v>375.77999021299178</v>
      </c>
      <c r="G1663" t="s">
        <v>43</v>
      </c>
    </row>
    <row r="1664" spans="1:7">
      <c r="A1664" t="s">
        <v>3204</v>
      </c>
      <c r="B1664" s="158">
        <v>46269</v>
      </c>
      <c r="C1664" t="s">
        <v>4897</v>
      </c>
      <c r="D1664" t="s">
        <v>3034</v>
      </c>
      <c r="E1664" t="s">
        <v>3070</v>
      </c>
      <c r="F1664">
        <v>380.42591382935638</v>
      </c>
      <c r="G1664" t="s">
        <v>43</v>
      </c>
    </row>
    <row r="1665" spans="1:7">
      <c r="A1665" t="s">
        <v>3204</v>
      </c>
      <c r="B1665" s="158">
        <v>46269</v>
      </c>
      <c r="C1665" t="s">
        <v>4898</v>
      </c>
      <c r="D1665" t="s">
        <v>3034</v>
      </c>
      <c r="E1665" t="s">
        <v>3070</v>
      </c>
      <c r="F1665">
        <v>380.42664273967972</v>
      </c>
      <c r="G1665" t="s">
        <v>43</v>
      </c>
    </row>
    <row r="1666" spans="1:7">
      <c r="A1666" t="s">
        <v>3204</v>
      </c>
      <c r="B1666" s="158">
        <v>46269</v>
      </c>
      <c r="C1666" t="s">
        <v>4899</v>
      </c>
      <c r="D1666" t="s">
        <v>3034</v>
      </c>
      <c r="E1666" t="s">
        <v>3070</v>
      </c>
      <c r="F1666">
        <v>380.42404961306602</v>
      </c>
      <c r="G1666" t="s">
        <v>43</v>
      </c>
    </row>
    <row r="1667" spans="1:7">
      <c r="A1667" t="s">
        <v>3204</v>
      </c>
      <c r="B1667" s="158">
        <v>46269</v>
      </c>
      <c r="C1667" t="s">
        <v>4886</v>
      </c>
      <c r="D1667" t="s">
        <v>3034</v>
      </c>
      <c r="E1667" t="s">
        <v>3070</v>
      </c>
      <c r="F1667">
        <v>396.85200089216232</v>
      </c>
      <c r="G1667" t="s">
        <v>43</v>
      </c>
    </row>
    <row r="1668" spans="1:7">
      <c r="A1668" t="s">
        <v>3204</v>
      </c>
      <c r="B1668" s="158">
        <v>46269</v>
      </c>
      <c r="C1668" t="s">
        <v>4885</v>
      </c>
      <c r="D1668" t="s">
        <v>3034</v>
      </c>
      <c r="E1668" t="s">
        <v>3070</v>
      </c>
      <c r="F1668">
        <v>396.85487907752389</v>
      </c>
      <c r="G1668" t="s">
        <v>43</v>
      </c>
    </row>
    <row r="1669" spans="1:7">
      <c r="A1669" t="s">
        <v>3204</v>
      </c>
      <c r="B1669" s="158">
        <v>46269</v>
      </c>
      <c r="C1669" t="s">
        <v>4883</v>
      </c>
      <c r="D1669" t="s">
        <v>3034</v>
      </c>
      <c r="E1669" t="s">
        <v>3070</v>
      </c>
      <c r="F1669">
        <v>396.0031227665022</v>
      </c>
      <c r="G1669" t="s">
        <v>43</v>
      </c>
    </row>
    <row r="1670" spans="1:7">
      <c r="A1670" t="s">
        <v>3204</v>
      </c>
      <c r="B1670" s="158">
        <v>46269</v>
      </c>
      <c r="C1670" t="s">
        <v>4887</v>
      </c>
      <c r="D1670" t="s">
        <v>3034</v>
      </c>
      <c r="E1670" t="s">
        <v>3070</v>
      </c>
      <c r="F1670">
        <v>386.37438009632751</v>
      </c>
      <c r="G1670" t="s">
        <v>43</v>
      </c>
    </row>
    <row r="1671" spans="1:7">
      <c r="A1671" t="s">
        <v>3204</v>
      </c>
      <c r="B1671" s="158">
        <v>46269</v>
      </c>
      <c r="C1671" t="s">
        <v>4888</v>
      </c>
      <c r="D1671" t="s">
        <v>3034</v>
      </c>
      <c r="E1671" t="s">
        <v>3070</v>
      </c>
      <c r="F1671">
        <v>386.37438558973372</v>
      </c>
      <c r="G1671" t="s">
        <v>43</v>
      </c>
    </row>
    <row r="1672" spans="1:7">
      <c r="A1672" t="s">
        <v>3204</v>
      </c>
      <c r="B1672" s="158">
        <v>46269</v>
      </c>
      <c r="C1672" t="s">
        <v>4889</v>
      </c>
      <c r="D1672" t="s">
        <v>3034</v>
      </c>
      <c r="E1672" t="s">
        <v>3070</v>
      </c>
      <c r="F1672">
        <v>386.37479345919559</v>
      </c>
      <c r="G1672" t="s">
        <v>43</v>
      </c>
    </row>
    <row r="1673" spans="1:7">
      <c r="A1673" t="s">
        <v>3204</v>
      </c>
      <c r="B1673" s="158">
        <v>46269</v>
      </c>
      <c r="C1673" t="s">
        <v>4912</v>
      </c>
      <c r="D1673" t="s">
        <v>3034</v>
      </c>
      <c r="E1673" t="s">
        <v>3070</v>
      </c>
      <c r="F1673">
        <v>390.89389826217672</v>
      </c>
      <c r="G1673" t="s">
        <v>43</v>
      </c>
    </row>
    <row r="1674" spans="1:7">
      <c r="A1674" t="s">
        <v>3204</v>
      </c>
      <c r="B1674" s="158">
        <v>46269</v>
      </c>
      <c r="C1674" t="s">
        <v>4911</v>
      </c>
      <c r="D1674" t="s">
        <v>3034</v>
      </c>
      <c r="E1674" t="s">
        <v>3070</v>
      </c>
      <c r="F1674">
        <v>390.89299762016162</v>
      </c>
      <c r="G1674" t="s">
        <v>43</v>
      </c>
    </row>
    <row r="1675" spans="1:7">
      <c r="A1675" t="s">
        <v>3204</v>
      </c>
      <c r="B1675" s="158">
        <v>46269</v>
      </c>
      <c r="C1675" t="s">
        <v>4910</v>
      </c>
      <c r="D1675" t="s">
        <v>3034</v>
      </c>
      <c r="E1675" t="s">
        <v>3070</v>
      </c>
      <c r="F1675">
        <v>390.89497066102922</v>
      </c>
      <c r="G1675" t="s">
        <v>43</v>
      </c>
    </row>
    <row r="1676" spans="1:7">
      <c r="A1676" t="s">
        <v>3204</v>
      </c>
      <c r="B1676" s="158">
        <v>46269</v>
      </c>
      <c r="C1676" t="s">
        <v>4915</v>
      </c>
      <c r="D1676" t="s">
        <v>3034</v>
      </c>
      <c r="E1676" t="s">
        <v>3070</v>
      </c>
      <c r="F1676">
        <v>375.84866716805851</v>
      </c>
      <c r="G1676" t="s">
        <v>43</v>
      </c>
    </row>
    <row r="1677" spans="1:7">
      <c r="A1677" t="s">
        <v>3204</v>
      </c>
      <c r="B1677" s="158">
        <v>46269</v>
      </c>
      <c r="C1677" t="s">
        <v>4914</v>
      </c>
      <c r="D1677" t="s">
        <v>3034</v>
      </c>
      <c r="E1677" t="s">
        <v>3070</v>
      </c>
      <c r="F1677">
        <v>375.84662187984208</v>
      </c>
      <c r="G1677" t="s">
        <v>43</v>
      </c>
    </row>
    <row r="1678" spans="1:7">
      <c r="A1678" t="s">
        <v>3204</v>
      </c>
      <c r="B1678" s="158">
        <v>46269</v>
      </c>
      <c r="C1678" t="s">
        <v>4854</v>
      </c>
      <c r="D1678" t="s">
        <v>3034</v>
      </c>
      <c r="E1678" t="s">
        <v>3070</v>
      </c>
      <c r="F1678">
        <v>359.96753856167197</v>
      </c>
      <c r="G1678" t="s">
        <v>43</v>
      </c>
    </row>
    <row r="1679" spans="1:7">
      <c r="A1679" t="s">
        <v>3204</v>
      </c>
      <c r="B1679" s="158">
        <v>46269</v>
      </c>
      <c r="C1679" t="s">
        <v>4853</v>
      </c>
      <c r="D1679" t="s">
        <v>3034</v>
      </c>
      <c r="E1679" t="s">
        <v>3070</v>
      </c>
      <c r="F1679">
        <v>359.96952646970749</v>
      </c>
      <c r="G1679" t="s">
        <v>43</v>
      </c>
    </row>
    <row r="1680" spans="1:7">
      <c r="A1680" t="s">
        <v>3204</v>
      </c>
      <c r="B1680" s="158">
        <v>46269</v>
      </c>
      <c r="C1680" t="s">
        <v>4858</v>
      </c>
      <c r="D1680" t="s">
        <v>3034</v>
      </c>
      <c r="E1680" t="s">
        <v>3070</v>
      </c>
      <c r="F1680">
        <v>359.97043445333838</v>
      </c>
      <c r="G1680" t="s">
        <v>43</v>
      </c>
    </row>
    <row r="1681" spans="1:7">
      <c r="A1681" t="s">
        <v>3204</v>
      </c>
      <c r="B1681" s="158">
        <v>46269</v>
      </c>
      <c r="C1681" t="s">
        <v>4852</v>
      </c>
      <c r="D1681" t="s">
        <v>3034</v>
      </c>
      <c r="E1681" t="s">
        <v>3070</v>
      </c>
      <c r="F1681">
        <v>654.6656991597265</v>
      </c>
      <c r="G1681" t="s">
        <v>43</v>
      </c>
    </row>
    <row r="1682" spans="1:7">
      <c r="A1682" t="s">
        <v>3204</v>
      </c>
      <c r="B1682" s="158">
        <v>46269</v>
      </c>
      <c r="C1682" t="s">
        <v>4855</v>
      </c>
      <c r="D1682" t="s">
        <v>3034</v>
      </c>
      <c r="E1682" t="s">
        <v>3070</v>
      </c>
      <c r="F1682">
        <v>523.30447383970022</v>
      </c>
      <c r="G1682" t="s">
        <v>43</v>
      </c>
    </row>
    <row r="1683" spans="1:7">
      <c r="A1683" t="s">
        <v>3204</v>
      </c>
      <c r="B1683" s="158">
        <v>46269</v>
      </c>
      <c r="C1683" t="s">
        <v>4876</v>
      </c>
      <c r="D1683" t="s">
        <v>3034</v>
      </c>
      <c r="E1683" t="s">
        <v>3070</v>
      </c>
      <c r="F1683">
        <v>380.57586568966508</v>
      </c>
      <c r="G1683" t="s">
        <v>43</v>
      </c>
    </row>
    <row r="1684" spans="1:7">
      <c r="A1684" t="s">
        <v>3204</v>
      </c>
      <c r="B1684" s="158">
        <v>46269</v>
      </c>
      <c r="C1684" t="s">
        <v>4875</v>
      </c>
      <c r="D1684" t="s">
        <v>3034</v>
      </c>
      <c r="E1684" t="s">
        <v>3070</v>
      </c>
      <c r="F1684">
        <v>380.63063056766993</v>
      </c>
      <c r="G1684" t="s">
        <v>43</v>
      </c>
    </row>
    <row r="1685" spans="1:7">
      <c r="A1685" t="s">
        <v>3204</v>
      </c>
      <c r="B1685" s="158">
        <v>46269</v>
      </c>
      <c r="C1685" t="s">
        <v>4874</v>
      </c>
      <c r="D1685" t="s">
        <v>3034</v>
      </c>
      <c r="E1685" t="s">
        <v>3070</v>
      </c>
      <c r="F1685">
        <v>380.62782119587058</v>
      </c>
      <c r="G1685" t="s">
        <v>43</v>
      </c>
    </row>
    <row r="1686" spans="1:7">
      <c r="A1686" t="s">
        <v>3204</v>
      </c>
      <c r="B1686" s="158">
        <v>46269</v>
      </c>
      <c r="C1686" t="s">
        <v>4873</v>
      </c>
      <c r="D1686" t="s">
        <v>3034</v>
      </c>
      <c r="E1686" t="s">
        <v>3070</v>
      </c>
      <c r="F1686">
        <v>380.6277173794806</v>
      </c>
      <c r="G1686" t="s">
        <v>43</v>
      </c>
    </row>
    <row r="1687" spans="1:7">
      <c r="A1687" t="s">
        <v>3204</v>
      </c>
      <c r="B1687" s="158">
        <v>46269</v>
      </c>
      <c r="C1687" t="s">
        <v>4877</v>
      </c>
      <c r="D1687" t="s">
        <v>3034</v>
      </c>
      <c r="E1687" t="s">
        <v>3070</v>
      </c>
      <c r="F1687">
        <v>359.97010825946933</v>
      </c>
      <c r="G1687" t="s">
        <v>43</v>
      </c>
    </row>
    <row r="1688" spans="1:7">
      <c r="A1688" t="s">
        <v>3204</v>
      </c>
      <c r="B1688" s="158">
        <v>46269</v>
      </c>
      <c r="C1688" t="s">
        <v>4878</v>
      </c>
      <c r="D1688" t="s">
        <v>3034</v>
      </c>
      <c r="E1688" t="s">
        <v>3070</v>
      </c>
      <c r="F1688">
        <v>359.96901123970753</v>
      </c>
      <c r="G1688" t="s">
        <v>43</v>
      </c>
    </row>
    <row r="1689" spans="1:7">
      <c r="A1689" t="s">
        <v>3204</v>
      </c>
      <c r="B1689" s="158">
        <v>46269</v>
      </c>
      <c r="C1689" t="s">
        <v>5075</v>
      </c>
      <c r="D1689" t="s">
        <v>3034</v>
      </c>
      <c r="E1689" t="s">
        <v>3070</v>
      </c>
      <c r="F1689">
        <v>667.96450879785698</v>
      </c>
      <c r="G1689" t="s">
        <v>43</v>
      </c>
    </row>
    <row r="1690" spans="1:7">
      <c r="A1690" t="s">
        <v>3204</v>
      </c>
      <c r="B1690" s="158">
        <v>46269</v>
      </c>
      <c r="C1690" t="s">
        <v>4953</v>
      </c>
      <c r="D1690" t="s">
        <v>3057</v>
      </c>
      <c r="E1690" t="s">
        <v>3070</v>
      </c>
      <c r="F1690">
        <v>249.97875654511151</v>
      </c>
      <c r="G1690" t="s">
        <v>43</v>
      </c>
    </row>
    <row r="1691" spans="1:7">
      <c r="A1691" t="s">
        <v>3204</v>
      </c>
      <c r="B1691" s="158">
        <v>46269</v>
      </c>
      <c r="C1691" t="s">
        <v>4954</v>
      </c>
      <c r="D1691" t="s">
        <v>3057</v>
      </c>
      <c r="E1691" t="s">
        <v>3070</v>
      </c>
      <c r="F1691">
        <v>249.97877453826371</v>
      </c>
      <c r="G1691" t="s">
        <v>43</v>
      </c>
    </row>
    <row r="1692" spans="1:7">
      <c r="A1692" t="s">
        <v>3204</v>
      </c>
      <c r="B1692" s="158">
        <v>46269</v>
      </c>
      <c r="C1692" t="s">
        <v>4952</v>
      </c>
      <c r="D1692" t="s">
        <v>3057</v>
      </c>
      <c r="E1692" t="s">
        <v>3070</v>
      </c>
      <c r="F1692">
        <v>302.26376655697823</v>
      </c>
      <c r="G1692" t="s">
        <v>43</v>
      </c>
    </row>
    <row r="1693" spans="1:7">
      <c r="A1693" t="s">
        <v>3204</v>
      </c>
      <c r="B1693" s="158">
        <v>46269</v>
      </c>
      <c r="C1693" t="s">
        <v>4960</v>
      </c>
      <c r="D1693" t="s">
        <v>3057</v>
      </c>
      <c r="E1693" t="s">
        <v>3070</v>
      </c>
      <c r="F1693">
        <v>249.97843752615151</v>
      </c>
      <c r="G1693" t="s">
        <v>43</v>
      </c>
    </row>
    <row r="1694" spans="1:7">
      <c r="A1694" t="s">
        <v>3204</v>
      </c>
      <c r="B1694" s="158">
        <v>46269</v>
      </c>
      <c r="C1694" t="s">
        <v>4932</v>
      </c>
      <c r="D1694" t="s">
        <v>3057</v>
      </c>
      <c r="E1694" t="s">
        <v>3070</v>
      </c>
      <c r="F1694">
        <v>267.89620637334878</v>
      </c>
      <c r="G1694" t="s">
        <v>43</v>
      </c>
    </row>
    <row r="1695" spans="1:7">
      <c r="A1695" t="s">
        <v>3204</v>
      </c>
      <c r="B1695" s="158">
        <v>46269</v>
      </c>
      <c r="C1695" t="s">
        <v>4931</v>
      </c>
      <c r="D1695" t="s">
        <v>3057</v>
      </c>
      <c r="E1695" t="s">
        <v>3070</v>
      </c>
      <c r="F1695">
        <v>272.92707113549108</v>
      </c>
      <c r="G1695" t="s">
        <v>43</v>
      </c>
    </row>
    <row r="1696" spans="1:7">
      <c r="A1696" t="s">
        <v>3204</v>
      </c>
      <c r="B1696" s="158">
        <v>46269</v>
      </c>
      <c r="C1696" t="s">
        <v>4928</v>
      </c>
      <c r="D1696" t="s">
        <v>3057</v>
      </c>
      <c r="E1696" t="s">
        <v>3070</v>
      </c>
      <c r="F1696">
        <v>285.5295586604625</v>
      </c>
      <c r="G1696" t="s">
        <v>43</v>
      </c>
    </row>
    <row r="1697" spans="1:7">
      <c r="A1697" t="s">
        <v>3204</v>
      </c>
      <c r="B1697" s="158">
        <v>46269</v>
      </c>
      <c r="C1697" t="s">
        <v>4941</v>
      </c>
      <c r="D1697" t="s">
        <v>3057</v>
      </c>
      <c r="E1697" t="s">
        <v>3070</v>
      </c>
      <c r="F1697">
        <v>264.0056455116719</v>
      </c>
      <c r="G1697" t="s">
        <v>43</v>
      </c>
    </row>
    <row r="1698" spans="1:7">
      <c r="A1698" t="s">
        <v>3204</v>
      </c>
      <c r="B1698" s="158">
        <v>46269</v>
      </c>
      <c r="C1698" t="s">
        <v>4990</v>
      </c>
      <c r="D1698" t="s">
        <v>3057</v>
      </c>
      <c r="E1698" t="s">
        <v>3070</v>
      </c>
      <c r="F1698">
        <v>591.69024300947785</v>
      </c>
      <c r="G1698" t="s">
        <v>43</v>
      </c>
    </row>
    <row r="1699" spans="1:7">
      <c r="A1699" t="s">
        <v>3204</v>
      </c>
      <c r="B1699" s="158">
        <v>46269</v>
      </c>
      <c r="C1699" t="s">
        <v>4994</v>
      </c>
      <c r="D1699" t="s">
        <v>3057</v>
      </c>
      <c r="E1699" t="s">
        <v>3070</v>
      </c>
      <c r="F1699">
        <v>683.27107206941582</v>
      </c>
      <c r="G1699" t="s">
        <v>43</v>
      </c>
    </row>
    <row r="1700" spans="1:7">
      <c r="A1700" t="s">
        <v>3204</v>
      </c>
      <c r="B1700" s="158">
        <v>46269</v>
      </c>
      <c r="C1700" t="s">
        <v>4993</v>
      </c>
      <c r="D1700" t="s">
        <v>3057</v>
      </c>
      <c r="E1700" t="s">
        <v>3070</v>
      </c>
      <c r="F1700">
        <v>274.21241601184011</v>
      </c>
      <c r="G1700" t="s">
        <v>43</v>
      </c>
    </row>
    <row r="1701" spans="1:7">
      <c r="A1701" t="s">
        <v>3204</v>
      </c>
      <c r="B1701" s="158">
        <v>46269</v>
      </c>
      <c r="C1701" t="s">
        <v>4992</v>
      </c>
      <c r="D1701" t="s">
        <v>3057</v>
      </c>
      <c r="E1701" t="s">
        <v>3070</v>
      </c>
      <c r="F1701">
        <v>273.75801664404571</v>
      </c>
      <c r="G1701" t="s">
        <v>43</v>
      </c>
    </row>
    <row r="1702" spans="1:7">
      <c r="A1702" t="s">
        <v>3204</v>
      </c>
      <c r="B1702" s="158">
        <v>46269</v>
      </c>
      <c r="C1702" t="s">
        <v>4991</v>
      </c>
      <c r="D1702" t="s">
        <v>3057</v>
      </c>
      <c r="E1702" t="s">
        <v>3070</v>
      </c>
      <c r="F1702">
        <v>277.8191804997623</v>
      </c>
      <c r="G1702" t="s">
        <v>43</v>
      </c>
    </row>
    <row r="1703" spans="1:7">
      <c r="A1703" t="s">
        <v>3204</v>
      </c>
      <c r="B1703" s="158">
        <v>46269</v>
      </c>
      <c r="C1703" t="s">
        <v>4930</v>
      </c>
      <c r="D1703" t="s">
        <v>3057</v>
      </c>
      <c r="E1703" t="s">
        <v>3070</v>
      </c>
      <c r="F1703">
        <v>457.88922696001828</v>
      </c>
      <c r="G1703" t="s">
        <v>43</v>
      </c>
    </row>
    <row r="1704" spans="1:7">
      <c r="A1704" t="s">
        <v>3204</v>
      </c>
      <c r="B1704" s="158">
        <v>46269</v>
      </c>
      <c r="C1704" t="s">
        <v>4929</v>
      </c>
      <c r="D1704" t="s">
        <v>3057</v>
      </c>
      <c r="E1704" t="s">
        <v>3070</v>
      </c>
      <c r="F1704">
        <v>543.6035984660266</v>
      </c>
      <c r="G1704" t="s">
        <v>43</v>
      </c>
    </row>
    <row r="1705" spans="1:7">
      <c r="A1705" t="s">
        <v>3204</v>
      </c>
      <c r="B1705" s="158">
        <v>46269</v>
      </c>
      <c r="C1705" t="s">
        <v>4965</v>
      </c>
      <c r="D1705" t="s">
        <v>3057</v>
      </c>
      <c r="E1705" t="s">
        <v>3070</v>
      </c>
      <c r="F1705">
        <v>436.27677682274953</v>
      </c>
      <c r="G1705" t="s">
        <v>43</v>
      </c>
    </row>
    <row r="1706" spans="1:7">
      <c r="A1706" t="s">
        <v>3204</v>
      </c>
      <c r="B1706" s="158">
        <v>46269</v>
      </c>
      <c r="C1706" t="s">
        <v>4964</v>
      </c>
      <c r="D1706" t="s">
        <v>3057</v>
      </c>
      <c r="E1706" t="s">
        <v>3070</v>
      </c>
      <c r="F1706">
        <v>285.59702244400978</v>
      </c>
      <c r="G1706" t="s">
        <v>43</v>
      </c>
    </row>
    <row r="1707" spans="1:7">
      <c r="A1707" t="s">
        <v>3204</v>
      </c>
      <c r="B1707" s="158">
        <v>46269</v>
      </c>
      <c r="C1707" t="s">
        <v>4963</v>
      </c>
      <c r="D1707" t="s">
        <v>3057</v>
      </c>
      <c r="E1707" t="s">
        <v>3070</v>
      </c>
      <c r="F1707">
        <v>287.0685662701726</v>
      </c>
      <c r="G1707" t="s">
        <v>43</v>
      </c>
    </row>
    <row r="1708" spans="1:7">
      <c r="A1708" t="s">
        <v>3204</v>
      </c>
      <c r="B1708" s="158">
        <v>46269</v>
      </c>
      <c r="C1708" t="s">
        <v>4967</v>
      </c>
      <c r="D1708" t="s">
        <v>3057</v>
      </c>
      <c r="E1708" t="s">
        <v>3070</v>
      </c>
      <c r="F1708">
        <v>273.368428574875</v>
      </c>
      <c r="G1708" t="s">
        <v>43</v>
      </c>
    </row>
    <row r="1709" spans="1:7">
      <c r="A1709" t="s">
        <v>3204</v>
      </c>
      <c r="B1709" s="158">
        <v>46269</v>
      </c>
      <c r="C1709" t="s">
        <v>5079</v>
      </c>
      <c r="D1709" t="s">
        <v>3057</v>
      </c>
      <c r="E1709" t="s">
        <v>3070</v>
      </c>
      <c r="F1709">
        <v>505.6507773026824</v>
      </c>
      <c r="G1709" t="s">
        <v>43</v>
      </c>
    </row>
    <row r="1710" spans="1:7">
      <c r="A1710" t="s">
        <v>3204</v>
      </c>
      <c r="B1710" s="158">
        <v>46269</v>
      </c>
      <c r="C1710" t="s">
        <v>5078</v>
      </c>
      <c r="D1710" t="s">
        <v>3057</v>
      </c>
      <c r="E1710" t="s">
        <v>3070</v>
      </c>
      <c r="F1710">
        <v>461.15653281658888</v>
      </c>
      <c r="G1710" t="s">
        <v>43</v>
      </c>
    </row>
    <row r="1711" spans="1:7">
      <c r="A1711" t="s">
        <v>3204</v>
      </c>
      <c r="B1711" s="158">
        <v>46269</v>
      </c>
      <c r="C1711" t="s">
        <v>5084</v>
      </c>
      <c r="D1711" t="s">
        <v>3057</v>
      </c>
      <c r="E1711" t="s">
        <v>3070</v>
      </c>
      <c r="F1711">
        <v>462.90905993618071</v>
      </c>
      <c r="G1711" t="s">
        <v>43</v>
      </c>
    </row>
    <row r="1712" spans="1:7">
      <c r="A1712" t="s">
        <v>3204</v>
      </c>
      <c r="B1712" s="158">
        <v>46269</v>
      </c>
      <c r="C1712" t="s">
        <v>5086</v>
      </c>
      <c r="D1712" t="s">
        <v>3057</v>
      </c>
      <c r="E1712" t="s">
        <v>3070</v>
      </c>
      <c r="F1712">
        <v>506.65612700581551</v>
      </c>
      <c r="G1712" t="s">
        <v>43</v>
      </c>
    </row>
    <row r="1713" spans="1:7">
      <c r="A1713" t="s">
        <v>3204</v>
      </c>
      <c r="B1713" s="158">
        <v>46269</v>
      </c>
      <c r="C1713" t="s">
        <v>5085</v>
      </c>
      <c r="D1713" t="s">
        <v>3057</v>
      </c>
      <c r="E1713" t="s">
        <v>3070</v>
      </c>
      <c r="F1713">
        <v>362.73741302825511</v>
      </c>
      <c r="G1713" t="s">
        <v>43</v>
      </c>
    </row>
    <row r="1714" spans="1:7">
      <c r="A1714" t="s">
        <v>3204</v>
      </c>
      <c r="B1714" s="158">
        <v>46269</v>
      </c>
      <c r="C1714" t="s">
        <v>4989</v>
      </c>
      <c r="D1714" t="s">
        <v>3057</v>
      </c>
      <c r="E1714" t="s">
        <v>3070</v>
      </c>
      <c r="F1714">
        <v>652.39255801524268</v>
      </c>
      <c r="G1714" t="s">
        <v>43</v>
      </c>
    </row>
    <row r="1715" spans="1:7">
      <c r="A1715" t="s">
        <v>3204</v>
      </c>
      <c r="B1715" s="158">
        <v>46269</v>
      </c>
      <c r="C1715" t="s">
        <v>5035</v>
      </c>
      <c r="D1715" t="s">
        <v>3041</v>
      </c>
      <c r="E1715" t="s">
        <v>3070</v>
      </c>
      <c r="F1715">
        <v>376.37978433445102</v>
      </c>
      <c r="G1715" t="s">
        <v>43</v>
      </c>
    </row>
    <row r="1716" spans="1:7">
      <c r="A1716" t="s">
        <v>3204</v>
      </c>
      <c r="B1716" s="158">
        <v>46269</v>
      </c>
      <c r="C1716" t="s">
        <v>4942</v>
      </c>
      <c r="D1716" t="s">
        <v>3041</v>
      </c>
      <c r="E1716" t="s">
        <v>3070</v>
      </c>
      <c r="F1716">
        <v>264.00552489981061</v>
      </c>
      <c r="G1716" t="s">
        <v>43</v>
      </c>
    </row>
    <row r="1717" spans="1:7">
      <c r="A1717" t="s">
        <v>3204</v>
      </c>
      <c r="B1717" s="158">
        <v>46269</v>
      </c>
      <c r="C1717" t="s">
        <v>4943</v>
      </c>
      <c r="D1717" t="s">
        <v>3041</v>
      </c>
      <c r="E1717" t="s">
        <v>3070</v>
      </c>
      <c r="F1717">
        <v>264.00553888268769</v>
      </c>
      <c r="G1717" t="s">
        <v>43</v>
      </c>
    </row>
    <row r="1718" spans="1:7">
      <c r="A1718" t="s">
        <v>3204</v>
      </c>
      <c r="B1718" s="158">
        <v>46269</v>
      </c>
      <c r="C1718" t="s">
        <v>4944</v>
      </c>
      <c r="D1718" t="s">
        <v>3041</v>
      </c>
      <c r="E1718" t="s">
        <v>3070</v>
      </c>
      <c r="F1718">
        <v>329.11758968792861</v>
      </c>
      <c r="G1718" t="s">
        <v>43</v>
      </c>
    </row>
    <row r="1719" spans="1:7">
      <c r="A1719" t="s">
        <v>3204</v>
      </c>
      <c r="B1719" s="158">
        <v>46269</v>
      </c>
      <c r="C1719" t="s">
        <v>4937</v>
      </c>
      <c r="D1719" t="s">
        <v>3041</v>
      </c>
      <c r="E1719" t="s">
        <v>3070</v>
      </c>
      <c r="F1719">
        <v>484.56308219954371</v>
      </c>
      <c r="G1719" t="s">
        <v>43</v>
      </c>
    </row>
    <row r="1720" spans="1:7">
      <c r="A1720" t="s">
        <v>3204</v>
      </c>
      <c r="B1720" s="158">
        <v>46269</v>
      </c>
      <c r="C1720" t="s">
        <v>4948</v>
      </c>
      <c r="D1720" t="s">
        <v>3041</v>
      </c>
      <c r="E1720" t="s">
        <v>3070</v>
      </c>
      <c r="F1720">
        <v>249.97858909703791</v>
      </c>
      <c r="G1720" t="s">
        <v>43</v>
      </c>
    </row>
    <row r="1721" spans="1:7">
      <c r="A1721" t="s">
        <v>3204</v>
      </c>
      <c r="B1721" s="158">
        <v>46269</v>
      </c>
      <c r="C1721" t="s">
        <v>4951</v>
      </c>
      <c r="D1721" t="s">
        <v>3041</v>
      </c>
      <c r="E1721" t="s">
        <v>3070</v>
      </c>
      <c r="F1721">
        <v>249.97854015976191</v>
      </c>
      <c r="G1721" t="s">
        <v>43</v>
      </c>
    </row>
    <row r="1722" spans="1:7">
      <c r="A1722" t="s">
        <v>3204</v>
      </c>
      <c r="B1722" s="158">
        <v>46269</v>
      </c>
      <c r="C1722" t="s">
        <v>4949</v>
      </c>
      <c r="D1722" t="s">
        <v>3041</v>
      </c>
      <c r="E1722" t="s">
        <v>3070</v>
      </c>
      <c r="F1722">
        <v>249.9785186890513</v>
      </c>
      <c r="G1722" t="s">
        <v>43</v>
      </c>
    </row>
    <row r="1723" spans="1:7">
      <c r="A1723" t="s">
        <v>3204</v>
      </c>
      <c r="B1723" s="158">
        <v>46269</v>
      </c>
      <c r="C1723" t="s">
        <v>5002</v>
      </c>
      <c r="D1723" t="s">
        <v>3041</v>
      </c>
      <c r="E1723" t="s">
        <v>3070</v>
      </c>
      <c r="F1723">
        <v>382.55945613596123</v>
      </c>
      <c r="G1723" t="s">
        <v>43</v>
      </c>
    </row>
    <row r="1724" spans="1:7">
      <c r="A1724" t="s">
        <v>3204</v>
      </c>
      <c r="B1724" s="158">
        <v>46269</v>
      </c>
      <c r="C1724" t="s">
        <v>5001</v>
      </c>
      <c r="D1724" t="s">
        <v>3041</v>
      </c>
      <c r="E1724" t="s">
        <v>3070</v>
      </c>
      <c r="F1724">
        <v>307.78901957347989</v>
      </c>
      <c r="G1724" t="s">
        <v>43</v>
      </c>
    </row>
    <row r="1725" spans="1:7">
      <c r="A1725" t="s">
        <v>3204</v>
      </c>
      <c r="B1725" s="158">
        <v>46269</v>
      </c>
      <c r="C1725" t="s">
        <v>5000</v>
      </c>
      <c r="D1725" t="s">
        <v>3041</v>
      </c>
      <c r="E1725" t="s">
        <v>3070</v>
      </c>
      <c r="F1725">
        <v>307.78896598890418</v>
      </c>
      <c r="G1725" t="s">
        <v>43</v>
      </c>
    </row>
    <row r="1726" spans="1:7">
      <c r="A1726" t="s">
        <v>3204</v>
      </c>
      <c r="B1726" s="158">
        <v>46269</v>
      </c>
      <c r="C1726" t="s">
        <v>5003</v>
      </c>
      <c r="D1726" t="s">
        <v>3041</v>
      </c>
      <c r="E1726" t="s">
        <v>3070</v>
      </c>
      <c r="F1726">
        <v>249.97941710613671</v>
      </c>
      <c r="G1726" t="s">
        <v>43</v>
      </c>
    </row>
    <row r="1727" spans="1:7">
      <c r="A1727" t="s">
        <v>3204</v>
      </c>
      <c r="B1727" s="158">
        <v>46269</v>
      </c>
      <c r="C1727" t="s">
        <v>5004</v>
      </c>
      <c r="D1727" t="s">
        <v>3041</v>
      </c>
      <c r="E1727" t="s">
        <v>3070</v>
      </c>
      <c r="F1727">
        <v>249.97935270890591</v>
      </c>
      <c r="G1727" t="s">
        <v>43</v>
      </c>
    </row>
    <row r="1728" spans="1:7">
      <c r="A1728" t="s">
        <v>3204</v>
      </c>
      <c r="B1728" s="158">
        <v>46269</v>
      </c>
      <c r="C1728" t="s">
        <v>5005</v>
      </c>
      <c r="D1728" t="s">
        <v>3041</v>
      </c>
      <c r="E1728" t="s">
        <v>3070</v>
      </c>
      <c r="F1728">
        <v>249.97931236214939</v>
      </c>
      <c r="G1728" t="s">
        <v>43</v>
      </c>
    </row>
    <row r="1729" spans="1:7">
      <c r="A1729" t="s">
        <v>3204</v>
      </c>
      <c r="B1729" s="158">
        <v>46269</v>
      </c>
      <c r="C1729" t="s">
        <v>5006</v>
      </c>
      <c r="D1729" t="s">
        <v>3041</v>
      </c>
      <c r="E1729" t="s">
        <v>3070</v>
      </c>
      <c r="F1729">
        <v>249.97935297340149</v>
      </c>
      <c r="G1729" t="s">
        <v>43</v>
      </c>
    </row>
    <row r="1730" spans="1:7">
      <c r="A1730" t="s">
        <v>3204</v>
      </c>
      <c r="B1730" s="158">
        <v>46269</v>
      </c>
      <c r="C1730" t="s">
        <v>5009</v>
      </c>
      <c r="D1730" t="s">
        <v>3041</v>
      </c>
      <c r="E1730" t="s">
        <v>3070</v>
      </c>
      <c r="F1730">
        <v>307.69898993894458</v>
      </c>
      <c r="G1730" t="s">
        <v>43</v>
      </c>
    </row>
    <row r="1731" spans="1:7">
      <c r="A1731" t="s">
        <v>3204</v>
      </c>
      <c r="B1731" s="158">
        <v>46269</v>
      </c>
      <c r="C1731" t="s">
        <v>5008</v>
      </c>
      <c r="D1731" t="s">
        <v>3041</v>
      </c>
      <c r="E1731" t="s">
        <v>3070</v>
      </c>
      <c r="F1731">
        <v>307.69897556304932</v>
      </c>
      <c r="G1731" t="s">
        <v>43</v>
      </c>
    </row>
    <row r="1732" spans="1:7">
      <c r="A1732" t="s">
        <v>3204</v>
      </c>
      <c r="B1732" s="158">
        <v>46269</v>
      </c>
      <c r="C1732" t="s">
        <v>5007</v>
      </c>
      <c r="D1732" t="s">
        <v>3041</v>
      </c>
      <c r="E1732" t="s">
        <v>3070</v>
      </c>
      <c r="F1732">
        <v>307.6989530660212</v>
      </c>
      <c r="G1732" t="s">
        <v>43</v>
      </c>
    </row>
    <row r="1733" spans="1:7">
      <c r="A1733" t="s">
        <v>3204</v>
      </c>
      <c r="B1733" s="158">
        <v>46269</v>
      </c>
      <c r="C1733" t="s">
        <v>5011</v>
      </c>
      <c r="D1733" t="s">
        <v>3041</v>
      </c>
      <c r="E1733" t="s">
        <v>3070</v>
      </c>
      <c r="F1733">
        <v>249.97923810407519</v>
      </c>
      <c r="G1733" t="s">
        <v>43</v>
      </c>
    </row>
    <row r="1734" spans="1:7">
      <c r="A1734" t="s">
        <v>3204</v>
      </c>
      <c r="B1734" s="158">
        <v>46269</v>
      </c>
      <c r="C1734" t="s">
        <v>4939</v>
      </c>
      <c r="D1734" t="s">
        <v>3041</v>
      </c>
      <c r="E1734" t="s">
        <v>3070</v>
      </c>
      <c r="F1734">
        <v>312.58295200951397</v>
      </c>
      <c r="G1734" t="s">
        <v>43</v>
      </c>
    </row>
    <row r="1735" spans="1:7">
      <c r="A1735" t="s">
        <v>3204</v>
      </c>
      <c r="B1735" s="158">
        <v>46269</v>
      </c>
      <c r="C1735" t="s">
        <v>4938</v>
      </c>
      <c r="D1735" t="s">
        <v>3041</v>
      </c>
      <c r="E1735" t="s">
        <v>3070</v>
      </c>
      <c r="F1735">
        <v>312.58293400146073</v>
      </c>
      <c r="G1735" t="s">
        <v>43</v>
      </c>
    </row>
    <row r="1736" spans="1:7">
      <c r="A1736" t="s">
        <v>3204</v>
      </c>
      <c r="B1736" s="158">
        <v>46269</v>
      </c>
      <c r="C1736" t="s">
        <v>4983</v>
      </c>
      <c r="D1736" t="s">
        <v>3045</v>
      </c>
      <c r="E1736" t="s">
        <v>3070</v>
      </c>
      <c r="F1736">
        <v>492.42467336170381</v>
      </c>
      <c r="G1736" t="s">
        <v>43</v>
      </c>
    </row>
    <row r="1737" spans="1:7">
      <c r="A1737" t="s">
        <v>3204</v>
      </c>
      <c r="B1737" s="158">
        <v>46269</v>
      </c>
      <c r="C1737" t="s">
        <v>4982</v>
      </c>
      <c r="D1737" t="s">
        <v>3045</v>
      </c>
      <c r="E1737" t="s">
        <v>3070</v>
      </c>
      <c r="F1737">
        <v>300.67566935904318</v>
      </c>
      <c r="G1737" t="s">
        <v>43</v>
      </c>
    </row>
    <row r="1738" spans="1:7">
      <c r="A1738" t="s">
        <v>3204</v>
      </c>
      <c r="B1738" s="158">
        <v>46269</v>
      </c>
      <c r="C1738" t="s">
        <v>4981</v>
      </c>
      <c r="D1738" t="s">
        <v>3045</v>
      </c>
      <c r="E1738" t="s">
        <v>3070</v>
      </c>
      <c r="F1738">
        <v>296.01930518634617</v>
      </c>
      <c r="G1738" t="s">
        <v>43</v>
      </c>
    </row>
    <row r="1739" spans="1:7">
      <c r="A1739" t="s">
        <v>3204</v>
      </c>
      <c r="B1739" s="158">
        <v>46269</v>
      </c>
      <c r="C1739" t="s">
        <v>4980</v>
      </c>
      <c r="D1739" t="s">
        <v>3045</v>
      </c>
      <c r="E1739" t="s">
        <v>3070</v>
      </c>
      <c r="F1739">
        <v>292.84777330607182</v>
      </c>
      <c r="G1739" t="s">
        <v>43</v>
      </c>
    </row>
    <row r="1740" spans="1:7">
      <c r="A1740" t="s">
        <v>3204</v>
      </c>
      <c r="B1740" s="158">
        <v>46269</v>
      </c>
      <c r="C1740" t="s">
        <v>4979</v>
      </c>
      <c r="D1740" t="s">
        <v>3045</v>
      </c>
      <c r="E1740" t="s">
        <v>3070</v>
      </c>
      <c r="F1740">
        <v>299.90651394054288</v>
      </c>
      <c r="G1740" t="s">
        <v>43</v>
      </c>
    </row>
    <row r="1741" spans="1:7">
      <c r="A1741" t="s">
        <v>3204</v>
      </c>
      <c r="B1741" s="158">
        <v>46269</v>
      </c>
      <c r="C1741" t="s">
        <v>4920</v>
      </c>
      <c r="D1741" t="s">
        <v>3045</v>
      </c>
      <c r="E1741" t="s">
        <v>3070</v>
      </c>
      <c r="F1741">
        <v>566.05788174085319</v>
      </c>
      <c r="G1741" t="s">
        <v>43</v>
      </c>
    </row>
    <row r="1742" spans="1:7">
      <c r="A1742" t="s">
        <v>3204</v>
      </c>
      <c r="B1742" s="158">
        <v>46269</v>
      </c>
      <c r="C1742" t="s">
        <v>4919</v>
      </c>
      <c r="D1742" t="s">
        <v>3045</v>
      </c>
      <c r="E1742" t="s">
        <v>3070</v>
      </c>
      <c r="F1742">
        <v>311.97409470705321</v>
      </c>
      <c r="G1742" t="s">
        <v>43</v>
      </c>
    </row>
    <row r="1743" spans="1:7">
      <c r="A1743" t="s">
        <v>3204</v>
      </c>
      <c r="B1743" s="158">
        <v>46269</v>
      </c>
      <c r="C1743" t="s">
        <v>4921</v>
      </c>
      <c r="D1743" t="s">
        <v>3045</v>
      </c>
      <c r="E1743" t="s">
        <v>3070</v>
      </c>
      <c r="F1743">
        <v>529.70096191717312</v>
      </c>
      <c r="G1743" t="s">
        <v>43</v>
      </c>
    </row>
    <row r="1744" spans="1:7">
      <c r="A1744" t="s">
        <v>3204</v>
      </c>
      <c r="B1744" s="158">
        <v>46269</v>
      </c>
      <c r="C1744" t="s">
        <v>4922</v>
      </c>
      <c r="D1744" t="s">
        <v>3045</v>
      </c>
      <c r="E1744" t="s">
        <v>3070</v>
      </c>
      <c r="F1744">
        <v>403.83073513023561</v>
      </c>
      <c r="G1744" t="s">
        <v>43</v>
      </c>
    </row>
    <row r="1745" spans="1:7">
      <c r="A1745" t="s">
        <v>3204</v>
      </c>
      <c r="B1745" s="158">
        <v>46269</v>
      </c>
      <c r="C1745" t="s">
        <v>5010</v>
      </c>
      <c r="D1745" t="s">
        <v>3045</v>
      </c>
      <c r="E1745" t="s">
        <v>3070</v>
      </c>
      <c r="F1745">
        <v>600.49387096893042</v>
      </c>
      <c r="G1745" t="s">
        <v>43</v>
      </c>
    </row>
    <row r="1746" spans="1:7">
      <c r="A1746" t="s">
        <v>3204</v>
      </c>
      <c r="B1746" s="158">
        <v>46269</v>
      </c>
      <c r="C1746" t="s">
        <v>5012</v>
      </c>
      <c r="D1746" t="s">
        <v>3045</v>
      </c>
      <c r="E1746" t="s">
        <v>3070</v>
      </c>
      <c r="F1746">
        <v>487.12522725202138</v>
      </c>
      <c r="G1746" t="s">
        <v>43</v>
      </c>
    </row>
    <row r="1747" spans="1:7">
      <c r="A1747" t="s">
        <v>3204</v>
      </c>
      <c r="B1747" s="158">
        <v>46269</v>
      </c>
      <c r="C1747" t="s">
        <v>5019</v>
      </c>
      <c r="D1747" t="s">
        <v>3045</v>
      </c>
      <c r="E1747" t="s">
        <v>3070</v>
      </c>
      <c r="F1747">
        <v>422.71684718132019</v>
      </c>
      <c r="G1747" t="s">
        <v>43</v>
      </c>
    </row>
    <row r="1748" spans="1:7">
      <c r="A1748" t="s">
        <v>3204</v>
      </c>
      <c r="B1748" s="158">
        <v>46269</v>
      </c>
      <c r="C1748" t="s">
        <v>5020</v>
      </c>
      <c r="D1748" t="s">
        <v>3045</v>
      </c>
      <c r="E1748" t="s">
        <v>3070</v>
      </c>
      <c r="F1748">
        <v>492.88738727010792</v>
      </c>
      <c r="G1748" t="s">
        <v>43</v>
      </c>
    </row>
    <row r="1749" spans="1:7">
      <c r="A1749" t="s">
        <v>3204</v>
      </c>
      <c r="B1749" s="158">
        <v>46269</v>
      </c>
      <c r="C1749" t="s">
        <v>5076</v>
      </c>
      <c r="D1749" t="s">
        <v>3045</v>
      </c>
      <c r="E1749" t="s">
        <v>3070</v>
      </c>
      <c r="F1749">
        <v>409.30802445486188</v>
      </c>
      <c r="G1749" t="s">
        <v>43</v>
      </c>
    </row>
    <row r="1750" spans="1:7">
      <c r="A1750" t="s">
        <v>3204</v>
      </c>
      <c r="B1750" s="158">
        <v>46269</v>
      </c>
      <c r="C1750" t="s">
        <v>5077</v>
      </c>
      <c r="D1750" t="s">
        <v>3045</v>
      </c>
      <c r="E1750" t="s">
        <v>3070</v>
      </c>
      <c r="F1750">
        <v>414.76299984008068</v>
      </c>
      <c r="G1750" t="s">
        <v>43</v>
      </c>
    </row>
    <row r="1751" spans="1:7">
      <c r="A1751" t="s">
        <v>3204</v>
      </c>
      <c r="B1751" s="158">
        <v>46269</v>
      </c>
      <c r="C1751" t="s">
        <v>4882</v>
      </c>
      <c r="D1751" t="s">
        <v>3037</v>
      </c>
      <c r="E1751" t="s">
        <v>3070</v>
      </c>
      <c r="F1751">
        <v>385.49499630741781</v>
      </c>
      <c r="G1751" t="s">
        <v>43</v>
      </c>
    </row>
    <row r="1752" spans="1:7">
      <c r="A1752" t="s">
        <v>3204</v>
      </c>
      <c r="B1752" s="158">
        <v>46269</v>
      </c>
      <c r="C1752" t="s">
        <v>4860</v>
      </c>
      <c r="D1752" t="s">
        <v>3037</v>
      </c>
      <c r="E1752" t="s">
        <v>3070</v>
      </c>
      <c r="F1752">
        <v>398.21203900873661</v>
      </c>
      <c r="G1752" t="s">
        <v>43</v>
      </c>
    </row>
    <row r="1753" spans="1:7">
      <c r="A1753" t="s">
        <v>3204</v>
      </c>
      <c r="B1753" s="158">
        <v>46269</v>
      </c>
      <c r="C1753" t="s">
        <v>4861</v>
      </c>
      <c r="D1753" t="s">
        <v>3037</v>
      </c>
      <c r="E1753" t="s">
        <v>3070</v>
      </c>
      <c r="F1753">
        <v>359.96770541369921</v>
      </c>
      <c r="G1753" t="s">
        <v>43</v>
      </c>
    </row>
    <row r="1754" spans="1:7">
      <c r="A1754" t="s">
        <v>3204</v>
      </c>
      <c r="B1754" s="158">
        <v>46269</v>
      </c>
      <c r="C1754" t="s">
        <v>4859</v>
      </c>
      <c r="D1754" t="s">
        <v>3037</v>
      </c>
      <c r="E1754" t="s">
        <v>3070</v>
      </c>
      <c r="F1754">
        <v>389.73793255165219</v>
      </c>
      <c r="G1754" t="s">
        <v>43</v>
      </c>
    </row>
    <row r="1755" spans="1:7">
      <c r="A1755" t="s">
        <v>3204</v>
      </c>
      <c r="B1755" s="158">
        <v>46269</v>
      </c>
      <c r="C1755" t="s">
        <v>4862</v>
      </c>
      <c r="D1755" t="s">
        <v>3037</v>
      </c>
      <c r="E1755" t="s">
        <v>3070</v>
      </c>
      <c r="F1755">
        <v>359.96726097539067</v>
      </c>
      <c r="G1755" t="s">
        <v>43</v>
      </c>
    </row>
    <row r="1756" spans="1:7">
      <c r="A1756" t="s">
        <v>3204</v>
      </c>
      <c r="B1756" s="158">
        <v>46269</v>
      </c>
      <c r="C1756" t="s">
        <v>4863</v>
      </c>
      <c r="D1756" t="s">
        <v>3037</v>
      </c>
      <c r="E1756" t="s">
        <v>3070</v>
      </c>
      <c r="F1756">
        <v>359.97296718508011</v>
      </c>
      <c r="G1756" t="s">
        <v>43</v>
      </c>
    </row>
    <row r="1757" spans="1:7">
      <c r="A1757" t="s">
        <v>3204</v>
      </c>
      <c r="B1757" s="158">
        <v>46269</v>
      </c>
      <c r="C1757" t="s">
        <v>4872</v>
      </c>
      <c r="D1757" t="s">
        <v>3037</v>
      </c>
      <c r="E1757" t="s">
        <v>3070</v>
      </c>
      <c r="F1757">
        <v>402.60975741967559</v>
      </c>
      <c r="G1757" t="s">
        <v>43</v>
      </c>
    </row>
    <row r="1758" spans="1:7">
      <c r="A1758" t="s">
        <v>3204</v>
      </c>
      <c r="B1758" s="158">
        <v>46269</v>
      </c>
      <c r="C1758" t="s">
        <v>4864</v>
      </c>
      <c r="D1758" t="s">
        <v>3037</v>
      </c>
      <c r="E1758" t="s">
        <v>3070</v>
      </c>
      <c r="F1758">
        <v>359.96919075399637</v>
      </c>
      <c r="G1758" t="s">
        <v>43</v>
      </c>
    </row>
    <row r="1759" spans="1:7">
      <c r="A1759" t="s">
        <v>3204</v>
      </c>
      <c r="B1759" s="158">
        <v>46269</v>
      </c>
      <c r="C1759" t="s">
        <v>4865</v>
      </c>
      <c r="D1759" t="s">
        <v>3037</v>
      </c>
      <c r="E1759" t="s">
        <v>3070</v>
      </c>
      <c r="F1759">
        <v>359.96669670939451</v>
      </c>
      <c r="G1759" t="s">
        <v>43</v>
      </c>
    </row>
    <row r="1760" spans="1:7">
      <c r="A1760" t="s">
        <v>3204</v>
      </c>
      <c r="B1760" s="158">
        <v>46269</v>
      </c>
      <c r="C1760" t="s">
        <v>4867</v>
      </c>
      <c r="D1760" t="s">
        <v>3037</v>
      </c>
      <c r="E1760" t="s">
        <v>3070</v>
      </c>
      <c r="F1760">
        <v>359.96910732239479</v>
      </c>
      <c r="G1760" t="s">
        <v>43</v>
      </c>
    </row>
    <row r="1761" spans="1:7">
      <c r="A1761" t="s">
        <v>3204</v>
      </c>
      <c r="B1761" s="158">
        <v>46269</v>
      </c>
      <c r="C1761" t="s">
        <v>4868</v>
      </c>
      <c r="D1761" t="s">
        <v>3037</v>
      </c>
      <c r="E1761" t="s">
        <v>3070</v>
      </c>
      <c r="F1761">
        <v>359.96907552704221</v>
      </c>
      <c r="G1761" t="s">
        <v>43</v>
      </c>
    </row>
    <row r="1762" spans="1:7">
      <c r="A1762" t="s">
        <v>3204</v>
      </c>
      <c r="B1762" s="158">
        <v>46269</v>
      </c>
      <c r="C1762" t="s">
        <v>4869</v>
      </c>
      <c r="D1762" t="s">
        <v>3037</v>
      </c>
      <c r="E1762" t="s">
        <v>3070</v>
      </c>
      <c r="F1762">
        <v>359.9728364162147</v>
      </c>
      <c r="G1762" t="s">
        <v>43</v>
      </c>
    </row>
    <row r="1763" spans="1:7">
      <c r="A1763" t="s">
        <v>3204</v>
      </c>
      <c r="B1763" s="158">
        <v>46269</v>
      </c>
      <c r="C1763" t="s">
        <v>4871</v>
      </c>
      <c r="D1763" t="s">
        <v>3037</v>
      </c>
      <c r="E1763" t="s">
        <v>3070</v>
      </c>
      <c r="F1763">
        <v>425.83917134441441</v>
      </c>
      <c r="G1763" t="s">
        <v>43</v>
      </c>
    </row>
    <row r="1764" spans="1:7">
      <c r="A1764" t="s">
        <v>3204</v>
      </c>
      <c r="B1764" s="158">
        <v>46269</v>
      </c>
      <c r="C1764" t="s">
        <v>4870</v>
      </c>
      <c r="D1764" t="s">
        <v>3037</v>
      </c>
      <c r="E1764" t="s">
        <v>3070</v>
      </c>
      <c r="F1764">
        <v>359.9670301200822</v>
      </c>
      <c r="G1764" t="s">
        <v>43</v>
      </c>
    </row>
    <row r="1765" spans="1:7">
      <c r="A1765" t="s">
        <v>3204</v>
      </c>
      <c r="B1765" s="158">
        <v>46269</v>
      </c>
      <c r="C1765" t="s">
        <v>4866</v>
      </c>
      <c r="D1765" t="s">
        <v>3037</v>
      </c>
      <c r="E1765" t="s">
        <v>3070</v>
      </c>
      <c r="F1765">
        <v>425.83784538321203</v>
      </c>
      <c r="G1765" t="s">
        <v>43</v>
      </c>
    </row>
    <row r="1766" spans="1:7">
      <c r="A1766" t="s">
        <v>3204</v>
      </c>
      <c r="B1766" s="158">
        <v>46269</v>
      </c>
      <c r="C1766" t="s">
        <v>5081</v>
      </c>
      <c r="D1766" t="s">
        <v>3037</v>
      </c>
      <c r="E1766" t="s">
        <v>3070</v>
      </c>
      <c r="F1766">
        <v>723.52085183560848</v>
      </c>
      <c r="G1766" t="s">
        <v>43</v>
      </c>
    </row>
    <row r="1767" spans="1:7">
      <c r="A1767" t="s">
        <v>3204</v>
      </c>
      <c r="B1767" s="158">
        <v>46269</v>
      </c>
      <c r="C1767" t="s">
        <v>5082</v>
      </c>
      <c r="D1767" t="s">
        <v>3037</v>
      </c>
      <c r="E1767" t="s">
        <v>3070</v>
      </c>
      <c r="F1767">
        <v>753.56344173452817</v>
      </c>
      <c r="G1767" t="s">
        <v>43</v>
      </c>
    </row>
    <row r="1768" spans="1:7">
      <c r="A1768" t="s">
        <v>3204</v>
      </c>
      <c r="B1768" s="158">
        <v>46269</v>
      </c>
      <c r="C1768" t="s">
        <v>4881</v>
      </c>
      <c r="D1768" t="s">
        <v>3039</v>
      </c>
      <c r="E1768" t="s">
        <v>3070</v>
      </c>
      <c r="F1768">
        <v>359.97022027149802</v>
      </c>
      <c r="G1768" t="s">
        <v>43</v>
      </c>
    </row>
    <row r="1769" spans="1:7">
      <c r="A1769" t="s">
        <v>3204</v>
      </c>
      <c r="B1769" s="158">
        <v>46269</v>
      </c>
      <c r="C1769" t="s">
        <v>4884</v>
      </c>
      <c r="D1769" t="s">
        <v>3039</v>
      </c>
      <c r="E1769" t="s">
        <v>3070</v>
      </c>
      <c r="F1769">
        <v>385.49514491809532</v>
      </c>
      <c r="G1769" t="s">
        <v>43</v>
      </c>
    </row>
    <row r="1770" spans="1:7">
      <c r="A1770" t="s">
        <v>3204</v>
      </c>
      <c r="B1770" s="158">
        <v>46269</v>
      </c>
      <c r="C1770" t="s">
        <v>4903</v>
      </c>
      <c r="D1770" t="s">
        <v>3039</v>
      </c>
      <c r="E1770" t="s">
        <v>3070</v>
      </c>
      <c r="F1770">
        <v>417.07762400992209</v>
      </c>
      <c r="G1770" t="s">
        <v>43</v>
      </c>
    </row>
    <row r="1771" spans="1:7">
      <c r="A1771" t="s">
        <v>3204</v>
      </c>
      <c r="B1771" s="158">
        <v>46269</v>
      </c>
      <c r="C1771" t="s">
        <v>4902</v>
      </c>
      <c r="D1771" t="s">
        <v>3039</v>
      </c>
      <c r="E1771" t="s">
        <v>3070</v>
      </c>
      <c r="F1771">
        <v>417.07970418827608</v>
      </c>
      <c r="G1771" t="s">
        <v>43</v>
      </c>
    </row>
    <row r="1772" spans="1:7">
      <c r="A1772" t="s">
        <v>3204</v>
      </c>
      <c r="B1772" s="158">
        <v>46269</v>
      </c>
      <c r="C1772" t="s">
        <v>4901</v>
      </c>
      <c r="D1772" t="s">
        <v>3039</v>
      </c>
      <c r="E1772" t="s">
        <v>3070</v>
      </c>
      <c r="F1772">
        <v>398.3258846453391</v>
      </c>
      <c r="G1772" t="s">
        <v>43</v>
      </c>
    </row>
    <row r="1773" spans="1:7">
      <c r="A1773" t="s">
        <v>3204</v>
      </c>
      <c r="B1773" s="158">
        <v>46269</v>
      </c>
      <c r="C1773" t="s">
        <v>4900</v>
      </c>
      <c r="D1773" t="s">
        <v>3039</v>
      </c>
      <c r="E1773" t="s">
        <v>3070</v>
      </c>
      <c r="F1773">
        <v>398.32763958908617</v>
      </c>
      <c r="G1773" t="s">
        <v>43</v>
      </c>
    </row>
    <row r="1774" spans="1:7">
      <c r="A1774" t="s">
        <v>3204</v>
      </c>
      <c r="B1774" s="158">
        <v>46269</v>
      </c>
      <c r="C1774" t="s">
        <v>4907</v>
      </c>
      <c r="D1774" t="s">
        <v>3039</v>
      </c>
      <c r="E1774" t="s">
        <v>3070</v>
      </c>
      <c r="F1774">
        <v>377.46989856963052</v>
      </c>
      <c r="G1774" t="s">
        <v>43</v>
      </c>
    </row>
    <row r="1775" spans="1:7">
      <c r="A1775" t="s">
        <v>3204</v>
      </c>
      <c r="B1775" s="158">
        <v>46269</v>
      </c>
      <c r="C1775" t="s">
        <v>4906</v>
      </c>
      <c r="D1775" t="s">
        <v>3039</v>
      </c>
      <c r="E1775" t="s">
        <v>3070</v>
      </c>
      <c r="F1775">
        <v>377.4694247872103</v>
      </c>
      <c r="G1775" t="s">
        <v>43</v>
      </c>
    </row>
    <row r="1776" spans="1:7">
      <c r="A1776" t="s">
        <v>3204</v>
      </c>
      <c r="B1776" s="158">
        <v>46269</v>
      </c>
      <c r="C1776" t="s">
        <v>4908</v>
      </c>
      <c r="D1776" t="s">
        <v>3039</v>
      </c>
      <c r="E1776" t="s">
        <v>3070</v>
      </c>
      <c r="F1776">
        <v>359.97106437571352</v>
      </c>
      <c r="G1776" t="s">
        <v>43</v>
      </c>
    </row>
    <row r="1777" spans="1:7">
      <c r="A1777" t="s">
        <v>3204</v>
      </c>
      <c r="B1777" s="158">
        <v>46269</v>
      </c>
      <c r="C1777" t="s">
        <v>4905</v>
      </c>
      <c r="D1777" t="s">
        <v>3039</v>
      </c>
      <c r="E1777" t="s">
        <v>3070</v>
      </c>
      <c r="F1777">
        <v>359.96822412498301</v>
      </c>
      <c r="G1777" t="s">
        <v>43</v>
      </c>
    </row>
    <row r="1778" spans="1:7">
      <c r="A1778" t="s">
        <v>3204</v>
      </c>
      <c r="B1778" s="158">
        <v>46269</v>
      </c>
      <c r="C1778" t="s">
        <v>4909</v>
      </c>
      <c r="D1778" t="s">
        <v>3039</v>
      </c>
      <c r="E1778" t="s">
        <v>3070</v>
      </c>
      <c r="F1778">
        <v>359.97030789824203</v>
      </c>
      <c r="G1778" t="s">
        <v>43</v>
      </c>
    </row>
    <row r="1779" spans="1:7">
      <c r="A1779" t="s">
        <v>3204</v>
      </c>
      <c r="B1779" s="158">
        <v>46269</v>
      </c>
      <c r="C1779" t="s">
        <v>4904</v>
      </c>
      <c r="D1779" t="s">
        <v>3039</v>
      </c>
      <c r="E1779" t="s">
        <v>3070</v>
      </c>
      <c r="F1779">
        <v>359.97051280317828</v>
      </c>
      <c r="G1779" t="s">
        <v>43</v>
      </c>
    </row>
    <row r="1780" spans="1:7">
      <c r="A1780" t="s">
        <v>3204</v>
      </c>
      <c r="B1780" s="158">
        <v>46269</v>
      </c>
      <c r="C1780" t="s">
        <v>4916</v>
      </c>
      <c r="D1780" t="s">
        <v>3039</v>
      </c>
      <c r="E1780" t="s">
        <v>3070</v>
      </c>
      <c r="F1780">
        <v>395.26626398554072</v>
      </c>
      <c r="G1780" t="s">
        <v>43</v>
      </c>
    </row>
    <row r="1781" spans="1:7">
      <c r="A1781" t="s">
        <v>3204</v>
      </c>
      <c r="B1781" s="158">
        <v>46269</v>
      </c>
      <c r="C1781" t="s">
        <v>4917</v>
      </c>
      <c r="D1781" t="s">
        <v>3039</v>
      </c>
      <c r="E1781" t="s">
        <v>3070</v>
      </c>
      <c r="F1781">
        <v>395.26628367276862</v>
      </c>
      <c r="G1781" t="s">
        <v>43</v>
      </c>
    </row>
    <row r="1782" spans="1:7">
      <c r="A1782" t="s">
        <v>3204</v>
      </c>
      <c r="B1782" s="158">
        <v>46269</v>
      </c>
      <c r="C1782" t="s">
        <v>4918</v>
      </c>
      <c r="D1782" t="s">
        <v>3039</v>
      </c>
      <c r="E1782" t="s">
        <v>3070</v>
      </c>
      <c r="F1782">
        <v>396.09410682646558</v>
      </c>
      <c r="G1782" t="s">
        <v>43</v>
      </c>
    </row>
    <row r="1783" spans="1:7">
      <c r="A1783" t="s">
        <v>3204</v>
      </c>
      <c r="B1783" s="158">
        <v>46269</v>
      </c>
      <c r="C1783" t="s">
        <v>4913</v>
      </c>
      <c r="D1783" t="s">
        <v>3039</v>
      </c>
      <c r="E1783" t="s">
        <v>3070</v>
      </c>
      <c r="F1783">
        <v>444.45668240170932</v>
      </c>
      <c r="G1783" t="s">
        <v>43</v>
      </c>
    </row>
    <row r="1784" spans="1:7">
      <c r="A1784" t="s">
        <v>3204</v>
      </c>
      <c r="B1784" s="158">
        <v>46269</v>
      </c>
      <c r="C1784" t="s">
        <v>4848</v>
      </c>
      <c r="D1784" t="s">
        <v>3039</v>
      </c>
      <c r="E1784" t="s">
        <v>3070</v>
      </c>
      <c r="F1784">
        <v>374.82862639054662</v>
      </c>
      <c r="G1784" t="s">
        <v>43</v>
      </c>
    </row>
    <row r="1785" spans="1:7">
      <c r="A1785" t="s">
        <v>3204</v>
      </c>
      <c r="B1785" s="158">
        <v>46269</v>
      </c>
      <c r="C1785" t="s">
        <v>4849</v>
      </c>
      <c r="D1785" t="s">
        <v>3039</v>
      </c>
      <c r="E1785" t="s">
        <v>3070</v>
      </c>
      <c r="F1785">
        <v>374.83029113709932</v>
      </c>
      <c r="G1785" t="s">
        <v>43</v>
      </c>
    </row>
    <row r="1786" spans="1:7">
      <c r="A1786" t="s">
        <v>3204</v>
      </c>
      <c r="B1786" s="158">
        <v>46269</v>
      </c>
      <c r="C1786" t="s">
        <v>4850</v>
      </c>
      <c r="D1786" t="s">
        <v>3039</v>
      </c>
      <c r="E1786" t="s">
        <v>3070</v>
      </c>
      <c r="F1786">
        <v>374.82897855713958</v>
      </c>
      <c r="G1786" t="s">
        <v>43</v>
      </c>
    </row>
    <row r="1787" spans="1:7">
      <c r="A1787" t="s">
        <v>3204</v>
      </c>
      <c r="B1787" s="158">
        <v>46269</v>
      </c>
      <c r="C1787" t="s">
        <v>4851</v>
      </c>
      <c r="D1787" t="s">
        <v>3039</v>
      </c>
      <c r="E1787" t="s">
        <v>3070</v>
      </c>
      <c r="F1787">
        <v>374.83152094483381</v>
      </c>
      <c r="G1787" t="s">
        <v>43</v>
      </c>
    </row>
    <row r="1788" spans="1:7">
      <c r="A1788" t="s">
        <v>3204</v>
      </c>
      <c r="B1788" s="158">
        <v>46269</v>
      </c>
      <c r="C1788" t="s">
        <v>4857</v>
      </c>
      <c r="D1788" t="s">
        <v>3039</v>
      </c>
      <c r="E1788" t="s">
        <v>3070</v>
      </c>
      <c r="F1788">
        <v>411.01874179020518</v>
      </c>
      <c r="G1788" t="s">
        <v>43</v>
      </c>
    </row>
    <row r="1789" spans="1:7">
      <c r="A1789" t="s">
        <v>3204</v>
      </c>
      <c r="B1789" s="158">
        <v>46269</v>
      </c>
      <c r="C1789" t="s">
        <v>4856</v>
      </c>
      <c r="D1789" t="s">
        <v>3039</v>
      </c>
      <c r="E1789" t="s">
        <v>3070</v>
      </c>
      <c r="F1789">
        <v>403.57236621156329</v>
      </c>
      <c r="G1789" t="s">
        <v>43</v>
      </c>
    </row>
    <row r="1790" spans="1:7">
      <c r="A1790" t="s">
        <v>3204</v>
      </c>
      <c r="B1790" s="158">
        <v>46269</v>
      </c>
      <c r="C1790" t="s">
        <v>4879</v>
      </c>
      <c r="D1790" t="s">
        <v>3039</v>
      </c>
      <c r="E1790" t="s">
        <v>3070</v>
      </c>
      <c r="F1790">
        <v>399.82680681720382</v>
      </c>
      <c r="G1790" t="s">
        <v>43</v>
      </c>
    </row>
    <row r="1791" spans="1:7">
      <c r="A1791" t="s">
        <v>3204</v>
      </c>
      <c r="B1791" s="158">
        <v>46269</v>
      </c>
      <c r="C1791" t="s">
        <v>4880</v>
      </c>
      <c r="D1791" t="s">
        <v>3039</v>
      </c>
      <c r="E1791" t="s">
        <v>3070</v>
      </c>
      <c r="F1791">
        <v>541.40982432942837</v>
      </c>
      <c r="G1791" t="s">
        <v>43</v>
      </c>
    </row>
    <row r="1792" spans="1:7">
      <c r="A1792" t="s">
        <v>3204</v>
      </c>
      <c r="B1792" s="158">
        <v>46269</v>
      </c>
      <c r="C1792" t="s">
        <v>5087</v>
      </c>
      <c r="D1792" t="s">
        <v>3039</v>
      </c>
      <c r="E1792" t="s">
        <v>3070</v>
      </c>
      <c r="F1792">
        <v>667.11539713852108</v>
      </c>
      <c r="G1792" t="s">
        <v>43</v>
      </c>
    </row>
    <row r="1793" spans="1:7">
      <c r="A1793" t="s">
        <v>3204</v>
      </c>
      <c r="B1793" s="158">
        <v>46269</v>
      </c>
      <c r="C1793" t="s">
        <v>5088</v>
      </c>
      <c r="D1793" t="s">
        <v>3039</v>
      </c>
      <c r="E1793" t="s">
        <v>3070</v>
      </c>
      <c r="F1793">
        <v>433.03461919352412</v>
      </c>
      <c r="G1793" t="s">
        <v>43</v>
      </c>
    </row>
    <row r="1794" spans="1:7">
      <c r="A1794" t="s">
        <v>3204</v>
      </c>
      <c r="B1794" s="158">
        <v>46269</v>
      </c>
      <c r="C1794" t="s">
        <v>4984</v>
      </c>
      <c r="D1794" t="s">
        <v>3043</v>
      </c>
      <c r="E1794" t="s">
        <v>3070</v>
      </c>
      <c r="F1794">
        <v>249.97869400680071</v>
      </c>
      <c r="G1794" t="s">
        <v>43</v>
      </c>
    </row>
    <row r="1795" spans="1:7">
      <c r="A1795" t="s">
        <v>3204</v>
      </c>
      <c r="B1795" s="158">
        <v>46269</v>
      </c>
      <c r="C1795" t="s">
        <v>4985</v>
      </c>
      <c r="D1795" t="s">
        <v>3043</v>
      </c>
      <c r="E1795" t="s">
        <v>3070</v>
      </c>
      <c r="F1795">
        <v>249.97861084155741</v>
      </c>
      <c r="G1795" t="s">
        <v>43</v>
      </c>
    </row>
    <row r="1796" spans="1:7">
      <c r="A1796" t="s">
        <v>3204</v>
      </c>
      <c r="B1796" s="158">
        <v>46269</v>
      </c>
      <c r="C1796" t="s">
        <v>4975</v>
      </c>
      <c r="D1796" t="s">
        <v>3043</v>
      </c>
      <c r="E1796" t="s">
        <v>3070</v>
      </c>
      <c r="F1796">
        <v>249.97845873981711</v>
      </c>
      <c r="G1796" t="s">
        <v>43</v>
      </c>
    </row>
    <row r="1797" spans="1:7">
      <c r="A1797" t="s">
        <v>3204</v>
      </c>
      <c r="B1797" s="158">
        <v>46269</v>
      </c>
      <c r="C1797" t="s">
        <v>4959</v>
      </c>
      <c r="D1797" t="s">
        <v>3043</v>
      </c>
      <c r="E1797" t="s">
        <v>3070</v>
      </c>
      <c r="F1797">
        <v>304.769934842363</v>
      </c>
      <c r="G1797" t="s">
        <v>43</v>
      </c>
    </row>
    <row r="1798" spans="1:7">
      <c r="A1798" t="s">
        <v>3204</v>
      </c>
      <c r="B1798" s="158">
        <v>46269</v>
      </c>
      <c r="C1798" t="s">
        <v>4987</v>
      </c>
      <c r="D1798" t="s">
        <v>3043</v>
      </c>
      <c r="E1798" t="s">
        <v>3070</v>
      </c>
      <c r="F1798">
        <v>273.57926456257701</v>
      </c>
      <c r="G1798" t="s">
        <v>43</v>
      </c>
    </row>
    <row r="1799" spans="1:7">
      <c r="A1799" t="s">
        <v>3204</v>
      </c>
      <c r="B1799" s="158">
        <v>46269</v>
      </c>
      <c r="C1799" t="s">
        <v>4924</v>
      </c>
      <c r="D1799" t="s">
        <v>3043</v>
      </c>
      <c r="E1799" t="s">
        <v>3070</v>
      </c>
      <c r="F1799">
        <v>394.7107916722307</v>
      </c>
      <c r="G1799" t="s">
        <v>43</v>
      </c>
    </row>
    <row r="1800" spans="1:7">
      <c r="A1800" t="s">
        <v>3204</v>
      </c>
      <c r="B1800" s="158">
        <v>46269</v>
      </c>
      <c r="C1800" t="s">
        <v>4923</v>
      </c>
      <c r="D1800" t="s">
        <v>3043</v>
      </c>
      <c r="E1800" t="s">
        <v>3070</v>
      </c>
      <c r="F1800">
        <v>303.98999293893581</v>
      </c>
      <c r="G1800" t="s">
        <v>43</v>
      </c>
    </row>
    <row r="1801" spans="1:7">
      <c r="A1801" t="s">
        <v>3204</v>
      </c>
      <c r="B1801" s="158">
        <v>46269</v>
      </c>
      <c r="C1801" t="s">
        <v>4925</v>
      </c>
      <c r="D1801" t="s">
        <v>3043</v>
      </c>
      <c r="E1801" t="s">
        <v>3070</v>
      </c>
      <c r="F1801">
        <v>375.37518636067398</v>
      </c>
      <c r="G1801" t="s">
        <v>43</v>
      </c>
    </row>
    <row r="1802" spans="1:7">
      <c r="A1802" t="s">
        <v>3204</v>
      </c>
      <c r="B1802" s="158">
        <v>46269</v>
      </c>
      <c r="C1802" t="s">
        <v>4926</v>
      </c>
      <c r="D1802" t="s">
        <v>3043</v>
      </c>
      <c r="E1802" t="s">
        <v>3070</v>
      </c>
      <c r="F1802">
        <v>376.15688764676452</v>
      </c>
      <c r="G1802" t="s">
        <v>43</v>
      </c>
    </row>
    <row r="1803" spans="1:7">
      <c r="A1803" t="s">
        <v>3204</v>
      </c>
      <c r="B1803" s="158">
        <v>46269</v>
      </c>
      <c r="C1803" t="s">
        <v>4927</v>
      </c>
      <c r="D1803" t="s">
        <v>3043</v>
      </c>
      <c r="E1803" t="s">
        <v>3070</v>
      </c>
      <c r="F1803">
        <v>458.42290152329952</v>
      </c>
      <c r="G1803" t="s">
        <v>43</v>
      </c>
    </row>
    <row r="1804" spans="1:7">
      <c r="A1804" t="s">
        <v>3204</v>
      </c>
      <c r="B1804" s="158">
        <v>46269</v>
      </c>
      <c r="C1804" t="s">
        <v>4934</v>
      </c>
      <c r="D1804" t="s">
        <v>3043</v>
      </c>
      <c r="E1804" t="s">
        <v>3070</v>
      </c>
      <c r="F1804">
        <v>249.97853068634871</v>
      </c>
      <c r="G1804" t="s">
        <v>43</v>
      </c>
    </row>
    <row r="1805" spans="1:7">
      <c r="A1805" t="s">
        <v>3204</v>
      </c>
      <c r="B1805" s="158">
        <v>46269</v>
      </c>
      <c r="C1805" t="s">
        <v>4935</v>
      </c>
      <c r="D1805" t="s">
        <v>3043</v>
      </c>
      <c r="E1805" t="s">
        <v>3070</v>
      </c>
      <c r="F1805">
        <v>403.08150174934423</v>
      </c>
      <c r="G1805" t="s">
        <v>43</v>
      </c>
    </row>
    <row r="1806" spans="1:7">
      <c r="A1806" t="s">
        <v>3204</v>
      </c>
      <c r="B1806" s="158">
        <v>46269</v>
      </c>
      <c r="C1806" t="s">
        <v>4933</v>
      </c>
      <c r="D1806" t="s">
        <v>3043</v>
      </c>
      <c r="E1806" t="s">
        <v>3070</v>
      </c>
      <c r="F1806">
        <v>310.92037687450647</v>
      </c>
      <c r="G1806" t="s">
        <v>43</v>
      </c>
    </row>
    <row r="1807" spans="1:7">
      <c r="A1807" t="s">
        <v>3204</v>
      </c>
      <c r="B1807" s="158">
        <v>46269</v>
      </c>
      <c r="C1807" t="s">
        <v>4936</v>
      </c>
      <c r="D1807" t="s">
        <v>3043</v>
      </c>
      <c r="E1807" t="s">
        <v>3070</v>
      </c>
      <c r="F1807">
        <v>339.12241077702492</v>
      </c>
      <c r="G1807" t="s">
        <v>43</v>
      </c>
    </row>
    <row r="1808" spans="1:7">
      <c r="A1808" t="s">
        <v>3204</v>
      </c>
      <c r="B1808" s="158">
        <v>46269</v>
      </c>
      <c r="C1808" t="s">
        <v>4961</v>
      </c>
      <c r="D1808" t="s">
        <v>3043</v>
      </c>
      <c r="E1808" t="s">
        <v>3070</v>
      </c>
      <c r="F1808">
        <v>322.2975668720901</v>
      </c>
      <c r="G1808" t="s">
        <v>43</v>
      </c>
    </row>
    <row r="1809" spans="1:7">
      <c r="A1809" t="s">
        <v>3204</v>
      </c>
      <c r="B1809" s="158">
        <v>46269</v>
      </c>
      <c r="C1809" t="s">
        <v>4976</v>
      </c>
      <c r="D1809" t="s">
        <v>3043</v>
      </c>
      <c r="E1809" t="s">
        <v>3070</v>
      </c>
      <c r="F1809">
        <v>249.97819256223741</v>
      </c>
      <c r="G1809" t="s">
        <v>43</v>
      </c>
    </row>
    <row r="1810" spans="1:7">
      <c r="A1810" t="s">
        <v>3204</v>
      </c>
      <c r="B1810" s="158">
        <v>46269</v>
      </c>
      <c r="C1810" t="s">
        <v>4977</v>
      </c>
      <c r="D1810" t="s">
        <v>3043</v>
      </c>
      <c r="E1810" t="s">
        <v>3070</v>
      </c>
      <c r="F1810">
        <v>249.97821225784719</v>
      </c>
      <c r="G1810" t="s">
        <v>43</v>
      </c>
    </row>
    <row r="1811" spans="1:7">
      <c r="A1811" t="s">
        <v>3204</v>
      </c>
      <c r="B1811" s="158">
        <v>46269</v>
      </c>
      <c r="C1811" t="s">
        <v>4978</v>
      </c>
      <c r="D1811" t="s">
        <v>3043</v>
      </c>
      <c r="E1811" t="s">
        <v>3070</v>
      </c>
      <c r="F1811">
        <v>249.97819101810461</v>
      </c>
      <c r="G1811" t="s">
        <v>43</v>
      </c>
    </row>
    <row r="1812" spans="1:7">
      <c r="A1812" t="s">
        <v>3204</v>
      </c>
      <c r="B1812" s="158">
        <v>46269</v>
      </c>
      <c r="C1812" t="s">
        <v>4971</v>
      </c>
      <c r="D1812" t="s">
        <v>3043</v>
      </c>
      <c r="E1812" t="s">
        <v>3070</v>
      </c>
      <c r="F1812">
        <v>283.52740407548839</v>
      </c>
      <c r="G1812" t="s">
        <v>43</v>
      </c>
    </row>
    <row r="1813" spans="1:7">
      <c r="A1813" t="s">
        <v>3204</v>
      </c>
      <c r="B1813" s="158">
        <v>46269</v>
      </c>
      <c r="C1813" t="s">
        <v>4969</v>
      </c>
      <c r="D1813" t="s">
        <v>3043</v>
      </c>
      <c r="E1813" t="s">
        <v>3070</v>
      </c>
      <c r="F1813">
        <v>287.18547907285392</v>
      </c>
      <c r="G1813" t="s">
        <v>43</v>
      </c>
    </row>
    <row r="1814" spans="1:7">
      <c r="A1814" t="s">
        <v>3204</v>
      </c>
      <c r="B1814" s="158">
        <v>46269</v>
      </c>
      <c r="C1814" t="s">
        <v>4945</v>
      </c>
      <c r="D1814" t="s">
        <v>3043</v>
      </c>
      <c r="E1814" t="s">
        <v>3070</v>
      </c>
      <c r="F1814">
        <v>297.6920860465616</v>
      </c>
      <c r="G1814" t="s">
        <v>43</v>
      </c>
    </row>
    <row r="1815" spans="1:7">
      <c r="A1815" t="s">
        <v>3204</v>
      </c>
      <c r="B1815" s="158">
        <v>46269</v>
      </c>
      <c r="C1815" t="s">
        <v>4974</v>
      </c>
      <c r="D1815" t="s">
        <v>3043</v>
      </c>
      <c r="E1815" t="s">
        <v>3070</v>
      </c>
      <c r="F1815">
        <v>283.48407643102109</v>
      </c>
      <c r="G1815" t="s">
        <v>43</v>
      </c>
    </row>
    <row r="1816" spans="1:7">
      <c r="A1816" t="s">
        <v>3204</v>
      </c>
      <c r="B1816" s="158">
        <v>46269</v>
      </c>
      <c r="C1816" t="s">
        <v>4970</v>
      </c>
      <c r="D1816" t="s">
        <v>3043</v>
      </c>
      <c r="E1816" t="s">
        <v>3070</v>
      </c>
      <c r="F1816">
        <v>419.15394940786058</v>
      </c>
      <c r="G1816" t="s">
        <v>43</v>
      </c>
    </row>
    <row r="1817" spans="1:7">
      <c r="A1817" t="s">
        <v>3204</v>
      </c>
      <c r="B1817" s="158">
        <v>46269</v>
      </c>
      <c r="C1817" t="s">
        <v>4968</v>
      </c>
      <c r="D1817" t="s">
        <v>3043</v>
      </c>
      <c r="E1817" t="s">
        <v>3070</v>
      </c>
      <c r="F1817">
        <v>321.7692327509867</v>
      </c>
      <c r="G1817" t="s">
        <v>43</v>
      </c>
    </row>
    <row r="1818" spans="1:7">
      <c r="A1818" t="s">
        <v>3204</v>
      </c>
      <c r="B1818" s="158">
        <v>46269</v>
      </c>
      <c r="C1818" t="s">
        <v>4966</v>
      </c>
      <c r="D1818" t="s">
        <v>3043</v>
      </c>
      <c r="E1818" t="s">
        <v>3070</v>
      </c>
      <c r="F1818">
        <v>323.85329775512218</v>
      </c>
      <c r="G1818" t="s">
        <v>43</v>
      </c>
    </row>
    <row r="1819" spans="1:7">
      <c r="A1819" t="s">
        <v>3204</v>
      </c>
      <c r="B1819" s="158">
        <v>46269</v>
      </c>
      <c r="C1819" t="s">
        <v>4962</v>
      </c>
      <c r="D1819" t="s">
        <v>3043</v>
      </c>
      <c r="E1819" t="s">
        <v>3070</v>
      </c>
      <c r="F1819">
        <v>426.75242046406493</v>
      </c>
      <c r="G1819" t="s">
        <v>43</v>
      </c>
    </row>
    <row r="1820" spans="1:7">
      <c r="A1820" t="s">
        <v>3204</v>
      </c>
      <c r="B1820" s="158">
        <v>46269</v>
      </c>
      <c r="C1820" t="s">
        <v>4973</v>
      </c>
      <c r="D1820" t="s">
        <v>3043</v>
      </c>
      <c r="E1820" t="s">
        <v>3070</v>
      </c>
      <c r="F1820">
        <v>283.48405003547668</v>
      </c>
      <c r="G1820" t="s">
        <v>43</v>
      </c>
    </row>
    <row r="1821" spans="1:7">
      <c r="A1821" t="s">
        <v>3204</v>
      </c>
      <c r="B1821" s="158">
        <v>46269</v>
      </c>
      <c r="C1821" t="s">
        <v>4972</v>
      </c>
      <c r="D1821" t="s">
        <v>3043</v>
      </c>
      <c r="E1821" t="s">
        <v>3070</v>
      </c>
      <c r="F1821">
        <v>489.80306593887508</v>
      </c>
      <c r="G1821" t="s">
        <v>43</v>
      </c>
    </row>
    <row r="1822" spans="1:7">
      <c r="A1822" t="s">
        <v>3204</v>
      </c>
      <c r="B1822" s="158">
        <v>46269</v>
      </c>
      <c r="C1822" t="s">
        <v>5091</v>
      </c>
      <c r="D1822" t="s">
        <v>3043</v>
      </c>
      <c r="E1822" t="s">
        <v>3070</v>
      </c>
      <c r="F1822">
        <v>413.82515796273952</v>
      </c>
      <c r="G1822" t="s">
        <v>43</v>
      </c>
    </row>
    <row r="1823" spans="1:7">
      <c r="A1823" t="s">
        <v>3204</v>
      </c>
      <c r="B1823" s="158">
        <v>46269</v>
      </c>
      <c r="C1823" t="s">
        <v>5089</v>
      </c>
      <c r="D1823" t="s">
        <v>3043</v>
      </c>
      <c r="E1823" t="s">
        <v>3070</v>
      </c>
      <c r="F1823">
        <v>673.37006114330143</v>
      </c>
      <c r="G1823" t="s">
        <v>43</v>
      </c>
    </row>
    <row r="1824" spans="1:7">
      <c r="A1824" t="s">
        <v>3204</v>
      </c>
      <c r="B1824" s="158">
        <v>46269</v>
      </c>
      <c r="C1824" t="s">
        <v>5090</v>
      </c>
      <c r="D1824" t="s">
        <v>3043</v>
      </c>
      <c r="E1824" t="s">
        <v>3070</v>
      </c>
      <c r="F1824">
        <v>429.54765871912241</v>
      </c>
      <c r="G1824" t="s">
        <v>43</v>
      </c>
    </row>
    <row r="1825" spans="1:7">
      <c r="A1825" t="s">
        <v>3204</v>
      </c>
      <c r="B1825" s="158">
        <v>46269</v>
      </c>
      <c r="C1825" t="s">
        <v>5083</v>
      </c>
      <c r="D1825" t="s">
        <v>3043</v>
      </c>
      <c r="E1825" t="s">
        <v>3070</v>
      </c>
      <c r="F1825">
        <v>695.94769757241011</v>
      </c>
      <c r="G1825" t="s">
        <v>43</v>
      </c>
    </row>
    <row r="1826" spans="1:7">
      <c r="A1826" t="s">
        <v>3204</v>
      </c>
      <c r="B1826" s="158">
        <v>46269</v>
      </c>
      <c r="C1826" t="s">
        <v>4947</v>
      </c>
      <c r="D1826" t="s">
        <v>3043</v>
      </c>
      <c r="E1826" t="s">
        <v>3070</v>
      </c>
      <c r="F1826">
        <v>295.86595367453992</v>
      </c>
      <c r="G1826" t="s">
        <v>43</v>
      </c>
    </row>
    <row r="1827" spans="1:7">
      <c r="A1827" t="s">
        <v>3204</v>
      </c>
      <c r="B1827" s="158">
        <v>46269</v>
      </c>
      <c r="C1827" t="s">
        <v>4946</v>
      </c>
      <c r="D1827" t="s">
        <v>3043</v>
      </c>
      <c r="E1827" t="s">
        <v>3070</v>
      </c>
      <c r="F1827">
        <v>295.86595734395092</v>
      </c>
      <c r="G1827" t="s">
        <v>43</v>
      </c>
    </row>
    <row r="1828" spans="1:7">
      <c r="A1828" t="s">
        <v>3204</v>
      </c>
      <c r="B1828" s="158">
        <v>46269</v>
      </c>
      <c r="C1828" t="s">
        <v>5080</v>
      </c>
      <c r="D1828" t="s">
        <v>3043</v>
      </c>
      <c r="E1828" t="s">
        <v>3070</v>
      </c>
      <c r="F1828">
        <v>408.26180712506181</v>
      </c>
      <c r="G1828" t="s">
        <v>43</v>
      </c>
    </row>
    <row r="1829" spans="1:7">
      <c r="A1829" t="s">
        <v>3204</v>
      </c>
      <c r="B1829" s="158">
        <v>46269</v>
      </c>
      <c r="C1829" t="s">
        <v>5044</v>
      </c>
      <c r="D1829" t="s">
        <v>3036</v>
      </c>
      <c r="E1829" t="s">
        <v>3070</v>
      </c>
      <c r="F1829">
        <v>555.37267631012946</v>
      </c>
      <c r="G1829" t="s">
        <v>43</v>
      </c>
    </row>
    <row r="1830" spans="1:7">
      <c r="A1830" t="s">
        <v>3204</v>
      </c>
      <c r="B1830" s="158">
        <v>46269</v>
      </c>
      <c r="C1830" t="s">
        <v>5041</v>
      </c>
      <c r="D1830" t="s">
        <v>3036</v>
      </c>
      <c r="E1830" t="s">
        <v>3070</v>
      </c>
      <c r="F1830">
        <v>576.97831851150841</v>
      </c>
      <c r="G1830" t="s">
        <v>43</v>
      </c>
    </row>
    <row r="1831" spans="1:7">
      <c r="A1831" t="s">
        <v>3204</v>
      </c>
      <c r="B1831" s="158">
        <v>46269</v>
      </c>
      <c r="C1831" t="s">
        <v>5047</v>
      </c>
      <c r="D1831" t="s">
        <v>3036</v>
      </c>
      <c r="E1831" t="s">
        <v>3070</v>
      </c>
      <c r="F1831">
        <v>757.21860335161909</v>
      </c>
      <c r="G1831" t="s">
        <v>43</v>
      </c>
    </row>
    <row r="1832" spans="1:7">
      <c r="A1832" t="s">
        <v>3204</v>
      </c>
      <c r="B1832" s="158">
        <v>46269</v>
      </c>
      <c r="C1832" t="s">
        <v>5048</v>
      </c>
      <c r="D1832" t="s">
        <v>3036</v>
      </c>
      <c r="E1832" t="s">
        <v>3070</v>
      </c>
      <c r="F1832">
        <v>367.49212735053152</v>
      </c>
      <c r="G1832" t="s">
        <v>43</v>
      </c>
    </row>
    <row r="1833" spans="1:7">
      <c r="A1833" t="s">
        <v>3204</v>
      </c>
      <c r="B1833" s="158">
        <v>46269</v>
      </c>
      <c r="C1833" t="s">
        <v>5046</v>
      </c>
      <c r="D1833" t="s">
        <v>3036</v>
      </c>
      <c r="E1833" t="s">
        <v>3070</v>
      </c>
      <c r="F1833">
        <v>466.112777762115</v>
      </c>
      <c r="G1833" t="s">
        <v>43</v>
      </c>
    </row>
    <row r="1834" spans="1:7">
      <c r="A1834" t="s">
        <v>3204</v>
      </c>
      <c r="B1834" s="158">
        <v>46269</v>
      </c>
      <c r="C1834" t="s">
        <v>5045</v>
      </c>
      <c r="D1834" t="s">
        <v>3036</v>
      </c>
      <c r="E1834" t="s">
        <v>3070</v>
      </c>
      <c r="F1834">
        <v>464.60918421670789</v>
      </c>
      <c r="G1834" t="s">
        <v>43</v>
      </c>
    </row>
    <row r="1835" spans="1:7">
      <c r="A1835" t="s">
        <v>3204</v>
      </c>
      <c r="B1835" s="158">
        <v>46269</v>
      </c>
      <c r="C1835" t="s">
        <v>5043</v>
      </c>
      <c r="D1835" t="s">
        <v>3036</v>
      </c>
      <c r="E1835" t="s">
        <v>3070</v>
      </c>
      <c r="F1835">
        <v>522.73054736014456</v>
      </c>
      <c r="G1835" t="s">
        <v>43</v>
      </c>
    </row>
    <row r="1836" spans="1:7">
      <c r="A1836" t="s">
        <v>3204</v>
      </c>
      <c r="B1836" s="158">
        <v>46269</v>
      </c>
      <c r="C1836" t="s">
        <v>5042</v>
      </c>
      <c r="D1836" t="s">
        <v>3036</v>
      </c>
      <c r="E1836" t="s">
        <v>3070</v>
      </c>
      <c r="F1836">
        <v>509.74295180011541</v>
      </c>
      <c r="G1836" t="s">
        <v>43</v>
      </c>
    </row>
    <row r="1837" spans="1:7">
      <c r="A1837" t="s">
        <v>3204</v>
      </c>
      <c r="B1837" s="158">
        <v>46269</v>
      </c>
      <c r="C1837" t="s">
        <v>5050</v>
      </c>
      <c r="D1837" t="s">
        <v>3036</v>
      </c>
      <c r="E1837" t="s">
        <v>3070</v>
      </c>
      <c r="F1837">
        <v>389.99253434408462</v>
      </c>
      <c r="G1837" t="s">
        <v>43</v>
      </c>
    </row>
    <row r="1838" spans="1:7">
      <c r="A1838" t="s">
        <v>3204</v>
      </c>
      <c r="B1838" s="158">
        <v>46269</v>
      </c>
      <c r="C1838" t="s">
        <v>5049</v>
      </c>
      <c r="D1838" t="s">
        <v>3036</v>
      </c>
      <c r="E1838" t="s">
        <v>3070</v>
      </c>
      <c r="F1838">
        <v>513.3092538965866</v>
      </c>
      <c r="G1838" t="s">
        <v>43</v>
      </c>
    </row>
    <row r="1839" spans="1:7">
      <c r="A1839" t="s">
        <v>3204</v>
      </c>
      <c r="B1839" s="158">
        <v>46269</v>
      </c>
      <c r="C1839" t="s">
        <v>5051</v>
      </c>
      <c r="D1839" t="s">
        <v>3036</v>
      </c>
      <c r="E1839" t="s">
        <v>3070</v>
      </c>
      <c r="F1839">
        <v>478.64989686757332</v>
      </c>
      <c r="G1839" t="s">
        <v>43</v>
      </c>
    </row>
    <row r="1840" spans="1:7">
      <c r="A1840" t="s">
        <v>3204</v>
      </c>
      <c r="B1840" s="158">
        <v>46269</v>
      </c>
      <c r="C1840" t="s">
        <v>5072</v>
      </c>
      <c r="D1840" t="s">
        <v>3036</v>
      </c>
      <c r="E1840" t="s">
        <v>3070</v>
      </c>
      <c r="F1840">
        <v>492.61834347248077</v>
      </c>
      <c r="G1840" t="s">
        <v>43</v>
      </c>
    </row>
    <row r="1841" spans="1:7">
      <c r="A1841" t="s">
        <v>3204</v>
      </c>
      <c r="B1841" s="158">
        <v>46269</v>
      </c>
      <c r="C1841" t="s">
        <v>5071</v>
      </c>
      <c r="D1841" t="s">
        <v>3036</v>
      </c>
      <c r="E1841" t="s">
        <v>3070</v>
      </c>
      <c r="F1841">
        <v>498.18831838294858</v>
      </c>
      <c r="G1841" t="s">
        <v>43</v>
      </c>
    </row>
    <row r="1842" spans="1:7">
      <c r="A1842" t="s">
        <v>3204</v>
      </c>
      <c r="B1842" s="158">
        <v>46269</v>
      </c>
      <c r="C1842" t="s">
        <v>5059</v>
      </c>
      <c r="D1842" t="s">
        <v>3036</v>
      </c>
      <c r="E1842" t="s">
        <v>3070</v>
      </c>
      <c r="F1842">
        <v>400.10664896201342</v>
      </c>
      <c r="G1842" t="s">
        <v>43</v>
      </c>
    </row>
    <row r="1843" spans="1:7">
      <c r="A1843" t="s">
        <v>3204</v>
      </c>
      <c r="B1843" s="158">
        <v>46269</v>
      </c>
      <c r="C1843" t="s">
        <v>5057</v>
      </c>
      <c r="D1843" t="s">
        <v>3036</v>
      </c>
      <c r="E1843" t="s">
        <v>3070</v>
      </c>
      <c r="F1843">
        <v>492.84866032190621</v>
      </c>
      <c r="G1843" t="s">
        <v>43</v>
      </c>
    </row>
    <row r="1844" spans="1:7">
      <c r="A1844" t="s">
        <v>3204</v>
      </c>
      <c r="B1844" s="158">
        <v>46269</v>
      </c>
      <c r="C1844" t="s">
        <v>5060</v>
      </c>
      <c r="D1844" t="s">
        <v>3036</v>
      </c>
      <c r="E1844" t="s">
        <v>3070</v>
      </c>
      <c r="F1844">
        <v>400.10979379620397</v>
      </c>
      <c r="G1844" t="s">
        <v>43</v>
      </c>
    </row>
    <row r="1845" spans="1:7">
      <c r="A1845" t="s">
        <v>3204</v>
      </c>
      <c r="B1845" s="158">
        <v>46269</v>
      </c>
      <c r="C1845" t="s">
        <v>5056</v>
      </c>
      <c r="D1845" t="s">
        <v>3036</v>
      </c>
      <c r="E1845" t="s">
        <v>3070</v>
      </c>
      <c r="F1845">
        <v>492.84979860764003</v>
      </c>
      <c r="G1845" t="s">
        <v>43</v>
      </c>
    </row>
    <row r="1846" spans="1:7">
      <c r="A1846" t="s">
        <v>3204</v>
      </c>
      <c r="B1846" s="158">
        <v>46269</v>
      </c>
      <c r="C1846" t="s">
        <v>5061</v>
      </c>
      <c r="D1846" t="s">
        <v>3036</v>
      </c>
      <c r="E1846" t="s">
        <v>3070</v>
      </c>
      <c r="F1846">
        <v>400.10627795010811</v>
      </c>
      <c r="G1846" t="s">
        <v>43</v>
      </c>
    </row>
    <row r="1847" spans="1:7">
      <c r="A1847" t="s">
        <v>3204</v>
      </c>
      <c r="B1847" s="158">
        <v>46269</v>
      </c>
      <c r="C1847" t="s">
        <v>5055</v>
      </c>
      <c r="D1847" t="s">
        <v>3036</v>
      </c>
      <c r="E1847" t="s">
        <v>3070</v>
      </c>
      <c r="F1847">
        <v>492.84863529074943</v>
      </c>
      <c r="G1847" t="s">
        <v>43</v>
      </c>
    </row>
    <row r="1848" spans="1:7">
      <c r="A1848" t="s">
        <v>3204</v>
      </c>
      <c r="B1848" s="158">
        <v>46269</v>
      </c>
      <c r="C1848" t="s">
        <v>5062</v>
      </c>
      <c r="D1848" t="s">
        <v>3036</v>
      </c>
      <c r="E1848" t="s">
        <v>3070</v>
      </c>
      <c r="F1848">
        <v>400.10770473722368</v>
      </c>
      <c r="G1848" t="s">
        <v>43</v>
      </c>
    </row>
    <row r="1849" spans="1:7">
      <c r="A1849" t="s">
        <v>3204</v>
      </c>
      <c r="B1849" s="158">
        <v>46269</v>
      </c>
      <c r="C1849" t="s">
        <v>5054</v>
      </c>
      <c r="D1849" t="s">
        <v>3036</v>
      </c>
      <c r="E1849" t="s">
        <v>3070</v>
      </c>
      <c r="F1849">
        <v>492.84688476938749</v>
      </c>
      <c r="G1849" t="s">
        <v>43</v>
      </c>
    </row>
    <row r="1850" spans="1:7">
      <c r="A1850" t="s">
        <v>3204</v>
      </c>
      <c r="B1850" s="158">
        <v>46269</v>
      </c>
      <c r="C1850" t="s">
        <v>5063</v>
      </c>
      <c r="D1850" t="s">
        <v>3036</v>
      </c>
      <c r="E1850" t="s">
        <v>3070</v>
      </c>
      <c r="F1850">
        <v>400.11023754905909</v>
      </c>
      <c r="G1850" t="s">
        <v>43</v>
      </c>
    </row>
    <row r="1851" spans="1:7">
      <c r="A1851" t="s">
        <v>3204</v>
      </c>
      <c r="B1851" s="158">
        <v>46269</v>
      </c>
      <c r="C1851" t="s">
        <v>5053</v>
      </c>
      <c r="D1851" t="s">
        <v>3036</v>
      </c>
      <c r="E1851" t="s">
        <v>3070</v>
      </c>
      <c r="F1851">
        <v>492.85214129369712</v>
      </c>
      <c r="G1851" t="s">
        <v>43</v>
      </c>
    </row>
    <row r="1852" spans="1:7">
      <c r="A1852" t="s">
        <v>3204</v>
      </c>
      <c r="B1852" s="158">
        <v>46269</v>
      </c>
      <c r="C1852" t="s">
        <v>5065</v>
      </c>
      <c r="D1852" t="s">
        <v>3036</v>
      </c>
      <c r="E1852" t="s">
        <v>3070</v>
      </c>
      <c r="F1852">
        <v>402.55133016314358</v>
      </c>
      <c r="G1852" t="s">
        <v>43</v>
      </c>
    </row>
    <row r="1853" spans="1:7">
      <c r="A1853" t="s">
        <v>3204</v>
      </c>
      <c r="B1853" s="158">
        <v>46269</v>
      </c>
      <c r="C1853" t="s">
        <v>5074</v>
      </c>
      <c r="D1853" t="s">
        <v>3036</v>
      </c>
      <c r="E1853" t="s">
        <v>3070</v>
      </c>
      <c r="F1853">
        <v>492.8465025536716</v>
      </c>
      <c r="G1853" t="s">
        <v>43</v>
      </c>
    </row>
    <row r="1854" spans="1:7">
      <c r="A1854" t="s">
        <v>3204</v>
      </c>
      <c r="B1854" s="158">
        <v>46269</v>
      </c>
      <c r="C1854" t="s">
        <v>5066</v>
      </c>
      <c r="D1854" t="s">
        <v>3036</v>
      </c>
      <c r="E1854" t="s">
        <v>3070</v>
      </c>
      <c r="F1854">
        <v>408.13878276012838</v>
      </c>
      <c r="G1854" t="s">
        <v>43</v>
      </c>
    </row>
    <row r="1855" spans="1:7">
      <c r="A1855" t="s">
        <v>3204</v>
      </c>
      <c r="B1855" s="158">
        <v>46269</v>
      </c>
      <c r="C1855" t="s">
        <v>5073</v>
      </c>
      <c r="D1855" t="s">
        <v>3036</v>
      </c>
      <c r="E1855" t="s">
        <v>3070</v>
      </c>
      <c r="F1855">
        <v>486.90891350340098</v>
      </c>
      <c r="G1855" t="s">
        <v>43</v>
      </c>
    </row>
    <row r="1856" spans="1:7">
      <c r="A1856" t="s">
        <v>3204</v>
      </c>
      <c r="B1856" s="158">
        <v>46269</v>
      </c>
      <c r="C1856" t="s">
        <v>5067</v>
      </c>
      <c r="D1856" t="s">
        <v>3036</v>
      </c>
      <c r="E1856" t="s">
        <v>3070</v>
      </c>
      <c r="F1856">
        <v>408.13666636962438</v>
      </c>
      <c r="G1856" t="s">
        <v>43</v>
      </c>
    </row>
    <row r="1857" spans="1:7">
      <c r="A1857" t="s">
        <v>3204</v>
      </c>
      <c r="B1857" s="158">
        <v>46269</v>
      </c>
      <c r="C1857" t="s">
        <v>5070</v>
      </c>
      <c r="D1857" t="s">
        <v>3036</v>
      </c>
      <c r="E1857" t="s">
        <v>3070</v>
      </c>
      <c r="F1857">
        <v>743.64665865059942</v>
      </c>
      <c r="G1857" t="s">
        <v>43</v>
      </c>
    </row>
    <row r="1858" spans="1:7">
      <c r="A1858" t="s">
        <v>3204</v>
      </c>
      <c r="B1858" s="158">
        <v>46269</v>
      </c>
      <c r="C1858" t="s">
        <v>5069</v>
      </c>
      <c r="D1858" t="s">
        <v>3036</v>
      </c>
      <c r="E1858" t="s">
        <v>3070</v>
      </c>
      <c r="F1858">
        <v>469.20353278890252</v>
      </c>
      <c r="G1858" t="s">
        <v>43</v>
      </c>
    </row>
    <row r="1859" spans="1:7">
      <c r="A1859" t="s">
        <v>3204</v>
      </c>
      <c r="B1859" s="158">
        <v>46269</v>
      </c>
      <c r="C1859" t="s">
        <v>5064</v>
      </c>
      <c r="D1859" t="s">
        <v>3036</v>
      </c>
      <c r="E1859" t="s">
        <v>3070</v>
      </c>
      <c r="F1859">
        <v>469.20141999423498</v>
      </c>
      <c r="G1859" t="s">
        <v>43</v>
      </c>
    </row>
    <row r="1860" spans="1:7">
      <c r="A1860" t="s">
        <v>3204</v>
      </c>
      <c r="B1860" s="158">
        <v>46269</v>
      </c>
      <c r="C1860" t="s">
        <v>5068</v>
      </c>
      <c r="D1860" t="s">
        <v>3036</v>
      </c>
      <c r="E1860" t="s">
        <v>3070</v>
      </c>
      <c r="F1860">
        <v>409.55980240367347</v>
      </c>
      <c r="G1860" t="s">
        <v>43</v>
      </c>
    </row>
    <row r="1861" spans="1:7">
      <c r="A1861" t="s">
        <v>3204</v>
      </c>
      <c r="B1861" s="158">
        <v>46269</v>
      </c>
      <c r="C1861" t="s">
        <v>5058</v>
      </c>
      <c r="D1861" t="s">
        <v>3036</v>
      </c>
      <c r="E1861" t="s">
        <v>3070</v>
      </c>
      <c r="F1861">
        <v>469.20351717993623</v>
      </c>
      <c r="G1861" t="s">
        <v>43</v>
      </c>
    </row>
    <row r="1862" spans="1:7">
      <c r="A1862" t="s">
        <v>3204</v>
      </c>
      <c r="B1862" s="158">
        <v>46269</v>
      </c>
      <c r="C1862" t="s">
        <v>5052</v>
      </c>
      <c r="D1862" t="s">
        <v>3036</v>
      </c>
      <c r="E1862" t="s">
        <v>3070</v>
      </c>
      <c r="F1862">
        <v>530.99005959741771</v>
      </c>
      <c r="G1862" t="s">
        <v>43</v>
      </c>
    </row>
    <row r="1863" spans="1:7">
      <c r="A1863" t="s">
        <v>3204</v>
      </c>
      <c r="B1863" s="158">
        <v>46269</v>
      </c>
      <c r="C1863" t="s">
        <v>5040</v>
      </c>
      <c r="D1863" t="s">
        <v>3036</v>
      </c>
      <c r="E1863" t="s">
        <v>3070</v>
      </c>
      <c r="F1863">
        <v>1007.334256295115</v>
      </c>
      <c r="G1863" t="s">
        <v>43</v>
      </c>
    </row>
    <row r="1864" spans="1:7">
      <c r="A1864" t="s">
        <v>3204</v>
      </c>
      <c r="B1864" s="158">
        <v>46269</v>
      </c>
      <c r="C1864" t="s">
        <v>5039</v>
      </c>
      <c r="D1864" t="s">
        <v>3036</v>
      </c>
      <c r="E1864" t="s">
        <v>3070</v>
      </c>
      <c r="F1864">
        <v>1008.816171389073</v>
      </c>
      <c r="G1864" t="s">
        <v>43</v>
      </c>
    </row>
    <row r="1865" spans="1:7">
      <c r="A1865" t="s">
        <v>3204</v>
      </c>
      <c r="B1865" s="158">
        <v>46269</v>
      </c>
      <c r="C1865" t="s">
        <v>5038</v>
      </c>
      <c r="D1865" t="s">
        <v>3036</v>
      </c>
      <c r="E1865" t="s">
        <v>3070</v>
      </c>
      <c r="F1865">
        <v>1010.294502973557</v>
      </c>
      <c r="G1865" t="s">
        <v>43</v>
      </c>
    </row>
    <row r="1866" spans="1:7">
      <c r="A1866" t="s">
        <v>3204</v>
      </c>
      <c r="B1866" s="158">
        <v>46269</v>
      </c>
      <c r="C1866" t="s">
        <v>5037</v>
      </c>
      <c r="D1866" t="s">
        <v>3036</v>
      </c>
      <c r="E1866" t="s">
        <v>3070</v>
      </c>
      <c r="F1866">
        <v>1011.7716379351911</v>
      </c>
      <c r="G1866" t="s">
        <v>43</v>
      </c>
    </row>
    <row r="1867" spans="1:7">
      <c r="A1867" t="s">
        <v>3204</v>
      </c>
      <c r="B1867" s="158">
        <v>46269</v>
      </c>
      <c r="C1867" t="s">
        <v>5036</v>
      </c>
      <c r="D1867" t="s">
        <v>3036</v>
      </c>
      <c r="E1867" t="s">
        <v>3070</v>
      </c>
      <c r="F1867">
        <v>1013.251060698181</v>
      </c>
      <c r="G1867" t="s">
        <v>43</v>
      </c>
    </row>
    <row r="1868" spans="1:7">
      <c r="A1868" t="s">
        <v>3204</v>
      </c>
      <c r="B1868" s="158">
        <v>46273</v>
      </c>
      <c r="C1868" t="s">
        <v>5099</v>
      </c>
      <c r="D1868" t="s">
        <v>3048</v>
      </c>
      <c r="E1868" t="s">
        <v>3070</v>
      </c>
      <c r="F1868">
        <v>395.02999347448349</v>
      </c>
      <c r="G1868" t="s">
        <v>43</v>
      </c>
    </row>
    <row r="1869" spans="1:7">
      <c r="A1869" t="s">
        <v>3204</v>
      </c>
      <c r="B1869" s="158">
        <v>46273</v>
      </c>
      <c r="C1869" t="s">
        <v>5113</v>
      </c>
      <c r="D1869" t="s">
        <v>3039</v>
      </c>
      <c r="E1869" t="s">
        <v>3070</v>
      </c>
      <c r="F1869">
        <v>448.69434815272689</v>
      </c>
      <c r="G1869" t="s">
        <v>43</v>
      </c>
    </row>
    <row r="1870" spans="1:7">
      <c r="A1870" t="s">
        <v>3204</v>
      </c>
      <c r="B1870" s="158">
        <v>46273</v>
      </c>
      <c r="C1870" t="s">
        <v>5115</v>
      </c>
      <c r="D1870" t="s">
        <v>3039</v>
      </c>
      <c r="E1870" t="s">
        <v>3070</v>
      </c>
      <c r="F1870">
        <v>448.69432520866388</v>
      </c>
      <c r="G1870" t="s">
        <v>43</v>
      </c>
    </row>
    <row r="1871" spans="1:7">
      <c r="A1871" t="s">
        <v>3204</v>
      </c>
      <c r="B1871" s="158">
        <v>46273</v>
      </c>
      <c r="C1871" t="s">
        <v>5114</v>
      </c>
      <c r="D1871" t="s">
        <v>3039</v>
      </c>
      <c r="E1871" t="s">
        <v>3070</v>
      </c>
      <c r="F1871">
        <v>448.69721135497088</v>
      </c>
      <c r="G1871" t="s">
        <v>43</v>
      </c>
    </row>
    <row r="1872" spans="1:7">
      <c r="A1872" t="s">
        <v>3204</v>
      </c>
      <c r="B1872" s="158">
        <v>46273</v>
      </c>
      <c r="C1872" t="s">
        <v>5117</v>
      </c>
      <c r="D1872" t="s">
        <v>3039</v>
      </c>
      <c r="E1872" t="s">
        <v>3070</v>
      </c>
      <c r="F1872">
        <v>745.71436615673883</v>
      </c>
      <c r="G1872" t="s">
        <v>43</v>
      </c>
    </row>
    <row r="1873" spans="1:7">
      <c r="A1873" t="s">
        <v>3204</v>
      </c>
      <c r="B1873" s="158">
        <v>46273</v>
      </c>
      <c r="C1873" t="s">
        <v>5178</v>
      </c>
      <c r="D1873" t="s">
        <v>3039</v>
      </c>
      <c r="E1873" t="s">
        <v>3070</v>
      </c>
      <c r="F1873">
        <v>408.45662862807512</v>
      </c>
      <c r="G1873" t="s">
        <v>43</v>
      </c>
    </row>
    <row r="1874" spans="1:7">
      <c r="A1874" t="s">
        <v>3204</v>
      </c>
      <c r="B1874" s="158">
        <v>46273</v>
      </c>
      <c r="C1874" t="s">
        <v>5140</v>
      </c>
      <c r="D1874" t="s">
        <v>3039</v>
      </c>
      <c r="E1874" t="s">
        <v>3070</v>
      </c>
      <c r="F1874">
        <v>437.43372996337712</v>
      </c>
      <c r="G1874" t="s">
        <v>43</v>
      </c>
    </row>
    <row r="1875" spans="1:7">
      <c r="A1875" t="s">
        <v>3204</v>
      </c>
      <c r="B1875" s="158">
        <v>46273</v>
      </c>
      <c r="C1875" t="s">
        <v>5139</v>
      </c>
      <c r="D1875" t="s">
        <v>3039</v>
      </c>
      <c r="E1875" t="s">
        <v>3070</v>
      </c>
      <c r="F1875">
        <v>437.4319830276072</v>
      </c>
      <c r="G1875" t="s">
        <v>43</v>
      </c>
    </row>
    <row r="1876" spans="1:7">
      <c r="A1876" t="s">
        <v>3204</v>
      </c>
      <c r="B1876" s="158">
        <v>46273</v>
      </c>
      <c r="C1876" t="s">
        <v>5145</v>
      </c>
      <c r="D1876" t="s">
        <v>3039</v>
      </c>
      <c r="E1876" t="s">
        <v>3070</v>
      </c>
      <c r="F1876">
        <v>662.80231148656458</v>
      </c>
      <c r="G1876" t="s">
        <v>43</v>
      </c>
    </row>
    <row r="1877" spans="1:7">
      <c r="A1877" t="s">
        <v>3204</v>
      </c>
      <c r="B1877" s="158">
        <v>46273</v>
      </c>
      <c r="C1877" t="s">
        <v>5136</v>
      </c>
      <c r="D1877" t="s">
        <v>3039</v>
      </c>
      <c r="E1877" t="s">
        <v>3070</v>
      </c>
      <c r="F1877">
        <v>408.13836595788598</v>
      </c>
      <c r="G1877" t="s">
        <v>43</v>
      </c>
    </row>
    <row r="1878" spans="1:7">
      <c r="A1878" t="s">
        <v>3204</v>
      </c>
      <c r="B1878" s="158">
        <v>46273</v>
      </c>
      <c r="C1878" t="s">
        <v>5146</v>
      </c>
      <c r="D1878" t="s">
        <v>3039</v>
      </c>
      <c r="E1878" t="s">
        <v>3070</v>
      </c>
      <c r="F1878">
        <v>390.44804844073951</v>
      </c>
      <c r="G1878" t="s">
        <v>43</v>
      </c>
    </row>
    <row r="1879" spans="1:7">
      <c r="A1879" t="s">
        <v>3204</v>
      </c>
      <c r="B1879" s="158">
        <v>46273</v>
      </c>
      <c r="C1879" t="s">
        <v>5144</v>
      </c>
      <c r="D1879" t="s">
        <v>3039</v>
      </c>
      <c r="E1879" t="s">
        <v>3070</v>
      </c>
      <c r="F1879">
        <v>418.83894621394569</v>
      </c>
      <c r="G1879" t="s">
        <v>43</v>
      </c>
    </row>
    <row r="1880" spans="1:7">
      <c r="A1880" t="s">
        <v>3204</v>
      </c>
      <c r="B1880" s="158">
        <v>46273</v>
      </c>
      <c r="C1880" t="s">
        <v>5143</v>
      </c>
      <c r="D1880" t="s">
        <v>3039</v>
      </c>
      <c r="E1880" t="s">
        <v>3070</v>
      </c>
      <c r="F1880">
        <v>418.838154098019</v>
      </c>
      <c r="G1880" t="s">
        <v>43</v>
      </c>
    </row>
    <row r="1881" spans="1:7">
      <c r="A1881" t="s">
        <v>3204</v>
      </c>
      <c r="B1881" s="158">
        <v>46273</v>
      </c>
      <c r="C1881" t="s">
        <v>5142</v>
      </c>
      <c r="D1881" t="s">
        <v>3039</v>
      </c>
      <c r="E1881" t="s">
        <v>3070</v>
      </c>
      <c r="F1881">
        <v>418.84153089486063</v>
      </c>
      <c r="G1881" t="s">
        <v>43</v>
      </c>
    </row>
    <row r="1882" spans="1:7">
      <c r="A1882" t="s">
        <v>3204</v>
      </c>
      <c r="B1882" s="158">
        <v>46273</v>
      </c>
      <c r="C1882" t="s">
        <v>5149</v>
      </c>
      <c r="D1882" t="s">
        <v>3039</v>
      </c>
      <c r="E1882" t="s">
        <v>3070</v>
      </c>
      <c r="F1882">
        <v>598.86769858980551</v>
      </c>
      <c r="G1882" t="s">
        <v>43</v>
      </c>
    </row>
    <row r="1883" spans="1:7">
      <c r="A1883" t="s">
        <v>3204</v>
      </c>
      <c r="B1883" s="158">
        <v>46273</v>
      </c>
      <c r="C1883" t="s">
        <v>5123</v>
      </c>
      <c r="D1883" t="s">
        <v>3041</v>
      </c>
      <c r="E1883" t="s">
        <v>3070</v>
      </c>
      <c r="F1883">
        <v>412.78964246250689</v>
      </c>
      <c r="G1883" t="s">
        <v>43</v>
      </c>
    </row>
    <row r="1884" spans="1:7">
      <c r="A1884" t="s">
        <v>3204</v>
      </c>
      <c r="B1884" s="158">
        <v>46273</v>
      </c>
      <c r="C1884" t="s">
        <v>5124</v>
      </c>
      <c r="D1884" t="s">
        <v>3041</v>
      </c>
      <c r="E1884" t="s">
        <v>3070</v>
      </c>
      <c r="F1884">
        <v>385.94725283421582</v>
      </c>
      <c r="G1884" t="s">
        <v>43</v>
      </c>
    </row>
    <row r="1885" spans="1:7">
      <c r="A1885" t="s">
        <v>3204</v>
      </c>
      <c r="B1885" s="158">
        <v>46273</v>
      </c>
      <c r="C1885" t="s">
        <v>5125</v>
      </c>
      <c r="D1885" t="s">
        <v>3041</v>
      </c>
      <c r="E1885" t="s">
        <v>3070</v>
      </c>
      <c r="F1885">
        <v>427.73312846943742</v>
      </c>
      <c r="G1885" t="s">
        <v>43</v>
      </c>
    </row>
    <row r="1886" spans="1:7">
      <c r="A1886" t="s">
        <v>3204</v>
      </c>
      <c r="B1886" s="158">
        <v>46273</v>
      </c>
      <c r="C1886" t="s">
        <v>5126</v>
      </c>
      <c r="D1886" t="s">
        <v>3041</v>
      </c>
      <c r="E1886" t="s">
        <v>3070</v>
      </c>
      <c r="F1886">
        <v>461.14223825978121</v>
      </c>
      <c r="G1886" t="s">
        <v>43</v>
      </c>
    </row>
    <row r="1887" spans="1:7">
      <c r="A1887" t="s">
        <v>3204</v>
      </c>
      <c r="B1887" s="158">
        <v>46273</v>
      </c>
      <c r="C1887" t="s">
        <v>5122</v>
      </c>
      <c r="D1887" t="s">
        <v>3041</v>
      </c>
      <c r="E1887" t="s">
        <v>3070</v>
      </c>
      <c r="F1887">
        <v>382.71001805737609</v>
      </c>
      <c r="G1887" t="s">
        <v>43</v>
      </c>
    </row>
    <row r="1888" spans="1:7">
      <c r="A1888" t="s">
        <v>3204</v>
      </c>
      <c r="B1888" s="158">
        <v>46273</v>
      </c>
      <c r="C1888" t="s">
        <v>5105</v>
      </c>
      <c r="D1888" t="s">
        <v>3041</v>
      </c>
      <c r="E1888" t="s">
        <v>3070</v>
      </c>
      <c r="F1888">
        <v>419.15777537226683</v>
      </c>
      <c r="G1888" t="s">
        <v>43</v>
      </c>
    </row>
    <row r="1889" spans="1:7">
      <c r="A1889" t="s">
        <v>3204</v>
      </c>
      <c r="B1889" s="158">
        <v>46273</v>
      </c>
      <c r="C1889" t="s">
        <v>5179</v>
      </c>
      <c r="D1889" t="s">
        <v>3041</v>
      </c>
      <c r="E1889" t="s">
        <v>3070</v>
      </c>
      <c r="F1889">
        <v>379.39112471789122</v>
      </c>
      <c r="G1889" t="s">
        <v>43</v>
      </c>
    </row>
    <row r="1890" spans="1:7">
      <c r="A1890" t="s">
        <v>3204</v>
      </c>
      <c r="B1890" s="158">
        <v>46273</v>
      </c>
      <c r="C1890" t="s">
        <v>5170</v>
      </c>
      <c r="D1890" t="s">
        <v>3041</v>
      </c>
      <c r="E1890" t="s">
        <v>3070</v>
      </c>
      <c r="F1890">
        <v>648.97085281135514</v>
      </c>
      <c r="G1890" t="s">
        <v>43</v>
      </c>
    </row>
    <row r="1891" spans="1:7">
      <c r="A1891" t="s">
        <v>3204</v>
      </c>
      <c r="B1891" s="158">
        <v>46273</v>
      </c>
      <c r="C1891" t="s">
        <v>5165</v>
      </c>
      <c r="D1891" t="s">
        <v>3041</v>
      </c>
      <c r="E1891" t="s">
        <v>3070</v>
      </c>
      <c r="F1891">
        <v>411.14691113494342</v>
      </c>
      <c r="G1891" t="s">
        <v>43</v>
      </c>
    </row>
    <row r="1892" spans="1:7">
      <c r="A1892" t="s">
        <v>3204</v>
      </c>
      <c r="B1892" s="158">
        <v>46273</v>
      </c>
      <c r="C1892" t="s">
        <v>5164</v>
      </c>
      <c r="D1892" t="s">
        <v>3041</v>
      </c>
      <c r="E1892" t="s">
        <v>3070</v>
      </c>
      <c r="F1892">
        <v>590.09260769933462</v>
      </c>
      <c r="G1892" t="s">
        <v>43</v>
      </c>
    </row>
    <row r="1893" spans="1:7">
      <c r="A1893" t="s">
        <v>3204</v>
      </c>
      <c r="B1893" s="158">
        <v>46273</v>
      </c>
      <c r="C1893" t="s">
        <v>5163</v>
      </c>
      <c r="D1893" t="s">
        <v>3041</v>
      </c>
      <c r="E1893" t="s">
        <v>3070</v>
      </c>
      <c r="F1893">
        <v>691.43205053173006</v>
      </c>
      <c r="G1893" t="s">
        <v>43</v>
      </c>
    </row>
    <row r="1894" spans="1:7">
      <c r="A1894" t="s">
        <v>3204</v>
      </c>
      <c r="B1894" s="158">
        <v>46273</v>
      </c>
      <c r="C1894" t="s">
        <v>5127</v>
      </c>
      <c r="D1894" t="s">
        <v>3041</v>
      </c>
      <c r="E1894" t="s">
        <v>3070</v>
      </c>
      <c r="F1894">
        <v>771.493243701756</v>
      </c>
      <c r="G1894" t="s">
        <v>43</v>
      </c>
    </row>
    <row r="1895" spans="1:7">
      <c r="A1895" t="s">
        <v>3204</v>
      </c>
      <c r="B1895" s="158">
        <v>46273</v>
      </c>
      <c r="C1895" t="s">
        <v>5150</v>
      </c>
      <c r="D1895" t="s">
        <v>3041</v>
      </c>
      <c r="E1895" t="s">
        <v>3070</v>
      </c>
      <c r="F1895">
        <v>449.59888211451471</v>
      </c>
      <c r="G1895" t="s">
        <v>43</v>
      </c>
    </row>
    <row r="1896" spans="1:7">
      <c r="A1896" t="s">
        <v>3204</v>
      </c>
      <c r="B1896" s="158">
        <v>46273</v>
      </c>
      <c r="C1896" t="s">
        <v>5148</v>
      </c>
      <c r="D1896" t="s">
        <v>3041</v>
      </c>
      <c r="E1896" t="s">
        <v>3070</v>
      </c>
      <c r="F1896">
        <v>452.69769536145031</v>
      </c>
      <c r="G1896" t="s">
        <v>43</v>
      </c>
    </row>
    <row r="1897" spans="1:7">
      <c r="A1897" t="s">
        <v>3204</v>
      </c>
      <c r="B1897" s="158">
        <v>46273</v>
      </c>
      <c r="C1897" t="s">
        <v>5147</v>
      </c>
      <c r="D1897" t="s">
        <v>3041</v>
      </c>
      <c r="E1897" t="s">
        <v>3070</v>
      </c>
      <c r="F1897">
        <v>469.25616953335702</v>
      </c>
      <c r="G1897" t="s">
        <v>43</v>
      </c>
    </row>
    <row r="1898" spans="1:7">
      <c r="A1898" t="s">
        <v>3204</v>
      </c>
      <c r="B1898" s="158">
        <v>46273</v>
      </c>
      <c r="C1898" t="s">
        <v>5154</v>
      </c>
      <c r="D1898" t="s">
        <v>3041</v>
      </c>
      <c r="E1898" t="s">
        <v>3070</v>
      </c>
      <c r="F1898">
        <v>379.01525630429393</v>
      </c>
      <c r="G1898" t="s">
        <v>43</v>
      </c>
    </row>
    <row r="1899" spans="1:7">
      <c r="A1899" t="s">
        <v>3204</v>
      </c>
      <c r="B1899" s="158">
        <v>46273</v>
      </c>
      <c r="C1899" t="s">
        <v>5156</v>
      </c>
      <c r="D1899" t="s">
        <v>3041</v>
      </c>
      <c r="E1899" t="s">
        <v>3070</v>
      </c>
      <c r="F1899">
        <v>587.95188983529806</v>
      </c>
      <c r="G1899" t="s">
        <v>43</v>
      </c>
    </row>
    <row r="1900" spans="1:7">
      <c r="A1900" t="s">
        <v>3204</v>
      </c>
      <c r="B1900" s="158">
        <v>46273</v>
      </c>
      <c r="C1900" t="s">
        <v>5185</v>
      </c>
      <c r="D1900" t="s">
        <v>3036</v>
      </c>
      <c r="E1900" t="s">
        <v>3070</v>
      </c>
      <c r="F1900">
        <v>359.97687776945531</v>
      </c>
      <c r="G1900" t="s">
        <v>43</v>
      </c>
    </row>
    <row r="1901" spans="1:7">
      <c r="A1901" t="s">
        <v>3204</v>
      </c>
      <c r="B1901" s="158">
        <v>46273</v>
      </c>
      <c r="C1901" t="s">
        <v>5180</v>
      </c>
      <c r="D1901" t="s">
        <v>3036</v>
      </c>
      <c r="E1901" t="s">
        <v>3070</v>
      </c>
      <c r="F1901">
        <v>399.07145096920431</v>
      </c>
      <c r="G1901" t="s">
        <v>43</v>
      </c>
    </row>
    <row r="1902" spans="1:7">
      <c r="A1902" t="s">
        <v>3204</v>
      </c>
      <c r="B1902" s="158">
        <v>46273</v>
      </c>
      <c r="C1902" t="s">
        <v>5120</v>
      </c>
      <c r="D1902" t="s">
        <v>3036</v>
      </c>
      <c r="E1902" t="s">
        <v>3070</v>
      </c>
      <c r="F1902">
        <v>492.32279576081783</v>
      </c>
      <c r="G1902" t="s">
        <v>43</v>
      </c>
    </row>
    <row r="1903" spans="1:7">
      <c r="A1903" t="s">
        <v>3204</v>
      </c>
      <c r="B1903" s="158">
        <v>46273</v>
      </c>
      <c r="C1903" t="s">
        <v>5121</v>
      </c>
      <c r="D1903" t="s">
        <v>3036</v>
      </c>
      <c r="E1903" t="s">
        <v>3070</v>
      </c>
      <c r="F1903">
        <v>386.11272727884352</v>
      </c>
      <c r="G1903" t="s">
        <v>43</v>
      </c>
    </row>
    <row r="1904" spans="1:7">
      <c r="A1904" t="s">
        <v>3204</v>
      </c>
      <c r="B1904" s="158">
        <v>46273</v>
      </c>
      <c r="C1904" t="s">
        <v>5112</v>
      </c>
      <c r="D1904" t="s">
        <v>3036</v>
      </c>
      <c r="E1904" t="s">
        <v>3070</v>
      </c>
      <c r="F1904">
        <v>411.99512996897101</v>
      </c>
      <c r="G1904" t="s">
        <v>43</v>
      </c>
    </row>
    <row r="1905" spans="1:7">
      <c r="A1905" t="s">
        <v>3204</v>
      </c>
      <c r="B1905" s="158">
        <v>46273</v>
      </c>
      <c r="C1905" t="s">
        <v>5110</v>
      </c>
      <c r="D1905" t="s">
        <v>3036</v>
      </c>
      <c r="E1905" t="s">
        <v>3070</v>
      </c>
      <c r="F1905">
        <v>410.37597626447678</v>
      </c>
      <c r="G1905" t="s">
        <v>43</v>
      </c>
    </row>
    <row r="1906" spans="1:7">
      <c r="A1906" t="s">
        <v>3204</v>
      </c>
      <c r="B1906" s="158">
        <v>46273</v>
      </c>
      <c r="C1906" t="s">
        <v>5118</v>
      </c>
      <c r="D1906" t="s">
        <v>3036</v>
      </c>
      <c r="E1906" t="s">
        <v>3070</v>
      </c>
      <c r="F1906">
        <v>399.38160920795048</v>
      </c>
      <c r="G1906" t="s">
        <v>43</v>
      </c>
    </row>
    <row r="1907" spans="1:7">
      <c r="A1907" t="s">
        <v>3204</v>
      </c>
      <c r="B1907" s="158">
        <v>46273</v>
      </c>
      <c r="C1907" t="s">
        <v>5119</v>
      </c>
      <c r="D1907" t="s">
        <v>3036</v>
      </c>
      <c r="E1907" t="s">
        <v>3070</v>
      </c>
      <c r="F1907">
        <v>525.59628556389362</v>
      </c>
      <c r="G1907" t="s">
        <v>43</v>
      </c>
    </row>
    <row r="1908" spans="1:7">
      <c r="A1908" t="s">
        <v>3204</v>
      </c>
      <c r="B1908" s="158">
        <v>46273</v>
      </c>
      <c r="C1908" t="s">
        <v>5108</v>
      </c>
      <c r="D1908" t="s">
        <v>3036</v>
      </c>
      <c r="E1908" t="s">
        <v>3070</v>
      </c>
      <c r="F1908">
        <v>390.98795042932028</v>
      </c>
      <c r="G1908" t="s">
        <v>43</v>
      </c>
    </row>
    <row r="1909" spans="1:7">
      <c r="A1909" t="s">
        <v>3204</v>
      </c>
      <c r="B1909" s="158">
        <v>46273</v>
      </c>
      <c r="C1909" t="s">
        <v>5107</v>
      </c>
      <c r="D1909" t="s">
        <v>3036</v>
      </c>
      <c r="E1909" t="s">
        <v>3070</v>
      </c>
      <c r="F1909">
        <v>390.98692880198359</v>
      </c>
      <c r="G1909" t="s">
        <v>43</v>
      </c>
    </row>
    <row r="1910" spans="1:7">
      <c r="A1910" t="s">
        <v>3204</v>
      </c>
      <c r="B1910" s="158">
        <v>46273</v>
      </c>
      <c r="C1910" t="s">
        <v>5106</v>
      </c>
      <c r="D1910" t="s">
        <v>3036</v>
      </c>
      <c r="E1910" t="s">
        <v>3070</v>
      </c>
      <c r="F1910">
        <v>390.98682263866073</v>
      </c>
      <c r="G1910" t="s">
        <v>43</v>
      </c>
    </row>
    <row r="1911" spans="1:7">
      <c r="A1911" t="s">
        <v>3204</v>
      </c>
      <c r="B1911" s="158">
        <v>46273</v>
      </c>
      <c r="C1911" t="s">
        <v>5116</v>
      </c>
      <c r="D1911" t="s">
        <v>3036</v>
      </c>
      <c r="E1911" t="s">
        <v>3070</v>
      </c>
      <c r="F1911">
        <v>471.6526500582695</v>
      </c>
      <c r="G1911" t="s">
        <v>43</v>
      </c>
    </row>
    <row r="1912" spans="1:7">
      <c r="A1912" t="s">
        <v>3204</v>
      </c>
      <c r="B1912" s="158">
        <v>46273</v>
      </c>
      <c r="C1912" t="s">
        <v>5111</v>
      </c>
      <c r="D1912" t="s">
        <v>3036</v>
      </c>
      <c r="E1912" t="s">
        <v>3070</v>
      </c>
      <c r="F1912">
        <v>582.75849762186408</v>
      </c>
      <c r="G1912" t="s">
        <v>43</v>
      </c>
    </row>
    <row r="1913" spans="1:7">
      <c r="A1913" t="s">
        <v>3204</v>
      </c>
      <c r="B1913" s="158">
        <v>46273</v>
      </c>
      <c r="C1913" t="s">
        <v>5109</v>
      </c>
      <c r="D1913" t="s">
        <v>3036</v>
      </c>
      <c r="E1913" t="s">
        <v>3070</v>
      </c>
      <c r="F1913">
        <v>395.42451606690878</v>
      </c>
      <c r="G1913" t="s">
        <v>43</v>
      </c>
    </row>
    <row r="1914" spans="1:7">
      <c r="A1914" t="s">
        <v>3204</v>
      </c>
      <c r="B1914" s="158">
        <v>46273</v>
      </c>
      <c r="C1914" t="s">
        <v>5104</v>
      </c>
      <c r="D1914" t="s">
        <v>3036</v>
      </c>
      <c r="E1914" t="s">
        <v>3070</v>
      </c>
      <c r="F1914">
        <v>416.78531262651092</v>
      </c>
      <c r="G1914" t="s">
        <v>43</v>
      </c>
    </row>
    <row r="1915" spans="1:7">
      <c r="A1915" t="s">
        <v>3204</v>
      </c>
      <c r="B1915" s="158">
        <v>46273</v>
      </c>
      <c r="C1915" t="s">
        <v>5103</v>
      </c>
      <c r="D1915" t="s">
        <v>3036</v>
      </c>
      <c r="E1915" t="s">
        <v>3070</v>
      </c>
      <c r="F1915">
        <v>416.792026322335</v>
      </c>
      <c r="G1915" t="s">
        <v>43</v>
      </c>
    </row>
    <row r="1916" spans="1:7">
      <c r="A1916" t="s">
        <v>3204</v>
      </c>
      <c r="B1916" s="158">
        <v>46273</v>
      </c>
      <c r="C1916" t="s">
        <v>5171</v>
      </c>
      <c r="D1916" t="s">
        <v>3036</v>
      </c>
      <c r="E1916" t="s">
        <v>3070</v>
      </c>
      <c r="F1916">
        <v>406.04588244110352</v>
      </c>
      <c r="G1916" t="s">
        <v>43</v>
      </c>
    </row>
    <row r="1917" spans="1:7">
      <c r="A1917" t="s">
        <v>3204</v>
      </c>
      <c r="B1917" s="158">
        <v>46273</v>
      </c>
      <c r="C1917" t="s">
        <v>5172</v>
      </c>
      <c r="D1917" t="s">
        <v>3036</v>
      </c>
      <c r="E1917" t="s">
        <v>3070</v>
      </c>
      <c r="F1917">
        <v>376.34022923372692</v>
      </c>
      <c r="G1917" t="s">
        <v>43</v>
      </c>
    </row>
    <row r="1918" spans="1:7">
      <c r="A1918" t="s">
        <v>3204</v>
      </c>
      <c r="B1918" s="158">
        <v>46273</v>
      </c>
      <c r="C1918" t="s">
        <v>5128</v>
      </c>
      <c r="D1918" t="s">
        <v>3036</v>
      </c>
      <c r="E1918" t="s">
        <v>3070</v>
      </c>
      <c r="F1918">
        <v>390.61449139378959</v>
      </c>
      <c r="G1918" t="s">
        <v>43</v>
      </c>
    </row>
    <row r="1919" spans="1:7">
      <c r="A1919" t="s">
        <v>3204</v>
      </c>
      <c r="B1919" s="158">
        <v>46273</v>
      </c>
      <c r="C1919" t="s">
        <v>5129</v>
      </c>
      <c r="D1919" t="s">
        <v>3036</v>
      </c>
      <c r="E1919" t="s">
        <v>3070</v>
      </c>
      <c r="F1919">
        <v>586.4817307908088</v>
      </c>
      <c r="G1919" t="s">
        <v>43</v>
      </c>
    </row>
    <row r="1920" spans="1:7">
      <c r="A1920" t="s">
        <v>3204</v>
      </c>
      <c r="B1920" s="158">
        <v>46273</v>
      </c>
      <c r="C1920" t="s">
        <v>5132</v>
      </c>
      <c r="D1920" t="s">
        <v>3036</v>
      </c>
      <c r="E1920" t="s">
        <v>3070</v>
      </c>
      <c r="F1920">
        <v>442.09512693621218</v>
      </c>
      <c r="G1920" t="s">
        <v>43</v>
      </c>
    </row>
    <row r="1921" spans="1:7">
      <c r="A1921" t="s">
        <v>3204</v>
      </c>
      <c r="B1921" s="158">
        <v>46273</v>
      </c>
      <c r="C1921" t="s">
        <v>5130</v>
      </c>
      <c r="D1921" t="s">
        <v>3036</v>
      </c>
      <c r="E1921" t="s">
        <v>3070</v>
      </c>
      <c r="F1921">
        <v>459.69486343488097</v>
      </c>
      <c r="G1921" t="s">
        <v>43</v>
      </c>
    </row>
    <row r="1922" spans="1:7">
      <c r="A1922" t="s">
        <v>3204</v>
      </c>
      <c r="B1922" s="158">
        <v>46273</v>
      </c>
      <c r="C1922" t="s">
        <v>5131</v>
      </c>
      <c r="D1922" t="s">
        <v>3036</v>
      </c>
      <c r="E1922" t="s">
        <v>3070</v>
      </c>
      <c r="F1922">
        <v>724.7297269385308</v>
      </c>
      <c r="G1922" t="s">
        <v>43</v>
      </c>
    </row>
    <row r="1923" spans="1:7">
      <c r="A1923" t="s">
        <v>3204</v>
      </c>
      <c r="B1923" s="158">
        <v>46273</v>
      </c>
      <c r="C1923" t="s">
        <v>5137</v>
      </c>
      <c r="D1923" t="s">
        <v>3036</v>
      </c>
      <c r="E1923" t="s">
        <v>3070</v>
      </c>
      <c r="F1923">
        <v>401.73925363644958</v>
      </c>
      <c r="G1923" t="s">
        <v>43</v>
      </c>
    </row>
    <row r="1924" spans="1:7">
      <c r="A1924" t="s">
        <v>3204</v>
      </c>
      <c r="B1924" s="158">
        <v>46273</v>
      </c>
      <c r="C1924" t="s">
        <v>5181</v>
      </c>
      <c r="D1924" t="s">
        <v>3057</v>
      </c>
      <c r="E1924" t="s">
        <v>3070</v>
      </c>
      <c r="F1924">
        <v>362.47325446410099</v>
      </c>
      <c r="G1924" t="s">
        <v>43</v>
      </c>
    </row>
    <row r="1925" spans="1:7">
      <c r="A1925" t="s">
        <v>3204</v>
      </c>
      <c r="B1925" s="158">
        <v>46273</v>
      </c>
      <c r="C1925" t="s">
        <v>5182</v>
      </c>
      <c r="D1925" t="s">
        <v>3057</v>
      </c>
      <c r="E1925" t="s">
        <v>3070</v>
      </c>
      <c r="F1925">
        <v>374.97451682668179</v>
      </c>
      <c r="G1925" t="s">
        <v>43</v>
      </c>
    </row>
    <row r="1926" spans="1:7">
      <c r="A1926" t="s">
        <v>3204</v>
      </c>
      <c r="B1926" s="158">
        <v>46273</v>
      </c>
      <c r="C1926" t="s">
        <v>5183</v>
      </c>
      <c r="D1926" t="s">
        <v>3057</v>
      </c>
      <c r="E1926" t="s">
        <v>3070</v>
      </c>
      <c r="F1926">
        <v>374.97412811312819</v>
      </c>
      <c r="G1926" t="s">
        <v>43</v>
      </c>
    </row>
    <row r="1927" spans="1:7">
      <c r="A1927" t="s">
        <v>3204</v>
      </c>
      <c r="B1927" s="158">
        <v>46273</v>
      </c>
      <c r="C1927" t="s">
        <v>5184</v>
      </c>
      <c r="D1927" t="s">
        <v>3057</v>
      </c>
      <c r="E1927" t="s">
        <v>3070</v>
      </c>
      <c r="F1927">
        <v>362.47477428149432</v>
      </c>
      <c r="G1927" t="s">
        <v>43</v>
      </c>
    </row>
    <row r="1928" spans="1:7">
      <c r="A1928" t="s">
        <v>3204</v>
      </c>
      <c r="B1928" s="158">
        <v>46273</v>
      </c>
      <c r="C1928" t="s">
        <v>5186</v>
      </c>
      <c r="D1928" t="s">
        <v>3057</v>
      </c>
      <c r="E1928" t="s">
        <v>3070</v>
      </c>
      <c r="F1928">
        <v>2283.840662729926</v>
      </c>
      <c r="G1928" t="s">
        <v>43</v>
      </c>
    </row>
    <row r="1929" spans="1:7">
      <c r="A1929" t="s">
        <v>3204</v>
      </c>
      <c r="B1929" s="158">
        <v>46273</v>
      </c>
      <c r="C1929" t="s">
        <v>5166</v>
      </c>
      <c r="D1929" t="s">
        <v>3057</v>
      </c>
      <c r="E1929" t="s">
        <v>3070</v>
      </c>
      <c r="F1929">
        <v>860.7888102568686</v>
      </c>
      <c r="G1929" t="s">
        <v>43</v>
      </c>
    </row>
    <row r="1930" spans="1:7">
      <c r="A1930" t="s">
        <v>3204</v>
      </c>
      <c r="B1930" s="158">
        <v>46273</v>
      </c>
      <c r="C1930" t="s">
        <v>5173</v>
      </c>
      <c r="D1930" t="s">
        <v>3057</v>
      </c>
      <c r="E1930" t="s">
        <v>3070</v>
      </c>
      <c r="F1930">
        <v>382.62685757502908</v>
      </c>
      <c r="G1930" t="s">
        <v>43</v>
      </c>
    </row>
    <row r="1931" spans="1:7">
      <c r="A1931" t="s">
        <v>3204</v>
      </c>
      <c r="B1931" s="158">
        <v>46273</v>
      </c>
      <c r="C1931" t="s">
        <v>5175</v>
      </c>
      <c r="D1931" t="s">
        <v>3057</v>
      </c>
      <c r="E1931" t="s">
        <v>3070</v>
      </c>
      <c r="F1931">
        <v>400.43439264595509</v>
      </c>
      <c r="G1931" t="s">
        <v>43</v>
      </c>
    </row>
    <row r="1932" spans="1:7">
      <c r="A1932" t="s">
        <v>3204</v>
      </c>
      <c r="B1932" s="158">
        <v>46273</v>
      </c>
      <c r="C1932" t="s">
        <v>5174</v>
      </c>
      <c r="D1932" t="s">
        <v>3057</v>
      </c>
      <c r="E1932" t="s">
        <v>3070</v>
      </c>
      <c r="F1932">
        <v>400.43317133188248</v>
      </c>
      <c r="G1932" t="s">
        <v>43</v>
      </c>
    </row>
    <row r="1933" spans="1:7">
      <c r="A1933" t="s">
        <v>3204</v>
      </c>
      <c r="B1933" s="158">
        <v>46273</v>
      </c>
      <c r="C1933" t="s">
        <v>5169</v>
      </c>
      <c r="D1933" t="s">
        <v>3057</v>
      </c>
      <c r="E1933" t="s">
        <v>3070</v>
      </c>
      <c r="F1933">
        <v>389.96959785558278</v>
      </c>
      <c r="G1933" t="s">
        <v>43</v>
      </c>
    </row>
    <row r="1934" spans="1:7">
      <c r="A1934" t="s">
        <v>3204</v>
      </c>
      <c r="B1934" s="158">
        <v>46273</v>
      </c>
      <c r="C1934" t="s">
        <v>5176</v>
      </c>
      <c r="D1934" t="s">
        <v>3057</v>
      </c>
      <c r="E1934" t="s">
        <v>3070</v>
      </c>
      <c r="F1934">
        <v>411.96783350780612</v>
      </c>
      <c r="G1934" t="s">
        <v>43</v>
      </c>
    </row>
    <row r="1935" spans="1:7">
      <c r="A1935" t="s">
        <v>3204</v>
      </c>
      <c r="B1935" s="158">
        <v>46273</v>
      </c>
      <c r="C1935" t="s">
        <v>5177</v>
      </c>
      <c r="D1935" t="s">
        <v>3057</v>
      </c>
      <c r="E1935" t="s">
        <v>3070</v>
      </c>
      <c r="F1935">
        <v>401.8394123390317</v>
      </c>
      <c r="G1935" t="s">
        <v>43</v>
      </c>
    </row>
    <row r="1936" spans="1:7">
      <c r="A1936" t="s">
        <v>3204</v>
      </c>
      <c r="B1936" s="158">
        <v>46273</v>
      </c>
      <c r="C1936" t="s">
        <v>5151</v>
      </c>
      <c r="D1936" t="s">
        <v>3057</v>
      </c>
      <c r="E1936" t="s">
        <v>3070</v>
      </c>
      <c r="F1936">
        <v>575.0958516728133</v>
      </c>
      <c r="G1936" t="s">
        <v>43</v>
      </c>
    </row>
    <row r="1937" spans="1:7">
      <c r="A1937" t="s">
        <v>3204</v>
      </c>
      <c r="B1937" s="158">
        <v>46273</v>
      </c>
      <c r="C1937" t="s">
        <v>5152</v>
      </c>
      <c r="D1937" t="s">
        <v>3057</v>
      </c>
      <c r="E1937" t="s">
        <v>3070</v>
      </c>
      <c r="F1937">
        <v>552.99381676875055</v>
      </c>
      <c r="G1937" t="s">
        <v>43</v>
      </c>
    </row>
    <row r="1938" spans="1:7">
      <c r="A1938" t="s">
        <v>3204</v>
      </c>
      <c r="B1938" s="158">
        <v>46273</v>
      </c>
      <c r="C1938" t="s">
        <v>5153</v>
      </c>
      <c r="D1938" t="s">
        <v>3057</v>
      </c>
      <c r="E1938" t="s">
        <v>3070</v>
      </c>
      <c r="F1938">
        <v>728.39897470828146</v>
      </c>
      <c r="G1938" t="s">
        <v>43</v>
      </c>
    </row>
    <row r="1939" spans="1:7">
      <c r="A1939" t="s">
        <v>3204</v>
      </c>
      <c r="B1939" s="158">
        <v>46273</v>
      </c>
      <c r="C1939" t="s">
        <v>5161</v>
      </c>
      <c r="D1939" t="s">
        <v>3057</v>
      </c>
      <c r="E1939" t="s">
        <v>3070</v>
      </c>
      <c r="F1939">
        <v>419.18414059467608</v>
      </c>
      <c r="G1939" t="s">
        <v>43</v>
      </c>
    </row>
    <row r="1940" spans="1:7">
      <c r="A1940" t="s">
        <v>3204</v>
      </c>
      <c r="B1940" s="158">
        <v>46273</v>
      </c>
      <c r="C1940" t="s">
        <v>5160</v>
      </c>
      <c r="D1940" t="s">
        <v>3057</v>
      </c>
      <c r="E1940" t="s">
        <v>3070</v>
      </c>
      <c r="F1940">
        <v>706.55521077103913</v>
      </c>
      <c r="G1940" t="s">
        <v>43</v>
      </c>
    </row>
    <row r="1941" spans="1:7">
      <c r="A1941" t="s">
        <v>3204</v>
      </c>
      <c r="B1941" s="158">
        <v>46273</v>
      </c>
      <c r="C1941" t="s">
        <v>5162</v>
      </c>
      <c r="D1941" t="s">
        <v>3057</v>
      </c>
      <c r="E1941" t="s">
        <v>3070</v>
      </c>
      <c r="F1941">
        <v>388.66415634378791</v>
      </c>
      <c r="G1941" t="s">
        <v>43</v>
      </c>
    </row>
    <row r="1942" spans="1:7">
      <c r="A1942" t="s">
        <v>3204</v>
      </c>
      <c r="B1942" s="158">
        <v>46273</v>
      </c>
      <c r="C1942" t="s">
        <v>5159</v>
      </c>
      <c r="D1942" t="s">
        <v>3057</v>
      </c>
      <c r="E1942" t="s">
        <v>3070</v>
      </c>
      <c r="F1942">
        <v>429.44427349045873</v>
      </c>
      <c r="G1942" t="s">
        <v>43</v>
      </c>
    </row>
    <row r="1943" spans="1:7">
      <c r="A1943" t="s">
        <v>3204</v>
      </c>
      <c r="B1943" s="158">
        <v>46273</v>
      </c>
      <c r="C1943" t="s">
        <v>5158</v>
      </c>
      <c r="D1943" t="s">
        <v>3057</v>
      </c>
      <c r="E1943" t="s">
        <v>3070</v>
      </c>
      <c r="F1943">
        <v>432.34014698863029</v>
      </c>
      <c r="G1943" t="s">
        <v>43</v>
      </c>
    </row>
    <row r="1944" spans="1:7">
      <c r="A1944" t="s">
        <v>3204</v>
      </c>
      <c r="B1944" s="158">
        <v>46273</v>
      </c>
      <c r="C1944" t="s">
        <v>5157</v>
      </c>
      <c r="D1944" t="s">
        <v>3057</v>
      </c>
      <c r="E1944" t="s">
        <v>3070</v>
      </c>
      <c r="F1944">
        <v>432.34016990661621</v>
      </c>
      <c r="G1944" t="s">
        <v>43</v>
      </c>
    </row>
    <row r="1945" spans="1:7">
      <c r="A1945" t="s">
        <v>3204</v>
      </c>
      <c r="B1945" s="158">
        <v>46273</v>
      </c>
      <c r="C1945" t="s">
        <v>5155</v>
      </c>
      <c r="D1945" t="s">
        <v>3057</v>
      </c>
      <c r="E1945" t="s">
        <v>3070</v>
      </c>
      <c r="F1945">
        <v>465.59412100724882</v>
      </c>
      <c r="G1945" t="s">
        <v>43</v>
      </c>
    </row>
    <row r="1946" spans="1:7">
      <c r="A1946" t="s">
        <v>3204</v>
      </c>
      <c r="B1946" s="158">
        <v>46273</v>
      </c>
      <c r="C1946" t="s">
        <v>5194</v>
      </c>
      <c r="D1946" t="s">
        <v>3043</v>
      </c>
      <c r="E1946" t="s">
        <v>3070</v>
      </c>
      <c r="F1946">
        <v>617.55952778202482</v>
      </c>
      <c r="G1946" t="s">
        <v>43</v>
      </c>
    </row>
    <row r="1947" spans="1:7">
      <c r="A1947" t="s">
        <v>3204</v>
      </c>
      <c r="B1947" s="158">
        <v>46273</v>
      </c>
      <c r="C1947" t="s">
        <v>5199</v>
      </c>
      <c r="D1947" t="s">
        <v>3043</v>
      </c>
      <c r="E1947" t="s">
        <v>3070</v>
      </c>
      <c r="F1947">
        <v>425.96114789962297</v>
      </c>
      <c r="G1947" t="s">
        <v>43</v>
      </c>
    </row>
    <row r="1948" spans="1:7">
      <c r="A1948" t="s">
        <v>3204</v>
      </c>
      <c r="B1948" s="158">
        <v>46273</v>
      </c>
      <c r="C1948" t="s">
        <v>5195</v>
      </c>
      <c r="D1948" t="s">
        <v>3043</v>
      </c>
      <c r="E1948" t="s">
        <v>3070</v>
      </c>
      <c r="F1948">
        <v>419.18502293759963</v>
      </c>
      <c r="G1948" t="s">
        <v>43</v>
      </c>
    </row>
    <row r="1949" spans="1:7">
      <c r="A1949" t="s">
        <v>3204</v>
      </c>
      <c r="B1949" s="158">
        <v>46273</v>
      </c>
      <c r="C1949" t="s">
        <v>5204</v>
      </c>
      <c r="D1949" t="s">
        <v>3043</v>
      </c>
      <c r="E1949" t="s">
        <v>3070</v>
      </c>
      <c r="F1949">
        <v>573.77117471513338</v>
      </c>
      <c r="G1949" t="s">
        <v>43</v>
      </c>
    </row>
    <row r="1950" spans="1:7">
      <c r="A1950" t="s">
        <v>3204</v>
      </c>
      <c r="B1950" s="158">
        <v>46273</v>
      </c>
      <c r="C1950" t="s">
        <v>5198</v>
      </c>
      <c r="D1950" t="s">
        <v>3043</v>
      </c>
      <c r="E1950" t="s">
        <v>3070</v>
      </c>
      <c r="F1950">
        <v>579.45887185866013</v>
      </c>
      <c r="G1950" t="s">
        <v>43</v>
      </c>
    </row>
    <row r="1951" spans="1:7">
      <c r="A1951" t="s">
        <v>3204</v>
      </c>
      <c r="B1951" s="158">
        <v>46273</v>
      </c>
      <c r="C1951" t="s">
        <v>5203</v>
      </c>
      <c r="D1951" t="s">
        <v>3043</v>
      </c>
      <c r="E1951" t="s">
        <v>3070</v>
      </c>
      <c r="F1951">
        <v>388.81074835034087</v>
      </c>
      <c r="G1951" t="s">
        <v>43</v>
      </c>
    </row>
    <row r="1952" spans="1:7">
      <c r="A1952" t="s">
        <v>3204</v>
      </c>
      <c r="B1952" s="158">
        <v>46273</v>
      </c>
      <c r="C1952" t="s">
        <v>5197</v>
      </c>
      <c r="D1952" t="s">
        <v>3043</v>
      </c>
      <c r="E1952" t="s">
        <v>3070</v>
      </c>
      <c r="F1952">
        <v>382.92604186804971</v>
      </c>
      <c r="G1952" t="s">
        <v>43</v>
      </c>
    </row>
    <row r="1953" spans="1:7">
      <c r="A1953" t="s">
        <v>3204</v>
      </c>
      <c r="B1953" s="158">
        <v>46273</v>
      </c>
      <c r="C1953" t="s">
        <v>5202</v>
      </c>
      <c r="D1953" t="s">
        <v>3043</v>
      </c>
      <c r="E1953" t="s">
        <v>3070</v>
      </c>
      <c r="F1953">
        <v>383.65025268972391</v>
      </c>
      <c r="G1953" t="s">
        <v>43</v>
      </c>
    </row>
    <row r="1954" spans="1:7">
      <c r="A1954" t="s">
        <v>3204</v>
      </c>
      <c r="B1954" s="158">
        <v>46273</v>
      </c>
      <c r="C1954" t="s">
        <v>5196</v>
      </c>
      <c r="D1954" t="s">
        <v>3043</v>
      </c>
      <c r="E1954" t="s">
        <v>3070</v>
      </c>
      <c r="F1954">
        <v>373.75760895444552</v>
      </c>
      <c r="G1954" t="s">
        <v>43</v>
      </c>
    </row>
    <row r="1955" spans="1:7">
      <c r="A1955" t="s">
        <v>3204</v>
      </c>
      <c r="B1955" s="158">
        <v>46273</v>
      </c>
      <c r="C1955" t="s">
        <v>5201</v>
      </c>
      <c r="D1955" t="s">
        <v>3043</v>
      </c>
      <c r="E1955" t="s">
        <v>3070</v>
      </c>
      <c r="F1955">
        <v>411.98586400970822</v>
      </c>
      <c r="G1955" t="s">
        <v>43</v>
      </c>
    </row>
    <row r="1956" spans="1:7">
      <c r="A1956" t="s">
        <v>3204</v>
      </c>
      <c r="B1956" s="158">
        <v>46273</v>
      </c>
      <c r="C1956" t="s">
        <v>5205</v>
      </c>
      <c r="D1956" t="s">
        <v>3043</v>
      </c>
      <c r="E1956" t="s">
        <v>3070</v>
      </c>
      <c r="F1956">
        <v>420.70544083917048</v>
      </c>
      <c r="G1956" t="s">
        <v>43</v>
      </c>
    </row>
    <row r="1957" spans="1:7">
      <c r="A1957" t="s">
        <v>3204</v>
      </c>
      <c r="B1957" s="158">
        <v>46273</v>
      </c>
      <c r="C1957" t="s">
        <v>5200</v>
      </c>
      <c r="D1957" t="s">
        <v>3043</v>
      </c>
      <c r="E1957" t="s">
        <v>3070</v>
      </c>
      <c r="F1957">
        <v>600.49688286334276</v>
      </c>
      <c r="G1957" t="s">
        <v>43</v>
      </c>
    </row>
    <row r="1958" spans="1:7">
      <c r="A1958" t="s">
        <v>3204</v>
      </c>
      <c r="B1958" s="158">
        <v>46273</v>
      </c>
      <c r="C1958" t="s">
        <v>5243</v>
      </c>
      <c r="D1958" t="s">
        <v>3043</v>
      </c>
      <c r="E1958" t="s">
        <v>3070</v>
      </c>
      <c r="F1958">
        <v>635.31963432207704</v>
      </c>
      <c r="G1958" t="s">
        <v>43</v>
      </c>
    </row>
    <row r="1959" spans="1:7">
      <c r="A1959" t="s">
        <v>3204</v>
      </c>
      <c r="B1959" s="158">
        <v>46273</v>
      </c>
      <c r="C1959" t="s">
        <v>5245</v>
      </c>
      <c r="D1959" t="s">
        <v>3043</v>
      </c>
      <c r="E1959" t="s">
        <v>3070</v>
      </c>
      <c r="F1959">
        <v>537.84696259035263</v>
      </c>
      <c r="G1959" t="s">
        <v>43</v>
      </c>
    </row>
    <row r="1960" spans="1:7">
      <c r="A1960" t="s">
        <v>3204</v>
      </c>
      <c r="B1960" s="158">
        <v>46273</v>
      </c>
      <c r="C1960" t="s">
        <v>5244</v>
      </c>
      <c r="D1960" t="s">
        <v>3043</v>
      </c>
      <c r="E1960" t="s">
        <v>3070</v>
      </c>
      <c r="F1960">
        <v>387.75119096320122</v>
      </c>
      <c r="G1960" t="s">
        <v>43</v>
      </c>
    </row>
    <row r="1961" spans="1:7">
      <c r="A1961" t="s">
        <v>3204</v>
      </c>
      <c r="B1961" s="158">
        <v>46273</v>
      </c>
      <c r="C1961" t="s">
        <v>5246</v>
      </c>
      <c r="D1961" t="s">
        <v>3043</v>
      </c>
      <c r="E1961" t="s">
        <v>3070</v>
      </c>
      <c r="F1961">
        <v>600.63238569442183</v>
      </c>
      <c r="G1961" t="s">
        <v>43</v>
      </c>
    </row>
    <row r="1962" spans="1:7">
      <c r="A1962" t="s">
        <v>3204</v>
      </c>
      <c r="B1962" s="158">
        <v>46273</v>
      </c>
      <c r="C1962" t="s">
        <v>5239</v>
      </c>
      <c r="D1962" t="s">
        <v>3043</v>
      </c>
      <c r="E1962" t="s">
        <v>3070</v>
      </c>
      <c r="F1962">
        <v>552.40602913917974</v>
      </c>
      <c r="G1962" t="s">
        <v>43</v>
      </c>
    </row>
    <row r="1963" spans="1:7">
      <c r="A1963" t="s">
        <v>3204</v>
      </c>
      <c r="B1963" s="158">
        <v>46273</v>
      </c>
      <c r="C1963" t="s">
        <v>5240</v>
      </c>
      <c r="D1963" t="s">
        <v>3043</v>
      </c>
      <c r="E1963" t="s">
        <v>3070</v>
      </c>
      <c r="F1963">
        <v>407.99633664905559</v>
      </c>
      <c r="G1963" t="s">
        <v>43</v>
      </c>
    </row>
    <row r="1964" spans="1:7">
      <c r="A1964" t="s">
        <v>3204</v>
      </c>
      <c r="B1964" s="158">
        <v>46273</v>
      </c>
      <c r="C1964" t="s">
        <v>5242</v>
      </c>
      <c r="D1964" t="s">
        <v>3043</v>
      </c>
      <c r="E1964" t="s">
        <v>3070</v>
      </c>
      <c r="F1964">
        <v>533.7648986261338</v>
      </c>
      <c r="G1964" t="s">
        <v>43</v>
      </c>
    </row>
    <row r="1965" spans="1:7">
      <c r="A1965" t="s">
        <v>3204</v>
      </c>
      <c r="B1965" s="158">
        <v>46273</v>
      </c>
      <c r="C1965" t="s">
        <v>5241</v>
      </c>
      <c r="D1965" t="s">
        <v>3043</v>
      </c>
      <c r="E1965" t="s">
        <v>3070</v>
      </c>
      <c r="F1965">
        <v>386.48746503470471</v>
      </c>
      <c r="G1965" t="s">
        <v>43</v>
      </c>
    </row>
    <row r="1966" spans="1:7">
      <c r="A1966" t="s">
        <v>3204</v>
      </c>
      <c r="B1966" s="158">
        <v>46273</v>
      </c>
      <c r="C1966" t="s">
        <v>5226</v>
      </c>
      <c r="D1966" t="s">
        <v>3043</v>
      </c>
      <c r="E1966" t="s">
        <v>3070</v>
      </c>
      <c r="F1966">
        <v>562.27456263941713</v>
      </c>
      <c r="G1966" t="s">
        <v>43</v>
      </c>
    </row>
    <row r="1967" spans="1:7">
      <c r="A1967" t="s">
        <v>3204</v>
      </c>
      <c r="B1967" s="158">
        <v>46273</v>
      </c>
      <c r="C1967" t="s">
        <v>5228</v>
      </c>
      <c r="D1967" t="s">
        <v>3043</v>
      </c>
      <c r="E1967" t="s">
        <v>3070</v>
      </c>
      <c r="F1967">
        <v>426.92822839599103</v>
      </c>
      <c r="G1967" t="s">
        <v>43</v>
      </c>
    </row>
    <row r="1968" spans="1:7">
      <c r="A1968" t="s">
        <v>3204</v>
      </c>
      <c r="B1968" s="158">
        <v>46273</v>
      </c>
      <c r="C1968" t="s">
        <v>5227</v>
      </c>
      <c r="D1968" t="s">
        <v>3043</v>
      </c>
      <c r="E1968" t="s">
        <v>3070</v>
      </c>
      <c r="F1968">
        <v>422.51270401140209</v>
      </c>
      <c r="G1968" t="s">
        <v>43</v>
      </c>
    </row>
    <row r="1969" spans="1:7">
      <c r="A1969" t="s">
        <v>3204</v>
      </c>
      <c r="B1969" s="158">
        <v>46273</v>
      </c>
      <c r="C1969" t="s">
        <v>5229</v>
      </c>
      <c r="D1969" t="s">
        <v>3043</v>
      </c>
      <c r="E1969" t="s">
        <v>3070</v>
      </c>
      <c r="F1969">
        <v>359.98715490754688</v>
      </c>
      <c r="G1969" t="s">
        <v>43</v>
      </c>
    </row>
    <row r="1970" spans="1:7">
      <c r="A1970" t="s">
        <v>3204</v>
      </c>
      <c r="B1970" s="158">
        <v>46273</v>
      </c>
      <c r="C1970" t="s">
        <v>5230</v>
      </c>
      <c r="D1970" t="s">
        <v>3043</v>
      </c>
      <c r="E1970" t="s">
        <v>3070</v>
      </c>
      <c r="F1970">
        <v>359.98051072459202</v>
      </c>
      <c r="G1970" t="s">
        <v>43</v>
      </c>
    </row>
    <row r="1971" spans="1:7">
      <c r="A1971" t="s">
        <v>3204</v>
      </c>
      <c r="B1971" s="158">
        <v>46273</v>
      </c>
      <c r="C1971" t="s">
        <v>5232</v>
      </c>
      <c r="D1971" t="s">
        <v>3043</v>
      </c>
      <c r="E1971" t="s">
        <v>3070</v>
      </c>
      <c r="F1971">
        <v>491.61016796948388</v>
      </c>
      <c r="G1971" t="s">
        <v>43</v>
      </c>
    </row>
    <row r="1972" spans="1:7">
      <c r="A1972" t="s">
        <v>3204</v>
      </c>
      <c r="B1972" s="158">
        <v>46273</v>
      </c>
      <c r="C1972" t="s">
        <v>5231</v>
      </c>
      <c r="D1972" t="s">
        <v>3043</v>
      </c>
      <c r="E1972" t="s">
        <v>3070</v>
      </c>
      <c r="F1972">
        <v>360.02826539101079</v>
      </c>
      <c r="G1972" t="s">
        <v>43</v>
      </c>
    </row>
    <row r="1973" spans="1:7">
      <c r="A1973" t="s">
        <v>3204</v>
      </c>
      <c r="B1973" s="158">
        <v>46273</v>
      </c>
      <c r="C1973" t="s">
        <v>5218</v>
      </c>
      <c r="D1973" t="s">
        <v>3043</v>
      </c>
      <c r="E1973" t="s">
        <v>3070</v>
      </c>
      <c r="F1973">
        <v>504.060358821298</v>
      </c>
      <c r="G1973" t="s">
        <v>43</v>
      </c>
    </row>
    <row r="1974" spans="1:7">
      <c r="A1974" t="s">
        <v>3204</v>
      </c>
      <c r="B1974" s="158">
        <v>46273</v>
      </c>
      <c r="C1974" t="s">
        <v>5217</v>
      </c>
      <c r="D1974" t="s">
        <v>3043</v>
      </c>
      <c r="E1974" t="s">
        <v>3070</v>
      </c>
      <c r="F1974">
        <v>412.21857445593918</v>
      </c>
      <c r="G1974" t="s">
        <v>43</v>
      </c>
    </row>
    <row r="1975" spans="1:7">
      <c r="A1975" t="s">
        <v>3204</v>
      </c>
      <c r="B1975" s="158">
        <v>46273</v>
      </c>
      <c r="C1975" t="s">
        <v>5214</v>
      </c>
      <c r="D1975" t="s">
        <v>3043</v>
      </c>
      <c r="E1975" t="s">
        <v>3070</v>
      </c>
      <c r="F1975">
        <v>566.69999493984506</v>
      </c>
      <c r="G1975" t="s">
        <v>43</v>
      </c>
    </row>
    <row r="1976" spans="1:7">
      <c r="A1976" t="s">
        <v>3204</v>
      </c>
      <c r="B1976" s="158">
        <v>46273</v>
      </c>
      <c r="C1976" t="s">
        <v>5216</v>
      </c>
      <c r="D1976" t="s">
        <v>3043</v>
      </c>
      <c r="E1976" t="s">
        <v>3070</v>
      </c>
      <c r="F1976">
        <v>360.02432954171672</v>
      </c>
      <c r="G1976" t="s">
        <v>43</v>
      </c>
    </row>
    <row r="1977" spans="1:7">
      <c r="A1977" t="s">
        <v>3204</v>
      </c>
      <c r="B1977" s="158">
        <v>46273</v>
      </c>
      <c r="C1977" t="s">
        <v>5219</v>
      </c>
      <c r="D1977" t="s">
        <v>3043</v>
      </c>
      <c r="E1977" t="s">
        <v>3070</v>
      </c>
      <c r="F1977">
        <v>432.94904173770919</v>
      </c>
      <c r="G1977" t="s">
        <v>43</v>
      </c>
    </row>
    <row r="1978" spans="1:7">
      <c r="A1978" t="s">
        <v>3204</v>
      </c>
      <c r="B1978" s="158">
        <v>46273</v>
      </c>
      <c r="C1978" t="s">
        <v>5215</v>
      </c>
      <c r="D1978" t="s">
        <v>3043</v>
      </c>
      <c r="E1978" t="s">
        <v>3070</v>
      </c>
      <c r="F1978">
        <v>359.98515170393512</v>
      </c>
      <c r="G1978" t="s">
        <v>43</v>
      </c>
    </row>
    <row r="1979" spans="1:7">
      <c r="A1979" t="s">
        <v>3204</v>
      </c>
      <c r="B1979" s="158">
        <v>46273</v>
      </c>
      <c r="C1979" t="s">
        <v>5255</v>
      </c>
      <c r="D1979" t="s">
        <v>3043</v>
      </c>
      <c r="E1979" t="s">
        <v>3070</v>
      </c>
      <c r="F1979">
        <v>553.25111780315638</v>
      </c>
      <c r="G1979" t="s">
        <v>43</v>
      </c>
    </row>
    <row r="1980" spans="1:7">
      <c r="A1980" t="s">
        <v>3204</v>
      </c>
      <c r="B1980" s="158">
        <v>46273</v>
      </c>
      <c r="C1980" t="s">
        <v>5248</v>
      </c>
      <c r="D1980" t="s">
        <v>3043</v>
      </c>
      <c r="E1980" t="s">
        <v>3070</v>
      </c>
      <c r="F1980">
        <v>1133.041563302279</v>
      </c>
      <c r="G1980" t="s">
        <v>43</v>
      </c>
    </row>
    <row r="1981" spans="1:7">
      <c r="A1981" t="s">
        <v>3204</v>
      </c>
      <c r="B1981" s="158">
        <v>46273</v>
      </c>
      <c r="C1981" t="s">
        <v>5256</v>
      </c>
      <c r="D1981" t="s">
        <v>3043</v>
      </c>
      <c r="E1981" t="s">
        <v>3070</v>
      </c>
      <c r="F1981">
        <v>553.35416042432189</v>
      </c>
      <c r="G1981" t="s">
        <v>43</v>
      </c>
    </row>
    <row r="1982" spans="1:7">
      <c r="A1982" t="s">
        <v>3204</v>
      </c>
      <c r="B1982" s="158">
        <v>46273</v>
      </c>
      <c r="C1982" t="s">
        <v>5251</v>
      </c>
      <c r="D1982" t="s">
        <v>3043</v>
      </c>
      <c r="E1982" t="s">
        <v>3070</v>
      </c>
      <c r="F1982">
        <v>553.14671479538083</v>
      </c>
      <c r="G1982" t="s">
        <v>43</v>
      </c>
    </row>
    <row r="1983" spans="1:7">
      <c r="A1983" t="s">
        <v>3204</v>
      </c>
      <c r="B1983" s="158">
        <v>46273</v>
      </c>
      <c r="C1983" t="s">
        <v>5252</v>
      </c>
      <c r="D1983" t="s">
        <v>3043</v>
      </c>
      <c r="E1983" t="s">
        <v>3070</v>
      </c>
      <c r="F1983">
        <v>553.2513596303761</v>
      </c>
      <c r="G1983" t="s">
        <v>43</v>
      </c>
    </row>
    <row r="1984" spans="1:7">
      <c r="A1984" t="s">
        <v>3204</v>
      </c>
      <c r="B1984" s="158">
        <v>46273</v>
      </c>
      <c r="C1984" t="s">
        <v>5253</v>
      </c>
      <c r="D1984" t="s">
        <v>3043</v>
      </c>
      <c r="E1984" t="s">
        <v>3070</v>
      </c>
      <c r="F1984">
        <v>553.24761210568249</v>
      </c>
      <c r="G1984" t="s">
        <v>43</v>
      </c>
    </row>
    <row r="1985" spans="1:7">
      <c r="A1985" t="s">
        <v>3204</v>
      </c>
      <c r="B1985" s="158">
        <v>46273</v>
      </c>
      <c r="C1985" t="s">
        <v>5249</v>
      </c>
      <c r="D1985" t="s">
        <v>3043</v>
      </c>
      <c r="E1985" t="s">
        <v>3070</v>
      </c>
      <c r="F1985">
        <v>551.68244636058807</v>
      </c>
      <c r="G1985" t="s">
        <v>43</v>
      </c>
    </row>
    <row r="1986" spans="1:7">
      <c r="A1986" t="s">
        <v>3204</v>
      </c>
      <c r="B1986" s="158">
        <v>46273</v>
      </c>
      <c r="C1986" t="s">
        <v>5250</v>
      </c>
      <c r="D1986" t="s">
        <v>3043</v>
      </c>
      <c r="E1986" t="s">
        <v>3070</v>
      </c>
      <c r="F1986">
        <v>794.53036865126342</v>
      </c>
      <c r="G1986" t="s">
        <v>43</v>
      </c>
    </row>
    <row r="1987" spans="1:7">
      <c r="A1987" t="s">
        <v>3204</v>
      </c>
      <c r="B1987" s="158">
        <v>46273</v>
      </c>
      <c r="C1987" t="s">
        <v>5167</v>
      </c>
      <c r="D1987" t="s">
        <v>3045</v>
      </c>
      <c r="E1987" t="s">
        <v>3070</v>
      </c>
      <c r="F1987">
        <v>825.63618021178991</v>
      </c>
      <c r="G1987" t="s">
        <v>43</v>
      </c>
    </row>
    <row r="1988" spans="1:7">
      <c r="A1988" t="s">
        <v>3204</v>
      </c>
      <c r="B1988" s="158">
        <v>46273</v>
      </c>
      <c r="C1988" t="s">
        <v>5168</v>
      </c>
      <c r="D1988" t="s">
        <v>3045</v>
      </c>
      <c r="E1988" t="s">
        <v>3070</v>
      </c>
      <c r="F1988">
        <v>613.1498446604528</v>
      </c>
      <c r="G1988" t="s">
        <v>43</v>
      </c>
    </row>
    <row r="1989" spans="1:7">
      <c r="A1989" t="s">
        <v>3204</v>
      </c>
      <c r="B1989" s="158">
        <v>46273</v>
      </c>
      <c r="C1989" t="s">
        <v>5135</v>
      </c>
      <c r="D1989" t="s">
        <v>3045</v>
      </c>
      <c r="E1989" t="s">
        <v>3070</v>
      </c>
      <c r="F1989">
        <v>997.24060859277961</v>
      </c>
      <c r="G1989" t="s">
        <v>43</v>
      </c>
    </row>
    <row r="1990" spans="1:7">
      <c r="A1990" t="s">
        <v>3204</v>
      </c>
      <c r="B1990" s="158">
        <v>46273</v>
      </c>
      <c r="C1990" t="s">
        <v>5134</v>
      </c>
      <c r="D1990" t="s">
        <v>3045</v>
      </c>
      <c r="E1990" t="s">
        <v>3070</v>
      </c>
      <c r="F1990">
        <v>682.12116315029562</v>
      </c>
      <c r="G1990" t="s">
        <v>43</v>
      </c>
    </row>
    <row r="1991" spans="1:7">
      <c r="A1991" t="s">
        <v>3204</v>
      </c>
      <c r="B1991" s="158">
        <v>46273</v>
      </c>
      <c r="C1991" t="s">
        <v>5138</v>
      </c>
      <c r="D1991" t="s">
        <v>3045</v>
      </c>
      <c r="E1991" t="s">
        <v>3070</v>
      </c>
      <c r="F1991">
        <v>413.31970353424549</v>
      </c>
      <c r="G1991" t="s">
        <v>43</v>
      </c>
    </row>
    <row r="1992" spans="1:7">
      <c r="A1992" t="s">
        <v>3204</v>
      </c>
      <c r="B1992" s="158">
        <v>46273</v>
      </c>
      <c r="C1992" t="s">
        <v>5141</v>
      </c>
      <c r="D1992" t="s">
        <v>3045</v>
      </c>
      <c r="E1992" t="s">
        <v>3070</v>
      </c>
      <c r="F1992">
        <v>563.41596217593178</v>
      </c>
      <c r="G1992" t="s">
        <v>43</v>
      </c>
    </row>
    <row r="1993" spans="1:7">
      <c r="A1993" t="s">
        <v>3204</v>
      </c>
      <c r="B1993" s="158">
        <v>46273</v>
      </c>
      <c r="C1993" t="s">
        <v>5133</v>
      </c>
      <c r="D1993" t="s">
        <v>3045</v>
      </c>
      <c r="E1993" t="s">
        <v>3070</v>
      </c>
      <c r="F1993">
        <v>138.15065768640491</v>
      </c>
      <c r="G1993" t="s">
        <v>43</v>
      </c>
    </row>
    <row r="1994" spans="1:7">
      <c r="A1994" t="s">
        <v>3204</v>
      </c>
      <c r="B1994" s="158">
        <v>46273</v>
      </c>
      <c r="C1994" t="s">
        <v>5187</v>
      </c>
      <c r="D1994" t="s">
        <v>3044</v>
      </c>
      <c r="E1994" t="s">
        <v>3070</v>
      </c>
      <c r="F1994">
        <v>620.26353156846017</v>
      </c>
      <c r="G1994" t="s">
        <v>43</v>
      </c>
    </row>
    <row r="1995" spans="1:7">
      <c r="A1995" t="s">
        <v>3204</v>
      </c>
      <c r="B1995" s="158">
        <v>46273</v>
      </c>
      <c r="C1995" t="s">
        <v>5193</v>
      </c>
      <c r="D1995" t="s">
        <v>3044</v>
      </c>
      <c r="E1995" t="s">
        <v>3070</v>
      </c>
      <c r="F1995">
        <v>419.94429149152711</v>
      </c>
      <c r="G1995" t="s">
        <v>43</v>
      </c>
    </row>
    <row r="1996" spans="1:7">
      <c r="A1996" t="s">
        <v>3204</v>
      </c>
      <c r="B1996" s="158">
        <v>46273</v>
      </c>
      <c r="C1996" t="s">
        <v>5192</v>
      </c>
      <c r="D1996" t="s">
        <v>3044</v>
      </c>
      <c r="E1996" t="s">
        <v>3070</v>
      </c>
      <c r="F1996">
        <v>421.57211458950769</v>
      </c>
      <c r="G1996" t="s">
        <v>43</v>
      </c>
    </row>
    <row r="1997" spans="1:7">
      <c r="A1997" t="s">
        <v>3204</v>
      </c>
      <c r="B1997" s="158">
        <v>46273</v>
      </c>
      <c r="C1997" t="s">
        <v>5188</v>
      </c>
      <c r="D1997" t="s">
        <v>3044</v>
      </c>
      <c r="E1997" t="s">
        <v>3070</v>
      </c>
      <c r="F1997">
        <v>406.24781401536887</v>
      </c>
      <c r="G1997" t="s">
        <v>43</v>
      </c>
    </row>
    <row r="1998" spans="1:7">
      <c r="A1998" t="s">
        <v>3204</v>
      </c>
      <c r="B1998" s="158">
        <v>46273</v>
      </c>
      <c r="C1998" t="s">
        <v>5189</v>
      </c>
      <c r="D1998" t="s">
        <v>3044</v>
      </c>
      <c r="E1998" t="s">
        <v>3070</v>
      </c>
      <c r="F1998">
        <v>382.45048228208913</v>
      </c>
      <c r="G1998" t="s">
        <v>43</v>
      </c>
    </row>
    <row r="1999" spans="1:7">
      <c r="A1999" t="s">
        <v>3204</v>
      </c>
      <c r="B1999" s="158">
        <v>46273</v>
      </c>
      <c r="C1999" t="s">
        <v>5190</v>
      </c>
      <c r="D1999" t="s">
        <v>3044</v>
      </c>
      <c r="E1999" t="s">
        <v>3070</v>
      </c>
      <c r="F1999">
        <v>387.16059263888752</v>
      </c>
      <c r="G1999" t="s">
        <v>43</v>
      </c>
    </row>
    <row r="2000" spans="1:7">
      <c r="A2000" t="s">
        <v>3204</v>
      </c>
      <c r="B2000" s="158">
        <v>46273</v>
      </c>
      <c r="C2000" t="s">
        <v>5191</v>
      </c>
      <c r="D2000" t="s">
        <v>3044</v>
      </c>
      <c r="E2000" t="s">
        <v>3070</v>
      </c>
      <c r="F2000">
        <v>566.51272911857814</v>
      </c>
      <c r="G2000" t="s">
        <v>43</v>
      </c>
    </row>
    <row r="2001" spans="1:7">
      <c r="A2001" t="s">
        <v>3204</v>
      </c>
      <c r="B2001" s="158">
        <v>46273</v>
      </c>
      <c r="C2001" t="s">
        <v>5210</v>
      </c>
      <c r="D2001" t="s">
        <v>3044</v>
      </c>
      <c r="E2001" t="s">
        <v>3070</v>
      </c>
      <c r="F2001">
        <v>545.69213787699118</v>
      </c>
      <c r="G2001" t="s">
        <v>43</v>
      </c>
    </row>
    <row r="2002" spans="1:7">
      <c r="A2002" t="s">
        <v>3204</v>
      </c>
      <c r="B2002" s="158">
        <v>46273</v>
      </c>
      <c r="C2002" t="s">
        <v>5207</v>
      </c>
      <c r="D2002" t="s">
        <v>3044</v>
      </c>
      <c r="E2002" t="s">
        <v>3070</v>
      </c>
      <c r="F2002">
        <v>410.56541029503569</v>
      </c>
      <c r="G2002" t="s">
        <v>43</v>
      </c>
    </row>
    <row r="2003" spans="1:7">
      <c r="A2003" t="s">
        <v>3204</v>
      </c>
      <c r="B2003" s="158">
        <v>46273</v>
      </c>
      <c r="C2003" t="s">
        <v>5209</v>
      </c>
      <c r="D2003" t="s">
        <v>3044</v>
      </c>
      <c r="E2003" t="s">
        <v>3070</v>
      </c>
      <c r="F2003">
        <v>381.82181081874302</v>
      </c>
      <c r="G2003" t="s">
        <v>43</v>
      </c>
    </row>
    <row r="2004" spans="1:7">
      <c r="A2004" t="s">
        <v>3204</v>
      </c>
      <c r="B2004" s="158">
        <v>46273</v>
      </c>
      <c r="C2004" t="s">
        <v>5211</v>
      </c>
      <c r="D2004" t="s">
        <v>3044</v>
      </c>
      <c r="E2004" t="s">
        <v>3070</v>
      </c>
      <c r="F2004">
        <v>427.52126681723172</v>
      </c>
      <c r="G2004" t="s">
        <v>43</v>
      </c>
    </row>
    <row r="2005" spans="1:7">
      <c r="A2005" t="s">
        <v>3204</v>
      </c>
      <c r="B2005" s="158">
        <v>46273</v>
      </c>
      <c r="C2005" t="s">
        <v>5208</v>
      </c>
      <c r="D2005" t="s">
        <v>3044</v>
      </c>
      <c r="E2005" t="s">
        <v>3070</v>
      </c>
      <c r="F2005">
        <v>378.87281804007938</v>
      </c>
      <c r="G2005" t="s">
        <v>43</v>
      </c>
    </row>
    <row r="2006" spans="1:7">
      <c r="A2006" t="s">
        <v>3204</v>
      </c>
      <c r="B2006" s="158">
        <v>46273</v>
      </c>
      <c r="C2006" t="s">
        <v>5206</v>
      </c>
      <c r="D2006" t="s">
        <v>3044</v>
      </c>
      <c r="E2006" t="s">
        <v>3070</v>
      </c>
      <c r="F2006">
        <v>606.74602546263486</v>
      </c>
      <c r="G2006" t="s">
        <v>43</v>
      </c>
    </row>
    <row r="2007" spans="1:7">
      <c r="A2007" t="s">
        <v>3204</v>
      </c>
      <c r="B2007" s="158">
        <v>46273</v>
      </c>
      <c r="C2007" t="s">
        <v>5247</v>
      </c>
      <c r="D2007" t="s">
        <v>3044</v>
      </c>
      <c r="E2007" t="s">
        <v>3070</v>
      </c>
      <c r="F2007">
        <v>537.3462836707331</v>
      </c>
      <c r="G2007" t="s">
        <v>43</v>
      </c>
    </row>
    <row r="2008" spans="1:7">
      <c r="A2008" t="s">
        <v>3204</v>
      </c>
      <c r="B2008" s="158">
        <v>46273</v>
      </c>
      <c r="C2008" t="s">
        <v>5233</v>
      </c>
      <c r="D2008" t="s">
        <v>3044</v>
      </c>
      <c r="E2008" t="s">
        <v>3070</v>
      </c>
      <c r="F2008">
        <v>594.1758092562668</v>
      </c>
      <c r="G2008" t="s">
        <v>43</v>
      </c>
    </row>
    <row r="2009" spans="1:7">
      <c r="A2009" t="s">
        <v>3204</v>
      </c>
      <c r="B2009" s="158">
        <v>46273</v>
      </c>
      <c r="C2009" t="s">
        <v>5234</v>
      </c>
      <c r="D2009" t="s">
        <v>3044</v>
      </c>
      <c r="E2009" t="s">
        <v>3070</v>
      </c>
      <c r="F2009">
        <v>415.95460610021843</v>
      </c>
      <c r="G2009" t="s">
        <v>43</v>
      </c>
    </row>
    <row r="2010" spans="1:7">
      <c r="A2010" t="s">
        <v>3204</v>
      </c>
      <c r="B2010" s="158">
        <v>46273</v>
      </c>
      <c r="C2010" t="s">
        <v>5238</v>
      </c>
      <c r="D2010" t="s">
        <v>3044</v>
      </c>
      <c r="E2010" t="s">
        <v>3070</v>
      </c>
      <c r="F2010">
        <v>536.01967781921849</v>
      </c>
      <c r="G2010" t="s">
        <v>43</v>
      </c>
    </row>
    <row r="2011" spans="1:7">
      <c r="A2011" t="s">
        <v>3204</v>
      </c>
      <c r="B2011" s="158">
        <v>46273</v>
      </c>
      <c r="C2011" t="s">
        <v>5235</v>
      </c>
      <c r="D2011" t="s">
        <v>3044</v>
      </c>
      <c r="E2011" t="s">
        <v>3070</v>
      </c>
      <c r="F2011">
        <v>425.89213425852358</v>
      </c>
      <c r="G2011" t="s">
        <v>43</v>
      </c>
    </row>
    <row r="2012" spans="1:7">
      <c r="A2012" t="s">
        <v>3204</v>
      </c>
      <c r="B2012" s="158">
        <v>46273</v>
      </c>
      <c r="C2012" t="s">
        <v>5236</v>
      </c>
      <c r="D2012" t="s">
        <v>3044</v>
      </c>
      <c r="E2012" t="s">
        <v>3070</v>
      </c>
      <c r="F2012">
        <v>382.70181654044433</v>
      </c>
      <c r="G2012" t="s">
        <v>43</v>
      </c>
    </row>
    <row r="2013" spans="1:7">
      <c r="A2013" t="s">
        <v>3204</v>
      </c>
      <c r="B2013" s="158">
        <v>46273</v>
      </c>
      <c r="C2013" t="s">
        <v>5237</v>
      </c>
      <c r="D2013" t="s">
        <v>3044</v>
      </c>
      <c r="E2013" t="s">
        <v>3070</v>
      </c>
      <c r="F2013">
        <v>386.48464649170643</v>
      </c>
      <c r="G2013" t="s">
        <v>43</v>
      </c>
    </row>
    <row r="2014" spans="1:7">
      <c r="A2014" t="s">
        <v>3204</v>
      </c>
      <c r="B2014" s="158">
        <v>46273</v>
      </c>
      <c r="C2014" t="s">
        <v>5225</v>
      </c>
      <c r="D2014" t="s">
        <v>3044</v>
      </c>
      <c r="E2014" t="s">
        <v>3070</v>
      </c>
      <c r="F2014">
        <v>493.27835079003131</v>
      </c>
      <c r="G2014" t="s">
        <v>43</v>
      </c>
    </row>
    <row r="2015" spans="1:7">
      <c r="A2015" t="s">
        <v>3204</v>
      </c>
      <c r="B2015" s="158">
        <v>46273</v>
      </c>
      <c r="C2015" t="s">
        <v>5220</v>
      </c>
      <c r="D2015" t="s">
        <v>3044</v>
      </c>
      <c r="E2015" t="s">
        <v>3070</v>
      </c>
      <c r="F2015">
        <v>558.46911223419011</v>
      </c>
      <c r="G2015" t="s">
        <v>43</v>
      </c>
    </row>
    <row r="2016" spans="1:7">
      <c r="A2016" t="s">
        <v>3204</v>
      </c>
      <c r="B2016" s="158">
        <v>46273</v>
      </c>
      <c r="C2016" t="s">
        <v>5222</v>
      </c>
      <c r="D2016" t="s">
        <v>3044</v>
      </c>
      <c r="E2016" t="s">
        <v>3070</v>
      </c>
      <c r="F2016">
        <v>424.60748309199698</v>
      </c>
      <c r="G2016" t="s">
        <v>43</v>
      </c>
    </row>
    <row r="2017" spans="1:7">
      <c r="A2017" t="s">
        <v>3204</v>
      </c>
      <c r="B2017" s="158">
        <v>46273</v>
      </c>
      <c r="C2017" t="s">
        <v>5221</v>
      </c>
      <c r="D2017" t="s">
        <v>3044</v>
      </c>
      <c r="E2017" t="s">
        <v>3070</v>
      </c>
      <c r="F2017">
        <v>411.3375692574773</v>
      </c>
      <c r="G2017" t="s">
        <v>43</v>
      </c>
    </row>
    <row r="2018" spans="1:7">
      <c r="A2018" t="s">
        <v>3204</v>
      </c>
      <c r="B2018" s="158">
        <v>46273</v>
      </c>
      <c r="C2018" t="s">
        <v>5223</v>
      </c>
      <c r="D2018" t="s">
        <v>3044</v>
      </c>
      <c r="E2018" t="s">
        <v>3070</v>
      </c>
      <c r="F2018">
        <v>374.89620201289648</v>
      </c>
      <c r="G2018" t="s">
        <v>43</v>
      </c>
    </row>
    <row r="2019" spans="1:7">
      <c r="A2019" t="s">
        <v>3204</v>
      </c>
      <c r="B2019" s="158">
        <v>46273</v>
      </c>
      <c r="C2019" t="s">
        <v>5224</v>
      </c>
      <c r="D2019" t="s">
        <v>3044</v>
      </c>
      <c r="E2019" t="s">
        <v>3070</v>
      </c>
      <c r="F2019">
        <v>377.20951796881849</v>
      </c>
      <c r="G2019" t="s">
        <v>43</v>
      </c>
    </row>
    <row r="2020" spans="1:7">
      <c r="A2020" t="s">
        <v>3204</v>
      </c>
      <c r="B2020" s="158">
        <v>46273</v>
      </c>
      <c r="C2020" t="s">
        <v>5212</v>
      </c>
      <c r="D2020" t="s">
        <v>3044</v>
      </c>
      <c r="E2020" t="s">
        <v>3070</v>
      </c>
      <c r="F2020">
        <v>418.50221779290592</v>
      </c>
      <c r="G2020" t="s">
        <v>43</v>
      </c>
    </row>
    <row r="2021" spans="1:7">
      <c r="A2021" t="s">
        <v>3204</v>
      </c>
      <c r="B2021" s="158">
        <v>46273</v>
      </c>
      <c r="C2021" t="s">
        <v>5213</v>
      </c>
      <c r="D2021" t="s">
        <v>3044</v>
      </c>
      <c r="E2021" t="s">
        <v>3070</v>
      </c>
      <c r="F2021">
        <v>418.50565283093601</v>
      </c>
      <c r="G2021" t="s">
        <v>43</v>
      </c>
    </row>
    <row r="2022" spans="1:7">
      <c r="A2022" t="s">
        <v>3204</v>
      </c>
      <c r="B2022" s="158">
        <v>46273</v>
      </c>
      <c r="C2022" t="s">
        <v>5258</v>
      </c>
      <c r="D2022" t="s">
        <v>3044</v>
      </c>
      <c r="E2022" t="s">
        <v>3070</v>
      </c>
      <c r="F2022">
        <v>637.0287015195936</v>
      </c>
      <c r="G2022" t="s">
        <v>43</v>
      </c>
    </row>
    <row r="2023" spans="1:7">
      <c r="A2023" t="s">
        <v>3204</v>
      </c>
      <c r="B2023" s="158">
        <v>46273</v>
      </c>
      <c r="C2023" t="s">
        <v>5259</v>
      </c>
      <c r="D2023" t="s">
        <v>3044</v>
      </c>
      <c r="E2023" t="s">
        <v>3070</v>
      </c>
      <c r="F2023">
        <v>435.57814834266901</v>
      </c>
      <c r="G2023" t="s">
        <v>43</v>
      </c>
    </row>
    <row r="2024" spans="1:7">
      <c r="A2024" t="s">
        <v>3204</v>
      </c>
      <c r="B2024" s="158">
        <v>46273</v>
      </c>
      <c r="C2024" t="s">
        <v>5257</v>
      </c>
      <c r="D2024" t="s">
        <v>3044</v>
      </c>
      <c r="E2024" t="s">
        <v>3070</v>
      </c>
      <c r="F2024">
        <v>793.24162672724924</v>
      </c>
      <c r="G2024" t="s">
        <v>43</v>
      </c>
    </row>
    <row r="2025" spans="1:7">
      <c r="A2025" t="s">
        <v>3204</v>
      </c>
      <c r="B2025" s="158">
        <v>46273</v>
      </c>
      <c r="C2025" t="s">
        <v>5254</v>
      </c>
      <c r="D2025" t="s">
        <v>3044</v>
      </c>
      <c r="E2025" t="s">
        <v>3070</v>
      </c>
      <c r="F2025">
        <v>559.27007779851556</v>
      </c>
      <c r="G2025" t="s">
        <v>43</v>
      </c>
    </row>
    <row r="2026" spans="1:7">
      <c r="A2026" t="s">
        <v>3204</v>
      </c>
      <c r="B2026" s="158">
        <v>46273</v>
      </c>
      <c r="C2026" t="s">
        <v>5101</v>
      </c>
      <c r="D2026" t="s">
        <v>3044</v>
      </c>
      <c r="E2026" t="s">
        <v>3070</v>
      </c>
      <c r="F2026">
        <v>408.25519207492471</v>
      </c>
      <c r="G2026" t="s">
        <v>43</v>
      </c>
    </row>
    <row r="2027" spans="1:7">
      <c r="A2027" t="s">
        <v>3204</v>
      </c>
      <c r="B2027" s="158">
        <v>46273</v>
      </c>
      <c r="C2027" t="s">
        <v>5102</v>
      </c>
      <c r="D2027" t="s">
        <v>3044</v>
      </c>
      <c r="E2027" t="s">
        <v>3070</v>
      </c>
      <c r="F2027">
        <v>408.26065040566027</v>
      </c>
      <c r="G2027" t="s">
        <v>43</v>
      </c>
    </row>
    <row r="2028" spans="1:7">
      <c r="A2028" t="s">
        <v>3204</v>
      </c>
      <c r="B2028" s="158">
        <v>46273</v>
      </c>
      <c r="C2028" t="s">
        <v>5100</v>
      </c>
      <c r="D2028" t="s">
        <v>3044</v>
      </c>
      <c r="E2028" t="s">
        <v>3070</v>
      </c>
      <c r="F2028">
        <v>713.38323413208127</v>
      </c>
      <c r="G2028" t="s">
        <v>43</v>
      </c>
    </row>
    <row r="2029" spans="1:7">
      <c r="A2029" t="s">
        <v>3204</v>
      </c>
      <c r="B2029" s="158">
        <v>46273</v>
      </c>
      <c r="C2029" t="s">
        <v>5260</v>
      </c>
      <c r="D2029" t="s">
        <v>3044</v>
      </c>
      <c r="E2029" t="s">
        <v>3070</v>
      </c>
      <c r="F2029">
        <v>2058.7820025393739</v>
      </c>
      <c r="G2029" t="s">
        <v>43</v>
      </c>
    </row>
    <row r="2030" spans="1:7">
      <c r="A2030" t="s">
        <v>3204</v>
      </c>
      <c r="B2030" s="158">
        <v>46274</v>
      </c>
      <c r="D2030" t="s">
        <v>3036</v>
      </c>
      <c r="E2030" t="s">
        <v>3070</v>
      </c>
      <c r="F2030">
        <v>853.51783378177788</v>
      </c>
      <c r="G2030" t="s">
        <v>43</v>
      </c>
    </row>
    <row r="2031" spans="1:7">
      <c r="A2031" t="s">
        <v>3204</v>
      </c>
      <c r="B2031" s="158">
        <v>46274</v>
      </c>
      <c r="D2031" t="s">
        <v>3036</v>
      </c>
      <c r="E2031" t="s">
        <v>3070</v>
      </c>
      <c r="F2031">
        <v>971.13080182133126</v>
      </c>
      <c r="G2031" t="s">
        <v>43</v>
      </c>
    </row>
    <row r="2032" spans="1:7">
      <c r="A2032" t="s">
        <v>3204</v>
      </c>
      <c r="B2032" s="158">
        <v>46274</v>
      </c>
      <c r="D2032" t="s">
        <v>3036</v>
      </c>
      <c r="E2032" t="s">
        <v>3070</v>
      </c>
      <c r="F2032">
        <v>74.21038908913215</v>
      </c>
      <c r="G2032" t="s">
        <v>43</v>
      </c>
    </row>
    <row r="2033" spans="1:7">
      <c r="A2033" t="s">
        <v>3204</v>
      </c>
      <c r="B2033" s="158">
        <v>46274</v>
      </c>
      <c r="D2033" t="s">
        <v>3036</v>
      </c>
      <c r="E2033" t="s">
        <v>3070</v>
      </c>
      <c r="F2033">
        <v>103.056463515386</v>
      </c>
      <c r="G2033" t="s">
        <v>43</v>
      </c>
    </row>
    <row r="2034" spans="1:7">
      <c r="A2034" t="s">
        <v>3204</v>
      </c>
      <c r="B2034" s="158">
        <v>46274</v>
      </c>
      <c r="D2034" t="s">
        <v>3036</v>
      </c>
      <c r="E2034" t="s">
        <v>3070</v>
      </c>
      <c r="F2034">
        <v>323.85799097875127</v>
      </c>
      <c r="G2034" t="s">
        <v>43</v>
      </c>
    </row>
    <row r="2035" spans="1:7">
      <c r="A2035" t="s">
        <v>3204</v>
      </c>
      <c r="B2035" s="158">
        <v>46274</v>
      </c>
      <c r="C2035" t="s">
        <v>5376</v>
      </c>
      <c r="D2035" t="s">
        <v>3036</v>
      </c>
      <c r="E2035" t="s">
        <v>3070</v>
      </c>
      <c r="F2035">
        <v>554.86839851224795</v>
      </c>
      <c r="G2035" t="s">
        <v>43</v>
      </c>
    </row>
    <row r="2036" spans="1:7">
      <c r="A2036" t="s">
        <v>3204</v>
      </c>
      <c r="B2036" s="158">
        <v>46274</v>
      </c>
      <c r="C2036" t="s">
        <v>5555</v>
      </c>
      <c r="D2036" t="s">
        <v>3036</v>
      </c>
      <c r="E2036" t="s">
        <v>3070</v>
      </c>
      <c r="F2036">
        <v>473.72142165899282</v>
      </c>
      <c r="G2036" t="s">
        <v>43</v>
      </c>
    </row>
    <row r="2037" spans="1:7">
      <c r="A2037" t="s">
        <v>3204</v>
      </c>
      <c r="B2037" s="158">
        <v>46274</v>
      </c>
      <c r="C2037" t="s">
        <v>5396</v>
      </c>
      <c r="D2037" t="s">
        <v>3036</v>
      </c>
      <c r="E2037" t="s">
        <v>3070</v>
      </c>
      <c r="F2037">
        <v>661.35172235034406</v>
      </c>
      <c r="G2037" t="s">
        <v>43</v>
      </c>
    </row>
    <row r="2038" spans="1:7">
      <c r="A2038" t="s">
        <v>3204</v>
      </c>
      <c r="B2038" s="158">
        <v>46274</v>
      </c>
      <c r="C2038" t="s">
        <v>5394</v>
      </c>
      <c r="D2038" t="s">
        <v>3036</v>
      </c>
      <c r="E2038" t="s">
        <v>3070</v>
      </c>
      <c r="F2038">
        <v>391.60672798193991</v>
      </c>
      <c r="G2038" t="s">
        <v>43</v>
      </c>
    </row>
    <row r="2039" spans="1:7">
      <c r="A2039" t="s">
        <v>3204</v>
      </c>
      <c r="B2039" s="158">
        <v>46274</v>
      </c>
      <c r="C2039" t="s">
        <v>5393</v>
      </c>
      <c r="D2039" t="s">
        <v>3036</v>
      </c>
      <c r="E2039" t="s">
        <v>3070</v>
      </c>
      <c r="F2039">
        <v>398.80774562060827</v>
      </c>
      <c r="G2039" t="s">
        <v>43</v>
      </c>
    </row>
    <row r="2040" spans="1:7">
      <c r="A2040" t="s">
        <v>3204</v>
      </c>
      <c r="B2040" s="158">
        <v>46274</v>
      </c>
      <c r="C2040" t="s">
        <v>5392</v>
      </c>
      <c r="D2040" t="s">
        <v>3036</v>
      </c>
      <c r="E2040" t="s">
        <v>3070</v>
      </c>
      <c r="F2040">
        <v>400.93618141114712</v>
      </c>
      <c r="G2040" t="s">
        <v>43</v>
      </c>
    </row>
    <row r="2041" spans="1:7">
      <c r="A2041" t="s">
        <v>3204</v>
      </c>
      <c r="B2041" s="158">
        <v>46274</v>
      </c>
      <c r="C2041" t="s">
        <v>5390</v>
      </c>
      <c r="D2041" t="s">
        <v>3036</v>
      </c>
      <c r="E2041" t="s">
        <v>3070</v>
      </c>
      <c r="F2041">
        <v>396.05395910143852</v>
      </c>
      <c r="G2041" t="s">
        <v>43</v>
      </c>
    </row>
    <row r="2042" spans="1:7">
      <c r="A2042" t="s">
        <v>3204</v>
      </c>
      <c r="B2042" s="158">
        <v>46274</v>
      </c>
      <c r="C2042" t="s">
        <v>5399</v>
      </c>
      <c r="D2042" t="s">
        <v>3036</v>
      </c>
      <c r="E2042" t="s">
        <v>3070</v>
      </c>
      <c r="F2042">
        <v>345.19575361907482</v>
      </c>
      <c r="G2042" t="s">
        <v>43</v>
      </c>
    </row>
    <row r="2043" spans="1:7">
      <c r="A2043" t="s">
        <v>3204</v>
      </c>
      <c r="B2043" s="158">
        <v>46274</v>
      </c>
      <c r="C2043" t="s">
        <v>5400</v>
      </c>
      <c r="D2043" t="s">
        <v>3036</v>
      </c>
      <c r="E2043" t="s">
        <v>3070</v>
      </c>
      <c r="F2043">
        <v>342.88037399947638</v>
      </c>
      <c r="G2043" t="s">
        <v>43</v>
      </c>
    </row>
    <row r="2044" spans="1:7">
      <c r="A2044" t="s">
        <v>3204</v>
      </c>
      <c r="B2044" s="158">
        <v>46274</v>
      </c>
      <c r="C2044" t="s">
        <v>5401</v>
      </c>
      <c r="D2044" t="s">
        <v>3036</v>
      </c>
      <c r="E2044" t="s">
        <v>3070</v>
      </c>
      <c r="F2044">
        <v>341.81007921136921</v>
      </c>
      <c r="G2044" t="s">
        <v>43</v>
      </c>
    </row>
    <row r="2045" spans="1:7">
      <c r="A2045" t="s">
        <v>3204</v>
      </c>
      <c r="B2045" s="158">
        <v>46274</v>
      </c>
      <c r="C2045" t="s">
        <v>5402</v>
      </c>
      <c r="D2045" t="s">
        <v>3036</v>
      </c>
      <c r="E2045" t="s">
        <v>3070</v>
      </c>
      <c r="F2045">
        <v>340.65045584365731</v>
      </c>
      <c r="G2045" t="s">
        <v>43</v>
      </c>
    </row>
    <row r="2046" spans="1:7">
      <c r="A2046" t="s">
        <v>3204</v>
      </c>
      <c r="B2046" s="158">
        <v>46274</v>
      </c>
      <c r="C2046" t="s">
        <v>5391</v>
      </c>
      <c r="D2046" t="s">
        <v>3036</v>
      </c>
      <c r="E2046" t="s">
        <v>3070</v>
      </c>
      <c r="F2046">
        <v>400.93612015806139</v>
      </c>
      <c r="G2046" t="s">
        <v>43</v>
      </c>
    </row>
    <row r="2047" spans="1:7">
      <c r="A2047" t="s">
        <v>3204</v>
      </c>
      <c r="B2047" s="158">
        <v>46274</v>
      </c>
      <c r="C2047" t="s">
        <v>5389</v>
      </c>
      <c r="D2047" t="s">
        <v>3036</v>
      </c>
      <c r="E2047" t="s">
        <v>3070</v>
      </c>
      <c r="F2047">
        <v>405.83325053192681</v>
      </c>
      <c r="G2047" t="s">
        <v>43</v>
      </c>
    </row>
    <row r="2048" spans="1:7">
      <c r="A2048" t="s">
        <v>3204</v>
      </c>
      <c r="B2048" s="158">
        <v>46274</v>
      </c>
      <c r="C2048" t="s">
        <v>5388</v>
      </c>
      <c r="D2048" t="s">
        <v>3036</v>
      </c>
      <c r="E2048" t="s">
        <v>3070</v>
      </c>
      <c r="F2048">
        <v>716.40860811434686</v>
      </c>
      <c r="G2048" t="s">
        <v>43</v>
      </c>
    </row>
    <row r="2049" spans="1:7">
      <c r="A2049" t="s">
        <v>3204</v>
      </c>
      <c r="B2049" s="158">
        <v>46274</v>
      </c>
      <c r="C2049" t="s">
        <v>5397</v>
      </c>
      <c r="D2049" t="s">
        <v>3036</v>
      </c>
      <c r="E2049" t="s">
        <v>3070</v>
      </c>
      <c r="F2049">
        <v>344.06705161370343</v>
      </c>
      <c r="G2049" t="s">
        <v>43</v>
      </c>
    </row>
    <row r="2050" spans="1:7">
      <c r="A2050" t="s">
        <v>3204</v>
      </c>
      <c r="B2050" s="158">
        <v>46274</v>
      </c>
      <c r="C2050" t="s">
        <v>5398</v>
      </c>
      <c r="D2050" t="s">
        <v>3036</v>
      </c>
      <c r="E2050" t="s">
        <v>3070</v>
      </c>
      <c r="F2050">
        <v>344.06699768453842</v>
      </c>
      <c r="G2050" t="s">
        <v>43</v>
      </c>
    </row>
    <row r="2051" spans="1:7">
      <c r="A2051" t="s">
        <v>3204</v>
      </c>
      <c r="B2051" s="158">
        <v>46274</v>
      </c>
      <c r="C2051" t="s">
        <v>5403</v>
      </c>
      <c r="D2051" t="s">
        <v>3036</v>
      </c>
      <c r="E2051" t="s">
        <v>3070</v>
      </c>
      <c r="F2051">
        <v>602.55666920728981</v>
      </c>
      <c r="G2051" t="s">
        <v>43</v>
      </c>
    </row>
    <row r="2052" spans="1:7">
      <c r="A2052" t="s">
        <v>3204</v>
      </c>
      <c r="B2052" s="158">
        <v>46274</v>
      </c>
      <c r="C2052" t="s">
        <v>5395</v>
      </c>
      <c r="D2052" t="s">
        <v>3036</v>
      </c>
      <c r="E2052" t="s">
        <v>3070</v>
      </c>
      <c r="F2052">
        <v>391.60674006305629</v>
      </c>
      <c r="G2052" t="s">
        <v>43</v>
      </c>
    </row>
    <row r="2053" spans="1:7">
      <c r="A2053" t="s">
        <v>3204</v>
      </c>
      <c r="B2053" s="158">
        <v>46274</v>
      </c>
      <c r="C2053" t="s">
        <v>5409</v>
      </c>
      <c r="D2053" t="s">
        <v>3036</v>
      </c>
      <c r="E2053" t="s">
        <v>3070</v>
      </c>
      <c r="F2053">
        <v>539.26752489060163</v>
      </c>
      <c r="G2053" t="s">
        <v>43</v>
      </c>
    </row>
    <row r="2054" spans="1:7">
      <c r="A2054" t="s">
        <v>3204</v>
      </c>
      <c r="B2054" s="158">
        <v>46274</v>
      </c>
      <c r="C2054" t="s">
        <v>5362</v>
      </c>
      <c r="D2054" t="s">
        <v>3036</v>
      </c>
      <c r="E2054" t="s">
        <v>3070</v>
      </c>
      <c r="F2054">
        <v>493.36484724283218</v>
      </c>
      <c r="G2054" t="s">
        <v>43</v>
      </c>
    </row>
    <row r="2055" spans="1:7">
      <c r="A2055" t="s">
        <v>3204</v>
      </c>
      <c r="B2055" s="158">
        <v>46274</v>
      </c>
      <c r="C2055" t="s">
        <v>5360</v>
      </c>
      <c r="D2055" t="s">
        <v>3036</v>
      </c>
      <c r="E2055" t="s">
        <v>3070</v>
      </c>
      <c r="F2055">
        <v>516.5096985977143</v>
      </c>
      <c r="G2055" t="s">
        <v>43</v>
      </c>
    </row>
    <row r="2056" spans="1:7">
      <c r="A2056" t="s">
        <v>3204</v>
      </c>
      <c r="B2056" s="158">
        <v>46274</v>
      </c>
      <c r="C2056" t="s">
        <v>5411</v>
      </c>
      <c r="D2056" t="s">
        <v>3036</v>
      </c>
      <c r="E2056" t="s">
        <v>3070</v>
      </c>
      <c r="F2056">
        <v>560.64690089598298</v>
      </c>
      <c r="G2056" t="s">
        <v>43</v>
      </c>
    </row>
    <row r="2057" spans="1:7">
      <c r="A2057" t="s">
        <v>3204</v>
      </c>
      <c r="B2057" s="158">
        <v>46274</v>
      </c>
      <c r="C2057" t="s">
        <v>5425</v>
      </c>
      <c r="D2057" t="s">
        <v>3036</v>
      </c>
      <c r="E2057" t="s">
        <v>3070</v>
      </c>
      <c r="F2057">
        <v>628.82963138818741</v>
      </c>
      <c r="G2057" t="s">
        <v>43</v>
      </c>
    </row>
    <row r="2058" spans="1:7">
      <c r="A2058" t="s">
        <v>3204</v>
      </c>
      <c r="B2058" s="158">
        <v>46274</v>
      </c>
      <c r="C2058" t="s">
        <v>5424</v>
      </c>
      <c r="D2058" t="s">
        <v>3036</v>
      </c>
      <c r="E2058" t="s">
        <v>3070</v>
      </c>
      <c r="F2058">
        <v>783.25611903518438</v>
      </c>
      <c r="G2058" t="s">
        <v>43</v>
      </c>
    </row>
    <row r="2059" spans="1:7">
      <c r="A2059" t="s">
        <v>3204</v>
      </c>
      <c r="B2059" s="158">
        <v>46274</v>
      </c>
      <c r="C2059" t="s">
        <v>5423</v>
      </c>
      <c r="D2059" t="s">
        <v>3036</v>
      </c>
      <c r="E2059" t="s">
        <v>3070</v>
      </c>
      <c r="F2059">
        <v>533.21182467974722</v>
      </c>
      <c r="G2059" t="s">
        <v>43</v>
      </c>
    </row>
    <row r="2060" spans="1:7">
      <c r="A2060" t="s">
        <v>3204</v>
      </c>
      <c r="B2060" s="158">
        <v>46274</v>
      </c>
      <c r="C2060" t="s">
        <v>5428</v>
      </c>
      <c r="D2060" t="s">
        <v>3036</v>
      </c>
      <c r="E2060" t="s">
        <v>3070</v>
      </c>
      <c r="F2060">
        <v>588.47038928978145</v>
      </c>
      <c r="G2060" t="s">
        <v>43</v>
      </c>
    </row>
    <row r="2061" spans="1:7">
      <c r="A2061" t="s">
        <v>3204</v>
      </c>
      <c r="B2061" s="158">
        <v>46274</v>
      </c>
      <c r="C2061" t="s">
        <v>5429</v>
      </c>
      <c r="D2061" t="s">
        <v>3036</v>
      </c>
      <c r="E2061" t="s">
        <v>3070</v>
      </c>
      <c r="F2061">
        <v>588.47245457395911</v>
      </c>
      <c r="G2061" t="s">
        <v>43</v>
      </c>
    </row>
    <row r="2062" spans="1:7">
      <c r="A2062" t="s">
        <v>3204</v>
      </c>
      <c r="B2062" s="158">
        <v>46274</v>
      </c>
      <c r="C2062" t="s">
        <v>5419</v>
      </c>
      <c r="D2062" t="s">
        <v>3036</v>
      </c>
      <c r="E2062" t="s">
        <v>3070</v>
      </c>
      <c r="F2062">
        <v>527.8897806443274</v>
      </c>
      <c r="G2062" t="s">
        <v>43</v>
      </c>
    </row>
    <row r="2063" spans="1:7">
      <c r="A2063" t="s">
        <v>3204</v>
      </c>
      <c r="B2063" s="158">
        <v>46274</v>
      </c>
      <c r="C2063" t="s">
        <v>5420</v>
      </c>
      <c r="D2063" t="s">
        <v>3036</v>
      </c>
      <c r="E2063" t="s">
        <v>3070</v>
      </c>
      <c r="F2063">
        <v>527.88976285979152</v>
      </c>
      <c r="G2063" t="s">
        <v>43</v>
      </c>
    </row>
    <row r="2064" spans="1:7">
      <c r="A2064" t="s">
        <v>3204</v>
      </c>
      <c r="B2064" s="158">
        <v>46274</v>
      </c>
      <c r="C2064" t="s">
        <v>5421</v>
      </c>
      <c r="D2064" t="s">
        <v>3036</v>
      </c>
      <c r="E2064" t="s">
        <v>3070</v>
      </c>
      <c r="F2064">
        <v>527.89148432016373</v>
      </c>
      <c r="G2064" t="s">
        <v>43</v>
      </c>
    </row>
    <row r="2065" spans="1:7">
      <c r="A2065" t="s">
        <v>3204</v>
      </c>
      <c r="B2065" s="158">
        <v>46274</v>
      </c>
      <c r="C2065" t="s">
        <v>5422</v>
      </c>
      <c r="D2065" t="s">
        <v>3036</v>
      </c>
      <c r="E2065" t="s">
        <v>3070</v>
      </c>
      <c r="F2065">
        <v>527.89263437688351</v>
      </c>
      <c r="G2065" t="s">
        <v>43</v>
      </c>
    </row>
    <row r="2066" spans="1:7">
      <c r="A2066" t="s">
        <v>3204</v>
      </c>
      <c r="B2066" s="158">
        <v>46274</v>
      </c>
      <c r="C2066" t="s">
        <v>5484</v>
      </c>
      <c r="D2066" t="s">
        <v>3036</v>
      </c>
      <c r="E2066" t="s">
        <v>3070</v>
      </c>
      <c r="F2066">
        <v>504.54376526921988</v>
      </c>
      <c r="G2066" t="s">
        <v>43</v>
      </c>
    </row>
    <row r="2067" spans="1:7">
      <c r="A2067" t="s">
        <v>3204</v>
      </c>
      <c r="B2067" s="158">
        <v>46274</v>
      </c>
      <c r="C2067" t="s">
        <v>5483</v>
      </c>
      <c r="D2067" t="s">
        <v>3036</v>
      </c>
      <c r="E2067" t="s">
        <v>3070</v>
      </c>
      <c r="F2067">
        <v>744.32902838848531</v>
      </c>
      <c r="G2067" t="s">
        <v>43</v>
      </c>
    </row>
    <row r="2068" spans="1:7">
      <c r="A2068" t="s">
        <v>3204</v>
      </c>
      <c r="B2068" s="158">
        <v>46274</v>
      </c>
      <c r="C2068" t="s">
        <v>5427</v>
      </c>
      <c r="D2068" t="s">
        <v>3036</v>
      </c>
      <c r="E2068" t="s">
        <v>3070</v>
      </c>
      <c r="F2068">
        <v>802.26444412209094</v>
      </c>
      <c r="G2068" t="s">
        <v>43</v>
      </c>
    </row>
    <row r="2069" spans="1:7">
      <c r="A2069" t="s">
        <v>3204</v>
      </c>
      <c r="B2069" s="158">
        <v>46274</v>
      </c>
      <c r="C2069" t="s">
        <v>5495</v>
      </c>
      <c r="D2069" t="s">
        <v>3036</v>
      </c>
      <c r="E2069" t="s">
        <v>3070</v>
      </c>
      <c r="F2069">
        <v>424.50740180909628</v>
      </c>
      <c r="G2069" t="s">
        <v>43</v>
      </c>
    </row>
    <row r="2070" spans="1:7">
      <c r="A2070" t="s">
        <v>3204</v>
      </c>
      <c r="B2070" s="158">
        <v>46274</v>
      </c>
      <c r="C2070" t="s">
        <v>5494</v>
      </c>
      <c r="D2070" t="s">
        <v>3036</v>
      </c>
      <c r="E2070" t="s">
        <v>3070</v>
      </c>
      <c r="F2070">
        <v>529.85358785279095</v>
      </c>
      <c r="G2070" t="s">
        <v>43</v>
      </c>
    </row>
    <row r="2071" spans="1:7">
      <c r="A2071" t="s">
        <v>3204</v>
      </c>
      <c r="B2071" s="158">
        <v>46274</v>
      </c>
      <c r="C2071" t="s">
        <v>5361</v>
      </c>
      <c r="D2071" t="s">
        <v>3036</v>
      </c>
      <c r="E2071" t="s">
        <v>3070</v>
      </c>
      <c r="F2071">
        <v>655.11723111290485</v>
      </c>
      <c r="G2071" t="s">
        <v>43</v>
      </c>
    </row>
    <row r="2072" spans="1:7">
      <c r="A2072" t="s">
        <v>3204</v>
      </c>
      <c r="B2072" s="158">
        <v>46274</v>
      </c>
      <c r="C2072" t="s">
        <v>5493</v>
      </c>
      <c r="D2072" t="s">
        <v>3045</v>
      </c>
      <c r="E2072" t="s">
        <v>3070</v>
      </c>
      <c r="F2072">
        <v>514.62055193074048</v>
      </c>
      <c r="G2072" t="s">
        <v>43</v>
      </c>
    </row>
    <row r="2073" spans="1:7">
      <c r="A2073" t="s">
        <v>3204</v>
      </c>
      <c r="B2073" s="158">
        <v>46274</v>
      </c>
      <c r="C2073" t="s">
        <v>5492</v>
      </c>
      <c r="D2073" t="s">
        <v>3045</v>
      </c>
      <c r="E2073" t="s">
        <v>3070</v>
      </c>
      <c r="F2073">
        <v>514.61933482810855</v>
      </c>
      <c r="G2073" t="s">
        <v>43</v>
      </c>
    </row>
    <row r="2074" spans="1:7">
      <c r="A2074" t="s">
        <v>3204</v>
      </c>
      <c r="B2074" s="158">
        <v>46274</v>
      </c>
      <c r="C2074" t="s">
        <v>5491</v>
      </c>
      <c r="D2074" t="s">
        <v>3045</v>
      </c>
      <c r="E2074" t="s">
        <v>3070</v>
      </c>
      <c r="F2074">
        <v>636.75479598902166</v>
      </c>
      <c r="G2074" t="s">
        <v>43</v>
      </c>
    </row>
    <row r="2075" spans="1:7">
      <c r="A2075" t="s">
        <v>3204</v>
      </c>
      <c r="B2075" s="158">
        <v>46274</v>
      </c>
      <c r="C2075" t="s">
        <v>5489</v>
      </c>
      <c r="D2075" t="s">
        <v>3045</v>
      </c>
      <c r="E2075" t="s">
        <v>3070</v>
      </c>
      <c r="F2075">
        <v>543.81231001764536</v>
      </c>
      <c r="G2075" t="s">
        <v>43</v>
      </c>
    </row>
    <row r="2076" spans="1:7">
      <c r="A2076" t="s">
        <v>3204</v>
      </c>
      <c r="B2076" s="158">
        <v>46274</v>
      </c>
      <c r="C2076" t="s">
        <v>5490</v>
      </c>
      <c r="D2076" t="s">
        <v>3045</v>
      </c>
      <c r="E2076" t="s">
        <v>3070</v>
      </c>
      <c r="F2076">
        <v>543.81606459617615</v>
      </c>
      <c r="G2076" t="s">
        <v>43</v>
      </c>
    </row>
    <row r="2077" spans="1:7">
      <c r="A2077" t="s">
        <v>3204</v>
      </c>
      <c r="B2077" s="158">
        <v>46274</v>
      </c>
      <c r="C2077" t="s">
        <v>5487</v>
      </c>
      <c r="D2077" t="s">
        <v>3045</v>
      </c>
      <c r="E2077" t="s">
        <v>3070</v>
      </c>
      <c r="F2077">
        <v>531.57685208693147</v>
      </c>
      <c r="G2077" t="s">
        <v>43</v>
      </c>
    </row>
    <row r="2078" spans="1:7">
      <c r="A2078" t="s">
        <v>3204</v>
      </c>
      <c r="B2078" s="158">
        <v>46274</v>
      </c>
      <c r="C2078" t="s">
        <v>5444</v>
      </c>
      <c r="D2078" t="s">
        <v>3045</v>
      </c>
      <c r="E2078" t="s">
        <v>3070</v>
      </c>
      <c r="F2078">
        <v>557.17497431114316</v>
      </c>
      <c r="G2078" t="s">
        <v>43</v>
      </c>
    </row>
    <row r="2079" spans="1:7">
      <c r="A2079" t="s">
        <v>3204</v>
      </c>
      <c r="B2079" s="158">
        <v>46274</v>
      </c>
      <c r="C2079" t="s">
        <v>5445</v>
      </c>
      <c r="D2079" t="s">
        <v>3045</v>
      </c>
      <c r="E2079" t="s">
        <v>3070</v>
      </c>
      <c r="F2079">
        <v>559.07263119891286</v>
      </c>
      <c r="G2079" t="s">
        <v>43</v>
      </c>
    </row>
    <row r="2080" spans="1:7">
      <c r="A2080" t="s">
        <v>3204</v>
      </c>
      <c r="B2080" s="158">
        <v>46274</v>
      </c>
      <c r="C2080" t="s">
        <v>5439</v>
      </c>
      <c r="D2080" t="s">
        <v>3045</v>
      </c>
      <c r="E2080" t="s">
        <v>3070</v>
      </c>
      <c r="F2080">
        <v>492.83169239386922</v>
      </c>
      <c r="G2080" t="s">
        <v>43</v>
      </c>
    </row>
    <row r="2081" spans="1:7">
      <c r="A2081" t="s">
        <v>3204</v>
      </c>
      <c r="B2081" s="158">
        <v>46274</v>
      </c>
      <c r="C2081" t="s">
        <v>5440</v>
      </c>
      <c r="D2081" t="s">
        <v>3045</v>
      </c>
      <c r="E2081" t="s">
        <v>3070</v>
      </c>
      <c r="F2081">
        <v>492.83598472550511</v>
      </c>
      <c r="G2081" t="s">
        <v>43</v>
      </c>
    </row>
    <row r="2082" spans="1:7">
      <c r="A2082" t="s">
        <v>3204</v>
      </c>
      <c r="B2082" s="158">
        <v>46274</v>
      </c>
      <c r="C2082" t="s">
        <v>5441</v>
      </c>
      <c r="D2082" t="s">
        <v>3045</v>
      </c>
      <c r="E2082" t="s">
        <v>3070</v>
      </c>
      <c r="F2082">
        <v>469.07361913565552</v>
      </c>
      <c r="G2082" t="s">
        <v>43</v>
      </c>
    </row>
    <row r="2083" spans="1:7">
      <c r="A2083" t="s">
        <v>3204</v>
      </c>
      <c r="B2083" s="158">
        <v>46274</v>
      </c>
      <c r="C2083" t="s">
        <v>5442</v>
      </c>
      <c r="D2083" t="s">
        <v>3045</v>
      </c>
      <c r="E2083" t="s">
        <v>3070</v>
      </c>
      <c r="F2083">
        <v>438.77269863523537</v>
      </c>
      <c r="G2083" t="s">
        <v>43</v>
      </c>
    </row>
    <row r="2084" spans="1:7">
      <c r="A2084" t="s">
        <v>3204</v>
      </c>
      <c r="B2084" s="158">
        <v>46274</v>
      </c>
      <c r="C2084" t="s">
        <v>5443</v>
      </c>
      <c r="D2084" t="s">
        <v>3045</v>
      </c>
      <c r="E2084" t="s">
        <v>3070</v>
      </c>
      <c r="F2084">
        <v>438.77581781335181</v>
      </c>
      <c r="G2084" t="s">
        <v>43</v>
      </c>
    </row>
    <row r="2085" spans="1:7">
      <c r="A2085" t="s">
        <v>3204</v>
      </c>
      <c r="B2085" s="158">
        <v>46274</v>
      </c>
      <c r="C2085" t="s">
        <v>5447</v>
      </c>
      <c r="D2085" t="s">
        <v>3045</v>
      </c>
      <c r="E2085" t="s">
        <v>3070</v>
      </c>
      <c r="F2085">
        <v>532.7094570286572</v>
      </c>
      <c r="G2085" t="s">
        <v>43</v>
      </c>
    </row>
    <row r="2086" spans="1:7">
      <c r="A2086" t="s">
        <v>3204</v>
      </c>
      <c r="B2086" s="158">
        <v>46274</v>
      </c>
      <c r="C2086" t="s">
        <v>5446</v>
      </c>
      <c r="D2086" t="s">
        <v>3045</v>
      </c>
      <c r="E2086" t="s">
        <v>3070</v>
      </c>
      <c r="F2086">
        <v>585.88664998300374</v>
      </c>
      <c r="G2086" t="s">
        <v>43</v>
      </c>
    </row>
    <row r="2087" spans="1:7">
      <c r="A2087" t="s">
        <v>3204</v>
      </c>
      <c r="B2087" s="158">
        <v>46274</v>
      </c>
      <c r="C2087" t="s">
        <v>5454</v>
      </c>
      <c r="D2087" t="s">
        <v>3045</v>
      </c>
      <c r="E2087" t="s">
        <v>3070</v>
      </c>
      <c r="F2087">
        <v>567.13450836390257</v>
      </c>
      <c r="G2087" t="s">
        <v>43</v>
      </c>
    </row>
    <row r="2088" spans="1:7">
      <c r="A2088" t="s">
        <v>3204</v>
      </c>
      <c r="B2088" s="158">
        <v>46274</v>
      </c>
      <c r="C2088" t="s">
        <v>5448</v>
      </c>
      <c r="D2088" t="s">
        <v>3045</v>
      </c>
      <c r="E2088" t="s">
        <v>3070</v>
      </c>
      <c r="F2088">
        <v>457.51005415990949</v>
      </c>
      <c r="G2088" t="s">
        <v>43</v>
      </c>
    </row>
    <row r="2089" spans="1:7">
      <c r="A2089" t="s">
        <v>3204</v>
      </c>
      <c r="B2089" s="158">
        <v>46274</v>
      </c>
      <c r="C2089" t="s">
        <v>5449</v>
      </c>
      <c r="D2089" t="s">
        <v>3045</v>
      </c>
      <c r="E2089" t="s">
        <v>3070</v>
      </c>
      <c r="F2089">
        <v>494.10601685941219</v>
      </c>
      <c r="G2089" t="s">
        <v>43</v>
      </c>
    </row>
    <row r="2090" spans="1:7">
      <c r="A2090" t="s">
        <v>3204</v>
      </c>
      <c r="B2090" s="158">
        <v>46274</v>
      </c>
      <c r="C2090" t="s">
        <v>5452</v>
      </c>
      <c r="D2090" t="s">
        <v>3045</v>
      </c>
      <c r="E2090" t="s">
        <v>3070</v>
      </c>
      <c r="F2090">
        <v>1177.627959657133</v>
      </c>
      <c r="G2090" t="s">
        <v>43</v>
      </c>
    </row>
    <row r="2091" spans="1:7">
      <c r="A2091" t="s">
        <v>3204</v>
      </c>
      <c r="B2091" s="158">
        <v>46274</v>
      </c>
      <c r="C2091" t="s">
        <v>5450</v>
      </c>
      <c r="D2091" t="s">
        <v>3045</v>
      </c>
      <c r="E2091" t="s">
        <v>3070</v>
      </c>
      <c r="F2091">
        <v>566.75077886227518</v>
      </c>
      <c r="G2091" t="s">
        <v>43</v>
      </c>
    </row>
    <row r="2092" spans="1:7">
      <c r="A2092" t="s">
        <v>3204</v>
      </c>
      <c r="B2092" s="158">
        <v>46274</v>
      </c>
      <c r="C2092" t="s">
        <v>5451</v>
      </c>
      <c r="D2092" t="s">
        <v>3045</v>
      </c>
      <c r="E2092" t="s">
        <v>3070</v>
      </c>
      <c r="F2092">
        <v>501.66510201990599</v>
      </c>
      <c r="G2092" t="s">
        <v>43</v>
      </c>
    </row>
    <row r="2093" spans="1:7">
      <c r="A2093" t="s">
        <v>3204</v>
      </c>
      <c r="B2093" s="158">
        <v>46274</v>
      </c>
      <c r="C2093" t="s">
        <v>5453</v>
      </c>
      <c r="D2093" t="s">
        <v>3045</v>
      </c>
      <c r="E2093" t="s">
        <v>3070</v>
      </c>
      <c r="F2093">
        <v>1216.340674889507</v>
      </c>
      <c r="G2093" t="s">
        <v>43</v>
      </c>
    </row>
    <row r="2094" spans="1:7">
      <c r="A2094" t="s">
        <v>3204</v>
      </c>
      <c r="B2094" s="158">
        <v>46274</v>
      </c>
      <c r="C2094" t="s">
        <v>5363</v>
      </c>
      <c r="D2094" t="s">
        <v>3045</v>
      </c>
      <c r="E2094" t="s">
        <v>3070</v>
      </c>
      <c r="F2094">
        <v>460.15440357103938</v>
      </c>
      <c r="G2094" t="s">
        <v>43</v>
      </c>
    </row>
    <row r="2095" spans="1:7">
      <c r="A2095" t="s">
        <v>3204</v>
      </c>
      <c r="B2095" s="158">
        <v>46274</v>
      </c>
      <c r="C2095" t="s">
        <v>5364</v>
      </c>
      <c r="D2095" t="s">
        <v>3045</v>
      </c>
      <c r="E2095" t="s">
        <v>3070</v>
      </c>
      <c r="F2095">
        <v>460.15181831084192</v>
      </c>
      <c r="G2095" t="s">
        <v>43</v>
      </c>
    </row>
    <row r="2096" spans="1:7">
      <c r="A2096" t="s">
        <v>3204</v>
      </c>
      <c r="B2096" s="158">
        <v>46274</v>
      </c>
      <c r="C2096" t="s">
        <v>5365</v>
      </c>
      <c r="D2096" t="s">
        <v>3045</v>
      </c>
      <c r="E2096" t="s">
        <v>3070</v>
      </c>
      <c r="F2096">
        <v>460.15449526719749</v>
      </c>
      <c r="G2096" t="s">
        <v>43</v>
      </c>
    </row>
    <row r="2097" spans="1:7">
      <c r="A2097" t="s">
        <v>3204</v>
      </c>
      <c r="B2097" s="158">
        <v>46274</v>
      </c>
      <c r="C2097" t="s">
        <v>5366</v>
      </c>
      <c r="D2097" t="s">
        <v>3045</v>
      </c>
      <c r="E2097" t="s">
        <v>3070</v>
      </c>
      <c r="F2097">
        <v>464.92300449684262</v>
      </c>
      <c r="G2097" t="s">
        <v>43</v>
      </c>
    </row>
    <row r="2098" spans="1:7">
      <c r="A2098" t="s">
        <v>3204</v>
      </c>
      <c r="B2098" s="158">
        <v>46274</v>
      </c>
      <c r="C2098" t="s">
        <v>5367</v>
      </c>
      <c r="D2098" t="s">
        <v>3045</v>
      </c>
      <c r="E2098" t="s">
        <v>3070</v>
      </c>
      <c r="F2098">
        <v>454.02752396836883</v>
      </c>
      <c r="G2098" t="s">
        <v>43</v>
      </c>
    </row>
    <row r="2099" spans="1:7">
      <c r="A2099" t="s">
        <v>3204</v>
      </c>
      <c r="B2099" s="158">
        <v>46274</v>
      </c>
      <c r="C2099" t="s">
        <v>5375</v>
      </c>
      <c r="D2099" t="s">
        <v>3045</v>
      </c>
      <c r="E2099" t="s">
        <v>3070</v>
      </c>
      <c r="F2099">
        <v>493.08725901693111</v>
      </c>
      <c r="G2099" t="s">
        <v>43</v>
      </c>
    </row>
    <row r="2100" spans="1:7">
      <c r="A2100" t="s">
        <v>3204</v>
      </c>
      <c r="B2100" s="158">
        <v>46274</v>
      </c>
      <c r="C2100" t="s">
        <v>5368</v>
      </c>
      <c r="D2100" t="s">
        <v>3045</v>
      </c>
      <c r="E2100" t="s">
        <v>3070</v>
      </c>
      <c r="F2100">
        <v>546.49620512407273</v>
      </c>
      <c r="G2100" t="s">
        <v>43</v>
      </c>
    </row>
    <row r="2101" spans="1:7">
      <c r="A2101" t="s">
        <v>3204</v>
      </c>
      <c r="B2101" s="158">
        <v>46274</v>
      </c>
      <c r="C2101" t="s">
        <v>5374</v>
      </c>
      <c r="D2101" t="s">
        <v>3045</v>
      </c>
      <c r="E2101" t="s">
        <v>3070</v>
      </c>
      <c r="F2101">
        <v>493.08349300175911</v>
      </c>
      <c r="G2101" t="s">
        <v>43</v>
      </c>
    </row>
    <row r="2102" spans="1:7">
      <c r="A2102" t="s">
        <v>3204</v>
      </c>
      <c r="B2102" s="158">
        <v>46274</v>
      </c>
      <c r="C2102" t="s">
        <v>5369</v>
      </c>
      <c r="D2102" t="s">
        <v>3045</v>
      </c>
      <c r="E2102" t="s">
        <v>3070</v>
      </c>
      <c r="F2102">
        <v>471.8892769664526</v>
      </c>
      <c r="G2102" t="s">
        <v>43</v>
      </c>
    </row>
    <row r="2103" spans="1:7">
      <c r="A2103" t="s">
        <v>3204</v>
      </c>
      <c r="B2103" s="158">
        <v>46274</v>
      </c>
      <c r="C2103" t="s">
        <v>5373</v>
      </c>
      <c r="D2103" t="s">
        <v>3045</v>
      </c>
      <c r="E2103" t="s">
        <v>3070</v>
      </c>
      <c r="F2103">
        <v>489.98620705679059</v>
      </c>
      <c r="G2103" t="s">
        <v>43</v>
      </c>
    </row>
    <row r="2104" spans="1:7">
      <c r="A2104" t="s">
        <v>3204</v>
      </c>
      <c r="B2104" s="158">
        <v>46274</v>
      </c>
      <c r="C2104" t="s">
        <v>5370</v>
      </c>
      <c r="D2104" t="s">
        <v>3045</v>
      </c>
      <c r="E2104" t="s">
        <v>3070</v>
      </c>
      <c r="F2104">
        <v>475.76442049443722</v>
      </c>
      <c r="G2104" t="s">
        <v>43</v>
      </c>
    </row>
    <row r="2105" spans="1:7">
      <c r="A2105" t="s">
        <v>3204</v>
      </c>
      <c r="B2105" s="158">
        <v>46274</v>
      </c>
      <c r="C2105" t="s">
        <v>5371</v>
      </c>
      <c r="D2105" t="s">
        <v>3045</v>
      </c>
      <c r="E2105" t="s">
        <v>3070</v>
      </c>
      <c r="F2105">
        <v>472.77776447311038</v>
      </c>
      <c r="G2105" t="s">
        <v>43</v>
      </c>
    </row>
    <row r="2106" spans="1:7">
      <c r="A2106" t="s">
        <v>3204</v>
      </c>
      <c r="B2106" s="158">
        <v>46274</v>
      </c>
      <c r="C2106" t="s">
        <v>5372</v>
      </c>
      <c r="D2106" t="s">
        <v>3045</v>
      </c>
      <c r="E2106" t="s">
        <v>3070</v>
      </c>
      <c r="F2106">
        <v>633.1618870627135</v>
      </c>
      <c r="G2106" t="s">
        <v>43</v>
      </c>
    </row>
    <row r="2107" spans="1:7">
      <c r="A2107" t="s">
        <v>3204</v>
      </c>
      <c r="B2107" s="158">
        <v>46274</v>
      </c>
      <c r="C2107" t="s">
        <v>5553</v>
      </c>
      <c r="D2107" t="s">
        <v>3041</v>
      </c>
      <c r="E2107" t="s">
        <v>3070</v>
      </c>
      <c r="F2107">
        <v>500.90074363350868</v>
      </c>
      <c r="G2107" t="s">
        <v>43</v>
      </c>
    </row>
    <row r="2108" spans="1:7">
      <c r="A2108" t="s">
        <v>3204</v>
      </c>
      <c r="B2108" s="158">
        <v>46274</v>
      </c>
      <c r="C2108" t="s">
        <v>5552</v>
      </c>
      <c r="D2108" t="s">
        <v>3041</v>
      </c>
      <c r="E2108" t="s">
        <v>3070</v>
      </c>
      <c r="F2108">
        <v>500.90072863921517</v>
      </c>
      <c r="G2108" t="s">
        <v>43</v>
      </c>
    </row>
    <row r="2109" spans="1:7">
      <c r="A2109" t="s">
        <v>3204</v>
      </c>
      <c r="B2109" s="158">
        <v>46274</v>
      </c>
      <c r="C2109" t="s">
        <v>5561</v>
      </c>
      <c r="D2109" t="s">
        <v>3041</v>
      </c>
      <c r="E2109" t="s">
        <v>3070</v>
      </c>
      <c r="F2109">
        <v>455.51975676044822</v>
      </c>
      <c r="G2109" t="s">
        <v>43</v>
      </c>
    </row>
    <row r="2110" spans="1:7">
      <c r="A2110" t="s">
        <v>3204</v>
      </c>
      <c r="B2110" s="158">
        <v>46274</v>
      </c>
      <c r="C2110" t="s">
        <v>5410</v>
      </c>
      <c r="D2110" t="s">
        <v>3041</v>
      </c>
      <c r="E2110" t="s">
        <v>3070</v>
      </c>
      <c r="F2110">
        <v>520.10517653077841</v>
      </c>
      <c r="G2110" t="s">
        <v>43</v>
      </c>
    </row>
    <row r="2111" spans="1:7">
      <c r="A2111" t="s">
        <v>3204</v>
      </c>
      <c r="B2111" s="158">
        <v>46274</v>
      </c>
      <c r="C2111" t="s">
        <v>5551</v>
      </c>
      <c r="D2111" t="s">
        <v>3041</v>
      </c>
      <c r="E2111" t="s">
        <v>3070</v>
      </c>
      <c r="F2111">
        <v>490.09854102879763</v>
      </c>
      <c r="G2111" t="s">
        <v>43</v>
      </c>
    </row>
    <row r="2112" spans="1:7">
      <c r="A2112" t="s">
        <v>3204</v>
      </c>
      <c r="B2112" s="158">
        <v>46274</v>
      </c>
      <c r="C2112" t="s">
        <v>5550</v>
      </c>
      <c r="D2112" t="s">
        <v>3041</v>
      </c>
      <c r="E2112" t="s">
        <v>3070</v>
      </c>
      <c r="F2112">
        <v>508.24992638453841</v>
      </c>
      <c r="G2112" t="s">
        <v>43</v>
      </c>
    </row>
    <row r="2113" spans="1:7">
      <c r="A2113" t="s">
        <v>3204</v>
      </c>
      <c r="B2113" s="158">
        <v>46274</v>
      </c>
      <c r="C2113" t="s">
        <v>5548</v>
      </c>
      <c r="D2113" t="s">
        <v>3041</v>
      </c>
      <c r="E2113" t="s">
        <v>3070</v>
      </c>
      <c r="F2113">
        <v>449.99203373491758</v>
      </c>
      <c r="G2113" t="s">
        <v>43</v>
      </c>
    </row>
    <row r="2114" spans="1:7">
      <c r="A2114" t="s">
        <v>3204</v>
      </c>
      <c r="B2114" s="158">
        <v>46274</v>
      </c>
      <c r="C2114" t="s">
        <v>5549</v>
      </c>
      <c r="D2114" t="s">
        <v>3041</v>
      </c>
      <c r="E2114" t="s">
        <v>3070</v>
      </c>
      <c r="F2114">
        <v>702.32800152339041</v>
      </c>
      <c r="G2114" t="s">
        <v>43</v>
      </c>
    </row>
    <row r="2115" spans="1:7">
      <c r="A2115" t="s">
        <v>3204</v>
      </c>
      <c r="B2115" s="158">
        <v>46274</v>
      </c>
      <c r="C2115" t="s">
        <v>5412</v>
      </c>
      <c r="D2115" t="s">
        <v>3041</v>
      </c>
      <c r="E2115" t="s">
        <v>3070</v>
      </c>
      <c r="F2115">
        <v>612.50909587368369</v>
      </c>
      <c r="G2115" t="s">
        <v>43</v>
      </c>
    </row>
    <row r="2116" spans="1:7">
      <c r="A2116" t="s">
        <v>3204</v>
      </c>
      <c r="B2116" s="158">
        <v>46274</v>
      </c>
      <c r="C2116" t="s">
        <v>5413</v>
      </c>
      <c r="D2116" t="s">
        <v>3041</v>
      </c>
      <c r="E2116" t="s">
        <v>3070</v>
      </c>
      <c r="F2116">
        <v>612.51583786122501</v>
      </c>
      <c r="G2116" t="s">
        <v>43</v>
      </c>
    </row>
    <row r="2117" spans="1:7">
      <c r="A2117" t="s">
        <v>3204</v>
      </c>
      <c r="B2117" s="158">
        <v>46274</v>
      </c>
      <c r="C2117" t="s">
        <v>5414</v>
      </c>
      <c r="D2117" t="s">
        <v>3041</v>
      </c>
      <c r="E2117" t="s">
        <v>3070</v>
      </c>
      <c r="F2117">
        <v>612.51228517666459</v>
      </c>
      <c r="G2117" t="s">
        <v>43</v>
      </c>
    </row>
    <row r="2118" spans="1:7">
      <c r="A2118" t="s">
        <v>3204</v>
      </c>
      <c r="B2118" s="158">
        <v>46274</v>
      </c>
      <c r="C2118" t="s">
        <v>5417</v>
      </c>
      <c r="D2118" t="s">
        <v>3041</v>
      </c>
      <c r="E2118" t="s">
        <v>3070</v>
      </c>
      <c r="F2118">
        <v>795.54082368244417</v>
      </c>
      <c r="G2118" t="s">
        <v>43</v>
      </c>
    </row>
    <row r="2119" spans="1:7">
      <c r="A2119" t="s">
        <v>3204</v>
      </c>
      <c r="B2119" s="158">
        <v>46274</v>
      </c>
      <c r="C2119" t="s">
        <v>5486</v>
      </c>
      <c r="D2119" t="s">
        <v>3041</v>
      </c>
      <c r="E2119" t="s">
        <v>3070</v>
      </c>
      <c r="F2119">
        <v>511.18693133117631</v>
      </c>
      <c r="G2119" t="s">
        <v>43</v>
      </c>
    </row>
    <row r="2120" spans="1:7">
      <c r="A2120" t="s">
        <v>3204</v>
      </c>
      <c r="B2120" s="158">
        <v>46274</v>
      </c>
      <c r="C2120" t="s">
        <v>5488</v>
      </c>
      <c r="D2120" t="s">
        <v>3041</v>
      </c>
      <c r="E2120" t="s">
        <v>3070</v>
      </c>
      <c r="F2120">
        <v>603.35737582249567</v>
      </c>
      <c r="G2120" t="s">
        <v>43</v>
      </c>
    </row>
    <row r="2121" spans="1:7">
      <c r="A2121" t="s">
        <v>3204</v>
      </c>
      <c r="B2121" s="158">
        <v>46274</v>
      </c>
      <c r="C2121" t="s">
        <v>5418</v>
      </c>
      <c r="D2121" t="s">
        <v>3041</v>
      </c>
      <c r="E2121" t="s">
        <v>3070</v>
      </c>
      <c r="F2121">
        <v>593.19112126156688</v>
      </c>
      <c r="G2121" t="s">
        <v>43</v>
      </c>
    </row>
    <row r="2122" spans="1:7">
      <c r="A2122" t="s">
        <v>3204</v>
      </c>
      <c r="B2122" s="158">
        <v>46274</v>
      </c>
      <c r="C2122" t="s">
        <v>5432</v>
      </c>
      <c r="D2122" t="s">
        <v>3041</v>
      </c>
      <c r="E2122" t="s">
        <v>3070</v>
      </c>
      <c r="F2122">
        <v>606.31019061803818</v>
      </c>
      <c r="G2122" t="s">
        <v>43</v>
      </c>
    </row>
    <row r="2123" spans="1:7">
      <c r="A2123" t="s">
        <v>3204</v>
      </c>
      <c r="B2123" s="158">
        <v>46274</v>
      </c>
      <c r="C2123" t="s">
        <v>5433</v>
      </c>
      <c r="D2123" t="s">
        <v>3041</v>
      </c>
      <c r="E2123" t="s">
        <v>3070</v>
      </c>
      <c r="F2123">
        <v>483.20692253485322</v>
      </c>
      <c r="G2123" t="s">
        <v>43</v>
      </c>
    </row>
    <row r="2124" spans="1:7">
      <c r="A2124" t="s">
        <v>3204</v>
      </c>
      <c r="B2124" s="158">
        <v>46274</v>
      </c>
      <c r="C2124" t="s">
        <v>5485</v>
      </c>
      <c r="D2124" t="s">
        <v>3041</v>
      </c>
      <c r="E2124" t="s">
        <v>3070</v>
      </c>
      <c r="F2124">
        <v>525.32838412746787</v>
      </c>
      <c r="G2124" t="s">
        <v>43</v>
      </c>
    </row>
    <row r="2125" spans="1:7">
      <c r="A2125" t="s">
        <v>3204</v>
      </c>
      <c r="B2125" s="158">
        <v>46274</v>
      </c>
      <c r="C2125" t="s">
        <v>5482</v>
      </c>
      <c r="D2125" t="s">
        <v>3041</v>
      </c>
      <c r="E2125" t="s">
        <v>3070</v>
      </c>
      <c r="F2125">
        <v>648.61898764781654</v>
      </c>
      <c r="G2125" t="s">
        <v>43</v>
      </c>
    </row>
    <row r="2126" spans="1:7">
      <c r="A2126" t="s">
        <v>3204</v>
      </c>
      <c r="B2126" s="158">
        <v>46274</v>
      </c>
      <c r="C2126" t="s">
        <v>5474</v>
      </c>
      <c r="D2126" t="s">
        <v>3041</v>
      </c>
      <c r="E2126" t="s">
        <v>3070</v>
      </c>
      <c r="F2126">
        <v>533.18222684413195</v>
      </c>
      <c r="G2126" t="s">
        <v>43</v>
      </c>
    </row>
    <row r="2127" spans="1:7">
      <c r="A2127" t="s">
        <v>3204</v>
      </c>
      <c r="B2127" s="158">
        <v>46274</v>
      </c>
      <c r="C2127" t="s">
        <v>5475</v>
      </c>
      <c r="D2127" t="s">
        <v>3041</v>
      </c>
      <c r="E2127" t="s">
        <v>3070</v>
      </c>
      <c r="F2127">
        <v>535.27609206736088</v>
      </c>
      <c r="G2127" t="s">
        <v>43</v>
      </c>
    </row>
    <row r="2128" spans="1:7">
      <c r="A2128" t="s">
        <v>3204</v>
      </c>
      <c r="B2128" s="158">
        <v>46274</v>
      </c>
      <c r="C2128" t="s">
        <v>5460</v>
      </c>
      <c r="D2128" t="s">
        <v>3041</v>
      </c>
      <c r="E2128" t="s">
        <v>3070</v>
      </c>
      <c r="F2128">
        <v>590.41588140651584</v>
      </c>
      <c r="G2128" t="s">
        <v>43</v>
      </c>
    </row>
    <row r="2129" spans="1:7">
      <c r="A2129" t="s">
        <v>3204</v>
      </c>
      <c r="B2129" s="158">
        <v>46274</v>
      </c>
      <c r="C2129" t="s">
        <v>5459</v>
      </c>
      <c r="D2129" t="s">
        <v>3041</v>
      </c>
      <c r="E2129" t="s">
        <v>3070</v>
      </c>
      <c r="F2129">
        <v>590.41811649128795</v>
      </c>
      <c r="G2129" t="s">
        <v>43</v>
      </c>
    </row>
    <row r="2130" spans="1:7">
      <c r="A2130" t="s">
        <v>3204</v>
      </c>
      <c r="B2130" s="158">
        <v>46274</v>
      </c>
      <c r="C2130" t="s">
        <v>5554</v>
      </c>
      <c r="D2130" t="s">
        <v>3047</v>
      </c>
      <c r="E2130" t="s">
        <v>3070</v>
      </c>
      <c r="F2130">
        <v>671.32993318513036</v>
      </c>
      <c r="G2130" t="s">
        <v>43</v>
      </c>
    </row>
    <row r="2131" spans="1:7">
      <c r="A2131" t="s">
        <v>3204</v>
      </c>
      <c r="B2131" s="158">
        <v>46274</v>
      </c>
      <c r="C2131" t="s">
        <v>5542</v>
      </c>
      <c r="D2131" t="s">
        <v>3047</v>
      </c>
      <c r="E2131" t="s">
        <v>3070</v>
      </c>
      <c r="F2131">
        <v>477.86454209126532</v>
      </c>
      <c r="G2131" t="s">
        <v>43</v>
      </c>
    </row>
    <row r="2132" spans="1:7">
      <c r="A2132" t="s">
        <v>3204</v>
      </c>
      <c r="B2132" s="158">
        <v>46274</v>
      </c>
      <c r="C2132" t="s">
        <v>5543</v>
      </c>
      <c r="D2132" t="s">
        <v>3047</v>
      </c>
      <c r="E2132" t="s">
        <v>3070</v>
      </c>
      <c r="F2132">
        <v>800.2835130514577</v>
      </c>
      <c r="G2132" t="s">
        <v>43</v>
      </c>
    </row>
    <row r="2133" spans="1:7">
      <c r="A2133" t="s">
        <v>3204</v>
      </c>
      <c r="B2133" s="158">
        <v>46274</v>
      </c>
      <c r="C2133" t="s">
        <v>5544</v>
      </c>
      <c r="D2133" t="s">
        <v>3047</v>
      </c>
      <c r="E2133" t="s">
        <v>3070</v>
      </c>
      <c r="F2133">
        <v>470.49660225398839</v>
      </c>
      <c r="G2133" t="s">
        <v>43</v>
      </c>
    </row>
    <row r="2134" spans="1:7">
      <c r="A2134" t="s">
        <v>3204</v>
      </c>
      <c r="B2134" s="158">
        <v>46274</v>
      </c>
      <c r="C2134" t="s">
        <v>5545</v>
      </c>
      <c r="D2134" t="s">
        <v>3047</v>
      </c>
      <c r="E2134" t="s">
        <v>3070</v>
      </c>
      <c r="F2134">
        <v>454.59352442901582</v>
      </c>
      <c r="G2134" t="s">
        <v>43</v>
      </c>
    </row>
    <row r="2135" spans="1:7">
      <c r="A2135" t="s">
        <v>3204</v>
      </c>
      <c r="B2135" s="158">
        <v>46274</v>
      </c>
      <c r="C2135" t="s">
        <v>5546</v>
      </c>
      <c r="D2135" t="s">
        <v>3047</v>
      </c>
      <c r="E2135" t="s">
        <v>3070</v>
      </c>
      <c r="F2135">
        <v>468.87925339862699</v>
      </c>
      <c r="G2135" t="s">
        <v>43</v>
      </c>
    </row>
    <row r="2136" spans="1:7">
      <c r="A2136" t="s">
        <v>3204</v>
      </c>
      <c r="B2136" s="158">
        <v>46274</v>
      </c>
      <c r="C2136" t="s">
        <v>5547</v>
      </c>
      <c r="D2136" t="s">
        <v>3047</v>
      </c>
      <c r="E2136" t="s">
        <v>3070</v>
      </c>
      <c r="F2136">
        <v>596.67226512916386</v>
      </c>
      <c r="G2136" t="s">
        <v>43</v>
      </c>
    </row>
    <row r="2137" spans="1:7">
      <c r="A2137" t="s">
        <v>3204</v>
      </c>
      <c r="B2137" s="158">
        <v>46274</v>
      </c>
      <c r="C2137" t="s">
        <v>5430</v>
      </c>
      <c r="D2137" t="s">
        <v>3047</v>
      </c>
      <c r="E2137" t="s">
        <v>3070</v>
      </c>
      <c r="F2137">
        <v>500.05140175670391</v>
      </c>
      <c r="G2137" t="s">
        <v>43</v>
      </c>
    </row>
    <row r="2138" spans="1:7">
      <c r="A2138" t="s">
        <v>3204</v>
      </c>
      <c r="B2138" s="158">
        <v>46274</v>
      </c>
      <c r="C2138" t="s">
        <v>5505</v>
      </c>
      <c r="D2138" t="s">
        <v>3047</v>
      </c>
      <c r="E2138" t="s">
        <v>3070</v>
      </c>
      <c r="F2138">
        <v>721.36790119949728</v>
      </c>
      <c r="G2138" t="s">
        <v>43</v>
      </c>
    </row>
    <row r="2139" spans="1:7">
      <c r="A2139" t="s">
        <v>3204</v>
      </c>
      <c r="B2139" s="158">
        <v>46274</v>
      </c>
      <c r="C2139" t="s">
        <v>5464</v>
      </c>
      <c r="D2139" t="s">
        <v>3047</v>
      </c>
      <c r="E2139" t="s">
        <v>3070</v>
      </c>
      <c r="F2139">
        <v>518.29946114867926</v>
      </c>
      <c r="G2139" t="s">
        <v>43</v>
      </c>
    </row>
    <row r="2140" spans="1:7">
      <c r="A2140" t="s">
        <v>3204</v>
      </c>
      <c r="B2140" s="158">
        <v>46274</v>
      </c>
      <c r="C2140" t="s">
        <v>5426</v>
      </c>
      <c r="D2140" t="s">
        <v>3047</v>
      </c>
      <c r="E2140" t="s">
        <v>3070</v>
      </c>
      <c r="F2140">
        <v>601.13739359378815</v>
      </c>
      <c r="G2140" t="s">
        <v>43</v>
      </c>
    </row>
    <row r="2141" spans="1:7">
      <c r="A2141" t="s">
        <v>3204</v>
      </c>
      <c r="B2141" s="158">
        <v>46274</v>
      </c>
      <c r="C2141" t="s">
        <v>5431</v>
      </c>
      <c r="D2141" t="s">
        <v>3047</v>
      </c>
      <c r="E2141" t="s">
        <v>3070</v>
      </c>
      <c r="F2141">
        <v>924.92116237618029</v>
      </c>
      <c r="G2141" t="s">
        <v>43</v>
      </c>
    </row>
    <row r="2142" spans="1:7">
      <c r="A2142" t="s">
        <v>3204</v>
      </c>
      <c r="B2142" s="158">
        <v>46274</v>
      </c>
      <c r="C2142" t="s">
        <v>5436</v>
      </c>
      <c r="D2142" t="s">
        <v>3047</v>
      </c>
      <c r="E2142" t="s">
        <v>3070</v>
      </c>
      <c r="F2142">
        <v>509.04279535263782</v>
      </c>
      <c r="G2142" t="s">
        <v>43</v>
      </c>
    </row>
    <row r="2143" spans="1:7">
      <c r="A2143" t="s">
        <v>3204</v>
      </c>
      <c r="B2143" s="158">
        <v>46274</v>
      </c>
      <c r="C2143" t="s">
        <v>5507</v>
      </c>
      <c r="D2143" t="s">
        <v>3047</v>
      </c>
      <c r="E2143" t="s">
        <v>3070</v>
      </c>
      <c r="F2143">
        <v>530.83406521379948</v>
      </c>
      <c r="G2143" t="s">
        <v>43</v>
      </c>
    </row>
    <row r="2144" spans="1:7">
      <c r="A2144" t="s">
        <v>3204</v>
      </c>
      <c r="B2144" s="158">
        <v>46274</v>
      </c>
      <c r="C2144" t="s">
        <v>5511</v>
      </c>
      <c r="D2144" t="s">
        <v>3047</v>
      </c>
      <c r="E2144" t="s">
        <v>3070</v>
      </c>
      <c r="F2144">
        <v>607.81926609948277</v>
      </c>
      <c r="G2144" t="s">
        <v>43</v>
      </c>
    </row>
    <row r="2145" spans="1:7">
      <c r="A2145" t="s">
        <v>3204</v>
      </c>
      <c r="B2145" s="158">
        <v>46274</v>
      </c>
      <c r="C2145" t="s">
        <v>5512</v>
      </c>
      <c r="D2145" t="s">
        <v>3047</v>
      </c>
      <c r="E2145" t="s">
        <v>3070</v>
      </c>
      <c r="F2145">
        <v>678.99265253543854</v>
      </c>
      <c r="G2145" t="s">
        <v>43</v>
      </c>
    </row>
    <row r="2146" spans="1:7">
      <c r="A2146" t="s">
        <v>3204</v>
      </c>
      <c r="B2146" s="158">
        <v>46274</v>
      </c>
      <c r="C2146" t="s">
        <v>5513</v>
      </c>
      <c r="D2146" t="s">
        <v>3047</v>
      </c>
      <c r="E2146" t="s">
        <v>3070</v>
      </c>
      <c r="F2146">
        <v>556.19405216816813</v>
      </c>
      <c r="G2146" t="s">
        <v>43</v>
      </c>
    </row>
    <row r="2147" spans="1:7">
      <c r="A2147" t="s">
        <v>3204</v>
      </c>
      <c r="B2147" s="158">
        <v>46274</v>
      </c>
      <c r="C2147" t="s">
        <v>5510</v>
      </c>
      <c r="D2147" t="s">
        <v>3047</v>
      </c>
      <c r="E2147" t="s">
        <v>3070</v>
      </c>
      <c r="F2147">
        <v>520.44022483658046</v>
      </c>
      <c r="G2147" t="s">
        <v>43</v>
      </c>
    </row>
    <row r="2148" spans="1:7">
      <c r="A2148" t="s">
        <v>3204</v>
      </c>
      <c r="B2148" s="158">
        <v>46274</v>
      </c>
      <c r="C2148" t="s">
        <v>5509</v>
      </c>
      <c r="D2148" t="s">
        <v>3047</v>
      </c>
      <c r="E2148" t="s">
        <v>3070</v>
      </c>
      <c r="F2148">
        <v>542.32830545864999</v>
      </c>
      <c r="G2148" t="s">
        <v>43</v>
      </c>
    </row>
    <row r="2149" spans="1:7">
      <c r="A2149" t="s">
        <v>3204</v>
      </c>
      <c r="B2149" s="158">
        <v>46274</v>
      </c>
      <c r="C2149" t="s">
        <v>5515</v>
      </c>
      <c r="D2149" t="s">
        <v>3047</v>
      </c>
      <c r="E2149" t="s">
        <v>3070</v>
      </c>
      <c r="F2149">
        <v>1164.428957828088</v>
      </c>
      <c r="G2149" t="s">
        <v>43</v>
      </c>
    </row>
    <row r="2150" spans="1:7">
      <c r="A2150" t="s">
        <v>3204</v>
      </c>
      <c r="B2150" s="158">
        <v>46274</v>
      </c>
      <c r="C2150" t="s">
        <v>5508</v>
      </c>
      <c r="D2150" t="s">
        <v>3047</v>
      </c>
      <c r="E2150" t="s">
        <v>3070</v>
      </c>
      <c r="F2150">
        <v>535.47863868437707</v>
      </c>
      <c r="G2150" t="s">
        <v>43</v>
      </c>
    </row>
    <row r="2151" spans="1:7">
      <c r="A2151" t="s">
        <v>3204</v>
      </c>
      <c r="B2151" s="158">
        <v>46274</v>
      </c>
      <c r="C2151" t="s">
        <v>5516</v>
      </c>
      <c r="D2151" t="s">
        <v>3047</v>
      </c>
      <c r="E2151" t="s">
        <v>3070</v>
      </c>
      <c r="F2151">
        <v>520.57976198755205</v>
      </c>
      <c r="G2151" t="s">
        <v>43</v>
      </c>
    </row>
    <row r="2152" spans="1:7">
      <c r="A2152" t="s">
        <v>3204</v>
      </c>
      <c r="B2152" s="158">
        <v>46274</v>
      </c>
      <c r="C2152" t="s">
        <v>5518</v>
      </c>
      <c r="D2152" t="s">
        <v>3047</v>
      </c>
      <c r="E2152" t="s">
        <v>3070</v>
      </c>
      <c r="F2152">
        <v>719.15327196195722</v>
      </c>
      <c r="G2152" t="s">
        <v>43</v>
      </c>
    </row>
    <row r="2153" spans="1:7">
      <c r="A2153" t="s">
        <v>3204</v>
      </c>
      <c r="B2153" s="158">
        <v>46274</v>
      </c>
      <c r="C2153" t="s">
        <v>5517</v>
      </c>
      <c r="D2153" t="s">
        <v>3047</v>
      </c>
      <c r="E2153" t="s">
        <v>3070</v>
      </c>
      <c r="F2153">
        <v>512.13257689215243</v>
      </c>
      <c r="G2153" t="s">
        <v>43</v>
      </c>
    </row>
    <row r="2154" spans="1:7">
      <c r="A2154" t="s">
        <v>3204</v>
      </c>
      <c r="B2154" s="158">
        <v>46274</v>
      </c>
      <c r="C2154" t="s">
        <v>5462</v>
      </c>
      <c r="D2154" t="s">
        <v>3047</v>
      </c>
      <c r="E2154" t="s">
        <v>3070</v>
      </c>
      <c r="F2154">
        <v>680.35612652543932</v>
      </c>
      <c r="G2154" t="s">
        <v>43</v>
      </c>
    </row>
    <row r="2155" spans="1:7">
      <c r="A2155" t="s">
        <v>3204</v>
      </c>
      <c r="B2155" s="158">
        <v>46274</v>
      </c>
      <c r="C2155" t="s">
        <v>5470</v>
      </c>
      <c r="D2155" t="s">
        <v>3047</v>
      </c>
      <c r="E2155" t="s">
        <v>3070</v>
      </c>
      <c r="F2155">
        <v>497.48051299899822</v>
      </c>
      <c r="G2155" t="s">
        <v>43</v>
      </c>
    </row>
    <row r="2156" spans="1:7">
      <c r="A2156" t="s">
        <v>3204</v>
      </c>
      <c r="B2156" s="158">
        <v>46274</v>
      </c>
      <c r="C2156" t="s">
        <v>5469</v>
      </c>
      <c r="D2156" t="s">
        <v>3047</v>
      </c>
      <c r="E2156" t="s">
        <v>3070</v>
      </c>
      <c r="F2156">
        <v>497.48250290751457</v>
      </c>
      <c r="G2156" t="s">
        <v>43</v>
      </c>
    </row>
    <row r="2157" spans="1:7">
      <c r="A2157" t="s">
        <v>3204</v>
      </c>
      <c r="B2157" s="158">
        <v>46274</v>
      </c>
      <c r="C2157" t="s">
        <v>5465</v>
      </c>
      <c r="D2157" t="s">
        <v>3047</v>
      </c>
      <c r="E2157" t="s">
        <v>3070</v>
      </c>
      <c r="F2157">
        <v>537.15428273938596</v>
      </c>
      <c r="G2157" t="s">
        <v>43</v>
      </c>
    </row>
    <row r="2158" spans="1:7">
      <c r="A2158" t="s">
        <v>3204</v>
      </c>
      <c r="B2158" s="158">
        <v>46274</v>
      </c>
      <c r="C2158" t="s">
        <v>5468</v>
      </c>
      <c r="D2158" t="s">
        <v>3047</v>
      </c>
      <c r="E2158" t="s">
        <v>3070</v>
      </c>
      <c r="F2158">
        <v>510.88498220220208</v>
      </c>
      <c r="G2158" t="s">
        <v>43</v>
      </c>
    </row>
    <row r="2159" spans="1:7">
      <c r="A2159" t="s">
        <v>3204</v>
      </c>
      <c r="B2159" s="158">
        <v>46274</v>
      </c>
      <c r="C2159" t="s">
        <v>5471</v>
      </c>
      <c r="D2159" t="s">
        <v>3047</v>
      </c>
      <c r="E2159" t="s">
        <v>3070</v>
      </c>
      <c r="F2159">
        <v>534.91459080576897</v>
      </c>
      <c r="G2159" t="s">
        <v>43</v>
      </c>
    </row>
    <row r="2160" spans="1:7">
      <c r="A2160" t="s">
        <v>3204</v>
      </c>
      <c r="B2160" s="158">
        <v>46274</v>
      </c>
      <c r="C2160" t="s">
        <v>5467</v>
      </c>
      <c r="D2160" t="s">
        <v>3047</v>
      </c>
      <c r="E2160" t="s">
        <v>3070</v>
      </c>
      <c r="F2160">
        <v>606.43676573783159</v>
      </c>
      <c r="G2160" t="s">
        <v>43</v>
      </c>
    </row>
    <row r="2161" spans="1:7">
      <c r="A2161" t="s">
        <v>3204</v>
      </c>
      <c r="B2161" s="158">
        <v>46274</v>
      </c>
      <c r="C2161" t="s">
        <v>5466</v>
      </c>
      <c r="D2161" t="s">
        <v>3047</v>
      </c>
      <c r="E2161" t="s">
        <v>3070</v>
      </c>
      <c r="F2161">
        <v>513.29442816413939</v>
      </c>
      <c r="G2161" t="s">
        <v>43</v>
      </c>
    </row>
    <row r="2162" spans="1:7">
      <c r="A2162" t="s">
        <v>3204</v>
      </c>
      <c r="B2162" s="158">
        <v>46274</v>
      </c>
      <c r="C2162" t="s">
        <v>5461</v>
      </c>
      <c r="D2162" t="s">
        <v>3047</v>
      </c>
      <c r="E2162" t="s">
        <v>3070</v>
      </c>
      <c r="F2162">
        <v>259.14982271008188</v>
      </c>
      <c r="G2162" t="s">
        <v>43</v>
      </c>
    </row>
    <row r="2163" spans="1:7">
      <c r="A2163" t="s">
        <v>3204</v>
      </c>
      <c r="B2163" s="158">
        <v>46274</v>
      </c>
      <c r="C2163" t="s">
        <v>5514</v>
      </c>
      <c r="D2163" t="s">
        <v>3047</v>
      </c>
      <c r="E2163" t="s">
        <v>3070</v>
      </c>
      <c r="F2163">
        <v>538.02145740301762</v>
      </c>
      <c r="G2163" t="s">
        <v>43</v>
      </c>
    </row>
    <row r="2164" spans="1:7">
      <c r="A2164" t="s">
        <v>3204</v>
      </c>
      <c r="B2164" s="158">
        <v>46274</v>
      </c>
      <c r="C2164" t="s">
        <v>5532</v>
      </c>
      <c r="D2164" t="s">
        <v>3047</v>
      </c>
      <c r="E2164" t="s">
        <v>3070</v>
      </c>
      <c r="F2164">
        <v>461.85404280386871</v>
      </c>
      <c r="G2164" t="s">
        <v>43</v>
      </c>
    </row>
    <row r="2165" spans="1:7">
      <c r="A2165" t="s">
        <v>3204</v>
      </c>
      <c r="B2165" s="158">
        <v>46274</v>
      </c>
      <c r="C2165" t="s">
        <v>5533</v>
      </c>
      <c r="D2165" t="s">
        <v>3047</v>
      </c>
      <c r="E2165" t="s">
        <v>3070</v>
      </c>
      <c r="F2165">
        <v>497.55806352570647</v>
      </c>
      <c r="G2165" t="s">
        <v>43</v>
      </c>
    </row>
    <row r="2166" spans="1:7">
      <c r="A2166" t="s">
        <v>3204</v>
      </c>
      <c r="B2166" s="158">
        <v>46274</v>
      </c>
      <c r="C2166" t="s">
        <v>5531</v>
      </c>
      <c r="D2166" t="s">
        <v>3047</v>
      </c>
      <c r="E2166" t="s">
        <v>3070</v>
      </c>
      <c r="F2166">
        <v>1015.215053817155</v>
      </c>
      <c r="G2166" t="s">
        <v>43</v>
      </c>
    </row>
    <row r="2167" spans="1:7">
      <c r="A2167" t="s">
        <v>3204</v>
      </c>
      <c r="B2167" s="158">
        <v>46274</v>
      </c>
      <c r="C2167" t="s">
        <v>5534</v>
      </c>
      <c r="D2167" t="s">
        <v>3047</v>
      </c>
      <c r="E2167" t="s">
        <v>3070</v>
      </c>
      <c r="F2167">
        <v>451.2396065723151</v>
      </c>
      <c r="G2167" t="s">
        <v>43</v>
      </c>
    </row>
    <row r="2168" spans="1:7">
      <c r="A2168" t="s">
        <v>3204</v>
      </c>
      <c r="B2168" s="158">
        <v>46274</v>
      </c>
      <c r="C2168" t="s">
        <v>5535</v>
      </c>
      <c r="D2168" t="s">
        <v>3047</v>
      </c>
      <c r="E2168" t="s">
        <v>3070</v>
      </c>
      <c r="F2168">
        <v>501.37249707616871</v>
      </c>
      <c r="G2168" t="s">
        <v>43</v>
      </c>
    </row>
    <row r="2169" spans="1:7">
      <c r="A2169" t="s">
        <v>3204</v>
      </c>
      <c r="B2169" s="158">
        <v>46274</v>
      </c>
      <c r="C2169" t="s">
        <v>5536</v>
      </c>
      <c r="D2169" t="s">
        <v>3047</v>
      </c>
      <c r="E2169" t="s">
        <v>3070</v>
      </c>
      <c r="F2169">
        <v>898.04786110669374</v>
      </c>
      <c r="G2169" t="s">
        <v>43</v>
      </c>
    </row>
    <row r="2170" spans="1:7">
      <c r="A2170" t="s">
        <v>3204</v>
      </c>
      <c r="B2170" s="158">
        <v>46274</v>
      </c>
      <c r="C2170" t="s">
        <v>5524</v>
      </c>
      <c r="D2170" t="s">
        <v>3047</v>
      </c>
      <c r="E2170" t="s">
        <v>3070</v>
      </c>
      <c r="F2170">
        <v>479.25889217294753</v>
      </c>
      <c r="G2170" t="s">
        <v>43</v>
      </c>
    </row>
    <row r="2171" spans="1:7">
      <c r="A2171" t="s">
        <v>3204</v>
      </c>
      <c r="B2171" s="158">
        <v>46274</v>
      </c>
      <c r="C2171" t="s">
        <v>5521</v>
      </c>
      <c r="D2171" t="s">
        <v>3047</v>
      </c>
      <c r="E2171" t="s">
        <v>3070</v>
      </c>
      <c r="F2171">
        <v>503.12565987184638</v>
      </c>
      <c r="G2171" t="s">
        <v>43</v>
      </c>
    </row>
    <row r="2172" spans="1:7">
      <c r="A2172" t="s">
        <v>3204</v>
      </c>
      <c r="B2172" s="158">
        <v>46274</v>
      </c>
      <c r="C2172" t="s">
        <v>5523</v>
      </c>
      <c r="D2172" t="s">
        <v>3047</v>
      </c>
      <c r="E2172" t="s">
        <v>3070</v>
      </c>
      <c r="F2172">
        <v>684.55390375014395</v>
      </c>
      <c r="G2172" t="s">
        <v>43</v>
      </c>
    </row>
    <row r="2173" spans="1:7">
      <c r="A2173" t="s">
        <v>3204</v>
      </c>
      <c r="B2173" s="158">
        <v>46274</v>
      </c>
      <c r="C2173" t="s">
        <v>5522</v>
      </c>
      <c r="D2173" t="s">
        <v>3047</v>
      </c>
      <c r="E2173" t="s">
        <v>3070</v>
      </c>
      <c r="F2173">
        <v>904.52229989413172</v>
      </c>
      <c r="G2173" t="s">
        <v>43</v>
      </c>
    </row>
    <row r="2174" spans="1:7">
      <c r="A2174" t="s">
        <v>3204</v>
      </c>
      <c r="B2174" s="158">
        <v>46274</v>
      </c>
      <c r="C2174" t="s">
        <v>5567</v>
      </c>
      <c r="D2174" t="s">
        <v>3035</v>
      </c>
      <c r="E2174" t="s">
        <v>3070</v>
      </c>
      <c r="F2174">
        <v>362.99104729841929</v>
      </c>
      <c r="G2174" t="s">
        <v>43</v>
      </c>
    </row>
    <row r="2175" spans="1:7">
      <c r="A2175" t="s">
        <v>3204</v>
      </c>
      <c r="B2175" s="158">
        <v>46274</v>
      </c>
      <c r="C2175" t="s">
        <v>5568</v>
      </c>
      <c r="D2175" t="s">
        <v>3035</v>
      </c>
      <c r="E2175" t="s">
        <v>3070</v>
      </c>
      <c r="F2175">
        <v>457.6185728260316</v>
      </c>
      <c r="G2175" t="s">
        <v>43</v>
      </c>
    </row>
    <row r="2176" spans="1:7">
      <c r="A2176" t="s">
        <v>3204</v>
      </c>
      <c r="B2176" s="158">
        <v>46274</v>
      </c>
      <c r="C2176" t="s">
        <v>5569</v>
      </c>
      <c r="D2176" t="s">
        <v>3035</v>
      </c>
      <c r="E2176" t="s">
        <v>3070</v>
      </c>
      <c r="F2176">
        <v>341.6379791800864</v>
      </c>
      <c r="G2176" t="s">
        <v>43</v>
      </c>
    </row>
    <row r="2177" spans="1:7">
      <c r="A2177" t="s">
        <v>3204</v>
      </c>
      <c r="B2177" s="158">
        <v>46274</v>
      </c>
      <c r="C2177" t="s">
        <v>5570</v>
      </c>
      <c r="D2177" t="s">
        <v>3035</v>
      </c>
      <c r="E2177" t="s">
        <v>3070</v>
      </c>
      <c r="F2177">
        <v>305.69173794332892</v>
      </c>
      <c r="G2177" t="s">
        <v>43</v>
      </c>
    </row>
    <row r="2178" spans="1:7">
      <c r="A2178" t="s">
        <v>3204</v>
      </c>
      <c r="B2178" s="158">
        <v>46274</v>
      </c>
      <c r="C2178" t="s">
        <v>5571</v>
      </c>
      <c r="D2178" t="s">
        <v>3035</v>
      </c>
      <c r="E2178" t="s">
        <v>3070</v>
      </c>
      <c r="F2178">
        <v>14468.46150581632</v>
      </c>
      <c r="G2178" t="s">
        <v>43</v>
      </c>
    </row>
    <row r="2179" spans="1:7">
      <c r="A2179" t="s">
        <v>3204</v>
      </c>
      <c r="B2179" s="158">
        <v>46274</v>
      </c>
      <c r="C2179" t="s">
        <v>5572</v>
      </c>
      <c r="D2179" t="s">
        <v>3035</v>
      </c>
      <c r="E2179" t="s">
        <v>3070</v>
      </c>
      <c r="F2179">
        <v>345.29869693657378</v>
      </c>
      <c r="G2179" t="s">
        <v>43</v>
      </c>
    </row>
    <row r="2180" spans="1:7">
      <c r="A2180" t="s">
        <v>3204</v>
      </c>
      <c r="B2180" s="158">
        <v>46274</v>
      </c>
      <c r="C2180" t="s">
        <v>5573</v>
      </c>
      <c r="D2180" t="s">
        <v>3035</v>
      </c>
      <c r="E2180" t="s">
        <v>3070</v>
      </c>
      <c r="F2180">
        <v>282.96340675861569</v>
      </c>
      <c r="G2180" t="s">
        <v>43</v>
      </c>
    </row>
    <row r="2181" spans="1:7">
      <c r="A2181" t="s">
        <v>3204</v>
      </c>
      <c r="B2181" s="158">
        <v>46274</v>
      </c>
      <c r="C2181" t="s">
        <v>5574</v>
      </c>
      <c r="D2181" t="s">
        <v>3035</v>
      </c>
      <c r="E2181" t="s">
        <v>3070</v>
      </c>
      <c r="F2181">
        <v>398.10818916442798</v>
      </c>
      <c r="G2181" t="s">
        <v>43</v>
      </c>
    </row>
    <row r="2182" spans="1:7">
      <c r="A2182" t="s">
        <v>3204</v>
      </c>
      <c r="B2182" s="158">
        <v>46274</v>
      </c>
      <c r="C2182" t="s">
        <v>5318</v>
      </c>
      <c r="D2182" t="s">
        <v>3043</v>
      </c>
      <c r="E2182" t="s">
        <v>3070</v>
      </c>
      <c r="F2182">
        <v>423.36240425333381</v>
      </c>
      <c r="G2182" t="s">
        <v>43</v>
      </c>
    </row>
    <row r="2183" spans="1:7">
      <c r="A2183" t="s">
        <v>3204</v>
      </c>
      <c r="B2183" s="158">
        <v>46274</v>
      </c>
      <c r="C2183" t="s">
        <v>5319</v>
      </c>
      <c r="D2183" t="s">
        <v>3043</v>
      </c>
      <c r="E2183" t="s">
        <v>3070</v>
      </c>
      <c r="F2183">
        <v>423.36402050964529</v>
      </c>
      <c r="G2183" t="s">
        <v>43</v>
      </c>
    </row>
    <row r="2184" spans="1:7">
      <c r="A2184" t="s">
        <v>3204</v>
      </c>
      <c r="B2184" s="158">
        <v>46274</v>
      </c>
      <c r="C2184" t="s">
        <v>5320</v>
      </c>
      <c r="D2184" t="s">
        <v>3043</v>
      </c>
      <c r="E2184" t="s">
        <v>3070</v>
      </c>
      <c r="F2184">
        <v>423.36257605813438</v>
      </c>
      <c r="G2184" t="s">
        <v>43</v>
      </c>
    </row>
    <row r="2185" spans="1:7">
      <c r="A2185" t="s">
        <v>3204</v>
      </c>
      <c r="B2185" s="158">
        <v>46274</v>
      </c>
      <c r="C2185" t="s">
        <v>5322</v>
      </c>
      <c r="D2185" t="s">
        <v>3043</v>
      </c>
      <c r="E2185" t="s">
        <v>3070</v>
      </c>
      <c r="F2185">
        <v>425.07774854637682</v>
      </c>
      <c r="G2185" t="s">
        <v>43</v>
      </c>
    </row>
    <row r="2186" spans="1:7">
      <c r="A2186" t="s">
        <v>3204</v>
      </c>
      <c r="B2186" s="158">
        <v>46274</v>
      </c>
      <c r="C2186" t="s">
        <v>5321</v>
      </c>
      <c r="D2186" t="s">
        <v>3043</v>
      </c>
      <c r="E2186" t="s">
        <v>3070</v>
      </c>
      <c r="F2186">
        <v>408.20546849817038</v>
      </c>
      <c r="G2186" t="s">
        <v>43</v>
      </c>
    </row>
    <row r="2187" spans="1:7">
      <c r="A2187" t="s">
        <v>3204</v>
      </c>
      <c r="B2187" s="158">
        <v>46274</v>
      </c>
      <c r="C2187" t="s">
        <v>5323</v>
      </c>
      <c r="D2187" t="s">
        <v>3043</v>
      </c>
      <c r="E2187" t="s">
        <v>3070</v>
      </c>
      <c r="F2187">
        <v>424.11943975090981</v>
      </c>
      <c r="G2187" t="s">
        <v>43</v>
      </c>
    </row>
    <row r="2188" spans="1:7">
      <c r="A2188" t="s">
        <v>3204</v>
      </c>
      <c r="B2188" s="158">
        <v>46274</v>
      </c>
      <c r="C2188" t="s">
        <v>5324</v>
      </c>
      <c r="D2188" t="s">
        <v>3043</v>
      </c>
      <c r="E2188" t="s">
        <v>3070</v>
      </c>
      <c r="F2188">
        <v>624.66412006597966</v>
      </c>
      <c r="G2188" t="s">
        <v>43</v>
      </c>
    </row>
    <row r="2189" spans="1:7">
      <c r="A2189" t="s">
        <v>3204</v>
      </c>
      <c r="B2189" s="158">
        <v>46274</v>
      </c>
      <c r="C2189" t="s">
        <v>5273</v>
      </c>
      <c r="D2189" t="s">
        <v>3043</v>
      </c>
      <c r="E2189" t="s">
        <v>3070</v>
      </c>
      <c r="F2189">
        <v>491.76387833245099</v>
      </c>
      <c r="G2189" t="s">
        <v>43</v>
      </c>
    </row>
    <row r="2190" spans="1:7">
      <c r="A2190" t="s">
        <v>3204</v>
      </c>
      <c r="B2190" s="158">
        <v>46274</v>
      </c>
      <c r="C2190" t="s">
        <v>5272</v>
      </c>
      <c r="D2190" t="s">
        <v>3043</v>
      </c>
      <c r="E2190" t="s">
        <v>3070</v>
      </c>
      <c r="F2190">
        <v>481.53846215829248</v>
      </c>
      <c r="G2190" t="s">
        <v>43</v>
      </c>
    </row>
    <row r="2191" spans="1:7">
      <c r="A2191" t="s">
        <v>3204</v>
      </c>
      <c r="B2191" s="158">
        <v>46274</v>
      </c>
      <c r="C2191" t="s">
        <v>5271</v>
      </c>
      <c r="D2191" t="s">
        <v>3043</v>
      </c>
      <c r="E2191" t="s">
        <v>3070</v>
      </c>
      <c r="F2191">
        <v>688.13314599730074</v>
      </c>
      <c r="G2191" t="s">
        <v>43</v>
      </c>
    </row>
    <row r="2192" spans="1:7">
      <c r="A2192" t="s">
        <v>3204</v>
      </c>
      <c r="B2192" s="158">
        <v>46274</v>
      </c>
      <c r="C2192" t="s">
        <v>5275</v>
      </c>
      <c r="D2192" t="s">
        <v>3043</v>
      </c>
      <c r="E2192" t="s">
        <v>3070</v>
      </c>
      <c r="F2192">
        <v>509.73952780105168</v>
      </c>
      <c r="G2192" t="s">
        <v>43</v>
      </c>
    </row>
    <row r="2193" spans="1:7">
      <c r="A2193" t="s">
        <v>3204</v>
      </c>
      <c r="B2193" s="158">
        <v>46274</v>
      </c>
      <c r="C2193" t="s">
        <v>5270</v>
      </c>
      <c r="D2193" t="s">
        <v>3043</v>
      </c>
      <c r="E2193" t="s">
        <v>3070</v>
      </c>
      <c r="F2193">
        <v>505.29354356601829</v>
      </c>
      <c r="G2193" t="s">
        <v>43</v>
      </c>
    </row>
    <row r="2194" spans="1:7">
      <c r="A2194" t="s">
        <v>3204</v>
      </c>
      <c r="B2194" s="158">
        <v>46274</v>
      </c>
      <c r="C2194" t="s">
        <v>5276</v>
      </c>
      <c r="D2194" t="s">
        <v>3043</v>
      </c>
      <c r="E2194" t="s">
        <v>3070</v>
      </c>
      <c r="F2194">
        <v>512.53723002783954</v>
      </c>
      <c r="G2194" t="s">
        <v>43</v>
      </c>
    </row>
    <row r="2195" spans="1:7">
      <c r="A2195" t="s">
        <v>3204</v>
      </c>
      <c r="B2195" s="158">
        <v>46274</v>
      </c>
      <c r="C2195" t="s">
        <v>5284</v>
      </c>
      <c r="D2195" t="s">
        <v>3043</v>
      </c>
      <c r="E2195" t="s">
        <v>3070</v>
      </c>
      <c r="F2195">
        <v>499.89193194173282</v>
      </c>
      <c r="G2195" t="s">
        <v>43</v>
      </c>
    </row>
    <row r="2196" spans="1:7">
      <c r="A2196" t="s">
        <v>3204</v>
      </c>
      <c r="B2196" s="158">
        <v>46274</v>
      </c>
      <c r="C2196" t="s">
        <v>5277</v>
      </c>
      <c r="D2196" t="s">
        <v>3043</v>
      </c>
      <c r="E2196" t="s">
        <v>3070</v>
      </c>
      <c r="F2196">
        <v>512.53784104250371</v>
      </c>
      <c r="G2196" t="s">
        <v>43</v>
      </c>
    </row>
    <row r="2197" spans="1:7">
      <c r="A2197" t="s">
        <v>3204</v>
      </c>
      <c r="B2197" s="158">
        <v>46274</v>
      </c>
      <c r="C2197" t="s">
        <v>5283</v>
      </c>
      <c r="D2197" t="s">
        <v>3043</v>
      </c>
      <c r="E2197" t="s">
        <v>3070</v>
      </c>
      <c r="F2197">
        <v>503.75285762175918</v>
      </c>
      <c r="G2197" t="s">
        <v>43</v>
      </c>
    </row>
    <row r="2198" spans="1:7">
      <c r="A2198" t="s">
        <v>3204</v>
      </c>
      <c r="B2198" s="158">
        <v>46274</v>
      </c>
      <c r="C2198" t="s">
        <v>5278</v>
      </c>
      <c r="D2198" t="s">
        <v>3043</v>
      </c>
      <c r="E2198" t="s">
        <v>3070</v>
      </c>
      <c r="F2198">
        <v>512.53854034654796</v>
      </c>
      <c r="G2198" t="s">
        <v>43</v>
      </c>
    </row>
    <row r="2199" spans="1:7">
      <c r="A2199" t="s">
        <v>3204</v>
      </c>
      <c r="B2199" s="158">
        <v>46274</v>
      </c>
      <c r="C2199" t="s">
        <v>5282</v>
      </c>
      <c r="D2199" t="s">
        <v>3043</v>
      </c>
      <c r="E2199" t="s">
        <v>3070</v>
      </c>
      <c r="F2199">
        <v>507.14809643104672</v>
      </c>
      <c r="G2199" t="s">
        <v>43</v>
      </c>
    </row>
    <row r="2200" spans="1:7">
      <c r="A2200" t="s">
        <v>3204</v>
      </c>
      <c r="B2200" s="158">
        <v>46274</v>
      </c>
      <c r="C2200" t="s">
        <v>5281</v>
      </c>
      <c r="D2200" t="s">
        <v>3043</v>
      </c>
      <c r="E2200" t="s">
        <v>3070</v>
      </c>
      <c r="F2200">
        <v>505.81238746084267</v>
      </c>
      <c r="G2200" t="s">
        <v>43</v>
      </c>
    </row>
    <row r="2201" spans="1:7">
      <c r="A2201" t="s">
        <v>3204</v>
      </c>
      <c r="B2201" s="158">
        <v>46274</v>
      </c>
      <c r="C2201" t="s">
        <v>5280</v>
      </c>
      <c r="D2201" t="s">
        <v>3043</v>
      </c>
      <c r="E2201" t="s">
        <v>3070</v>
      </c>
      <c r="F2201">
        <v>512.83474026806653</v>
      </c>
      <c r="G2201" t="s">
        <v>43</v>
      </c>
    </row>
    <row r="2202" spans="1:7">
      <c r="A2202" t="s">
        <v>3204</v>
      </c>
      <c r="B2202" s="158">
        <v>46274</v>
      </c>
      <c r="C2202" t="s">
        <v>5279</v>
      </c>
      <c r="D2202" t="s">
        <v>3043</v>
      </c>
      <c r="E2202" t="s">
        <v>3070</v>
      </c>
      <c r="F2202">
        <v>462.81513996329159</v>
      </c>
      <c r="G2202" t="s">
        <v>43</v>
      </c>
    </row>
    <row r="2203" spans="1:7">
      <c r="A2203" t="s">
        <v>3204</v>
      </c>
      <c r="B2203" s="158">
        <v>46274</v>
      </c>
      <c r="C2203" t="s">
        <v>5313</v>
      </c>
      <c r="D2203" t="s">
        <v>3043</v>
      </c>
      <c r="E2203" t="s">
        <v>3070</v>
      </c>
      <c r="F2203">
        <v>541.68753629736602</v>
      </c>
      <c r="G2203" t="s">
        <v>43</v>
      </c>
    </row>
    <row r="2204" spans="1:7">
      <c r="A2204" t="s">
        <v>3204</v>
      </c>
      <c r="B2204" s="158">
        <v>46274</v>
      </c>
      <c r="C2204" t="s">
        <v>5305</v>
      </c>
      <c r="D2204" t="s">
        <v>3043</v>
      </c>
      <c r="E2204" t="s">
        <v>3070</v>
      </c>
      <c r="F2204">
        <v>431.24150904361159</v>
      </c>
      <c r="G2204" t="s">
        <v>43</v>
      </c>
    </row>
    <row r="2205" spans="1:7">
      <c r="A2205" t="s">
        <v>3204</v>
      </c>
      <c r="B2205" s="158">
        <v>46274</v>
      </c>
      <c r="C2205" t="s">
        <v>5306</v>
      </c>
      <c r="D2205" t="s">
        <v>3043</v>
      </c>
      <c r="E2205" t="s">
        <v>3070</v>
      </c>
      <c r="F2205">
        <v>412.80374471563852</v>
      </c>
      <c r="G2205" t="s">
        <v>43</v>
      </c>
    </row>
    <row r="2206" spans="1:7">
      <c r="A2206" t="s">
        <v>3204</v>
      </c>
      <c r="B2206" s="158">
        <v>46274</v>
      </c>
      <c r="C2206" t="s">
        <v>5312</v>
      </c>
      <c r="D2206" t="s">
        <v>3043</v>
      </c>
      <c r="E2206" t="s">
        <v>3070</v>
      </c>
      <c r="F2206">
        <v>446.54712877515698</v>
      </c>
      <c r="G2206" t="s">
        <v>43</v>
      </c>
    </row>
    <row r="2207" spans="1:7">
      <c r="A2207" t="s">
        <v>3204</v>
      </c>
      <c r="B2207" s="158">
        <v>46274</v>
      </c>
      <c r="C2207" t="s">
        <v>5307</v>
      </c>
      <c r="D2207" t="s">
        <v>3043</v>
      </c>
      <c r="E2207" t="s">
        <v>3070</v>
      </c>
      <c r="F2207">
        <v>423.65157464519137</v>
      </c>
      <c r="G2207" t="s">
        <v>43</v>
      </c>
    </row>
    <row r="2208" spans="1:7">
      <c r="A2208" t="s">
        <v>3204</v>
      </c>
      <c r="B2208" s="158">
        <v>46274</v>
      </c>
      <c r="C2208" t="s">
        <v>5304</v>
      </c>
      <c r="D2208" t="s">
        <v>3043</v>
      </c>
      <c r="E2208" t="s">
        <v>3070</v>
      </c>
      <c r="F2208">
        <v>430.35542727913707</v>
      </c>
      <c r="G2208" t="s">
        <v>43</v>
      </c>
    </row>
    <row r="2209" spans="1:7">
      <c r="A2209" t="s">
        <v>3204</v>
      </c>
      <c r="B2209" s="158">
        <v>46274</v>
      </c>
      <c r="C2209" t="s">
        <v>5308</v>
      </c>
      <c r="D2209" t="s">
        <v>3043</v>
      </c>
      <c r="E2209" t="s">
        <v>3070</v>
      </c>
      <c r="F2209">
        <v>478.69411969650542</v>
      </c>
      <c r="G2209" t="s">
        <v>43</v>
      </c>
    </row>
    <row r="2210" spans="1:7">
      <c r="A2210" t="s">
        <v>3204</v>
      </c>
      <c r="B2210" s="158">
        <v>46274</v>
      </c>
      <c r="C2210" t="s">
        <v>5309</v>
      </c>
      <c r="D2210" t="s">
        <v>3043</v>
      </c>
      <c r="E2210" t="s">
        <v>3070</v>
      </c>
      <c r="F2210">
        <v>459.89698662888259</v>
      </c>
      <c r="G2210" t="s">
        <v>43</v>
      </c>
    </row>
    <row r="2211" spans="1:7">
      <c r="A2211" t="s">
        <v>3204</v>
      </c>
      <c r="B2211" s="158">
        <v>46274</v>
      </c>
      <c r="C2211" t="s">
        <v>5310</v>
      </c>
      <c r="D2211" t="s">
        <v>3043</v>
      </c>
      <c r="E2211" t="s">
        <v>3070</v>
      </c>
      <c r="F2211">
        <v>446.75150724966079</v>
      </c>
      <c r="G2211" t="s">
        <v>43</v>
      </c>
    </row>
    <row r="2212" spans="1:7">
      <c r="A2212" t="s">
        <v>3204</v>
      </c>
      <c r="B2212" s="158">
        <v>46274</v>
      </c>
      <c r="C2212" t="s">
        <v>5311</v>
      </c>
      <c r="D2212" t="s">
        <v>3043</v>
      </c>
      <c r="E2212" t="s">
        <v>3070</v>
      </c>
      <c r="F2212">
        <v>446.49483816605061</v>
      </c>
      <c r="G2212" t="s">
        <v>43</v>
      </c>
    </row>
    <row r="2213" spans="1:7">
      <c r="A2213" t="s">
        <v>3204</v>
      </c>
      <c r="B2213" s="158">
        <v>46274</v>
      </c>
      <c r="C2213" t="s">
        <v>5327</v>
      </c>
      <c r="D2213" t="s">
        <v>3043</v>
      </c>
      <c r="E2213" t="s">
        <v>3070</v>
      </c>
      <c r="F2213">
        <v>608.18718667048961</v>
      </c>
      <c r="G2213" t="s">
        <v>43</v>
      </c>
    </row>
    <row r="2214" spans="1:7">
      <c r="A2214" t="s">
        <v>3204</v>
      </c>
      <c r="B2214" s="158">
        <v>46274</v>
      </c>
      <c r="C2214" t="s">
        <v>5331</v>
      </c>
      <c r="D2214" t="s">
        <v>3043</v>
      </c>
      <c r="E2214" t="s">
        <v>3070</v>
      </c>
      <c r="F2214">
        <v>394.63219661079353</v>
      </c>
      <c r="G2214" t="s">
        <v>43</v>
      </c>
    </row>
    <row r="2215" spans="1:7">
      <c r="A2215" t="s">
        <v>3204</v>
      </c>
      <c r="B2215" s="158">
        <v>46274</v>
      </c>
      <c r="C2215" t="s">
        <v>5330</v>
      </c>
      <c r="D2215" t="s">
        <v>3043</v>
      </c>
      <c r="E2215" t="s">
        <v>3070</v>
      </c>
      <c r="F2215">
        <v>453.53772660158569</v>
      </c>
      <c r="G2215" t="s">
        <v>43</v>
      </c>
    </row>
    <row r="2216" spans="1:7">
      <c r="A2216" t="s">
        <v>3204</v>
      </c>
      <c r="B2216" s="158">
        <v>46274</v>
      </c>
      <c r="C2216" t="s">
        <v>5329</v>
      </c>
      <c r="D2216" t="s">
        <v>3043</v>
      </c>
      <c r="E2216" t="s">
        <v>3070</v>
      </c>
      <c r="F2216">
        <v>462.32810407504439</v>
      </c>
      <c r="G2216" t="s">
        <v>43</v>
      </c>
    </row>
    <row r="2217" spans="1:7">
      <c r="A2217" t="s">
        <v>3204</v>
      </c>
      <c r="B2217" s="158">
        <v>46274</v>
      </c>
      <c r="C2217" t="s">
        <v>5332</v>
      </c>
      <c r="D2217" t="s">
        <v>3043</v>
      </c>
      <c r="E2217" t="s">
        <v>3070</v>
      </c>
      <c r="F2217">
        <v>802.57902360067237</v>
      </c>
      <c r="G2217" t="s">
        <v>43</v>
      </c>
    </row>
    <row r="2218" spans="1:7">
      <c r="A2218" t="s">
        <v>3204</v>
      </c>
      <c r="B2218" s="158">
        <v>46274</v>
      </c>
      <c r="C2218" t="s">
        <v>5328</v>
      </c>
      <c r="D2218" t="s">
        <v>3043</v>
      </c>
      <c r="E2218" t="s">
        <v>3070</v>
      </c>
      <c r="F2218">
        <v>641.60465712379664</v>
      </c>
      <c r="G2218" t="s">
        <v>43</v>
      </c>
    </row>
    <row r="2219" spans="1:7">
      <c r="A2219" t="s">
        <v>3204</v>
      </c>
      <c r="B2219" s="158">
        <v>46274</v>
      </c>
      <c r="C2219" t="s">
        <v>5333</v>
      </c>
      <c r="D2219" t="s">
        <v>3043</v>
      </c>
      <c r="E2219" t="s">
        <v>3070</v>
      </c>
      <c r="F2219">
        <v>407.22897313162679</v>
      </c>
      <c r="G2219" t="s">
        <v>43</v>
      </c>
    </row>
    <row r="2220" spans="1:7">
      <c r="A2220" t="s">
        <v>3204</v>
      </c>
      <c r="B2220" s="158">
        <v>46274</v>
      </c>
      <c r="C2220" t="s">
        <v>5339</v>
      </c>
      <c r="D2220" t="s">
        <v>3043</v>
      </c>
      <c r="E2220" t="s">
        <v>3070</v>
      </c>
      <c r="F2220">
        <v>461.87161882035429</v>
      </c>
      <c r="G2220" t="s">
        <v>43</v>
      </c>
    </row>
    <row r="2221" spans="1:7">
      <c r="A2221" t="s">
        <v>3204</v>
      </c>
      <c r="B2221" s="158">
        <v>46274</v>
      </c>
      <c r="C2221" t="s">
        <v>5274</v>
      </c>
      <c r="D2221" t="s">
        <v>3043</v>
      </c>
      <c r="E2221" t="s">
        <v>3070</v>
      </c>
      <c r="F2221">
        <v>801.02568751201034</v>
      </c>
      <c r="G2221" t="s">
        <v>43</v>
      </c>
    </row>
    <row r="2222" spans="1:7">
      <c r="A2222" t="s">
        <v>3204</v>
      </c>
      <c r="B2222" s="158">
        <v>46274</v>
      </c>
      <c r="C2222" t="s">
        <v>5344</v>
      </c>
      <c r="D2222" t="s">
        <v>3043</v>
      </c>
      <c r="E2222" t="s">
        <v>3070</v>
      </c>
      <c r="F2222">
        <v>686.94814991485327</v>
      </c>
      <c r="G2222" t="s">
        <v>43</v>
      </c>
    </row>
    <row r="2223" spans="1:7">
      <c r="A2223" t="s">
        <v>3204</v>
      </c>
      <c r="B2223" s="158">
        <v>46274</v>
      </c>
      <c r="C2223" t="s">
        <v>5350</v>
      </c>
      <c r="D2223" t="s">
        <v>3043</v>
      </c>
      <c r="E2223" t="s">
        <v>3070</v>
      </c>
      <c r="F2223">
        <v>569.61873787455261</v>
      </c>
      <c r="G2223" t="s">
        <v>43</v>
      </c>
    </row>
    <row r="2224" spans="1:7">
      <c r="A2224" t="s">
        <v>3204</v>
      </c>
      <c r="B2224" s="158">
        <v>46274</v>
      </c>
      <c r="C2224" t="s">
        <v>5338</v>
      </c>
      <c r="D2224" t="s">
        <v>3043</v>
      </c>
      <c r="E2224" t="s">
        <v>3070</v>
      </c>
      <c r="F2224">
        <v>948.79075875808485</v>
      </c>
      <c r="G2224" t="s">
        <v>43</v>
      </c>
    </row>
    <row r="2225" spans="1:7">
      <c r="A2225" t="s">
        <v>3204</v>
      </c>
      <c r="B2225" s="158">
        <v>46274</v>
      </c>
      <c r="C2225" t="s">
        <v>5351</v>
      </c>
      <c r="D2225" t="s">
        <v>3043</v>
      </c>
      <c r="E2225" t="s">
        <v>3070</v>
      </c>
      <c r="F2225">
        <v>658.69485465239268</v>
      </c>
      <c r="G2225" t="s">
        <v>43</v>
      </c>
    </row>
    <row r="2226" spans="1:7">
      <c r="A2226" t="s">
        <v>3204</v>
      </c>
      <c r="B2226" s="158">
        <v>46274</v>
      </c>
      <c r="C2226" t="s">
        <v>5358</v>
      </c>
      <c r="D2226" t="s">
        <v>3043</v>
      </c>
      <c r="E2226" t="s">
        <v>3070</v>
      </c>
      <c r="F2226">
        <v>407.61701489798719</v>
      </c>
      <c r="G2226" t="s">
        <v>43</v>
      </c>
    </row>
    <row r="2227" spans="1:7">
      <c r="A2227" t="s">
        <v>3204</v>
      </c>
      <c r="B2227" s="158">
        <v>46274</v>
      </c>
      <c r="C2227" t="s">
        <v>5357</v>
      </c>
      <c r="D2227" t="s">
        <v>3043</v>
      </c>
      <c r="E2227" t="s">
        <v>3070</v>
      </c>
      <c r="F2227">
        <v>387.09519848506898</v>
      </c>
      <c r="G2227" t="s">
        <v>43</v>
      </c>
    </row>
    <row r="2228" spans="1:7">
      <c r="A2228" t="s">
        <v>3204</v>
      </c>
      <c r="B2228" s="158">
        <v>46274</v>
      </c>
      <c r="C2228" t="s">
        <v>5359</v>
      </c>
      <c r="D2228" t="s">
        <v>3043</v>
      </c>
      <c r="E2228" t="s">
        <v>3070</v>
      </c>
      <c r="F2228">
        <v>333.99396336055361</v>
      </c>
      <c r="G2228" t="s">
        <v>43</v>
      </c>
    </row>
    <row r="2229" spans="1:7">
      <c r="A2229" t="s">
        <v>3204</v>
      </c>
      <c r="B2229" s="158">
        <v>46274</v>
      </c>
      <c r="C2229" t="s">
        <v>5352</v>
      </c>
      <c r="D2229" t="s">
        <v>3043</v>
      </c>
      <c r="E2229" t="s">
        <v>3070</v>
      </c>
      <c r="F2229">
        <v>457.2318921238184</v>
      </c>
      <c r="G2229" t="s">
        <v>43</v>
      </c>
    </row>
    <row r="2230" spans="1:7">
      <c r="A2230" t="s">
        <v>3204</v>
      </c>
      <c r="B2230" s="158">
        <v>46274</v>
      </c>
      <c r="C2230" t="s">
        <v>5353</v>
      </c>
      <c r="D2230" t="s">
        <v>3043</v>
      </c>
      <c r="E2230" t="s">
        <v>3070</v>
      </c>
      <c r="F2230">
        <v>457.90057855658227</v>
      </c>
      <c r="G2230" t="s">
        <v>43</v>
      </c>
    </row>
    <row r="2231" spans="1:7">
      <c r="A2231" t="s">
        <v>3204</v>
      </c>
      <c r="B2231" s="158">
        <v>46274</v>
      </c>
      <c r="C2231" t="s">
        <v>5355</v>
      </c>
      <c r="D2231" t="s">
        <v>3043</v>
      </c>
      <c r="E2231" t="s">
        <v>3070</v>
      </c>
      <c r="F2231">
        <v>514.76191779598594</v>
      </c>
      <c r="G2231" t="s">
        <v>43</v>
      </c>
    </row>
    <row r="2232" spans="1:7">
      <c r="A2232" t="s">
        <v>3204</v>
      </c>
      <c r="B2232" s="158">
        <v>46274</v>
      </c>
      <c r="C2232" t="s">
        <v>5354</v>
      </c>
      <c r="D2232" t="s">
        <v>3043</v>
      </c>
      <c r="E2232" t="s">
        <v>3070</v>
      </c>
      <c r="F2232">
        <v>748.71031052805483</v>
      </c>
      <c r="G2232" t="s">
        <v>43</v>
      </c>
    </row>
    <row r="2233" spans="1:7">
      <c r="A2233" t="s">
        <v>3204</v>
      </c>
      <c r="B2233" s="158">
        <v>46274</v>
      </c>
      <c r="C2233" t="s">
        <v>5345</v>
      </c>
      <c r="D2233" t="s">
        <v>3044</v>
      </c>
      <c r="E2233" t="s">
        <v>3070</v>
      </c>
      <c r="F2233">
        <v>873.18570399098098</v>
      </c>
      <c r="G2233" t="s">
        <v>43</v>
      </c>
    </row>
    <row r="2234" spans="1:7">
      <c r="A2234" t="s">
        <v>3204</v>
      </c>
      <c r="B2234" s="158">
        <v>46274</v>
      </c>
      <c r="C2234" t="s">
        <v>5346</v>
      </c>
      <c r="D2234" t="s">
        <v>3044</v>
      </c>
      <c r="E2234" t="s">
        <v>3070</v>
      </c>
      <c r="F2234">
        <v>452.09028435312212</v>
      </c>
      <c r="G2234" t="s">
        <v>43</v>
      </c>
    </row>
    <row r="2235" spans="1:7">
      <c r="A2235" t="s">
        <v>3204</v>
      </c>
      <c r="B2235" s="158">
        <v>46274</v>
      </c>
      <c r="C2235" t="s">
        <v>5347</v>
      </c>
      <c r="D2235" t="s">
        <v>3044</v>
      </c>
      <c r="E2235" t="s">
        <v>3070</v>
      </c>
      <c r="F2235">
        <v>452.06247811205691</v>
      </c>
      <c r="G2235" t="s">
        <v>43</v>
      </c>
    </row>
    <row r="2236" spans="1:7">
      <c r="A2236" t="s">
        <v>3204</v>
      </c>
      <c r="B2236" s="158">
        <v>46274</v>
      </c>
      <c r="C2236" t="s">
        <v>5317</v>
      </c>
      <c r="D2236" t="s">
        <v>3044</v>
      </c>
      <c r="E2236" t="s">
        <v>3070</v>
      </c>
      <c r="F2236">
        <v>744.44645271450281</v>
      </c>
      <c r="G2236" t="s">
        <v>43</v>
      </c>
    </row>
    <row r="2237" spans="1:7">
      <c r="A2237" t="s">
        <v>3204</v>
      </c>
      <c r="B2237" s="158">
        <v>46274</v>
      </c>
      <c r="C2237" t="s">
        <v>5316</v>
      </c>
      <c r="D2237" t="s">
        <v>3044</v>
      </c>
      <c r="E2237" t="s">
        <v>3070</v>
      </c>
      <c r="F2237">
        <v>493.82167629897589</v>
      </c>
      <c r="G2237" t="s">
        <v>43</v>
      </c>
    </row>
    <row r="2238" spans="1:7">
      <c r="A2238" t="s">
        <v>3204</v>
      </c>
      <c r="B2238" s="158">
        <v>46274</v>
      </c>
      <c r="C2238" t="s">
        <v>5315</v>
      </c>
      <c r="D2238" t="s">
        <v>3044</v>
      </c>
      <c r="E2238" t="s">
        <v>3070</v>
      </c>
      <c r="F2238">
        <v>483.33703420124948</v>
      </c>
      <c r="G2238" t="s">
        <v>43</v>
      </c>
    </row>
    <row r="2239" spans="1:7">
      <c r="A2239" t="s">
        <v>3204</v>
      </c>
      <c r="B2239" s="158">
        <v>46274</v>
      </c>
      <c r="C2239" t="s">
        <v>5314</v>
      </c>
      <c r="D2239" t="s">
        <v>3044</v>
      </c>
      <c r="E2239" t="s">
        <v>3070</v>
      </c>
      <c r="F2239">
        <v>554.24789338372648</v>
      </c>
      <c r="G2239" t="s">
        <v>43</v>
      </c>
    </row>
    <row r="2240" spans="1:7">
      <c r="A2240" t="s">
        <v>3204</v>
      </c>
      <c r="B2240" s="158">
        <v>46274</v>
      </c>
      <c r="C2240" t="s">
        <v>5326</v>
      </c>
      <c r="D2240" t="s">
        <v>3044</v>
      </c>
      <c r="E2240" t="s">
        <v>3070</v>
      </c>
      <c r="F2240">
        <v>422.00641779229039</v>
      </c>
      <c r="G2240" t="s">
        <v>43</v>
      </c>
    </row>
    <row r="2241" spans="1:7">
      <c r="A2241" t="s">
        <v>3204</v>
      </c>
      <c r="B2241" s="158">
        <v>46274</v>
      </c>
      <c r="C2241" t="s">
        <v>5325</v>
      </c>
      <c r="D2241" t="s">
        <v>3044</v>
      </c>
      <c r="E2241" t="s">
        <v>3070</v>
      </c>
      <c r="F2241">
        <v>422.00652876868838</v>
      </c>
      <c r="G2241" t="s">
        <v>43</v>
      </c>
    </row>
    <row r="2242" spans="1:7">
      <c r="A2242" t="s">
        <v>3204</v>
      </c>
      <c r="B2242" s="158">
        <v>46274</v>
      </c>
      <c r="C2242" t="s">
        <v>5291</v>
      </c>
      <c r="D2242" t="s">
        <v>3044</v>
      </c>
      <c r="E2242" t="s">
        <v>3070</v>
      </c>
      <c r="F2242">
        <v>492.24003839865333</v>
      </c>
      <c r="G2242" t="s">
        <v>43</v>
      </c>
    </row>
    <row r="2243" spans="1:7">
      <c r="A2243" t="s">
        <v>3204</v>
      </c>
      <c r="B2243" s="158">
        <v>46274</v>
      </c>
      <c r="C2243" t="s">
        <v>5289</v>
      </c>
      <c r="D2243" t="s">
        <v>3044</v>
      </c>
      <c r="E2243" t="s">
        <v>3070</v>
      </c>
      <c r="F2243">
        <v>435.61506630480289</v>
      </c>
      <c r="G2243" t="s">
        <v>43</v>
      </c>
    </row>
    <row r="2244" spans="1:7">
      <c r="A2244" t="s">
        <v>3204</v>
      </c>
      <c r="B2244" s="158">
        <v>46274</v>
      </c>
      <c r="C2244" t="s">
        <v>5288</v>
      </c>
      <c r="D2244" t="s">
        <v>3044</v>
      </c>
      <c r="E2244" t="s">
        <v>3070</v>
      </c>
      <c r="F2244">
        <v>438.32693045958882</v>
      </c>
      <c r="G2244" t="s">
        <v>43</v>
      </c>
    </row>
    <row r="2245" spans="1:7">
      <c r="A2245" t="s">
        <v>3204</v>
      </c>
      <c r="B2245" s="158">
        <v>46274</v>
      </c>
      <c r="C2245" t="s">
        <v>5292</v>
      </c>
      <c r="D2245" t="s">
        <v>3044</v>
      </c>
      <c r="E2245" t="s">
        <v>3070</v>
      </c>
      <c r="F2245">
        <v>408.71407372318208</v>
      </c>
      <c r="G2245" t="s">
        <v>43</v>
      </c>
    </row>
    <row r="2246" spans="1:7">
      <c r="A2246" t="s">
        <v>3204</v>
      </c>
      <c r="B2246" s="158">
        <v>46274</v>
      </c>
      <c r="C2246" t="s">
        <v>5287</v>
      </c>
      <c r="D2246" t="s">
        <v>3044</v>
      </c>
      <c r="E2246" t="s">
        <v>3070</v>
      </c>
      <c r="F2246">
        <v>439.97398821637029</v>
      </c>
      <c r="G2246" t="s">
        <v>43</v>
      </c>
    </row>
    <row r="2247" spans="1:7">
      <c r="A2247" t="s">
        <v>3204</v>
      </c>
      <c r="B2247" s="158">
        <v>46274</v>
      </c>
      <c r="C2247" t="s">
        <v>5293</v>
      </c>
      <c r="D2247" t="s">
        <v>3044</v>
      </c>
      <c r="E2247" t="s">
        <v>3070</v>
      </c>
      <c r="F2247">
        <v>411.41490507684648</v>
      </c>
      <c r="G2247" t="s">
        <v>43</v>
      </c>
    </row>
    <row r="2248" spans="1:7">
      <c r="A2248" t="s">
        <v>3204</v>
      </c>
      <c r="B2248" s="158">
        <v>46274</v>
      </c>
      <c r="C2248" t="s">
        <v>5286</v>
      </c>
      <c r="D2248" t="s">
        <v>3044</v>
      </c>
      <c r="E2248" t="s">
        <v>3070</v>
      </c>
      <c r="F2248">
        <v>431.12472536787391</v>
      </c>
      <c r="G2248" t="s">
        <v>43</v>
      </c>
    </row>
    <row r="2249" spans="1:7">
      <c r="A2249" t="s">
        <v>3204</v>
      </c>
      <c r="B2249" s="158">
        <v>46274</v>
      </c>
      <c r="C2249" t="s">
        <v>5294</v>
      </c>
      <c r="D2249" t="s">
        <v>3044</v>
      </c>
      <c r="E2249" t="s">
        <v>3070</v>
      </c>
      <c r="F2249">
        <v>414.61369917728013</v>
      </c>
      <c r="G2249" t="s">
        <v>43</v>
      </c>
    </row>
    <row r="2250" spans="1:7">
      <c r="A2250" t="s">
        <v>3204</v>
      </c>
      <c r="B2250" s="158">
        <v>46274</v>
      </c>
      <c r="C2250" t="s">
        <v>5290</v>
      </c>
      <c r="D2250" t="s">
        <v>3044</v>
      </c>
      <c r="E2250" t="s">
        <v>3070</v>
      </c>
      <c r="F2250">
        <v>698.52765469718724</v>
      </c>
      <c r="G2250" t="s">
        <v>43</v>
      </c>
    </row>
    <row r="2251" spans="1:7">
      <c r="A2251" t="s">
        <v>3204</v>
      </c>
      <c r="B2251" s="158">
        <v>46274</v>
      </c>
      <c r="C2251" t="s">
        <v>5341</v>
      </c>
      <c r="D2251" t="s">
        <v>3044</v>
      </c>
      <c r="E2251" t="s">
        <v>3070</v>
      </c>
      <c r="F2251">
        <v>427.53305303677922</v>
      </c>
      <c r="G2251" t="s">
        <v>43</v>
      </c>
    </row>
    <row r="2252" spans="1:7">
      <c r="A2252" t="s">
        <v>3204</v>
      </c>
      <c r="B2252" s="158">
        <v>46274</v>
      </c>
      <c r="C2252" t="s">
        <v>5285</v>
      </c>
      <c r="D2252" t="s">
        <v>3044</v>
      </c>
      <c r="E2252" t="s">
        <v>3070</v>
      </c>
      <c r="F2252">
        <v>431.09418211504823</v>
      </c>
      <c r="G2252" t="s">
        <v>43</v>
      </c>
    </row>
    <row r="2253" spans="1:7">
      <c r="A2253" t="s">
        <v>3204</v>
      </c>
      <c r="B2253" s="158">
        <v>46274</v>
      </c>
      <c r="C2253" t="s">
        <v>5295</v>
      </c>
      <c r="D2253" t="s">
        <v>3044</v>
      </c>
      <c r="E2253" t="s">
        <v>3070</v>
      </c>
      <c r="F2253">
        <v>417.99965099990368</v>
      </c>
      <c r="G2253" t="s">
        <v>43</v>
      </c>
    </row>
    <row r="2254" spans="1:7">
      <c r="A2254" t="s">
        <v>3204</v>
      </c>
      <c r="B2254" s="158">
        <v>46274</v>
      </c>
      <c r="C2254" t="s">
        <v>5303</v>
      </c>
      <c r="D2254" t="s">
        <v>3044</v>
      </c>
      <c r="E2254" t="s">
        <v>3070</v>
      </c>
      <c r="F2254">
        <v>431.1089914701879</v>
      </c>
      <c r="G2254" t="s">
        <v>43</v>
      </c>
    </row>
    <row r="2255" spans="1:7">
      <c r="A2255" t="s">
        <v>3204</v>
      </c>
      <c r="B2255" s="158">
        <v>46274</v>
      </c>
      <c r="C2255" t="s">
        <v>5296</v>
      </c>
      <c r="D2255" t="s">
        <v>3044</v>
      </c>
      <c r="E2255" t="s">
        <v>3070</v>
      </c>
      <c r="F2255">
        <v>425.99917186424142</v>
      </c>
      <c r="G2255" t="s">
        <v>43</v>
      </c>
    </row>
    <row r="2256" spans="1:7">
      <c r="A2256" t="s">
        <v>3204</v>
      </c>
      <c r="B2256" s="158">
        <v>46274</v>
      </c>
      <c r="C2256" t="s">
        <v>5302</v>
      </c>
      <c r="D2256" t="s">
        <v>3044</v>
      </c>
      <c r="E2256" t="s">
        <v>3070</v>
      </c>
      <c r="F2256">
        <v>431.11164302006358</v>
      </c>
      <c r="G2256" t="s">
        <v>43</v>
      </c>
    </row>
    <row r="2257" spans="1:7">
      <c r="A2257" t="s">
        <v>3204</v>
      </c>
      <c r="B2257" s="158">
        <v>46274</v>
      </c>
      <c r="C2257" t="s">
        <v>5297</v>
      </c>
      <c r="D2257" t="s">
        <v>3044</v>
      </c>
      <c r="E2257" t="s">
        <v>3070</v>
      </c>
      <c r="F2257">
        <v>416.9279197063297</v>
      </c>
      <c r="G2257" t="s">
        <v>43</v>
      </c>
    </row>
    <row r="2258" spans="1:7">
      <c r="A2258" t="s">
        <v>3204</v>
      </c>
      <c r="B2258" s="158">
        <v>46274</v>
      </c>
      <c r="C2258" t="s">
        <v>5301</v>
      </c>
      <c r="D2258" t="s">
        <v>3044</v>
      </c>
      <c r="E2258" t="s">
        <v>3070</v>
      </c>
      <c r="F2258">
        <v>439.9056495949626</v>
      </c>
      <c r="G2258" t="s">
        <v>43</v>
      </c>
    </row>
    <row r="2259" spans="1:7">
      <c r="A2259" t="s">
        <v>3204</v>
      </c>
      <c r="B2259" s="158">
        <v>46274</v>
      </c>
      <c r="C2259" t="s">
        <v>5300</v>
      </c>
      <c r="D2259" t="s">
        <v>3044</v>
      </c>
      <c r="E2259" t="s">
        <v>3070</v>
      </c>
      <c r="F2259">
        <v>433.87347729690367</v>
      </c>
      <c r="G2259" t="s">
        <v>43</v>
      </c>
    </row>
    <row r="2260" spans="1:7">
      <c r="A2260" t="s">
        <v>3204</v>
      </c>
      <c r="B2260" s="158">
        <v>46274</v>
      </c>
      <c r="C2260" t="s">
        <v>5299</v>
      </c>
      <c r="D2260" t="s">
        <v>3044</v>
      </c>
      <c r="E2260" t="s">
        <v>3070</v>
      </c>
      <c r="F2260">
        <v>433.87350899726152</v>
      </c>
      <c r="G2260" t="s">
        <v>43</v>
      </c>
    </row>
    <row r="2261" spans="1:7">
      <c r="A2261" t="s">
        <v>3204</v>
      </c>
      <c r="B2261" s="158">
        <v>46274</v>
      </c>
      <c r="C2261" t="s">
        <v>5342</v>
      </c>
      <c r="D2261" t="s">
        <v>3044</v>
      </c>
      <c r="E2261" t="s">
        <v>3070</v>
      </c>
      <c r="F2261">
        <v>427.13412014208728</v>
      </c>
      <c r="G2261" t="s">
        <v>43</v>
      </c>
    </row>
    <row r="2262" spans="1:7">
      <c r="A2262" t="s">
        <v>3204</v>
      </c>
      <c r="B2262" s="158">
        <v>46274</v>
      </c>
      <c r="C2262" t="s">
        <v>5348</v>
      </c>
      <c r="D2262" t="s">
        <v>3044</v>
      </c>
      <c r="E2262" t="s">
        <v>3070</v>
      </c>
      <c r="F2262">
        <v>452.10657721012831</v>
      </c>
      <c r="G2262" t="s">
        <v>43</v>
      </c>
    </row>
    <row r="2263" spans="1:7">
      <c r="A2263" t="s">
        <v>3204</v>
      </c>
      <c r="B2263" s="158">
        <v>46274</v>
      </c>
      <c r="C2263" t="s">
        <v>5349</v>
      </c>
      <c r="D2263" t="s">
        <v>3044</v>
      </c>
      <c r="E2263" t="s">
        <v>3070</v>
      </c>
      <c r="F2263">
        <v>452.04625918529928</v>
      </c>
      <c r="G2263" t="s">
        <v>43</v>
      </c>
    </row>
    <row r="2264" spans="1:7">
      <c r="A2264" t="s">
        <v>3204</v>
      </c>
      <c r="B2264" s="158">
        <v>46274</v>
      </c>
      <c r="C2264" t="s">
        <v>5334</v>
      </c>
      <c r="D2264" t="s">
        <v>3044</v>
      </c>
      <c r="E2264" t="s">
        <v>3070</v>
      </c>
      <c r="F2264">
        <v>495.47804999351501</v>
      </c>
      <c r="G2264" t="s">
        <v>43</v>
      </c>
    </row>
    <row r="2265" spans="1:7">
      <c r="A2265" t="s">
        <v>3204</v>
      </c>
      <c r="B2265" s="158">
        <v>46274</v>
      </c>
      <c r="C2265" t="s">
        <v>5335</v>
      </c>
      <c r="D2265" t="s">
        <v>3044</v>
      </c>
      <c r="E2265" t="s">
        <v>3070</v>
      </c>
      <c r="F2265">
        <v>403.40482301451271</v>
      </c>
      <c r="G2265" t="s">
        <v>43</v>
      </c>
    </row>
    <row r="2266" spans="1:7">
      <c r="A2266" t="s">
        <v>3204</v>
      </c>
      <c r="B2266" s="158">
        <v>46274</v>
      </c>
      <c r="C2266" t="s">
        <v>5298</v>
      </c>
      <c r="D2266" t="s">
        <v>3044</v>
      </c>
      <c r="E2266" t="s">
        <v>3070</v>
      </c>
      <c r="F2266">
        <v>751.46974067296833</v>
      </c>
      <c r="G2266" t="s">
        <v>43</v>
      </c>
    </row>
    <row r="2267" spans="1:7">
      <c r="A2267" t="s">
        <v>3204</v>
      </c>
      <c r="B2267" s="158">
        <v>46274</v>
      </c>
      <c r="C2267" t="s">
        <v>5337</v>
      </c>
      <c r="D2267" t="s">
        <v>3044</v>
      </c>
      <c r="E2267" t="s">
        <v>3070</v>
      </c>
      <c r="F2267">
        <v>404.56425336189568</v>
      </c>
      <c r="G2267" t="s">
        <v>43</v>
      </c>
    </row>
    <row r="2268" spans="1:7">
      <c r="A2268" t="s">
        <v>3204</v>
      </c>
      <c r="B2268" s="158">
        <v>46274</v>
      </c>
      <c r="C2268" t="s">
        <v>5336</v>
      </c>
      <c r="D2268" t="s">
        <v>3044</v>
      </c>
      <c r="E2268" t="s">
        <v>3070</v>
      </c>
      <c r="F2268">
        <v>404.56688620150089</v>
      </c>
      <c r="G2268" t="s">
        <v>43</v>
      </c>
    </row>
    <row r="2269" spans="1:7">
      <c r="A2269" t="s">
        <v>3204</v>
      </c>
      <c r="B2269" s="158">
        <v>46274</v>
      </c>
      <c r="C2269" t="s">
        <v>5356</v>
      </c>
      <c r="D2269" t="s">
        <v>3044</v>
      </c>
      <c r="E2269" t="s">
        <v>3070</v>
      </c>
      <c r="F2269">
        <v>458.9126197155565</v>
      </c>
      <c r="G2269" t="s">
        <v>43</v>
      </c>
    </row>
    <row r="2270" spans="1:7">
      <c r="A2270" t="s">
        <v>3204</v>
      </c>
      <c r="B2270" s="158">
        <v>46273</v>
      </c>
      <c r="C2270" t="s">
        <v>5260</v>
      </c>
      <c r="D2270" t="s">
        <v>3044</v>
      </c>
      <c r="E2270" t="s">
        <v>3070</v>
      </c>
      <c r="F2270">
        <v>1961.131192773581</v>
      </c>
      <c r="G2270" t="s">
        <v>43</v>
      </c>
    </row>
    <row r="2271" spans="1:7">
      <c r="A2271" t="s">
        <v>3204</v>
      </c>
      <c r="B2271" s="158">
        <v>46274</v>
      </c>
      <c r="C2271" t="s">
        <v>5340</v>
      </c>
      <c r="D2271" t="s">
        <v>3044</v>
      </c>
      <c r="E2271" t="s">
        <v>3070</v>
      </c>
      <c r="F2271">
        <v>584.14611370029161</v>
      </c>
      <c r="G2271" t="s">
        <v>43</v>
      </c>
    </row>
    <row r="2272" spans="1:7">
      <c r="A2272" t="s">
        <v>3204</v>
      </c>
      <c r="B2272" s="158">
        <v>46274</v>
      </c>
      <c r="C2272" t="s">
        <v>5343</v>
      </c>
      <c r="D2272" t="s">
        <v>3044</v>
      </c>
      <c r="E2272" t="s">
        <v>3070</v>
      </c>
      <c r="F2272">
        <v>428.95370291545993</v>
      </c>
      <c r="G2272" t="s">
        <v>43</v>
      </c>
    </row>
    <row r="2273" spans="1:7">
      <c r="A2273" t="s">
        <v>3204</v>
      </c>
      <c r="B2273" s="158">
        <v>46274</v>
      </c>
      <c r="C2273" t="s">
        <v>5566</v>
      </c>
      <c r="D2273" t="s">
        <v>3037</v>
      </c>
      <c r="E2273" t="s">
        <v>3070</v>
      </c>
      <c r="F2273">
        <v>257.37031816644588</v>
      </c>
      <c r="G2273" t="s">
        <v>43</v>
      </c>
    </row>
    <row r="2274" spans="1:7">
      <c r="A2274" t="s">
        <v>3204</v>
      </c>
      <c r="B2274" s="158">
        <v>46274</v>
      </c>
      <c r="C2274" t="s">
        <v>5565</v>
      </c>
      <c r="D2274" t="s">
        <v>3037</v>
      </c>
      <c r="E2274" t="s">
        <v>3070</v>
      </c>
      <c r="F2274">
        <v>260.72194829653017</v>
      </c>
      <c r="G2274" t="s">
        <v>43</v>
      </c>
    </row>
    <row r="2275" spans="1:7">
      <c r="A2275" t="s">
        <v>3204</v>
      </c>
      <c r="B2275" s="158">
        <v>46274</v>
      </c>
      <c r="C2275" t="s">
        <v>5506</v>
      </c>
      <c r="D2275" t="s">
        <v>3039</v>
      </c>
      <c r="E2275" t="s">
        <v>3070</v>
      </c>
      <c r="F2275">
        <v>450.33091223984962</v>
      </c>
      <c r="G2275" t="s">
        <v>43</v>
      </c>
    </row>
    <row r="2276" spans="1:7">
      <c r="A2276" t="s">
        <v>3204</v>
      </c>
      <c r="B2276" s="158">
        <v>46274</v>
      </c>
      <c r="C2276" t="s">
        <v>5556</v>
      </c>
      <c r="D2276" t="s">
        <v>3039</v>
      </c>
      <c r="E2276" t="s">
        <v>3070</v>
      </c>
      <c r="F2276">
        <v>480.31949632056057</v>
      </c>
      <c r="G2276" t="s">
        <v>43</v>
      </c>
    </row>
    <row r="2277" spans="1:7">
      <c r="A2277" t="s">
        <v>3204</v>
      </c>
      <c r="B2277" s="158">
        <v>46274</v>
      </c>
      <c r="C2277" t="s">
        <v>5557</v>
      </c>
      <c r="D2277" t="s">
        <v>3039</v>
      </c>
      <c r="E2277" t="s">
        <v>3070</v>
      </c>
      <c r="F2277">
        <v>480.32122581358999</v>
      </c>
      <c r="G2277" t="s">
        <v>43</v>
      </c>
    </row>
    <row r="2278" spans="1:7">
      <c r="A2278" t="s">
        <v>3204</v>
      </c>
      <c r="B2278" s="158">
        <v>46274</v>
      </c>
      <c r="C2278" t="s">
        <v>5558</v>
      </c>
      <c r="D2278" t="s">
        <v>3039</v>
      </c>
      <c r="E2278" t="s">
        <v>3070</v>
      </c>
      <c r="F2278">
        <v>480.32091640308499</v>
      </c>
      <c r="G2278" t="s">
        <v>43</v>
      </c>
    </row>
    <row r="2279" spans="1:7">
      <c r="A2279" t="s">
        <v>3204</v>
      </c>
      <c r="B2279" s="158">
        <v>46274</v>
      </c>
      <c r="C2279" t="s">
        <v>5559</v>
      </c>
      <c r="D2279" t="s">
        <v>3039</v>
      </c>
      <c r="E2279" t="s">
        <v>3070</v>
      </c>
      <c r="F2279">
        <v>480.31922096572822</v>
      </c>
      <c r="G2279" t="s">
        <v>43</v>
      </c>
    </row>
    <row r="2280" spans="1:7">
      <c r="A2280" t="s">
        <v>3204</v>
      </c>
      <c r="B2280" s="158">
        <v>46274</v>
      </c>
      <c r="C2280" t="s">
        <v>5560</v>
      </c>
      <c r="D2280" t="s">
        <v>3039</v>
      </c>
      <c r="E2280" t="s">
        <v>3070</v>
      </c>
      <c r="F2280">
        <v>480.32094878144562</v>
      </c>
      <c r="G2280" t="s">
        <v>43</v>
      </c>
    </row>
    <row r="2281" spans="1:7">
      <c r="A2281" t="s">
        <v>3204</v>
      </c>
      <c r="B2281" s="158">
        <v>46274</v>
      </c>
      <c r="C2281" t="s">
        <v>5437</v>
      </c>
      <c r="D2281" t="s">
        <v>3039</v>
      </c>
      <c r="E2281" t="s">
        <v>3070</v>
      </c>
      <c r="F2281">
        <v>505.62174052000051</v>
      </c>
      <c r="G2281" t="s">
        <v>43</v>
      </c>
    </row>
    <row r="2282" spans="1:7">
      <c r="A2282" t="s">
        <v>3204</v>
      </c>
      <c r="B2282" s="158">
        <v>46274</v>
      </c>
      <c r="C2282" t="s">
        <v>5438</v>
      </c>
      <c r="D2282" t="s">
        <v>3039</v>
      </c>
      <c r="E2282" t="s">
        <v>3070</v>
      </c>
      <c r="F2282">
        <v>505.62334931641823</v>
      </c>
      <c r="G2282" t="s">
        <v>43</v>
      </c>
    </row>
    <row r="2283" spans="1:7">
      <c r="A2283" t="s">
        <v>3204</v>
      </c>
      <c r="B2283" s="158">
        <v>46274</v>
      </c>
      <c r="C2283" t="s">
        <v>5476</v>
      </c>
      <c r="D2283" t="s">
        <v>3039</v>
      </c>
      <c r="E2283" t="s">
        <v>3070</v>
      </c>
      <c r="F2283">
        <v>525.59221909567714</v>
      </c>
      <c r="G2283" t="s">
        <v>43</v>
      </c>
    </row>
    <row r="2284" spans="1:7">
      <c r="A2284" t="s">
        <v>3204</v>
      </c>
      <c r="B2284" s="158">
        <v>46274</v>
      </c>
      <c r="C2284" t="s">
        <v>5463</v>
      </c>
      <c r="D2284" t="s">
        <v>3039</v>
      </c>
      <c r="E2284" t="s">
        <v>3070</v>
      </c>
      <c r="F2284">
        <v>519.96104442514479</v>
      </c>
      <c r="G2284" t="s">
        <v>43</v>
      </c>
    </row>
    <row r="2285" spans="1:7">
      <c r="A2285" t="s">
        <v>3204</v>
      </c>
      <c r="B2285" s="158">
        <v>46274</v>
      </c>
      <c r="C2285" t="s">
        <v>5519</v>
      </c>
      <c r="D2285" t="s">
        <v>3039</v>
      </c>
      <c r="E2285" t="s">
        <v>3070</v>
      </c>
      <c r="F2285">
        <v>643.77079195715487</v>
      </c>
      <c r="G2285" t="s">
        <v>43</v>
      </c>
    </row>
    <row r="2286" spans="1:7">
      <c r="A2286" t="s">
        <v>3204</v>
      </c>
      <c r="B2286" s="158">
        <v>46274</v>
      </c>
      <c r="C2286" t="s">
        <v>5520</v>
      </c>
      <c r="D2286" t="s">
        <v>3039</v>
      </c>
      <c r="E2286" t="s">
        <v>3070</v>
      </c>
      <c r="F2286">
        <v>449.57589746825403</v>
      </c>
      <c r="G2286" t="s">
        <v>43</v>
      </c>
    </row>
    <row r="2287" spans="1:7">
      <c r="A2287" t="s">
        <v>3204</v>
      </c>
      <c r="B2287" s="158">
        <v>46274</v>
      </c>
      <c r="C2287" t="s">
        <v>5502</v>
      </c>
      <c r="D2287" t="s">
        <v>3039</v>
      </c>
      <c r="E2287" t="s">
        <v>3070</v>
      </c>
      <c r="F2287">
        <v>501.75672547519213</v>
      </c>
      <c r="G2287" t="s">
        <v>43</v>
      </c>
    </row>
    <row r="2288" spans="1:7">
      <c r="A2288" t="s">
        <v>3204</v>
      </c>
      <c r="B2288" s="158">
        <v>46274</v>
      </c>
      <c r="C2288" t="s">
        <v>5503</v>
      </c>
      <c r="D2288" t="s">
        <v>3039</v>
      </c>
      <c r="E2288" t="s">
        <v>3070</v>
      </c>
      <c r="F2288">
        <v>506.52835724130267</v>
      </c>
      <c r="G2288" t="s">
        <v>43</v>
      </c>
    </row>
    <row r="2289" spans="1:7">
      <c r="A2289" t="s">
        <v>3204</v>
      </c>
      <c r="B2289" s="158">
        <v>46274</v>
      </c>
      <c r="C2289" t="s">
        <v>5504</v>
      </c>
      <c r="D2289" t="s">
        <v>3039</v>
      </c>
      <c r="E2289" t="s">
        <v>3070</v>
      </c>
      <c r="F2289">
        <v>607.27392680104822</v>
      </c>
      <c r="G2289" t="s">
        <v>43</v>
      </c>
    </row>
    <row r="2290" spans="1:7">
      <c r="A2290" t="s">
        <v>3204</v>
      </c>
      <c r="B2290" s="158">
        <v>46274</v>
      </c>
      <c r="C2290" t="s">
        <v>5499</v>
      </c>
      <c r="D2290" t="s">
        <v>3039</v>
      </c>
      <c r="E2290" t="s">
        <v>3070</v>
      </c>
      <c r="F2290">
        <v>752.20176194421947</v>
      </c>
      <c r="G2290" t="s">
        <v>43</v>
      </c>
    </row>
    <row r="2291" spans="1:7">
      <c r="A2291" t="s">
        <v>3204</v>
      </c>
      <c r="B2291" s="158">
        <v>46274</v>
      </c>
      <c r="C2291" t="s">
        <v>5501</v>
      </c>
      <c r="D2291" t="s">
        <v>3039</v>
      </c>
      <c r="E2291" t="s">
        <v>3070</v>
      </c>
      <c r="F2291">
        <v>548.07579974830151</v>
      </c>
      <c r="G2291" t="s">
        <v>43</v>
      </c>
    </row>
    <row r="2292" spans="1:7">
      <c r="A2292" t="s">
        <v>3204</v>
      </c>
      <c r="B2292" s="158">
        <v>46274</v>
      </c>
      <c r="C2292" t="s">
        <v>5497</v>
      </c>
      <c r="D2292" t="s">
        <v>3039</v>
      </c>
      <c r="E2292" t="s">
        <v>3070</v>
      </c>
      <c r="F2292">
        <v>429.44403493590647</v>
      </c>
      <c r="G2292" t="s">
        <v>43</v>
      </c>
    </row>
    <row r="2293" spans="1:7">
      <c r="A2293" t="s">
        <v>3204</v>
      </c>
      <c r="B2293" s="158">
        <v>46274</v>
      </c>
      <c r="C2293" t="s">
        <v>5498</v>
      </c>
      <c r="D2293" t="s">
        <v>3039</v>
      </c>
      <c r="E2293" t="s">
        <v>3070</v>
      </c>
      <c r="F2293">
        <v>429.44333837553859</v>
      </c>
      <c r="G2293" t="s">
        <v>43</v>
      </c>
    </row>
    <row r="2294" spans="1:7">
      <c r="A2294" t="s">
        <v>3204</v>
      </c>
      <c r="B2294" s="158">
        <v>46274</v>
      </c>
      <c r="C2294" t="s">
        <v>5496</v>
      </c>
      <c r="D2294" t="s">
        <v>3039</v>
      </c>
      <c r="E2294" t="s">
        <v>3070</v>
      </c>
      <c r="F2294">
        <v>544.7100915601477</v>
      </c>
      <c r="G2294" t="s">
        <v>43</v>
      </c>
    </row>
    <row r="2295" spans="1:7">
      <c r="A2295" t="s">
        <v>3204</v>
      </c>
      <c r="B2295" s="158">
        <v>46274</v>
      </c>
      <c r="C2295" t="s">
        <v>5525</v>
      </c>
      <c r="D2295" t="s">
        <v>3039</v>
      </c>
      <c r="E2295" t="s">
        <v>3070</v>
      </c>
      <c r="F2295">
        <v>493.75972700491548</v>
      </c>
      <c r="G2295" t="s">
        <v>43</v>
      </c>
    </row>
    <row r="2296" spans="1:7">
      <c r="A2296" t="s">
        <v>3204</v>
      </c>
      <c r="B2296" s="158">
        <v>46274</v>
      </c>
      <c r="C2296" t="s">
        <v>5528</v>
      </c>
      <c r="D2296" t="s">
        <v>3039</v>
      </c>
      <c r="E2296" t="s">
        <v>3070</v>
      </c>
      <c r="F2296">
        <v>869.54709739424288</v>
      </c>
      <c r="G2296" t="s">
        <v>43</v>
      </c>
    </row>
    <row r="2297" spans="1:7">
      <c r="A2297" t="s">
        <v>3204</v>
      </c>
      <c r="B2297" s="158">
        <v>46274</v>
      </c>
      <c r="C2297" t="s">
        <v>5527</v>
      </c>
      <c r="D2297" t="s">
        <v>3039</v>
      </c>
      <c r="E2297" t="s">
        <v>3070</v>
      </c>
      <c r="F2297">
        <v>475.60558031126862</v>
      </c>
      <c r="G2297" t="s">
        <v>43</v>
      </c>
    </row>
    <row r="2298" spans="1:7">
      <c r="A2298" t="s">
        <v>3204</v>
      </c>
      <c r="B2298" s="158">
        <v>46274</v>
      </c>
      <c r="C2298" t="s">
        <v>5529</v>
      </c>
      <c r="D2298" t="s">
        <v>3039</v>
      </c>
      <c r="E2298" t="s">
        <v>3070</v>
      </c>
      <c r="F2298">
        <v>483.28248363174498</v>
      </c>
      <c r="G2298" t="s">
        <v>43</v>
      </c>
    </row>
    <row r="2299" spans="1:7">
      <c r="A2299" t="s">
        <v>3204</v>
      </c>
      <c r="B2299" s="158">
        <v>46274</v>
      </c>
      <c r="C2299" t="s">
        <v>5530</v>
      </c>
      <c r="D2299" t="s">
        <v>3039</v>
      </c>
      <c r="E2299" t="s">
        <v>3070</v>
      </c>
      <c r="F2299">
        <v>513.6343034831807</v>
      </c>
      <c r="G2299" t="s">
        <v>43</v>
      </c>
    </row>
    <row r="2300" spans="1:7">
      <c r="A2300" t="s">
        <v>3204</v>
      </c>
      <c r="B2300" s="158">
        <v>46274</v>
      </c>
      <c r="C2300" t="s">
        <v>5526</v>
      </c>
      <c r="D2300" t="s">
        <v>3039</v>
      </c>
      <c r="E2300" t="s">
        <v>3070</v>
      </c>
      <c r="F2300">
        <v>497.54614843707532</v>
      </c>
      <c r="G2300" t="s">
        <v>43</v>
      </c>
    </row>
    <row r="2301" spans="1:7">
      <c r="A2301" t="s">
        <v>3204</v>
      </c>
      <c r="B2301" s="158">
        <v>46274</v>
      </c>
      <c r="C2301" t="s">
        <v>5537</v>
      </c>
      <c r="D2301" t="s">
        <v>3039</v>
      </c>
      <c r="E2301" t="s">
        <v>3070</v>
      </c>
      <c r="F2301">
        <v>500.8423518948257</v>
      </c>
      <c r="G2301" t="s">
        <v>43</v>
      </c>
    </row>
    <row r="2302" spans="1:7">
      <c r="A2302" t="s">
        <v>3204</v>
      </c>
      <c r="B2302" s="158">
        <v>46274</v>
      </c>
      <c r="C2302" t="s">
        <v>5541</v>
      </c>
      <c r="D2302" t="s">
        <v>3039</v>
      </c>
      <c r="E2302" t="s">
        <v>3070</v>
      </c>
      <c r="F2302">
        <v>474.33990676258691</v>
      </c>
      <c r="G2302" t="s">
        <v>43</v>
      </c>
    </row>
    <row r="2303" spans="1:7">
      <c r="A2303" t="s">
        <v>3204</v>
      </c>
      <c r="B2303" s="158">
        <v>46274</v>
      </c>
      <c r="C2303" t="s">
        <v>5500</v>
      </c>
      <c r="D2303" t="s">
        <v>3039</v>
      </c>
      <c r="E2303" t="s">
        <v>3070</v>
      </c>
      <c r="F2303">
        <v>570.96082032099366</v>
      </c>
      <c r="G2303" t="s">
        <v>43</v>
      </c>
    </row>
    <row r="2304" spans="1:7">
      <c r="A2304" t="s">
        <v>3204</v>
      </c>
      <c r="B2304" s="158">
        <v>46274</v>
      </c>
      <c r="C2304" t="s">
        <v>5538</v>
      </c>
      <c r="D2304" t="s">
        <v>3039</v>
      </c>
      <c r="E2304" t="s">
        <v>3070</v>
      </c>
      <c r="F2304">
        <v>550.60271922452375</v>
      </c>
      <c r="G2304" t="s">
        <v>43</v>
      </c>
    </row>
    <row r="2305" spans="1:7">
      <c r="A2305" t="s">
        <v>3204</v>
      </c>
      <c r="B2305" s="158">
        <v>46274</v>
      </c>
      <c r="C2305" t="s">
        <v>5539</v>
      </c>
      <c r="D2305" t="s">
        <v>3039</v>
      </c>
      <c r="E2305" t="s">
        <v>3070</v>
      </c>
      <c r="F2305">
        <v>548.50650514871813</v>
      </c>
      <c r="G2305" t="s">
        <v>43</v>
      </c>
    </row>
    <row r="2306" spans="1:7">
      <c r="A2306" t="s">
        <v>3204</v>
      </c>
      <c r="B2306" s="158">
        <v>46274</v>
      </c>
      <c r="C2306" t="s">
        <v>5540</v>
      </c>
      <c r="D2306" t="s">
        <v>3039</v>
      </c>
      <c r="E2306" t="s">
        <v>3070</v>
      </c>
      <c r="F2306">
        <v>1326.5943450885241</v>
      </c>
      <c r="G2306" t="s">
        <v>43</v>
      </c>
    </row>
    <row r="2307" spans="1:7">
      <c r="A2307" t="s">
        <v>3204</v>
      </c>
      <c r="B2307" s="158">
        <v>46274</v>
      </c>
      <c r="C2307" t="s">
        <v>5268</v>
      </c>
      <c r="D2307" t="s">
        <v>3048</v>
      </c>
      <c r="E2307" t="s">
        <v>3070</v>
      </c>
      <c r="F2307">
        <v>467.48543855547899</v>
      </c>
      <c r="G2307" t="s">
        <v>43</v>
      </c>
    </row>
    <row r="2308" spans="1:7">
      <c r="A2308" t="s">
        <v>3204</v>
      </c>
      <c r="B2308" s="158">
        <v>46274</v>
      </c>
      <c r="C2308" t="s">
        <v>5269</v>
      </c>
      <c r="D2308" t="s">
        <v>3048</v>
      </c>
      <c r="E2308" t="s">
        <v>3070</v>
      </c>
      <c r="F2308">
        <v>467.4890179168433</v>
      </c>
      <c r="G2308" t="s">
        <v>43</v>
      </c>
    </row>
    <row r="2309" spans="1:7">
      <c r="A2309" t="s">
        <v>3204</v>
      </c>
      <c r="B2309" s="158">
        <v>46274</v>
      </c>
      <c r="C2309" t="s">
        <v>5382</v>
      </c>
      <c r="D2309" t="s">
        <v>3034</v>
      </c>
      <c r="E2309" t="s">
        <v>3070</v>
      </c>
      <c r="F2309">
        <v>397.42910923808807</v>
      </c>
      <c r="G2309" t="s">
        <v>43</v>
      </c>
    </row>
    <row r="2310" spans="1:7">
      <c r="A2310" t="s">
        <v>3204</v>
      </c>
      <c r="B2310" s="158">
        <v>46274</v>
      </c>
      <c r="C2310" t="s">
        <v>5381</v>
      </c>
      <c r="D2310" t="s">
        <v>3034</v>
      </c>
      <c r="E2310" t="s">
        <v>3070</v>
      </c>
      <c r="F2310">
        <v>397.42900115251541</v>
      </c>
      <c r="G2310" t="s">
        <v>43</v>
      </c>
    </row>
    <row r="2311" spans="1:7">
      <c r="A2311" t="s">
        <v>3204</v>
      </c>
      <c r="B2311" s="158">
        <v>46274</v>
      </c>
      <c r="C2311" t="s">
        <v>5380</v>
      </c>
      <c r="D2311" t="s">
        <v>3034</v>
      </c>
      <c r="E2311" t="s">
        <v>3070</v>
      </c>
      <c r="F2311">
        <v>689.1689487118274</v>
      </c>
      <c r="G2311" t="s">
        <v>43</v>
      </c>
    </row>
    <row r="2312" spans="1:7">
      <c r="A2312" t="s">
        <v>3204</v>
      </c>
      <c r="B2312" s="158">
        <v>46274</v>
      </c>
      <c r="C2312" t="s">
        <v>5564</v>
      </c>
      <c r="D2312" t="s">
        <v>3034</v>
      </c>
      <c r="E2312" t="s">
        <v>3070</v>
      </c>
      <c r="F2312">
        <v>566.24083031155169</v>
      </c>
      <c r="G2312" t="s">
        <v>43</v>
      </c>
    </row>
    <row r="2313" spans="1:7">
      <c r="A2313" t="s">
        <v>3204</v>
      </c>
      <c r="B2313" s="158">
        <v>46274</v>
      </c>
      <c r="C2313" t="s">
        <v>5562</v>
      </c>
      <c r="D2313" t="s">
        <v>3034</v>
      </c>
      <c r="E2313" t="s">
        <v>3070</v>
      </c>
      <c r="F2313">
        <v>464.90448685362941</v>
      </c>
      <c r="G2313" t="s">
        <v>43</v>
      </c>
    </row>
    <row r="2314" spans="1:7">
      <c r="A2314" t="s">
        <v>3204</v>
      </c>
      <c r="B2314" s="158">
        <v>46274</v>
      </c>
      <c r="C2314" t="s">
        <v>5563</v>
      </c>
      <c r="D2314" t="s">
        <v>3034</v>
      </c>
      <c r="E2314" t="s">
        <v>3070</v>
      </c>
      <c r="F2314">
        <v>464.90892719477421</v>
      </c>
      <c r="G2314" t="s">
        <v>43</v>
      </c>
    </row>
    <row r="2315" spans="1:7">
      <c r="A2315" t="s">
        <v>3204</v>
      </c>
      <c r="B2315" s="158">
        <v>46274</v>
      </c>
      <c r="C2315" t="s">
        <v>5379</v>
      </c>
      <c r="D2315" t="s">
        <v>3034</v>
      </c>
      <c r="E2315" t="s">
        <v>3070</v>
      </c>
      <c r="F2315">
        <v>630.16801706608385</v>
      </c>
      <c r="G2315" t="s">
        <v>43</v>
      </c>
    </row>
    <row r="2316" spans="1:7">
      <c r="A2316" t="s">
        <v>3204</v>
      </c>
      <c r="B2316" s="158">
        <v>46274</v>
      </c>
      <c r="C2316" t="s">
        <v>5383</v>
      </c>
      <c r="D2316" t="s">
        <v>3034</v>
      </c>
      <c r="E2316" t="s">
        <v>3070</v>
      </c>
      <c r="F2316">
        <v>348.00564541108912</v>
      </c>
      <c r="G2316" t="s">
        <v>43</v>
      </c>
    </row>
    <row r="2317" spans="1:7">
      <c r="A2317" t="s">
        <v>3204</v>
      </c>
      <c r="B2317" s="158">
        <v>46274</v>
      </c>
      <c r="C2317" t="s">
        <v>5384</v>
      </c>
      <c r="D2317" t="s">
        <v>3034</v>
      </c>
      <c r="E2317" t="s">
        <v>3070</v>
      </c>
      <c r="F2317">
        <v>345.45644872635597</v>
      </c>
      <c r="G2317" t="s">
        <v>43</v>
      </c>
    </row>
    <row r="2318" spans="1:7">
      <c r="A2318" t="s">
        <v>3204</v>
      </c>
      <c r="B2318" s="158">
        <v>46274</v>
      </c>
      <c r="C2318" t="s">
        <v>5385</v>
      </c>
      <c r="D2318" t="s">
        <v>3034</v>
      </c>
      <c r="E2318" t="s">
        <v>3070</v>
      </c>
      <c r="F2318">
        <v>337.88186176680028</v>
      </c>
      <c r="G2318" t="s">
        <v>43</v>
      </c>
    </row>
    <row r="2319" spans="1:7">
      <c r="A2319" t="s">
        <v>3204</v>
      </c>
      <c r="B2319" s="158">
        <v>46274</v>
      </c>
      <c r="C2319" t="s">
        <v>5386</v>
      </c>
      <c r="D2319" t="s">
        <v>3034</v>
      </c>
      <c r="E2319" t="s">
        <v>3070</v>
      </c>
      <c r="F2319">
        <v>337.35220655612648</v>
      </c>
      <c r="G2319" t="s">
        <v>43</v>
      </c>
    </row>
    <row r="2320" spans="1:7">
      <c r="A2320" t="s">
        <v>3204</v>
      </c>
      <c r="B2320" s="158">
        <v>46274</v>
      </c>
      <c r="C2320" t="s">
        <v>5404</v>
      </c>
      <c r="D2320" t="s">
        <v>3034</v>
      </c>
      <c r="E2320" t="s">
        <v>3070</v>
      </c>
      <c r="F2320">
        <v>522.59227085486054</v>
      </c>
      <c r="G2320" t="s">
        <v>43</v>
      </c>
    </row>
    <row r="2321" spans="1:7">
      <c r="A2321" t="s">
        <v>3204</v>
      </c>
      <c r="B2321" s="158">
        <v>46274</v>
      </c>
      <c r="C2321" t="s">
        <v>5405</v>
      </c>
      <c r="D2321" t="s">
        <v>3034</v>
      </c>
      <c r="E2321" t="s">
        <v>3070</v>
      </c>
      <c r="F2321">
        <v>517.30647686310112</v>
      </c>
      <c r="G2321" t="s">
        <v>43</v>
      </c>
    </row>
    <row r="2322" spans="1:7">
      <c r="A2322" t="s">
        <v>3204</v>
      </c>
      <c r="B2322" s="158">
        <v>46274</v>
      </c>
      <c r="C2322" t="s">
        <v>5387</v>
      </c>
      <c r="D2322" t="s">
        <v>3034</v>
      </c>
      <c r="E2322" t="s">
        <v>3070</v>
      </c>
      <c r="F2322">
        <v>339.09969754889607</v>
      </c>
      <c r="G2322" t="s">
        <v>43</v>
      </c>
    </row>
    <row r="2323" spans="1:7">
      <c r="A2323" t="s">
        <v>3204</v>
      </c>
      <c r="B2323" s="158">
        <v>46274</v>
      </c>
      <c r="C2323" t="s">
        <v>5406</v>
      </c>
      <c r="D2323" t="s">
        <v>3034</v>
      </c>
      <c r="E2323" t="s">
        <v>3070</v>
      </c>
      <c r="F2323">
        <v>586.07144772261381</v>
      </c>
      <c r="G2323" t="s">
        <v>43</v>
      </c>
    </row>
    <row r="2324" spans="1:7">
      <c r="A2324" t="s">
        <v>3204</v>
      </c>
      <c r="B2324" s="158">
        <v>46274</v>
      </c>
      <c r="C2324" t="s">
        <v>5407</v>
      </c>
      <c r="D2324" t="s">
        <v>3034</v>
      </c>
      <c r="E2324" t="s">
        <v>3070</v>
      </c>
      <c r="F2324">
        <v>578.50564717128873</v>
      </c>
      <c r="G2324" t="s">
        <v>43</v>
      </c>
    </row>
    <row r="2325" spans="1:7">
      <c r="A2325" t="s">
        <v>3204</v>
      </c>
      <c r="B2325" s="158">
        <v>46274</v>
      </c>
      <c r="C2325" t="s">
        <v>5408</v>
      </c>
      <c r="D2325" t="s">
        <v>3034</v>
      </c>
      <c r="E2325" t="s">
        <v>3070</v>
      </c>
      <c r="F2325">
        <v>861.52855914272368</v>
      </c>
      <c r="G2325" t="s">
        <v>43</v>
      </c>
    </row>
    <row r="2326" spans="1:7">
      <c r="A2326" t="s">
        <v>3204</v>
      </c>
      <c r="B2326" s="158">
        <v>46274</v>
      </c>
      <c r="C2326" t="s">
        <v>5472</v>
      </c>
      <c r="D2326" t="s">
        <v>3034</v>
      </c>
      <c r="E2326" t="s">
        <v>3070</v>
      </c>
      <c r="F2326">
        <v>557.93692457303405</v>
      </c>
      <c r="G2326" t="s">
        <v>43</v>
      </c>
    </row>
    <row r="2327" spans="1:7">
      <c r="A2327" t="s">
        <v>3204</v>
      </c>
      <c r="B2327" s="158">
        <v>46274</v>
      </c>
      <c r="C2327" t="s">
        <v>5473</v>
      </c>
      <c r="D2327" t="s">
        <v>3034</v>
      </c>
      <c r="E2327" t="s">
        <v>3070</v>
      </c>
      <c r="F2327">
        <v>439.21135812625289</v>
      </c>
      <c r="G2327" t="s">
        <v>43</v>
      </c>
    </row>
    <row r="2328" spans="1:7">
      <c r="A2328" t="s">
        <v>3204</v>
      </c>
      <c r="B2328" s="158">
        <v>46274</v>
      </c>
      <c r="C2328" t="s">
        <v>5416</v>
      </c>
      <c r="D2328" t="s">
        <v>3034</v>
      </c>
      <c r="E2328" t="s">
        <v>3070</v>
      </c>
      <c r="F2328">
        <v>547.14636758714914</v>
      </c>
      <c r="G2328" t="s">
        <v>43</v>
      </c>
    </row>
    <row r="2329" spans="1:7">
      <c r="A2329" t="s">
        <v>3204</v>
      </c>
      <c r="B2329" s="158">
        <v>46274</v>
      </c>
      <c r="C2329" t="s">
        <v>5415</v>
      </c>
      <c r="D2329" t="s">
        <v>3034</v>
      </c>
      <c r="E2329" t="s">
        <v>3070</v>
      </c>
      <c r="F2329">
        <v>547.14921399578452</v>
      </c>
      <c r="G2329" t="s">
        <v>43</v>
      </c>
    </row>
    <row r="2330" spans="1:7">
      <c r="A2330" t="s">
        <v>3204</v>
      </c>
      <c r="B2330" s="158">
        <v>46274</v>
      </c>
      <c r="C2330" t="s">
        <v>5477</v>
      </c>
      <c r="D2330" t="s">
        <v>3034</v>
      </c>
      <c r="E2330" t="s">
        <v>3070</v>
      </c>
      <c r="F2330">
        <v>755.20007820427418</v>
      </c>
      <c r="G2330" t="s">
        <v>43</v>
      </c>
    </row>
    <row r="2331" spans="1:7">
      <c r="A2331" t="s">
        <v>3204</v>
      </c>
      <c r="B2331" s="158">
        <v>46274</v>
      </c>
      <c r="C2331" t="s">
        <v>5481</v>
      </c>
      <c r="D2331" t="s">
        <v>3034</v>
      </c>
      <c r="E2331" t="s">
        <v>3070</v>
      </c>
      <c r="F2331">
        <v>519.07727541401982</v>
      </c>
      <c r="G2331" t="s">
        <v>43</v>
      </c>
    </row>
    <row r="2332" spans="1:7">
      <c r="A2332" t="s">
        <v>3204</v>
      </c>
      <c r="B2332" s="158">
        <v>46274</v>
      </c>
      <c r="C2332" t="s">
        <v>5435</v>
      </c>
      <c r="D2332" t="s">
        <v>3034</v>
      </c>
      <c r="E2332" t="s">
        <v>3070</v>
      </c>
      <c r="F2332">
        <v>488.36944065615529</v>
      </c>
      <c r="G2332" t="s">
        <v>43</v>
      </c>
    </row>
    <row r="2333" spans="1:7">
      <c r="A2333" t="s">
        <v>3204</v>
      </c>
      <c r="B2333" s="158">
        <v>46274</v>
      </c>
      <c r="C2333" t="s">
        <v>5434</v>
      </c>
      <c r="D2333" t="s">
        <v>3034</v>
      </c>
      <c r="E2333" t="s">
        <v>3070</v>
      </c>
      <c r="F2333">
        <v>488.37296679615969</v>
      </c>
      <c r="G2333" t="s">
        <v>43</v>
      </c>
    </row>
    <row r="2334" spans="1:7">
      <c r="A2334" t="s">
        <v>3204</v>
      </c>
      <c r="B2334" s="158">
        <v>46274</v>
      </c>
      <c r="C2334" t="s">
        <v>5480</v>
      </c>
      <c r="D2334" t="s">
        <v>3034</v>
      </c>
      <c r="E2334" t="s">
        <v>3070</v>
      </c>
      <c r="F2334">
        <v>519.07625116407871</v>
      </c>
      <c r="G2334" t="s">
        <v>43</v>
      </c>
    </row>
    <row r="2335" spans="1:7">
      <c r="A2335" t="s">
        <v>3204</v>
      </c>
      <c r="B2335" s="158">
        <v>46274</v>
      </c>
      <c r="C2335" t="s">
        <v>5479</v>
      </c>
      <c r="D2335" t="s">
        <v>3034</v>
      </c>
      <c r="E2335" t="s">
        <v>3070</v>
      </c>
      <c r="F2335">
        <v>519.07737481221557</v>
      </c>
      <c r="G2335" t="s">
        <v>43</v>
      </c>
    </row>
    <row r="2336" spans="1:7">
      <c r="A2336" t="s">
        <v>3204</v>
      </c>
      <c r="B2336" s="158">
        <v>46274</v>
      </c>
      <c r="C2336" t="s">
        <v>5478</v>
      </c>
      <c r="D2336" t="s">
        <v>3034</v>
      </c>
      <c r="E2336" t="s">
        <v>3070</v>
      </c>
      <c r="F2336">
        <v>679.97422486916184</v>
      </c>
      <c r="G2336" t="s">
        <v>43</v>
      </c>
    </row>
    <row r="2337" spans="1:7">
      <c r="A2337" t="s">
        <v>3204</v>
      </c>
      <c r="B2337" s="158">
        <v>46274</v>
      </c>
      <c r="C2337" t="s">
        <v>5458</v>
      </c>
      <c r="D2337" t="s">
        <v>3034</v>
      </c>
      <c r="E2337" t="s">
        <v>3070</v>
      </c>
      <c r="F2337">
        <v>499.97741196677089</v>
      </c>
      <c r="G2337" t="s">
        <v>43</v>
      </c>
    </row>
    <row r="2338" spans="1:7">
      <c r="A2338" t="s">
        <v>3204</v>
      </c>
      <c r="B2338" s="158">
        <v>46274</v>
      </c>
      <c r="C2338" t="s">
        <v>5457</v>
      </c>
      <c r="D2338" t="s">
        <v>3034</v>
      </c>
      <c r="E2338" t="s">
        <v>3070</v>
      </c>
      <c r="F2338">
        <v>499.97664468735462</v>
      </c>
      <c r="G2338" t="s">
        <v>43</v>
      </c>
    </row>
    <row r="2339" spans="1:7">
      <c r="A2339" t="s">
        <v>3204</v>
      </c>
      <c r="B2339" s="158">
        <v>46274</v>
      </c>
      <c r="C2339" t="s">
        <v>5455</v>
      </c>
      <c r="D2339" t="s">
        <v>3034</v>
      </c>
      <c r="E2339" t="s">
        <v>3070</v>
      </c>
      <c r="F2339">
        <v>499.97861498594278</v>
      </c>
      <c r="G2339" t="s">
        <v>43</v>
      </c>
    </row>
    <row r="2340" spans="1:7">
      <c r="A2340" t="s">
        <v>3204</v>
      </c>
      <c r="B2340" s="158">
        <v>46274</v>
      </c>
      <c r="C2340" t="s">
        <v>5456</v>
      </c>
      <c r="D2340" t="s">
        <v>3034</v>
      </c>
      <c r="E2340" t="s">
        <v>3070</v>
      </c>
      <c r="F2340">
        <v>499.9783223643899</v>
      </c>
      <c r="G2340" t="s">
        <v>43</v>
      </c>
    </row>
    <row r="2341" spans="1:7">
      <c r="A2341" t="s">
        <v>3204</v>
      </c>
      <c r="B2341" s="158">
        <v>46274</v>
      </c>
      <c r="C2341" t="s">
        <v>5377</v>
      </c>
      <c r="D2341" t="s">
        <v>3034</v>
      </c>
      <c r="E2341" t="s">
        <v>3070</v>
      </c>
      <c r="F2341">
        <v>442.49466969259078</v>
      </c>
      <c r="G2341" t="s">
        <v>43</v>
      </c>
    </row>
    <row r="2342" spans="1:7">
      <c r="A2342" t="s">
        <v>3204</v>
      </c>
      <c r="B2342" s="158">
        <v>46274</v>
      </c>
      <c r="C2342" t="s">
        <v>5378</v>
      </c>
      <c r="D2342" t="s">
        <v>3034</v>
      </c>
      <c r="E2342" t="s">
        <v>3070</v>
      </c>
      <c r="F2342">
        <v>442.49093071185052</v>
      </c>
      <c r="G2342" t="s">
        <v>43</v>
      </c>
    </row>
    <row r="2343" spans="1:7">
      <c r="A2343" t="s">
        <v>3204</v>
      </c>
      <c r="B2343" s="158">
        <v>46275</v>
      </c>
      <c r="C2343" t="s">
        <v>5871</v>
      </c>
      <c r="D2343" t="s">
        <v>3044</v>
      </c>
      <c r="E2343" t="s">
        <v>3070</v>
      </c>
      <c r="F2343">
        <v>944.49057498795446</v>
      </c>
      <c r="G2343" t="s">
        <v>43</v>
      </c>
    </row>
    <row r="2344" spans="1:7">
      <c r="A2344" t="s">
        <v>3204</v>
      </c>
      <c r="B2344" s="158">
        <v>46275</v>
      </c>
      <c r="C2344" t="s">
        <v>5855</v>
      </c>
      <c r="D2344" t="s">
        <v>3044</v>
      </c>
      <c r="E2344" t="s">
        <v>3070</v>
      </c>
      <c r="F2344">
        <v>656.49292192305438</v>
      </c>
      <c r="G2344" t="s">
        <v>43</v>
      </c>
    </row>
    <row r="2345" spans="1:7">
      <c r="A2345" t="s">
        <v>3204</v>
      </c>
      <c r="B2345" s="158">
        <v>46275</v>
      </c>
      <c r="C2345" t="s">
        <v>5859</v>
      </c>
      <c r="D2345" t="s">
        <v>3044</v>
      </c>
      <c r="E2345" t="s">
        <v>3070</v>
      </c>
      <c r="F2345">
        <v>394.52026680251578</v>
      </c>
      <c r="G2345" t="s">
        <v>43</v>
      </c>
    </row>
    <row r="2346" spans="1:7">
      <c r="A2346" t="s">
        <v>3204</v>
      </c>
      <c r="B2346" s="158">
        <v>46275</v>
      </c>
      <c r="C2346" t="s">
        <v>5869</v>
      </c>
      <c r="D2346" t="s">
        <v>3044</v>
      </c>
      <c r="E2346" t="s">
        <v>3070</v>
      </c>
      <c r="F2346">
        <v>445.55862248828629</v>
      </c>
      <c r="G2346" t="s">
        <v>43</v>
      </c>
    </row>
    <row r="2347" spans="1:7">
      <c r="A2347" t="s">
        <v>3204</v>
      </c>
      <c r="B2347" s="158">
        <v>46275</v>
      </c>
      <c r="C2347" t="s">
        <v>5870</v>
      </c>
      <c r="D2347" t="s">
        <v>3044</v>
      </c>
      <c r="E2347" t="s">
        <v>3070</v>
      </c>
      <c r="F2347">
        <v>394.27128731552511</v>
      </c>
      <c r="G2347" t="s">
        <v>43</v>
      </c>
    </row>
    <row r="2348" spans="1:7">
      <c r="A2348" t="s">
        <v>3204</v>
      </c>
      <c r="B2348" s="158">
        <v>46275</v>
      </c>
      <c r="C2348" t="s">
        <v>5868</v>
      </c>
      <c r="D2348" t="s">
        <v>3044</v>
      </c>
      <c r="E2348" t="s">
        <v>3070</v>
      </c>
      <c r="F2348">
        <v>445.23375669447711</v>
      </c>
      <c r="G2348" t="s">
        <v>43</v>
      </c>
    </row>
    <row r="2349" spans="1:7">
      <c r="A2349" t="s">
        <v>3204</v>
      </c>
      <c r="B2349" s="158">
        <v>46275</v>
      </c>
      <c r="C2349" t="s">
        <v>5872</v>
      </c>
      <c r="D2349" t="s">
        <v>3044</v>
      </c>
      <c r="E2349" t="s">
        <v>3070</v>
      </c>
      <c r="F2349">
        <v>394.21901995176449</v>
      </c>
      <c r="G2349" t="s">
        <v>43</v>
      </c>
    </row>
    <row r="2350" spans="1:7">
      <c r="A2350" t="s">
        <v>3204</v>
      </c>
      <c r="B2350" s="158">
        <v>46275</v>
      </c>
      <c r="C2350" t="s">
        <v>5867</v>
      </c>
      <c r="D2350" t="s">
        <v>3044</v>
      </c>
      <c r="E2350" t="s">
        <v>3070</v>
      </c>
      <c r="F2350">
        <v>444.69645327329641</v>
      </c>
      <c r="G2350" t="s">
        <v>43</v>
      </c>
    </row>
    <row r="2351" spans="1:7">
      <c r="A2351" t="s">
        <v>3204</v>
      </c>
      <c r="B2351" s="158">
        <v>46275</v>
      </c>
      <c r="C2351" t="s">
        <v>5873</v>
      </c>
      <c r="D2351" t="s">
        <v>3044</v>
      </c>
      <c r="E2351" t="s">
        <v>3070</v>
      </c>
      <c r="F2351">
        <v>394.16118096606812</v>
      </c>
      <c r="G2351" t="s">
        <v>43</v>
      </c>
    </row>
    <row r="2352" spans="1:7">
      <c r="A2352" t="s">
        <v>3204</v>
      </c>
      <c r="B2352" s="158">
        <v>46275</v>
      </c>
      <c r="C2352" t="s">
        <v>5866</v>
      </c>
      <c r="D2352" t="s">
        <v>3044</v>
      </c>
      <c r="E2352" t="s">
        <v>3070</v>
      </c>
      <c r="F2352">
        <v>444.15674208384007</v>
      </c>
      <c r="G2352" t="s">
        <v>43</v>
      </c>
    </row>
    <row r="2353" spans="1:7">
      <c r="A2353" t="s">
        <v>3204</v>
      </c>
      <c r="B2353" s="158">
        <v>46275</v>
      </c>
      <c r="C2353" t="s">
        <v>5865</v>
      </c>
      <c r="D2353" t="s">
        <v>3044</v>
      </c>
      <c r="E2353" t="s">
        <v>3070</v>
      </c>
      <c r="F2353">
        <v>443.61394613096491</v>
      </c>
      <c r="G2353" t="s">
        <v>43</v>
      </c>
    </row>
    <row r="2354" spans="1:7">
      <c r="A2354" t="s">
        <v>3204</v>
      </c>
      <c r="B2354" s="158">
        <v>46275</v>
      </c>
      <c r="C2354" t="s">
        <v>5864</v>
      </c>
      <c r="D2354" t="s">
        <v>3044</v>
      </c>
      <c r="E2354" t="s">
        <v>3070</v>
      </c>
      <c r="F2354">
        <v>443.07249683421111</v>
      </c>
      <c r="G2354" t="s">
        <v>43</v>
      </c>
    </row>
    <row r="2355" spans="1:7">
      <c r="A2355" t="s">
        <v>3204</v>
      </c>
      <c r="B2355" s="158">
        <v>46275</v>
      </c>
      <c r="C2355" t="s">
        <v>5863</v>
      </c>
      <c r="D2355" t="s">
        <v>3044</v>
      </c>
      <c r="E2355" t="s">
        <v>3070</v>
      </c>
      <c r="F2355">
        <v>445.97412232495839</v>
      </c>
      <c r="G2355" t="s">
        <v>43</v>
      </c>
    </row>
    <row r="2356" spans="1:7">
      <c r="A2356" t="s">
        <v>3204</v>
      </c>
      <c r="B2356" s="158">
        <v>46275</v>
      </c>
      <c r="C2356" t="s">
        <v>5862</v>
      </c>
      <c r="D2356" t="s">
        <v>3044</v>
      </c>
      <c r="E2356" t="s">
        <v>3070</v>
      </c>
      <c r="F2356">
        <v>441.54242095863452</v>
      </c>
      <c r="G2356" t="s">
        <v>43</v>
      </c>
    </row>
    <row r="2357" spans="1:7">
      <c r="A2357" t="s">
        <v>3204</v>
      </c>
      <c r="B2357" s="158">
        <v>46275</v>
      </c>
      <c r="C2357" t="s">
        <v>5861</v>
      </c>
      <c r="D2357" t="s">
        <v>3044</v>
      </c>
      <c r="E2357" t="s">
        <v>3070</v>
      </c>
      <c r="F2357">
        <v>441.21563185378909</v>
      </c>
      <c r="G2357" t="s">
        <v>43</v>
      </c>
    </row>
    <row r="2358" spans="1:7">
      <c r="A2358" t="s">
        <v>3204</v>
      </c>
      <c r="B2358" s="158">
        <v>46275</v>
      </c>
      <c r="C2358" t="s">
        <v>5860</v>
      </c>
      <c r="D2358" t="s">
        <v>3044</v>
      </c>
      <c r="E2358" t="s">
        <v>3070</v>
      </c>
      <c r="F2358">
        <v>440.67558465991169</v>
      </c>
      <c r="G2358" t="s">
        <v>43</v>
      </c>
    </row>
    <row r="2359" spans="1:7">
      <c r="A2359" t="s">
        <v>3204</v>
      </c>
      <c r="B2359" s="158">
        <v>46275</v>
      </c>
      <c r="C2359" t="s">
        <v>5858</v>
      </c>
      <c r="D2359" t="s">
        <v>3044</v>
      </c>
      <c r="E2359" t="s">
        <v>3070</v>
      </c>
      <c r="F2359">
        <v>442.8870628955774</v>
      </c>
      <c r="G2359" t="s">
        <v>43</v>
      </c>
    </row>
    <row r="2360" spans="1:7">
      <c r="A2360" t="s">
        <v>3204</v>
      </c>
      <c r="B2360" s="158">
        <v>46275</v>
      </c>
      <c r="C2360" t="s">
        <v>5857</v>
      </c>
      <c r="D2360" t="s">
        <v>3044</v>
      </c>
      <c r="E2360" t="s">
        <v>3070</v>
      </c>
      <c r="F2360">
        <v>445.07915337523451</v>
      </c>
      <c r="G2360" t="s">
        <v>43</v>
      </c>
    </row>
    <row r="2361" spans="1:7">
      <c r="A2361" t="s">
        <v>3204</v>
      </c>
      <c r="B2361" s="158">
        <v>46275</v>
      </c>
      <c r="C2361" t="s">
        <v>5856</v>
      </c>
      <c r="D2361" t="s">
        <v>3044</v>
      </c>
      <c r="E2361" t="s">
        <v>3070</v>
      </c>
      <c r="F2361">
        <v>1460.7638642622619</v>
      </c>
      <c r="G2361" t="s">
        <v>43</v>
      </c>
    </row>
    <row r="2362" spans="1:7">
      <c r="A2362" t="s">
        <v>3204</v>
      </c>
      <c r="B2362" s="158">
        <v>46276</v>
      </c>
      <c r="C2362" t="s">
        <v>5827</v>
      </c>
      <c r="D2362" t="s">
        <v>3044</v>
      </c>
      <c r="E2362" t="s">
        <v>3070</v>
      </c>
      <c r="F2362">
        <v>253.59976157255011</v>
      </c>
      <c r="G2362" t="s">
        <v>43</v>
      </c>
    </row>
    <row r="2363" spans="1:7">
      <c r="A2363" t="s">
        <v>3204</v>
      </c>
      <c r="B2363" s="158">
        <v>46276</v>
      </c>
      <c r="C2363" t="s">
        <v>5828</v>
      </c>
      <c r="D2363" t="s">
        <v>3044</v>
      </c>
      <c r="E2363" t="s">
        <v>3070</v>
      </c>
      <c r="F2363">
        <v>425.45550488692243</v>
      </c>
      <c r="G2363" t="s">
        <v>43</v>
      </c>
    </row>
    <row r="2364" spans="1:7">
      <c r="A2364" t="s">
        <v>3204</v>
      </c>
      <c r="B2364" s="158">
        <v>46275</v>
      </c>
      <c r="C2364" t="s">
        <v>5826</v>
      </c>
      <c r="D2364" t="s">
        <v>3044</v>
      </c>
      <c r="E2364" t="s">
        <v>3070</v>
      </c>
      <c r="F2364">
        <v>215.23116775089869</v>
      </c>
      <c r="G2364" t="s">
        <v>43</v>
      </c>
    </row>
    <row r="2365" spans="1:7">
      <c r="A2365" t="s">
        <v>3204</v>
      </c>
      <c r="B2365" s="158">
        <v>46275</v>
      </c>
      <c r="C2365" t="s">
        <v>5848</v>
      </c>
      <c r="D2365" t="s">
        <v>3044</v>
      </c>
      <c r="E2365" t="s">
        <v>3070</v>
      </c>
      <c r="F2365">
        <v>218.08543129707689</v>
      </c>
      <c r="G2365" t="s">
        <v>43</v>
      </c>
    </row>
    <row r="2366" spans="1:7">
      <c r="A2366" t="s">
        <v>3204</v>
      </c>
      <c r="B2366" s="158">
        <v>46275</v>
      </c>
      <c r="C2366" t="s">
        <v>5847</v>
      </c>
      <c r="D2366" t="s">
        <v>3044</v>
      </c>
      <c r="E2366" t="s">
        <v>3070</v>
      </c>
      <c r="F2366">
        <v>220.76792469341311</v>
      </c>
      <c r="G2366" t="s">
        <v>43</v>
      </c>
    </row>
    <row r="2367" spans="1:7">
      <c r="A2367" t="s">
        <v>3204</v>
      </c>
      <c r="B2367" s="158">
        <v>46275</v>
      </c>
      <c r="C2367" t="s">
        <v>5846</v>
      </c>
      <c r="D2367" t="s">
        <v>3044</v>
      </c>
      <c r="E2367" t="s">
        <v>3070</v>
      </c>
      <c r="F2367">
        <v>223.44664399838081</v>
      </c>
      <c r="G2367" t="s">
        <v>43</v>
      </c>
    </row>
    <row r="2368" spans="1:7">
      <c r="A2368" t="s">
        <v>3204</v>
      </c>
      <c r="B2368" s="158">
        <v>46275</v>
      </c>
      <c r="C2368" t="s">
        <v>5845</v>
      </c>
      <c r="D2368" t="s">
        <v>3044</v>
      </c>
      <c r="E2368" t="s">
        <v>3070</v>
      </c>
      <c r="F2368">
        <v>226.12921716505659</v>
      </c>
      <c r="G2368" t="s">
        <v>43</v>
      </c>
    </row>
    <row r="2369" spans="1:7">
      <c r="A2369" t="s">
        <v>3204</v>
      </c>
      <c r="B2369" s="158">
        <v>46275</v>
      </c>
      <c r="C2369" t="s">
        <v>5844</v>
      </c>
      <c r="D2369" t="s">
        <v>3044</v>
      </c>
      <c r="E2369" t="s">
        <v>3070</v>
      </c>
      <c r="F2369">
        <v>228.94694273383359</v>
      </c>
      <c r="G2369" t="s">
        <v>43</v>
      </c>
    </row>
    <row r="2370" spans="1:7">
      <c r="A2370" t="s">
        <v>3204</v>
      </c>
      <c r="B2370" s="158">
        <v>46275</v>
      </c>
      <c r="C2370" t="s">
        <v>5843</v>
      </c>
      <c r="D2370" t="s">
        <v>3044</v>
      </c>
      <c r="E2370" t="s">
        <v>3070</v>
      </c>
      <c r="F2370">
        <v>231.49613229231909</v>
      </c>
      <c r="G2370" t="s">
        <v>43</v>
      </c>
    </row>
    <row r="2371" spans="1:7">
      <c r="A2371" t="s">
        <v>3204</v>
      </c>
      <c r="B2371" s="158">
        <v>46275</v>
      </c>
      <c r="C2371" t="s">
        <v>5842</v>
      </c>
      <c r="D2371" t="s">
        <v>3044</v>
      </c>
      <c r="E2371" t="s">
        <v>3070</v>
      </c>
      <c r="F2371">
        <v>234.17295295908119</v>
      </c>
      <c r="G2371" t="s">
        <v>43</v>
      </c>
    </row>
    <row r="2372" spans="1:7">
      <c r="A2372" t="s">
        <v>3204</v>
      </c>
      <c r="B2372" s="158">
        <v>46275</v>
      </c>
      <c r="C2372" t="s">
        <v>5836</v>
      </c>
      <c r="D2372" t="s">
        <v>3044</v>
      </c>
      <c r="E2372" t="s">
        <v>3070</v>
      </c>
      <c r="F2372">
        <v>236.8555126613937</v>
      </c>
      <c r="G2372" t="s">
        <v>43</v>
      </c>
    </row>
    <row r="2373" spans="1:7">
      <c r="A2373" t="s">
        <v>3204</v>
      </c>
      <c r="B2373" s="158">
        <v>46275</v>
      </c>
      <c r="C2373" t="s">
        <v>5825</v>
      </c>
      <c r="D2373" t="s">
        <v>3044</v>
      </c>
      <c r="E2373" t="s">
        <v>3070</v>
      </c>
      <c r="F2373">
        <v>249.99910144251771</v>
      </c>
      <c r="G2373" t="s">
        <v>43</v>
      </c>
    </row>
    <row r="2374" spans="1:7">
      <c r="A2374" t="s">
        <v>3204</v>
      </c>
      <c r="B2374" s="158">
        <v>46275</v>
      </c>
      <c r="C2374" t="s">
        <v>5829</v>
      </c>
      <c r="D2374" t="s">
        <v>3044</v>
      </c>
      <c r="E2374" t="s">
        <v>3070</v>
      </c>
      <c r="F2374">
        <v>444.75187243218528</v>
      </c>
      <c r="G2374" t="s">
        <v>43</v>
      </c>
    </row>
    <row r="2375" spans="1:7">
      <c r="A2375" t="s">
        <v>3204</v>
      </c>
      <c r="B2375" s="158">
        <v>46275</v>
      </c>
      <c r="C2375" t="s">
        <v>5830</v>
      </c>
      <c r="D2375" t="s">
        <v>3044</v>
      </c>
      <c r="E2375" t="s">
        <v>3070</v>
      </c>
      <c r="F2375">
        <v>672.62349793175235</v>
      </c>
      <c r="G2375" t="s">
        <v>43</v>
      </c>
    </row>
    <row r="2376" spans="1:7">
      <c r="A2376" t="s">
        <v>3204</v>
      </c>
      <c r="B2376" s="158">
        <v>46275</v>
      </c>
      <c r="C2376" t="s">
        <v>5831</v>
      </c>
      <c r="D2376" t="s">
        <v>3044</v>
      </c>
      <c r="E2376" t="s">
        <v>3070</v>
      </c>
      <c r="F2376">
        <v>380.69410363840871</v>
      </c>
      <c r="G2376" t="s">
        <v>43</v>
      </c>
    </row>
    <row r="2377" spans="1:7">
      <c r="A2377" t="s">
        <v>3204</v>
      </c>
      <c r="B2377" s="158">
        <v>46275</v>
      </c>
      <c r="C2377" t="s">
        <v>5832</v>
      </c>
      <c r="D2377" t="s">
        <v>3044</v>
      </c>
      <c r="E2377" t="s">
        <v>3070</v>
      </c>
      <c r="F2377">
        <v>380.72785337455571</v>
      </c>
      <c r="G2377" t="s">
        <v>43</v>
      </c>
    </row>
    <row r="2378" spans="1:7">
      <c r="A2378" t="s">
        <v>3204</v>
      </c>
      <c r="B2378" s="158">
        <v>46275</v>
      </c>
      <c r="C2378" t="s">
        <v>5833</v>
      </c>
      <c r="D2378" t="s">
        <v>3044</v>
      </c>
      <c r="E2378" t="s">
        <v>3070</v>
      </c>
      <c r="F2378">
        <v>380.73105863202358</v>
      </c>
      <c r="G2378" t="s">
        <v>43</v>
      </c>
    </row>
    <row r="2379" spans="1:7">
      <c r="A2379" t="s">
        <v>3204</v>
      </c>
      <c r="B2379" s="158">
        <v>46275</v>
      </c>
      <c r="C2379" t="s">
        <v>5834</v>
      </c>
      <c r="D2379" t="s">
        <v>3044</v>
      </c>
      <c r="E2379" t="s">
        <v>3070</v>
      </c>
      <c r="F2379">
        <v>380.72793683642522</v>
      </c>
      <c r="G2379" t="s">
        <v>43</v>
      </c>
    </row>
    <row r="2380" spans="1:7">
      <c r="A2380" t="s">
        <v>3204</v>
      </c>
      <c r="B2380" s="158">
        <v>46275</v>
      </c>
      <c r="C2380" t="s">
        <v>5835</v>
      </c>
      <c r="D2380" t="s">
        <v>3044</v>
      </c>
      <c r="E2380" t="s">
        <v>3070</v>
      </c>
      <c r="F2380">
        <v>380.73114092182368</v>
      </c>
      <c r="G2380" t="s">
        <v>43</v>
      </c>
    </row>
    <row r="2381" spans="1:7">
      <c r="A2381" t="s">
        <v>3204</v>
      </c>
      <c r="B2381" s="158">
        <v>46275</v>
      </c>
      <c r="C2381" t="s">
        <v>5837</v>
      </c>
      <c r="D2381" t="s">
        <v>3044</v>
      </c>
      <c r="E2381" t="s">
        <v>3070</v>
      </c>
      <c r="F2381">
        <v>380.7290651332587</v>
      </c>
      <c r="G2381" t="s">
        <v>43</v>
      </c>
    </row>
    <row r="2382" spans="1:7">
      <c r="A2382" t="s">
        <v>3204</v>
      </c>
      <c r="B2382" s="158">
        <v>46275</v>
      </c>
      <c r="C2382" t="s">
        <v>5838</v>
      </c>
      <c r="D2382" t="s">
        <v>3044</v>
      </c>
      <c r="E2382" t="s">
        <v>3070</v>
      </c>
      <c r="F2382">
        <v>380.73277229303488</v>
      </c>
      <c r="G2382" t="s">
        <v>43</v>
      </c>
    </row>
    <row r="2383" spans="1:7">
      <c r="A2383" t="s">
        <v>3204</v>
      </c>
      <c r="B2383" s="158">
        <v>46275</v>
      </c>
      <c r="C2383" t="s">
        <v>5839</v>
      </c>
      <c r="D2383" t="s">
        <v>3044</v>
      </c>
      <c r="E2383" t="s">
        <v>3070</v>
      </c>
      <c r="F2383">
        <v>388.66346674738452</v>
      </c>
      <c r="G2383" t="s">
        <v>43</v>
      </c>
    </row>
    <row r="2384" spans="1:7">
      <c r="A2384" t="s">
        <v>3204</v>
      </c>
      <c r="B2384" s="158">
        <v>46275</v>
      </c>
      <c r="C2384" t="s">
        <v>5840</v>
      </c>
      <c r="D2384" t="s">
        <v>3044</v>
      </c>
      <c r="E2384" t="s">
        <v>3070</v>
      </c>
      <c r="F2384">
        <v>391.6917476374656</v>
      </c>
      <c r="G2384" t="s">
        <v>43</v>
      </c>
    </row>
    <row r="2385" spans="1:7">
      <c r="A2385" t="s">
        <v>3204</v>
      </c>
      <c r="B2385" s="158">
        <v>46275</v>
      </c>
      <c r="C2385" t="s">
        <v>5841</v>
      </c>
      <c r="D2385" t="s">
        <v>3044</v>
      </c>
      <c r="E2385" t="s">
        <v>3070</v>
      </c>
      <c r="F2385">
        <v>397.79278062190861</v>
      </c>
      <c r="G2385" t="s">
        <v>43</v>
      </c>
    </row>
    <row r="2386" spans="1:7">
      <c r="A2386" t="s">
        <v>3204</v>
      </c>
      <c r="B2386" s="158">
        <v>46275</v>
      </c>
      <c r="C2386" t="s">
        <v>5854</v>
      </c>
      <c r="D2386" t="s">
        <v>3044</v>
      </c>
      <c r="E2386" t="s">
        <v>3070</v>
      </c>
      <c r="F2386">
        <v>392.46570582687849</v>
      </c>
      <c r="G2386" t="s">
        <v>43</v>
      </c>
    </row>
    <row r="2387" spans="1:7">
      <c r="A2387" t="s">
        <v>3204</v>
      </c>
      <c r="B2387" s="158">
        <v>46275</v>
      </c>
      <c r="C2387" t="s">
        <v>5853</v>
      </c>
      <c r="D2387" t="s">
        <v>3044</v>
      </c>
      <c r="E2387" t="s">
        <v>3070</v>
      </c>
      <c r="F2387">
        <v>392.46845218259841</v>
      </c>
      <c r="G2387" t="s">
        <v>43</v>
      </c>
    </row>
    <row r="2388" spans="1:7">
      <c r="A2388" t="s">
        <v>3204</v>
      </c>
      <c r="B2388" s="158">
        <v>46275</v>
      </c>
      <c r="C2388" t="s">
        <v>5852</v>
      </c>
      <c r="D2388" t="s">
        <v>3044</v>
      </c>
      <c r="E2388" t="s">
        <v>3070</v>
      </c>
      <c r="F2388">
        <v>392.4656226458028</v>
      </c>
      <c r="G2388" t="s">
        <v>43</v>
      </c>
    </row>
    <row r="2389" spans="1:7">
      <c r="A2389" t="s">
        <v>3204</v>
      </c>
      <c r="B2389" s="158">
        <v>46275</v>
      </c>
      <c r="C2389" t="s">
        <v>5851</v>
      </c>
      <c r="D2389" t="s">
        <v>3044</v>
      </c>
      <c r="E2389" t="s">
        <v>3070</v>
      </c>
      <c r="F2389">
        <v>392.47209723107522</v>
      </c>
      <c r="G2389" t="s">
        <v>43</v>
      </c>
    </row>
    <row r="2390" spans="1:7">
      <c r="A2390" t="s">
        <v>3204</v>
      </c>
      <c r="B2390" s="158">
        <v>46275</v>
      </c>
      <c r="C2390" t="s">
        <v>5850</v>
      </c>
      <c r="D2390" t="s">
        <v>3044</v>
      </c>
      <c r="E2390" t="s">
        <v>3070</v>
      </c>
      <c r="F2390">
        <v>390.63140949781518</v>
      </c>
      <c r="G2390" t="s">
        <v>43</v>
      </c>
    </row>
    <row r="2391" spans="1:7">
      <c r="A2391" t="s">
        <v>3204</v>
      </c>
      <c r="B2391" s="158">
        <v>46275</v>
      </c>
      <c r="C2391" t="s">
        <v>5849</v>
      </c>
      <c r="D2391" t="s">
        <v>3044</v>
      </c>
      <c r="E2391" t="s">
        <v>3070</v>
      </c>
      <c r="F2391">
        <v>619.31873952178285</v>
      </c>
      <c r="G2391" t="s">
        <v>43</v>
      </c>
    </row>
    <row r="2392" spans="1:7">
      <c r="A2392" t="s">
        <v>3204</v>
      </c>
      <c r="B2392" s="158">
        <v>46275</v>
      </c>
      <c r="C2392" t="s">
        <v>5893</v>
      </c>
      <c r="D2392" t="s">
        <v>3044</v>
      </c>
      <c r="E2392" t="s">
        <v>3070</v>
      </c>
      <c r="F2392">
        <v>4791.8493333300576</v>
      </c>
      <c r="G2392" t="s">
        <v>43</v>
      </c>
    </row>
    <row r="2393" spans="1:7">
      <c r="A2393" t="s">
        <v>3204</v>
      </c>
      <c r="B2393" s="158">
        <v>46275</v>
      </c>
      <c r="C2393" t="s">
        <v>5892</v>
      </c>
      <c r="D2393" t="s">
        <v>3044</v>
      </c>
      <c r="E2393" t="s">
        <v>3070</v>
      </c>
      <c r="F2393">
        <v>1090.994096815401</v>
      </c>
      <c r="G2393" t="s">
        <v>43</v>
      </c>
    </row>
    <row r="2394" spans="1:7">
      <c r="A2394" t="s">
        <v>3204</v>
      </c>
      <c r="B2394" s="158">
        <v>46275</v>
      </c>
      <c r="C2394" t="s">
        <v>5766</v>
      </c>
      <c r="D2394" t="s">
        <v>3041</v>
      </c>
      <c r="E2394" t="s">
        <v>3070</v>
      </c>
      <c r="F2394">
        <v>389.9924087934196</v>
      </c>
      <c r="G2394" t="s">
        <v>43</v>
      </c>
    </row>
    <row r="2395" spans="1:7">
      <c r="A2395" t="s">
        <v>3204</v>
      </c>
      <c r="B2395" s="158">
        <v>46275</v>
      </c>
      <c r="C2395" t="s">
        <v>5767</v>
      </c>
      <c r="D2395" t="s">
        <v>3041</v>
      </c>
      <c r="E2395" t="s">
        <v>3070</v>
      </c>
      <c r="F2395">
        <v>484.79380706325168</v>
      </c>
      <c r="G2395" t="s">
        <v>43</v>
      </c>
    </row>
    <row r="2396" spans="1:7">
      <c r="A2396" t="s">
        <v>3204</v>
      </c>
      <c r="B2396" s="158">
        <v>46275</v>
      </c>
      <c r="C2396" t="s">
        <v>5596</v>
      </c>
      <c r="D2396" t="s">
        <v>3041</v>
      </c>
      <c r="E2396" t="s">
        <v>3070</v>
      </c>
      <c r="F2396">
        <v>405.8082279805094</v>
      </c>
      <c r="G2396" t="s">
        <v>43</v>
      </c>
    </row>
    <row r="2397" spans="1:7">
      <c r="A2397" t="s">
        <v>3204</v>
      </c>
      <c r="B2397" s="158">
        <v>46275</v>
      </c>
      <c r="C2397" t="s">
        <v>5597</v>
      </c>
      <c r="D2397" t="s">
        <v>3041</v>
      </c>
      <c r="E2397" t="s">
        <v>3070</v>
      </c>
      <c r="F2397">
        <v>389.99347601830959</v>
      </c>
      <c r="G2397" t="s">
        <v>43</v>
      </c>
    </row>
    <row r="2398" spans="1:7">
      <c r="A2398" t="s">
        <v>3204</v>
      </c>
      <c r="B2398" s="158">
        <v>46275</v>
      </c>
      <c r="C2398" t="s">
        <v>5598</v>
      </c>
      <c r="D2398" t="s">
        <v>3041</v>
      </c>
      <c r="E2398" t="s">
        <v>3070</v>
      </c>
      <c r="F2398">
        <v>389.99572106823331</v>
      </c>
      <c r="G2398" t="s">
        <v>43</v>
      </c>
    </row>
    <row r="2399" spans="1:7">
      <c r="A2399" t="s">
        <v>3204</v>
      </c>
      <c r="B2399" s="158">
        <v>46275</v>
      </c>
      <c r="C2399" t="s">
        <v>5594</v>
      </c>
      <c r="D2399" t="s">
        <v>3041</v>
      </c>
      <c r="E2399" t="s">
        <v>3070</v>
      </c>
      <c r="F2399">
        <v>389.99574004113668</v>
      </c>
      <c r="G2399" t="s">
        <v>43</v>
      </c>
    </row>
    <row r="2400" spans="1:7">
      <c r="A2400" t="s">
        <v>3204</v>
      </c>
      <c r="B2400" s="158">
        <v>46275</v>
      </c>
      <c r="C2400" t="s">
        <v>5595</v>
      </c>
      <c r="D2400" t="s">
        <v>3041</v>
      </c>
      <c r="E2400" t="s">
        <v>3070</v>
      </c>
      <c r="F2400">
        <v>456.82235381752253</v>
      </c>
      <c r="G2400" t="s">
        <v>43</v>
      </c>
    </row>
    <row r="2401" spans="1:7">
      <c r="A2401" t="s">
        <v>3204</v>
      </c>
      <c r="B2401" s="158">
        <v>46275</v>
      </c>
      <c r="C2401" t="s">
        <v>5750</v>
      </c>
      <c r="D2401" t="s">
        <v>3041</v>
      </c>
      <c r="E2401" t="s">
        <v>3070</v>
      </c>
      <c r="F2401">
        <v>352.82461961731309</v>
      </c>
      <c r="G2401" t="s">
        <v>43</v>
      </c>
    </row>
    <row r="2402" spans="1:7">
      <c r="A2402" t="s">
        <v>3204</v>
      </c>
      <c r="B2402" s="158">
        <v>46275</v>
      </c>
      <c r="C2402" t="s">
        <v>5746</v>
      </c>
      <c r="D2402" t="s">
        <v>3041</v>
      </c>
      <c r="E2402" t="s">
        <v>3070</v>
      </c>
      <c r="F2402">
        <v>312.79257185198372</v>
      </c>
      <c r="G2402" t="s">
        <v>43</v>
      </c>
    </row>
    <row r="2403" spans="1:7">
      <c r="A2403" t="s">
        <v>3204</v>
      </c>
      <c r="B2403" s="158">
        <v>46275</v>
      </c>
      <c r="C2403" t="s">
        <v>5747</v>
      </c>
      <c r="D2403" t="s">
        <v>3041</v>
      </c>
      <c r="E2403" t="s">
        <v>3070</v>
      </c>
      <c r="F2403">
        <v>312.79362997598952</v>
      </c>
      <c r="G2403" t="s">
        <v>43</v>
      </c>
    </row>
    <row r="2404" spans="1:7">
      <c r="A2404" t="s">
        <v>3204</v>
      </c>
      <c r="B2404" s="158">
        <v>46275</v>
      </c>
      <c r="C2404" t="s">
        <v>5749</v>
      </c>
      <c r="D2404" t="s">
        <v>3041</v>
      </c>
      <c r="E2404" t="s">
        <v>3070</v>
      </c>
      <c r="F2404">
        <v>469.79935142584151</v>
      </c>
      <c r="G2404" t="s">
        <v>43</v>
      </c>
    </row>
    <row r="2405" spans="1:7">
      <c r="A2405" t="s">
        <v>3204</v>
      </c>
      <c r="B2405" s="158">
        <v>46275</v>
      </c>
      <c r="C2405" t="s">
        <v>5810</v>
      </c>
      <c r="D2405" t="s">
        <v>3041</v>
      </c>
      <c r="E2405" t="s">
        <v>3070</v>
      </c>
      <c r="F2405">
        <v>503.14253599569201</v>
      </c>
      <c r="G2405" t="s">
        <v>43</v>
      </c>
    </row>
    <row r="2406" spans="1:7">
      <c r="A2406" t="s">
        <v>3204</v>
      </c>
      <c r="B2406" s="158">
        <v>46275</v>
      </c>
      <c r="C2406" t="s">
        <v>5804</v>
      </c>
      <c r="D2406" t="s">
        <v>3041</v>
      </c>
      <c r="E2406" t="s">
        <v>3070</v>
      </c>
      <c r="F2406">
        <v>454.72878734767443</v>
      </c>
      <c r="G2406" t="s">
        <v>43</v>
      </c>
    </row>
    <row r="2407" spans="1:7">
      <c r="A2407" t="s">
        <v>3204</v>
      </c>
      <c r="B2407" s="158">
        <v>46275</v>
      </c>
      <c r="C2407" t="s">
        <v>5805</v>
      </c>
      <c r="D2407" t="s">
        <v>3041</v>
      </c>
      <c r="E2407" t="s">
        <v>3070</v>
      </c>
      <c r="F2407">
        <v>344.83181374892592</v>
      </c>
      <c r="G2407" t="s">
        <v>43</v>
      </c>
    </row>
    <row r="2408" spans="1:7">
      <c r="A2408" t="s">
        <v>3204</v>
      </c>
      <c r="B2408" s="158">
        <v>46275</v>
      </c>
      <c r="C2408" t="s">
        <v>5803</v>
      </c>
      <c r="D2408" t="s">
        <v>3041</v>
      </c>
      <c r="E2408" t="s">
        <v>3070</v>
      </c>
      <c r="F2408">
        <v>389.99871655926108</v>
      </c>
      <c r="G2408" t="s">
        <v>43</v>
      </c>
    </row>
    <row r="2409" spans="1:7">
      <c r="A2409" t="s">
        <v>3204</v>
      </c>
      <c r="B2409" s="158">
        <v>46275</v>
      </c>
      <c r="C2409" t="s">
        <v>5812</v>
      </c>
      <c r="D2409" t="s">
        <v>3041</v>
      </c>
      <c r="E2409" t="s">
        <v>3070</v>
      </c>
      <c r="F2409">
        <v>652.80919163301587</v>
      </c>
      <c r="G2409" t="s">
        <v>43</v>
      </c>
    </row>
    <row r="2410" spans="1:7">
      <c r="A2410" t="s">
        <v>3204</v>
      </c>
      <c r="B2410" s="158">
        <v>46275</v>
      </c>
      <c r="C2410" t="s">
        <v>5814</v>
      </c>
      <c r="D2410" t="s">
        <v>3041</v>
      </c>
      <c r="E2410" t="s">
        <v>3070</v>
      </c>
      <c r="F2410">
        <v>495.26047442480922</v>
      </c>
      <c r="G2410" t="s">
        <v>43</v>
      </c>
    </row>
    <row r="2411" spans="1:7">
      <c r="A2411" t="s">
        <v>3204</v>
      </c>
      <c r="B2411" s="158">
        <v>46275</v>
      </c>
      <c r="C2411" t="s">
        <v>5813</v>
      </c>
      <c r="D2411" t="s">
        <v>3041</v>
      </c>
      <c r="E2411" t="s">
        <v>3070</v>
      </c>
      <c r="F2411">
        <v>495.26562199741602</v>
      </c>
      <c r="G2411" t="s">
        <v>43</v>
      </c>
    </row>
    <row r="2412" spans="1:7">
      <c r="A2412" t="s">
        <v>3204</v>
      </c>
      <c r="B2412" s="158">
        <v>46275</v>
      </c>
      <c r="C2412" t="s">
        <v>5716</v>
      </c>
      <c r="D2412" t="s">
        <v>3039</v>
      </c>
      <c r="E2412" t="s">
        <v>3070</v>
      </c>
      <c r="F2412">
        <v>429.57796011958271</v>
      </c>
      <c r="G2412" t="s">
        <v>43</v>
      </c>
    </row>
    <row r="2413" spans="1:7">
      <c r="A2413" t="s">
        <v>3204</v>
      </c>
      <c r="B2413" s="158">
        <v>46275</v>
      </c>
      <c r="C2413" t="s">
        <v>5715</v>
      </c>
      <c r="D2413" t="s">
        <v>3039</v>
      </c>
      <c r="E2413" t="s">
        <v>3070</v>
      </c>
      <c r="F2413">
        <v>429.57665425632149</v>
      </c>
      <c r="G2413" t="s">
        <v>43</v>
      </c>
    </row>
    <row r="2414" spans="1:7">
      <c r="A2414" t="s">
        <v>3204</v>
      </c>
      <c r="B2414" s="158">
        <v>46275</v>
      </c>
      <c r="C2414" t="s">
        <v>5714</v>
      </c>
      <c r="D2414" t="s">
        <v>3039</v>
      </c>
      <c r="E2414" t="s">
        <v>3070</v>
      </c>
      <c r="F2414">
        <v>499.683329872787</v>
      </c>
      <c r="G2414" t="s">
        <v>43</v>
      </c>
    </row>
    <row r="2415" spans="1:7">
      <c r="A2415" t="s">
        <v>3204</v>
      </c>
      <c r="B2415" s="158">
        <v>46275</v>
      </c>
      <c r="C2415" t="s">
        <v>5713</v>
      </c>
      <c r="D2415" t="s">
        <v>3039</v>
      </c>
      <c r="E2415" t="s">
        <v>3070</v>
      </c>
      <c r="F2415">
        <v>499.68904886767268</v>
      </c>
      <c r="G2415" t="s">
        <v>43</v>
      </c>
    </row>
    <row r="2416" spans="1:7">
      <c r="A2416" t="s">
        <v>3204</v>
      </c>
      <c r="B2416" s="158">
        <v>46275</v>
      </c>
      <c r="C2416" t="s">
        <v>5712</v>
      </c>
      <c r="D2416" t="s">
        <v>3039</v>
      </c>
      <c r="E2416" t="s">
        <v>3070</v>
      </c>
      <c r="F2416">
        <v>494.02438239380717</v>
      </c>
      <c r="G2416" t="s">
        <v>43</v>
      </c>
    </row>
    <row r="2417" spans="1:7">
      <c r="A2417" t="s">
        <v>3204</v>
      </c>
      <c r="B2417" s="158">
        <v>46275</v>
      </c>
      <c r="C2417" t="s">
        <v>5685</v>
      </c>
      <c r="D2417" t="s">
        <v>3039</v>
      </c>
      <c r="E2417" t="s">
        <v>3070</v>
      </c>
      <c r="F2417">
        <v>412.98903287108988</v>
      </c>
      <c r="G2417" t="s">
        <v>43</v>
      </c>
    </row>
    <row r="2418" spans="1:7">
      <c r="A2418" t="s">
        <v>3204</v>
      </c>
      <c r="B2418" s="158">
        <v>46275</v>
      </c>
      <c r="C2418" t="s">
        <v>5684</v>
      </c>
      <c r="D2418" t="s">
        <v>3039</v>
      </c>
      <c r="E2418" t="s">
        <v>3070</v>
      </c>
      <c r="F2418">
        <v>412.99330738186842</v>
      </c>
      <c r="G2418" t="s">
        <v>43</v>
      </c>
    </row>
    <row r="2419" spans="1:7">
      <c r="A2419" t="s">
        <v>3204</v>
      </c>
      <c r="B2419" s="158">
        <v>46275</v>
      </c>
      <c r="C2419" t="s">
        <v>5683</v>
      </c>
      <c r="D2419" t="s">
        <v>3039</v>
      </c>
      <c r="E2419" t="s">
        <v>3070</v>
      </c>
      <c r="F2419">
        <v>451.18802640866488</v>
      </c>
      <c r="G2419" t="s">
        <v>43</v>
      </c>
    </row>
    <row r="2420" spans="1:7">
      <c r="A2420" t="s">
        <v>3204</v>
      </c>
      <c r="B2420" s="158">
        <v>46275</v>
      </c>
      <c r="C2420" t="s">
        <v>5682</v>
      </c>
      <c r="D2420" t="s">
        <v>3039</v>
      </c>
      <c r="E2420" t="s">
        <v>3070</v>
      </c>
      <c r="F2420">
        <v>406.39078614441678</v>
      </c>
      <c r="G2420" t="s">
        <v>43</v>
      </c>
    </row>
    <row r="2421" spans="1:7">
      <c r="A2421" t="s">
        <v>3204</v>
      </c>
      <c r="B2421" s="158">
        <v>46275</v>
      </c>
      <c r="C2421" t="s">
        <v>5644</v>
      </c>
      <c r="D2421" t="s">
        <v>3039</v>
      </c>
      <c r="E2421" t="s">
        <v>3070</v>
      </c>
      <c r="F2421">
        <v>277.62266996596009</v>
      </c>
      <c r="G2421" t="s">
        <v>43</v>
      </c>
    </row>
    <row r="2422" spans="1:7">
      <c r="A2422" t="s">
        <v>3204</v>
      </c>
      <c r="B2422" s="158">
        <v>46275</v>
      </c>
      <c r="C2422" t="s">
        <v>5623</v>
      </c>
      <c r="D2422" t="s">
        <v>3039</v>
      </c>
      <c r="E2422" t="s">
        <v>3070</v>
      </c>
      <c r="F2422">
        <v>563.96762451063842</v>
      </c>
      <c r="G2422" t="s">
        <v>43</v>
      </c>
    </row>
    <row r="2423" spans="1:7">
      <c r="A2423" t="s">
        <v>3204</v>
      </c>
      <c r="B2423" s="158">
        <v>46275</v>
      </c>
      <c r="C2423" t="s">
        <v>5622</v>
      </c>
      <c r="D2423" t="s">
        <v>3039</v>
      </c>
      <c r="E2423" t="s">
        <v>3070</v>
      </c>
      <c r="F2423">
        <v>540.44681608118117</v>
      </c>
      <c r="G2423" t="s">
        <v>43</v>
      </c>
    </row>
    <row r="2424" spans="1:7">
      <c r="A2424" t="s">
        <v>3204</v>
      </c>
      <c r="B2424" s="158">
        <v>46275</v>
      </c>
      <c r="C2424" t="s">
        <v>5645</v>
      </c>
      <c r="D2424" t="s">
        <v>3039</v>
      </c>
      <c r="E2424" t="s">
        <v>3070</v>
      </c>
      <c r="F2424">
        <v>566.90400025248528</v>
      </c>
      <c r="G2424" t="s">
        <v>43</v>
      </c>
    </row>
    <row r="2425" spans="1:7">
      <c r="A2425" t="s">
        <v>3204</v>
      </c>
      <c r="B2425" s="158">
        <v>46275</v>
      </c>
      <c r="C2425" t="s">
        <v>5646</v>
      </c>
      <c r="D2425" t="s">
        <v>3039</v>
      </c>
      <c r="E2425" t="s">
        <v>3070</v>
      </c>
      <c r="F2425">
        <v>780.73667312320322</v>
      </c>
      <c r="G2425" t="s">
        <v>43</v>
      </c>
    </row>
    <row r="2426" spans="1:7">
      <c r="A2426" t="s">
        <v>3204</v>
      </c>
      <c r="B2426" s="158">
        <v>46275</v>
      </c>
      <c r="C2426" t="s">
        <v>5647</v>
      </c>
      <c r="D2426" t="s">
        <v>3039</v>
      </c>
      <c r="E2426" t="s">
        <v>3070</v>
      </c>
      <c r="F2426">
        <v>548.46091227047145</v>
      </c>
      <c r="G2426" t="s">
        <v>43</v>
      </c>
    </row>
    <row r="2427" spans="1:7">
      <c r="A2427" t="s">
        <v>3204</v>
      </c>
      <c r="B2427" s="158">
        <v>46275</v>
      </c>
      <c r="C2427" t="s">
        <v>5614</v>
      </c>
      <c r="D2427" t="s">
        <v>3039</v>
      </c>
      <c r="E2427" t="s">
        <v>3070</v>
      </c>
      <c r="F2427">
        <v>442.90087838051841</v>
      </c>
      <c r="G2427" t="s">
        <v>43</v>
      </c>
    </row>
    <row r="2428" spans="1:7">
      <c r="A2428" t="s">
        <v>3204</v>
      </c>
      <c r="B2428" s="158">
        <v>46275</v>
      </c>
      <c r="C2428" t="s">
        <v>5615</v>
      </c>
      <c r="D2428" t="s">
        <v>3039</v>
      </c>
      <c r="E2428" t="s">
        <v>3070</v>
      </c>
      <c r="F2428">
        <v>473.29783894587308</v>
      </c>
      <c r="G2428" t="s">
        <v>43</v>
      </c>
    </row>
    <row r="2429" spans="1:7">
      <c r="A2429" t="s">
        <v>3204</v>
      </c>
      <c r="B2429" s="158">
        <v>46275</v>
      </c>
      <c r="C2429" t="s">
        <v>5618</v>
      </c>
      <c r="D2429" t="s">
        <v>3039</v>
      </c>
      <c r="E2429" t="s">
        <v>3070</v>
      </c>
      <c r="F2429">
        <v>408.96435804851347</v>
      </c>
      <c r="G2429" t="s">
        <v>43</v>
      </c>
    </row>
    <row r="2430" spans="1:7">
      <c r="A2430" t="s">
        <v>3204</v>
      </c>
      <c r="B2430" s="158">
        <v>46275</v>
      </c>
      <c r="C2430" t="s">
        <v>5613</v>
      </c>
      <c r="D2430" t="s">
        <v>3039</v>
      </c>
      <c r="E2430" t="s">
        <v>3070</v>
      </c>
      <c r="F2430">
        <v>529.0485480511561</v>
      </c>
      <c r="G2430" t="s">
        <v>43</v>
      </c>
    </row>
    <row r="2431" spans="1:7">
      <c r="A2431" t="s">
        <v>3204</v>
      </c>
      <c r="B2431" s="158">
        <v>46275</v>
      </c>
      <c r="C2431" t="s">
        <v>5599</v>
      </c>
      <c r="D2431" t="s">
        <v>3039</v>
      </c>
      <c r="E2431" t="s">
        <v>3070</v>
      </c>
      <c r="F2431">
        <v>217.5107083693147</v>
      </c>
      <c r="G2431" t="s">
        <v>43</v>
      </c>
    </row>
    <row r="2432" spans="1:7">
      <c r="A2432" t="s">
        <v>3204</v>
      </c>
      <c r="B2432" s="158">
        <v>46275</v>
      </c>
      <c r="C2432" t="s">
        <v>5600</v>
      </c>
      <c r="D2432" t="s">
        <v>3039</v>
      </c>
      <c r="E2432" t="s">
        <v>3070</v>
      </c>
      <c r="F2432">
        <v>217.50968903489411</v>
      </c>
      <c r="G2432" t="s">
        <v>43</v>
      </c>
    </row>
    <row r="2433" spans="1:7">
      <c r="A2433" t="s">
        <v>3204</v>
      </c>
      <c r="B2433" s="158">
        <v>46275</v>
      </c>
      <c r="C2433" t="s">
        <v>5608</v>
      </c>
      <c r="D2433" t="s">
        <v>3039</v>
      </c>
      <c r="E2433" t="s">
        <v>3070</v>
      </c>
      <c r="F2433">
        <v>238.36099127307531</v>
      </c>
      <c r="G2433" t="s">
        <v>43</v>
      </c>
    </row>
    <row r="2434" spans="1:7">
      <c r="A2434" t="s">
        <v>3204</v>
      </c>
      <c r="B2434" s="158">
        <v>46275</v>
      </c>
      <c r="C2434" t="s">
        <v>5601</v>
      </c>
      <c r="D2434" t="s">
        <v>3039</v>
      </c>
      <c r="E2434" t="s">
        <v>3070</v>
      </c>
      <c r="F2434">
        <v>624.70534456707537</v>
      </c>
      <c r="G2434" t="s">
        <v>43</v>
      </c>
    </row>
    <row r="2435" spans="1:7">
      <c r="A2435" t="s">
        <v>3204</v>
      </c>
      <c r="B2435" s="158">
        <v>46275</v>
      </c>
      <c r="C2435" t="s">
        <v>5607</v>
      </c>
      <c r="D2435" t="s">
        <v>3039</v>
      </c>
      <c r="E2435" t="s">
        <v>3070</v>
      </c>
      <c r="F2435">
        <v>238.3620288986713</v>
      </c>
      <c r="G2435" t="s">
        <v>43</v>
      </c>
    </row>
    <row r="2436" spans="1:7">
      <c r="A2436" t="s">
        <v>3204</v>
      </c>
      <c r="B2436" s="158">
        <v>46275</v>
      </c>
      <c r="C2436" t="s">
        <v>5602</v>
      </c>
      <c r="D2436" t="s">
        <v>3039</v>
      </c>
      <c r="E2436" t="s">
        <v>3070</v>
      </c>
      <c r="F2436">
        <v>294.88602095795801</v>
      </c>
      <c r="G2436" t="s">
        <v>43</v>
      </c>
    </row>
    <row r="2437" spans="1:7">
      <c r="A2437" t="s">
        <v>3204</v>
      </c>
      <c r="B2437" s="158">
        <v>46275</v>
      </c>
      <c r="C2437" t="s">
        <v>5603</v>
      </c>
      <c r="D2437" t="s">
        <v>3039</v>
      </c>
      <c r="E2437" t="s">
        <v>3070</v>
      </c>
      <c r="F2437">
        <v>290.72932335641241</v>
      </c>
      <c r="G2437" t="s">
        <v>43</v>
      </c>
    </row>
    <row r="2438" spans="1:7">
      <c r="A2438" t="s">
        <v>3204</v>
      </c>
      <c r="B2438" s="158">
        <v>46275</v>
      </c>
      <c r="C2438" t="s">
        <v>5604</v>
      </c>
      <c r="D2438" t="s">
        <v>3039</v>
      </c>
      <c r="E2438" t="s">
        <v>3070</v>
      </c>
      <c r="F2438">
        <v>287.54558750288561</v>
      </c>
      <c r="G2438" t="s">
        <v>43</v>
      </c>
    </row>
    <row r="2439" spans="1:7">
      <c r="A2439" t="s">
        <v>3204</v>
      </c>
      <c r="B2439" s="158">
        <v>46275</v>
      </c>
      <c r="C2439" t="s">
        <v>5605</v>
      </c>
      <c r="D2439" t="s">
        <v>3039</v>
      </c>
      <c r="E2439" t="s">
        <v>3070</v>
      </c>
      <c r="F2439">
        <v>285.73882996942848</v>
      </c>
      <c r="G2439" t="s">
        <v>43</v>
      </c>
    </row>
    <row r="2440" spans="1:7">
      <c r="A2440" t="s">
        <v>3204</v>
      </c>
      <c r="B2440" s="158">
        <v>46275</v>
      </c>
      <c r="C2440" t="s">
        <v>5606</v>
      </c>
      <c r="D2440" t="s">
        <v>3039</v>
      </c>
      <c r="E2440" t="s">
        <v>3070</v>
      </c>
      <c r="F2440">
        <v>695.82587694376707</v>
      </c>
      <c r="G2440" t="s">
        <v>43</v>
      </c>
    </row>
    <row r="2441" spans="1:7">
      <c r="A2441" t="s">
        <v>3204</v>
      </c>
      <c r="B2441" s="158">
        <v>46275</v>
      </c>
      <c r="C2441" t="s">
        <v>5648</v>
      </c>
      <c r="D2441" t="s">
        <v>3035</v>
      </c>
      <c r="E2441" t="s">
        <v>3070</v>
      </c>
      <c r="F2441">
        <v>539.19171564793214</v>
      </c>
      <c r="G2441" t="s">
        <v>43</v>
      </c>
    </row>
    <row r="2442" spans="1:7">
      <c r="A2442" t="s">
        <v>3204</v>
      </c>
      <c r="B2442" s="158">
        <v>46275</v>
      </c>
      <c r="C2442" t="s">
        <v>5660</v>
      </c>
      <c r="D2442" t="s">
        <v>3035</v>
      </c>
      <c r="E2442" t="s">
        <v>3070</v>
      </c>
      <c r="F2442">
        <v>535.03429478220642</v>
      </c>
      <c r="G2442" t="s">
        <v>43</v>
      </c>
    </row>
    <row r="2443" spans="1:7">
      <c r="A2443" t="s">
        <v>3204</v>
      </c>
      <c r="B2443" s="158">
        <v>46275</v>
      </c>
      <c r="C2443" t="s">
        <v>5651</v>
      </c>
      <c r="D2443" t="s">
        <v>3035</v>
      </c>
      <c r="E2443" t="s">
        <v>3070</v>
      </c>
      <c r="F2443">
        <v>487.0351076698862</v>
      </c>
      <c r="G2443" t="s">
        <v>43</v>
      </c>
    </row>
    <row r="2444" spans="1:7">
      <c r="A2444" t="s">
        <v>3204</v>
      </c>
      <c r="B2444" s="158">
        <v>46275</v>
      </c>
      <c r="C2444" t="s">
        <v>5654</v>
      </c>
      <c r="D2444" t="s">
        <v>3035</v>
      </c>
      <c r="E2444" t="s">
        <v>3070</v>
      </c>
      <c r="F2444">
        <v>818.56235253065825</v>
      </c>
      <c r="G2444" t="s">
        <v>43</v>
      </c>
    </row>
    <row r="2445" spans="1:7">
      <c r="A2445" t="s">
        <v>3204</v>
      </c>
      <c r="B2445" s="158">
        <v>46275</v>
      </c>
      <c r="C2445" t="s">
        <v>5661</v>
      </c>
      <c r="D2445" t="s">
        <v>3035</v>
      </c>
      <c r="E2445" t="s">
        <v>3070</v>
      </c>
      <c r="F2445">
        <v>821.31078912969679</v>
      </c>
      <c r="G2445" t="s">
        <v>43</v>
      </c>
    </row>
    <row r="2446" spans="1:7">
      <c r="A2446" t="s">
        <v>3204</v>
      </c>
      <c r="B2446" s="158">
        <v>46275</v>
      </c>
      <c r="C2446" t="s">
        <v>5662</v>
      </c>
      <c r="D2446" t="s">
        <v>3035</v>
      </c>
      <c r="E2446" t="s">
        <v>3070</v>
      </c>
      <c r="F2446">
        <v>5894.7978255217886</v>
      </c>
      <c r="G2446" t="s">
        <v>43</v>
      </c>
    </row>
    <row r="2447" spans="1:7">
      <c r="A2447" t="s">
        <v>3204</v>
      </c>
      <c r="B2447" s="158">
        <v>46275</v>
      </c>
      <c r="C2447" t="s">
        <v>5701</v>
      </c>
      <c r="D2447" t="s">
        <v>3035</v>
      </c>
      <c r="E2447" t="s">
        <v>3070</v>
      </c>
      <c r="F2447">
        <v>606.25039735017344</v>
      </c>
      <c r="G2447" t="s">
        <v>43</v>
      </c>
    </row>
    <row r="2448" spans="1:7">
      <c r="A2448" t="s">
        <v>3204</v>
      </c>
      <c r="B2448" s="158">
        <v>46275</v>
      </c>
      <c r="C2448" t="s">
        <v>5706</v>
      </c>
      <c r="D2448" t="s">
        <v>3035</v>
      </c>
      <c r="E2448" t="s">
        <v>3070</v>
      </c>
      <c r="F2448">
        <v>454.51654021441942</v>
      </c>
      <c r="G2448" t="s">
        <v>43</v>
      </c>
    </row>
    <row r="2449" spans="1:7">
      <c r="A2449" t="s">
        <v>3204</v>
      </c>
      <c r="B2449" s="158">
        <v>46275</v>
      </c>
      <c r="C2449" t="s">
        <v>5705</v>
      </c>
      <c r="D2449" t="s">
        <v>3035</v>
      </c>
      <c r="E2449" t="s">
        <v>3070</v>
      </c>
      <c r="F2449">
        <v>454.51335717365151</v>
      </c>
      <c r="G2449" t="s">
        <v>43</v>
      </c>
    </row>
    <row r="2450" spans="1:7">
      <c r="A2450" t="s">
        <v>3204</v>
      </c>
      <c r="B2450" s="158">
        <v>46275</v>
      </c>
      <c r="C2450" t="s">
        <v>5703</v>
      </c>
      <c r="D2450" t="s">
        <v>3035</v>
      </c>
      <c r="E2450" t="s">
        <v>3070</v>
      </c>
      <c r="F2450">
        <v>415.5810862025246</v>
      </c>
      <c r="G2450" t="s">
        <v>43</v>
      </c>
    </row>
    <row r="2451" spans="1:7">
      <c r="A2451" t="s">
        <v>3204</v>
      </c>
      <c r="B2451" s="158">
        <v>46275</v>
      </c>
      <c r="C2451" t="s">
        <v>5704</v>
      </c>
      <c r="D2451" t="s">
        <v>3035</v>
      </c>
      <c r="E2451" t="s">
        <v>3070</v>
      </c>
      <c r="F2451">
        <v>438.98717653006321</v>
      </c>
      <c r="G2451" t="s">
        <v>43</v>
      </c>
    </row>
    <row r="2452" spans="1:7">
      <c r="A2452" t="s">
        <v>3204</v>
      </c>
      <c r="B2452" s="158">
        <v>46275</v>
      </c>
      <c r="C2452" t="s">
        <v>5695</v>
      </c>
      <c r="D2452" t="s">
        <v>3035</v>
      </c>
      <c r="E2452" t="s">
        <v>3070</v>
      </c>
      <c r="F2452">
        <v>647.84638486802578</v>
      </c>
      <c r="G2452" t="s">
        <v>43</v>
      </c>
    </row>
    <row r="2453" spans="1:7">
      <c r="A2453" t="s">
        <v>3204</v>
      </c>
      <c r="B2453" s="158">
        <v>46275</v>
      </c>
      <c r="C2453" t="s">
        <v>5696</v>
      </c>
      <c r="D2453" t="s">
        <v>3035</v>
      </c>
      <c r="E2453" t="s">
        <v>3070</v>
      </c>
      <c r="F2453">
        <v>660.29421002231538</v>
      </c>
      <c r="G2453" t="s">
        <v>43</v>
      </c>
    </row>
    <row r="2454" spans="1:7">
      <c r="A2454" t="s">
        <v>3204</v>
      </c>
      <c r="B2454" s="158">
        <v>46275</v>
      </c>
      <c r="C2454" t="s">
        <v>5697</v>
      </c>
      <c r="D2454" t="s">
        <v>3035</v>
      </c>
      <c r="E2454" t="s">
        <v>3070</v>
      </c>
      <c r="F2454">
        <v>122.47799574956299</v>
      </c>
      <c r="G2454" t="s">
        <v>43</v>
      </c>
    </row>
    <row r="2455" spans="1:7">
      <c r="A2455" t="s">
        <v>3204</v>
      </c>
      <c r="B2455" s="158">
        <v>46275</v>
      </c>
      <c r="C2455" t="s">
        <v>5688</v>
      </c>
      <c r="D2455" t="s">
        <v>3035</v>
      </c>
      <c r="E2455" t="s">
        <v>3070</v>
      </c>
      <c r="F2455">
        <v>432.0618975572288</v>
      </c>
      <c r="G2455" t="s">
        <v>43</v>
      </c>
    </row>
    <row r="2456" spans="1:7">
      <c r="A2456" t="s">
        <v>3204</v>
      </c>
      <c r="B2456" s="158">
        <v>46275</v>
      </c>
      <c r="C2456" t="s">
        <v>5687</v>
      </c>
      <c r="D2456" t="s">
        <v>3035</v>
      </c>
      <c r="E2456" t="s">
        <v>3070</v>
      </c>
      <c r="F2456">
        <v>467.79572417587042</v>
      </c>
      <c r="G2456" t="s">
        <v>43</v>
      </c>
    </row>
    <row r="2457" spans="1:7">
      <c r="A2457" t="s">
        <v>3204</v>
      </c>
      <c r="B2457" s="158">
        <v>46275</v>
      </c>
      <c r="C2457" t="s">
        <v>5700</v>
      </c>
      <c r="D2457" t="s">
        <v>3035</v>
      </c>
      <c r="E2457" t="s">
        <v>3070</v>
      </c>
      <c r="F2457">
        <v>775.1653573140502</v>
      </c>
      <c r="G2457" t="s">
        <v>43</v>
      </c>
    </row>
    <row r="2458" spans="1:7">
      <c r="A2458" t="s">
        <v>3204</v>
      </c>
      <c r="B2458" s="158">
        <v>46275</v>
      </c>
      <c r="C2458" t="s">
        <v>5699</v>
      </c>
      <c r="D2458" t="s">
        <v>3035</v>
      </c>
      <c r="E2458" t="s">
        <v>3070</v>
      </c>
      <c r="F2458">
        <v>515.95869811717421</v>
      </c>
      <c r="G2458" t="s">
        <v>43</v>
      </c>
    </row>
    <row r="2459" spans="1:7">
      <c r="A2459" t="s">
        <v>3204</v>
      </c>
      <c r="B2459" s="158">
        <v>46275</v>
      </c>
      <c r="C2459" t="s">
        <v>5698</v>
      </c>
      <c r="D2459" t="s">
        <v>3035</v>
      </c>
      <c r="E2459" t="s">
        <v>3070</v>
      </c>
      <c r="F2459">
        <v>628.29934419505298</v>
      </c>
      <c r="G2459" t="s">
        <v>43</v>
      </c>
    </row>
    <row r="2460" spans="1:7">
      <c r="A2460" t="s">
        <v>3204</v>
      </c>
      <c r="B2460" s="158">
        <v>46275</v>
      </c>
      <c r="C2460" t="s">
        <v>5675</v>
      </c>
      <c r="D2460" t="s">
        <v>3035</v>
      </c>
      <c r="E2460" t="s">
        <v>3070</v>
      </c>
      <c r="F2460">
        <v>544.58582263253629</v>
      </c>
      <c r="G2460" t="s">
        <v>43</v>
      </c>
    </row>
    <row r="2461" spans="1:7">
      <c r="A2461" t="s">
        <v>3204</v>
      </c>
      <c r="B2461" s="158">
        <v>46275</v>
      </c>
      <c r="C2461" t="s">
        <v>5702</v>
      </c>
      <c r="D2461" t="s">
        <v>3035</v>
      </c>
      <c r="E2461" t="s">
        <v>3070</v>
      </c>
      <c r="F2461">
        <v>669.59082822594792</v>
      </c>
      <c r="G2461" t="s">
        <v>43</v>
      </c>
    </row>
    <row r="2462" spans="1:7">
      <c r="A2462" t="s">
        <v>3204</v>
      </c>
      <c r="B2462" s="158">
        <v>46275</v>
      </c>
      <c r="C2462" t="s">
        <v>5686</v>
      </c>
      <c r="D2462" t="s">
        <v>3035</v>
      </c>
      <c r="E2462" t="s">
        <v>3070</v>
      </c>
      <c r="F2462">
        <v>1449.8284952347519</v>
      </c>
      <c r="G2462" t="s">
        <v>43</v>
      </c>
    </row>
    <row r="2463" spans="1:7">
      <c r="A2463" t="s">
        <v>3204</v>
      </c>
      <c r="B2463" s="158">
        <v>46275</v>
      </c>
      <c r="C2463" t="s">
        <v>5689</v>
      </c>
      <c r="D2463" t="s">
        <v>3035</v>
      </c>
      <c r="E2463" t="s">
        <v>3070</v>
      </c>
      <c r="F2463">
        <v>522.91724131256342</v>
      </c>
      <c r="G2463" t="s">
        <v>43</v>
      </c>
    </row>
    <row r="2464" spans="1:7">
      <c r="A2464" t="s">
        <v>3204</v>
      </c>
      <c r="B2464" s="158">
        <v>46275</v>
      </c>
      <c r="C2464" t="s">
        <v>5690</v>
      </c>
      <c r="D2464" t="s">
        <v>3035</v>
      </c>
      <c r="E2464" t="s">
        <v>3070</v>
      </c>
      <c r="F2464">
        <v>522.91719406470656</v>
      </c>
      <c r="G2464" t="s">
        <v>43</v>
      </c>
    </row>
    <row r="2465" spans="1:7">
      <c r="A2465" t="s">
        <v>3204</v>
      </c>
      <c r="B2465" s="158">
        <v>46275</v>
      </c>
      <c r="C2465" t="s">
        <v>5691</v>
      </c>
      <c r="D2465" t="s">
        <v>3035</v>
      </c>
      <c r="E2465" t="s">
        <v>3070</v>
      </c>
      <c r="F2465">
        <v>529.81913609802723</v>
      </c>
      <c r="G2465" t="s">
        <v>43</v>
      </c>
    </row>
    <row r="2466" spans="1:7">
      <c r="A2466" t="s">
        <v>3204</v>
      </c>
      <c r="B2466" s="158">
        <v>46275</v>
      </c>
      <c r="C2466" t="s">
        <v>5692</v>
      </c>
      <c r="D2466" t="s">
        <v>3035</v>
      </c>
      <c r="E2466" t="s">
        <v>3070</v>
      </c>
      <c r="F2466">
        <v>553.85756191915061</v>
      </c>
      <c r="G2466" t="s">
        <v>43</v>
      </c>
    </row>
    <row r="2467" spans="1:7">
      <c r="A2467" t="s">
        <v>3204</v>
      </c>
      <c r="B2467" s="158">
        <v>46275</v>
      </c>
      <c r="C2467" t="s">
        <v>5693</v>
      </c>
      <c r="D2467" t="s">
        <v>3035</v>
      </c>
      <c r="E2467" t="s">
        <v>3070</v>
      </c>
      <c r="F2467">
        <v>575.81192822381854</v>
      </c>
      <c r="G2467" t="s">
        <v>43</v>
      </c>
    </row>
    <row r="2468" spans="1:7">
      <c r="A2468" t="s">
        <v>3204</v>
      </c>
      <c r="B2468" s="158">
        <v>46275</v>
      </c>
      <c r="C2468" t="s">
        <v>5694</v>
      </c>
      <c r="D2468" t="s">
        <v>3035</v>
      </c>
      <c r="E2468" t="s">
        <v>3070</v>
      </c>
      <c r="F2468">
        <v>830.88164815120399</v>
      </c>
      <c r="G2468" t="s">
        <v>43</v>
      </c>
    </row>
    <row r="2469" spans="1:7">
      <c r="A2469" t="s">
        <v>3204</v>
      </c>
      <c r="B2469" s="158">
        <v>46275</v>
      </c>
      <c r="D2469" t="s">
        <v>3035</v>
      </c>
      <c r="E2469" t="s">
        <v>3070</v>
      </c>
      <c r="F2469">
        <v>1677.305919528269</v>
      </c>
      <c r="G2469" t="s">
        <v>43</v>
      </c>
    </row>
    <row r="2470" spans="1:7">
      <c r="A2470" t="s">
        <v>3204</v>
      </c>
      <c r="B2470" s="158">
        <v>46275</v>
      </c>
      <c r="D2470" t="s">
        <v>3035</v>
      </c>
      <c r="E2470" t="s">
        <v>3070</v>
      </c>
      <c r="F2470">
        <v>2179.370994732963</v>
      </c>
      <c r="G2470" t="s">
        <v>43</v>
      </c>
    </row>
    <row r="2471" spans="1:7">
      <c r="A2471" t="s">
        <v>3204</v>
      </c>
      <c r="B2471" s="158">
        <v>46275</v>
      </c>
      <c r="C2471" t="s">
        <v>5659</v>
      </c>
      <c r="D2471" t="s">
        <v>3035</v>
      </c>
      <c r="E2471" t="s">
        <v>3070</v>
      </c>
      <c r="F2471">
        <v>634.55962879396975</v>
      </c>
      <c r="G2471" t="s">
        <v>43</v>
      </c>
    </row>
    <row r="2472" spans="1:7">
      <c r="A2472" t="s">
        <v>3204</v>
      </c>
      <c r="B2472" s="158">
        <v>46275</v>
      </c>
      <c r="C2472" t="s">
        <v>5658</v>
      </c>
      <c r="D2472" t="s">
        <v>3035</v>
      </c>
      <c r="E2472" t="s">
        <v>3070</v>
      </c>
      <c r="F2472">
        <v>634.97348411567509</v>
      </c>
      <c r="G2472" t="s">
        <v>43</v>
      </c>
    </row>
    <row r="2473" spans="1:7">
      <c r="A2473" t="s">
        <v>3204</v>
      </c>
      <c r="B2473" s="158">
        <v>46275</v>
      </c>
      <c r="C2473" t="s">
        <v>5895</v>
      </c>
      <c r="D2473" t="s">
        <v>3035</v>
      </c>
      <c r="E2473" t="s">
        <v>3070</v>
      </c>
      <c r="F2473">
        <v>418.95977463945752</v>
      </c>
      <c r="G2473" t="s">
        <v>43</v>
      </c>
    </row>
    <row r="2474" spans="1:7">
      <c r="A2474" t="s">
        <v>3204</v>
      </c>
      <c r="B2474" s="158">
        <v>46275</v>
      </c>
      <c r="C2474" t="s">
        <v>5896</v>
      </c>
      <c r="D2474" t="s">
        <v>3035</v>
      </c>
      <c r="E2474" t="s">
        <v>3070</v>
      </c>
      <c r="F2474">
        <v>416.78961866348982</v>
      </c>
      <c r="G2474" t="s">
        <v>43</v>
      </c>
    </row>
    <row r="2475" spans="1:7">
      <c r="A2475" t="s">
        <v>3204</v>
      </c>
      <c r="B2475" s="158">
        <v>46275</v>
      </c>
      <c r="C2475" t="s">
        <v>5894</v>
      </c>
      <c r="D2475" t="s">
        <v>3035</v>
      </c>
      <c r="E2475" t="s">
        <v>3070</v>
      </c>
      <c r="F2475">
        <v>417.66344011202449</v>
      </c>
      <c r="G2475" t="s">
        <v>43</v>
      </c>
    </row>
    <row r="2476" spans="1:7">
      <c r="A2476" t="s">
        <v>3204</v>
      </c>
      <c r="B2476" s="158">
        <v>46275</v>
      </c>
      <c r="C2476" t="s">
        <v>5733</v>
      </c>
      <c r="D2476" t="s">
        <v>3045</v>
      </c>
      <c r="E2476" t="s">
        <v>3070</v>
      </c>
      <c r="F2476">
        <v>515.20150069147348</v>
      </c>
      <c r="G2476" t="s">
        <v>43</v>
      </c>
    </row>
    <row r="2477" spans="1:7">
      <c r="A2477" t="s">
        <v>3204</v>
      </c>
      <c r="B2477" s="158">
        <v>46275</v>
      </c>
      <c r="C2477" t="s">
        <v>5732</v>
      </c>
      <c r="D2477" t="s">
        <v>3045</v>
      </c>
      <c r="E2477" t="s">
        <v>3070</v>
      </c>
      <c r="F2477">
        <v>515.20040727779269</v>
      </c>
      <c r="G2477" t="s">
        <v>43</v>
      </c>
    </row>
    <row r="2478" spans="1:7">
      <c r="A2478" t="s">
        <v>3204</v>
      </c>
      <c r="B2478" s="158">
        <v>46275</v>
      </c>
      <c r="C2478" t="s">
        <v>5731</v>
      </c>
      <c r="D2478" t="s">
        <v>3045</v>
      </c>
      <c r="E2478" t="s">
        <v>3070</v>
      </c>
      <c r="F2478">
        <v>515.19933119043708</v>
      </c>
      <c r="G2478" t="s">
        <v>43</v>
      </c>
    </row>
    <row r="2479" spans="1:7">
      <c r="A2479" t="s">
        <v>3204</v>
      </c>
      <c r="B2479" s="158">
        <v>46275</v>
      </c>
      <c r="C2479" t="s">
        <v>5736</v>
      </c>
      <c r="D2479" t="s">
        <v>3045</v>
      </c>
      <c r="E2479" t="s">
        <v>3070</v>
      </c>
      <c r="F2479">
        <v>442.70589421875769</v>
      </c>
      <c r="G2479" t="s">
        <v>43</v>
      </c>
    </row>
    <row r="2480" spans="1:7">
      <c r="A2480" t="s">
        <v>3204</v>
      </c>
      <c r="B2480" s="158">
        <v>46275</v>
      </c>
      <c r="C2480" t="s">
        <v>5737</v>
      </c>
      <c r="D2480" t="s">
        <v>3045</v>
      </c>
      <c r="E2480" t="s">
        <v>3070</v>
      </c>
      <c r="F2480">
        <v>442.70317561924458</v>
      </c>
      <c r="G2480" t="s">
        <v>43</v>
      </c>
    </row>
    <row r="2481" spans="1:7">
      <c r="A2481" t="s">
        <v>3204</v>
      </c>
      <c r="B2481" s="158">
        <v>46275</v>
      </c>
      <c r="C2481" t="s">
        <v>5738</v>
      </c>
      <c r="D2481" t="s">
        <v>3045</v>
      </c>
      <c r="E2481" t="s">
        <v>3070</v>
      </c>
      <c r="F2481">
        <v>442.70806230604649</v>
      </c>
      <c r="G2481" t="s">
        <v>43</v>
      </c>
    </row>
    <row r="2482" spans="1:7">
      <c r="A2482" t="s">
        <v>3204</v>
      </c>
      <c r="B2482" s="158">
        <v>46275</v>
      </c>
      <c r="C2482" t="s">
        <v>5652</v>
      </c>
      <c r="D2482" t="s">
        <v>3045</v>
      </c>
      <c r="E2482" t="s">
        <v>3070</v>
      </c>
      <c r="F2482">
        <v>873.47357438132167</v>
      </c>
      <c r="G2482" t="s">
        <v>43</v>
      </c>
    </row>
    <row r="2483" spans="1:7">
      <c r="A2483" t="s">
        <v>3204</v>
      </c>
      <c r="B2483" s="158">
        <v>46275</v>
      </c>
      <c r="C2483" t="s">
        <v>5678</v>
      </c>
      <c r="D2483" t="s">
        <v>3045</v>
      </c>
      <c r="E2483" t="s">
        <v>3070</v>
      </c>
      <c r="F2483">
        <v>548.22555235214531</v>
      </c>
      <c r="G2483" t="s">
        <v>43</v>
      </c>
    </row>
    <row r="2484" spans="1:7">
      <c r="A2484" t="s">
        <v>3204</v>
      </c>
      <c r="B2484" s="158">
        <v>46275</v>
      </c>
      <c r="C2484" t="s">
        <v>5679</v>
      </c>
      <c r="D2484" t="s">
        <v>3045</v>
      </c>
      <c r="E2484" t="s">
        <v>3070</v>
      </c>
      <c r="F2484">
        <v>623.48063823767006</v>
      </c>
      <c r="G2484" t="s">
        <v>43</v>
      </c>
    </row>
    <row r="2485" spans="1:7">
      <c r="A2485" t="s">
        <v>3204</v>
      </c>
      <c r="B2485" s="158">
        <v>46275</v>
      </c>
      <c r="C2485" t="s">
        <v>5677</v>
      </c>
      <c r="D2485" t="s">
        <v>3045</v>
      </c>
      <c r="E2485" t="s">
        <v>3070</v>
      </c>
      <c r="F2485">
        <v>509.98758139833808</v>
      </c>
      <c r="G2485" t="s">
        <v>43</v>
      </c>
    </row>
    <row r="2486" spans="1:7">
      <c r="A2486" t="s">
        <v>3204</v>
      </c>
      <c r="B2486" s="158">
        <v>46275</v>
      </c>
      <c r="C2486" t="s">
        <v>5676</v>
      </c>
      <c r="D2486" t="s">
        <v>3045</v>
      </c>
      <c r="E2486" t="s">
        <v>3070</v>
      </c>
      <c r="F2486">
        <v>509.99239669367671</v>
      </c>
      <c r="G2486" t="s">
        <v>43</v>
      </c>
    </row>
    <row r="2487" spans="1:7">
      <c r="A2487" t="s">
        <v>3204</v>
      </c>
      <c r="B2487" s="158">
        <v>46275</v>
      </c>
      <c r="C2487" t="s">
        <v>5681</v>
      </c>
      <c r="D2487" t="s">
        <v>3045</v>
      </c>
      <c r="E2487" t="s">
        <v>3070</v>
      </c>
      <c r="F2487">
        <v>540.00714470259845</v>
      </c>
      <c r="G2487" t="s">
        <v>43</v>
      </c>
    </row>
    <row r="2488" spans="1:7">
      <c r="A2488" t="s">
        <v>3204</v>
      </c>
      <c r="B2488" s="158">
        <v>46275</v>
      </c>
      <c r="C2488" t="s">
        <v>5680</v>
      </c>
      <c r="D2488" t="s">
        <v>3045</v>
      </c>
      <c r="E2488" t="s">
        <v>3070</v>
      </c>
      <c r="F2488">
        <v>540.00423854403198</v>
      </c>
      <c r="G2488" t="s">
        <v>43</v>
      </c>
    </row>
    <row r="2489" spans="1:7">
      <c r="A2489" t="s">
        <v>3204</v>
      </c>
      <c r="B2489" s="158">
        <v>46275</v>
      </c>
      <c r="C2489" t="s">
        <v>5674</v>
      </c>
      <c r="D2489" t="s">
        <v>3045</v>
      </c>
      <c r="E2489" t="s">
        <v>3070</v>
      </c>
      <c r="F2489">
        <v>873.20539869274944</v>
      </c>
      <c r="G2489" t="s">
        <v>43</v>
      </c>
    </row>
    <row r="2490" spans="1:7">
      <c r="A2490" t="s">
        <v>3204</v>
      </c>
      <c r="B2490" s="158">
        <v>46275</v>
      </c>
      <c r="C2490" t="s">
        <v>5616</v>
      </c>
      <c r="D2490" t="s">
        <v>3045</v>
      </c>
      <c r="E2490" t="s">
        <v>3070</v>
      </c>
      <c r="F2490">
        <v>472.79731938615441</v>
      </c>
      <c r="G2490" t="s">
        <v>43</v>
      </c>
    </row>
    <row r="2491" spans="1:7">
      <c r="A2491" t="s">
        <v>3204</v>
      </c>
      <c r="B2491" s="158">
        <v>46275</v>
      </c>
      <c r="C2491" t="s">
        <v>5649</v>
      </c>
      <c r="D2491" t="s">
        <v>3045</v>
      </c>
      <c r="E2491" t="s">
        <v>3070</v>
      </c>
      <c r="F2491">
        <v>549.65265043918043</v>
      </c>
      <c r="G2491" t="s">
        <v>43</v>
      </c>
    </row>
    <row r="2492" spans="1:7">
      <c r="A2492" t="s">
        <v>3204</v>
      </c>
      <c r="B2492" s="158">
        <v>46275</v>
      </c>
      <c r="C2492" t="s">
        <v>5650</v>
      </c>
      <c r="D2492" t="s">
        <v>3045</v>
      </c>
      <c r="E2492" t="s">
        <v>3070</v>
      </c>
      <c r="F2492">
        <v>550.18790948856622</v>
      </c>
      <c r="G2492" t="s">
        <v>43</v>
      </c>
    </row>
    <row r="2493" spans="1:7">
      <c r="A2493" t="s">
        <v>3204</v>
      </c>
      <c r="B2493" s="158">
        <v>46275</v>
      </c>
      <c r="C2493" t="s">
        <v>5667</v>
      </c>
      <c r="D2493" t="s">
        <v>3047</v>
      </c>
      <c r="E2493" t="s">
        <v>3070</v>
      </c>
      <c r="F2493">
        <v>557.05353120248765</v>
      </c>
      <c r="G2493" t="s">
        <v>43</v>
      </c>
    </row>
    <row r="2494" spans="1:7">
      <c r="A2494" t="s">
        <v>3204</v>
      </c>
      <c r="B2494" s="158">
        <v>46275</v>
      </c>
      <c r="C2494" t="s">
        <v>5668</v>
      </c>
      <c r="D2494" t="s">
        <v>3047</v>
      </c>
      <c r="E2494" t="s">
        <v>3070</v>
      </c>
      <c r="F2494">
        <v>557.05237080156803</v>
      </c>
      <c r="G2494" t="s">
        <v>43</v>
      </c>
    </row>
    <row r="2495" spans="1:7">
      <c r="A2495" t="s">
        <v>3204</v>
      </c>
      <c r="B2495" s="158">
        <v>46275</v>
      </c>
      <c r="C2495" t="s">
        <v>5669</v>
      </c>
      <c r="D2495" t="s">
        <v>3047</v>
      </c>
      <c r="E2495" t="s">
        <v>3070</v>
      </c>
      <c r="F2495">
        <v>824.00171810947359</v>
      </c>
      <c r="G2495" t="s">
        <v>43</v>
      </c>
    </row>
    <row r="2496" spans="1:7">
      <c r="A2496" t="s">
        <v>3204</v>
      </c>
      <c r="B2496" s="158">
        <v>46275</v>
      </c>
      <c r="C2496" t="s">
        <v>5670</v>
      </c>
      <c r="D2496" t="s">
        <v>3047</v>
      </c>
      <c r="E2496" t="s">
        <v>3070</v>
      </c>
      <c r="F2496">
        <v>596.86853738129139</v>
      </c>
      <c r="G2496" t="s">
        <v>43</v>
      </c>
    </row>
    <row r="2497" spans="1:7">
      <c r="A2497" t="s">
        <v>3204</v>
      </c>
      <c r="B2497" s="158">
        <v>46275</v>
      </c>
      <c r="C2497" t="s">
        <v>5671</v>
      </c>
      <c r="D2497" t="s">
        <v>3047</v>
      </c>
      <c r="E2497" t="s">
        <v>3070</v>
      </c>
      <c r="F2497">
        <v>521.48042170889676</v>
      </c>
      <c r="G2497" t="s">
        <v>43</v>
      </c>
    </row>
    <row r="2498" spans="1:7">
      <c r="A2498" t="s">
        <v>3204</v>
      </c>
      <c r="B2498" s="158">
        <v>46275</v>
      </c>
      <c r="C2498" t="s">
        <v>5672</v>
      </c>
      <c r="D2498" t="s">
        <v>3047</v>
      </c>
      <c r="E2498" t="s">
        <v>3070</v>
      </c>
      <c r="F2498">
        <v>521.47668824717402</v>
      </c>
      <c r="G2498" t="s">
        <v>43</v>
      </c>
    </row>
    <row r="2499" spans="1:7">
      <c r="A2499" t="s">
        <v>3204</v>
      </c>
      <c r="B2499" s="158">
        <v>46275</v>
      </c>
      <c r="C2499" t="s">
        <v>5643</v>
      </c>
      <c r="D2499" t="s">
        <v>3047</v>
      </c>
      <c r="E2499" t="s">
        <v>3070</v>
      </c>
      <c r="F2499">
        <v>583.40366836078465</v>
      </c>
      <c r="G2499" t="s">
        <v>43</v>
      </c>
    </row>
    <row r="2500" spans="1:7">
      <c r="A2500" t="s">
        <v>3204</v>
      </c>
      <c r="B2500" s="158">
        <v>46275</v>
      </c>
      <c r="C2500" t="s">
        <v>5666</v>
      </c>
      <c r="D2500" t="s">
        <v>3047</v>
      </c>
      <c r="E2500" t="s">
        <v>3070</v>
      </c>
      <c r="F2500">
        <v>551.21667095273733</v>
      </c>
      <c r="G2500" t="s">
        <v>43</v>
      </c>
    </row>
    <row r="2501" spans="1:7">
      <c r="A2501" t="s">
        <v>3204</v>
      </c>
      <c r="B2501" s="158">
        <v>46275</v>
      </c>
      <c r="C2501" t="s">
        <v>5665</v>
      </c>
      <c r="D2501" t="s">
        <v>3047</v>
      </c>
      <c r="E2501" t="s">
        <v>3070</v>
      </c>
      <c r="F2501">
        <v>488.92089057900012</v>
      </c>
      <c r="G2501" t="s">
        <v>43</v>
      </c>
    </row>
    <row r="2502" spans="1:7">
      <c r="A2502" t="s">
        <v>3204</v>
      </c>
      <c r="B2502" s="158">
        <v>46275</v>
      </c>
      <c r="C2502" t="s">
        <v>5664</v>
      </c>
      <c r="D2502" t="s">
        <v>3047</v>
      </c>
      <c r="E2502" t="s">
        <v>3070</v>
      </c>
      <c r="F2502">
        <v>488.91484444402158</v>
      </c>
      <c r="G2502" t="s">
        <v>43</v>
      </c>
    </row>
    <row r="2503" spans="1:7">
      <c r="A2503" t="s">
        <v>3204</v>
      </c>
      <c r="B2503" s="158">
        <v>46275</v>
      </c>
      <c r="C2503" t="s">
        <v>5663</v>
      </c>
      <c r="D2503" t="s">
        <v>3047</v>
      </c>
      <c r="E2503" t="s">
        <v>3070</v>
      </c>
      <c r="F2503">
        <v>742.97988508269191</v>
      </c>
      <c r="G2503" t="s">
        <v>43</v>
      </c>
    </row>
    <row r="2504" spans="1:7">
      <c r="A2504" t="s">
        <v>3204</v>
      </c>
      <c r="B2504" s="158">
        <v>46275</v>
      </c>
      <c r="C2504" t="s">
        <v>5710</v>
      </c>
      <c r="D2504" t="s">
        <v>3047</v>
      </c>
      <c r="E2504" t="s">
        <v>3070</v>
      </c>
      <c r="F2504">
        <v>714.84034429816529</v>
      </c>
      <c r="G2504" t="s">
        <v>43</v>
      </c>
    </row>
    <row r="2505" spans="1:7">
      <c r="A2505" t="s">
        <v>3204</v>
      </c>
      <c r="B2505" s="158">
        <v>46275</v>
      </c>
      <c r="C2505" t="s">
        <v>5709</v>
      </c>
      <c r="D2505" t="s">
        <v>3047</v>
      </c>
      <c r="E2505" t="s">
        <v>3070</v>
      </c>
      <c r="F2505">
        <v>481.6490992307663</v>
      </c>
      <c r="G2505" t="s">
        <v>43</v>
      </c>
    </row>
    <row r="2506" spans="1:7">
      <c r="A2506" t="s">
        <v>3204</v>
      </c>
      <c r="B2506" s="158">
        <v>46275</v>
      </c>
      <c r="C2506" t="s">
        <v>5673</v>
      </c>
      <c r="D2506" t="s">
        <v>3047</v>
      </c>
      <c r="E2506" t="s">
        <v>3070</v>
      </c>
      <c r="F2506">
        <v>1542.9025173657569</v>
      </c>
      <c r="G2506" t="s">
        <v>43</v>
      </c>
    </row>
    <row r="2507" spans="1:7">
      <c r="A2507" t="s">
        <v>3204</v>
      </c>
      <c r="B2507" s="158">
        <v>46275</v>
      </c>
      <c r="C2507" t="s">
        <v>5708</v>
      </c>
      <c r="D2507" t="s">
        <v>3047</v>
      </c>
      <c r="E2507" t="s">
        <v>3070</v>
      </c>
      <c r="F2507">
        <v>481.65510502969852</v>
      </c>
      <c r="G2507" t="s">
        <v>43</v>
      </c>
    </row>
    <row r="2508" spans="1:7">
      <c r="A2508" t="s">
        <v>3204</v>
      </c>
      <c r="B2508" s="158">
        <v>46275</v>
      </c>
      <c r="C2508" t="s">
        <v>5707</v>
      </c>
      <c r="D2508" t="s">
        <v>3047</v>
      </c>
      <c r="E2508" t="s">
        <v>3070</v>
      </c>
      <c r="F2508">
        <v>481.65040641371161</v>
      </c>
      <c r="G2508" t="s">
        <v>43</v>
      </c>
    </row>
    <row r="2509" spans="1:7">
      <c r="A2509" t="s">
        <v>3204</v>
      </c>
      <c r="B2509" s="158">
        <v>46275</v>
      </c>
      <c r="C2509" t="s">
        <v>5711</v>
      </c>
      <c r="D2509" t="s">
        <v>3047</v>
      </c>
      <c r="E2509" t="s">
        <v>3070</v>
      </c>
      <c r="F2509">
        <v>501.66157460073009</v>
      </c>
      <c r="G2509" t="s">
        <v>43</v>
      </c>
    </row>
    <row r="2510" spans="1:7">
      <c r="A2510" t="s">
        <v>3204</v>
      </c>
      <c r="B2510" s="158">
        <v>46275</v>
      </c>
      <c r="C2510" t="s">
        <v>5637</v>
      </c>
      <c r="D2510" t="s">
        <v>3047</v>
      </c>
      <c r="E2510" t="s">
        <v>3070</v>
      </c>
      <c r="F2510">
        <v>435.97704685665673</v>
      </c>
      <c r="G2510" t="s">
        <v>43</v>
      </c>
    </row>
    <row r="2511" spans="1:7">
      <c r="A2511" t="s">
        <v>3204</v>
      </c>
      <c r="B2511" s="158">
        <v>46275</v>
      </c>
      <c r="C2511" t="s">
        <v>5638</v>
      </c>
      <c r="D2511" t="s">
        <v>3047</v>
      </c>
      <c r="E2511" t="s">
        <v>3070</v>
      </c>
      <c r="F2511">
        <v>435.97557624615729</v>
      </c>
      <c r="G2511" t="s">
        <v>43</v>
      </c>
    </row>
    <row r="2512" spans="1:7">
      <c r="A2512" t="s">
        <v>3204</v>
      </c>
      <c r="B2512" s="158">
        <v>46275</v>
      </c>
      <c r="C2512" t="s">
        <v>5640</v>
      </c>
      <c r="D2512" t="s">
        <v>3047</v>
      </c>
      <c r="E2512" t="s">
        <v>3070</v>
      </c>
      <c r="F2512">
        <v>583.62908615544438</v>
      </c>
      <c r="G2512" t="s">
        <v>43</v>
      </c>
    </row>
    <row r="2513" spans="1:7">
      <c r="A2513" t="s">
        <v>3204</v>
      </c>
      <c r="B2513" s="158">
        <v>46275</v>
      </c>
      <c r="C2513" t="s">
        <v>5801</v>
      </c>
      <c r="D2513" t="s">
        <v>3047</v>
      </c>
      <c r="E2513" t="s">
        <v>3070</v>
      </c>
      <c r="F2513">
        <v>473.48783419653768</v>
      </c>
      <c r="G2513" t="s">
        <v>43</v>
      </c>
    </row>
    <row r="2514" spans="1:7">
      <c r="A2514" t="s">
        <v>3204</v>
      </c>
      <c r="B2514" s="158">
        <v>46275</v>
      </c>
      <c r="C2514" t="s">
        <v>5802</v>
      </c>
      <c r="D2514" t="s">
        <v>3047</v>
      </c>
      <c r="E2514" t="s">
        <v>3070</v>
      </c>
      <c r="F2514">
        <v>452.48853975534439</v>
      </c>
      <c r="G2514" t="s">
        <v>43</v>
      </c>
    </row>
    <row r="2515" spans="1:7">
      <c r="A2515" t="s">
        <v>3204</v>
      </c>
      <c r="B2515" s="158">
        <v>46275</v>
      </c>
      <c r="D2515" t="s">
        <v>3047</v>
      </c>
      <c r="E2515" t="s">
        <v>3070</v>
      </c>
      <c r="F2515">
        <v>1875.380509094917</v>
      </c>
      <c r="G2515" t="s">
        <v>43</v>
      </c>
    </row>
    <row r="2516" spans="1:7">
      <c r="A2516" t="s">
        <v>3204</v>
      </c>
      <c r="B2516" s="158">
        <v>46275</v>
      </c>
      <c r="C2516" t="s">
        <v>5612</v>
      </c>
      <c r="D2516" t="s">
        <v>3047</v>
      </c>
      <c r="E2516" t="s">
        <v>3070</v>
      </c>
      <c r="F2516">
        <v>344.71617032727232</v>
      </c>
      <c r="G2516" t="s">
        <v>43</v>
      </c>
    </row>
    <row r="2517" spans="1:7">
      <c r="A2517" t="s">
        <v>3204</v>
      </c>
      <c r="B2517" s="158">
        <v>46275</v>
      </c>
      <c r="C2517" t="s">
        <v>5609</v>
      </c>
      <c r="D2517" t="s">
        <v>3047</v>
      </c>
      <c r="E2517" t="s">
        <v>3070</v>
      </c>
      <c r="F2517">
        <v>582.34071693196893</v>
      </c>
      <c r="G2517" t="s">
        <v>43</v>
      </c>
    </row>
    <row r="2518" spans="1:7">
      <c r="A2518" t="s">
        <v>3204</v>
      </c>
      <c r="B2518" s="158">
        <v>46275</v>
      </c>
      <c r="C2518" t="s">
        <v>5611</v>
      </c>
      <c r="D2518" t="s">
        <v>3047</v>
      </c>
      <c r="E2518" t="s">
        <v>3070</v>
      </c>
      <c r="F2518">
        <v>344.71421704441309</v>
      </c>
      <c r="G2518" t="s">
        <v>43</v>
      </c>
    </row>
    <row r="2519" spans="1:7">
      <c r="A2519" t="s">
        <v>3204</v>
      </c>
      <c r="B2519" s="158">
        <v>46275</v>
      </c>
      <c r="C2519" t="s">
        <v>5610</v>
      </c>
      <c r="D2519" t="s">
        <v>3047</v>
      </c>
      <c r="E2519" t="s">
        <v>3070</v>
      </c>
      <c r="F2519">
        <v>595.87172090355307</v>
      </c>
      <c r="G2519" t="s">
        <v>43</v>
      </c>
    </row>
    <row r="2520" spans="1:7">
      <c r="A2520" t="s">
        <v>3204</v>
      </c>
      <c r="B2520" s="158">
        <v>46275</v>
      </c>
      <c r="C2520" t="s">
        <v>5620</v>
      </c>
      <c r="D2520" t="s">
        <v>3047</v>
      </c>
      <c r="E2520" t="s">
        <v>3070</v>
      </c>
      <c r="F2520">
        <v>550.37328113056719</v>
      </c>
      <c r="G2520" t="s">
        <v>43</v>
      </c>
    </row>
    <row r="2521" spans="1:7">
      <c r="A2521" t="s">
        <v>3204</v>
      </c>
      <c r="B2521" s="158">
        <v>46275</v>
      </c>
      <c r="C2521" t="s">
        <v>5730</v>
      </c>
      <c r="D2521" t="s">
        <v>3037</v>
      </c>
      <c r="E2521" t="s">
        <v>3070</v>
      </c>
      <c r="F2521">
        <v>515.19736682623625</v>
      </c>
      <c r="G2521" t="s">
        <v>43</v>
      </c>
    </row>
    <row r="2522" spans="1:7">
      <c r="A2522" t="s">
        <v>3204</v>
      </c>
      <c r="B2522" s="158">
        <v>46275</v>
      </c>
      <c r="C2522" t="s">
        <v>5739</v>
      </c>
      <c r="D2522" t="s">
        <v>3037</v>
      </c>
      <c r="E2522" t="s">
        <v>3070</v>
      </c>
      <c r="F2522">
        <v>464.20635596290231</v>
      </c>
      <c r="G2522" t="s">
        <v>43</v>
      </c>
    </row>
    <row r="2523" spans="1:7">
      <c r="A2523" t="s">
        <v>3204</v>
      </c>
      <c r="B2523" s="158">
        <v>46275</v>
      </c>
      <c r="C2523" t="s">
        <v>5740</v>
      </c>
      <c r="D2523" t="s">
        <v>3037</v>
      </c>
      <c r="E2523" t="s">
        <v>3070</v>
      </c>
      <c r="F2523">
        <v>465.3648413233459</v>
      </c>
      <c r="G2523" t="s">
        <v>43</v>
      </c>
    </row>
    <row r="2524" spans="1:7">
      <c r="A2524" t="s">
        <v>3204</v>
      </c>
      <c r="B2524" s="158">
        <v>46275</v>
      </c>
      <c r="C2524" t="s">
        <v>5729</v>
      </c>
      <c r="D2524" t="s">
        <v>3037</v>
      </c>
      <c r="E2524" t="s">
        <v>3070</v>
      </c>
      <c r="F2524">
        <v>499.84877584315842</v>
      </c>
      <c r="G2524" t="s">
        <v>43</v>
      </c>
    </row>
    <row r="2525" spans="1:7">
      <c r="A2525" t="s">
        <v>3204</v>
      </c>
      <c r="B2525" s="158">
        <v>46275</v>
      </c>
      <c r="C2525" t="s">
        <v>5726</v>
      </c>
      <c r="D2525" t="s">
        <v>3037</v>
      </c>
      <c r="E2525" t="s">
        <v>3070</v>
      </c>
      <c r="F2525">
        <v>565.86214586719871</v>
      </c>
      <c r="G2525" t="s">
        <v>43</v>
      </c>
    </row>
    <row r="2526" spans="1:7">
      <c r="A2526" t="s">
        <v>3204</v>
      </c>
      <c r="B2526" s="158">
        <v>46275</v>
      </c>
      <c r="C2526" t="s">
        <v>5727</v>
      </c>
      <c r="D2526" t="s">
        <v>3037</v>
      </c>
      <c r="E2526" t="s">
        <v>3070</v>
      </c>
      <c r="F2526">
        <v>565.86321434658021</v>
      </c>
      <c r="G2526" t="s">
        <v>43</v>
      </c>
    </row>
    <row r="2527" spans="1:7">
      <c r="A2527" t="s">
        <v>3204</v>
      </c>
      <c r="B2527" s="158">
        <v>46275</v>
      </c>
      <c r="C2527" t="s">
        <v>5728</v>
      </c>
      <c r="D2527" t="s">
        <v>3037</v>
      </c>
      <c r="E2527" t="s">
        <v>3070</v>
      </c>
      <c r="F2527">
        <v>884.27832290716469</v>
      </c>
      <c r="G2527" t="s">
        <v>43</v>
      </c>
    </row>
    <row r="2528" spans="1:7">
      <c r="A2528" t="s">
        <v>3204</v>
      </c>
      <c r="B2528" s="158">
        <v>46275</v>
      </c>
      <c r="C2528" t="s">
        <v>5628</v>
      </c>
      <c r="D2528" t="s">
        <v>3037</v>
      </c>
      <c r="E2528" t="s">
        <v>3070</v>
      </c>
      <c r="F2528">
        <v>1024.8054402992129</v>
      </c>
      <c r="G2528" t="s">
        <v>43</v>
      </c>
    </row>
    <row r="2529" spans="1:7">
      <c r="A2529" t="s">
        <v>3204</v>
      </c>
      <c r="B2529" s="158">
        <v>46275</v>
      </c>
      <c r="C2529" t="s">
        <v>5629</v>
      </c>
      <c r="D2529" t="s">
        <v>3037</v>
      </c>
      <c r="E2529" t="s">
        <v>3070</v>
      </c>
      <c r="F2529">
        <v>305.1310468306765</v>
      </c>
      <c r="G2529" t="s">
        <v>43</v>
      </c>
    </row>
    <row r="2530" spans="1:7">
      <c r="A2530" t="s">
        <v>3204</v>
      </c>
      <c r="B2530" s="158">
        <v>46275</v>
      </c>
      <c r="C2530" t="s">
        <v>5639</v>
      </c>
      <c r="D2530" t="s">
        <v>3037</v>
      </c>
      <c r="E2530" t="s">
        <v>3070</v>
      </c>
      <c r="F2530">
        <v>833.74470977671444</v>
      </c>
      <c r="G2530" t="s">
        <v>43</v>
      </c>
    </row>
    <row r="2531" spans="1:7">
      <c r="A2531" t="s">
        <v>3204</v>
      </c>
      <c r="B2531" s="158">
        <v>46275</v>
      </c>
      <c r="C2531" t="s">
        <v>5642</v>
      </c>
      <c r="D2531" t="s">
        <v>3037</v>
      </c>
      <c r="E2531" t="s">
        <v>3070</v>
      </c>
      <c r="F2531">
        <v>794.69093295000494</v>
      </c>
      <c r="G2531" t="s">
        <v>43</v>
      </c>
    </row>
    <row r="2532" spans="1:7">
      <c r="A2532" t="s">
        <v>3204</v>
      </c>
      <c r="B2532" s="158">
        <v>46275</v>
      </c>
      <c r="C2532" t="s">
        <v>5641</v>
      </c>
      <c r="D2532" t="s">
        <v>3037</v>
      </c>
      <c r="E2532" t="s">
        <v>3070</v>
      </c>
      <c r="F2532">
        <v>569.49824182782322</v>
      </c>
      <c r="G2532" t="s">
        <v>43</v>
      </c>
    </row>
    <row r="2533" spans="1:7">
      <c r="A2533" t="s">
        <v>3204</v>
      </c>
      <c r="B2533" s="158">
        <v>46275</v>
      </c>
      <c r="C2533" t="s">
        <v>5798</v>
      </c>
      <c r="D2533" t="s">
        <v>3037</v>
      </c>
      <c r="E2533" t="s">
        <v>3070</v>
      </c>
      <c r="F2533">
        <v>475.36443282105029</v>
      </c>
      <c r="G2533" t="s">
        <v>43</v>
      </c>
    </row>
    <row r="2534" spans="1:7">
      <c r="A2534" t="s">
        <v>3204</v>
      </c>
      <c r="B2534" s="158">
        <v>46275</v>
      </c>
      <c r="C2534" t="s">
        <v>5797</v>
      </c>
      <c r="D2534" t="s">
        <v>3037</v>
      </c>
      <c r="E2534" t="s">
        <v>3070</v>
      </c>
      <c r="F2534">
        <v>541.61283731926233</v>
      </c>
      <c r="G2534" t="s">
        <v>43</v>
      </c>
    </row>
    <row r="2535" spans="1:7">
      <c r="A2535" t="s">
        <v>3204</v>
      </c>
      <c r="B2535" s="158">
        <v>46275</v>
      </c>
      <c r="C2535" t="s">
        <v>5799</v>
      </c>
      <c r="D2535" t="s">
        <v>3037</v>
      </c>
      <c r="E2535" t="s">
        <v>3070</v>
      </c>
      <c r="F2535">
        <v>519.00448194053024</v>
      </c>
      <c r="G2535" t="s">
        <v>43</v>
      </c>
    </row>
    <row r="2536" spans="1:7">
      <c r="A2536" t="s">
        <v>3204</v>
      </c>
      <c r="B2536" s="158">
        <v>46275</v>
      </c>
      <c r="C2536" t="s">
        <v>5800</v>
      </c>
      <c r="D2536" t="s">
        <v>3037</v>
      </c>
      <c r="E2536" t="s">
        <v>3070</v>
      </c>
      <c r="F2536">
        <v>475.36699664965272</v>
      </c>
      <c r="G2536" t="s">
        <v>43</v>
      </c>
    </row>
    <row r="2537" spans="1:7">
      <c r="A2537" t="s">
        <v>3204</v>
      </c>
      <c r="B2537" s="158">
        <v>46275</v>
      </c>
      <c r="C2537" t="s">
        <v>5633</v>
      </c>
      <c r="D2537" t="s">
        <v>3037</v>
      </c>
      <c r="E2537" t="s">
        <v>3070</v>
      </c>
      <c r="F2537">
        <v>377.49912326037878</v>
      </c>
      <c r="G2537" t="s">
        <v>43</v>
      </c>
    </row>
    <row r="2538" spans="1:7">
      <c r="A2538" t="s">
        <v>3204</v>
      </c>
      <c r="B2538" s="158">
        <v>46275</v>
      </c>
      <c r="C2538" t="s">
        <v>5634</v>
      </c>
      <c r="D2538" t="s">
        <v>3037</v>
      </c>
      <c r="E2538" t="s">
        <v>3070</v>
      </c>
      <c r="F2538">
        <v>370.16085513401782</v>
      </c>
      <c r="G2538" t="s">
        <v>43</v>
      </c>
    </row>
    <row r="2539" spans="1:7">
      <c r="A2539" t="s">
        <v>3204</v>
      </c>
      <c r="B2539" s="158">
        <v>46275</v>
      </c>
      <c r="C2539" t="s">
        <v>5627</v>
      </c>
      <c r="D2539" t="s">
        <v>3037</v>
      </c>
      <c r="E2539" t="s">
        <v>3070</v>
      </c>
      <c r="F2539">
        <v>386.04422090668231</v>
      </c>
      <c r="G2539" t="s">
        <v>43</v>
      </c>
    </row>
    <row r="2540" spans="1:7">
      <c r="A2540" t="s">
        <v>3204</v>
      </c>
      <c r="B2540" s="158">
        <v>46275</v>
      </c>
      <c r="C2540" t="s">
        <v>5636</v>
      </c>
      <c r="D2540" t="s">
        <v>3037</v>
      </c>
      <c r="E2540" t="s">
        <v>3070</v>
      </c>
      <c r="F2540">
        <v>500.11642333958298</v>
      </c>
      <c r="G2540" t="s">
        <v>43</v>
      </c>
    </row>
    <row r="2541" spans="1:7">
      <c r="A2541" t="s">
        <v>3204</v>
      </c>
      <c r="B2541" s="158">
        <v>46275</v>
      </c>
      <c r="C2541" t="s">
        <v>5635</v>
      </c>
      <c r="D2541" t="s">
        <v>3037</v>
      </c>
      <c r="E2541" t="s">
        <v>3070</v>
      </c>
      <c r="F2541">
        <v>403.13924905378371</v>
      </c>
      <c r="G2541" t="s">
        <v>43</v>
      </c>
    </row>
    <row r="2542" spans="1:7">
      <c r="A2542" t="s">
        <v>3204</v>
      </c>
      <c r="B2542" s="158">
        <v>46275</v>
      </c>
      <c r="C2542" t="s">
        <v>5632</v>
      </c>
      <c r="D2542" t="s">
        <v>3037</v>
      </c>
      <c r="E2542" t="s">
        <v>3070</v>
      </c>
      <c r="F2542">
        <v>317.94221357488999</v>
      </c>
      <c r="G2542" t="s">
        <v>43</v>
      </c>
    </row>
    <row r="2543" spans="1:7">
      <c r="A2543" t="s">
        <v>3204</v>
      </c>
      <c r="B2543" s="158">
        <v>46275</v>
      </c>
      <c r="C2543" t="s">
        <v>5626</v>
      </c>
      <c r="D2543" t="s">
        <v>3037</v>
      </c>
      <c r="E2543" t="s">
        <v>3070</v>
      </c>
      <c r="F2543">
        <v>286.7306615114212</v>
      </c>
      <c r="G2543" t="s">
        <v>43</v>
      </c>
    </row>
    <row r="2544" spans="1:7">
      <c r="A2544" t="s">
        <v>3204</v>
      </c>
      <c r="B2544" s="158">
        <v>46275</v>
      </c>
      <c r="C2544" t="s">
        <v>5725</v>
      </c>
      <c r="D2544" t="s">
        <v>3037</v>
      </c>
      <c r="E2544" t="s">
        <v>3070</v>
      </c>
      <c r="F2544">
        <v>795.85533529054374</v>
      </c>
      <c r="G2544" t="s">
        <v>43</v>
      </c>
    </row>
    <row r="2545" spans="1:7">
      <c r="A2545" t="s">
        <v>3204</v>
      </c>
      <c r="B2545" s="158">
        <v>46275</v>
      </c>
      <c r="C2545" t="s">
        <v>5717</v>
      </c>
      <c r="D2545" t="s">
        <v>3037</v>
      </c>
      <c r="E2545" t="s">
        <v>3070</v>
      </c>
      <c r="F2545">
        <v>449.12740956712508</v>
      </c>
      <c r="G2545" t="s">
        <v>43</v>
      </c>
    </row>
    <row r="2546" spans="1:7">
      <c r="A2546" t="s">
        <v>3204</v>
      </c>
      <c r="B2546" s="158">
        <v>46275</v>
      </c>
      <c r="C2546" t="s">
        <v>5631</v>
      </c>
      <c r="D2546" t="s">
        <v>3037</v>
      </c>
      <c r="E2546" t="s">
        <v>3070</v>
      </c>
      <c r="F2546">
        <v>330.37456112168729</v>
      </c>
      <c r="G2546" t="s">
        <v>43</v>
      </c>
    </row>
    <row r="2547" spans="1:7">
      <c r="A2547" t="s">
        <v>3204</v>
      </c>
      <c r="B2547" s="158">
        <v>46275</v>
      </c>
      <c r="C2547" t="s">
        <v>5625</v>
      </c>
      <c r="D2547" t="s">
        <v>3037</v>
      </c>
      <c r="E2547" t="s">
        <v>3070</v>
      </c>
      <c r="F2547">
        <v>313.10351957660168</v>
      </c>
      <c r="G2547" t="s">
        <v>43</v>
      </c>
    </row>
    <row r="2548" spans="1:7">
      <c r="A2548" t="s">
        <v>3204</v>
      </c>
      <c r="B2548" s="158">
        <v>46275</v>
      </c>
      <c r="C2548" t="s">
        <v>5630</v>
      </c>
      <c r="D2548" t="s">
        <v>3037</v>
      </c>
      <c r="E2548" t="s">
        <v>3070</v>
      </c>
      <c r="F2548">
        <v>334.29756937548518</v>
      </c>
      <c r="G2548" t="s">
        <v>43</v>
      </c>
    </row>
    <row r="2549" spans="1:7">
      <c r="A2549" t="s">
        <v>3204</v>
      </c>
      <c r="B2549" s="158">
        <v>46275</v>
      </c>
      <c r="C2549" t="s">
        <v>5624</v>
      </c>
      <c r="D2549" t="s">
        <v>3037</v>
      </c>
      <c r="E2549" t="s">
        <v>3070</v>
      </c>
      <c r="F2549">
        <v>292.53530177846551</v>
      </c>
      <c r="G2549" t="s">
        <v>43</v>
      </c>
    </row>
    <row r="2550" spans="1:7">
      <c r="A2550" t="s">
        <v>3204</v>
      </c>
      <c r="B2550" s="158">
        <v>46275</v>
      </c>
      <c r="C2550" t="s">
        <v>5619</v>
      </c>
      <c r="D2550" t="s">
        <v>3037</v>
      </c>
      <c r="E2550" t="s">
        <v>3070</v>
      </c>
      <c r="F2550">
        <v>408.96350105106831</v>
      </c>
      <c r="G2550" t="s">
        <v>43</v>
      </c>
    </row>
    <row r="2551" spans="1:7">
      <c r="A2551" t="s">
        <v>3204</v>
      </c>
      <c r="B2551" s="158">
        <v>46275</v>
      </c>
      <c r="C2551" t="s">
        <v>5617</v>
      </c>
      <c r="D2551" t="s">
        <v>3037</v>
      </c>
      <c r="E2551" t="s">
        <v>3070</v>
      </c>
      <c r="F2551">
        <v>452.55409585312009</v>
      </c>
      <c r="G2551" t="s">
        <v>43</v>
      </c>
    </row>
    <row r="2552" spans="1:7">
      <c r="A2552" t="s">
        <v>3204</v>
      </c>
      <c r="B2552" s="158">
        <v>46275</v>
      </c>
      <c r="C2552" t="s">
        <v>5621</v>
      </c>
      <c r="D2552" t="s">
        <v>3037</v>
      </c>
      <c r="E2552" t="s">
        <v>3070</v>
      </c>
      <c r="F2552">
        <v>540.44792755693197</v>
      </c>
      <c r="G2552" t="s">
        <v>43</v>
      </c>
    </row>
    <row r="2553" spans="1:7">
      <c r="A2553" t="s">
        <v>3204</v>
      </c>
      <c r="B2553" s="158">
        <v>46275</v>
      </c>
      <c r="C2553" t="s">
        <v>5655</v>
      </c>
      <c r="D2553" t="s">
        <v>3037</v>
      </c>
      <c r="E2553" t="s">
        <v>3070</v>
      </c>
      <c r="F2553">
        <v>542.69018571823835</v>
      </c>
      <c r="G2553" t="s">
        <v>43</v>
      </c>
    </row>
    <row r="2554" spans="1:7">
      <c r="A2554" t="s">
        <v>3204</v>
      </c>
      <c r="B2554" s="158">
        <v>46275</v>
      </c>
      <c r="C2554" t="s">
        <v>5653</v>
      </c>
      <c r="D2554" t="s">
        <v>3037</v>
      </c>
      <c r="E2554" t="s">
        <v>3070</v>
      </c>
      <c r="F2554">
        <v>533.19068979285657</v>
      </c>
      <c r="G2554" t="s">
        <v>43</v>
      </c>
    </row>
    <row r="2555" spans="1:7">
      <c r="A2555" t="s">
        <v>3204</v>
      </c>
      <c r="B2555" s="158">
        <v>46275</v>
      </c>
      <c r="C2555" t="s">
        <v>5656</v>
      </c>
      <c r="D2555" t="s">
        <v>3037</v>
      </c>
      <c r="E2555" t="s">
        <v>3070</v>
      </c>
      <c r="F2555">
        <v>647.51142649631947</v>
      </c>
      <c r="G2555" t="s">
        <v>43</v>
      </c>
    </row>
    <row r="2556" spans="1:7">
      <c r="A2556" t="s">
        <v>3204</v>
      </c>
      <c r="B2556" s="158">
        <v>46275</v>
      </c>
      <c r="C2556" t="s">
        <v>5657</v>
      </c>
      <c r="D2556" t="s">
        <v>3037</v>
      </c>
      <c r="E2556" t="s">
        <v>3070</v>
      </c>
      <c r="F2556">
        <v>647.51169494818896</v>
      </c>
      <c r="G2556" t="s">
        <v>43</v>
      </c>
    </row>
    <row r="2557" spans="1:7">
      <c r="A2557" t="s">
        <v>3204</v>
      </c>
      <c r="B2557" s="158">
        <v>46275</v>
      </c>
      <c r="C2557" t="s">
        <v>5781</v>
      </c>
      <c r="D2557" t="s">
        <v>3036</v>
      </c>
      <c r="E2557" t="s">
        <v>3070</v>
      </c>
      <c r="F2557">
        <v>414.98954823426902</v>
      </c>
      <c r="G2557" t="s">
        <v>43</v>
      </c>
    </row>
    <row r="2558" spans="1:7">
      <c r="A2558" t="s">
        <v>3204</v>
      </c>
      <c r="B2558" s="158">
        <v>46275</v>
      </c>
      <c r="C2558" t="s">
        <v>5782</v>
      </c>
      <c r="D2558" t="s">
        <v>3036</v>
      </c>
      <c r="E2558" t="s">
        <v>3070</v>
      </c>
      <c r="F2558">
        <v>359.99300517886883</v>
      </c>
      <c r="G2558" t="s">
        <v>43</v>
      </c>
    </row>
    <row r="2559" spans="1:7">
      <c r="A2559" t="s">
        <v>3204</v>
      </c>
      <c r="B2559" s="158">
        <v>46275</v>
      </c>
      <c r="C2559" t="s">
        <v>5783</v>
      </c>
      <c r="D2559" t="s">
        <v>3036</v>
      </c>
      <c r="E2559" t="s">
        <v>3070</v>
      </c>
      <c r="F2559">
        <v>359.99283751472831</v>
      </c>
      <c r="G2559" t="s">
        <v>43</v>
      </c>
    </row>
    <row r="2560" spans="1:7">
      <c r="A2560" t="s">
        <v>3204</v>
      </c>
      <c r="B2560" s="158">
        <v>46275</v>
      </c>
      <c r="C2560" t="s">
        <v>5789</v>
      </c>
      <c r="D2560" t="s">
        <v>3036</v>
      </c>
      <c r="E2560" t="s">
        <v>3070</v>
      </c>
      <c r="F2560">
        <v>393.74139339476818</v>
      </c>
      <c r="G2560" t="s">
        <v>43</v>
      </c>
    </row>
    <row r="2561" spans="1:7">
      <c r="A2561" t="s">
        <v>3204</v>
      </c>
      <c r="B2561" s="158">
        <v>46275</v>
      </c>
      <c r="C2561" t="s">
        <v>5784</v>
      </c>
      <c r="D2561" t="s">
        <v>3036</v>
      </c>
      <c r="E2561" t="s">
        <v>3070</v>
      </c>
      <c r="F2561">
        <v>414.99033669265918</v>
      </c>
      <c r="G2561" t="s">
        <v>43</v>
      </c>
    </row>
    <row r="2562" spans="1:7">
      <c r="A2562" t="s">
        <v>3204</v>
      </c>
      <c r="B2562" s="158">
        <v>46275</v>
      </c>
      <c r="C2562" t="s">
        <v>5788</v>
      </c>
      <c r="D2562" t="s">
        <v>3036</v>
      </c>
      <c r="E2562" t="s">
        <v>3070</v>
      </c>
      <c r="F2562">
        <v>575.08088043145835</v>
      </c>
      <c r="G2562" t="s">
        <v>43</v>
      </c>
    </row>
    <row r="2563" spans="1:7">
      <c r="A2563" t="s">
        <v>3204</v>
      </c>
      <c r="B2563" s="158">
        <v>46275</v>
      </c>
      <c r="C2563" t="s">
        <v>5785</v>
      </c>
      <c r="D2563" t="s">
        <v>3036</v>
      </c>
      <c r="E2563" t="s">
        <v>3070</v>
      </c>
      <c r="F2563">
        <v>393.73881484381849</v>
      </c>
      <c r="G2563" t="s">
        <v>43</v>
      </c>
    </row>
    <row r="2564" spans="1:7">
      <c r="A2564" t="s">
        <v>3204</v>
      </c>
      <c r="B2564" s="158">
        <v>46275</v>
      </c>
      <c r="C2564" t="s">
        <v>5786</v>
      </c>
      <c r="D2564" t="s">
        <v>3036</v>
      </c>
      <c r="E2564" t="s">
        <v>3070</v>
      </c>
      <c r="F2564">
        <v>352.49276607297361</v>
      </c>
      <c r="G2564" t="s">
        <v>43</v>
      </c>
    </row>
    <row r="2565" spans="1:7">
      <c r="A2565" t="s">
        <v>3204</v>
      </c>
      <c r="B2565" s="158">
        <v>46275</v>
      </c>
      <c r="C2565" t="s">
        <v>5787</v>
      </c>
      <c r="D2565" t="s">
        <v>3036</v>
      </c>
      <c r="E2565" t="s">
        <v>3070</v>
      </c>
      <c r="F2565">
        <v>490.94733220152563</v>
      </c>
      <c r="G2565" t="s">
        <v>43</v>
      </c>
    </row>
    <row r="2566" spans="1:7">
      <c r="A2566" t="s">
        <v>3204</v>
      </c>
      <c r="B2566" s="158">
        <v>46275</v>
      </c>
      <c r="C2566" t="s">
        <v>5721</v>
      </c>
      <c r="D2566" t="s">
        <v>3036</v>
      </c>
      <c r="E2566" t="s">
        <v>3070</v>
      </c>
      <c r="F2566">
        <v>545.17110227234662</v>
      </c>
      <c r="G2566" t="s">
        <v>43</v>
      </c>
    </row>
    <row r="2567" spans="1:7">
      <c r="A2567" t="s">
        <v>3204</v>
      </c>
      <c r="B2567" s="158">
        <v>46275</v>
      </c>
      <c r="C2567" t="s">
        <v>5723</v>
      </c>
      <c r="D2567" t="s">
        <v>3036</v>
      </c>
      <c r="E2567" t="s">
        <v>3070</v>
      </c>
      <c r="F2567">
        <v>460.87355781160301</v>
      </c>
      <c r="G2567" t="s">
        <v>43</v>
      </c>
    </row>
    <row r="2568" spans="1:7">
      <c r="A2568" t="s">
        <v>3204</v>
      </c>
      <c r="B2568" s="158">
        <v>46275</v>
      </c>
      <c r="C2568" t="s">
        <v>5745</v>
      </c>
      <c r="D2568" t="s">
        <v>3036</v>
      </c>
      <c r="E2568" t="s">
        <v>3070</v>
      </c>
      <c r="F2568">
        <v>550.88170205801725</v>
      </c>
      <c r="G2568" t="s">
        <v>43</v>
      </c>
    </row>
    <row r="2569" spans="1:7">
      <c r="A2569" t="s">
        <v>3204</v>
      </c>
      <c r="B2569" s="158">
        <v>46275</v>
      </c>
      <c r="C2569" t="s">
        <v>5744</v>
      </c>
      <c r="D2569" t="s">
        <v>3036</v>
      </c>
      <c r="E2569" t="s">
        <v>3070</v>
      </c>
      <c r="F2569">
        <v>550.88024801388383</v>
      </c>
      <c r="G2569" t="s">
        <v>43</v>
      </c>
    </row>
    <row r="2570" spans="1:7">
      <c r="A2570" t="s">
        <v>3204</v>
      </c>
      <c r="B2570" s="158">
        <v>46275</v>
      </c>
      <c r="C2570" t="s">
        <v>5743</v>
      </c>
      <c r="D2570" t="s">
        <v>3036</v>
      </c>
      <c r="E2570" t="s">
        <v>3070</v>
      </c>
      <c r="F2570">
        <v>555.07412377605215</v>
      </c>
      <c r="G2570" t="s">
        <v>43</v>
      </c>
    </row>
    <row r="2571" spans="1:7">
      <c r="A2571" t="s">
        <v>3204</v>
      </c>
      <c r="B2571" s="158">
        <v>46275</v>
      </c>
      <c r="C2571" t="s">
        <v>5742</v>
      </c>
      <c r="D2571" t="s">
        <v>3036</v>
      </c>
      <c r="E2571" t="s">
        <v>3070</v>
      </c>
      <c r="F2571">
        <v>711.89627965446562</v>
      </c>
      <c r="G2571" t="s">
        <v>43</v>
      </c>
    </row>
    <row r="2572" spans="1:7">
      <c r="A2572" t="s">
        <v>3204</v>
      </c>
      <c r="B2572" s="158">
        <v>46275</v>
      </c>
      <c r="C2572" t="s">
        <v>5741</v>
      </c>
      <c r="D2572" t="s">
        <v>3036</v>
      </c>
      <c r="E2572" t="s">
        <v>3070</v>
      </c>
      <c r="F2572">
        <v>677.81349679408595</v>
      </c>
      <c r="G2572" t="s">
        <v>43</v>
      </c>
    </row>
    <row r="2573" spans="1:7">
      <c r="A2573" t="s">
        <v>3204</v>
      </c>
      <c r="B2573" s="158">
        <v>46275</v>
      </c>
      <c r="C2573" t="s">
        <v>5764</v>
      </c>
      <c r="D2573" t="s">
        <v>3036</v>
      </c>
      <c r="E2573" t="s">
        <v>3070</v>
      </c>
      <c r="F2573">
        <v>695.37170675506923</v>
      </c>
      <c r="G2573" t="s">
        <v>43</v>
      </c>
    </row>
    <row r="2574" spans="1:7">
      <c r="A2574" t="s">
        <v>3204</v>
      </c>
      <c r="B2574" s="158">
        <v>46275</v>
      </c>
      <c r="C2574" t="s">
        <v>5720</v>
      </c>
      <c r="D2574" t="s">
        <v>3036</v>
      </c>
      <c r="E2574" t="s">
        <v>3070</v>
      </c>
      <c r="F2574">
        <v>541.98223396483809</v>
      </c>
      <c r="G2574" t="s">
        <v>43</v>
      </c>
    </row>
    <row r="2575" spans="1:7">
      <c r="A2575" t="s">
        <v>3204</v>
      </c>
      <c r="B2575" s="158">
        <v>46275</v>
      </c>
      <c r="C2575" t="s">
        <v>5719</v>
      </c>
      <c r="D2575" t="s">
        <v>3036</v>
      </c>
      <c r="E2575" t="s">
        <v>3070</v>
      </c>
      <c r="F2575">
        <v>869.69290773104876</v>
      </c>
      <c r="G2575" t="s">
        <v>43</v>
      </c>
    </row>
    <row r="2576" spans="1:7">
      <c r="A2576" t="s">
        <v>3204</v>
      </c>
      <c r="B2576" s="158">
        <v>46275</v>
      </c>
      <c r="C2576" t="s">
        <v>5724</v>
      </c>
      <c r="D2576" t="s">
        <v>3036</v>
      </c>
      <c r="E2576" t="s">
        <v>3070</v>
      </c>
      <c r="F2576">
        <v>649.05237506516278</v>
      </c>
      <c r="G2576" t="s">
        <v>43</v>
      </c>
    </row>
    <row r="2577" spans="1:7">
      <c r="A2577" t="s">
        <v>3204</v>
      </c>
      <c r="B2577" s="158">
        <v>46275</v>
      </c>
      <c r="C2577" t="s">
        <v>5762</v>
      </c>
      <c r="D2577" t="s">
        <v>3036</v>
      </c>
      <c r="E2577" t="s">
        <v>3070</v>
      </c>
      <c r="F2577">
        <v>540.06639346107841</v>
      </c>
      <c r="G2577" t="s">
        <v>43</v>
      </c>
    </row>
    <row r="2578" spans="1:7">
      <c r="A2578" t="s">
        <v>3204</v>
      </c>
      <c r="B2578" s="158">
        <v>46275</v>
      </c>
      <c r="C2578" t="s">
        <v>5763</v>
      </c>
      <c r="D2578" t="s">
        <v>3036</v>
      </c>
      <c r="E2578" t="s">
        <v>3070</v>
      </c>
      <c r="F2578">
        <v>513.09969072509557</v>
      </c>
      <c r="G2578" t="s">
        <v>43</v>
      </c>
    </row>
    <row r="2579" spans="1:7">
      <c r="A2579" t="s">
        <v>3204</v>
      </c>
      <c r="B2579" s="158">
        <v>46275</v>
      </c>
      <c r="C2579" t="s">
        <v>5761</v>
      </c>
      <c r="D2579" t="s">
        <v>3036</v>
      </c>
      <c r="E2579" t="s">
        <v>3070</v>
      </c>
      <c r="F2579">
        <v>513.09690463263541</v>
      </c>
      <c r="G2579" t="s">
        <v>43</v>
      </c>
    </row>
    <row r="2580" spans="1:7">
      <c r="A2580" t="s">
        <v>3204</v>
      </c>
      <c r="B2580" s="158">
        <v>46275</v>
      </c>
      <c r="C2580" t="s">
        <v>5791</v>
      </c>
      <c r="D2580" t="s">
        <v>3036</v>
      </c>
      <c r="E2580" t="s">
        <v>3070</v>
      </c>
      <c r="F2580">
        <v>403.10719018056989</v>
      </c>
      <c r="G2580" t="s">
        <v>43</v>
      </c>
    </row>
    <row r="2581" spans="1:7">
      <c r="A2581" t="s">
        <v>3204</v>
      </c>
      <c r="B2581" s="158">
        <v>46275</v>
      </c>
      <c r="C2581" t="s">
        <v>5793</v>
      </c>
      <c r="D2581" t="s">
        <v>3036</v>
      </c>
      <c r="E2581" t="s">
        <v>3070</v>
      </c>
      <c r="F2581">
        <v>499.74720121570863</v>
      </c>
      <c r="G2581" t="s">
        <v>43</v>
      </c>
    </row>
    <row r="2582" spans="1:7">
      <c r="A2582" t="s">
        <v>3204</v>
      </c>
      <c r="B2582" s="158">
        <v>46275</v>
      </c>
      <c r="C2582" t="s">
        <v>5794</v>
      </c>
      <c r="D2582" t="s">
        <v>3036</v>
      </c>
      <c r="E2582" t="s">
        <v>3070</v>
      </c>
      <c r="F2582">
        <v>500.6005524614593</v>
      </c>
      <c r="G2582" t="s">
        <v>43</v>
      </c>
    </row>
    <row r="2583" spans="1:7">
      <c r="A2583" t="s">
        <v>3204</v>
      </c>
      <c r="B2583" s="158">
        <v>46275</v>
      </c>
      <c r="C2583" t="s">
        <v>5777</v>
      </c>
      <c r="D2583" t="s">
        <v>3036</v>
      </c>
      <c r="E2583" t="s">
        <v>3070</v>
      </c>
      <c r="F2583">
        <v>324.9931857920019</v>
      </c>
      <c r="G2583" t="s">
        <v>43</v>
      </c>
    </row>
    <row r="2584" spans="1:7">
      <c r="A2584" t="s">
        <v>3204</v>
      </c>
      <c r="B2584" s="158">
        <v>46275</v>
      </c>
      <c r="C2584" t="s">
        <v>5776</v>
      </c>
      <c r="D2584" t="s">
        <v>3036</v>
      </c>
      <c r="E2584" t="s">
        <v>3070</v>
      </c>
      <c r="F2584">
        <v>299.99146153964102</v>
      </c>
      <c r="G2584" t="s">
        <v>43</v>
      </c>
    </row>
    <row r="2585" spans="1:7">
      <c r="A2585" t="s">
        <v>3204</v>
      </c>
      <c r="B2585" s="158">
        <v>46275</v>
      </c>
      <c r="C2585" t="s">
        <v>5778</v>
      </c>
      <c r="D2585" t="s">
        <v>3036</v>
      </c>
      <c r="E2585" t="s">
        <v>3070</v>
      </c>
      <c r="F2585">
        <v>300.0319834118709</v>
      </c>
      <c r="G2585" t="s">
        <v>43</v>
      </c>
    </row>
    <row r="2586" spans="1:7">
      <c r="A2586" t="s">
        <v>3204</v>
      </c>
      <c r="B2586" s="158">
        <v>46275</v>
      </c>
      <c r="C2586" t="s">
        <v>5779</v>
      </c>
      <c r="D2586" t="s">
        <v>3036</v>
      </c>
      <c r="E2586" t="s">
        <v>3070</v>
      </c>
      <c r="F2586">
        <v>300.0307657122612</v>
      </c>
      <c r="G2586" t="s">
        <v>43</v>
      </c>
    </row>
    <row r="2587" spans="1:7">
      <c r="A2587" t="s">
        <v>3204</v>
      </c>
      <c r="B2587" s="158">
        <v>46275</v>
      </c>
      <c r="C2587" t="s">
        <v>5780</v>
      </c>
      <c r="D2587" t="s">
        <v>3036</v>
      </c>
      <c r="E2587" t="s">
        <v>3070</v>
      </c>
      <c r="F2587">
        <v>300.02988212555653</v>
      </c>
      <c r="G2587" t="s">
        <v>43</v>
      </c>
    </row>
    <row r="2588" spans="1:7">
      <c r="A2588" t="s">
        <v>3204</v>
      </c>
      <c r="B2588" s="158">
        <v>46275</v>
      </c>
      <c r="C2588" t="s">
        <v>5771</v>
      </c>
      <c r="D2588" t="s">
        <v>3036</v>
      </c>
      <c r="E2588" t="s">
        <v>3070</v>
      </c>
      <c r="F2588">
        <v>300.02985205873853</v>
      </c>
      <c r="G2588" t="s">
        <v>43</v>
      </c>
    </row>
    <row r="2589" spans="1:7">
      <c r="A2589" t="s">
        <v>3204</v>
      </c>
      <c r="B2589" s="158">
        <v>46275</v>
      </c>
      <c r="C2589" t="s">
        <v>5772</v>
      </c>
      <c r="D2589" t="s">
        <v>3036</v>
      </c>
      <c r="E2589" t="s">
        <v>3070</v>
      </c>
      <c r="F2589">
        <v>300.02971235383302</v>
      </c>
      <c r="G2589" t="s">
        <v>43</v>
      </c>
    </row>
    <row r="2590" spans="1:7">
      <c r="A2590" t="s">
        <v>3204</v>
      </c>
      <c r="B2590" s="158">
        <v>46275</v>
      </c>
      <c r="C2590" t="s">
        <v>5775</v>
      </c>
      <c r="D2590" t="s">
        <v>3036</v>
      </c>
      <c r="E2590" t="s">
        <v>3070</v>
      </c>
      <c r="F2590">
        <v>300.03071033768362</v>
      </c>
      <c r="G2590" t="s">
        <v>43</v>
      </c>
    </row>
    <row r="2591" spans="1:7">
      <c r="A2591" t="s">
        <v>3204</v>
      </c>
      <c r="B2591" s="158">
        <v>46275</v>
      </c>
      <c r="C2591" t="s">
        <v>5773</v>
      </c>
      <c r="D2591" t="s">
        <v>3036</v>
      </c>
      <c r="E2591" t="s">
        <v>3070</v>
      </c>
      <c r="F2591">
        <v>402.25313003361231</v>
      </c>
      <c r="G2591" t="s">
        <v>43</v>
      </c>
    </row>
    <row r="2592" spans="1:7">
      <c r="A2592" t="s">
        <v>3204</v>
      </c>
      <c r="B2592" s="158">
        <v>46275</v>
      </c>
      <c r="C2592" t="s">
        <v>5774</v>
      </c>
      <c r="D2592" t="s">
        <v>3036</v>
      </c>
      <c r="E2592" t="s">
        <v>3070</v>
      </c>
      <c r="F2592">
        <v>340.25570911355322</v>
      </c>
      <c r="G2592" t="s">
        <v>43</v>
      </c>
    </row>
    <row r="2593" spans="1:7">
      <c r="A2593" t="s">
        <v>3204</v>
      </c>
      <c r="B2593" s="158">
        <v>46275</v>
      </c>
      <c r="C2593" t="s">
        <v>5790</v>
      </c>
      <c r="D2593" t="s">
        <v>3036</v>
      </c>
      <c r="E2593" t="s">
        <v>3070</v>
      </c>
      <c r="F2593">
        <v>885.75374857685529</v>
      </c>
      <c r="G2593" t="s">
        <v>43</v>
      </c>
    </row>
    <row r="2594" spans="1:7">
      <c r="A2594" t="s">
        <v>3204</v>
      </c>
      <c r="B2594" s="158">
        <v>46275</v>
      </c>
      <c r="C2594" t="s">
        <v>5792</v>
      </c>
      <c r="D2594" t="s">
        <v>3036</v>
      </c>
      <c r="E2594" t="s">
        <v>3070</v>
      </c>
      <c r="F2594">
        <v>465.41831246134831</v>
      </c>
      <c r="G2594" t="s">
        <v>43</v>
      </c>
    </row>
    <row r="2595" spans="1:7">
      <c r="A2595" t="s">
        <v>3204</v>
      </c>
      <c r="B2595" s="158">
        <v>46275</v>
      </c>
      <c r="C2595" t="s">
        <v>5589</v>
      </c>
      <c r="D2595" t="s">
        <v>3036</v>
      </c>
      <c r="E2595" t="s">
        <v>3070</v>
      </c>
      <c r="F2595">
        <v>535.31100318208337</v>
      </c>
      <c r="G2595" t="s">
        <v>43</v>
      </c>
    </row>
    <row r="2596" spans="1:7">
      <c r="A2596" t="s">
        <v>3204</v>
      </c>
      <c r="B2596" s="158">
        <v>46275</v>
      </c>
      <c r="C2596" t="s">
        <v>5590</v>
      </c>
      <c r="D2596" t="s">
        <v>3036</v>
      </c>
      <c r="E2596" t="s">
        <v>3070</v>
      </c>
      <c r="F2596">
        <v>496.10339871793991</v>
      </c>
      <c r="G2596" t="s">
        <v>43</v>
      </c>
    </row>
    <row r="2597" spans="1:7">
      <c r="A2597" t="s">
        <v>3204</v>
      </c>
      <c r="B2597" s="158">
        <v>46275</v>
      </c>
      <c r="C2597" t="s">
        <v>5584</v>
      </c>
      <c r="D2597" t="s">
        <v>3036</v>
      </c>
      <c r="E2597" t="s">
        <v>3070</v>
      </c>
      <c r="F2597">
        <v>499.42019738256931</v>
      </c>
      <c r="G2597" t="s">
        <v>43</v>
      </c>
    </row>
    <row r="2598" spans="1:7">
      <c r="A2598" t="s">
        <v>3204</v>
      </c>
      <c r="B2598" s="158">
        <v>46275</v>
      </c>
      <c r="C2598" t="s">
        <v>5592</v>
      </c>
      <c r="D2598" t="s">
        <v>3036</v>
      </c>
      <c r="E2598" t="s">
        <v>3070</v>
      </c>
      <c r="F2598">
        <v>497.30335185676807</v>
      </c>
      <c r="G2598" t="s">
        <v>43</v>
      </c>
    </row>
    <row r="2599" spans="1:7">
      <c r="A2599" t="s">
        <v>3204</v>
      </c>
      <c r="B2599" s="158">
        <v>46275</v>
      </c>
      <c r="C2599" t="s">
        <v>5585</v>
      </c>
      <c r="D2599" t="s">
        <v>3036</v>
      </c>
      <c r="E2599" t="s">
        <v>3070</v>
      </c>
      <c r="F2599">
        <v>497.29818458668888</v>
      </c>
      <c r="G2599" t="s">
        <v>43</v>
      </c>
    </row>
    <row r="2600" spans="1:7">
      <c r="A2600" t="s">
        <v>3204</v>
      </c>
      <c r="B2600" s="158">
        <v>46275</v>
      </c>
      <c r="C2600" t="s">
        <v>5588</v>
      </c>
      <c r="D2600" t="s">
        <v>3036</v>
      </c>
      <c r="E2600" t="s">
        <v>3070</v>
      </c>
      <c r="F2600">
        <v>509.76368495076889</v>
      </c>
      <c r="G2600" t="s">
        <v>43</v>
      </c>
    </row>
    <row r="2601" spans="1:7">
      <c r="A2601" t="s">
        <v>3204</v>
      </c>
      <c r="B2601" s="158">
        <v>46275</v>
      </c>
      <c r="C2601" t="s">
        <v>5587</v>
      </c>
      <c r="D2601" t="s">
        <v>3036</v>
      </c>
      <c r="E2601" t="s">
        <v>3070</v>
      </c>
      <c r="F2601">
        <v>509.75891952030361</v>
      </c>
      <c r="G2601" t="s">
        <v>43</v>
      </c>
    </row>
    <row r="2602" spans="1:7">
      <c r="A2602" t="s">
        <v>3204</v>
      </c>
      <c r="B2602" s="158">
        <v>46275</v>
      </c>
      <c r="C2602" t="s">
        <v>5593</v>
      </c>
      <c r="D2602" t="s">
        <v>3036</v>
      </c>
      <c r="E2602" t="s">
        <v>3070</v>
      </c>
      <c r="F2602">
        <v>497.3037039283663</v>
      </c>
      <c r="G2602" t="s">
        <v>43</v>
      </c>
    </row>
    <row r="2603" spans="1:7">
      <c r="A2603" t="s">
        <v>3204</v>
      </c>
      <c r="B2603" s="158">
        <v>46275</v>
      </c>
      <c r="C2603" t="s">
        <v>5591</v>
      </c>
      <c r="D2603" t="s">
        <v>3036</v>
      </c>
      <c r="E2603" t="s">
        <v>3070</v>
      </c>
      <c r="F2603">
        <v>497.30334890261292</v>
      </c>
      <c r="G2603" t="s">
        <v>43</v>
      </c>
    </row>
    <row r="2604" spans="1:7">
      <c r="A2604" t="s">
        <v>3204</v>
      </c>
      <c r="B2604" s="158">
        <v>46275</v>
      </c>
      <c r="C2604" t="s">
        <v>5586</v>
      </c>
      <c r="D2604" t="s">
        <v>3036</v>
      </c>
      <c r="E2604" t="s">
        <v>3070</v>
      </c>
      <c r="F2604">
        <v>710.24527068436146</v>
      </c>
      <c r="G2604" t="s">
        <v>43</v>
      </c>
    </row>
    <row r="2605" spans="1:7">
      <c r="A2605" t="s">
        <v>3204</v>
      </c>
      <c r="B2605" s="158">
        <v>46275</v>
      </c>
      <c r="C2605" t="s">
        <v>5806</v>
      </c>
      <c r="D2605" t="s">
        <v>3036</v>
      </c>
      <c r="E2605" t="s">
        <v>3070</v>
      </c>
      <c r="F2605">
        <v>705.77522946335375</v>
      </c>
      <c r="G2605" t="s">
        <v>43</v>
      </c>
    </row>
    <row r="2606" spans="1:7">
      <c r="A2606" t="s">
        <v>3204</v>
      </c>
      <c r="B2606" s="158">
        <v>46275</v>
      </c>
      <c r="C2606" t="s">
        <v>5824</v>
      </c>
      <c r="D2606" t="s">
        <v>3036</v>
      </c>
      <c r="E2606" t="s">
        <v>3070</v>
      </c>
      <c r="F2606">
        <v>442.0442892704159</v>
      </c>
      <c r="G2606" t="s">
        <v>43</v>
      </c>
    </row>
    <row r="2607" spans="1:7">
      <c r="A2607" t="s">
        <v>3204</v>
      </c>
      <c r="B2607" s="158">
        <v>46275</v>
      </c>
      <c r="C2607" t="s">
        <v>5823</v>
      </c>
      <c r="D2607" t="s">
        <v>3036</v>
      </c>
      <c r="E2607" t="s">
        <v>3070</v>
      </c>
      <c r="F2607">
        <v>373.44299903250072</v>
      </c>
      <c r="G2607" t="s">
        <v>43</v>
      </c>
    </row>
    <row r="2608" spans="1:7">
      <c r="A2608" t="s">
        <v>3204</v>
      </c>
      <c r="B2608" s="158">
        <v>46275</v>
      </c>
      <c r="C2608" t="s">
        <v>5822</v>
      </c>
      <c r="D2608" t="s">
        <v>3036</v>
      </c>
      <c r="E2608" t="s">
        <v>3070</v>
      </c>
      <c r="F2608">
        <v>659.8526136316359</v>
      </c>
      <c r="G2608" t="s">
        <v>43</v>
      </c>
    </row>
    <row r="2609" spans="1:7">
      <c r="A2609" t="s">
        <v>3204</v>
      </c>
      <c r="B2609" s="158">
        <v>46275</v>
      </c>
      <c r="C2609" t="s">
        <v>5815</v>
      </c>
      <c r="D2609" t="s">
        <v>3036</v>
      </c>
      <c r="E2609" t="s">
        <v>3070</v>
      </c>
      <c r="F2609">
        <v>495.26313364692032</v>
      </c>
      <c r="G2609" t="s">
        <v>43</v>
      </c>
    </row>
    <row r="2610" spans="1:7">
      <c r="A2610" t="s">
        <v>3204</v>
      </c>
      <c r="B2610" s="158">
        <v>46275</v>
      </c>
      <c r="C2610" t="s">
        <v>5765</v>
      </c>
      <c r="D2610" t="s">
        <v>3034</v>
      </c>
      <c r="E2610" t="s">
        <v>3070</v>
      </c>
      <c r="F2610">
        <v>604.93262005402119</v>
      </c>
      <c r="G2610" t="s">
        <v>43</v>
      </c>
    </row>
    <row r="2611" spans="1:7">
      <c r="A2611" t="s">
        <v>3204</v>
      </c>
      <c r="B2611" s="158">
        <v>46275</v>
      </c>
      <c r="C2611" t="s">
        <v>5769</v>
      </c>
      <c r="D2611" t="s">
        <v>3034</v>
      </c>
      <c r="E2611" t="s">
        <v>3070</v>
      </c>
      <c r="F2611">
        <v>389.9931469745934</v>
      </c>
      <c r="G2611" t="s">
        <v>43</v>
      </c>
    </row>
    <row r="2612" spans="1:7">
      <c r="A2612" t="s">
        <v>3204</v>
      </c>
      <c r="B2612" s="158">
        <v>46275</v>
      </c>
      <c r="C2612" t="s">
        <v>5770</v>
      </c>
      <c r="D2612" t="s">
        <v>3034</v>
      </c>
      <c r="E2612" t="s">
        <v>3070</v>
      </c>
      <c r="F2612">
        <v>389.99443749710917</v>
      </c>
      <c r="G2612" t="s">
        <v>43</v>
      </c>
    </row>
    <row r="2613" spans="1:7">
      <c r="A2613" t="s">
        <v>3204</v>
      </c>
      <c r="B2613" s="158">
        <v>46275</v>
      </c>
      <c r="C2613" t="s">
        <v>5796</v>
      </c>
      <c r="D2613" t="s">
        <v>3034</v>
      </c>
      <c r="E2613" t="s">
        <v>3070</v>
      </c>
      <c r="F2613">
        <v>449.99297698959708</v>
      </c>
      <c r="G2613" t="s">
        <v>43</v>
      </c>
    </row>
    <row r="2614" spans="1:7">
      <c r="A2614" t="s">
        <v>3204</v>
      </c>
      <c r="B2614" s="158">
        <v>46275</v>
      </c>
      <c r="C2614" t="s">
        <v>5795</v>
      </c>
      <c r="D2614" t="s">
        <v>3034</v>
      </c>
      <c r="E2614" t="s">
        <v>3070</v>
      </c>
      <c r="F2614">
        <v>437.49612463451922</v>
      </c>
      <c r="G2614" t="s">
        <v>43</v>
      </c>
    </row>
    <row r="2615" spans="1:7">
      <c r="A2615" t="s">
        <v>3204</v>
      </c>
      <c r="B2615" s="158">
        <v>46275</v>
      </c>
      <c r="C2615" t="s">
        <v>5768</v>
      </c>
      <c r="D2615" t="s">
        <v>3034</v>
      </c>
      <c r="E2615" t="s">
        <v>3070</v>
      </c>
      <c r="F2615">
        <v>466.23345519974828</v>
      </c>
      <c r="G2615" t="s">
        <v>43</v>
      </c>
    </row>
    <row r="2616" spans="1:7">
      <c r="A2616" t="s">
        <v>3204</v>
      </c>
      <c r="B2616" s="158">
        <v>46275</v>
      </c>
      <c r="C2616" t="s">
        <v>5756</v>
      </c>
      <c r="D2616" t="s">
        <v>3034</v>
      </c>
      <c r="E2616" t="s">
        <v>3070</v>
      </c>
      <c r="F2616">
        <v>484.45695583708579</v>
      </c>
      <c r="G2616" t="s">
        <v>43</v>
      </c>
    </row>
    <row r="2617" spans="1:7">
      <c r="A2617" t="s">
        <v>3204</v>
      </c>
      <c r="B2617" s="158">
        <v>46275</v>
      </c>
      <c r="C2617" t="s">
        <v>5755</v>
      </c>
      <c r="D2617" t="s">
        <v>3034</v>
      </c>
      <c r="E2617" t="s">
        <v>3070</v>
      </c>
      <c r="F2617">
        <v>346.04134781658649</v>
      </c>
      <c r="G2617" t="s">
        <v>43</v>
      </c>
    </row>
    <row r="2618" spans="1:7">
      <c r="A2618" t="s">
        <v>3204</v>
      </c>
      <c r="B2618" s="158">
        <v>46275</v>
      </c>
      <c r="C2618" t="s">
        <v>5748</v>
      </c>
      <c r="D2618" t="s">
        <v>3034</v>
      </c>
      <c r="E2618" t="s">
        <v>3070</v>
      </c>
      <c r="F2618">
        <v>509.99404580891132</v>
      </c>
      <c r="G2618" t="s">
        <v>43</v>
      </c>
    </row>
    <row r="2619" spans="1:7">
      <c r="A2619" t="s">
        <v>3204</v>
      </c>
      <c r="B2619" s="158">
        <v>46275</v>
      </c>
      <c r="C2619" t="s">
        <v>5754</v>
      </c>
      <c r="D2619" t="s">
        <v>3034</v>
      </c>
      <c r="E2619" t="s">
        <v>3070</v>
      </c>
      <c r="F2619">
        <v>346.04235060326761</v>
      </c>
      <c r="G2619" t="s">
        <v>43</v>
      </c>
    </row>
    <row r="2620" spans="1:7">
      <c r="A2620" t="s">
        <v>3204</v>
      </c>
      <c r="B2620" s="158">
        <v>46275</v>
      </c>
      <c r="C2620" t="s">
        <v>5753</v>
      </c>
      <c r="D2620" t="s">
        <v>3034</v>
      </c>
      <c r="E2620" t="s">
        <v>3070</v>
      </c>
      <c r="F2620">
        <v>346.03795345872641</v>
      </c>
      <c r="G2620" t="s">
        <v>43</v>
      </c>
    </row>
    <row r="2621" spans="1:7">
      <c r="A2621" t="s">
        <v>3204</v>
      </c>
      <c r="B2621" s="158">
        <v>46275</v>
      </c>
      <c r="C2621" t="s">
        <v>5752</v>
      </c>
      <c r="D2621" t="s">
        <v>3034</v>
      </c>
      <c r="E2621" t="s">
        <v>3070</v>
      </c>
      <c r="F2621">
        <v>299.99436416663229</v>
      </c>
      <c r="G2621" t="s">
        <v>43</v>
      </c>
    </row>
    <row r="2622" spans="1:7">
      <c r="A2622" t="s">
        <v>3204</v>
      </c>
      <c r="B2622" s="158">
        <v>46275</v>
      </c>
      <c r="C2622" t="s">
        <v>5751</v>
      </c>
      <c r="D2622" t="s">
        <v>3034</v>
      </c>
      <c r="E2622" t="s">
        <v>3070</v>
      </c>
      <c r="F2622">
        <v>345.97729967720812</v>
      </c>
      <c r="G2622" t="s">
        <v>43</v>
      </c>
    </row>
    <row r="2623" spans="1:7">
      <c r="A2623" t="s">
        <v>3204</v>
      </c>
      <c r="B2623" s="158">
        <v>46275</v>
      </c>
      <c r="C2623" t="s">
        <v>5757</v>
      </c>
      <c r="D2623" t="s">
        <v>3034</v>
      </c>
      <c r="E2623" t="s">
        <v>3070</v>
      </c>
      <c r="F2623">
        <v>299.99791889637709</v>
      </c>
      <c r="G2623" t="s">
        <v>43</v>
      </c>
    </row>
    <row r="2624" spans="1:7">
      <c r="A2624" t="s">
        <v>3204</v>
      </c>
      <c r="B2624" s="158">
        <v>46275</v>
      </c>
      <c r="C2624" t="s">
        <v>5758</v>
      </c>
      <c r="D2624" t="s">
        <v>3034</v>
      </c>
      <c r="E2624" t="s">
        <v>3070</v>
      </c>
      <c r="F2624">
        <v>299.99488279037178</v>
      </c>
      <c r="G2624" t="s">
        <v>43</v>
      </c>
    </row>
    <row r="2625" spans="1:7">
      <c r="A2625" t="s">
        <v>3204</v>
      </c>
      <c r="B2625" s="158">
        <v>46275</v>
      </c>
      <c r="C2625" t="s">
        <v>5759</v>
      </c>
      <c r="D2625" t="s">
        <v>3034</v>
      </c>
      <c r="E2625" t="s">
        <v>3070</v>
      </c>
      <c r="F2625">
        <v>299.99637003988028</v>
      </c>
      <c r="G2625" t="s">
        <v>43</v>
      </c>
    </row>
    <row r="2626" spans="1:7">
      <c r="A2626" t="s">
        <v>3204</v>
      </c>
      <c r="B2626" s="158">
        <v>46275</v>
      </c>
      <c r="C2626" t="s">
        <v>5760</v>
      </c>
      <c r="D2626" t="s">
        <v>3034</v>
      </c>
      <c r="E2626" t="s">
        <v>3070</v>
      </c>
      <c r="F2626">
        <v>299.99696036241949</v>
      </c>
      <c r="G2626" t="s">
        <v>43</v>
      </c>
    </row>
    <row r="2627" spans="1:7">
      <c r="A2627" t="s">
        <v>3204</v>
      </c>
      <c r="B2627" s="158">
        <v>46275</v>
      </c>
      <c r="C2627" t="s">
        <v>5722</v>
      </c>
      <c r="D2627" t="s">
        <v>3034</v>
      </c>
      <c r="E2627" t="s">
        <v>3070</v>
      </c>
      <c r="F2627">
        <v>510.91658693552017</v>
      </c>
      <c r="G2627" t="s">
        <v>43</v>
      </c>
    </row>
    <row r="2628" spans="1:7">
      <c r="A2628" t="s">
        <v>3204</v>
      </c>
      <c r="B2628" s="158">
        <v>46275</v>
      </c>
      <c r="C2628" t="s">
        <v>5718</v>
      </c>
      <c r="D2628" t="s">
        <v>3034</v>
      </c>
      <c r="E2628" t="s">
        <v>3070</v>
      </c>
      <c r="F2628">
        <v>667.45786848716671</v>
      </c>
      <c r="G2628" t="s">
        <v>43</v>
      </c>
    </row>
    <row r="2629" spans="1:7">
      <c r="A2629" t="s">
        <v>3204</v>
      </c>
      <c r="B2629" s="158">
        <v>46275</v>
      </c>
      <c r="C2629" t="s">
        <v>5734</v>
      </c>
      <c r="D2629" t="s">
        <v>3034</v>
      </c>
      <c r="E2629" t="s">
        <v>3070</v>
      </c>
      <c r="F2629">
        <v>501.08291052654391</v>
      </c>
      <c r="G2629" t="s">
        <v>43</v>
      </c>
    </row>
    <row r="2630" spans="1:7">
      <c r="A2630" t="s">
        <v>3204</v>
      </c>
      <c r="B2630" s="158">
        <v>46275</v>
      </c>
      <c r="C2630" t="s">
        <v>5735</v>
      </c>
      <c r="D2630" t="s">
        <v>3034</v>
      </c>
      <c r="E2630" t="s">
        <v>3070</v>
      </c>
      <c r="F2630">
        <v>501.08799253683537</v>
      </c>
      <c r="G2630" t="s">
        <v>43</v>
      </c>
    </row>
    <row r="2631" spans="1:7">
      <c r="A2631" t="s">
        <v>3204</v>
      </c>
      <c r="B2631" s="158">
        <v>46275</v>
      </c>
      <c r="C2631" t="s">
        <v>5809</v>
      </c>
      <c r="D2631" t="s">
        <v>3034</v>
      </c>
      <c r="E2631" t="s">
        <v>3070</v>
      </c>
      <c r="F2631">
        <v>507.29595749825239</v>
      </c>
      <c r="G2631" t="s">
        <v>43</v>
      </c>
    </row>
    <row r="2632" spans="1:7">
      <c r="A2632" t="s">
        <v>3204</v>
      </c>
      <c r="B2632" s="158">
        <v>46275</v>
      </c>
      <c r="C2632" t="s">
        <v>5808</v>
      </c>
      <c r="D2632" t="s">
        <v>3034</v>
      </c>
      <c r="E2632" t="s">
        <v>3070</v>
      </c>
      <c r="F2632">
        <v>650.66745081590489</v>
      </c>
      <c r="G2632" t="s">
        <v>43</v>
      </c>
    </row>
    <row r="2633" spans="1:7">
      <c r="A2633" t="s">
        <v>3204</v>
      </c>
      <c r="B2633" s="158">
        <v>46275</v>
      </c>
      <c r="C2633" t="s">
        <v>5818</v>
      </c>
      <c r="D2633" t="s">
        <v>3034</v>
      </c>
      <c r="E2633" t="s">
        <v>3070</v>
      </c>
      <c r="F2633">
        <v>695.584388198331</v>
      </c>
      <c r="G2633" t="s">
        <v>43</v>
      </c>
    </row>
    <row r="2634" spans="1:7">
      <c r="A2634" t="s">
        <v>3204</v>
      </c>
      <c r="B2634" s="158">
        <v>46275</v>
      </c>
      <c r="C2634" t="s">
        <v>5820</v>
      </c>
      <c r="D2634" t="s">
        <v>3034</v>
      </c>
      <c r="E2634" t="s">
        <v>3070</v>
      </c>
      <c r="F2634">
        <v>491.80972024379298</v>
      </c>
      <c r="G2634" t="s">
        <v>43</v>
      </c>
    </row>
    <row r="2635" spans="1:7">
      <c r="A2635" t="s">
        <v>3204</v>
      </c>
      <c r="B2635" s="158">
        <v>46275</v>
      </c>
      <c r="C2635" t="s">
        <v>5821</v>
      </c>
      <c r="D2635" t="s">
        <v>3034</v>
      </c>
      <c r="E2635" t="s">
        <v>3070</v>
      </c>
      <c r="F2635">
        <v>647.30492727714591</v>
      </c>
      <c r="G2635" t="s">
        <v>43</v>
      </c>
    </row>
    <row r="2636" spans="1:7">
      <c r="A2636" t="s">
        <v>3204</v>
      </c>
      <c r="B2636" s="158">
        <v>46275</v>
      </c>
      <c r="C2636" t="s">
        <v>5807</v>
      </c>
      <c r="D2636" t="s">
        <v>3034</v>
      </c>
      <c r="E2636" t="s">
        <v>3070</v>
      </c>
      <c r="F2636">
        <v>449.02147322520608</v>
      </c>
      <c r="G2636" t="s">
        <v>43</v>
      </c>
    </row>
    <row r="2637" spans="1:7">
      <c r="A2637" t="s">
        <v>3204</v>
      </c>
      <c r="B2637" s="158">
        <v>46275</v>
      </c>
      <c r="C2637" t="s">
        <v>5817</v>
      </c>
      <c r="D2637" t="s">
        <v>3034</v>
      </c>
      <c r="E2637" t="s">
        <v>3070</v>
      </c>
      <c r="F2637">
        <v>509.36889789812273</v>
      </c>
      <c r="G2637" t="s">
        <v>43</v>
      </c>
    </row>
    <row r="2638" spans="1:7">
      <c r="A2638" t="s">
        <v>3204</v>
      </c>
      <c r="B2638" s="158">
        <v>46275</v>
      </c>
      <c r="C2638" t="s">
        <v>5816</v>
      </c>
      <c r="D2638" t="s">
        <v>3034</v>
      </c>
      <c r="E2638" t="s">
        <v>3070</v>
      </c>
      <c r="F2638">
        <v>508.28482668101788</v>
      </c>
      <c r="G2638" t="s">
        <v>43</v>
      </c>
    </row>
    <row r="2639" spans="1:7">
      <c r="A2639" t="s">
        <v>3204</v>
      </c>
      <c r="B2639" s="158">
        <v>46275</v>
      </c>
      <c r="C2639" t="s">
        <v>5819</v>
      </c>
      <c r="D2639" t="s">
        <v>3034</v>
      </c>
      <c r="E2639" t="s">
        <v>3070</v>
      </c>
      <c r="F2639">
        <v>426.59661245718598</v>
      </c>
      <c r="G2639" t="s">
        <v>43</v>
      </c>
    </row>
    <row r="2640" spans="1:7">
      <c r="A2640" t="s">
        <v>3204</v>
      </c>
      <c r="B2640" s="158">
        <v>46275</v>
      </c>
      <c r="C2640" t="s">
        <v>5583</v>
      </c>
      <c r="D2640" t="s">
        <v>3048</v>
      </c>
      <c r="E2640" t="s">
        <v>3070</v>
      </c>
      <c r="F2640">
        <v>450.094452643767</v>
      </c>
      <c r="G2640" t="s">
        <v>43</v>
      </c>
    </row>
    <row r="2641" spans="1:7">
      <c r="A2641" t="s">
        <v>3204</v>
      </c>
      <c r="B2641" s="158">
        <v>46275</v>
      </c>
      <c r="C2641" t="s">
        <v>5884</v>
      </c>
      <c r="D2641" t="s">
        <v>3046</v>
      </c>
      <c r="E2641" t="s">
        <v>3070</v>
      </c>
      <c r="F2641">
        <v>403.46392328012729</v>
      </c>
      <c r="G2641" t="s">
        <v>43</v>
      </c>
    </row>
    <row r="2642" spans="1:7">
      <c r="A2642" t="s">
        <v>3204</v>
      </c>
      <c r="B2642" s="158">
        <v>46275</v>
      </c>
      <c r="C2642" t="s">
        <v>5874</v>
      </c>
      <c r="D2642" t="s">
        <v>3046</v>
      </c>
      <c r="E2642" t="s">
        <v>3070</v>
      </c>
      <c r="F2642">
        <v>630.41132286470383</v>
      </c>
      <c r="G2642" t="s">
        <v>43</v>
      </c>
    </row>
    <row r="2643" spans="1:7">
      <c r="A2643" t="s">
        <v>3204</v>
      </c>
      <c r="B2643" s="158">
        <v>46275</v>
      </c>
      <c r="C2643" t="s">
        <v>5883</v>
      </c>
      <c r="D2643" t="s">
        <v>3046</v>
      </c>
      <c r="E2643" t="s">
        <v>3070</v>
      </c>
      <c r="F2643">
        <v>553.77282772537728</v>
      </c>
      <c r="G2643" t="s">
        <v>43</v>
      </c>
    </row>
    <row r="2644" spans="1:7">
      <c r="A2644" t="s">
        <v>3204</v>
      </c>
      <c r="B2644" s="158">
        <v>46275</v>
      </c>
      <c r="C2644" t="s">
        <v>5882</v>
      </c>
      <c r="D2644" t="s">
        <v>3046</v>
      </c>
      <c r="E2644" t="s">
        <v>3070</v>
      </c>
      <c r="F2644">
        <v>379.27571276947862</v>
      </c>
      <c r="G2644" t="s">
        <v>43</v>
      </c>
    </row>
    <row r="2645" spans="1:7">
      <c r="A2645" t="s">
        <v>3204</v>
      </c>
      <c r="B2645" s="158">
        <v>46275</v>
      </c>
      <c r="C2645" t="s">
        <v>5885</v>
      </c>
      <c r="D2645" t="s">
        <v>3046</v>
      </c>
      <c r="E2645" t="s">
        <v>3070</v>
      </c>
      <c r="F2645">
        <v>437.2095315954648</v>
      </c>
      <c r="G2645" t="s">
        <v>43</v>
      </c>
    </row>
    <row r="2646" spans="1:7">
      <c r="A2646" t="s">
        <v>3204</v>
      </c>
      <c r="B2646" s="158">
        <v>46275</v>
      </c>
      <c r="C2646" t="s">
        <v>5881</v>
      </c>
      <c r="D2646" t="s">
        <v>3046</v>
      </c>
      <c r="E2646" t="s">
        <v>3070</v>
      </c>
      <c r="F2646">
        <v>376.40573745826259</v>
      </c>
      <c r="G2646" t="s">
        <v>43</v>
      </c>
    </row>
    <row r="2647" spans="1:7">
      <c r="A2647" t="s">
        <v>3204</v>
      </c>
      <c r="B2647" s="158">
        <v>46275</v>
      </c>
      <c r="C2647" t="s">
        <v>5886</v>
      </c>
      <c r="D2647" t="s">
        <v>3046</v>
      </c>
      <c r="E2647" t="s">
        <v>3070</v>
      </c>
      <c r="F2647">
        <v>436.8037878763862</v>
      </c>
      <c r="G2647" t="s">
        <v>43</v>
      </c>
    </row>
    <row r="2648" spans="1:7">
      <c r="A2648" t="s">
        <v>3204</v>
      </c>
      <c r="B2648" s="158">
        <v>46275</v>
      </c>
      <c r="C2648" t="s">
        <v>5880</v>
      </c>
      <c r="D2648" t="s">
        <v>3046</v>
      </c>
      <c r="E2648" t="s">
        <v>3070</v>
      </c>
      <c r="F2648">
        <v>376.707265926525</v>
      </c>
      <c r="G2648" t="s">
        <v>43</v>
      </c>
    </row>
    <row r="2649" spans="1:7">
      <c r="A2649" t="s">
        <v>3204</v>
      </c>
      <c r="B2649" s="158">
        <v>46275</v>
      </c>
      <c r="C2649" t="s">
        <v>5887</v>
      </c>
      <c r="D2649" t="s">
        <v>3046</v>
      </c>
      <c r="E2649" t="s">
        <v>3070</v>
      </c>
      <c r="F2649">
        <v>436.80010802252218</v>
      </c>
      <c r="G2649" t="s">
        <v>43</v>
      </c>
    </row>
    <row r="2650" spans="1:7">
      <c r="A2650" t="s">
        <v>3204</v>
      </c>
      <c r="B2650" s="158">
        <v>46275</v>
      </c>
      <c r="C2650" t="s">
        <v>5879</v>
      </c>
      <c r="D2650" t="s">
        <v>3046</v>
      </c>
      <c r="E2650" t="s">
        <v>3070</v>
      </c>
      <c r="F2650">
        <v>376.70409044530243</v>
      </c>
      <c r="G2650" t="s">
        <v>43</v>
      </c>
    </row>
    <row r="2651" spans="1:7">
      <c r="A2651" t="s">
        <v>3204</v>
      </c>
      <c r="B2651" s="158">
        <v>46275</v>
      </c>
      <c r="C2651" t="s">
        <v>5888</v>
      </c>
      <c r="D2651" t="s">
        <v>3046</v>
      </c>
      <c r="E2651" t="s">
        <v>3070</v>
      </c>
      <c r="F2651">
        <v>436.80369773274288</v>
      </c>
      <c r="G2651" t="s">
        <v>43</v>
      </c>
    </row>
    <row r="2652" spans="1:7">
      <c r="A2652" t="s">
        <v>3204</v>
      </c>
      <c r="B2652" s="158">
        <v>46275</v>
      </c>
      <c r="C2652" t="s">
        <v>5878</v>
      </c>
      <c r="D2652" t="s">
        <v>3046</v>
      </c>
      <c r="E2652" t="s">
        <v>3070</v>
      </c>
      <c r="F2652">
        <v>376.70718093728652</v>
      </c>
      <c r="G2652" t="s">
        <v>43</v>
      </c>
    </row>
    <row r="2653" spans="1:7">
      <c r="A2653" t="s">
        <v>3204</v>
      </c>
      <c r="B2653" s="158">
        <v>46275</v>
      </c>
      <c r="C2653" t="s">
        <v>5889</v>
      </c>
      <c r="D2653" t="s">
        <v>3046</v>
      </c>
      <c r="E2653" t="s">
        <v>3070</v>
      </c>
      <c r="F2653">
        <v>436.75141437212011</v>
      </c>
      <c r="G2653" t="s">
        <v>43</v>
      </c>
    </row>
    <row r="2654" spans="1:7">
      <c r="A2654" t="s">
        <v>3204</v>
      </c>
      <c r="B2654" s="158">
        <v>46275</v>
      </c>
      <c r="C2654" t="s">
        <v>5877</v>
      </c>
      <c r="D2654" t="s">
        <v>3046</v>
      </c>
      <c r="E2654" t="s">
        <v>3070</v>
      </c>
      <c r="F2654">
        <v>376.70400800509378</v>
      </c>
      <c r="G2654" t="s">
        <v>43</v>
      </c>
    </row>
    <row r="2655" spans="1:7">
      <c r="A2655" t="s">
        <v>3204</v>
      </c>
      <c r="B2655" s="158">
        <v>46275</v>
      </c>
      <c r="C2655" t="s">
        <v>5890</v>
      </c>
      <c r="D2655" t="s">
        <v>3046</v>
      </c>
      <c r="E2655" t="s">
        <v>3070</v>
      </c>
      <c r="F2655">
        <v>423.07085735304281</v>
      </c>
      <c r="G2655" t="s">
        <v>43</v>
      </c>
    </row>
    <row r="2656" spans="1:7">
      <c r="A2656" t="s">
        <v>3204</v>
      </c>
      <c r="B2656" s="158">
        <v>46275</v>
      </c>
      <c r="C2656" t="s">
        <v>5876</v>
      </c>
      <c r="D2656" t="s">
        <v>3046</v>
      </c>
      <c r="E2656" t="s">
        <v>3070</v>
      </c>
      <c r="F2656">
        <v>376.70701863011351</v>
      </c>
      <c r="G2656" t="s">
        <v>43</v>
      </c>
    </row>
    <row r="2657" spans="1:7">
      <c r="A2657" t="s">
        <v>3204</v>
      </c>
      <c r="B2657" s="158">
        <v>46275</v>
      </c>
      <c r="C2657" t="s">
        <v>5891</v>
      </c>
      <c r="D2657" t="s">
        <v>3046</v>
      </c>
      <c r="E2657" t="s">
        <v>3070</v>
      </c>
      <c r="F2657">
        <v>600.10442837141454</v>
      </c>
      <c r="G2657" t="s">
        <v>43</v>
      </c>
    </row>
    <row r="2658" spans="1:7">
      <c r="A2658" t="s">
        <v>3204</v>
      </c>
      <c r="B2658" s="158">
        <v>46275</v>
      </c>
      <c r="C2658" t="s">
        <v>5875</v>
      </c>
      <c r="D2658" t="s">
        <v>3046</v>
      </c>
      <c r="E2658" t="s">
        <v>3070</v>
      </c>
      <c r="F2658">
        <v>522.7586458013393</v>
      </c>
      <c r="G2658" t="s">
        <v>43</v>
      </c>
    </row>
    <row r="2659" spans="1:7">
      <c r="A2659" t="s">
        <v>3204</v>
      </c>
      <c r="B2659" s="158">
        <v>46275</v>
      </c>
      <c r="C2659" t="s">
        <v>5811</v>
      </c>
      <c r="D2659" t="s">
        <v>3034</v>
      </c>
      <c r="E2659" t="s">
        <v>3070</v>
      </c>
      <c r="F2659">
        <v>883.20817404612899</v>
      </c>
      <c r="G2659" t="s">
        <v>43</v>
      </c>
    </row>
    <row r="2660" spans="1:7">
      <c r="A2660" t="s">
        <v>3204</v>
      </c>
      <c r="B2660" s="158">
        <v>46276</v>
      </c>
      <c r="C2660" t="s">
        <v>6095</v>
      </c>
      <c r="D2660" t="s">
        <v>3041</v>
      </c>
      <c r="E2660" t="s">
        <v>3070</v>
      </c>
      <c r="F2660">
        <v>359.98475429788232</v>
      </c>
      <c r="G2660" t="s">
        <v>43</v>
      </c>
    </row>
    <row r="2661" spans="1:7">
      <c r="A2661" t="s">
        <v>3204</v>
      </c>
      <c r="B2661" s="158">
        <v>46276</v>
      </c>
      <c r="C2661" t="s">
        <v>6094</v>
      </c>
      <c r="D2661" t="s">
        <v>3041</v>
      </c>
      <c r="E2661" t="s">
        <v>3070</v>
      </c>
      <c r="F2661">
        <v>706.55996210779995</v>
      </c>
      <c r="G2661" t="s">
        <v>43</v>
      </c>
    </row>
    <row r="2662" spans="1:7">
      <c r="A2662" t="s">
        <v>3204</v>
      </c>
      <c r="B2662" s="158">
        <v>46276</v>
      </c>
      <c r="C2662" t="s">
        <v>6084</v>
      </c>
      <c r="D2662" t="s">
        <v>3041</v>
      </c>
      <c r="E2662" t="s">
        <v>3070</v>
      </c>
      <c r="F2662">
        <v>384.05495722219348</v>
      </c>
      <c r="G2662" t="s">
        <v>43</v>
      </c>
    </row>
    <row r="2663" spans="1:7">
      <c r="A2663" t="s">
        <v>3204</v>
      </c>
      <c r="B2663" s="158">
        <v>46276</v>
      </c>
      <c r="C2663" t="s">
        <v>6083</v>
      </c>
      <c r="D2663" t="s">
        <v>3041</v>
      </c>
      <c r="E2663" t="s">
        <v>3070</v>
      </c>
      <c r="F2663">
        <v>383.92111354321241</v>
      </c>
      <c r="G2663" t="s">
        <v>43</v>
      </c>
    </row>
    <row r="2664" spans="1:7">
      <c r="A2664" t="s">
        <v>3204</v>
      </c>
      <c r="B2664" s="158">
        <v>46276</v>
      </c>
      <c r="C2664" t="s">
        <v>6086</v>
      </c>
      <c r="D2664" t="s">
        <v>3041</v>
      </c>
      <c r="E2664" t="s">
        <v>3070</v>
      </c>
      <c r="F2664">
        <v>789.23112765149563</v>
      </c>
      <c r="G2664" t="s">
        <v>43</v>
      </c>
    </row>
    <row r="2665" spans="1:7">
      <c r="A2665" t="s">
        <v>3204</v>
      </c>
      <c r="B2665" s="158">
        <v>46276</v>
      </c>
      <c r="C2665" t="s">
        <v>6085</v>
      </c>
      <c r="D2665" t="s">
        <v>3041</v>
      </c>
      <c r="E2665" t="s">
        <v>3070</v>
      </c>
      <c r="F2665">
        <v>411.25257260818029</v>
      </c>
      <c r="G2665" t="s">
        <v>43</v>
      </c>
    </row>
    <row r="2666" spans="1:7">
      <c r="A2666" t="s">
        <v>3204</v>
      </c>
      <c r="B2666" s="158">
        <v>46276</v>
      </c>
      <c r="C2666" t="s">
        <v>6087</v>
      </c>
      <c r="D2666" t="s">
        <v>3041</v>
      </c>
      <c r="E2666" t="s">
        <v>3070</v>
      </c>
      <c r="F2666">
        <v>450.81520577089401</v>
      </c>
      <c r="G2666" t="s">
        <v>43</v>
      </c>
    </row>
    <row r="2667" spans="1:7">
      <c r="A2667" t="s">
        <v>3204</v>
      </c>
      <c r="B2667" s="158">
        <v>46276</v>
      </c>
      <c r="C2667" t="s">
        <v>6088</v>
      </c>
      <c r="D2667" t="s">
        <v>3041</v>
      </c>
      <c r="E2667" t="s">
        <v>3070</v>
      </c>
      <c r="F2667">
        <v>668.24980341875926</v>
      </c>
      <c r="G2667" t="s">
        <v>43</v>
      </c>
    </row>
    <row r="2668" spans="1:7">
      <c r="A2668" t="s">
        <v>3204</v>
      </c>
      <c r="B2668" s="158">
        <v>46276</v>
      </c>
      <c r="C2668" t="s">
        <v>6060</v>
      </c>
      <c r="D2668" t="s">
        <v>3044</v>
      </c>
      <c r="E2668" t="s">
        <v>3070</v>
      </c>
      <c r="F2668">
        <v>4996.3411861254144</v>
      </c>
      <c r="G2668" t="s">
        <v>43</v>
      </c>
    </row>
    <row r="2669" spans="1:7">
      <c r="A2669" t="s">
        <v>3204</v>
      </c>
      <c r="B2669" s="158">
        <v>46276</v>
      </c>
      <c r="C2669" t="s">
        <v>6061</v>
      </c>
      <c r="D2669" t="s">
        <v>3044</v>
      </c>
      <c r="E2669" t="s">
        <v>3070</v>
      </c>
      <c r="F2669">
        <v>4062.4434786327179</v>
      </c>
      <c r="G2669" t="s">
        <v>43</v>
      </c>
    </row>
    <row r="2670" spans="1:7">
      <c r="A2670" t="s">
        <v>3204</v>
      </c>
      <c r="B2670" s="158">
        <v>46276</v>
      </c>
      <c r="C2670" t="s">
        <v>6096</v>
      </c>
      <c r="D2670" t="s">
        <v>3044</v>
      </c>
      <c r="E2670" t="s">
        <v>3070</v>
      </c>
      <c r="F2670">
        <v>551.63389843329787</v>
      </c>
      <c r="G2670" t="s">
        <v>43</v>
      </c>
    </row>
    <row r="2671" spans="1:7">
      <c r="A2671" t="s">
        <v>3204</v>
      </c>
      <c r="B2671" s="158">
        <v>46276</v>
      </c>
      <c r="C2671" t="s">
        <v>6097</v>
      </c>
      <c r="D2671" t="s">
        <v>3044</v>
      </c>
      <c r="E2671" t="s">
        <v>3070</v>
      </c>
      <c r="F2671">
        <v>513.96732097305357</v>
      </c>
      <c r="G2671" t="s">
        <v>43</v>
      </c>
    </row>
    <row r="2672" spans="1:7">
      <c r="A2672" t="s">
        <v>3204</v>
      </c>
      <c r="B2672" s="158">
        <v>46276</v>
      </c>
      <c r="C2672" t="s">
        <v>6072</v>
      </c>
      <c r="D2672" t="s">
        <v>3044</v>
      </c>
      <c r="E2672" t="s">
        <v>3070</v>
      </c>
      <c r="F2672">
        <v>470.25266669504339</v>
      </c>
      <c r="G2672" t="s">
        <v>43</v>
      </c>
    </row>
    <row r="2673" spans="1:7">
      <c r="A2673" t="s">
        <v>3204</v>
      </c>
      <c r="B2673" s="158">
        <v>46276</v>
      </c>
      <c r="C2673" t="s">
        <v>6071</v>
      </c>
      <c r="D2673" t="s">
        <v>3044</v>
      </c>
      <c r="E2673" t="s">
        <v>3070</v>
      </c>
      <c r="F2673">
        <v>530.24723142758012</v>
      </c>
      <c r="G2673" t="s">
        <v>43</v>
      </c>
    </row>
    <row r="2674" spans="1:7">
      <c r="A2674" t="s">
        <v>3204</v>
      </c>
      <c r="B2674" s="158">
        <v>46276</v>
      </c>
      <c r="C2674" t="s">
        <v>6070</v>
      </c>
      <c r="D2674" t="s">
        <v>3044</v>
      </c>
      <c r="E2674" t="s">
        <v>3070</v>
      </c>
      <c r="F2674">
        <v>566.20554241538048</v>
      </c>
      <c r="G2674" t="s">
        <v>43</v>
      </c>
    </row>
    <row r="2675" spans="1:7">
      <c r="A2675" t="s">
        <v>3204</v>
      </c>
      <c r="B2675" s="158">
        <v>46276</v>
      </c>
      <c r="C2675" t="s">
        <v>6069</v>
      </c>
      <c r="D2675" t="s">
        <v>3044</v>
      </c>
      <c r="E2675" t="s">
        <v>3070</v>
      </c>
      <c r="F2675">
        <v>567.56461753603071</v>
      </c>
      <c r="G2675" t="s">
        <v>43</v>
      </c>
    </row>
    <row r="2676" spans="1:7">
      <c r="A2676" t="s">
        <v>3204</v>
      </c>
      <c r="B2676" s="158">
        <v>46276</v>
      </c>
      <c r="C2676" t="s">
        <v>6080</v>
      </c>
      <c r="D2676" t="s">
        <v>3044</v>
      </c>
      <c r="E2676" t="s">
        <v>3070</v>
      </c>
      <c r="F2676">
        <v>786.93383995606564</v>
      </c>
      <c r="G2676" t="s">
        <v>43</v>
      </c>
    </row>
    <row r="2677" spans="1:7">
      <c r="A2677" t="s">
        <v>3204</v>
      </c>
      <c r="B2677" s="158">
        <v>46276</v>
      </c>
      <c r="C2677" t="s">
        <v>6081</v>
      </c>
      <c r="D2677" t="s">
        <v>3044</v>
      </c>
      <c r="E2677" t="s">
        <v>3070</v>
      </c>
      <c r="F2677">
        <v>583.00163274118677</v>
      </c>
      <c r="G2677" t="s">
        <v>43</v>
      </c>
    </row>
    <row r="2678" spans="1:7">
      <c r="A2678" t="s">
        <v>3204</v>
      </c>
      <c r="B2678" s="158">
        <v>46276</v>
      </c>
      <c r="C2678" t="s">
        <v>6082</v>
      </c>
      <c r="D2678" t="s">
        <v>3044</v>
      </c>
      <c r="E2678" t="s">
        <v>3070</v>
      </c>
      <c r="F2678">
        <v>673.68523378716782</v>
      </c>
      <c r="G2678" t="s">
        <v>43</v>
      </c>
    </row>
    <row r="2679" spans="1:7">
      <c r="A2679" t="s">
        <v>3204</v>
      </c>
      <c r="B2679" s="158">
        <v>46276</v>
      </c>
      <c r="C2679" t="s">
        <v>6098</v>
      </c>
      <c r="D2679" t="s">
        <v>3044</v>
      </c>
      <c r="E2679" t="s">
        <v>3070</v>
      </c>
      <c r="F2679">
        <v>830.38456917926669</v>
      </c>
      <c r="G2679" t="s">
        <v>43</v>
      </c>
    </row>
    <row r="2680" spans="1:7">
      <c r="A2680" t="s">
        <v>3204</v>
      </c>
      <c r="B2680" s="158">
        <v>46275</v>
      </c>
      <c r="C2680" t="s">
        <v>5827</v>
      </c>
      <c r="D2680" t="s">
        <v>3044</v>
      </c>
      <c r="E2680" t="s">
        <v>3070</v>
      </c>
      <c r="F2680">
        <v>195.5420293457573</v>
      </c>
      <c r="G2680" t="s">
        <v>43</v>
      </c>
    </row>
    <row r="2681" spans="1:7">
      <c r="A2681" t="s">
        <v>3204</v>
      </c>
      <c r="B2681" s="158">
        <v>46275</v>
      </c>
      <c r="C2681" t="s">
        <v>5828</v>
      </c>
      <c r="D2681" t="s">
        <v>3044</v>
      </c>
      <c r="E2681" t="s">
        <v>3070</v>
      </c>
      <c r="F2681">
        <v>379.83190859865857</v>
      </c>
      <c r="G2681" t="s">
        <v>43</v>
      </c>
    </row>
    <row r="2682" spans="1:7">
      <c r="A2682" t="s">
        <v>3204</v>
      </c>
      <c r="B2682" s="158">
        <v>46276</v>
      </c>
      <c r="C2682" t="s">
        <v>5826</v>
      </c>
      <c r="D2682" t="s">
        <v>3044</v>
      </c>
      <c r="E2682" t="s">
        <v>3070</v>
      </c>
      <c r="F2682">
        <v>207.00829130760391</v>
      </c>
      <c r="G2682" t="s">
        <v>43</v>
      </c>
    </row>
    <row r="2683" spans="1:7">
      <c r="A2683" t="s">
        <v>3204</v>
      </c>
      <c r="B2683" s="158">
        <v>46276</v>
      </c>
      <c r="C2683" t="s">
        <v>5848</v>
      </c>
      <c r="D2683" t="s">
        <v>3044</v>
      </c>
      <c r="E2683" t="s">
        <v>3070</v>
      </c>
      <c r="F2683">
        <v>204.39410801324991</v>
      </c>
      <c r="G2683" t="s">
        <v>43</v>
      </c>
    </row>
    <row r="2684" spans="1:7">
      <c r="A2684" t="s">
        <v>3204</v>
      </c>
      <c r="B2684" s="158">
        <v>46276</v>
      </c>
      <c r="C2684" t="s">
        <v>5847</v>
      </c>
      <c r="D2684" t="s">
        <v>3044</v>
      </c>
      <c r="E2684" t="s">
        <v>3070</v>
      </c>
      <c r="F2684">
        <v>201.7151756880339</v>
      </c>
      <c r="G2684" t="s">
        <v>43</v>
      </c>
    </row>
    <row r="2685" spans="1:7">
      <c r="A2685" t="s">
        <v>3204</v>
      </c>
      <c r="B2685" s="158">
        <v>46276</v>
      </c>
      <c r="C2685" t="s">
        <v>5846</v>
      </c>
      <c r="D2685" t="s">
        <v>3044</v>
      </c>
      <c r="E2685" t="s">
        <v>3070</v>
      </c>
      <c r="F2685">
        <v>199.03298319200991</v>
      </c>
      <c r="G2685" t="s">
        <v>43</v>
      </c>
    </row>
    <row r="2686" spans="1:7">
      <c r="A2686" t="s">
        <v>3204</v>
      </c>
      <c r="B2686" s="158">
        <v>46276</v>
      </c>
      <c r="C2686" t="s">
        <v>5845</v>
      </c>
      <c r="D2686" t="s">
        <v>3044</v>
      </c>
      <c r="E2686" t="s">
        <v>3070</v>
      </c>
      <c r="F2686">
        <v>196.3534876387566</v>
      </c>
      <c r="G2686" t="s">
        <v>43</v>
      </c>
    </row>
    <row r="2687" spans="1:7">
      <c r="A2687" t="s">
        <v>3204</v>
      </c>
      <c r="B2687" s="158">
        <v>46276</v>
      </c>
      <c r="C2687" t="s">
        <v>5844</v>
      </c>
      <c r="D2687" t="s">
        <v>3044</v>
      </c>
      <c r="E2687" t="s">
        <v>3070</v>
      </c>
      <c r="F2687">
        <v>194.53716066712511</v>
      </c>
      <c r="G2687" t="s">
        <v>43</v>
      </c>
    </row>
    <row r="2688" spans="1:7">
      <c r="A2688" t="s">
        <v>3204</v>
      </c>
      <c r="B2688" s="158">
        <v>46276</v>
      </c>
      <c r="C2688" t="s">
        <v>5843</v>
      </c>
      <c r="D2688" t="s">
        <v>3044</v>
      </c>
      <c r="E2688" t="s">
        <v>3070</v>
      </c>
      <c r="F2688">
        <v>192.06411862024109</v>
      </c>
      <c r="G2688" t="s">
        <v>43</v>
      </c>
    </row>
    <row r="2689" spans="1:7">
      <c r="A2689" t="s">
        <v>3204</v>
      </c>
      <c r="B2689" s="158">
        <v>46276</v>
      </c>
      <c r="C2689" t="s">
        <v>5842</v>
      </c>
      <c r="D2689" t="s">
        <v>3044</v>
      </c>
      <c r="E2689" t="s">
        <v>3070</v>
      </c>
      <c r="F2689">
        <v>189.38029513810761</v>
      </c>
      <c r="G2689" t="s">
        <v>43</v>
      </c>
    </row>
    <row r="2690" spans="1:7">
      <c r="A2690" t="s">
        <v>3204</v>
      </c>
      <c r="B2690" s="158">
        <v>46276</v>
      </c>
      <c r="C2690" t="s">
        <v>5836</v>
      </c>
      <c r="D2690" t="s">
        <v>3044</v>
      </c>
      <c r="E2690" t="s">
        <v>3070</v>
      </c>
      <c r="F2690">
        <v>186.70130727998909</v>
      </c>
      <c r="G2690" t="s">
        <v>43</v>
      </c>
    </row>
    <row r="2691" spans="1:7">
      <c r="A2691" t="s">
        <v>3204</v>
      </c>
      <c r="B2691" s="158">
        <v>46276</v>
      </c>
      <c r="C2691" t="s">
        <v>5825</v>
      </c>
      <c r="D2691" t="s">
        <v>3044</v>
      </c>
      <c r="E2691" t="s">
        <v>3070</v>
      </c>
      <c r="F2691">
        <v>195.13450554612791</v>
      </c>
      <c r="G2691" t="s">
        <v>43</v>
      </c>
    </row>
    <row r="2692" spans="1:7">
      <c r="A2692" t="s">
        <v>3204</v>
      </c>
      <c r="B2692" s="158">
        <v>46276</v>
      </c>
      <c r="C2692" t="s">
        <v>5982</v>
      </c>
      <c r="D2692" t="s">
        <v>3057</v>
      </c>
      <c r="E2692" t="s">
        <v>3070</v>
      </c>
      <c r="F2692">
        <v>538.39949097204953</v>
      </c>
      <c r="G2692" t="s">
        <v>43</v>
      </c>
    </row>
    <row r="2693" spans="1:7">
      <c r="A2693" t="s">
        <v>3204</v>
      </c>
      <c r="B2693" s="158">
        <v>46276</v>
      </c>
      <c r="C2693" t="s">
        <v>5977</v>
      </c>
      <c r="D2693" t="s">
        <v>3057</v>
      </c>
      <c r="E2693" t="s">
        <v>3070</v>
      </c>
      <c r="F2693">
        <v>536.92464929446578</v>
      </c>
      <c r="G2693" t="s">
        <v>43</v>
      </c>
    </row>
    <row r="2694" spans="1:7">
      <c r="A2694" t="s">
        <v>3204</v>
      </c>
      <c r="B2694" s="158">
        <v>46276</v>
      </c>
      <c r="C2694" t="s">
        <v>5978</v>
      </c>
      <c r="D2694" t="s">
        <v>3057</v>
      </c>
      <c r="E2694" t="s">
        <v>3070</v>
      </c>
      <c r="F2694">
        <v>566.46601189067587</v>
      </c>
      <c r="G2694" t="s">
        <v>43</v>
      </c>
    </row>
    <row r="2695" spans="1:7">
      <c r="A2695" t="s">
        <v>3204</v>
      </c>
      <c r="B2695" s="158">
        <v>46276</v>
      </c>
      <c r="C2695" t="s">
        <v>5979</v>
      </c>
      <c r="D2695" t="s">
        <v>3057</v>
      </c>
      <c r="E2695" t="s">
        <v>3070</v>
      </c>
      <c r="F2695">
        <v>927.44031453982461</v>
      </c>
      <c r="G2695" t="s">
        <v>43</v>
      </c>
    </row>
    <row r="2696" spans="1:7">
      <c r="A2696" t="s">
        <v>3204</v>
      </c>
      <c r="B2696" s="158">
        <v>46276</v>
      </c>
      <c r="C2696" t="s">
        <v>5980</v>
      </c>
      <c r="D2696" t="s">
        <v>3057</v>
      </c>
      <c r="E2696" t="s">
        <v>3070</v>
      </c>
      <c r="F2696">
        <v>875.63225042261183</v>
      </c>
      <c r="G2696" t="s">
        <v>43</v>
      </c>
    </row>
    <row r="2697" spans="1:7">
      <c r="A2697" t="s">
        <v>3204</v>
      </c>
      <c r="B2697" s="158">
        <v>46276</v>
      </c>
      <c r="C2697" t="s">
        <v>5993</v>
      </c>
      <c r="D2697" t="s">
        <v>3057</v>
      </c>
      <c r="E2697" t="s">
        <v>3070</v>
      </c>
      <c r="F2697">
        <v>1149.333243944682</v>
      </c>
      <c r="G2697" t="s">
        <v>43</v>
      </c>
    </row>
    <row r="2698" spans="1:7">
      <c r="A2698" t="s">
        <v>3204</v>
      </c>
      <c r="B2698" s="158">
        <v>46276</v>
      </c>
      <c r="C2698" t="s">
        <v>5992</v>
      </c>
      <c r="D2698" t="s">
        <v>3057</v>
      </c>
      <c r="E2698" t="s">
        <v>3070</v>
      </c>
      <c r="F2698">
        <v>515.00126099213958</v>
      </c>
      <c r="G2698" t="s">
        <v>43</v>
      </c>
    </row>
    <row r="2699" spans="1:7">
      <c r="A2699" t="s">
        <v>3204</v>
      </c>
      <c r="B2699" s="158">
        <v>46276</v>
      </c>
      <c r="C2699" t="s">
        <v>5991</v>
      </c>
      <c r="D2699" t="s">
        <v>3057</v>
      </c>
      <c r="E2699" t="s">
        <v>3070</v>
      </c>
      <c r="F2699">
        <v>537.76694846246392</v>
      </c>
      <c r="G2699" t="s">
        <v>43</v>
      </c>
    </row>
    <row r="2700" spans="1:7">
      <c r="A2700" t="s">
        <v>3204</v>
      </c>
      <c r="B2700" s="158">
        <v>46276</v>
      </c>
      <c r="C2700" t="s">
        <v>5994</v>
      </c>
      <c r="D2700" t="s">
        <v>3057</v>
      </c>
      <c r="E2700" t="s">
        <v>3070</v>
      </c>
      <c r="F2700">
        <v>537.45193584822118</v>
      </c>
      <c r="G2700" t="s">
        <v>43</v>
      </c>
    </row>
    <row r="2701" spans="1:7">
      <c r="A2701" t="s">
        <v>3204</v>
      </c>
      <c r="B2701" s="158">
        <v>46276</v>
      </c>
      <c r="C2701" t="s">
        <v>5930</v>
      </c>
      <c r="D2701" t="s">
        <v>3057</v>
      </c>
      <c r="E2701" t="s">
        <v>3070</v>
      </c>
      <c r="F2701">
        <v>600.72929449379444</v>
      </c>
      <c r="G2701" t="s">
        <v>43</v>
      </c>
    </row>
    <row r="2702" spans="1:7">
      <c r="A2702" t="s">
        <v>3204</v>
      </c>
      <c r="B2702" s="158">
        <v>46276</v>
      </c>
      <c r="C2702" t="s">
        <v>5929</v>
      </c>
      <c r="D2702" t="s">
        <v>3057</v>
      </c>
      <c r="E2702" t="s">
        <v>3070</v>
      </c>
      <c r="F2702">
        <v>600.76201992481947</v>
      </c>
      <c r="G2702" t="s">
        <v>43</v>
      </c>
    </row>
    <row r="2703" spans="1:7">
      <c r="A2703" t="s">
        <v>3204</v>
      </c>
      <c r="B2703" s="158">
        <v>46276</v>
      </c>
      <c r="C2703" t="s">
        <v>5928</v>
      </c>
      <c r="D2703" t="s">
        <v>3057</v>
      </c>
      <c r="E2703" t="s">
        <v>3070</v>
      </c>
      <c r="F2703">
        <v>606.85820326581597</v>
      </c>
      <c r="G2703" t="s">
        <v>43</v>
      </c>
    </row>
    <row r="2704" spans="1:7">
      <c r="A2704" t="s">
        <v>3204</v>
      </c>
      <c r="B2704" s="158">
        <v>46276</v>
      </c>
      <c r="C2704" t="s">
        <v>5927</v>
      </c>
      <c r="D2704" t="s">
        <v>3057</v>
      </c>
      <c r="E2704" t="s">
        <v>3070</v>
      </c>
      <c r="F2704">
        <v>592.11270783469081</v>
      </c>
      <c r="G2704" t="s">
        <v>43</v>
      </c>
    </row>
    <row r="2705" spans="1:7">
      <c r="A2705" t="s">
        <v>3204</v>
      </c>
      <c r="B2705" s="158">
        <v>46276</v>
      </c>
      <c r="C2705" t="s">
        <v>5926</v>
      </c>
      <c r="D2705" t="s">
        <v>3057</v>
      </c>
      <c r="E2705" t="s">
        <v>3070</v>
      </c>
      <c r="F2705">
        <v>592.13737104088068</v>
      </c>
      <c r="G2705" t="s">
        <v>43</v>
      </c>
    </row>
    <row r="2706" spans="1:7">
      <c r="A2706" t="s">
        <v>3204</v>
      </c>
      <c r="B2706" s="158">
        <v>46276</v>
      </c>
      <c r="C2706" t="s">
        <v>5925</v>
      </c>
      <c r="D2706" t="s">
        <v>3057</v>
      </c>
      <c r="E2706" t="s">
        <v>3070</v>
      </c>
      <c r="F2706">
        <v>702.80250400304794</v>
      </c>
      <c r="G2706" t="s">
        <v>43</v>
      </c>
    </row>
    <row r="2707" spans="1:7">
      <c r="A2707" t="s">
        <v>3204</v>
      </c>
      <c r="B2707" s="158">
        <v>46276</v>
      </c>
      <c r="C2707" t="s">
        <v>5983</v>
      </c>
      <c r="D2707" t="s">
        <v>3057</v>
      </c>
      <c r="E2707" t="s">
        <v>3070</v>
      </c>
      <c r="F2707">
        <v>1033.0350018171589</v>
      </c>
      <c r="G2707" t="s">
        <v>43</v>
      </c>
    </row>
    <row r="2708" spans="1:7">
      <c r="A2708" t="s">
        <v>3204</v>
      </c>
      <c r="B2708" s="158">
        <v>46276</v>
      </c>
      <c r="C2708" t="s">
        <v>5987</v>
      </c>
      <c r="D2708" t="s">
        <v>3057</v>
      </c>
      <c r="E2708" t="s">
        <v>3070</v>
      </c>
      <c r="F2708">
        <v>557.73366068536416</v>
      </c>
      <c r="G2708" t="s">
        <v>43</v>
      </c>
    </row>
    <row r="2709" spans="1:7">
      <c r="A2709" t="s">
        <v>3204</v>
      </c>
      <c r="B2709" s="158">
        <v>46276</v>
      </c>
      <c r="C2709" t="s">
        <v>5986</v>
      </c>
      <c r="D2709" t="s">
        <v>3057</v>
      </c>
      <c r="E2709" t="s">
        <v>3070</v>
      </c>
      <c r="F2709">
        <v>494.98948561493307</v>
      </c>
      <c r="G2709" t="s">
        <v>43</v>
      </c>
    </row>
    <row r="2710" spans="1:7">
      <c r="A2710" t="s">
        <v>3204</v>
      </c>
      <c r="B2710" s="158">
        <v>46276</v>
      </c>
      <c r="C2710" t="s">
        <v>5989</v>
      </c>
      <c r="D2710" t="s">
        <v>3057</v>
      </c>
      <c r="E2710" t="s">
        <v>3070</v>
      </c>
      <c r="F2710">
        <v>529.74994142283686</v>
      </c>
      <c r="G2710" t="s">
        <v>43</v>
      </c>
    </row>
    <row r="2711" spans="1:7">
      <c r="A2711" t="s">
        <v>3204</v>
      </c>
      <c r="B2711" s="158">
        <v>46276</v>
      </c>
      <c r="C2711" t="s">
        <v>5990</v>
      </c>
      <c r="D2711" t="s">
        <v>3057</v>
      </c>
      <c r="E2711" t="s">
        <v>3070</v>
      </c>
      <c r="F2711">
        <v>548.48040389805101</v>
      </c>
      <c r="G2711" t="s">
        <v>43</v>
      </c>
    </row>
    <row r="2712" spans="1:7">
      <c r="A2712" t="s">
        <v>3204</v>
      </c>
      <c r="B2712" s="158">
        <v>46276</v>
      </c>
      <c r="C2712" t="s">
        <v>5934</v>
      </c>
      <c r="D2712" t="s">
        <v>3045</v>
      </c>
      <c r="E2712" t="s">
        <v>3070</v>
      </c>
      <c r="F2712">
        <v>519.11680581234396</v>
      </c>
      <c r="G2712" t="s">
        <v>43</v>
      </c>
    </row>
    <row r="2713" spans="1:7">
      <c r="A2713" t="s">
        <v>3204</v>
      </c>
      <c r="B2713" s="158">
        <v>46276</v>
      </c>
      <c r="C2713" t="s">
        <v>5938</v>
      </c>
      <c r="D2713" t="s">
        <v>3045</v>
      </c>
      <c r="E2713" t="s">
        <v>3070</v>
      </c>
      <c r="F2713">
        <v>557.45696353539824</v>
      </c>
      <c r="G2713" t="s">
        <v>43</v>
      </c>
    </row>
    <row r="2714" spans="1:7">
      <c r="A2714" t="s">
        <v>3204</v>
      </c>
      <c r="B2714" s="158">
        <v>46276</v>
      </c>
      <c r="C2714" t="s">
        <v>5933</v>
      </c>
      <c r="D2714" t="s">
        <v>3045</v>
      </c>
      <c r="E2714" t="s">
        <v>3070</v>
      </c>
      <c r="F2714">
        <v>561.57583777420223</v>
      </c>
      <c r="G2714" t="s">
        <v>43</v>
      </c>
    </row>
    <row r="2715" spans="1:7">
      <c r="A2715" t="s">
        <v>3204</v>
      </c>
      <c r="B2715" s="158">
        <v>46276</v>
      </c>
      <c r="C2715" t="s">
        <v>5995</v>
      </c>
      <c r="D2715" t="s">
        <v>3045</v>
      </c>
      <c r="E2715" t="s">
        <v>3070</v>
      </c>
      <c r="F2715">
        <v>477.578915376449</v>
      </c>
      <c r="G2715" t="s">
        <v>43</v>
      </c>
    </row>
    <row r="2716" spans="1:7">
      <c r="A2716" t="s">
        <v>3204</v>
      </c>
      <c r="B2716" s="158">
        <v>46276</v>
      </c>
      <c r="C2716" t="s">
        <v>5996</v>
      </c>
      <c r="D2716" t="s">
        <v>3045</v>
      </c>
      <c r="E2716" t="s">
        <v>3070</v>
      </c>
      <c r="F2716">
        <v>467.28929260582657</v>
      </c>
      <c r="G2716" t="s">
        <v>43</v>
      </c>
    </row>
    <row r="2717" spans="1:7">
      <c r="A2717" t="s">
        <v>3204</v>
      </c>
      <c r="B2717" s="158">
        <v>46276</v>
      </c>
      <c r="C2717" t="s">
        <v>5997</v>
      </c>
      <c r="D2717" t="s">
        <v>3045</v>
      </c>
      <c r="E2717" t="s">
        <v>3070</v>
      </c>
      <c r="F2717">
        <v>488.40759493759828</v>
      </c>
      <c r="G2717" t="s">
        <v>43</v>
      </c>
    </row>
    <row r="2718" spans="1:7">
      <c r="A2718" t="s">
        <v>3204</v>
      </c>
      <c r="B2718" s="158">
        <v>46276</v>
      </c>
      <c r="C2718" t="s">
        <v>5968</v>
      </c>
      <c r="D2718" t="s">
        <v>3045</v>
      </c>
      <c r="E2718" t="s">
        <v>3070</v>
      </c>
      <c r="F2718">
        <v>552.2788168056868</v>
      </c>
      <c r="G2718" t="s">
        <v>43</v>
      </c>
    </row>
    <row r="2719" spans="1:7">
      <c r="A2719" t="s">
        <v>3204</v>
      </c>
      <c r="B2719" s="158">
        <v>46276</v>
      </c>
      <c r="C2719" t="s">
        <v>5969</v>
      </c>
      <c r="D2719" t="s">
        <v>3045</v>
      </c>
      <c r="E2719" t="s">
        <v>3070</v>
      </c>
      <c r="F2719">
        <v>792.0752318383893</v>
      </c>
      <c r="G2719" t="s">
        <v>43</v>
      </c>
    </row>
    <row r="2720" spans="1:7">
      <c r="A2720" t="s">
        <v>3204</v>
      </c>
      <c r="B2720" s="158">
        <v>46276</v>
      </c>
      <c r="C2720" t="s">
        <v>5970</v>
      </c>
      <c r="D2720" t="s">
        <v>3045</v>
      </c>
      <c r="E2720" t="s">
        <v>3070</v>
      </c>
      <c r="F2720">
        <v>750.87562905950472</v>
      </c>
      <c r="G2720" t="s">
        <v>43</v>
      </c>
    </row>
    <row r="2721" spans="1:7">
      <c r="A2721" t="s">
        <v>3204</v>
      </c>
      <c r="B2721" s="158">
        <v>46276</v>
      </c>
      <c r="C2721" t="s">
        <v>5976</v>
      </c>
      <c r="D2721" t="s">
        <v>3045</v>
      </c>
      <c r="E2721" t="s">
        <v>3070</v>
      </c>
      <c r="F2721">
        <v>569.46114247851074</v>
      </c>
      <c r="G2721" t="s">
        <v>43</v>
      </c>
    </row>
    <row r="2722" spans="1:7">
      <c r="A2722" t="s">
        <v>3204</v>
      </c>
      <c r="B2722" s="158">
        <v>46276</v>
      </c>
      <c r="C2722" t="s">
        <v>6000</v>
      </c>
      <c r="D2722" t="s">
        <v>3045</v>
      </c>
      <c r="E2722" t="s">
        <v>3070</v>
      </c>
      <c r="F2722">
        <v>421.58030642196542</v>
      </c>
      <c r="G2722" t="s">
        <v>43</v>
      </c>
    </row>
    <row r="2723" spans="1:7">
      <c r="A2723" t="s">
        <v>3204</v>
      </c>
      <c r="B2723" s="158">
        <v>46276</v>
      </c>
      <c r="C2723" t="s">
        <v>6099</v>
      </c>
      <c r="D2723" t="s">
        <v>3045</v>
      </c>
      <c r="E2723" t="s">
        <v>3070</v>
      </c>
      <c r="F2723">
        <v>492.23470459599048</v>
      </c>
      <c r="G2723" t="s">
        <v>43</v>
      </c>
    </row>
    <row r="2724" spans="1:7">
      <c r="A2724" t="s">
        <v>3204</v>
      </c>
      <c r="B2724" s="158">
        <v>46276</v>
      </c>
      <c r="C2724" t="s">
        <v>5921</v>
      </c>
      <c r="D2724" t="s">
        <v>3037</v>
      </c>
      <c r="E2724" t="s">
        <v>3070</v>
      </c>
      <c r="F2724">
        <v>574.80736184678972</v>
      </c>
      <c r="G2724" t="s">
        <v>43</v>
      </c>
    </row>
    <row r="2725" spans="1:7">
      <c r="A2725" t="s">
        <v>3204</v>
      </c>
      <c r="B2725" s="158">
        <v>46276</v>
      </c>
      <c r="C2725" t="s">
        <v>5922</v>
      </c>
      <c r="D2725" t="s">
        <v>3037</v>
      </c>
      <c r="E2725" t="s">
        <v>3070</v>
      </c>
      <c r="F2725">
        <v>382.33459149952978</v>
      </c>
      <c r="G2725" t="s">
        <v>43</v>
      </c>
    </row>
    <row r="2726" spans="1:7">
      <c r="A2726" t="s">
        <v>3204</v>
      </c>
      <c r="B2726" s="158">
        <v>46276</v>
      </c>
      <c r="C2726" t="s">
        <v>5920</v>
      </c>
      <c r="D2726" t="s">
        <v>3037</v>
      </c>
      <c r="E2726" t="s">
        <v>3070</v>
      </c>
      <c r="F2726">
        <v>384.6667249687016</v>
      </c>
      <c r="G2726" t="s">
        <v>43</v>
      </c>
    </row>
    <row r="2727" spans="1:7">
      <c r="A2727" t="s">
        <v>3204</v>
      </c>
      <c r="B2727" s="158">
        <v>46276</v>
      </c>
      <c r="C2727" t="s">
        <v>5923</v>
      </c>
      <c r="D2727" t="s">
        <v>3037</v>
      </c>
      <c r="E2727" t="s">
        <v>3070</v>
      </c>
      <c r="F2727">
        <v>1528.390831300989</v>
      </c>
      <c r="G2727" t="s">
        <v>43</v>
      </c>
    </row>
    <row r="2728" spans="1:7">
      <c r="A2728" t="s">
        <v>3204</v>
      </c>
      <c r="B2728" s="158">
        <v>46276</v>
      </c>
      <c r="C2728" t="s">
        <v>5998</v>
      </c>
      <c r="D2728" t="s">
        <v>3037</v>
      </c>
      <c r="E2728" t="s">
        <v>3070</v>
      </c>
      <c r="F2728">
        <v>849.65602122381097</v>
      </c>
      <c r="G2728" t="s">
        <v>43</v>
      </c>
    </row>
    <row r="2729" spans="1:7">
      <c r="A2729" t="s">
        <v>3204</v>
      </c>
      <c r="B2729" s="158">
        <v>46276</v>
      </c>
      <c r="C2729" t="s">
        <v>6001</v>
      </c>
      <c r="D2729" t="s">
        <v>3037</v>
      </c>
      <c r="E2729" t="s">
        <v>3070</v>
      </c>
      <c r="F2729">
        <v>534.17852596670855</v>
      </c>
      <c r="G2729" t="s">
        <v>43</v>
      </c>
    </row>
    <row r="2730" spans="1:7">
      <c r="A2730" t="s">
        <v>3204</v>
      </c>
      <c r="B2730" s="158">
        <v>46276</v>
      </c>
      <c r="C2730" t="s">
        <v>5999</v>
      </c>
      <c r="D2730" t="s">
        <v>3037</v>
      </c>
      <c r="E2730" t="s">
        <v>3070</v>
      </c>
      <c r="F2730">
        <v>668.80236371833598</v>
      </c>
      <c r="G2730" t="s">
        <v>43</v>
      </c>
    </row>
    <row r="2731" spans="1:7">
      <c r="A2731" t="s">
        <v>3204</v>
      </c>
      <c r="B2731" s="158">
        <v>46276</v>
      </c>
      <c r="C2731" t="s">
        <v>6002</v>
      </c>
      <c r="D2731" t="s">
        <v>3037</v>
      </c>
      <c r="E2731" t="s">
        <v>3070</v>
      </c>
      <c r="F2731">
        <v>579.79212757851928</v>
      </c>
      <c r="G2731" t="s">
        <v>43</v>
      </c>
    </row>
    <row r="2732" spans="1:7">
      <c r="A2732" t="s">
        <v>3204</v>
      </c>
      <c r="B2732" s="158">
        <v>46276</v>
      </c>
      <c r="C2732" t="s">
        <v>6003</v>
      </c>
      <c r="D2732" t="s">
        <v>3037</v>
      </c>
      <c r="E2732" t="s">
        <v>3070</v>
      </c>
      <c r="F2732">
        <v>579.79213241953403</v>
      </c>
      <c r="G2732" t="s">
        <v>43</v>
      </c>
    </row>
    <row r="2733" spans="1:7">
      <c r="A2733" t="s">
        <v>3204</v>
      </c>
      <c r="B2733" s="158">
        <v>46276</v>
      </c>
      <c r="C2733" t="s">
        <v>5918</v>
      </c>
      <c r="D2733" t="s">
        <v>3037</v>
      </c>
      <c r="E2733" t="s">
        <v>3070</v>
      </c>
      <c r="F2733">
        <v>641.01734533533454</v>
      </c>
      <c r="G2733" t="s">
        <v>43</v>
      </c>
    </row>
    <row r="2734" spans="1:7">
      <c r="A2734" t="s">
        <v>3204</v>
      </c>
      <c r="B2734" s="158">
        <v>46276</v>
      </c>
      <c r="C2734" t="s">
        <v>5917</v>
      </c>
      <c r="D2734" t="s">
        <v>3037</v>
      </c>
      <c r="E2734" t="s">
        <v>3070</v>
      </c>
      <c r="F2734">
        <v>438.97606057301158</v>
      </c>
      <c r="G2734" t="s">
        <v>43</v>
      </c>
    </row>
    <row r="2735" spans="1:7">
      <c r="A2735" t="s">
        <v>3204</v>
      </c>
      <c r="B2735" s="158">
        <v>46276</v>
      </c>
      <c r="C2735" t="s">
        <v>5916</v>
      </c>
      <c r="D2735" t="s">
        <v>3037</v>
      </c>
      <c r="E2735" t="s">
        <v>3070</v>
      </c>
      <c r="F2735">
        <v>438.98258559964597</v>
      </c>
      <c r="G2735" t="s">
        <v>43</v>
      </c>
    </row>
    <row r="2736" spans="1:7">
      <c r="A2736" t="s">
        <v>3204</v>
      </c>
      <c r="B2736" s="158">
        <v>46276</v>
      </c>
      <c r="C2736" t="s">
        <v>5915</v>
      </c>
      <c r="D2736" t="s">
        <v>3037</v>
      </c>
      <c r="E2736" t="s">
        <v>3070</v>
      </c>
      <c r="F2736">
        <v>724.83006861247122</v>
      </c>
      <c r="G2736" t="s">
        <v>43</v>
      </c>
    </row>
    <row r="2737" spans="1:7">
      <c r="A2737" t="s">
        <v>3204</v>
      </c>
      <c r="B2737" s="158">
        <v>46275</v>
      </c>
      <c r="C2737" t="s">
        <v>5662</v>
      </c>
      <c r="D2737" t="s">
        <v>3035</v>
      </c>
      <c r="E2737" t="s">
        <v>3070</v>
      </c>
      <c r="F2737">
        <v>948.59013458131813</v>
      </c>
      <c r="G2737" t="s">
        <v>43</v>
      </c>
    </row>
    <row r="2738" spans="1:7">
      <c r="A2738" t="s">
        <v>3204</v>
      </c>
      <c r="B2738" s="158">
        <v>46276</v>
      </c>
      <c r="C2738" t="s">
        <v>5935</v>
      </c>
      <c r="D2738" t="s">
        <v>3035</v>
      </c>
      <c r="E2738" t="s">
        <v>3070</v>
      </c>
      <c r="F2738">
        <v>613.12093089427799</v>
      </c>
      <c r="G2738" t="s">
        <v>43</v>
      </c>
    </row>
    <row r="2739" spans="1:7">
      <c r="A2739" t="s">
        <v>3204</v>
      </c>
      <c r="B2739" s="158">
        <v>46276</v>
      </c>
      <c r="C2739" t="s">
        <v>5936</v>
      </c>
      <c r="D2739" t="s">
        <v>3035</v>
      </c>
      <c r="E2739" t="s">
        <v>3070</v>
      </c>
      <c r="F2739">
        <v>605.03816523868591</v>
      </c>
      <c r="G2739" t="s">
        <v>43</v>
      </c>
    </row>
    <row r="2740" spans="1:7">
      <c r="A2740" t="s">
        <v>3204</v>
      </c>
      <c r="B2740" s="158">
        <v>46276</v>
      </c>
      <c r="C2740" t="s">
        <v>5937</v>
      </c>
      <c r="D2740" t="s">
        <v>3035</v>
      </c>
      <c r="E2740" t="s">
        <v>3070</v>
      </c>
      <c r="F2740">
        <v>722.78600444307085</v>
      </c>
      <c r="G2740" t="s">
        <v>43</v>
      </c>
    </row>
    <row r="2741" spans="1:7">
      <c r="A2741" t="s">
        <v>3204</v>
      </c>
      <c r="B2741" s="158">
        <v>46276</v>
      </c>
      <c r="C2741" t="s">
        <v>5946</v>
      </c>
      <c r="D2741" t="s">
        <v>3035</v>
      </c>
      <c r="E2741" t="s">
        <v>3070</v>
      </c>
      <c r="F2741">
        <v>680.86209833621979</v>
      </c>
      <c r="G2741" t="s">
        <v>43</v>
      </c>
    </row>
    <row r="2742" spans="1:7">
      <c r="A2742" t="s">
        <v>3204</v>
      </c>
      <c r="B2742" s="158">
        <v>46276</v>
      </c>
      <c r="C2742" t="s">
        <v>5975</v>
      </c>
      <c r="D2742" t="s">
        <v>3035</v>
      </c>
      <c r="E2742" t="s">
        <v>3070</v>
      </c>
      <c r="F2742">
        <v>470.60231016203761</v>
      </c>
      <c r="G2742" t="s">
        <v>43</v>
      </c>
    </row>
    <row r="2743" spans="1:7">
      <c r="A2743" t="s">
        <v>3204</v>
      </c>
      <c r="B2743" s="158">
        <v>46276</v>
      </c>
      <c r="C2743" t="s">
        <v>5950</v>
      </c>
      <c r="D2743" t="s">
        <v>3035</v>
      </c>
      <c r="E2743" t="s">
        <v>3070</v>
      </c>
      <c r="F2743">
        <v>499.1542729139328</v>
      </c>
      <c r="G2743" t="s">
        <v>43</v>
      </c>
    </row>
    <row r="2744" spans="1:7">
      <c r="A2744" t="s">
        <v>3204</v>
      </c>
      <c r="B2744" s="158">
        <v>46276</v>
      </c>
      <c r="C2744" t="s">
        <v>5951</v>
      </c>
      <c r="D2744" t="s">
        <v>3035</v>
      </c>
      <c r="E2744" t="s">
        <v>3070</v>
      </c>
      <c r="F2744">
        <v>565.93800444528461</v>
      </c>
      <c r="G2744" t="s">
        <v>43</v>
      </c>
    </row>
    <row r="2745" spans="1:7">
      <c r="A2745" t="s">
        <v>3204</v>
      </c>
      <c r="B2745" s="158">
        <v>46276</v>
      </c>
      <c r="C2745" t="s">
        <v>5945</v>
      </c>
      <c r="D2745" t="s">
        <v>3035</v>
      </c>
      <c r="E2745" t="s">
        <v>3070</v>
      </c>
      <c r="F2745">
        <v>542.01299124024808</v>
      </c>
      <c r="G2745" t="s">
        <v>43</v>
      </c>
    </row>
    <row r="2746" spans="1:7">
      <c r="A2746" t="s">
        <v>3204</v>
      </c>
      <c r="B2746" s="158">
        <v>46276</v>
      </c>
      <c r="C2746" t="s">
        <v>5947</v>
      </c>
      <c r="D2746" t="s">
        <v>3035</v>
      </c>
      <c r="E2746" t="s">
        <v>3070</v>
      </c>
      <c r="F2746">
        <v>519.11855122074485</v>
      </c>
      <c r="G2746" t="s">
        <v>43</v>
      </c>
    </row>
    <row r="2747" spans="1:7">
      <c r="A2747" t="s">
        <v>3204</v>
      </c>
      <c r="B2747" s="158">
        <v>46276</v>
      </c>
      <c r="C2747" t="s">
        <v>5944</v>
      </c>
      <c r="D2747" t="s">
        <v>3035</v>
      </c>
      <c r="E2747" t="s">
        <v>3070</v>
      </c>
      <c r="F2747">
        <v>556.42409664019942</v>
      </c>
      <c r="G2747" t="s">
        <v>43</v>
      </c>
    </row>
    <row r="2748" spans="1:7">
      <c r="A2748" t="s">
        <v>3204</v>
      </c>
      <c r="B2748" s="158">
        <v>46276</v>
      </c>
      <c r="C2748" t="s">
        <v>5948</v>
      </c>
      <c r="D2748" t="s">
        <v>3035</v>
      </c>
      <c r="E2748" t="s">
        <v>3070</v>
      </c>
      <c r="F2748">
        <v>514.56456030532718</v>
      </c>
      <c r="G2748" t="s">
        <v>43</v>
      </c>
    </row>
    <row r="2749" spans="1:7">
      <c r="A2749" t="s">
        <v>3204</v>
      </c>
      <c r="B2749" s="158">
        <v>46276</v>
      </c>
      <c r="C2749" t="s">
        <v>5949</v>
      </c>
      <c r="D2749" t="s">
        <v>3035</v>
      </c>
      <c r="E2749" t="s">
        <v>3070</v>
      </c>
      <c r="F2749">
        <v>500.75357194431132</v>
      </c>
      <c r="G2749" t="s">
        <v>43</v>
      </c>
    </row>
    <row r="2750" spans="1:7">
      <c r="A2750" t="s">
        <v>3204</v>
      </c>
      <c r="B2750" s="158">
        <v>46276</v>
      </c>
      <c r="C2750" t="s">
        <v>5939</v>
      </c>
      <c r="D2750" t="s">
        <v>3035</v>
      </c>
      <c r="E2750" t="s">
        <v>3070</v>
      </c>
      <c r="F2750">
        <v>467.87449891678989</v>
      </c>
      <c r="G2750" t="s">
        <v>43</v>
      </c>
    </row>
    <row r="2751" spans="1:7">
      <c r="A2751" t="s">
        <v>3204</v>
      </c>
      <c r="B2751" s="158">
        <v>46276</v>
      </c>
      <c r="C2751" t="s">
        <v>5940</v>
      </c>
      <c r="D2751" t="s">
        <v>3035</v>
      </c>
      <c r="E2751" t="s">
        <v>3070</v>
      </c>
      <c r="F2751">
        <v>482.2870551161468</v>
      </c>
      <c r="G2751" t="s">
        <v>43</v>
      </c>
    </row>
    <row r="2752" spans="1:7">
      <c r="A2752" t="s">
        <v>3204</v>
      </c>
      <c r="B2752" s="158">
        <v>46276</v>
      </c>
      <c r="C2752" t="s">
        <v>5941</v>
      </c>
      <c r="D2752" t="s">
        <v>3035</v>
      </c>
      <c r="E2752" t="s">
        <v>3070</v>
      </c>
      <c r="F2752">
        <v>496.70067998021841</v>
      </c>
      <c r="G2752" t="s">
        <v>43</v>
      </c>
    </row>
    <row r="2753" spans="1:7">
      <c r="A2753" t="s">
        <v>3204</v>
      </c>
      <c r="B2753" s="158">
        <v>46276</v>
      </c>
      <c r="C2753" t="s">
        <v>5942</v>
      </c>
      <c r="D2753" t="s">
        <v>3035</v>
      </c>
      <c r="E2753" t="s">
        <v>3070</v>
      </c>
      <c r="F2753">
        <v>511.11544311419129</v>
      </c>
      <c r="G2753" t="s">
        <v>43</v>
      </c>
    </row>
    <row r="2754" spans="1:7">
      <c r="A2754" t="s">
        <v>3204</v>
      </c>
      <c r="B2754" s="158">
        <v>46276</v>
      </c>
      <c r="C2754" t="s">
        <v>5943</v>
      </c>
      <c r="D2754" t="s">
        <v>3035</v>
      </c>
      <c r="E2754" t="s">
        <v>3070</v>
      </c>
      <c r="F2754">
        <v>525.52824376523495</v>
      </c>
      <c r="G2754" t="s">
        <v>43</v>
      </c>
    </row>
    <row r="2755" spans="1:7">
      <c r="A2755" t="s">
        <v>3204</v>
      </c>
      <c r="B2755" s="158">
        <v>46276</v>
      </c>
      <c r="C2755" t="s">
        <v>5981</v>
      </c>
      <c r="D2755" t="s">
        <v>3035</v>
      </c>
      <c r="E2755" t="s">
        <v>3070</v>
      </c>
      <c r="F2755">
        <v>558.87392589612864</v>
      </c>
      <c r="G2755" t="s">
        <v>43</v>
      </c>
    </row>
    <row r="2756" spans="1:7">
      <c r="A2756" t="s">
        <v>3204</v>
      </c>
      <c r="B2756" s="158">
        <v>46276</v>
      </c>
      <c r="C2756" t="s">
        <v>5972</v>
      </c>
      <c r="D2756" t="s">
        <v>3035</v>
      </c>
      <c r="E2756" t="s">
        <v>3070</v>
      </c>
      <c r="F2756">
        <v>567.40832960570697</v>
      </c>
      <c r="G2756" t="s">
        <v>43</v>
      </c>
    </row>
    <row r="2757" spans="1:7">
      <c r="A2757" t="s">
        <v>3204</v>
      </c>
      <c r="B2757" s="158">
        <v>46276</v>
      </c>
      <c r="C2757" t="s">
        <v>5967</v>
      </c>
      <c r="D2757" t="s">
        <v>3035</v>
      </c>
      <c r="E2757" t="s">
        <v>3070</v>
      </c>
      <c r="F2757">
        <v>587.89869490358979</v>
      </c>
      <c r="G2757" t="s">
        <v>43</v>
      </c>
    </row>
    <row r="2758" spans="1:7">
      <c r="A2758" t="s">
        <v>3204</v>
      </c>
      <c r="B2758" s="158">
        <v>46276</v>
      </c>
      <c r="C2758" t="s">
        <v>5971</v>
      </c>
      <c r="D2758" t="s">
        <v>3035</v>
      </c>
      <c r="E2758" t="s">
        <v>3070</v>
      </c>
      <c r="F2758">
        <v>567.26672070688801</v>
      </c>
      <c r="G2758" t="s">
        <v>43</v>
      </c>
    </row>
    <row r="2759" spans="1:7">
      <c r="A2759" t="s">
        <v>3204</v>
      </c>
      <c r="B2759" s="158">
        <v>46276</v>
      </c>
      <c r="C2759" t="s">
        <v>5952</v>
      </c>
      <c r="D2759" t="s">
        <v>3035</v>
      </c>
      <c r="E2759" t="s">
        <v>3070</v>
      </c>
      <c r="F2759">
        <v>820.31674203509465</v>
      </c>
      <c r="G2759" t="s">
        <v>43</v>
      </c>
    </row>
    <row r="2760" spans="1:7">
      <c r="A2760" t="s">
        <v>3204</v>
      </c>
      <c r="B2760" s="158">
        <v>46276</v>
      </c>
      <c r="C2760" t="s">
        <v>5953</v>
      </c>
      <c r="D2760" t="s">
        <v>3035</v>
      </c>
      <c r="E2760" t="s">
        <v>3070</v>
      </c>
      <c r="F2760">
        <v>771.03562328359112</v>
      </c>
      <c r="G2760" t="s">
        <v>43</v>
      </c>
    </row>
    <row r="2761" spans="1:7">
      <c r="A2761" t="s">
        <v>3204</v>
      </c>
      <c r="B2761" s="158">
        <v>46276</v>
      </c>
      <c r="C2761" t="s">
        <v>5954</v>
      </c>
      <c r="D2761" t="s">
        <v>3035</v>
      </c>
      <c r="E2761" t="s">
        <v>3070</v>
      </c>
      <c r="F2761">
        <v>728.11219102656469</v>
      </c>
      <c r="G2761" t="s">
        <v>43</v>
      </c>
    </row>
    <row r="2762" spans="1:7">
      <c r="A2762" t="s">
        <v>3204</v>
      </c>
      <c r="B2762" s="158">
        <v>46276</v>
      </c>
      <c r="C2762" t="s">
        <v>5955</v>
      </c>
      <c r="D2762" t="s">
        <v>3035</v>
      </c>
      <c r="E2762" t="s">
        <v>3070</v>
      </c>
      <c r="F2762">
        <v>692.28229093877599</v>
      </c>
      <c r="G2762" t="s">
        <v>43</v>
      </c>
    </row>
    <row r="2763" spans="1:7">
      <c r="A2763" t="s">
        <v>3204</v>
      </c>
      <c r="B2763" s="158">
        <v>46276</v>
      </c>
      <c r="C2763" t="s">
        <v>5931</v>
      </c>
      <c r="D2763" t="s">
        <v>3035</v>
      </c>
      <c r="E2763" t="s">
        <v>3070</v>
      </c>
      <c r="F2763">
        <v>521.28015993302688</v>
      </c>
      <c r="G2763" t="s">
        <v>43</v>
      </c>
    </row>
    <row r="2764" spans="1:7">
      <c r="A2764" t="s">
        <v>3204</v>
      </c>
      <c r="B2764" s="158">
        <v>46276</v>
      </c>
      <c r="C2764" t="s">
        <v>6004</v>
      </c>
      <c r="D2764" t="s">
        <v>3035</v>
      </c>
      <c r="E2764" t="s">
        <v>3070</v>
      </c>
      <c r="F2764">
        <v>392.17876405455172</v>
      </c>
      <c r="G2764" t="s">
        <v>43</v>
      </c>
    </row>
    <row r="2765" spans="1:7">
      <c r="A2765" t="s">
        <v>3204</v>
      </c>
      <c r="B2765" s="158">
        <v>46276</v>
      </c>
      <c r="C2765" t="s">
        <v>6005</v>
      </c>
      <c r="D2765" t="s">
        <v>3035</v>
      </c>
      <c r="E2765" t="s">
        <v>3070</v>
      </c>
      <c r="F2765">
        <v>647.4959644023329</v>
      </c>
      <c r="G2765" t="s">
        <v>43</v>
      </c>
    </row>
    <row r="2766" spans="1:7">
      <c r="A2766" t="s">
        <v>3204</v>
      </c>
      <c r="B2766" s="158">
        <v>46276</v>
      </c>
      <c r="C2766" t="s">
        <v>5913</v>
      </c>
      <c r="D2766" t="s">
        <v>3035</v>
      </c>
      <c r="E2766" t="s">
        <v>3070</v>
      </c>
      <c r="F2766">
        <v>418.05314307287341</v>
      </c>
      <c r="G2766" t="s">
        <v>43</v>
      </c>
    </row>
    <row r="2767" spans="1:7">
      <c r="A2767" t="s">
        <v>3204</v>
      </c>
      <c r="B2767" s="158">
        <v>46276</v>
      </c>
      <c r="C2767" t="s">
        <v>5914</v>
      </c>
      <c r="D2767" t="s">
        <v>3035</v>
      </c>
      <c r="E2767" t="s">
        <v>3070</v>
      </c>
      <c r="F2767">
        <v>601.41048073861748</v>
      </c>
      <c r="G2767" t="s">
        <v>43</v>
      </c>
    </row>
    <row r="2768" spans="1:7">
      <c r="A2768" t="s">
        <v>3204</v>
      </c>
      <c r="B2768" s="158">
        <v>46276</v>
      </c>
      <c r="C2768" t="s">
        <v>5988</v>
      </c>
      <c r="D2768" t="s">
        <v>3035</v>
      </c>
      <c r="E2768" t="s">
        <v>3070</v>
      </c>
      <c r="F2768">
        <v>556.4336856068112</v>
      </c>
      <c r="G2768" t="s">
        <v>43</v>
      </c>
    </row>
    <row r="2769" spans="1:7">
      <c r="A2769" t="s">
        <v>3204</v>
      </c>
      <c r="B2769" s="158">
        <v>46276</v>
      </c>
      <c r="C2769" t="s">
        <v>5984</v>
      </c>
      <c r="D2769" t="s">
        <v>3035</v>
      </c>
      <c r="E2769" t="s">
        <v>3070</v>
      </c>
      <c r="F2769">
        <v>548.11956916662166</v>
      </c>
      <c r="G2769" t="s">
        <v>43</v>
      </c>
    </row>
    <row r="2770" spans="1:7">
      <c r="A2770" t="s">
        <v>3204</v>
      </c>
      <c r="B2770" s="158">
        <v>46276</v>
      </c>
      <c r="C2770" t="s">
        <v>5985</v>
      </c>
      <c r="D2770" t="s">
        <v>3035</v>
      </c>
      <c r="E2770" t="s">
        <v>3070</v>
      </c>
      <c r="F2770">
        <v>827.49587546056136</v>
      </c>
      <c r="G2770" t="s">
        <v>43</v>
      </c>
    </row>
    <row r="2771" spans="1:7">
      <c r="A2771" t="s">
        <v>3204</v>
      </c>
      <c r="B2771" s="158">
        <v>46276</v>
      </c>
      <c r="C2771" t="s">
        <v>5932</v>
      </c>
      <c r="D2771" t="s">
        <v>3035</v>
      </c>
      <c r="E2771" t="s">
        <v>3070</v>
      </c>
      <c r="F2771">
        <v>540.5912597682327</v>
      </c>
      <c r="G2771" t="s">
        <v>43</v>
      </c>
    </row>
    <row r="2772" spans="1:7">
      <c r="A2772" t="s">
        <v>3204</v>
      </c>
      <c r="B2772" s="158">
        <v>46276</v>
      </c>
      <c r="C2772" t="s">
        <v>5919</v>
      </c>
      <c r="D2772" t="s">
        <v>3035</v>
      </c>
      <c r="E2772" t="s">
        <v>3070</v>
      </c>
      <c r="F2772">
        <v>665.02582121035084</v>
      </c>
      <c r="G2772" t="s">
        <v>43</v>
      </c>
    </row>
    <row r="2773" spans="1:7">
      <c r="A2773" t="s">
        <v>3204</v>
      </c>
      <c r="B2773" s="158">
        <v>46276</v>
      </c>
      <c r="C2773" t="s">
        <v>5924</v>
      </c>
      <c r="D2773" t="s">
        <v>3035</v>
      </c>
      <c r="E2773" t="s">
        <v>3070</v>
      </c>
      <c r="F2773">
        <v>523.09248211421072</v>
      </c>
      <c r="G2773" t="s">
        <v>43</v>
      </c>
    </row>
    <row r="2774" spans="1:7">
      <c r="A2774" t="s">
        <v>3204</v>
      </c>
      <c r="B2774" s="158">
        <v>46276</v>
      </c>
      <c r="C2774" t="s">
        <v>6018</v>
      </c>
      <c r="D2774" t="s">
        <v>3036</v>
      </c>
      <c r="E2774" t="s">
        <v>3070</v>
      </c>
      <c r="F2774">
        <v>710.55743351764977</v>
      </c>
      <c r="G2774" t="s">
        <v>43</v>
      </c>
    </row>
    <row r="2775" spans="1:7">
      <c r="A2775" t="s">
        <v>3204</v>
      </c>
      <c r="B2775" s="158">
        <v>46276</v>
      </c>
      <c r="C2775" t="s">
        <v>6049</v>
      </c>
      <c r="D2775" t="s">
        <v>3036</v>
      </c>
      <c r="E2775" t="s">
        <v>3070</v>
      </c>
      <c r="F2775">
        <v>755.18011711165309</v>
      </c>
      <c r="G2775" t="s">
        <v>43</v>
      </c>
    </row>
    <row r="2776" spans="1:7">
      <c r="A2776" t="s">
        <v>3204</v>
      </c>
      <c r="B2776" s="158">
        <v>46276</v>
      </c>
      <c r="C2776" t="s">
        <v>6047</v>
      </c>
      <c r="D2776" t="s">
        <v>3036</v>
      </c>
      <c r="E2776" t="s">
        <v>3070</v>
      </c>
      <c r="F2776">
        <v>482.30780928954482</v>
      </c>
      <c r="G2776" t="s">
        <v>43</v>
      </c>
    </row>
    <row r="2777" spans="1:7">
      <c r="A2777" t="s">
        <v>3204</v>
      </c>
      <c r="B2777" s="158">
        <v>46276</v>
      </c>
      <c r="C2777" t="s">
        <v>6048</v>
      </c>
      <c r="D2777" t="s">
        <v>3036</v>
      </c>
      <c r="E2777" t="s">
        <v>3070</v>
      </c>
      <c r="F2777">
        <v>482.3274520970881</v>
      </c>
      <c r="G2777" t="s">
        <v>43</v>
      </c>
    </row>
    <row r="2778" spans="1:7">
      <c r="A2778" t="s">
        <v>3204</v>
      </c>
      <c r="B2778" s="158">
        <v>46276</v>
      </c>
      <c r="C2778" t="s">
        <v>6045</v>
      </c>
      <c r="D2778" t="s">
        <v>3036</v>
      </c>
      <c r="E2778" t="s">
        <v>3070</v>
      </c>
      <c r="F2778">
        <v>462.39491046965122</v>
      </c>
      <c r="G2778" t="s">
        <v>43</v>
      </c>
    </row>
    <row r="2779" spans="1:7">
      <c r="A2779" t="s">
        <v>3204</v>
      </c>
      <c r="B2779" s="158">
        <v>46276</v>
      </c>
      <c r="C2779" t="s">
        <v>6046</v>
      </c>
      <c r="D2779" t="s">
        <v>3036</v>
      </c>
      <c r="E2779" t="s">
        <v>3070</v>
      </c>
      <c r="F2779">
        <v>399.49241294339299</v>
      </c>
      <c r="G2779" t="s">
        <v>43</v>
      </c>
    </row>
    <row r="2780" spans="1:7">
      <c r="A2780" t="s">
        <v>3204</v>
      </c>
      <c r="B2780" s="158">
        <v>46276</v>
      </c>
      <c r="C2780" t="s">
        <v>6028</v>
      </c>
      <c r="D2780" t="s">
        <v>3036</v>
      </c>
      <c r="E2780" t="s">
        <v>3070</v>
      </c>
      <c r="F2780">
        <v>546.6900883524213</v>
      </c>
      <c r="G2780" t="s">
        <v>43</v>
      </c>
    </row>
    <row r="2781" spans="1:7">
      <c r="A2781" t="s">
        <v>3204</v>
      </c>
      <c r="B2781" s="158">
        <v>46276</v>
      </c>
      <c r="C2781" t="s">
        <v>6033</v>
      </c>
      <c r="D2781" t="s">
        <v>3036</v>
      </c>
      <c r="E2781" t="s">
        <v>3070</v>
      </c>
      <c r="F2781">
        <v>381.13957015424972</v>
      </c>
      <c r="G2781" t="s">
        <v>43</v>
      </c>
    </row>
    <row r="2782" spans="1:7">
      <c r="A2782" t="s">
        <v>3204</v>
      </c>
      <c r="B2782" s="158">
        <v>46276</v>
      </c>
      <c r="C2782" t="s">
        <v>6032</v>
      </c>
      <c r="D2782" t="s">
        <v>3036</v>
      </c>
      <c r="E2782" t="s">
        <v>3070</v>
      </c>
      <c r="F2782">
        <v>392.57421744428581</v>
      </c>
      <c r="G2782" t="s">
        <v>43</v>
      </c>
    </row>
    <row r="2783" spans="1:7">
      <c r="A2783" t="s">
        <v>3204</v>
      </c>
      <c r="B2783" s="158">
        <v>46276</v>
      </c>
      <c r="C2783" t="s">
        <v>6054</v>
      </c>
      <c r="D2783" t="s">
        <v>3036</v>
      </c>
      <c r="E2783" t="s">
        <v>3070</v>
      </c>
      <c r="F2783">
        <v>423.09159079845989</v>
      </c>
      <c r="G2783" t="s">
        <v>43</v>
      </c>
    </row>
    <row r="2784" spans="1:7">
      <c r="A2784" t="s">
        <v>3204</v>
      </c>
      <c r="B2784" s="158">
        <v>46276</v>
      </c>
      <c r="C2784" t="s">
        <v>6038</v>
      </c>
      <c r="D2784" t="s">
        <v>3036</v>
      </c>
      <c r="E2784" t="s">
        <v>3070</v>
      </c>
      <c r="F2784">
        <v>414.61026479303843</v>
      </c>
      <c r="G2784" t="s">
        <v>43</v>
      </c>
    </row>
    <row r="2785" spans="1:7">
      <c r="A2785" t="s">
        <v>3204</v>
      </c>
      <c r="B2785" s="158">
        <v>46276</v>
      </c>
      <c r="C2785" t="s">
        <v>6037</v>
      </c>
      <c r="D2785" t="s">
        <v>3036</v>
      </c>
      <c r="E2785" t="s">
        <v>3070</v>
      </c>
      <c r="F2785">
        <v>414.61300402507192</v>
      </c>
      <c r="G2785" t="s">
        <v>43</v>
      </c>
    </row>
    <row r="2786" spans="1:7">
      <c r="A2786" t="s">
        <v>3204</v>
      </c>
      <c r="B2786" s="158">
        <v>46276</v>
      </c>
      <c r="C2786" t="s">
        <v>6039</v>
      </c>
      <c r="D2786" t="s">
        <v>3036</v>
      </c>
      <c r="E2786" t="s">
        <v>3070</v>
      </c>
      <c r="F2786">
        <v>473.72495150566101</v>
      </c>
      <c r="G2786" t="s">
        <v>43</v>
      </c>
    </row>
    <row r="2787" spans="1:7">
      <c r="A2787" t="s">
        <v>3204</v>
      </c>
      <c r="B2787" s="158">
        <v>46276</v>
      </c>
      <c r="C2787" t="s">
        <v>6041</v>
      </c>
      <c r="D2787" t="s">
        <v>3036</v>
      </c>
      <c r="E2787" t="s">
        <v>3070</v>
      </c>
      <c r="F2787">
        <v>403.56227771565318</v>
      </c>
      <c r="G2787" t="s">
        <v>43</v>
      </c>
    </row>
    <row r="2788" spans="1:7">
      <c r="A2788" t="s">
        <v>3204</v>
      </c>
      <c r="B2788" s="158">
        <v>46276</v>
      </c>
      <c r="C2788" t="s">
        <v>6042</v>
      </c>
      <c r="D2788" t="s">
        <v>3036</v>
      </c>
      <c r="E2788" t="s">
        <v>3070</v>
      </c>
      <c r="F2788">
        <v>403.56428372859949</v>
      </c>
      <c r="G2788" t="s">
        <v>43</v>
      </c>
    </row>
    <row r="2789" spans="1:7">
      <c r="A2789" t="s">
        <v>3204</v>
      </c>
      <c r="B2789" s="158">
        <v>46276</v>
      </c>
      <c r="C2789" t="s">
        <v>6055</v>
      </c>
      <c r="D2789" t="s">
        <v>3036</v>
      </c>
      <c r="E2789" t="s">
        <v>3070</v>
      </c>
      <c r="F2789">
        <v>802.56341796275228</v>
      </c>
      <c r="G2789" t="s">
        <v>43</v>
      </c>
    </row>
    <row r="2790" spans="1:7">
      <c r="A2790" t="s">
        <v>3204</v>
      </c>
      <c r="B2790" s="158">
        <v>46276</v>
      </c>
      <c r="C2790" t="s">
        <v>6058</v>
      </c>
      <c r="D2790" t="s">
        <v>3036</v>
      </c>
      <c r="E2790" t="s">
        <v>3070</v>
      </c>
      <c r="F2790">
        <v>464.77530789421871</v>
      </c>
      <c r="G2790" t="s">
        <v>43</v>
      </c>
    </row>
    <row r="2791" spans="1:7">
      <c r="A2791" t="s">
        <v>3204</v>
      </c>
      <c r="B2791" s="158">
        <v>46276</v>
      </c>
      <c r="C2791" t="s">
        <v>6056</v>
      </c>
      <c r="D2791" t="s">
        <v>3036</v>
      </c>
      <c r="E2791" t="s">
        <v>3070</v>
      </c>
      <c r="F2791">
        <v>427.73787272349</v>
      </c>
      <c r="G2791" t="s">
        <v>43</v>
      </c>
    </row>
    <row r="2792" spans="1:7">
      <c r="A2792" t="s">
        <v>3204</v>
      </c>
      <c r="B2792" s="158">
        <v>46276</v>
      </c>
      <c r="C2792" t="s">
        <v>6057</v>
      </c>
      <c r="D2792" t="s">
        <v>3036</v>
      </c>
      <c r="E2792" t="s">
        <v>3070</v>
      </c>
      <c r="F2792">
        <v>427.73468734696507</v>
      </c>
      <c r="G2792" t="s">
        <v>43</v>
      </c>
    </row>
    <row r="2793" spans="1:7">
      <c r="A2793" t="s">
        <v>3204</v>
      </c>
      <c r="B2793" s="158">
        <v>46276</v>
      </c>
      <c r="C2793" t="s">
        <v>6008</v>
      </c>
      <c r="D2793" t="s">
        <v>3036</v>
      </c>
      <c r="E2793" t="s">
        <v>3070</v>
      </c>
      <c r="F2793">
        <v>421.66369182989001</v>
      </c>
      <c r="G2793" t="s">
        <v>43</v>
      </c>
    </row>
    <row r="2794" spans="1:7">
      <c r="A2794" t="s">
        <v>3204</v>
      </c>
      <c r="B2794" s="158">
        <v>46276</v>
      </c>
      <c r="C2794" t="s">
        <v>6009</v>
      </c>
      <c r="D2794" t="s">
        <v>3036</v>
      </c>
      <c r="E2794" t="s">
        <v>3070</v>
      </c>
      <c r="F2794">
        <v>600.72913781180978</v>
      </c>
      <c r="G2794" t="s">
        <v>43</v>
      </c>
    </row>
    <row r="2795" spans="1:7">
      <c r="A2795" t="s">
        <v>3204</v>
      </c>
      <c r="B2795" s="158">
        <v>46276</v>
      </c>
      <c r="C2795" t="s">
        <v>6010</v>
      </c>
      <c r="D2795" t="s">
        <v>3036</v>
      </c>
      <c r="E2795" t="s">
        <v>3070</v>
      </c>
      <c r="F2795">
        <v>427.70959941111511</v>
      </c>
      <c r="G2795" t="s">
        <v>43</v>
      </c>
    </row>
    <row r="2796" spans="1:7">
      <c r="A2796" t="s">
        <v>3204</v>
      </c>
      <c r="B2796" s="158">
        <v>46276</v>
      </c>
      <c r="C2796" t="s">
        <v>6015</v>
      </c>
      <c r="D2796" t="s">
        <v>3036</v>
      </c>
      <c r="E2796" t="s">
        <v>3070</v>
      </c>
      <c r="F2796">
        <v>1291.92048229184</v>
      </c>
      <c r="G2796" t="s">
        <v>43</v>
      </c>
    </row>
    <row r="2797" spans="1:7">
      <c r="A2797" t="s">
        <v>3204</v>
      </c>
      <c r="B2797" s="158">
        <v>46276</v>
      </c>
      <c r="C2797" t="s">
        <v>6059</v>
      </c>
      <c r="D2797" t="s">
        <v>3036</v>
      </c>
      <c r="E2797" t="s">
        <v>3070</v>
      </c>
      <c r="F2797">
        <v>359.99635320156813</v>
      </c>
      <c r="G2797" t="s">
        <v>43</v>
      </c>
    </row>
    <row r="2798" spans="1:7">
      <c r="A2798" t="s">
        <v>3204</v>
      </c>
      <c r="B2798" s="158">
        <v>46276</v>
      </c>
      <c r="C2798" t="s">
        <v>6021</v>
      </c>
      <c r="D2798" t="s">
        <v>3036</v>
      </c>
      <c r="E2798" t="s">
        <v>3070</v>
      </c>
      <c r="F2798">
        <v>712.50410131551325</v>
      </c>
      <c r="G2798" t="s">
        <v>43</v>
      </c>
    </row>
    <row r="2799" spans="1:7">
      <c r="A2799" t="s">
        <v>3204</v>
      </c>
      <c r="B2799" s="158">
        <v>46276</v>
      </c>
      <c r="C2799" t="s">
        <v>6031</v>
      </c>
      <c r="D2799" t="s">
        <v>3036</v>
      </c>
      <c r="E2799" t="s">
        <v>3070</v>
      </c>
      <c r="F2799">
        <v>433.60758121684188</v>
      </c>
      <c r="G2799" t="s">
        <v>43</v>
      </c>
    </row>
    <row r="2800" spans="1:7">
      <c r="A2800" t="s">
        <v>3204</v>
      </c>
      <c r="B2800" s="158">
        <v>46276</v>
      </c>
      <c r="C2800" t="s">
        <v>6026</v>
      </c>
      <c r="D2800" t="s">
        <v>3036</v>
      </c>
      <c r="E2800" t="s">
        <v>3070</v>
      </c>
      <c r="F2800">
        <v>407.61660664342338</v>
      </c>
      <c r="G2800" t="s">
        <v>43</v>
      </c>
    </row>
    <row r="2801" spans="1:7">
      <c r="A2801" t="s">
        <v>3204</v>
      </c>
      <c r="B2801" s="158">
        <v>46276</v>
      </c>
      <c r="C2801" t="s">
        <v>6024</v>
      </c>
      <c r="D2801" t="s">
        <v>3036</v>
      </c>
      <c r="E2801" t="s">
        <v>3070</v>
      </c>
      <c r="F2801">
        <v>412.42222396470612</v>
      </c>
      <c r="G2801" t="s">
        <v>43</v>
      </c>
    </row>
    <row r="2802" spans="1:7">
      <c r="A2802" t="s">
        <v>3204</v>
      </c>
      <c r="B2802" s="158">
        <v>46276</v>
      </c>
      <c r="C2802" t="s">
        <v>6027</v>
      </c>
      <c r="D2802" t="s">
        <v>3036</v>
      </c>
      <c r="E2802" t="s">
        <v>3070</v>
      </c>
      <c r="F2802">
        <v>415.96836468204862</v>
      </c>
      <c r="G2802" t="s">
        <v>43</v>
      </c>
    </row>
    <row r="2803" spans="1:7">
      <c r="A2803" t="s">
        <v>3204</v>
      </c>
      <c r="B2803" s="158">
        <v>46276</v>
      </c>
      <c r="C2803" t="s">
        <v>6025</v>
      </c>
      <c r="D2803" t="s">
        <v>3036</v>
      </c>
      <c r="E2803" t="s">
        <v>3070</v>
      </c>
      <c r="F2803">
        <v>373.21200390532613</v>
      </c>
      <c r="G2803" t="s">
        <v>43</v>
      </c>
    </row>
    <row r="2804" spans="1:7">
      <c r="A2804" t="s">
        <v>3204</v>
      </c>
      <c r="B2804" s="158">
        <v>46276</v>
      </c>
      <c r="C2804" t="s">
        <v>6030</v>
      </c>
      <c r="D2804" t="s">
        <v>3036</v>
      </c>
      <c r="E2804" t="s">
        <v>3070</v>
      </c>
      <c r="F2804">
        <v>433.60763240978122</v>
      </c>
      <c r="G2804" t="s">
        <v>43</v>
      </c>
    </row>
    <row r="2805" spans="1:7">
      <c r="A2805" t="s">
        <v>3204</v>
      </c>
      <c r="B2805" s="158">
        <v>46276</v>
      </c>
      <c r="C2805" t="s">
        <v>5974</v>
      </c>
      <c r="D2805" t="s">
        <v>3039</v>
      </c>
      <c r="E2805" t="s">
        <v>3070</v>
      </c>
      <c r="F2805">
        <v>594.64712272770703</v>
      </c>
      <c r="G2805" t="s">
        <v>43</v>
      </c>
    </row>
    <row r="2806" spans="1:7">
      <c r="A2806" t="s">
        <v>3204</v>
      </c>
      <c r="B2806" s="158">
        <v>46276</v>
      </c>
      <c r="C2806" t="s">
        <v>5973</v>
      </c>
      <c r="D2806" t="s">
        <v>3039</v>
      </c>
      <c r="E2806" t="s">
        <v>3070</v>
      </c>
      <c r="F2806">
        <v>587.2146144490689</v>
      </c>
      <c r="G2806" t="s">
        <v>43</v>
      </c>
    </row>
    <row r="2807" spans="1:7">
      <c r="A2807" t="s">
        <v>3204</v>
      </c>
      <c r="B2807" s="158">
        <v>46276</v>
      </c>
      <c r="C2807" t="s">
        <v>5965</v>
      </c>
      <c r="D2807" t="s">
        <v>3039</v>
      </c>
      <c r="E2807" t="s">
        <v>3070</v>
      </c>
      <c r="F2807">
        <v>851.65156911988743</v>
      </c>
      <c r="G2807" t="s">
        <v>43</v>
      </c>
    </row>
    <row r="2808" spans="1:7">
      <c r="A2808" t="s">
        <v>3204</v>
      </c>
      <c r="B2808" s="158">
        <v>46276</v>
      </c>
      <c r="C2808" t="s">
        <v>5959</v>
      </c>
      <c r="D2808" t="s">
        <v>3039</v>
      </c>
      <c r="E2808" t="s">
        <v>3070</v>
      </c>
      <c r="F2808">
        <v>633.95797529147239</v>
      </c>
      <c r="G2808" t="s">
        <v>43</v>
      </c>
    </row>
    <row r="2809" spans="1:7">
      <c r="A2809" t="s">
        <v>3204</v>
      </c>
      <c r="B2809" s="158">
        <v>46276</v>
      </c>
      <c r="C2809" t="s">
        <v>5961</v>
      </c>
      <c r="D2809" t="s">
        <v>3039</v>
      </c>
      <c r="E2809" t="s">
        <v>3070</v>
      </c>
      <c r="F2809">
        <v>669.74767530569807</v>
      </c>
      <c r="G2809" t="s">
        <v>43</v>
      </c>
    </row>
    <row r="2810" spans="1:7">
      <c r="A2810" t="s">
        <v>3204</v>
      </c>
      <c r="B2810" s="158">
        <v>46276</v>
      </c>
      <c r="C2810" t="s">
        <v>5960</v>
      </c>
      <c r="D2810" t="s">
        <v>3039</v>
      </c>
      <c r="E2810" t="s">
        <v>3070</v>
      </c>
      <c r="F2810">
        <v>649.81754525157157</v>
      </c>
      <c r="G2810" t="s">
        <v>43</v>
      </c>
    </row>
    <row r="2811" spans="1:7">
      <c r="A2811" t="s">
        <v>3204</v>
      </c>
      <c r="B2811" s="158">
        <v>46276</v>
      </c>
      <c r="C2811" t="s">
        <v>5962</v>
      </c>
      <c r="D2811" t="s">
        <v>3039</v>
      </c>
      <c r="E2811" t="s">
        <v>3070</v>
      </c>
      <c r="F2811">
        <v>685.9691021675244</v>
      </c>
      <c r="G2811" t="s">
        <v>43</v>
      </c>
    </row>
    <row r="2812" spans="1:7">
      <c r="A2812" t="s">
        <v>3204</v>
      </c>
      <c r="B2812" s="158">
        <v>46276</v>
      </c>
      <c r="C2812" t="s">
        <v>5963</v>
      </c>
      <c r="D2812" t="s">
        <v>3039</v>
      </c>
      <c r="E2812" t="s">
        <v>3070</v>
      </c>
      <c r="F2812">
        <v>754.06375993858092</v>
      </c>
      <c r="G2812" t="s">
        <v>43</v>
      </c>
    </row>
    <row r="2813" spans="1:7">
      <c r="A2813" t="s">
        <v>3204</v>
      </c>
      <c r="B2813" s="158">
        <v>46276</v>
      </c>
      <c r="C2813" t="s">
        <v>5964</v>
      </c>
      <c r="D2813" t="s">
        <v>3039</v>
      </c>
      <c r="E2813" t="s">
        <v>3070</v>
      </c>
      <c r="F2813">
        <v>799.02944899909198</v>
      </c>
      <c r="G2813" t="s">
        <v>43</v>
      </c>
    </row>
    <row r="2814" spans="1:7">
      <c r="A2814" t="s">
        <v>3204</v>
      </c>
      <c r="B2814" s="158">
        <v>46276</v>
      </c>
      <c r="C2814" t="s">
        <v>5966</v>
      </c>
      <c r="D2814" t="s">
        <v>3039</v>
      </c>
      <c r="E2814" t="s">
        <v>3070</v>
      </c>
      <c r="F2814">
        <v>1190.164085445926</v>
      </c>
      <c r="G2814" t="s">
        <v>43</v>
      </c>
    </row>
    <row r="2815" spans="1:7">
      <c r="A2815" t="s">
        <v>3204</v>
      </c>
      <c r="B2815" s="158">
        <v>46276</v>
      </c>
      <c r="C2815" t="s">
        <v>5956</v>
      </c>
      <c r="D2815" t="s">
        <v>3039</v>
      </c>
      <c r="E2815" t="s">
        <v>3070</v>
      </c>
      <c r="F2815">
        <v>640.97151911258698</v>
      </c>
      <c r="G2815" t="s">
        <v>43</v>
      </c>
    </row>
    <row r="2816" spans="1:7">
      <c r="A2816" t="s">
        <v>3204</v>
      </c>
      <c r="B2816" s="158">
        <v>46276</v>
      </c>
      <c r="C2816" t="s">
        <v>5957</v>
      </c>
      <c r="D2816" t="s">
        <v>3039</v>
      </c>
      <c r="E2816" t="s">
        <v>3070</v>
      </c>
      <c r="F2816">
        <v>629.74535452388227</v>
      </c>
      <c r="G2816" t="s">
        <v>43</v>
      </c>
    </row>
    <row r="2817" spans="1:7">
      <c r="A2817" t="s">
        <v>3204</v>
      </c>
      <c r="B2817" s="158">
        <v>46276</v>
      </c>
      <c r="C2817" t="s">
        <v>5958</v>
      </c>
      <c r="D2817" t="s">
        <v>3039</v>
      </c>
      <c r="E2817" t="s">
        <v>3070</v>
      </c>
      <c r="F2817">
        <v>626.51430227560923</v>
      </c>
      <c r="G2817" t="s">
        <v>43</v>
      </c>
    </row>
    <row r="2818" spans="1:7">
      <c r="A2818" t="s">
        <v>3204</v>
      </c>
      <c r="B2818" s="158">
        <v>46276</v>
      </c>
      <c r="C2818" t="s">
        <v>6011</v>
      </c>
      <c r="D2818" t="s">
        <v>3034</v>
      </c>
      <c r="E2818" t="s">
        <v>3070</v>
      </c>
      <c r="F2818">
        <v>628.88739340938628</v>
      </c>
      <c r="G2818" t="s">
        <v>43</v>
      </c>
    </row>
    <row r="2819" spans="1:7">
      <c r="A2819" t="s">
        <v>3204</v>
      </c>
      <c r="B2819" s="158">
        <v>46276</v>
      </c>
      <c r="C2819" t="s">
        <v>6019</v>
      </c>
      <c r="D2819" t="s">
        <v>3034</v>
      </c>
      <c r="E2819" t="s">
        <v>3070</v>
      </c>
      <c r="F2819">
        <v>375.04296002909541</v>
      </c>
      <c r="G2819" t="s">
        <v>43</v>
      </c>
    </row>
    <row r="2820" spans="1:7">
      <c r="A2820" t="s">
        <v>3204</v>
      </c>
      <c r="B2820" s="158">
        <v>46276</v>
      </c>
      <c r="C2820" t="s">
        <v>6023</v>
      </c>
      <c r="D2820" t="s">
        <v>3034</v>
      </c>
      <c r="E2820" t="s">
        <v>3070</v>
      </c>
      <c r="F2820">
        <v>437.44337738491589</v>
      </c>
      <c r="G2820" t="s">
        <v>43</v>
      </c>
    </row>
    <row r="2821" spans="1:7">
      <c r="A2821" t="s">
        <v>3204</v>
      </c>
      <c r="B2821" s="158">
        <v>46276</v>
      </c>
      <c r="C2821" t="s">
        <v>6020</v>
      </c>
      <c r="D2821" t="s">
        <v>3034</v>
      </c>
      <c r="E2821" t="s">
        <v>3070</v>
      </c>
      <c r="F2821">
        <v>436.17807227559388</v>
      </c>
      <c r="G2821" t="s">
        <v>43</v>
      </c>
    </row>
    <row r="2822" spans="1:7">
      <c r="A2822" t="s">
        <v>3204</v>
      </c>
      <c r="B2822" s="158">
        <v>46276</v>
      </c>
      <c r="C2822" t="s">
        <v>6036</v>
      </c>
      <c r="D2822" t="s">
        <v>3034</v>
      </c>
      <c r="E2822" t="s">
        <v>3070</v>
      </c>
      <c r="F2822">
        <v>822.46364460512996</v>
      </c>
      <c r="G2822" t="s">
        <v>43</v>
      </c>
    </row>
    <row r="2823" spans="1:7">
      <c r="A2823" t="s">
        <v>3204</v>
      </c>
      <c r="B2823" s="158">
        <v>46276</v>
      </c>
      <c r="C2823" t="s">
        <v>6035</v>
      </c>
      <c r="D2823" t="s">
        <v>3034</v>
      </c>
      <c r="E2823" t="s">
        <v>3070</v>
      </c>
      <c r="F2823">
        <v>472.88321862742299</v>
      </c>
      <c r="G2823" t="s">
        <v>43</v>
      </c>
    </row>
    <row r="2824" spans="1:7">
      <c r="A2824" t="s">
        <v>3204</v>
      </c>
      <c r="B2824" s="158">
        <v>46276</v>
      </c>
      <c r="C2824" t="s">
        <v>6034</v>
      </c>
      <c r="D2824" t="s">
        <v>3034</v>
      </c>
      <c r="E2824" t="s">
        <v>3070</v>
      </c>
      <c r="F2824">
        <v>474.46327048912639</v>
      </c>
      <c r="G2824" t="s">
        <v>43</v>
      </c>
    </row>
    <row r="2825" spans="1:7">
      <c r="A2825" t="s">
        <v>3204</v>
      </c>
      <c r="B2825" s="158">
        <v>46276</v>
      </c>
      <c r="C2825" t="s">
        <v>6053</v>
      </c>
      <c r="D2825" t="s">
        <v>3034</v>
      </c>
      <c r="E2825" t="s">
        <v>3070</v>
      </c>
      <c r="F2825">
        <v>440.23651161231101</v>
      </c>
      <c r="G2825" t="s">
        <v>43</v>
      </c>
    </row>
    <row r="2826" spans="1:7">
      <c r="A2826" t="s">
        <v>3204</v>
      </c>
      <c r="B2826" s="158">
        <v>46276</v>
      </c>
      <c r="C2826" t="s">
        <v>6052</v>
      </c>
      <c r="D2826" t="s">
        <v>3034</v>
      </c>
      <c r="E2826" t="s">
        <v>3070</v>
      </c>
      <c r="F2826">
        <v>448.3120752889663</v>
      </c>
      <c r="G2826" t="s">
        <v>43</v>
      </c>
    </row>
    <row r="2827" spans="1:7">
      <c r="A2827" t="s">
        <v>3204</v>
      </c>
      <c r="B2827" s="158">
        <v>46276</v>
      </c>
      <c r="C2827" t="s">
        <v>6040</v>
      </c>
      <c r="D2827" t="s">
        <v>3034</v>
      </c>
      <c r="E2827" t="s">
        <v>3070</v>
      </c>
      <c r="F2827">
        <v>858.58676168881357</v>
      </c>
      <c r="G2827" t="s">
        <v>43</v>
      </c>
    </row>
    <row r="2828" spans="1:7">
      <c r="A2828" t="s">
        <v>3204</v>
      </c>
      <c r="B2828" s="158">
        <v>46276</v>
      </c>
      <c r="C2828" t="s">
        <v>6050</v>
      </c>
      <c r="D2828" t="s">
        <v>3034</v>
      </c>
      <c r="E2828" t="s">
        <v>3070</v>
      </c>
      <c r="F2828">
        <v>548.55580830946565</v>
      </c>
      <c r="G2828" t="s">
        <v>43</v>
      </c>
    </row>
    <row r="2829" spans="1:7">
      <c r="A2829" t="s">
        <v>3204</v>
      </c>
      <c r="B2829" s="158">
        <v>46276</v>
      </c>
      <c r="C2829" t="s">
        <v>6051</v>
      </c>
      <c r="D2829" t="s">
        <v>3034</v>
      </c>
      <c r="E2829" t="s">
        <v>3070</v>
      </c>
      <c r="F2829">
        <v>503.86337082646787</v>
      </c>
      <c r="G2829" t="s">
        <v>43</v>
      </c>
    </row>
    <row r="2830" spans="1:7">
      <c r="A2830" t="s">
        <v>3204</v>
      </c>
      <c r="B2830" s="158">
        <v>46276</v>
      </c>
      <c r="C2830" t="s">
        <v>6043</v>
      </c>
      <c r="D2830" t="s">
        <v>3034</v>
      </c>
      <c r="E2830" t="s">
        <v>3070</v>
      </c>
      <c r="F2830">
        <v>447.74152656272048</v>
      </c>
      <c r="G2830" t="s">
        <v>43</v>
      </c>
    </row>
    <row r="2831" spans="1:7">
      <c r="A2831" t="s">
        <v>3204</v>
      </c>
      <c r="B2831" s="158">
        <v>46276</v>
      </c>
      <c r="C2831" t="s">
        <v>6044</v>
      </c>
      <c r="D2831" t="s">
        <v>3034</v>
      </c>
      <c r="E2831" t="s">
        <v>3070</v>
      </c>
      <c r="F2831">
        <v>864.52172789518954</v>
      </c>
      <c r="G2831" t="s">
        <v>43</v>
      </c>
    </row>
    <row r="2832" spans="1:7">
      <c r="A2832" t="s">
        <v>3204</v>
      </c>
      <c r="B2832" s="158">
        <v>46276</v>
      </c>
      <c r="C2832" t="s">
        <v>6013</v>
      </c>
      <c r="D2832" t="s">
        <v>3034</v>
      </c>
      <c r="E2832" t="s">
        <v>3070</v>
      </c>
      <c r="F2832">
        <v>418.05221140757197</v>
      </c>
      <c r="G2832" t="s">
        <v>43</v>
      </c>
    </row>
    <row r="2833" spans="1:7">
      <c r="A2833" t="s">
        <v>3204</v>
      </c>
      <c r="B2833" s="158">
        <v>46276</v>
      </c>
      <c r="C2833" t="s">
        <v>6014</v>
      </c>
      <c r="D2833" t="s">
        <v>3034</v>
      </c>
      <c r="E2833" t="s">
        <v>3070</v>
      </c>
      <c r="F2833">
        <v>424.62771721743047</v>
      </c>
      <c r="G2833" t="s">
        <v>43</v>
      </c>
    </row>
    <row r="2834" spans="1:7">
      <c r="A2834" t="s">
        <v>3204</v>
      </c>
      <c r="B2834" s="158">
        <v>46276</v>
      </c>
      <c r="C2834" t="s">
        <v>6012</v>
      </c>
      <c r="D2834" t="s">
        <v>3034</v>
      </c>
      <c r="E2834" t="s">
        <v>3070</v>
      </c>
      <c r="F2834">
        <v>417.22492449730629</v>
      </c>
      <c r="G2834" t="s">
        <v>43</v>
      </c>
    </row>
    <row r="2835" spans="1:7">
      <c r="A2835" t="s">
        <v>3204</v>
      </c>
      <c r="B2835" s="158">
        <v>46276</v>
      </c>
      <c r="C2835" t="s">
        <v>6017</v>
      </c>
      <c r="D2835" t="s">
        <v>3034</v>
      </c>
      <c r="E2835" t="s">
        <v>3070</v>
      </c>
      <c r="F2835">
        <v>442.70227754861122</v>
      </c>
      <c r="G2835" t="s">
        <v>43</v>
      </c>
    </row>
    <row r="2836" spans="1:7">
      <c r="A2836" t="s">
        <v>3204</v>
      </c>
      <c r="B2836" s="158">
        <v>46276</v>
      </c>
      <c r="C2836" t="s">
        <v>6006</v>
      </c>
      <c r="D2836" t="s">
        <v>3034</v>
      </c>
      <c r="E2836" t="s">
        <v>3070</v>
      </c>
      <c r="F2836">
        <v>496.1378968320787</v>
      </c>
      <c r="G2836" t="s">
        <v>43</v>
      </c>
    </row>
    <row r="2837" spans="1:7">
      <c r="A2837" t="s">
        <v>3204</v>
      </c>
      <c r="B2837" s="158">
        <v>46276</v>
      </c>
      <c r="C2837" t="s">
        <v>6007</v>
      </c>
      <c r="D2837" t="s">
        <v>3034</v>
      </c>
      <c r="E2837" t="s">
        <v>3070</v>
      </c>
      <c r="F2837">
        <v>636.2085425183177</v>
      </c>
      <c r="G2837" t="s">
        <v>43</v>
      </c>
    </row>
    <row r="2838" spans="1:7">
      <c r="A2838" t="s">
        <v>3204</v>
      </c>
      <c r="B2838" s="158">
        <v>46276</v>
      </c>
      <c r="C2838" t="s">
        <v>6016</v>
      </c>
      <c r="D2838" t="s">
        <v>3034</v>
      </c>
      <c r="E2838" t="s">
        <v>3070</v>
      </c>
      <c r="F2838">
        <v>441.61484648473561</v>
      </c>
      <c r="G2838" t="s">
        <v>43</v>
      </c>
    </row>
    <row r="2839" spans="1:7">
      <c r="A2839" t="s">
        <v>3204</v>
      </c>
      <c r="B2839" s="158">
        <v>46276</v>
      </c>
      <c r="C2839" t="s">
        <v>6022</v>
      </c>
      <c r="D2839" t="s">
        <v>3034</v>
      </c>
      <c r="E2839" t="s">
        <v>3070</v>
      </c>
      <c r="F2839">
        <v>487.26967584341759</v>
      </c>
      <c r="G2839" t="s">
        <v>43</v>
      </c>
    </row>
    <row r="2840" spans="1:7">
      <c r="A2840" t="s">
        <v>3204</v>
      </c>
      <c r="B2840" s="158">
        <v>46276</v>
      </c>
      <c r="C2840" t="s">
        <v>6029</v>
      </c>
      <c r="D2840" t="s">
        <v>3034</v>
      </c>
      <c r="E2840" t="s">
        <v>3070</v>
      </c>
      <c r="F2840">
        <v>788.77976703830063</v>
      </c>
      <c r="G2840" t="s">
        <v>43</v>
      </c>
    </row>
    <row r="2841" spans="1:7">
      <c r="A2841" t="s">
        <v>3204</v>
      </c>
      <c r="B2841" s="158">
        <v>46276</v>
      </c>
      <c r="C2841" t="s">
        <v>6068</v>
      </c>
      <c r="D2841" t="s">
        <v>3043</v>
      </c>
      <c r="E2841" t="s">
        <v>3070</v>
      </c>
      <c r="F2841">
        <v>543.22235827334225</v>
      </c>
      <c r="G2841" t="s">
        <v>43</v>
      </c>
    </row>
    <row r="2842" spans="1:7">
      <c r="A2842" t="s">
        <v>3204</v>
      </c>
      <c r="B2842" s="158">
        <v>46276</v>
      </c>
      <c r="C2842" t="s">
        <v>6073</v>
      </c>
      <c r="D2842" t="s">
        <v>3043</v>
      </c>
      <c r="E2842" t="s">
        <v>3070</v>
      </c>
      <c r="F2842">
        <v>961.38556419638917</v>
      </c>
      <c r="G2842" t="s">
        <v>43</v>
      </c>
    </row>
    <row r="2843" spans="1:7">
      <c r="A2843" t="s">
        <v>3204</v>
      </c>
      <c r="B2843" s="158">
        <v>46276</v>
      </c>
      <c r="C2843" t="s">
        <v>6075</v>
      </c>
      <c r="D2843" t="s">
        <v>3043</v>
      </c>
      <c r="E2843" t="s">
        <v>3070</v>
      </c>
      <c r="F2843">
        <v>406.50553872087039</v>
      </c>
      <c r="G2843" t="s">
        <v>43</v>
      </c>
    </row>
    <row r="2844" spans="1:7">
      <c r="A2844" t="s">
        <v>3204</v>
      </c>
      <c r="B2844" s="158">
        <v>46276</v>
      </c>
      <c r="C2844" t="s">
        <v>6076</v>
      </c>
      <c r="D2844" t="s">
        <v>3043</v>
      </c>
      <c r="E2844" t="s">
        <v>3070</v>
      </c>
      <c r="F2844">
        <v>445.66703490144567</v>
      </c>
      <c r="G2844" t="s">
        <v>43</v>
      </c>
    </row>
    <row r="2845" spans="1:7">
      <c r="A2845" t="s">
        <v>3204</v>
      </c>
      <c r="B2845" s="158">
        <v>46276</v>
      </c>
      <c r="C2845" t="s">
        <v>6077</v>
      </c>
      <c r="D2845" t="s">
        <v>3043</v>
      </c>
      <c r="E2845" t="s">
        <v>3070</v>
      </c>
      <c r="F2845">
        <v>418.08735250774771</v>
      </c>
      <c r="G2845" t="s">
        <v>43</v>
      </c>
    </row>
    <row r="2846" spans="1:7">
      <c r="A2846" t="s">
        <v>3204</v>
      </c>
      <c r="B2846" s="158">
        <v>46276</v>
      </c>
      <c r="C2846" t="s">
        <v>6074</v>
      </c>
      <c r="D2846" t="s">
        <v>3043</v>
      </c>
      <c r="E2846" t="s">
        <v>3070</v>
      </c>
      <c r="F2846">
        <v>390.42532119806862</v>
      </c>
      <c r="G2846" t="s">
        <v>43</v>
      </c>
    </row>
    <row r="2847" spans="1:7">
      <c r="A2847" t="s">
        <v>3204</v>
      </c>
      <c r="B2847" s="158">
        <v>46276</v>
      </c>
      <c r="C2847" t="s">
        <v>6078</v>
      </c>
      <c r="D2847" t="s">
        <v>3043</v>
      </c>
      <c r="E2847" t="s">
        <v>3070</v>
      </c>
      <c r="F2847">
        <v>417.65042594255652</v>
      </c>
      <c r="G2847" t="s">
        <v>43</v>
      </c>
    </row>
    <row r="2848" spans="1:7">
      <c r="A2848" t="s">
        <v>3204</v>
      </c>
      <c r="B2848" s="158">
        <v>46276</v>
      </c>
      <c r="C2848" t="s">
        <v>6079</v>
      </c>
      <c r="D2848" t="s">
        <v>3043</v>
      </c>
      <c r="E2848" t="s">
        <v>3070</v>
      </c>
      <c r="F2848">
        <v>711.61086682591122</v>
      </c>
      <c r="G2848" t="s">
        <v>43</v>
      </c>
    </row>
    <row r="2849" spans="1:7">
      <c r="A2849" t="s">
        <v>3204</v>
      </c>
      <c r="B2849" s="158">
        <v>46276</v>
      </c>
      <c r="C2849" t="s">
        <v>6062</v>
      </c>
      <c r="D2849" t="s">
        <v>3043</v>
      </c>
      <c r="E2849" t="s">
        <v>3070</v>
      </c>
      <c r="F2849">
        <v>404.4710535556078</v>
      </c>
      <c r="G2849" t="s">
        <v>43</v>
      </c>
    </row>
    <row r="2850" spans="1:7">
      <c r="A2850" t="s">
        <v>3204</v>
      </c>
      <c r="B2850" s="158">
        <v>46276</v>
      </c>
      <c r="C2850" t="s">
        <v>6063</v>
      </c>
      <c r="D2850" t="s">
        <v>3043</v>
      </c>
      <c r="E2850" t="s">
        <v>3070</v>
      </c>
      <c r="F2850">
        <v>404.47285326756543</v>
      </c>
      <c r="G2850" t="s">
        <v>43</v>
      </c>
    </row>
    <row r="2851" spans="1:7">
      <c r="A2851" t="s">
        <v>3204</v>
      </c>
      <c r="B2851" s="158">
        <v>46276</v>
      </c>
      <c r="C2851" t="s">
        <v>6064</v>
      </c>
      <c r="D2851" t="s">
        <v>3043</v>
      </c>
      <c r="E2851" t="s">
        <v>3070</v>
      </c>
      <c r="F2851">
        <v>404.47282138839358</v>
      </c>
      <c r="G2851" t="s">
        <v>43</v>
      </c>
    </row>
    <row r="2852" spans="1:7">
      <c r="A2852" t="s">
        <v>3204</v>
      </c>
      <c r="B2852" s="158">
        <v>46276</v>
      </c>
      <c r="C2852" t="s">
        <v>6065</v>
      </c>
      <c r="D2852" t="s">
        <v>3043</v>
      </c>
      <c r="E2852" t="s">
        <v>3070</v>
      </c>
      <c r="F2852">
        <v>404.15530933253473</v>
      </c>
      <c r="G2852" t="s">
        <v>43</v>
      </c>
    </row>
    <row r="2853" spans="1:7">
      <c r="A2853" t="s">
        <v>3204</v>
      </c>
      <c r="B2853" s="158">
        <v>46276</v>
      </c>
      <c r="C2853" t="s">
        <v>6066</v>
      </c>
      <c r="D2853" t="s">
        <v>3043</v>
      </c>
      <c r="E2853" t="s">
        <v>3070</v>
      </c>
      <c r="F2853">
        <v>404.15282441675657</v>
      </c>
      <c r="G2853" t="s">
        <v>43</v>
      </c>
    </row>
    <row r="2854" spans="1:7">
      <c r="A2854" t="s">
        <v>3204</v>
      </c>
      <c r="B2854" s="158">
        <v>46276</v>
      </c>
      <c r="C2854" t="s">
        <v>6067</v>
      </c>
      <c r="D2854" t="s">
        <v>3043</v>
      </c>
      <c r="E2854" t="s">
        <v>3070</v>
      </c>
      <c r="F2854">
        <v>404.1527104973793</v>
      </c>
      <c r="G2854" t="s">
        <v>43</v>
      </c>
    </row>
    <row r="2855" spans="1:7">
      <c r="A2855" t="s">
        <v>3204</v>
      </c>
      <c r="B2855" s="158">
        <v>46276</v>
      </c>
      <c r="C2855" t="s">
        <v>6091</v>
      </c>
      <c r="D2855" t="s">
        <v>3043</v>
      </c>
      <c r="E2855" t="s">
        <v>3070</v>
      </c>
      <c r="F2855">
        <v>786.70847535168286</v>
      </c>
      <c r="G2855" t="s">
        <v>43</v>
      </c>
    </row>
    <row r="2856" spans="1:7">
      <c r="A2856" t="s">
        <v>3204</v>
      </c>
      <c r="B2856" s="158">
        <v>46276</v>
      </c>
      <c r="C2856" t="s">
        <v>6090</v>
      </c>
      <c r="D2856" t="s">
        <v>3043</v>
      </c>
      <c r="E2856" t="s">
        <v>3070</v>
      </c>
      <c r="F2856">
        <v>413.00029763719073</v>
      </c>
      <c r="G2856" t="s">
        <v>43</v>
      </c>
    </row>
    <row r="2857" spans="1:7">
      <c r="A2857" t="s">
        <v>3204</v>
      </c>
      <c r="B2857" s="158">
        <v>46276</v>
      </c>
      <c r="C2857" t="s">
        <v>6089</v>
      </c>
      <c r="D2857" t="s">
        <v>3043</v>
      </c>
      <c r="E2857" t="s">
        <v>3070</v>
      </c>
      <c r="F2857">
        <v>403.84020093182329</v>
      </c>
      <c r="G2857" t="s">
        <v>43</v>
      </c>
    </row>
    <row r="2858" spans="1:7">
      <c r="A2858" t="s">
        <v>3204</v>
      </c>
      <c r="B2858" s="158">
        <v>46276</v>
      </c>
      <c r="C2858" t="s">
        <v>6092</v>
      </c>
      <c r="D2858" t="s">
        <v>3043</v>
      </c>
      <c r="E2858" t="s">
        <v>3070</v>
      </c>
      <c r="F2858">
        <v>449.00347068399418</v>
      </c>
      <c r="G2858" t="s">
        <v>43</v>
      </c>
    </row>
    <row r="2859" spans="1:7">
      <c r="A2859" t="s">
        <v>3204</v>
      </c>
      <c r="B2859" s="158">
        <v>46276</v>
      </c>
      <c r="C2859" t="s">
        <v>6093</v>
      </c>
      <c r="D2859" t="s">
        <v>3043</v>
      </c>
      <c r="E2859" t="s">
        <v>3070</v>
      </c>
      <c r="F2859">
        <v>662.14137910073623</v>
      </c>
      <c r="G2859" t="s">
        <v>43</v>
      </c>
    </row>
    <row r="2860" spans="1:7">
      <c r="A2860" t="s">
        <v>3204</v>
      </c>
      <c r="B2860" s="158">
        <v>46276</v>
      </c>
      <c r="C2860" t="s">
        <v>6060</v>
      </c>
      <c r="D2860" t="s">
        <v>3043</v>
      </c>
      <c r="E2860" t="s">
        <v>3070</v>
      </c>
      <c r="F2860">
        <v>1516.983942043036</v>
      </c>
      <c r="G2860" t="s">
        <v>43</v>
      </c>
    </row>
    <row r="2861" spans="1:7">
      <c r="A2861" t="s">
        <v>3204</v>
      </c>
      <c r="B2861" s="158">
        <v>46279</v>
      </c>
      <c r="C2861" t="s">
        <v>6258</v>
      </c>
      <c r="D2861" t="s">
        <v>3034</v>
      </c>
      <c r="E2861" t="s">
        <v>3070</v>
      </c>
      <c r="F2861">
        <v>877.99028774164617</v>
      </c>
      <c r="G2861" t="s">
        <v>43</v>
      </c>
    </row>
    <row r="2862" spans="1:7">
      <c r="A2862" t="s">
        <v>3204</v>
      </c>
      <c r="B2862" s="158">
        <v>46279</v>
      </c>
      <c r="C2862" t="s">
        <v>6242</v>
      </c>
      <c r="D2862" t="s">
        <v>3034</v>
      </c>
      <c r="E2862" t="s">
        <v>3070</v>
      </c>
      <c r="F2862">
        <v>655.35039812326431</v>
      </c>
      <c r="G2862" t="s">
        <v>43</v>
      </c>
    </row>
    <row r="2863" spans="1:7">
      <c r="A2863" t="s">
        <v>3204</v>
      </c>
      <c r="B2863" s="158">
        <v>46279</v>
      </c>
      <c r="C2863" t="s">
        <v>6239</v>
      </c>
      <c r="D2863" t="s">
        <v>3034</v>
      </c>
      <c r="E2863" t="s">
        <v>3070</v>
      </c>
      <c r="F2863">
        <v>444.95645585283643</v>
      </c>
      <c r="G2863" t="s">
        <v>43</v>
      </c>
    </row>
    <row r="2864" spans="1:7">
      <c r="A2864" t="s">
        <v>3204</v>
      </c>
      <c r="B2864" s="158">
        <v>46279</v>
      </c>
      <c r="C2864" t="s">
        <v>6240</v>
      </c>
      <c r="D2864" t="s">
        <v>3034</v>
      </c>
      <c r="E2864" t="s">
        <v>3070</v>
      </c>
      <c r="F2864">
        <v>444.95711647719139</v>
      </c>
      <c r="G2864" t="s">
        <v>43</v>
      </c>
    </row>
    <row r="2865" spans="1:7">
      <c r="A2865" t="s">
        <v>3204</v>
      </c>
      <c r="B2865" s="158">
        <v>46279</v>
      </c>
      <c r="C2865" t="s">
        <v>6260</v>
      </c>
      <c r="D2865" t="s">
        <v>3034</v>
      </c>
      <c r="E2865" t="s">
        <v>3070</v>
      </c>
      <c r="F2865">
        <v>390.90007792413229</v>
      </c>
      <c r="G2865" t="s">
        <v>43</v>
      </c>
    </row>
    <row r="2866" spans="1:7">
      <c r="A2866" t="s">
        <v>3204</v>
      </c>
      <c r="B2866" s="158">
        <v>46279</v>
      </c>
      <c r="C2866" t="s">
        <v>6238</v>
      </c>
      <c r="D2866" t="s">
        <v>3034</v>
      </c>
      <c r="E2866" t="s">
        <v>3070</v>
      </c>
      <c r="F2866">
        <v>457.04384246096009</v>
      </c>
      <c r="G2866" t="s">
        <v>43</v>
      </c>
    </row>
    <row r="2867" spans="1:7">
      <c r="A2867" t="s">
        <v>3204</v>
      </c>
      <c r="B2867" s="158">
        <v>46279</v>
      </c>
      <c r="C2867" t="s">
        <v>6304</v>
      </c>
      <c r="D2867" t="s">
        <v>3034</v>
      </c>
      <c r="E2867" t="s">
        <v>3070</v>
      </c>
      <c r="F2867">
        <v>450.65147379459808</v>
      </c>
      <c r="G2867" t="s">
        <v>43</v>
      </c>
    </row>
    <row r="2868" spans="1:7">
      <c r="A2868" t="s">
        <v>3204</v>
      </c>
      <c r="B2868" s="158">
        <v>46279</v>
      </c>
      <c r="C2868" t="s">
        <v>6303</v>
      </c>
      <c r="D2868" t="s">
        <v>3034</v>
      </c>
      <c r="E2868" t="s">
        <v>3070</v>
      </c>
      <c r="F2868">
        <v>450.64546221552882</v>
      </c>
      <c r="G2868" t="s">
        <v>43</v>
      </c>
    </row>
    <row r="2869" spans="1:7">
      <c r="A2869" t="s">
        <v>3204</v>
      </c>
      <c r="B2869" s="158">
        <v>46279</v>
      </c>
      <c r="C2869" t="s">
        <v>6302</v>
      </c>
      <c r="D2869" t="s">
        <v>3034</v>
      </c>
      <c r="E2869" t="s">
        <v>3070</v>
      </c>
      <c r="F2869">
        <v>450.65165430586791</v>
      </c>
      <c r="G2869" t="s">
        <v>43</v>
      </c>
    </row>
    <row r="2870" spans="1:7">
      <c r="A2870" t="s">
        <v>3204</v>
      </c>
      <c r="B2870" s="158">
        <v>46279</v>
      </c>
      <c r="C2870" t="s">
        <v>6331</v>
      </c>
      <c r="D2870" t="s">
        <v>3034</v>
      </c>
      <c r="E2870" t="s">
        <v>3070</v>
      </c>
      <c r="F2870">
        <v>433.79915674775839</v>
      </c>
      <c r="G2870" t="s">
        <v>43</v>
      </c>
    </row>
    <row r="2871" spans="1:7">
      <c r="A2871" t="s">
        <v>3204</v>
      </c>
      <c r="B2871" s="158">
        <v>46279</v>
      </c>
      <c r="C2871" t="s">
        <v>6334</v>
      </c>
      <c r="D2871" t="s">
        <v>3034</v>
      </c>
      <c r="E2871" t="s">
        <v>3070</v>
      </c>
      <c r="F2871">
        <v>461.93957855319599</v>
      </c>
      <c r="G2871" t="s">
        <v>43</v>
      </c>
    </row>
    <row r="2872" spans="1:7">
      <c r="A2872" t="s">
        <v>3204</v>
      </c>
      <c r="B2872" s="158">
        <v>46279</v>
      </c>
      <c r="C2872" t="s">
        <v>6335</v>
      </c>
      <c r="D2872" t="s">
        <v>3034</v>
      </c>
      <c r="E2872" t="s">
        <v>3070</v>
      </c>
      <c r="F2872">
        <v>461.93967933068052</v>
      </c>
      <c r="G2872" t="s">
        <v>43</v>
      </c>
    </row>
    <row r="2873" spans="1:7">
      <c r="A2873" t="s">
        <v>3204</v>
      </c>
      <c r="B2873" s="158">
        <v>46279</v>
      </c>
      <c r="C2873" t="s">
        <v>6341</v>
      </c>
      <c r="D2873" t="s">
        <v>3034</v>
      </c>
      <c r="E2873" t="s">
        <v>3070</v>
      </c>
      <c r="F2873">
        <v>2872.8427222440082</v>
      </c>
      <c r="G2873" t="s">
        <v>43</v>
      </c>
    </row>
    <row r="2874" spans="1:7">
      <c r="A2874" t="s">
        <v>3204</v>
      </c>
      <c r="B2874" s="158">
        <v>46279</v>
      </c>
      <c r="C2874" t="s">
        <v>6301</v>
      </c>
      <c r="D2874" t="s">
        <v>3034</v>
      </c>
      <c r="E2874" t="s">
        <v>3070</v>
      </c>
      <c r="F2874">
        <v>740.63290920155123</v>
      </c>
      <c r="G2874" t="s">
        <v>43</v>
      </c>
    </row>
    <row r="2875" spans="1:7">
      <c r="A2875" t="s">
        <v>3204</v>
      </c>
      <c r="B2875" s="158">
        <v>46279</v>
      </c>
      <c r="C2875" t="s">
        <v>6305</v>
      </c>
      <c r="D2875" t="s">
        <v>3034</v>
      </c>
      <c r="E2875" t="s">
        <v>3070</v>
      </c>
      <c r="F2875">
        <v>418.72036305489019</v>
      </c>
      <c r="G2875" t="s">
        <v>43</v>
      </c>
    </row>
    <row r="2876" spans="1:7">
      <c r="A2876" t="s">
        <v>3204</v>
      </c>
      <c r="B2876" s="158">
        <v>46279</v>
      </c>
      <c r="C2876" t="s">
        <v>6306</v>
      </c>
      <c r="D2876" t="s">
        <v>3034</v>
      </c>
      <c r="E2876" t="s">
        <v>3070</v>
      </c>
      <c r="F2876">
        <v>418.719764622394</v>
      </c>
      <c r="G2876" t="s">
        <v>43</v>
      </c>
    </row>
    <row r="2877" spans="1:7">
      <c r="A2877" t="s">
        <v>3204</v>
      </c>
      <c r="B2877" s="158">
        <v>46279</v>
      </c>
      <c r="C2877" t="s">
        <v>6339</v>
      </c>
      <c r="D2877" t="s">
        <v>3034</v>
      </c>
      <c r="E2877" t="s">
        <v>3070</v>
      </c>
      <c r="F2877">
        <v>444.04128054296598</v>
      </c>
      <c r="G2877" t="s">
        <v>43</v>
      </c>
    </row>
    <row r="2878" spans="1:7">
      <c r="A2878" t="s">
        <v>3204</v>
      </c>
      <c r="B2878" s="158">
        <v>46279</v>
      </c>
      <c r="C2878" t="s">
        <v>6336</v>
      </c>
      <c r="D2878" t="s">
        <v>3034</v>
      </c>
      <c r="E2878" t="s">
        <v>3070</v>
      </c>
      <c r="F2878">
        <v>407.3854126194492</v>
      </c>
      <c r="G2878" t="s">
        <v>43</v>
      </c>
    </row>
    <row r="2879" spans="1:7">
      <c r="A2879" t="s">
        <v>3204</v>
      </c>
      <c r="B2879" s="158">
        <v>46279</v>
      </c>
      <c r="C2879" t="s">
        <v>6337</v>
      </c>
      <c r="D2879" t="s">
        <v>3034</v>
      </c>
      <c r="E2879" t="s">
        <v>3070</v>
      </c>
      <c r="F2879">
        <v>409.71348899416631</v>
      </c>
      <c r="G2879" t="s">
        <v>43</v>
      </c>
    </row>
    <row r="2880" spans="1:7">
      <c r="A2880" t="s">
        <v>3204</v>
      </c>
      <c r="B2880" s="158">
        <v>46279</v>
      </c>
      <c r="C2880" t="s">
        <v>6338</v>
      </c>
      <c r="D2880" t="s">
        <v>3034</v>
      </c>
      <c r="E2880" t="s">
        <v>3070</v>
      </c>
      <c r="F2880">
        <v>411.12854035192868</v>
      </c>
      <c r="G2880" t="s">
        <v>43</v>
      </c>
    </row>
    <row r="2881" spans="1:7">
      <c r="A2881" t="s">
        <v>3204</v>
      </c>
      <c r="B2881" s="158">
        <v>46279</v>
      </c>
      <c r="C2881" t="s">
        <v>6231</v>
      </c>
      <c r="D2881" t="s">
        <v>3034</v>
      </c>
      <c r="E2881" t="s">
        <v>3070</v>
      </c>
      <c r="F2881">
        <v>616.44574921019375</v>
      </c>
      <c r="G2881" t="s">
        <v>43</v>
      </c>
    </row>
    <row r="2882" spans="1:7">
      <c r="A2882" t="s">
        <v>3204</v>
      </c>
      <c r="B2882" s="158">
        <v>46279</v>
      </c>
      <c r="C2882" t="s">
        <v>6234</v>
      </c>
      <c r="D2882" t="s">
        <v>3034</v>
      </c>
      <c r="E2882" t="s">
        <v>3070</v>
      </c>
      <c r="F2882">
        <v>451.82038530707359</v>
      </c>
      <c r="G2882" t="s">
        <v>43</v>
      </c>
    </row>
    <row r="2883" spans="1:7">
      <c r="A2883" t="s">
        <v>3204</v>
      </c>
      <c r="B2883" s="158">
        <v>46279</v>
      </c>
      <c r="C2883" t="s">
        <v>6230</v>
      </c>
      <c r="D2883" t="s">
        <v>3034</v>
      </c>
      <c r="E2883" t="s">
        <v>3070</v>
      </c>
      <c r="F2883">
        <v>469.66499942541122</v>
      </c>
      <c r="G2883" t="s">
        <v>43</v>
      </c>
    </row>
    <row r="2884" spans="1:7">
      <c r="A2884" t="s">
        <v>3204</v>
      </c>
      <c r="B2884" s="158">
        <v>46279</v>
      </c>
      <c r="C2884" t="s">
        <v>6235</v>
      </c>
      <c r="D2884" t="s">
        <v>3034</v>
      </c>
      <c r="E2884" t="s">
        <v>3070</v>
      </c>
      <c r="F2884">
        <v>450.2797901108861</v>
      </c>
      <c r="G2884" t="s">
        <v>43</v>
      </c>
    </row>
    <row r="2885" spans="1:7">
      <c r="A2885" t="s">
        <v>3204</v>
      </c>
      <c r="B2885" s="158">
        <v>46279</v>
      </c>
      <c r="C2885" t="s">
        <v>6236</v>
      </c>
      <c r="D2885" t="s">
        <v>3034</v>
      </c>
      <c r="E2885" t="s">
        <v>3070</v>
      </c>
      <c r="F2885">
        <v>452.35245351493359</v>
      </c>
      <c r="G2885" t="s">
        <v>43</v>
      </c>
    </row>
    <row r="2886" spans="1:7">
      <c r="A2886" t="s">
        <v>3204</v>
      </c>
      <c r="B2886" s="158">
        <v>46279</v>
      </c>
      <c r="C2886" t="s">
        <v>6237</v>
      </c>
      <c r="D2886" t="s">
        <v>3034</v>
      </c>
      <c r="E2886" t="s">
        <v>3070</v>
      </c>
      <c r="F2886">
        <v>446.17180563509459</v>
      </c>
      <c r="G2886" t="s">
        <v>43</v>
      </c>
    </row>
    <row r="2887" spans="1:7">
      <c r="A2887" t="s">
        <v>3204</v>
      </c>
      <c r="B2887" s="158">
        <v>46279</v>
      </c>
      <c r="C2887" t="s">
        <v>6232</v>
      </c>
      <c r="D2887" t="s">
        <v>3034</v>
      </c>
      <c r="E2887" t="s">
        <v>3070</v>
      </c>
      <c r="F2887">
        <v>446.16127245873213</v>
      </c>
      <c r="G2887" t="s">
        <v>43</v>
      </c>
    </row>
    <row r="2888" spans="1:7">
      <c r="A2888" t="s">
        <v>3204</v>
      </c>
      <c r="B2888" s="158">
        <v>46279</v>
      </c>
      <c r="C2888" t="s">
        <v>6228</v>
      </c>
      <c r="D2888" t="s">
        <v>3034</v>
      </c>
      <c r="E2888" t="s">
        <v>3070</v>
      </c>
      <c r="F2888">
        <v>679.21028210688382</v>
      </c>
      <c r="G2888" t="s">
        <v>43</v>
      </c>
    </row>
    <row r="2889" spans="1:7">
      <c r="A2889" t="s">
        <v>3204</v>
      </c>
      <c r="B2889" s="158">
        <v>46279</v>
      </c>
      <c r="C2889" t="s">
        <v>6233</v>
      </c>
      <c r="D2889" t="s">
        <v>3034</v>
      </c>
      <c r="E2889" t="s">
        <v>3070</v>
      </c>
      <c r="F2889">
        <v>446.15950404107571</v>
      </c>
      <c r="G2889" t="s">
        <v>43</v>
      </c>
    </row>
    <row r="2890" spans="1:7">
      <c r="A2890" t="s">
        <v>3204</v>
      </c>
      <c r="B2890" s="158">
        <v>46279</v>
      </c>
      <c r="C2890" t="s">
        <v>6215</v>
      </c>
      <c r="D2890" t="s">
        <v>3034</v>
      </c>
      <c r="E2890" t="s">
        <v>3070</v>
      </c>
      <c r="F2890">
        <v>440.15453592315322</v>
      </c>
      <c r="G2890" t="s">
        <v>43</v>
      </c>
    </row>
    <row r="2891" spans="1:7">
      <c r="A2891" t="s">
        <v>3204</v>
      </c>
      <c r="B2891" s="158">
        <v>46279</v>
      </c>
      <c r="C2891" t="s">
        <v>6219</v>
      </c>
      <c r="D2891" t="s">
        <v>3034</v>
      </c>
      <c r="E2891" t="s">
        <v>3070</v>
      </c>
      <c r="F2891">
        <v>442.23450384661561</v>
      </c>
      <c r="G2891" t="s">
        <v>43</v>
      </c>
    </row>
    <row r="2892" spans="1:7">
      <c r="A2892" t="s">
        <v>3204</v>
      </c>
      <c r="B2892" s="158">
        <v>46279</v>
      </c>
      <c r="C2892" t="s">
        <v>6216</v>
      </c>
      <c r="D2892" t="s">
        <v>3034</v>
      </c>
      <c r="E2892" t="s">
        <v>3070</v>
      </c>
      <c r="F2892">
        <v>443.69890696182853</v>
      </c>
      <c r="G2892" t="s">
        <v>43</v>
      </c>
    </row>
    <row r="2893" spans="1:7">
      <c r="A2893" t="s">
        <v>3204</v>
      </c>
      <c r="B2893" s="158">
        <v>46279</v>
      </c>
      <c r="C2893" t="s">
        <v>6218</v>
      </c>
      <c r="D2893" t="s">
        <v>3034</v>
      </c>
      <c r="E2893" t="s">
        <v>3070</v>
      </c>
      <c r="F2893">
        <v>442.23321854695678</v>
      </c>
      <c r="G2893" t="s">
        <v>43</v>
      </c>
    </row>
    <row r="2894" spans="1:7">
      <c r="A2894" t="s">
        <v>3204</v>
      </c>
      <c r="B2894" s="158">
        <v>46279</v>
      </c>
      <c r="C2894" t="s">
        <v>6212</v>
      </c>
      <c r="D2894" t="s">
        <v>3034</v>
      </c>
      <c r="E2894" t="s">
        <v>3070</v>
      </c>
      <c r="F2894">
        <v>441.67719653993839</v>
      </c>
      <c r="G2894" t="s">
        <v>43</v>
      </c>
    </row>
    <row r="2895" spans="1:7">
      <c r="A2895" t="s">
        <v>3204</v>
      </c>
      <c r="B2895" s="158">
        <v>46279</v>
      </c>
      <c r="C2895" t="s">
        <v>6213</v>
      </c>
      <c r="D2895" t="s">
        <v>3034</v>
      </c>
      <c r="E2895" t="s">
        <v>3070</v>
      </c>
      <c r="F2895">
        <v>456.73132944107061</v>
      </c>
      <c r="G2895" t="s">
        <v>43</v>
      </c>
    </row>
    <row r="2896" spans="1:7">
      <c r="A2896" t="s">
        <v>3204</v>
      </c>
      <c r="B2896" s="158">
        <v>46279</v>
      </c>
      <c r="C2896" t="s">
        <v>6214</v>
      </c>
      <c r="D2896" t="s">
        <v>3034</v>
      </c>
      <c r="E2896" t="s">
        <v>3070</v>
      </c>
      <c r="F2896">
        <v>456.73257764428848</v>
      </c>
      <c r="G2896" t="s">
        <v>43</v>
      </c>
    </row>
    <row r="2897" spans="1:7">
      <c r="A2897" t="s">
        <v>3204</v>
      </c>
      <c r="B2897" s="158">
        <v>46279</v>
      </c>
      <c r="C2897" t="s">
        <v>6217</v>
      </c>
      <c r="D2897" t="s">
        <v>3034</v>
      </c>
      <c r="E2897" t="s">
        <v>3070</v>
      </c>
      <c r="F2897">
        <v>626.78485467284918</v>
      </c>
      <c r="G2897" t="s">
        <v>43</v>
      </c>
    </row>
    <row r="2898" spans="1:7">
      <c r="A2898" t="s">
        <v>3204</v>
      </c>
      <c r="B2898" s="158">
        <v>46279</v>
      </c>
      <c r="C2898" t="s">
        <v>6210</v>
      </c>
      <c r="D2898" t="s">
        <v>3034</v>
      </c>
      <c r="E2898" t="s">
        <v>3070</v>
      </c>
      <c r="F2898">
        <v>483.4125900901854</v>
      </c>
      <c r="G2898" t="s">
        <v>43</v>
      </c>
    </row>
    <row r="2899" spans="1:7">
      <c r="A2899" t="s">
        <v>3204</v>
      </c>
      <c r="B2899" s="158">
        <v>46279</v>
      </c>
      <c r="C2899" t="s">
        <v>6209</v>
      </c>
      <c r="D2899" t="s">
        <v>3034</v>
      </c>
      <c r="E2899" t="s">
        <v>3070</v>
      </c>
      <c r="F2899">
        <v>483.41665798425669</v>
      </c>
      <c r="G2899" t="s">
        <v>43</v>
      </c>
    </row>
    <row r="2900" spans="1:7">
      <c r="A2900" t="s">
        <v>3204</v>
      </c>
      <c r="B2900" s="158">
        <v>46279</v>
      </c>
      <c r="C2900" t="s">
        <v>6211</v>
      </c>
      <c r="D2900" t="s">
        <v>3034</v>
      </c>
      <c r="E2900" t="s">
        <v>3070</v>
      </c>
      <c r="F2900">
        <v>472.71725542098278</v>
      </c>
      <c r="G2900" t="s">
        <v>43</v>
      </c>
    </row>
    <row r="2901" spans="1:7">
      <c r="A2901" t="s">
        <v>3204</v>
      </c>
      <c r="B2901" s="158">
        <v>46279</v>
      </c>
      <c r="C2901" t="s">
        <v>6133</v>
      </c>
      <c r="D2901" t="s">
        <v>3037</v>
      </c>
      <c r="E2901" t="s">
        <v>3070</v>
      </c>
      <c r="F2901">
        <v>652.72493620961905</v>
      </c>
      <c r="G2901" t="s">
        <v>43</v>
      </c>
    </row>
    <row r="2902" spans="1:7">
      <c r="A2902" t="s">
        <v>3204</v>
      </c>
      <c r="B2902" s="158">
        <v>46279</v>
      </c>
      <c r="C2902" t="s">
        <v>6143</v>
      </c>
      <c r="D2902" t="s">
        <v>3037</v>
      </c>
      <c r="E2902" t="s">
        <v>3070</v>
      </c>
      <c r="F2902">
        <v>459.77709250897169</v>
      </c>
      <c r="G2902" t="s">
        <v>43</v>
      </c>
    </row>
    <row r="2903" spans="1:7">
      <c r="A2903" t="s">
        <v>3204</v>
      </c>
      <c r="B2903" s="158">
        <v>46279</v>
      </c>
      <c r="C2903" t="s">
        <v>6137</v>
      </c>
      <c r="D2903" t="s">
        <v>3037</v>
      </c>
      <c r="E2903" t="s">
        <v>3070</v>
      </c>
      <c r="F2903">
        <v>1283.6431831941011</v>
      </c>
      <c r="G2903" t="s">
        <v>43</v>
      </c>
    </row>
    <row r="2904" spans="1:7">
      <c r="A2904" t="s">
        <v>3204</v>
      </c>
      <c r="B2904" s="158">
        <v>46279</v>
      </c>
      <c r="C2904" t="s">
        <v>6139</v>
      </c>
      <c r="D2904" t="s">
        <v>3037</v>
      </c>
      <c r="E2904" t="s">
        <v>3070</v>
      </c>
      <c r="F2904">
        <v>466.71251568943262</v>
      </c>
      <c r="G2904" t="s">
        <v>43</v>
      </c>
    </row>
    <row r="2905" spans="1:7">
      <c r="A2905" t="s">
        <v>3204</v>
      </c>
      <c r="B2905" s="158">
        <v>46279</v>
      </c>
      <c r="C2905" t="s">
        <v>6142</v>
      </c>
      <c r="D2905" t="s">
        <v>3037</v>
      </c>
      <c r="E2905" t="s">
        <v>3070</v>
      </c>
      <c r="F2905">
        <v>382.55338677763939</v>
      </c>
      <c r="G2905" t="s">
        <v>43</v>
      </c>
    </row>
    <row r="2906" spans="1:7">
      <c r="A2906" t="s">
        <v>3204</v>
      </c>
      <c r="B2906" s="158">
        <v>46279</v>
      </c>
      <c r="C2906" t="s">
        <v>6144</v>
      </c>
      <c r="D2906" t="s">
        <v>3037</v>
      </c>
      <c r="E2906" t="s">
        <v>3070</v>
      </c>
      <c r="F2906">
        <v>382.55587492883211</v>
      </c>
      <c r="G2906" t="s">
        <v>43</v>
      </c>
    </row>
    <row r="2907" spans="1:7">
      <c r="A2907" t="s">
        <v>3204</v>
      </c>
      <c r="B2907" s="158">
        <v>46279</v>
      </c>
      <c r="C2907" t="s">
        <v>6145</v>
      </c>
      <c r="D2907" t="s">
        <v>3037</v>
      </c>
      <c r="E2907" t="s">
        <v>3070</v>
      </c>
      <c r="F2907">
        <v>382.55481587350368</v>
      </c>
      <c r="G2907" t="s">
        <v>43</v>
      </c>
    </row>
    <row r="2908" spans="1:7">
      <c r="A2908" t="s">
        <v>3204</v>
      </c>
      <c r="B2908" s="158">
        <v>46279</v>
      </c>
      <c r="C2908" t="s">
        <v>6138</v>
      </c>
      <c r="D2908" t="s">
        <v>3037</v>
      </c>
      <c r="E2908" t="s">
        <v>3070</v>
      </c>
      <c r="F2908">
        <v>994.4731365814805</v>
      </c>
      <c r="G2908" t="s">
        <v>43</v>
      </c>
    </row>
    <row r="2909" spans="1:7">
      <c r="A2909" t="s">
        <v>3204</v>
      </c>
      <c r="B2909" s="158">
        <v>46279</v>
      </c>
      <c r="C2909" t="s">
        <v>6208</v>
      </c>
      <c r="D2909" t="s">
        <v>3037</v>
      </c>
      <c r="E2909" t="s">
        <v>3070</v>
      </c>
      <c r="F2909">
        <v>457.78378001227969</v>
      </c>
      <c r="G2909" t="s">
        <v>43</v>
      </c>
    </row>
    <row r="2910" spans="1:7">
      <c r="A2910" t="s">
        <v>3204</v>
      </c>
      <c r="B2910" s="158">
        <v>46279</v>
      </c>
      <c r="C2910" t="s">
        <v>6164</v>
      </c>
      <c r="D2910" t="s">
        <v>3037</v>
      </c>
      <c r="E2910" t="s">
        <v>3070</v>
      </c>
      <c r="F2910">
        <v>416.38202898576861</v>
      </c>
      <c r="G2910" t="s">
        <v>43</v>
      </c>
    </row>
    <row r="2911" spans="1:7">
      <c r="A2911" t="s">
        <v>3204</v>
      </c>
      <c r="B2911" s="158">
        <v>46279</v>
      </c>
      <c r="C2911" t="s">
        <v>6126</v>
      </c>
      <c r="D2911" t="s">
        <v>3037</v>
      </c>
      <c r="E2911" t="s">
        <v>3070</v>
      </c>
      <c r="F2911">
        <v>1116.8215592261399</v>
      </c>
      <c r="G2911" t="s">
        <v>43</v>
      </c>
    </row>
    <row r="2912" spans="1:7">
      <c r="A2912" t="s">
        <v>3204</v>
      </c>
      <c r="B2912" s="158">
        <v>46279</v>
      </c>
      <c r="C2912" t="s">
        <v>6122</v>
      </c>
      <c r="D2912" t="s">
        <v>3037</v>
      </c>
      <c r="E2912" t="s">
        <v>3070</v>
      </c>
      <c r="F2912">
        <v>388.60853828117251</v>
      </c>
      <c r="G2912" t="s">
        <v>43</v>
      </c>
    </row>
    <row r="2913" spans="1:7">
      <c r="A2913" t="s">
        <v>3204</v>
      </c>
      <c r="B2913" s="158">
        <v>46279</v>
      </c>
      <c r="C2913" t="s">
        <v>6127</v>
      </c>
      <c r="D2913" t="s">
        <v>3037</v>
      </c>
      <c r="E2913" t="s">
        <v>3070</v>
      </c>
      <c r="F2913">
        <v>441.22245289385319</v>
      </c>
      <c r="G2913" t="s">
        <v>43</v>
      </c>
    </row>
    <row r="2914" spans="1:7">
      <c r="A2914" t="s">
        <v>3204</v>
      </c>
      <c r="B2914" s="158">
        <v>46279</v>
      </c>
      <c r="C2914" t="s">
        <v>6132</v>
      </c>
      <c r="D2914" t="s">
        <v>3037</v>
      </c>
      <c r="E2914" t="s">
        <v>3070</v>
      </c>
      <c r="F2914">
        <v>446.15950634330511</v>
      </c>
      <c r="G2914" t="s">
        <v>43</v>
      </c>
    </row>
    <row r="2915" spans="1:7">
      <c r="A2915" t="s">
        <v>3204</v>
      </c>
      <c r="B2915" s="158">
        <v>46279</v>
      </c>
      <c r="C2915" t="s">
        <v>6136</v>
      </c>
      <c r="D2915" t="s">
        <v>3037</v>
      </c>
      <c r="E2915" t="s">
        <v>3070</v>
      </c>
      <c r="F2915">
        <v>456.77864012122149</v>
      </c>
      <c r="G2915" t="s">
        <v>43</v>
      </c>
    </row>
    <row r="2916" spans="1:7">
      <c r="A2916" t="s">
        <v>3204</v>
      </c>
      <c r="B2916" s="158">
        <v>46279</v>
      </c>
      <c r="C2916" t="s">
        <v>6135</v>
      </c>
      <c r="D2916" t="s">
        <v>3037</v>
      </c>
      <c r="E2916" t="s">
        <v>3070</v>
      </c>
      <c r="F2916">
        <v>456.18014548718929</v>
      </c>
      <c r="G2916" t="s">
        <v>43</v>
      </c>
    </row>
    <row r="2917" spans="1:7">
      <c r="A2917" t="s">
        <v>3204</v>
      </c>
      <c r="B2917" s="158">
        <v>46279</v>
      </c>
      <c r="C2917" t="s">
        <v>6125</v>
      </c>
      <c r="D2917" t="s">
        <v>3037</v>
      </c>
      <c r="E2917" t="s">
        <v>3070</v>
      </c>
      <c r="F2917">
        <v>439.50664222612983</v>
      </c>
      <c r="G2917" t="s">
        <v>43</v>
      </c>
    </row>
    <row r="2918" spans="1:7">
      <c r="A2918" t="s">
        <v>3204</v>
      </c>
      <c r="B2918" s="158">
        <v>46279</v>
      </c>
      <c r="C2918" t="s">
        <v>6128</v>
      </c>
      <c r="D2918" t="s">
        <v>3037</v>
      </c>
      <c r="E2918" t="s">
        <v>3070</v>
      </c>
      <c r="F2918">
        <v>424.11998651176691</v>
      </c>
      <c r="G2918" t="s">
        <v>43</v>
      </c>
    </row>
    <row r="2919" spans="1:7">
      <c r="A2919" t="s">
        <v>3204</v>
      </c>
      <c r="B2919" s="158">
        <v>46279</v>
      </c>
      <c r="C2919" t="s">
        <v>6129</v>
      </c>
      <c r="D2919" t="s">
        <v>3037</v>
      </c>
      <c r="E2919" t="s">
        <v>3070</v>
      </c>
      <c r="F2919">
        <v>424.11847241967922</v>
      </c>
      <c r="G2919" t="s">
        <v>43</v>
      </c>
    </row>
    <row r="2920" spans="1:7">
      <c r="A2920" t="s">
        <v>3204</v>
      </c>
      <c r="B2920" s="158">
        <v>46279</v>
      </c>
      <c r="C2920" t="s">
        <v>6130</v>
      </c>
      <c r="D2920" t="s">
        <v>3037</v>
      </c>
      <c r="E2920" t="s">
        <v>3070</v>
      </c>
      <c r="F2920">
        <v>424.12158059701318</v>
      </c>
      <c r="G2920" t="s">
        <v>43</v>
      </c>
    </row>
    <row r="2921" spans="1:7">
      <c r="A2921" t="s">
        <v>3204</v>
      </c>
      <c r="B2921" s="158">
        <v>46279</v>
      </c>
      <c r="C2921" t="s">
        <v>6124</v>
      </c>
      <c r="D2921" t="s">
        <v>3037</v>
      </c>
      <c r="E2921" t="s">
        <v>3070</v>
      </c>
      <c r="F2921">
        <v>439.86282993108028</v>
      </c>
      <c r="G2921" t="s">
        <v>43</v>
      </c>
    </row>
    <row r="2922" spans="1:7">
      <c r="A2922" t="s">
        <v>3204</v>
      </c>
      <c r="B2922" s="158">
        <v>46279</v>
      </c>
      <c r="C2922" t="s">
        <v>6151</v>
      </c>
      <c r="D2922" t="s">
        <v>3037</v>
      </c>
      <c r="E2922" t="s">
        <v>3070</v>
      </c>
      <c r="F2922">
        <v>452.63014416769153</v>
      </c>
      <c r="G2922" t="s">
        <v>43</v>
      </c>
    </row>
    <row r="2923" spans="1:7">
      <c r="A2923" t="s">
        <v>3204</v>
      </c>
      <c r="B2923" s="158">
        <v>46279</v>
      </c>
      <c r="C2923" t="s">
        <v>6150</v>
      </c>
      <c r="D2923" t="s">
        <v>3037</v>
      </c>
      <c r="E2923" t="s">
        <v>3070</v>
      </c>
      <c r="F2923">
        <v>756.49997260048985</v>
      </c>
      <c r="G2923" t="s">
        <v>43</v>
      </c>
    </row>
    <row r="2924" spans="1:7">
      <c r="A2924" t="s">
        <v>3204</v>
      </c>
      <c r="B2924" s="158">
        <v>46279</v>
      </c>
      <c r="C2924" t="s">
        <v>6148</v>
      </c>
      <c r="D2924" t="s">
        <v>3037</v>
      </c>
      <c r="E2924" t="s">
        <v>3070</v>
      </c>
      <c r="F2924">
        <v>383.85030748695141</v>
      </c>
      <c r="G2924" t="s">
        <v>43</v>
      </c>
    </row>
    <row r="2925" spans="1:7">
      <c r="A2925" t="s">
        <v>3204</v>
      </c>
      <c r="B2925" s="158">
        <v>46279</v>
      </c>
      <c r="C2925" t="s">
        <v>6149</v>
      </c>
      <c r="D2925" t="s">
        <v>3037</v>
      </c>
      <c r="E2925" t="s">
        <v>3070</v>
      </c>
      <c r="F2925">
        <v>664.4134338721633</v>
      </c>
      <c r="G2925" t="s">
        <v>43</v>
      </c>
    </row>
    <row r="2926" spans="1:7">
      <c r="A2926" t="s">
        <v>3204</v>
      </c>
      <c r="B2926" s="158">
        <v>46279</v>
      </c>
      <c r="C2926" t="s">
        <v>6207</v>
      </c>
      <c r="D2926" t="s">
        <v>3037</v>
      </c>
      <c r="E2926" t="s">
        <v>3070</v>
      </c>
      <c r="F2926">
        <v>457.78571366891259</v>
      </c>
      <c r="G2926" t="s">
        <v>43</v>
      </c>
    </row>
    <row r="2927" spans="1:7">
      <c r="A2927" t="s">
        <v>3204</v>
      </c>
      <c r="B2927" s="158">
        <v>46279</v>
      </c>
      <c r="C2927" t="s">
        <v>6121</v>
      </c>
      <c r="D2927" t="s">
        <v>3037</v>
      </c>
      <c r="E2927" t="s">
        <v>3070</v>
      </c>
      <c r="F2927">
        <v>696.10016055591404</v>
      </c>
      <c r="G2927" t="s">
        <v>43</v>
      </c>
    </row>
    <row r="2928" spans="1:7">
      <c r="A2928" t="s">
        <v>3204</v>
      </c>
      <c r="B2928" s="158">
        <v>46279</v>
      </c>
      <c r="C2928" t="s">
        <v>6123</v>
      </c>
      <c r="D2928" t="s">
        <v>3037</v>
      </c>
      <c r="E2928" t="s">
        <v>3070</v>
      </c>
      <c r="F2928">
        <v>398.29742703959352</v>
      </c>
      <c r="G2928" t="s">
        <v>43</v>
      </c>
    </row>
    <row r="2929" spans="1:7">
      <c r="A2929" t="s">
        <v>3204</v>
      </c>
      <c r="B2929" s="158">
        <v>46279</v>
      </c>
      <c r="C2929" t="s">
        <v>6206</v>
      </c>
      <c r="D2929" t="s">
        <v>3037</v>
      </c>
      <c r="E2929" t="s">
        <v>3070</v>
      </c>
      <c r="F2929">
        <v>457.78573735430842</v>
      </c>
      <c r="G2929" t="s">
        <v>43</v>
      </c>
    </row>
    <row r="2930" spans="1:7">
      <c r="A2930" t="s">
        <v>3204</v>
      </c>
      <c r="B2930" s="158">
        <v>46279</v>
      </c>
      <c r="C2930" t="s">
        <v>6205</v>
      </c>
      <c r="D2930" t="s">
        <v>3037</v>
      </c>
      <c r="E2930" t="s">
        <v>3070</v>
      </c>
      <c r="F2930">
        <v>453.98122338950628</v>
      </c>
      <c r="G2930" t="s">
        <v>43</v>
      </c>
    </row>
    <row r="2931" spans="1:7">
      <c r="A2931" t="s">
        <v>3204</v>
      </c>
      <c r="B2931" s="158">
        <v>46279</v>
      </c>
      <c r="C2931" t="s">
        <v>6165</v>
      </c>
      <c r="D2931" t="s">
        <v>3057</v>
      </c>
      <c r="E2931" t="s">
        <v>3070</v>
      </c>
      <c r="F2931">
        <v>417.80963741615409</v>
      </c>
      <c r="G2931" t="s">
        <v>43</v>
      </c>
    </row>
    <row r="2932" spans="1:7">
      <c r="A2932" t="s">
        <v>3204</v>
      </c>
      <c r="B2932" s="158">
        <v>46279</v>
      </c>
      <c r="C2932" t="s">
        <v>6131</v>
      </c>
      <c r="D2932" t="s">
        <v>3057</v>
      </c>
      <c r="E2932" t="s">
        <v>3070</v>
      </c>
      <c r="F2932">
        <v>4325.6595731028356</v>
      </c>
      <c r="G2932" t="s">
        <v>43</v>
      </c>
    </row>
    <row r="2933" spans="1:7">
      <c r="A2933" t="s">
        <v>3204</v>
      </c>
      <c r="B2933" s="158">
        <v>46279</v>
      </c>
      <c r="C2933" t="s">
        <v>6134</v>
      </c>
      <c r="D2933" t="s">
        <v>3057</v>
      </c>
      <c r="E2933" t="s">
        <v>3070</v>
      </c>
      <c r="F2933">
        <v>402.74510788917542</v>
      </c>
      <c r="G2933" t="s">
        <v>43</v>
      </c>
    </row>
    <row r="2934" spans="1:7">
      <c r="A2934" t="s">
        <v>3204</v>
      </c>
      <c r="B2934" s="158">
        <v>46279</v>
      </c>
      <c r="C2934" t="s">
        <v>6162</v>
      </c>
      <c r="D2934" t="s">
        <v>3057</v>
      </c>
      <c r="E2934" t="s">
        <v>3070</v>
      </c>
      <c r="F2934">
        <v>424.79569051787257</v>
      </c>
      <c r="G2934" t="s">
        <v>43</v>
      </c>
    </row>
    <row r="2935" spans="1:7">
      <c r="A2935" t="s">
        <v>3204</v>
      </c>
      <c r="B2935" s="158">
        <v>46279</v>
      </c>
      <c r="C2935" t="s">
        <v>6163</v>
      </c>
      <c r="D2935" t="s">
        <v>3057</v>
      </c>
      <c r="E2935" t="s">
        <v>3070</v>
      </c>
      <c r="F2935">
        <v>435.32878471165901</v>
      </c>
      <c r="G2935" t="s">
        <v>43</v>
      </c>
    </row>
    <row r="2936" spans="1:7">
      <c r="A2936" t="s">
        <v>3204</v>
      </c>
      <c r="B2936" s="158">
        <v>46279</v>
      </c>
      <c r="C2936" t="s">
        <v>6157</v>
      </c>
      <c r="D2936" t="s">
        <v>3057</v>
      </c>
      <c r="E2936" t="s">
        <v>3070</v>
      </c>
      <c r="F2936">
        <v>445.35029043257242</v>
      </c>
      <c r="G2936" t="s">
        <v>43</v>
      </c>
    </row>
    <row r="2937" spans="1:7">
      <c r="A2937" t="s">
        <v>3204</v>
      </c>
      <c r="B2937" s="158">
        <v>46279</v>
      </c>
      <c r="C2937" t="s">
        <v>6156</v>
      </c>
      <c r="D2937" t="s">
        <v>3057</v>
      </c>
      <c r="E2937" t="s">
        <v>3070</v>
      </c>
      <c r="F2937">
        <v>445.34618721529841</v>
      </c>
      <c r="G2937" t="s">
        <v>43</v>
      </c>
    </row>
    <row r="2938" spans="1:7">
      <c r="A2938" t="s">
        <v>3204</v>
      </c>
      <c r="B2938" s="158">
        <v>46279</v>
      </c>
      <c r="C2938" t="s">
        <v>6155</v>
      </c>
      <c r="D2938" t="s">
        <v>3057</v>
      </c>
      <c r="E2938" t="s">
        <v>3070</v>
      </c>
      <c r="F2938">
        <v>445.77749655395752</v>
      </c>
      <c r="G2938" t="s">
        <v>43</v>
      </c>
    </row>
    <row r="2939" spans="1:7">
      <c r="A2939" t="s">
        <v>3204</v>
      </c>
      <c r="B2939" s="158">
        <v>46279</v>
      </c>
      <c r="C2939" t="s">
        <v>6154</v>
      </c>
      <c r="D2939" t="s">
        <v>3057</v>
      </c>
      <c r="E2939" t="s">
        <v>3070</v>
      </c>
      <c r="F2939">
        <v>439.89692190662032</v>
      </c>
      <c r="G2939" t="s">
        <v>43</v>
      </c>
    </row>
    <row r="2940" spans="1:7">
      <c r="A2940" t="s">
        <v>3204</v>
      </c>
      <c r="B2940" s="158">
        <v>46279</v>
      </c>
      <c r="C2940" t="s">
        <v>6153</v>
      </c>
      <c r="D2940" t="s">
        <v>3057</v>
      </c>
      <c r="E2940" t="s">
        <v>3070</v>
      </c>
      <c r="F2940">
        <v>439.89671117812401</v>
      </c>
      <c r="G2940" t="s">
        <v>43</v>
      </c>
    </row>
    <row r="2941" spans="1:7">
      <c r="A2941" t="s">
        <v>3204</v>
      </c>
      <c r="B2941" s="158">
        <v>46279</v>
      </c>
      <c r="C2941" t="s">
        <v>6158</v>
      </c>
      <c r="D2941" t="s">
        <v>3057</v>
      </c>
      <c r="E2941" t="s">
        <v>3070</v>
      </c>
      <c r="F2941">
        <v>388.70573546364898</v>
      </c>
      <c r="G2941" t="s">
        <v>43</v>
      </c>
    </row>
    <row r="2942" spans="1:7">
      <c r="A2942" t="s">
        <v>3204</v>
      </c>
      <c r="B2942" s="158">
        <v>46279</v>
      </c>
      <c r="C2942" t="s">
        <v>6146</v>
      </c>
      <c r="D2942" t="s">
        <v>3057</v>
      </c>
      <c r="E2942" t="s">
        <v>3070</v>
      </c>
      <c r="F2942">
        <v>384.22291179746389</v>
      </c>
      <c r="G2942" t="s">
        <v>43</v>
      </c>
    </row>
    <row r="2943" spans="1:7">
      <c r="A2943" t="s">
        <v>3204</v>
      </c>
      <c r="B2943" s="158">
        <v>46279</v>
      </c>
      <c r="C2943" t="s">
        <v>6147</v>
      </c>
      <c r="D2943" t="s">
        <v>3057</v>
      </c>
      <c r="E2943" t="s">
        <v>3070</v>
      </c>
      <c r="F2943">
        <v>384.22520112618798</v>
      </c>
      <c r="G2943" t="s">
        <v>43</v>
      </c>
    </row>
    <row r="2944" spans="1:7">
      <c r="A2944" t="s">
        <v>3204</v>
      </c>
      <c r="B2944" s="158">
        <v>46279</v>
      </c>
      <c r="C2944" t="s">
        <v>6140</v>
      </c>
      <c r="D2944" t="s">
        <v>3057</v>
      </c>
      <c r="E2944" t="s">
        <v>3070</v>
      </c>
      <c r="F2944">
        <v>385.69166773930192</v>
      </c>
      <c r="G2944" t="s">
        <v>43</v>
      </c>
    </row>
    <row r="2945" spans="1:7">
      <c r="A2945" t="s">
        <v>3204</v>
      </c>
      <c r="B2945" s="158">
        <v>46279</v>
      </c>
      <c r="C2945" t="s">
        <v>6141</v>
      </c>
      <c r="D2945" t="s">
        <v>3057</v>
      </c>
      <c r="E2945" t="s">
        <v>3070</v>
      </c>
      <c r="F2945">
        <v>392.88908292725682</v>
      </c>
      <c r="G2945" t="s">
        <v>43</v>
      </c>
    </row>
    <row r="2946" spans="1:7">
      <c r="A2946" t="s">
        <v>3204</v>
      </c>
      <c r="B2946" s="158">
        <v>46279</v>
      </c>
      <c r="C2946" t="s">
        <v>6159</v>
      </c>
      <c r="D2946" t="s">
        <v>3057</v>
      </c>
      <c r="E2946" t="s">
        <v>3070</v>
      </c>
      <c r="F2946">
        <v>437.79270906373858</v>
      </c>
      <c r="G2946" t="s">
        <v>43</v>
      </c>
    </row>
    <row r="2947" spans="1:7">
      <c r="A2947" t="s">
        <v>3204</v>
      </c>
      <c r="B2947" s="158">
        <v>46279</v>
      </c>
      <c r="C2947" t="s">
        <v>6160</v>
      </c>
      <c r="D2947" t="s">
        <v>3057</v>
      </c>
      <c r="E2947" t="s">
        <v>3070</v>
      </c>
      <c r="F2947">
        <v>434.13797090947628</v>
      </c>
      <c r="G2947" t="s">
        <v>43</v>
      </c>
    </row>
    <row r="2948" spans="1:7">
      <c r="A2948" t="s">
        <v>3204</v>
      </c>
      <c r="B2948" s="158">
        <v>46279</v>
      </c>
      <c r="C2948" t="s">
        <v>6161</v>
      </c>
      <c r="D2948" t="s">
        <v>3057</v>
      </c>
      <c r="E2948" t="s">
        <v>3070</v>
      </c>
      <c r="F2948">
        <v>649.98778128623962</v>
      </c>
      <c r="G2948" t="s">
        <v>43</v>
      </c>
    </row>
    <row r="2949" spans="1:7">
      <c r="A2949" t="s">
        <v>3204</v>
      </c>
      <c r="B2949" s="158">
        <v>46279</v>
      </c>
      <c r="C2949" t="s">
        <v>6152</v>
      </c>
      <c r="D2949" t="s">
        <v>3057</v>
      </c>
      <c r="E2949" t="s">
        <v>3070</v>
      </c>
      <c r="F2949">
        <v>439.90342478826642</v>
      </c>
      <c r="G2949" t="s">
        <v>43</v>
      </c>
    </row>
    <row r="2950" spans="1:7">
      <c r="A2950" t="s">
        <v>3204</v>
      </c>
      <c r="B2950" s="158">
        <v>46279</v>
      </c>
      <c r="C2950" t="s">
        <v>6166</v>
      </c>
      <c r="D2950" t="s">
        <v>3057</v>
      </c>
      <c r="E2950" t="s">
        <v>3070</v>
      </c>
      <c r="F2950">
        <v>417.8083056025207</v>
      </c>
      <c r="G2950" t="s">
        <v>43</v>
      </c>
    </row>
    <row r="2951" spans="1:7">
      <c r="A2951" t="s">
        <v>3204</v>
      </c>
      <c r="B2951" s="158">
        <v>46279</v>
      </c>
      <c r="C2951" t="s">
        <v>6167</v>
      </c>
      <c r="D2951" t="s">
        <v>3057</v>
      </c>
      <c r="E2951" t="s">
        <v>3070</v>
      </c>
      <c r="F2951">
        <v>417.8077327311039</v>
      </c>
      <c r="G2951" t="s">
        <v>43</v>
      </c>
    </row>
    <row r="2952" spans="1:7">
      <c r="A2952" t="s">
        <v>3204</v>
      </c>
      <c r="B2952" s="158">
        <v>46279</v>
      </c>
      <c r="C2952" t="s">
        <v>6117</v>
      </c>
      <c r="D2952" t="s">
        <v>3039</v>
      </c>
      <c r="E2952" t="s">
        <v>3070</v>
      </c>
      <c r="F2952">
        <v>509.86345162987709</v>
      </c>
      <c r="G2952" t="s">
        <v>43</v>
      </c>
    </row>
    <row r="2953" spans="1:7">
      <c r="A2953" t="s">
        <v>3204</v>
      </c>
      <c r="B2953" s="158">
        <v>46279</v>
      </c>
      <c r="C2953" t="s">
        <v>6118</v>
      </c>
      <c r="D2953" t="s">
        <v>3039</v>
      </c>
      <c r="E2953" t="s">
        <v>3070</v>
      </c>
      <c r="F2953">
        <v>504.84764146059752</v>
      </c>
      <c r="G2953" t="s">
        <v>43</v>
      </c>
    </row>
    <row r="2954" spans="1:7">
      <c r="A2954" t="s">
        <v>3204</v>
      </c>
      <c r="B2954" s="158">
        <v>46279</v>
      </c>
      <c r="C2954" t="s">
        <v>6119</v>
      </c>
      <c r="D2954" t="s">
        <v>3039</v>
      </c>
      <c r="E2954" t="s">
        <v>3070</v>
      </c>
      <c r="F2954">
        <v>507.0176570340991</v>
      </c>
      <c r="G2954" t="s">
        <v>43</v>
      </c>
    </row>
    <row r="2955" spans="1:7">
      <c r="A2955" t="s">
        <v>3204</v>
      </c>
      <c r="B2955" s="158">
        <v>46279</v>
      </c>
      <c r="C2955" t="s">
        <v>6120</v>
      </c>
      <c r="D2955" t="s">
        <v>3039</v>
      </c>
      <c r="E2955" t="s">
        <v>3070</v>
      </c>
      <c r="F2955">
        <v>402.94874710962182</v>
      </c>
      <c r="G2955" t="s">
        <v>43</v>
      </c>
    </row>
    <row r="2956" spans="1:7">
      <c r="A2956" t="s">
        <v>3204</v>
      </c>
      <c r="B2956" s="158">
        <v>46279</v>
      </c>
      <c r="C2956" t="s">
        <v>6115</v>
      </c>
      <c r="D2956" t="s">
        <v>3039</v>
      </c>
      <c r="E2956" t="s">
        <v>3070</v>
      </c>
      <c r="F2956">
        <v>498.96382476389408</v>
      </c>
      <c r="G2956" t="s">
        <v>43</v>
      </c>
    </row>
    <row r="2957" spans="1:7">
      <c r="A2957" t="s">
        <v>3204</v>
      </c>
      <c r="B2957" s="158">
        <v>46279</v>
      </c>
      <c r="C2957" t="s">
        <v>6116</v>
      </c>
      <c r="D2957" t="s">
        <v>3039</v>
      </c>
      <c r="E2957" t="s">
        <v>3070</v>
      </c>
      <c r="F2957">
        <v>488.92839692905551</v>
      </c>
      <c r="G2957" t="s">
        <v>43</v>
      </c>
    </row>
    <row r="2958" spans="1:7">
      <c r="A2958" t="s">
        <v>3204</v>
      </c>
      <c r="B2958" s="158">
        <v>46279</v>
      </c>
      <c r="C2958" t="s">
        <v>6202</v>
      </c>
      <c r="D2958" t="s">
        <v>3039</v>
      </c>
      <c r="E2958" t="s">
        <v>3070</v>
      </c>
      <c r="F2958">
        <v>440.74276668950921</v>
      </c>
      <c r="G2958" t="s">
        <v>43</v>
      </c>
    </row>
    <row r="2959" spans="1:7">
      <c r="A2959" t="s">
        <v>3204</v>
      </c>
      <c r="B2959" s="158">
        <v>46279</v>
      </c>
      <c r="C2959" t="s">
        <v>6201</v>
      </c>
      <c r="D2959" t="s">
        <v>3039</v>
      </c>
      <c r="E2959" t="s">
        <v>3070</v>
      </c>
      <c r="F2959">
        <v>440.7468384988606</v>
      </c>
      <c r="G2959" t="s">
        <v>43</v>
      </c>
    </row>
    <row r="2960" spans="1:7">
      <c r="A2960" t="s">
        <v>3204</v>
      </c>
      <c r="B2960" s="158">
        <v>46279</v>
      </c>
      <c r="C2960" t="s">
        <v>6200</v>
      </c>
      <c r="D2960" t="s">
        <v>3039</v>
      </c>
      <c r="E2960" t="s">
        <v>3070</v>
      </c>
      <c r="F2960">
        <v>439.61454863846302</v>
      </c>
      <c r="G2960" t="s">
        <v>43</v>
      </c>
    </row>
    <row r="2961" spans="1:7">
      <c r="A2961" t="s">
        <v>3204</v>
      </c>
      <c r="B2961" s="158">
        <v>46279</v>
      </c>
      <c r="C2961" t="s">
        <v>6199</v>
      </c>
      <c r="D2961" t="s">
        <v>3039</v>
      </c>
      <c r="E2961" t="s">
        <v>3070</v>
      </c>
      <c r="F2961">
        <v>440.83334538340569</v>
      </c>
      <c r="G2961" t="s">
        <v>43</v>
      </c>
    </row>
    <row r="2962" spans="1:7">
      <c r="A2962" t="s">
        <v>3204</v>
      </c>
      <c r="B2962" s="158">
        <v>46279</v>
      </c>
      <c r="C2962" t="s">
        <v>6190</v>
      </c>
      <c r="D2962" t="s">
        <v>3039</v>
      </c>
      <c r="E2962" t="s">
        <v>3070</v>
      </c>
      <c r="F2962">
        <v>552.3825212996453</v>
      </c>
      <c r="G2962" t="s">
        <v>43</v>
      </c>
    </row>
    <row r="2963" spans="1:7">
      <c r="A2963" t="s">
        <v>3204</v>
      </c>
      <c r="B2963" s="158">
        <v>46279</v>
      </c>
      <c r="C2963" t="s">
        <v>6198</v>
      </c>
      <c r="D2963" t="s">
        <v>3039</v>
      </c>
      <c r="E2963" t="s">
        <v>3070</v>
      </c>
      <c r="F2963">
        <v>443.85126714408398</v>
      </c>
      <c r="G2963" t="s">
        <v>43</v>
      </c>
    </row>
    <row r="2964" spans="1:7">
      <c r="A2964" t="s">
        <v>3204</v>
      </c>
      <c r="B2964" s="158">
        <v>46279</v>
      </c>
      <c r="C2964" t="s">
        <v>6189</v>
      </c>
      <c r="D2964" t="s">
        <v>3039</v>
      </c>
      <c r="E2964" t="s">
        <v>3070</v>
      </c>
      <c r="F2964">
        <v>458.88486650958657</v>
      </c>
      <c r="G2964" t="s">
        <v>43</v>
      </c>
    </row>
    <row r="2965" spans="1:7">
      <c r="A2965" t="s">
        <v>3204</v>
      </c>
      <c r="B2965" s="158">
        <v>46279</v>
      </c>
      <c r="C2965" t="s">
        <v>6188</v>
      </c>
      <c r="D2965" t="s">
        <v>3039</v>
      </c>
      <c r="E2965" t="s">
        <v>3070</v>
      </c>
      <c r="F2965">
        <v>458.88177434355021</v>
      </c>
      <c r="G2965" t="s">
        <v>43</v>
      </c>
    </row>
    <row r="2966" spans="1:7">
      <c r="A2966" t="s">
        <v>3204</v>
      </c>
      <c r="B2966" s="158">
        <v>46279</v>
      </c>
      <c r="C2966" t="s">
        <v>6113</v>
      </c>
      <c r="D2966" t="s">
        <v>3039</v>
      </c>
      <c r="E2966" t="s">
        <v>3070</v>
      </c>
      <c r="F2966">
        <v>413.56810633465648</v>
      </c>
      <c r="G2966" t="s">
        <v>43</v>
      </c>
    </row>
    <row r="2967" spans="1:7">
      <c r="A2967" t="s">
        <v>3204</v>
      </c>
      <c r="B2967" s="158">
        <v>46279</v>
      </c>
      <c r="C2967" t="s">
        <v>6114</v>
      </c>
      <c r="D2967" t="s">
        <v>3039</v>
      </c>
      <c r="E2967" t="s">
        <v>3070</v>
      </c>
      <c r="F2967">
        <v>413.56931558996439</v>
      </c>
      <c r="G2967" t="s">
        <v>43</v>
      </c>
    </row>
    <row r="2968" spans="1:7">
      <c r="A2968" t="s">
        <v>3204</v>
      </c>
      <c r="B2968" s="158">
        <v>46279</v>
      </c>
      <c r="C2968" t="s">
        <v>6203</v>
      </c>
      <c r="D2968" t="s">
        <v>3039</v>
      </c>
      <c r="E2968" t="s">
        <v>3070</v>
      </c>
      <c r="F2968">
        <v>392.69190813973552</v>
      </c>
      <c r="G2968" t="s">
        <v>43</v>
      </c>
    </row>
    <row r="2969" spans="1:7">
      <c r="A2969" t="s">
        <v>3204</v>
      </c>
      <c r="B2969" s="158">
        <v>46279</v>
      </c>
      <c r="C2969" t="s">
        <v>6204</v>
      </c>
      <c r="D2969" t="s">
        <v>3039</v>
      </c>
      <c r="E2969" t="s">
        <v>3070</v>
      </c>
      <c r="F2969">
        <v>392.69176079332829</v>
      </c>
      <c r="G2969" t="s">
        <v>43</v>
      </c>
    </row>
    <row r="2970" spans="1:7">
      <c r="A2970" t="s">
        <v>3204</v>
      </c>
      <c r="B2970" s="158">
        <v>46279</v>
      </c>
      <c r="C2970" t="s">
        <v>6197</v>
      </c>
      <c r="D2970" t="s">
        <v>3039</v>
      </c>
      <c r="E2970" t="s">
        <v>3070</v>
      </c>
      <c r="F2970">
        <v>444.23732558265328</v>
      </c>
      <c r="G2970" t="s">
        <v>43</v>
      </c>
    </row>
    <row r="2971" spans="1:7">
      <c r="A2971" t="s">
        <v>3204</v>
      </c>
      <c r="B2971" s="158">
        <v>46279</v>
      </c>
      <c r="C2971" t="s">
        <v>6196</v>
      </c>
      <c r="D2971" t="s">
        <v>3039</v>
      </c>
      <c r="E2971" t="s">
        <v>3070</v>
      </c>
      <c r="F2971">
        <v>444.24022360518569</v>
      </c>
      <c r="G2971" t="s">
        <v>43</v>
      </c>
    </row>
    <row r="2972" spans="1:7">
      <c r="A2972" t="s">
        <v>3204</v>
      </c>
      <c r="B2972" s="158">
        <v>46279</v>
      </c>
      <c r="C2972" t="s">
        <v>6195</v>
      </c>
      <c r="D2972" t="s">
        <v>3039</v>
      </c>
      <c r="E2972" t="s">
        <v>3070</v>
      </c>
      <c r="F2972">
        <v>450.70661261677742</v>
      </c>
      <c r="G2972" t="s">
        <v>43</v>
      </c>
    </row>
    <row r="2973" spans="1:7">
      <c r="A2973" t="s">
        <v>3204</v>
      </c>
      <c r="B2973" s="158">
        <v>46279</v>
      </c>
      <c r="C2973" t="s">
        <v>6194</v>
      </c>
      <c r="D2973" t="s">
        <v>3039</v>
      </c>
      <c r="E2973" t="s">
        <v>3070</v>
      </c>
      <c r="F2973">
        <v>453.46908621490002</v>
      </c>
      <c r="G2973" t="s">
        <v>43</v>
      </c>
    </row>
    <row r="2974" spans="1:7">
      <c r="A2974" t="s">
        <v>3204</v>
      </c>
      <c r="B2974" s="158">
        <v>46279</v>
      </c>
      <c r="C2974" t="s">
        <v>6193</v>
      </c>
      <c r="D2974" t="s">
        <v>3039</v>
      </c>
      <c r="E2974" t="s">
        <v>3070</v>
      </c>
      <c r="F2974">
        <v>402.5739096775651</v>
      </c>
      <c r="G2974" t="s">
        <v>43</v>
      </c>
    </row>
    <row r="2975" spans="1:7">
      <c r="A2975" t="s">
        <v>3204</v>
      </c>
      <c r="B2975" s="158">
        <v>46279</v>
      </c>
      <c r="C2975" t="s">
        <v>6192</v>
      </c>
      <c r="D2975" t="s">
        <v>3039</v>
      </c>
      <c r="E2975" t="s">
        <v>3070</v>
      </c>
      <c r="F2975">
        <v>360.98759118840098</v>
      </c>
      <c r="G2975" t="s">
        <v>43</v>
      </c>
    </row>
    <row r="2976" spans="1:7">
      <c r="A2976" t="s">
        <v>3204</v>
      </c>
      <c r="B2976" s="158">
        <v>46279</v>
      </c>
      <c r="C2976" t="s">
        <v>6191</v>
      </c>
      <c r="D2976" t="s">
        <v>3039</v>
      </c>
      <c r="E2976" t="s">
        <v>3070</v>
      </c>
      <c r="F2976">
        <v>360.98767543211579</v>
      </c>
      <c r="G2976" t="s">
        <v>43</v>
      </c>
    </row>
    <row r="2977" spans="1:7">
      <c r="A2977" t="s">
        <v>3204</v>
      </c>
      <c r="B2977" s="158">
        <v>46279</v>
      </c>
      <c r="C2977" t="s">
        <v>6179</v>
      </c>
      <c r="D2977" t="s">
        <v>3039</v>
      </c>
      <c r="E2977" t="s">
        <v>3070</v>
      </c>
      <c r="F2977">
        <v>442.03377305343753</v>
      </c>
      <c r="G2977" t="s">
        <v>43</v>
      </c>
    </row>
    <row r="2978" spans="1:7">
      <c r="A2978" t="s">
        <v>3204</v>
      </c>
      <c r="B2978" s="158">
        <v>46279</v>
      </c>
      <c r="C2978" t="s">
        <v>6177</v>
      </c>
      <c r="D2978" t="s">
        <v>3039</v>
      </c>
      <c r="E2978" t="s">
        <v>3070</v>
      </c>
      <c r="F2978">
        <v>624.83622192405164</v>
      </c>
      <c r="G2978" t="s">
        <v>43</v>
      </c>
    </row>
    <row r="2979" spans="1:7">
      <c r="A2979" t="s">
        <v>3204</v>
      </c>
      <c r="B2979" s="158">
        <v>46279</v>
      </c>
      <c r="C2979" t="s">
        <v>6178</v>
      </c>
      <c r="D2979" t="s">
        <v>3039</v>
      </c>
      <c r="E2979" t="s">
        <v>3070</v>
      </c>
      <c r="F2979">
        <v>442.59488476254052</v>
      </c>
      <c r="G2979" t="s">
        <v>43</v>
      </c>
    </row>
    <row r="2980" spans="1:7">
      <c r="A2980" t="s">
        <v>3204</v>
      </c>
      <c r="B2980" s="158">
        <v>46279</v>
      </c>
      <c r="C2980" t="s">
        <v>6176</v>
      </c>
      <c r="D2980" t="s">
        <v>3039</v>
      </c>
      <c r="E2980" t="s">
        <v>3070</v>
      </c>
      <c r="F2980">
        <v>442.89572649821639</v>
      </c>
      <c r="G2980" t="s">
        <v>43</v>
      </c>
    </row>
    <row r="2981" spans="1:7">
      <c r="A2981" t="s">
        <v>3204</v>
      </c>
      <c r="B2981" s="158">
        <v>46279</v>
      </c>
      <c r="C2981" t="s">
        <v>6175</v>
      </c>
      <c r="D2981" t="s">
        <v>3039</v>
      </c>
      <c r="E2981" t="s">
        <v>3070</v>
      </c>
      <c r="F2981">
        <v>442.8873522374779</v>
      </c>
      <c r="G2981" t="s">
        <v>43</v>
      </c>
    </row>
    <row r="2982" spans="1:7">
      <c r="A2982" t="s">
        <v>3204</v>
      </c>
      <c r="B2982" s="158">
        <v>46279</v>
      </c>
      <c r="C2982" t="s">
        <v>6174</v>
      </c>
      <c r="D2982" t="s">
        <v>3039</v>
      </c>
      <c r="E2982" t="s">
        <v>3070</v>
      </c>
      <c r="F2982">
        <v>580.45181751251221</v>
      </c>
      <c r="G2982" t="s">
        <v>43</v>
      </c>
    </row>
    <row r="2983" spans="1:7">
      <c r="A2983" t="s">
        <v>3204</v>
      </c>
      <c r="B2983" s="158">
        <v>46279</v>
      </c>
      <c r="C2983" t="s">
        <v>6173</v>
      </c>
      <c r="D2983" t="s">
        <v>3039</v>
      </c>
      <c r="E2983" t="s">
        <v>3070</v>
      </c>
      <c r="F2983">
        <v>424.07013199478388</v>
      </c>
      <c r="G2983" t="s">
        <v>43</v>
      </c>
    </row>
    <row r="2984" spans="1:7">
      <c r="A2984" t="s">
        <v>3204</v>
      </c>
      <c r="B2984" s="158">
        <v>46279</v>
      </c>
      <c r="C2984" t="s">
        <v>6187</v>
      </c>
      <c r="D2984" t="s">
        <v>3039</v>
      </c>
      <c r="E2984" t="s">
        <v>3070</v>
      </c>
      <c r="F2984">
        <v>726.22061846125871</v>
      </c>
      <c r="G2984" t="s">
        <v>43</v>
      </c>
    </row>
    <row r="2985" spans="1:7">
      <c r="A2985" t="s">
        <v>3204</v>
      </c>
      <c r="B2985" s="158">
        <v>46279</v>
      </c>
      <c r="C2985" t="s">
        <v>6186</v>
      </c>
      <c r="D2985" t="s">
        <v>3039</v>
      </c>
      <c r="E2985" t="s">
        <v>3070</v>
      </c>
      <c r="F2985">
        <v>449.70354185253382</v>
      </c>
      <c r="G2985" t="s">
        <v>43</v>
      </c>
    </row>
    <row r="2986" spans="1:7">
      <c r="A2986" t="s">
        <v>3204</v>
      </c>
      <c r="B2986" s="158">
        <v>46279</v>
      </c>
      <c r="C2986" t="s">
        <v>6185</v>
      </c>
      <c r="D2986" t="s">
        <v>3039</v>
      </c>
      <c r="E2986" t="s">
        <v>3070</v>
      </c>
      <c r="F2986">
        <v>449.70756640192121</v>
      </c>
      <c r="G2986" t="s">
        <v>43</v>
      </c>
    </row>
    <row r="2987" spans="1:7">
      <c r="A2987" t="s">
        <v>3204</v>
      </c>
      <c r="B2987" s="158">
        <v>46279</v>
      </c>
      <c r="C2987" t="s">
        <v>6184</v>
      </c>
      <c r="D2987" t="s">
        <v>3039</v>
      </c>
      <c r="E2987" t="s">
        <v>3070</v>
      </c>
      <c r="F2987">
        <v>558.03416491672397</v>
      </c>
      <c r="G2987" t="s">
        <v>43</v>
      </c>
    </row>
    <row r="2988" spans="1:7">
      <c r="A2988" t="s">
        <v>3204</v>
      </c>
      <c r="B2988" s="158">
        <v>46279</v>
      </c>
      <c r="C2988" t="s">
        <v>6180</v>
      </c>
      <c r="D2988" t="s">
        <v>3039</v>
      </c>
      <c r="E2988" t="s">
        <v>3070</v>
      </c>
      <c r="F2988">
        <v>442.03379146009678</v>
      </c>
      <c r="G2988" t="s">
        <v>43</v>
      </c>
    </row>
    <row r="2989" spans="1:7">
      <c r="A2989" t="s">
        <v>3204</v>
      </c>
      <c r="B2989" s="158">
        <v>46279</v>
      </c>
      <c r="C2989" t="s">
        <v>6172</v>
      </c>
      <c r="D2989" t="s">
        <v>3039</v>
      </c>
      <c r="E2989" t="s">
        <v>3070</v>
      </c>
      <c r="F2989">
        <v>422.91369208320981</v>
      </c>
      <c r="G2989" t="s">
        <v>43</v>
      </c>
    </row>
    <row r="2990" spans="1:7">
      <c r="A2990" t="s">
        <v>3204</v>
      </c>
      <c r="B2990" s="158">
        <v>46279</v>
      </c>
      <c r="C2990" t="s">
        <v>6241</v>
      </c>
      <c r="D2990" t="s">
        <v>3035</v>
      </c>
      <c r="E2990" t="s">
        <v>3070</v>
      </c>
      <c r="F2990">
        <v>449.38218780234462</v>
      </c>
      <c r="G2990" t="s">
        <v>43</v>
      </c>
    </row>
    <row r="2991" spans="1:7">
      <c r="A2991" t="s">
        <v>3204</v>
      </c>
      <c r="B2991" s="158">
        <v>46279</v>
      </c>
      <c r="C2991" t="s">
        <v>6292</v>
      </c>
      <c r="D2991" t="s">
        <v>3035</v>
      </c>
      <c r="E2991" t="s">
        <v>3070</v>
      </c>
      <c r="F2991">
        <v>869.79142210166901</v>
      </c>
      <c r="G2991" t="s">
        <v>43</v>
      </c>
    </row>
    <row r="2992" spans="1:7">
      <c r="A2992" t="s">
        <v>3204</v>
      </c>
      <c r="B2992" s="158">
        <v>46279</v>
      </c>
      <c r="C2992" t="s">
        <v>6291</v>
      </c>
      <c r="D2992" t="s">
        <v>3035</v>
      </c>
      <c r="E2992" t="s">
        <v>3070</v>
      </c>
      <c r="F2992">
        <v>453.08396097179502</v>
      </c>
      <c r="G2992" t="s">
        <v>43</v>
      </c>
    </row>
    <row r="2993" spans="1:7">
      <c r="A2993" t="s">
        <v>3204</v>
      </c>
      <c r="B2993" s="158">
        <v>46279</v>
      </c>
      <c r="C2993" t="s">
        <v>6290</v>
      </c>
      <c r="D2993" t="s">
        <v>3035</v>
      </c>
      <c r="E2993" t="s">
        <v>3070</v>
      </c>
      <c r="F2993">
        <v>446.36302519124001</v>
      </c>
      <c r="G2993" t="s">
        <v>43</v>
      </c>
    </row>
    <row r="2994" spans="1:7">
      <c r="A2994" t="s">
        <v>3204</v>
      </c>
      <c r="B2994" s="158">
        <v>46279</v>
      </c>
      <c r="C2994" t="s">
        <v>6289</v>
      </c>
      <c r="D2994" t="s">
        <v>3035</v>
      </c>
      <c r="E2994" t="s">
        <v>3070</v>
      </c>
      <c r="F2994">
        <v>442.19061916600913</v>
      </c>
      <c r="G2994" t="s">
        <v>43</v>
      </c>
    </row>
    <row r="2995" spans="1:7">
      <c r="A2995" t="s">
        <v>3204</v>
      </c>
      <c r="B2995" s="158">
        <v>46279</v>
      </c>
      <c r="C2995" t="s">
        <v>6288</v>
      </c>
      <c r="D2995" t="s">
        <v>3035</v>
      </c>
      <c r="E2995" t="s">
        <v>3070</v>
      </c>
      <c r="F2995">
        <v>449.58323178905988</v>
      </c>
      <c r="G2995" t="s">
        <v>43</v>
      </c>
    </row>
    <row r="2996" spans="1:7">
      <c r="A2996" t="s">
        <v>3204</v>
      </c>
      <c r="B2996" s="158">
        <v>46279</v>
      </c>
      <c r="C2996" t="s">
        <v>6287</v>
      </c>
      <c r="D2996" t="s">
        <v>3035</v>
      </c>
      <c r="E2996" t="s">
        <v>3070</v>
      </c>
      <c r="F2996">
        <v>451.62231092248112</v>
      </c>
      <c r="G2996" t="s">
        <v>43</v>
      </c>
    </row>
    <row r="2997" spans="1:7">
      <c r="A2997" t="s">
        <v>3204</v>
      </c>
      <c r="B2997" s="158">
        <v>46279</v>
      </c>
      <c r="C2997" t="s">
        <v>6286</v>
      </c>
      <c r="D2997" t="s">
        <v>3035</v>
      </c>
      <c r="E2997" t="s">
        <v>3070</v>
      </c>
      <c r="F2997">
        <v>608.5244745699456</v>
      </c>
      <c r="G2997" t="s">
        <v>43</v>
      </c>
    </row>
    <row r="2998" spans="1:7">
      <c r="A2998" t="s">
        <v>3204</v>
      </c>
      <c r="B2998" s="158">
        <v>46279</v>
      </c>
      <c r="C2998" t="s">
        <v>6285</v>
      </c>
      <c r="D2998" t="s">
        <v>3035</v>
      </c>
      <c r="E2998" t="s">
        <v>3070</v>
      </c>
      <c r="F2998">
        <v>467.9214573004283</v>
      </c>
      <c r="G2998" t="s">
        <v>43</v>
      </c>
    </row>
    <row r="2999" spans="1:7">
      <c r="A2999" t="s">
        <v>3204</v>
      </c>
      <c r="B2999" s="158">
        <v>46279</v>
      </c>
      <c r="C2999" t="s">
        <v>6284</v>
      </c>
      <c r="D2999" t="s">
        <v>3035</v>
      </c>
      <c r="E2999" t="s">
        <v>3070</v>
      </c>
      <c r="F2999">
        <v>467.91747568151908</v>
      </c>
      <c r="G2999" t="s">
        <v>43</v>
      </c>
    </row>
    <row r="3000" spans="1:7">
      <c r="A3000" t="s">
        <v>3204</v>
      </c>
      <c r="B3000" s="158">
        <v>46279</v>
      </c>
      <c r="C3000" t="s">
        <v>6283</v>
      </c>
      <c r="D3000" t="s">
        <v>3035</v>
      </c>
      <c r="E3000" t="s">
        <v>3070</v>
      </c>
      <c r="F3000">
        <v>969.09458727668971</v>
      </c>
      <c r="G3000" t="s">
        <v>43</v>
      </c>
    </row>
    <row r="3001" spans="1:7">
      <c r="A3001" t="s">
        <v>3204</v>
      </c>
      <c r="B3001" s="158">
        <v>46279</v>
      </c>
      <c r="C3001" t="s">
        <v>6293</v>
      </c>
      <c r="D3001" t="s">
        <v>3035</v>
      </c>
      <c r="E3001" t="s">
        <v>3070</v>
      </c>
      <c r="F3001">
        <v>477.63205082248902</v>
      </c>
      <c r="G3001" t="s">
        <v>43</v>
      </c>
    </row>
    <row r="3002" spans="1:7">
      <c r="A3002" t="s">
        <v>3204</v>
      </c>
      <c r="B3002" s="158">
        <v>46279</v>
      </c>
      <c r="C3002" t="s">
        <v>6294</v>
      </c>
      <c r="D3002" t="s">
        <v>3035</v>
      </c>
      <c r="E3002" t="s">
        <v>3070</v>
      </c>
      <c r="F3002">
        <v>477.6379162222147</v>
      </c>
      <c r="G3002" t="s">
        <v>43</v>
      </c>
    </row>
    <row r="3003" spans="1:7">
      <c r="A3003" t="s">
        <v>3204</v>
      </c>
      <c r="B3003" s="158">
        <v>46279</v>
      </c>
      <c r="C3003" t="s">
        <v>6295</v>
      </c>
      <c r="D3003" t="s">
        <v>3035</v>
      </c>
      <c r="E3003" t="s">
        <v>3070</v>
      </c>
      <c r="F3003">
        <v>477.63434244971722</v>
      </c>
      <c r="G3003" t="s">
        <v>43</v>
      </c>
    </row>
    <row r="3004" spans="1:7">
      <c r="A3004" t="s">
        <v>3204</v>
      </c>
      <c r="B3004" s="158">
        <v>46279</v>
      </c>
      <c r="C3004" t="s">
        <v>6296</v>
      </c>
      <c r="D3004" t="s">
        <v>3035</v>
      </c>
      <c r="E3004" t="s">
        <v>3070</v>
      </c>
      <c r="F3004">
        <v>477.63485811278218</v>
      </c>
      <c r="G3004" t="s">
        <v>43</v>
      </c>
    </row>
    <row r="3005" spans="1:7">
      <c r="A3005" t="s">
        <v>3204</v>
      </c>
      <c r="B3005" s="158">
        <v>46279</v>
      </c>
      <c r="C3005" t="s">
        <v>6297</v>
      </c>
      <c r="D3005" t="s">
        <v>3035</v>
      </c>
      <c r="E3005" t="s">
        <v>3070</v>
      </c>
      <c r="F3005">
        <v>477.63775099534541</v>
      </c>
      <c r="G3005" t="s">
        <v>43</v>
      </c>
    </row>
    <row r="3006" spans="1:7">
      <c r="A3006" t="s">
        <v>3204</v>
      </c>
      <c r="B3006" s="158">
        <v>46279</v>
      </c>
      <c r="C3006" t="s">
        <v>6298</v>
      </c>
      <c r="D3006" t="s">
        <v>3035</v>
      </c>
      <c r="E3006" t="s">
        <v>3070</v>
      </c>
      <c r="F3006">
        <v>476.59404830890708</v>
      </c>
      <c r="G3006" t="s">
        <v>43</v>
      </c>
    </row>
    <row r="3007" spans="1:7">
      <c r="A3007" t="s">
        <v>3204</v>
      </c>
      <c r="B3007" s="158">
        <v>46279</v>
      </c>
      <c r="C3007" t="s">
        <v>6300</v>
      </c>
      <c r="D3007" t="s">
        <v>3035</v>
      </c>
      <c r="E3007" t="s">
        <v>3070</v>
      </c>
      <c r="F3007">
        <v>467.9164071707055</v>
      </c>
      <c r="G3007" t="s">
        <v>43</v>
      </c>
    </row>
    <row r="3008" spans="1:7">
      <c r="A3008" t="s">
        <v>3204</v>
      </c>
      <c r="B3008" s="158">
        <v>46279</v>
      </c>
      <c r="C3008" t="s">
        <v>6299</v>
      </c>
      <c r="D3008" t="s">
        <v>3035</v>
      </c>
      <c r="E3008" t="s">
        <v>3070</v>
      </c>
      <c r="F3008">
        <v>639.31767675094306</v>
      </c>
      <c r="G3008" t="s">
        <v>43</v>
      </c>
    </row>
    <row r="3009" spans="1:7">
      <c r="A3009" t="s">
        <v>3204</v>
      </c>
      <c r="B3009" s="158">
        <v>46279</v>
      </c>
      <c r="C3009" t="s">
        <v>6308</v>
      </c>
      <c r="D3009" t="s">
        <v>3035</v>
      </c>
      <c r="E3009" t="s">
        <v>3070</v>
      </c>
      <c r="F3009">
        <v>512.53657162643503</v>
      </c>
      <c r="G3009" t="s">
        <v>43</v>
      </c>
    </row>
    <row r="3010" spans="1:7">
      <c r="A3010" t="s">
        <v>3204</v>
      </c>
      <c r="B3010" s="158">
        <v>46279</v>
      </c>
      <c r="C3010" t="s">
        <v>6309</v>
      </c>
      <c r="D3010" t="s">
        <v>3035</v>
      </c>
      <c r="E3010" t="s">
        <v>3070</v>
      </c>
      <c r="F3010">
        <v>448.56810024345759</v>
      </c>
      <c r="G3010" t="s">
        <v>43</v>
      </c>
    </row>
    <row r="3011" spans="1:7">
      <c r="A3011" t="s">
        <v>3204</v>
      </c>
      <c r="B3011" s="158">
        <v>46279</v>
      </c>
      <c r="C3011" t="s">
        <v>6310</v>
      </c>
      <c r="D3011" t="s">
        <v>3035</v>
      </c>
      <c r="E3011" t="s">
        <v>3070</v>
      </c>
      <c r="F3011">
        <v>447.48026661109179</v>
      </c>
      <c r="G3011" t="s">
        <v>43</v>
      </c>
    </row>
    <row r="3012" spans="1:7">
      <c r="A3012" t="s">
        <v>3204</v>
      </c>
      <c r="B3012" s="158">
        <v>46279</v>
      </c>
      <c r="C3012" t="s">
        <v>6307</v>
      </c>
      <c r="D3012" t="s">
        <v>3035</v>
      </c>
      <c r="E3012" t="s">
        <v>3070</v>
      </c>
      <c r="F3012">
        <v>416.40132253663609</v>
      </c>
      <c r="G3012" t="s">
        <v>43</v>
      </c>
    </row>
    <row r="3013" spans="1:7">
      <c r="A3013" t="s">
        <v>3204</v>
      </c>
      <c r="B3013" s="158">
        <v>46279</v>
      </c>
      <c r="C3013" t="s">
        <v>6273</v>
      </c>
      <c r="D3013" t="s">
        <v>3035</v>
      </c>
      <c r="E3013" t="s">
        <v>3070</v>
      </c>
      <c r="F3013">
        <v>431.43808905035257</v>
      </c>
      <c r="G3013" t="s">
        <v>43</v>
      </c>
    </row>
    <row r="3014" spans="1:7">
      <c r="A3014" t="s">
        <v>3204</v>
      </c>
      <c r="B3014" s="158">
        <v>46279</v>
      </c>
      <c r="C3014" t="s">
        <v>6229</v>
      </c>
      <c r="D3014" t="s">
        <v>3035</v>
      </c>
      <c r="E3014" t="s">
        <v>3070</v>
      </c>
      <c r="F3014">
        <v>521.33311791298911</v>
      </c>
      <c r="G3014" t="s">
        <v>43</v>
      </c>
    </row>
    <row r="3015" spans="1:7">
      <c r="A3015" t="s">
        <v>3204</v>
      </c>
      <c r="B3015" s="158">
        <v>46279</v>
      </c>
      <c r="C3015" t="s">
        <v>6272</v>
      </c>
      <c r="D3015" t="s">
        <v>3035</v>
      </c>
      <c r="E3015" t="s">
        <v>3070</v>
      </c>
      <c r="F3015">
        <v>427.78565948829049</v>
      </c>
      <c r="G3015" t="s">
        <v>43</v>
      </c>
    </row>
    <row r="3016" spans="1:7">
      <c r="A3016" t="s">
        <v>3204</v>
      </c>
      <c r="B3016" s="158">
        <v>46279</v>
      </c>
      <c r="C3016" t="s">
        <v>6271</v>
      </c>
      <c r="D3016" t="s">
        <v>3035</v>
      </c>
      <c r="E3016" t="s">
        <v>3070</v>
      </c>
      <c r="F3016">
        <v>427.78756750375032</v>
      </c>
      <c r="G3016" t="s">
        <v>43</v>
      </c>
    </row>
    <row r="3017" spans="1:7">
      <c r="A3017" t="s">
        <v>3204</v>
      </c>
      <c r="B3017" s="158">
        <v>46279</v>
      </c>
      <c r="C3017" t="s">
        <v>6221</v>
      </c>
      <c r="D3017" t="s">
        <v>3035</v>
      </c>
      <c r="E3017" t="s">
        <v>3070</v>
      </c>
      <c r="F3017">
        <v>612.25980507209897</v>
      </c>
      <c r="G3017" t="s">
        <v>43</v>
      </c>
    </row>
    <row r="3018" spans="1:7">
      <c r="A3018" t="s">
        <v>3204</v>
      </c>
      <c r="B3018" s="158">
        <v>46279</v>
      </c>
      <c r="C3018" t="s">
        <v>6222</v>
      </c>
      <c r="D3018" t="s">
        <v>3035</v>
      </c>
      <c r="E3018" t="s">
        <v>3070</v>
      </c>
      <c r="F3018">
        <v>605.82085184007883</v>
      </c>
      <c r="G3018" t="s">
        <v>43</v>
      </c>
    </row>
    <row r="3019" spans="1:7">
      <c r="A3019" t="s">
        <v>3204</v>
      </c>
      <c r="B3019" s="158">
        <v>46279</v>
      </c>
      <c r="C3019" t="s">
        <v>6223</v>
      </c>
      <c r="D3019" t="s">
        <v>3035</v>
      </c>
      <c r="E3019" t="s">
        <v>3070</v>
      </c>
      <c r="F3019">
        <v>401.17775662243372</v>
      </c>
      <c r="G3019" t="s">
        <v>43</v>
      </c>
    </row>
    <row r="3020" spans="1:7">
      <c r="A3020" t="s">
        <v>3204</v>
      </c>
      <c r="B3020" s="158">
        <v>46279</v>
      </c>
      <c r="C3020" t="s">
        <v>6220</v>
      </c>
      <c r="D3020" t="s">
        <v>3035</v>
      </c>
      <c r="E3020" t="s">
        <v>3070</v>
      </c>
      <c r="F3020">
        <v>423.80512256547809</v>
      </c>
      <c r="G3020" t="s">
        <v>43</v>
      </c>
    </row>
    <row r="3021" spans="1:7">
      <c r="A3021" t="s">
        <v>3204</v>
      </c>
      <c r="B3021" s="158">
        <v>46279</v>
      </c>
      <c r="C3021" t="s">
        <v>6224</v>
      </c>
      <c r="D3021" t="s">
        <v>3035</v>
      </c>
      <c r="E3021" t="s">
        <v>3070</v>
      </c>
      <c r="F3021">
        <v>401.17642799392343</v>
      </c>
      <c r="G3021" t="s">
        <v>43</v>
      </c>
    </row>
    <row r="3022" spans="1:7">
      <c r="A3022" t="s">
        <v>3204</v>
      </c>
      <c r="B3022" s="158">
        <v>46279</v>
      </c>
      <c r="C3022" t="s">
        <v>6225</v>
      </c>
      <c r="D3022" t="s">
        <v>3035</v>
      </c>
      <c r="E3022" t="s">
        <v>3070</v>
      </c>
      <c r="F3022">
        <v>401.17383106425399</v>
      </c>
      <c r="G3022" t="s">
        <v>43</v>
      </c>
    </row>
    <row r="3023" spans="1:7">
      <c r="A3023" t="s">
        <v>3204</v>
      </c>
      <c r="B3023" s="158">
        <v>46279</v>
      </c>
      <c r="C3023" t="s">
        <v>6317</v>
      </c>
      <c r="D3023" t="s">
        <v>3035</v>
      </c>
      <c r="E3023" t="s">
        <v>3070</v>
      </c>
      <c r="F3023">
        <v>442.11383892595768</v>
      </c>
      <c r="G3023" t="s">
        <v>43</v>
      </c>
    </row>
    <row r="3024" spans="1:7">
      <c r="A3024" t="s">
        <v>3204</v>
      </c>
      <c r="B3024" s="158">
        <v>46279</v>
      </c>
      <c r="C3024" t="s">
        <v>6227</v>
      </c>
      <c r="D3024" t="s">
        <v>3035</v>
      </c>
      <c r="E3024" t="s">
        <v>3070</v>
      </c>
      <c r="F3024">
        <v>393.2947448939085</v>
      </c>
      <c r="G3024" t="s">
        <v>43</v>
      </c>
    </row>
    <row r="3025" spans="1:7">
      <c r="A3025" t="s">
        <v>3204</v>
      </c>
      <c r="B3025" s="158">
        <v>46279</v>
      </c>
      <c r="C3025" t="s">
        <v>6316</v>
      </c>
      <c r="D3025" t="s">
        <v>3035</v>
      </c>
      <c r="E3025" t="s">
        <v>3070</v>
      </c>
      <c r="F3025">
        <v>442.1168674454093</v>
      </c>
      <c r="G3025" t="s">
        <v>43</v>
      </c>
    </row>
    <row r="3026" spans="1:7">
      <c r="A3026" t="s">
        <v>3204</v>
      </c>
      <c r="B3026" s="158">
        <v>46279</v>
      </c>
      <c r="C3026" t="s">
        <v>6315</v>
      </c>
      <c r="D3026" t="s">
        <v>3035</v>
      </c>
      <c r="E3026" t="s">
        <v>3070</v>
      </c>
      <c r="F3026">
        <v>442.11161557585001</v>
      </c>
      <c r="G3026" t="s">
        <v>43</v>
      </c>
    </row>
    <row r="3027" spans="1:7">
      <c r="A3027" t="s">
        <v>3204</v>
      </c>
      <c r="B3027" s="158">
        <v>46279</v>
      </c>
      <c r="C3027" t="s">
        <v>6314</v>
      </c>
      <c r="D3027" t="s">
        <v>3035</v>
      </c>
      <c r="E3027" t="s">
        <v>3070</v>
      </c>
      <c r="F3027">
        <v>448.29575288295752</v>
      </c>
      <c r="G3027" t="s">
        <v>43</v>
      </c>
    </row>
    <row r="3028" spans="1:7">
      <c r="A3028" t="s">
        <v>3204</v>
      </c>
      <c r="B3028" s="158">
        <v>46279</v>
      </c>
      <c r="C3028" t="s">
        <v>6313</v>
      </c>
      <c r="D3028" t="s">
        <v>3035</v>
      </c>
      <c r="E3028" t="s">
        <v>3070</v>
      </c>
      <c r="F3028">
        <v>447.45046333968639</v>
      </c>
      <c r="G3028" t="s">
        <v>43</v>
      </c>
    </row>
    <row r="3029" spans="1:7">
      <c r="A3029" t="s">
        <v>3204</v>
      </c>
      <c r="B3029" s="158">
        <v>46279</v>
      </c>
      <c r="C3029" t="s">
        <v>6226</v>
      </c>
      <c r="D3029" t="s">
        <v>3035</v>
      </c>
      <c r="E3029" t="s">
        <v>3070</v>
      </c>
      <c r="F3029">
        <v>391.03776748105878</v>
      </c>
      <c r="G3029" t="s">
        <v>43</v>
      </c>
    </row>
    <row r="3030" spans="1:7">
      <c r="A3030" t="s">
        <v>3204</v>
      </c>
      <c r="B3030" s="158">
        <v>46279</v>
      </c>
      <c r="C3030" t="s">
        <v>6344</v>
      </c>
      <c r="D3030" t="s">
        <v>3044</v>
      </c>
      <c r="E3030" t="s">
        <v>3070</v>
      </c>
      <c r="F3030">
        <v>390.85843877505982</v>
      </c>
      <c r="G3030" t="s">
        <v>43</v>
      </c>
    </row>
    <row r="3031" spans="1:7">
      <c r="A3031" t="s">
        <v>3204</v>
      </c>
      <c r="B3031" s="158">
        <v>46279</v>
      </c>
      <c r="C3031" t="s">
        <v>6342</v>
      </c>
      <c r="D3031" t="s">
        <v>3044</v>
      </c>
      <c r="E3031" t="s">
        <v>3070</v>
      </c>
      <c r="F3031">
        <v>584.77032930566929</v>
      </c>
      <c r="G3031" t="s">
        <v>43</v>
      </c>
    </row>
    <row r="3032" spans="1:7">
      <c r="A3032" t="s">
        <v>3204</v>
      </c>
      <c r="B3032" s="158">
        <v>46279</v>
      </c>
      <c r="C3032" t="s">
        <v>6343</v>
      </c>
      <c r="D3032" t="s">
        <v>3044</v>
      </c>
      <c r="E3032" t="s">
        <v>3070</v>
      </c>
      <c r="F3032">
        <v>570.85580206103623</v>
      </c>
      <c r="G3032" t="s">
        <v>43</v>
      </c>
    </row>
    <row r="3033" spans="1:7">
      <c r="A3033" t="s">
        <v>3204</v>
      </c>
      <c r="B3033" s="158">
        <v>46279</v>
      </c>
      <c r="C3033" t="s">
        <v>6346</v>
      </c>
      <c r="D3033" t="s">
        <v>3044</v>
      </c>
      <c r="E3033" t="s">
        <v>3070</v>
      </c>
      <c r="F3033">
        <v>423.0041119097732</v>
      </c>
      <c r="G3033" t="s">
        <v>43</v>
      </c>
    </row>
    <row r="3034" spans="1:7">
      <c r="A3034" t="s">
        <v>3204</v>
      </c>
      <c r="B3034" s="158">
        <v>46279</v>
      </c>
      <c r="C3034" t="s">
        <v>6345</v>
      </c>
      <c r="D3034" t="s">
        <v>3044</v>
      </c>
      <c r="E3034" t="s">
        <v>3070</v>
      </c>
      <c r="F3034">
        <v>423.00768902013078</v>
      </c>
      <c r="G3034" t="s">
        <v>43</v>
      </c>
    </row>
    <row r="3035" spans="1:7">
      <c r="A3035" t="s">
        <v>3204</v>
      </c>
      <c r="B3035" s="158">
        <v>46279</v>
      </c>
      <c r="C3035" t="s">
        <v>6388</v>
      </c>
      <c r="D3035" t="s">
        <v>3044</v>
      </c>
      <c r="E3035" t="s">
        <v>3070</v>
      </c>
      <c r="F3035">
        <v>632.63392678939272</v>
      </c>
      <c r="G3035" t="s">
        <v>43</v>
      </c>
    </row>
    <row r="3036" spans="1:7">
      <c r="A3036" t="s">
        <v>3204</v>
      </c>
      <c r="B3036" s="158">
        <v>46279</v>
      </c>
      <c r="C3036" t="s">
        <v>6393</v>
      </c>
      <c r="D3036" t="s">
        <v>3044</v>
      </c>
      <c r="E3036" t="s">
        <v>3070</v>
      </c>
      <c r="F3036">
        <v>408.13187749451032</v>
      </c>
      <c r="G3036" t="s">
        <v>43</v>
      </c>
    </row>
    <row r="3037" spans="1:7">
      <c r="A3037" t="s">
        <v>3204</v>
      </c>
      <c r="B3037" s="158">
        <v>46279</v>
      </c>
      <c r="C3037" t="s">
        <v>6389</v>
      </c>
      <c r="D3037" t="s">
        <v>3044</v>
      </c>
      <c r="E3037" t="s">
        <v>3070</v>
      </c>
      <c r="F3037">
        <v>391.93960645888001</v>
      </c>
      <c r="G3037" t="s">
        <v>43</v>
      </c>
    </row>
    <row r="3038" spans="1:7">
      <c r="A3038" t="s">
        <v>3204</v>
      </c>
      <c r="B3038" s="158">
        <v>46279</v>
      </c>
      <c r="C3038" t="s">
        <v>6385</v>
      </c>
      <c r="D3038" t="s">
        <v>3044</v>
      </c>
      <c r="E3038" t="s">
        <v>3070</v>
      </c>
      <c r="F3038">
        <v>422.17479550279683</v>
      </c>
      <c r="G3038" t="s">
        <v>43</v>
      </c>
    </row>
    <row r="3039" spans="1:7">
      <c r="A3039" t="s">
        <v>3204</v>
      </c>
      <c r="B3039" s="158">
        <v>46279</v>
      </c>
      <c r="C3039" t="s">
        <v>6390</v>
      </c>
      <c r="D3039" t="s">
        <v>3044</v>
      </c>
      <c r="E3039" t="s">
        <v>3070</v>
      </c>
      <c r="F3039">
        <v>471.03949189465487</v>
      </c>
      <c r="G3039" t="s">
        <v>43</v>
      </c>
    </row>
    <row r="3040" spans="1:7">
      <c r="A3040" t="s">
        <v>3204</v>
      </c>
      <c r="B3040" s="158">
        <v>46279</v>
      </c>
      <c r="C3040" t="s">
        <v>6392</v>
      </c>
      <c r="D3040" t="s">
        <v>3044</v>
      </c>
      <c r="E3040" t="s">
        <v>3070</v>
      </c>
      <c r="F3040">
        <v>509.34282231953688</v>
      </c>
      <c r="G3040" t="s">
        <v>43</v>
      </c>
    </row>
    <row r="3041" spans="1:7">
      <c r="A3041" t="s">
        <v>3204</v>
      </c>
      <c r="B3041" s="158">
        <v>46279</v>
      </c>
      <c r="C3041" t="s">
        <v>6391</v>
      </c>
      <c r="D3041" t="s">
        <v>3044</v>
      </c>
      <c r="E3041" t="s">
        <v>3070</v>
      </c>
      <c r="F3041">
        <v>422.19407193269581</v>
      </c>
      <c r="G3041" t="s">
        <v>43</v>
      </c>
    </row>
    <row r="3042" spans="1:7">
      <c r="A3042" t="s">
        <v>3204</v>
      </c>
      <c r="B3042" s="158">
        <v>46279</v>
      </c>
      <c r="C3042" t="s">
        <v>6349</v>
      </c>
      <c r="D3042" t="s">
        <v>3044</v>
      </c>
      <c r="E3042" t="s">
        <v>3070</v>
      </c>
      <c r="F3042">
        <v>385.48023724928498</v>
      </c>
      <c r="G3042" t="s">
        <v>43</v>
      </c>
    </row>
    <row r="3043" spans="1:7">
      <c r="A3043" t="s">
        <v>3204</v>
      </c>
      <c r="B3043" s="158">
        <v>46279</v>
      </c>
      <c r="C3043" t="s">
        <v>6348</v>
      </c>
      <c r="D3043" t="s">
        <v>3044</v>
      </c>
      <c r="E3043" t="s">
        <v>3070</v>
      </c>
      <c r="F3043">
        <v>385.48339790478349</v>
      </c>
      <c r="G3043" t="s">
        <v>43</v>
      </c>
    </row>
    <row r="3044" spans="1:7">
      <c r="A3044" t="s">
        <v>3204</v>
      </c>
      <c r="B3044" s="158">
        <v>46279</v>
      </c>
      <c r="C3044" t="s">
        <v>6347</v>
      </c>
      <c r="D3044" t="s">
        <v>3044</v>
      </c>
      <c r="E3044" t="s">
        <v>3070</v>
      </c>
      <c r="F3044">
        <v>385.47858778946102</v>
      </c>
      <c r="G3044" t="s">
        <v>43</v>
      </c>
    </row>
    <row r="3045" spans="1:7">
      <c r="A3045" t="s">
        <v>3204</v>
      </c>
      <c r="B3045" s="158">
        <v>46279</v>
      </c>
      <c r="C3045" t="s">
        <v>6397</v>
      </c>
      <c r="D3045" t="s">
        <v>3044</v>
      </c>
      <c r="E3045" t="s">
        <v>3070</v>
      </c>
      <c r="F3045">
        <v>451.63019601628179</v>
      </c>
      <c r="G3045" t="s">
        <v>43</v>
      </c>
    </row>
    <row r="3046" spans="1:7">
      <c r="A3046" t="s">
        <v>3204</v>
      </c>
      <c r="B3046" s="158">
        <v>46279</v>
      </c>
      <c r="C3046" t="s">
        <v>6398</v>
      </c>
      <c r="D3046" t="s">
        <v>3044</v>
      </c>
      <c r="E3046" t="s">
        <v>3070</v>
      </c>
      <c r="F3046">
        <v>456.89827897073701</v>
      </c>
      <c r="G3046" t="s">
        <v>43</v>
      </c>
    </row>
    <row r="3047" spans="1:7">
      <c r="A3047" t="s">
        <v>3204</v>
      </c>
      <c r="B3047" s="158">
        <v>46279</v>
      </c>
      <c r="C3047" t="s">
        <v>6396</v>
      </c>
      <c r="D3047" t="s">
        <v>3044</v>
      </c>
      <c r="E3047" t="s">
        <v>3070</v>
      </c>
      <c r="F3047">
        <v>424.58373840874992</v>
      </c>
      <c r="G3047" t="s">
        <v>43</v>
      </c>
    </row>
    <row r="3048" spans="1:7">
      <c r="A3048" t="s">
        <v>3204</v>
      </c>
      <c r="B3048" s="158">
        <v>46279</v>
      </c>
      <c r="C3048" t="s">
        <v>6399</v>
      </c>
      <c r="D3048" t="s">
        <v>3044</v>
      </c>
      <c r="E3048" t="s">
        <v>3070</v>
      </c>
      <c r="F3048">
        <v>462.17015818087378</v>
      </c>
      <c r="G3048" t="s">
        <v>43</v>
      </c>
    </row>
    <row r="3049" spans="1:7">
      <c r="A3049" t="s">
        <v>3204</v>
      </c>
      <c r="B3049" s="158">
        <v>46279</v>
      </c>
      <c r="C3049" t="s">
        <v>6395</v>
      </c>
      <c r="D3049" t="s">
        <v>3044</v>
      </c>
      <c r="E3049" t="s">
        <v>3070</v>
      </c>
      <c r="F3049">
        <v>475.48845397122199</v>
      </c>
      <c r="G3049" t="s">
        <v>43</v>
      </c>
    </row>
    <row r="3050" spans="1:7">
      <c r="A3050" t="s">
        <v>3204</v>
      </c>
      <c r="B3050" s="158">
        <v>46279</v>
      </c>
      <c r="C3050" t="s">
        <v>6356</v>
      </c>
      <c r="D3050" t="s">
        <v>3044</v>
      </c>
      <c r="E3050" t="s">
        <v>3070</v>
      </c>
      <c r="F3050">
        <v>391.09271730901668</v>
      </c>
      <c r="G3050" t="s">
        <v>43</v>
      </c>
    </row>
    <row r="3051" spans="1:7">
      <c r="A3051" t="s">
        <v>3204</v>
      </c>
      <c r="B3051" s="158">
        <v>46279</v>
      </c>
      <c r="C3051" t="s">
        <v>6355</v>
      </c>
      <c r="D3051" t="s">
        <v>3044</v>
      </c>
      <c r="E3051" t="s">
        <v>3070</v>
      </c>
      <c r="F3051">
        <v>391.09087596088648</v>
      </c>
      <c r="G3051" t="s">
        <v>43</v>
      </c>
    </row>
    <row r="3052" spans="1:7">
      <c r="A3052" t="s">
        <v>3204</v>
      </c>
      <c r="B3052" s="158">
        <v>46279</v>
      </c>
      <c r="C3052" t="s">
        <v>6381</v>
      </c>
      <c r="D3052" t="s">
        <v>3044</v>
      </c>
      <c r="E3052" t="s">
        <v>3070</v>
      </c>
      <c r="F3052">
        <v>512.87326640356332</v>
      </c>
      <c r="G3052" t="s">
        <v>43</v>
      </c>
    </row>
    <row r="3053" spans="1:7">
      <c r="A3053" t="s">
        <v>3204</v>
      </c>
      <c r="B3053" s="158">
        <v>46279</v>
      </c>
      <c r="C3053" t="s">
        <v>6380</v>
      </c>
      <c r="D3053" t="s">
        <v>3044</v>
      </c>
      <c r="E3053" t="s">
        <v>3070</v>
      </c>
      <c r="F3053">
        <v>497.3834404591471</v>
      </c>
      <c r="G3053" t="s">
        <v>43</v>
      </c>
    </row>
    <row r="3054" spans="1:7">
      <c r="A3054" t="s">
        <v>3204</v>
      </c>
      <c r="B3054" s="158">
        <v>46279</v>
      </c>
      <c r="C3054" t="s">
        <v>6379</v>
      </c>
      <c r="D3054" t="s">
        <v>3044</v>
      </c>
      <c r="E3054" t="s">
        <v>3070</v>
      </c>
      <c r="F3054">
        <v>419.23584490921348</v>
      </c>
      <c r="G3054" t="s">
        <v>43</v>
      </c>
    </row>
    <row r="3055" spans="1:7">
      <c r="A3055" t="s">
        <v>3204</v>
      </c>
      <c r="B3055" s="158">
        <v>46279</v>
      </c>
      <c r="C3055" t="s">
        <v>6378</v>
      </c>
      <c r="D3055" t="s">
        <v>3044</v>
      </c>
      <c r="E3055" t="s">
        <v>3070</v>
      </c>
      <c r="F3055">
        <v>419.23239703010768</v>
      </c>
      <c r="G3055" t="s">
        <v>43</v>
      </c>
    </row>
    <row r="3056" spans="1:7">
      <c r="A3056" t="s">
        <v>3204</v>
      </c>
      <c r="B3056" s="158">
        <v>46279</v>
      </c>
      <c r="C3056" t="s">
        <v>6358</v>
      </c>
      <c r="D3056" t="s">
        <v>3044</v>
      </c>
      <c r="E3056" t="s">
        <v>3070</v>
      </c>
      <c r="F3056">
        <v>403.92657178267842</v>
      </c>
      <c r="G3056" t="s">
        <v>43</v>
      </c>
    </row>
    <row r="3057" spans="1:7">
      <c r="A3057" t="s">
        <v>3204</v>
      </c>
      <c r="B3057" s="158">
        <v>46279</v>
      </c>
      <c r="C3057" t="s">
        <v>6394</v>
      </c>
      <c r="D3057" t="s">
        <v>3044</v>
      </c>
      <c r="E3057" t="s">
        <v>3070</v>
      </c>
      <c r="F3057">
        <v>388.05316561507061</v>
      </c>
      <c r="G3057" t="s">
        <v>43</v>
      </c>
    </row>
    <row r="3058" spans="1:7">
      <c r="A3058" t="s">
        <v>3204</v>
      </c>
      <c r="B3058" s="158">
        <v>46279</v>
      </c>
      <c r="C3058" t="s">
        <v>6377</v>
      </c>
      <c r="D3058" t="s">
        <v>3044</v>
      </c>
      <c r="E3058" t="s">
        <v>3070</v>
      </c>
      <c r="F3058">
        <v>840.03787612005544</v>
      </c>
      <c r="G3058" t="s">
        <v>43</v>
      </c>
    </row>
    <row r="3059" spans="1:7">
      <c r="A3059" t="s">
        <v>3204</v>
      </c>
      <c r="B3059" s="158">
        <v>46279</v>
      </c>
      <c r="C3059" t="s">
        <v>6367</v>
      </c>
      <c r="D3059" t="s">
        <v>3044</v>
      </c>
      <c r="E3059" t="s">
        <v>3070</v>
      </c>
      <c r="F3059">
        <v>426.54275868786499</v>
      </c>
      <c r="G3059" t="s">
        <v>43</v>
      </c>
    </row>
    <row r="3060" spans="1:7">
      <c r="A3060" t="s">
        <v>3204</v>
      </c>
      <c r="B3060" s="158">
        <v>46279</v>
      </c>
      <c r="C3060" t="s">
        <v>6369</v>
      </c>
      <c r="D3060" t="s">
        <v>3044</v>
      </c>
      <c r="E3060" t="s">
        <v>3070</v>
      </c>
      <c r="F3060">
        <v>429.55816967133433</v>
      </c>
      <c r="G3060" t="s">
        <v>43</v>
      </c>
    </row>
    <row r="3061" spans="1:7">
      <c r="A3061" t="s">
        <v>3204</v>
      </c>
      <c r="B3061" s="158">
        <v>46279</v>
      </c>
      <c r="C3061" t="s">
        <v>6368</v>
      </c>
      <c r="D3061" t="s">
        <v>3044</v>
      </c>
      <c r="E3061" t="s">
        <v>3070</v>
      </c>
      <c r="F3061">
        <v>429.55639964155853</v>
      </c>
      <c r="G3061" t="s">
        <v>43</v>
      </c>
    </row>
    <row r="3062" spans="1:7">
      <c r="A3062" t="s">
        <v>3204</v>
      </c>
      <c r="B3062" s="158">
        <v>46279</v>
      </c>
      <c r="C3062" t="s">
        <v>6410</v>
      </c>
      <c r="D3062" t="s">
        <v>3044</v>
      </c>
      <c r="E3062" t="s">
        <v>3070</v>
      </c>
      <c r="F3062">
        <v>385.65705513488501</v>
      </c>
      <c r="G3062" t="s">
        <v>43</v>
      </c>
    </row>
    <row r="3063" spans="1:7">
      <c r="A3063" t="s">
        <v>3204</v>
      </c>
      <c r="B3063" s="158">
        <v>46279</v>
      </c>
      <c r="C3063" t="s">
        <v>6411</v>
      </c>
      <c r="D3063" t="s">
        <v>3044</v>
      </c>
      <c r="E3063" t="s">
        <v>3070</v>
      </c>
      <c r="F3063">
        <v>385.65595098864293</v>
      </c>
      <c r="G3063" t="s">
        <v>43</v>
      </c>
    </row>
    <row r="3064" spans="1:7">
      <c r="A3064" t="s">
        <v>3204</v>
      </c>
      <c r="B3064" s="158">
        <v>46279</v>
      </c>
      <c r="C3064" t="s">
        <v>6412</v>
      </c>
      <c r="D3064" t="s">
        <v>3044</v>
      </c>
      <c r="E3064" t="s">
        <v>3070</v>
      </c>
      <c r="F3064">
        <v>526.85719597060233</v>
      </c>
      <c r="G3064" t="s">
        <v>43</v>
      </c>
    </row>
    <row r="3065" spans="1:7">
      <c r="A3065" t="s">
        <v>3204</v>
      </c>
      <c r="B3065" s="158">
        <v>46279</v>
      </c>
      <c r="C3065" t="s">
        <v>6406</v>
      </c>
      <c r="D3065" t="s">
        <v>3044</v>
      </c>
      <c r="E3065" t="s">
        <v>3070</v>
      </c>
      <c r="F3065">
        <v>388.43443955574179</v>
      </c>
      <c r="G3065" t="s">
        <v>43</v>
      </c>
    </row>
    <row r="3066" spans="1:7">
      <c r="A3066" t="s">
        <v>3204</v>
      </c>
      <c r="B3066" s="158">
        <v>46279</v>
      </c>
      <c r="C3066" t="s">
        <v>6401</v>
      </c>
      <c r="D3066" t="s">
        <v>3044</v>
      </c>
      <c r="E3066" t="s">
        <v>3070</v>
      </c>
      <c r="F3066">
        <v>667.31428871583194</v>
      </c>
      <c r="G3066" t="s">
        <v>43</v>
      </c>
    </row>
    <row r="3067" spans="1:7">
      <c r="A3067" t="s">
        <v>3204</v>
      </c>
      <c r="B3067" s="158">
        <v>46279</v>
      </c>
      <c r="C3067" t="s">
        <v>6404</v>
      </c>
      <c r="D3067" t="s">
        <v>3044</v>
      </c>
      <c r="E3067" t="s">
        <v>3070</v>
      </c>
      <c r="F3067">
        <v>545.78141092602164</v>
      </c>
      <c r="G3067" t="s">
        <v>43</v>
      </c>
    </row>
    <row r="3068" spans="1:7">
      <c r="A3068" t="s">
        <v>3204</v>
      </c>
      <c r="B3068" s="158">
        <v>46279</v>
      </c>
      <c r="C3068" t="s">
        <v>5260</v>
      </c>
      <c r="D3068" t="s">
        <v>3044</v>
      </c>
      <c r="E3068" t="s">
        <v>3070</v>
      </c>
      <c r="F3068">
        <v>1476.232132013422</v>
      </c>
      <c r="G3068" t="s">
        <v>43</v>
      </c>
    </row>
    <row r="3069" spans="1:7">
      <c r="A3069" t="s">
        <v>3204</v>
      </c>
      <c r="B3069" s="158">
        <v>46279</v>
      </c>
      <c r="C3069" t="s">
        <v>6171</v>
      </c>
      <c r="D3069" t="s">
        <v>3041</v>
      </c>
      <c r="E3069" t="s">
        <v>3070</v>
      </c>
      <c r="F3069">
        <v>444.28381423652172</v>
      </c>
      <c r="G3069" t="s">
        <v>43</v>
      </c>
    </row>
    <row r="3070" spans="1:7">
      <c r="A3070" t="s">
        <v>3204</v>
      </c>
      <c r="B3070" s="158">
        <v>46279</v>
      </c>
      <c r="C3070" t="s">
        <v>6170</v>
      </c>
      <c r="D3070" t="s">
        <v>3041</v>
      </c>
      <c r="E3070" t="s">
        <v>3070</v>
      </c>
      <c r="F3070">
        <v>688.83614591881633</v>
      </c>
      <c r="G3070" t="s">
        <v>43</v>
      </c>
    </row>
    <row r="3071" spans="1:7">
      <c r="A3071" t="s">
        <v>3204</v>
      </c>
      <c r="B3071" s="158">
        <v>46279</v>
      </c>
      <c r="C3071" t="s">
        <v>6168</v>
      </c>
      <c r="D3071" t="s">
        <v>3041</v>
      </c>
      <c r="E3071" t="s">
        <v>3070</v>
      </c>
      <c r="F3071">
        <v>422.84577392414212</v>
      </c>
      <c r="G3071" t="s">
        <v>43</v>
      </c>
    </row>
    <row r="3072" spans="1:7">
      <c r="A3072" t="s">
        <v>3204</v>
      </c>
      <c r="B3072" s="158">
        <v>46279</v>
      </c>
      <c r="C3072" t="s">
        <v>6169</v>
      </c>
      <c r="D3072" t="s">
        <v>3041</v>
      </c>
      <c r="E3072" t="s">
        <v>3070</v>
      </c>
      <c r="F3072">
        <v>658.6035697683692</v>
      </c>
      <c r="G3072" t="s">
        <v>43</v>
      </c>
    </row>
    <row r="3073" spans="1:7">
      <c r="A3073" t="s">
        <v>3204</v>
      </c>
      <c r="B3073" s="158">
        <v>46279</v>
      </c>
      <c r="C3073" t="s">
        <v>6319</v>
      </c>
      <c r="D3073" t="s">
        <v>3041</v>
      </c>
      <c r="E3073" t="s">
        <v>3070</v>
      </c>
      <c r="F3073">
        <v>493.65737583907321</v>
      </c>
      <c r="G3073" t="s">
        <v>43</v>
      </c>
    </row>
    <row r="3074" spans="1:7">
      <c r="A3074" t="s">
        <v>3204</v>
      </c>
      <c r="B3074" s="158">
        <v>46279</v>
      </c>
      <c r="C3074" t="s">
        <v>6318</v>
      </c>
      <c r="D3074" t="s">
        <v>3041</v>
      </c>
      <c r="E3074" t="s">
        <v>3070</v>
      </c>
      <c r="F3074">
        <v>489.83350518764928</v>
      </c>
      <c r="G3074" t="s">
        <v>43</v>
      </c>
    </row>
    <row r="3075" spans="1:7">
      <c r="A3075" t="s">
        <v>3204</v>
      </c>
      <c r="B3075" s="158">
        <v>46279</v>
      </c>
      <c r="C3075" t="s">
        <v>6320</v>
      </c>
      <c r="D3075" t="s">
        <v>3041</v>
      </c>
      <c r="E3075" t="s">
        <v>3070</v>
      </c>
      <c r="F3075">
        <v>426.38250805903232</v>
      </c>
      <c r="G3075" t="s">
        <v>43</v>
      </c>
    </row>
    <row r="3076" spans="1:7">
      <c r="A3076" t="s">
        <v>3204</v>
      </c>
      <c r="B3076" s="158">
        <v>46279</v>
      </c>
      <c r="C3076" t="s">
        <v>6330</v>
      </c>
      <c r="D3076" t="s">
        <v>3041</v>
      </c>
      <c r="E3076" t="s">
        <v>3070</v>
      </c>
      <c r="F3076">
        <v>433.79854928795248</v>
      </c>
      <c r="G3076" t="s">
        <v>43</v>
      </c>
    </row>
    <row r="3077" spans="1:7">
      <c r="A3077" t="s">
        <v>3204</v>
      </c>
      <c r="B3077" s="158">
        <v>46279</v>
      </c>
      <c r="C3077" t="s">
        <v>6326</v>
      </c>
      <c r="D3077" t="s">
        <v>3041</v>
      </c>
      <c r="E3077" t="s">
        <v>3070</v>
      </c>
      <c r="F3077">
        <v>492.12397655192763</v>
      </c>
      <c r="G3077" t="s">
        <v>43</v>
      </c>
    </row>
    <row r="3078" spans="1:7">
      <c r="A3078" t="s">
        <v>3204</v>
      </c>
      <c r="B3078" s="158">
        <v>46279</v>
      </c>
      <c r="C3078" t="s">
        <v>6321</v>
      </c>
      <c r="D3078" t="s">
        <v>3041</v>
      </c>
      <c r="E3078" t="s">
        <v>3070</v>
      </c>
      <c r="F3078">
        <v>426.38083522906533</v>
      </c>
      <c r="G3078" t="s">
        <v>43</v>
      </c>
    </row>
    <row r="3079" spans="1:7">
      <c r="A3079" t="s">
        <v>3204</v>
      </c>
      <c r="B3079" s="158">
        <v>46279</v>
      </c>
      <c r="C3079" t="s">
        <v>6325</v>
      </c>
      <c r="D3079" t="s">
        <v>3041</v>
      </c>
      <c r="E3079" t="s">
        <v>3070</v>
      </c>
      <c r="F3079">
        <v>492.12642964115372</v>
      </c>
      <c r="G3079" t="s">
        <v>43</v>
      </c>
    </row>
    <row r="3080" spans="1:7">
      <c r="A3080" t="s">
        <v>3204</v>
      </c>
      <c r="B3080" s="158">
        <v>46279</v>
      </c>
      <c r="C3080" t="s">
        <v>6329</v>
      </c>
      <c r="D3080" t="s">
        <v>3041</v>
      </c>
      <c r="E3080" t="s">
        <v>3070</v>
      </c>
      <c r="F3080">
        <v>462.12815296649927</v>
      </c>
      <c r="G3080" t="s">
        <v>43</v>
      </c>
    </row>
    <row r="3081" spans="1:7">
      <c r="A3081" t="s">
        <v>3204</v>
      </c>
      <c r="B3081" s="158">
        <v>46279</v>
      </c>
      <c r="C3081" t="s">
        <v>6332</v>
      </c>
      <c r="D3081" t="s">
        <v>3041</v>
      </c>
      <c r="E3081" t="s">
        <v>3070</v>
      </c>
      <c r="F3081">
        <v>433.79573025554419</v>
      </c>
      <c r="G3081" t="s">
        <v>43</v>
      </c>
    </row>
    <row r="3082" spans="1:7">
      <c r="A3082" t="s">
        <v>3204</v>
      </c>
      <c r="B3082" s="158">
        <v>46279</v>
      </c>
      <c r="C3082" t="s">
        <v>6328</v>
      </c>
      <c r="D3082" t="s">
        <v>3041</v>
      </c>
      <c r="E3082" t="s">
        <v>3070</v>
      </c>
      <c r="F3082">
        <v>505.05913339368999</v>
      </c>
      <c r="G3082" t="s">
        <v>43</v>
      </c>
    </row>
    <row r="3083" spans="1:7">
      <c r="A3083" t="s">
        <v>3204</v>
      </c>
      <c r="B3083" s="158">
        <v>46279</v>
      </c>
      <c r="C3083" t="s">
        <v>6324</v>
      </c>
      <c r="D3083" t="s">
        <v>3041</v>
      </c>
      <c r="E3083" t="s">
        <v>3070</v>
      </c>
      <c r="F3083">
        <v>492.12435695528978</v>
      </c>
      <c r="G3083" t="s">
        <v>43</v>
      </c>
    </row>
    <row r="3084" spans="1:7">
      <c r="A3084" t="s">
        <v>3204</v>
      </c>
      <c r="B3084" s="158">
        <v>46279</v>
      </c>
      <c r="C3084" t="s">
        <v>6322</v>
      </c>
      <c r="D3084" t="s">
        <v>3041</v>
      </c>
      <c r="E3084" t="s">
        <v>3070</v>
      </c>
      <c r="F3084">
        <v>426.38097993470728</v>
      </c>
      <c r="G3084" t="s">
        <v>43</v>
      </c>
    </row>
    <row r="3085" spans="1:7">
      <c r="A3085" t="s">
        <v>3204</v>
      </c>
      <c r="B3085" s="158">
        <v>46279</v>
      </c>
      <c r="C3085" t="s">
        <v>6323</v>
      </c>
      <c r="D3085" t="s">
        <v>3041</v>
      </c>
      <c r="E3085" t="s">
        <v>3070</v>
      </c>
      <c r="F3085">
        <v>1187.403922841884</v>
      </c>
      <c r="G3085" t="s">
        <v>43</v>
      </c>
    </row>
    <row r="3086" spans="1:7">
      <c r="A3086" t="s">
        <v>3204</v>
      </c>
      <c r="B3086" s="158">
        <v>46279</v>
      </c>
      <c r="C3086" t="s">
        <v>6340</v>
      </c>
      <c r="D3086" t="s">
        <v>3041</v>
      </c>
      <c r="E3086" t="s">
        <v>3070</v>
      </c>
      <c r="F3086">
        <v>2345.3954335388262</v>
      </c>
      <c r="G3086" t="s">
        <v>43</v>
      </c>
    </row>
    <row r="3087" spans="1:7">
      <c r="A3087" t="s">
        <v>3204</v>
      </c>
      <c r="B3087" s="158">
        <v>46279</v>
      </c>
      <c r="C3087" t="s">
        <v>6327</v>
      </c>
      <c r="D3087" t="s">
        <v>3041</v>
      </c>
      <c r="E3087" t="s">
        <v>3070</v>
      </c>
      <c r="F3087">
        <v>656.41268603038043</v>
      </c>
      <c r="G3087" t="s">
        <v>43</v>
      </c>
    </row>
    <row r="3088" spans="1:7">
      <c r="A3088" t="s">
        <v>3204</v>
      </c>
      <c r="B3088" s="158">
        <v>46279</v>
      </c>
      <c r="C3088" t="s">
        <v>6333</v>
      </c>
      <c r="D3088" t="s">
        <v>3041</v>
      </c>
      <c r="E3088" t="s">
        <v>3070</v>
      </c>
      <c r="F3088">
        <v>585.66810738341883</v>
      </c>
      <c r="G3088" t="s">
        <v>43</v>
      </c>
    </row>
    <row r="3089" spans="1:7">
      <c r="A3089" t="s">
        <v>3204</v>
      </c>
      <c r="B3089" s="158">
        <v>46279</v>
      </c>
      <c r="C3089" t="s">
        <v>6274</v>
      </c>
      <c r="D3089" t="s">
        <v>3036</v>
      </c>
      <c r="E3089" t="s">
        <v>3070</v>
      </c>
      <c r="F3089">
        <v>1115.4259777506811</v>
      </c>
      <c r="G3089" t="s">
        <v>43</v>
      </c>
    </row>
    <row r="3090" spans="1:7">
      <c r="A3090" t="s">
        <v>3204</v>
      </c>
      <c r="B3090" s="158">
        <v>46279</v>
      </c>
      <c r="C3090" t="s">
        <v>6183</v>
      </c>
      <c r="D3090" t="s">
        <v>3036</v>
      </c>
      <c r="E3090" t="s">
        <v>3070</v>
      </c>
      <c r="F3090">
        <v>1335.2382814846931</v>
      </c>
      <c r="G3090" t="s">
        <v>43</v>
      </c>
    </row>
    <row r="3091" spans="1:7">
      <c r="A3091" t="s">
        <v>3204</v>
      </c>
      <c r="B3091" s="158">
        <v>46279</v>
      </c>
      <c r="C3091" t="s">
        <v>6182</v>
      </c>
      <c r="D3091" t="s">
        <v>3036</v>
      </c>
      <c r="E3091" t="s">
        <v>3070</v>
      </c>
      <c r="F3091">
        <v>919.28404144570231</v>
      </c>
      <c r="G3091" t="s">
        <v>43</v>
      </c>
    </row>
    <row r="3092" spans="1:7">
      <c r="A3092" t="s">
        <v>3204</v>
      </c>
      <c r="B3092" s="158">
        <v>46279</v>
      </c>
      <c r="C3092" t="s">
        <v>6181</v>
      </c>
      <c r="D3092" t="s">
        <v>3036</v>
      </c>
      <c r="E3092" t="s">
        <v>3070</v>
      </c>
      <c r="F3092">
        <v>919.27574069052935</v>
      </c>
      <c r="G3092" t="s">
        <v>43</v>
      </c>
    </row>
    <row r="3093" spans="1:7">
      <c r="A3093" t="s">
        <v>3204</v>
      </c>
      <c r="B3093" s="158">
        <v>46279</v>
      </c>
      <c r="C3093" t="s">
        <v>6264</v>
      </c>
      <c r="D3093" t="s">
        <v>3036</v>
      </c>
      <c r="E3093" t="s">
        <v>3070</v>
      </c>
      <c r="F3093">
        <v>1260.7809143774209</v>
      </c>
      <c r="G3093" t="s">
        <v>43</v>
      </c>
    </row>
    <row r="3094" spans="1:7">
      <c r="A3094" t="s">
        <v>3204</v>
      </c>
      <c r="B3094" s="158">
        <v>46279</v>
      </c>
      <c r="C3094" t="s">
        <v>6263</v>
      </c>
      <c r="D3094" t="s">
        <v>3036</v>
      </c>
      <c r="E3094" t="s">
        <v>3070</v>
      </c>
      <c r="F3094">
        <v>912.78758412227035</v>
      </c>
      <c r="G3094" t="s">
        <v>43</v>
      </c>
    </row>
    <row r="3095" spans="1:7">
      <c r="A3095" t="s">
        <v>3204</v>
      </c>
      <c r="B3095" s="158">
        <v>46279</v>
      </c>
      <c r="C3095" t="s">
        <v>6265</v>
      </c>
      <c r="D3095" t="s">
        <v>3036</v>
      </c>
      <c r="E3095" t="s">
        <v>3070</v>
      </c>
      <c r="F3095">
        <v>572.03874143399298</v>
      </c>
      <c r="G3095" t="s">
        <v>43</v>
      </c>
    </row>
    <row r="3096" spans="1:7">
      <c r="A3096" t="s">
        <v>3204</v>
      </c>
      <c r="B3096" s="158">
        <v>46279</v>
      </c>
      <c r="C3096" t="s">
        <v>6256</v>
      </c>
      <c r="D3096" t="s">
        <v>3036</v>
      </c>
      <c r="E3096" t="s">
        <v>3070</v>
      </c>
      <c r="F3096">
        <v>707.68210483086295</v>
      </c>
      <c r="G3096" t="s">
        <v>43</v>
      </c>
    </row>
    <row r="3097" spans="1:7">
      <c r="A3097" t="s">
        <v>3204</v>
      </c>
      <c r="B3097" s="158">
        <v>46279</v>
      </c>
      <c r="C3097" t="s">
        <v>6257</v>
      </c>
      <c r="D3097" t="s">
        <v>3036</v>
      </c>
      <c r="E3097" t="s">
        <v>3070</v>
      </c>
      <c r="F3097">
        <v>434.28249126393348</v>
      </c>
      <c r="G3097" t="s">
        <v>43</v>
      </c>
    </row>
    <row r="3098" spans="1:7">
      <c r="A3098" t="s">
        <v>3204</v>
      </c>
      <c r="B3098" s="158">
        <v>46279</v>
      </c>
      <c r="C3098" t="s">
        <v>6259</v>
      </c>
      <c r="D3098" t="s">
        <v>3036</v>
      </c>
      <c r="E3098" t="s">
        <v>3070</v>
      </c>
      <c r="F3098">
        <v>490.23862135130912</v>
      </c>
      <c r="G3098" t="s">
        <v>43</v>
      </c>
    </row>
    <row r="3099" spans="1:7">
      <c r="A3099" t="s">
        <v>3204</v>
      </c>
      <c r="B3099" s="158">
        <v>46279</v>
      </c>
      <c r="C3099" t="s">
        <v>6245</v>
      </c>
      <c r="D3099" t="s">
        <v>3036</v>
      </c>
      <c r="E3099" t="s">
        <v>3070</v>
      </c>
      <c r="F3099">
        <v>410.35991343483329</v>
      </c>
      <c r="G3099" t="s">
        <v>43</v>
      </c>
    </row>
    <row r="3100" spans="1:7">
      <c r="A3100" t="s">
        <v>3204</v>
      </c>
      <c r="B3100" s="158">
        <v>46279</v>
      </c>
      <c r="C3100" t="s">
        <v>6246</v>
      </c>
      <c r="D3100" t="s">
        <v>3036</v>
      </c>
      <c r="E3100" t="s">
        <v>3070</v>
      </c>
      <c r="F3100">
        <v>410.35670734941959</v>
      </c>
      <c r="G3100" t="s">
        <v>43</v>
      </c>
    </row>
    <row r="3101" spans="1:7">
      <c r="A3101" t="s">
        <v>3204</v>
      </c>
      <c r="B3101" s="158">
        <v>46279</v>
      </c>
      <c r="C3101" t="s">
        <v>6247</v>
      </c>
      <c r="D3101" t="s">
        <v>3036</v>
      </c>
      <c r="E3101" t="s">
        <v>3070</v>
      </c>
      <c r="F3101">
        <v>417.08166817203158</v>
      </c>
      <c r="G3101" t="s">
        <v>43</v>
      </c>
    </row>
    <row r="3102" spans="1:7">
      <c r="A3102" t="s">
        <v>3204</v>
      </c>
      <c r="B3102" s="158">
        <v>46279</v>
      </c>
      <c r="C3102" t="s">
        <v>6248</v>
      </c>
      <c r="D3102" t="s">
        <v>3036</v>
      </c>
      <c r="E3102" t="s">
        <v>3070</v>
      </c>
      <c r="F3102">
        <v>406.86049173027283</v>
      </c>
      <c r="G3102" t="s">
        <v>43</v>
      </c>
    </row>
    <row r="3103" spans="1:7">
      <c r="A3103" t="s">
        <v>3204</v>
      </c>
      <c r="B3103" s="158">
        <v>46279</v>
      </c>
      <c r="C3103" t="s">
        <v>6250</v>
      </c>
      <c r="D3103" t="s">
        <v>3036</v>
      </c>
      <c r="E3103" t="s">
        <v>3070</v>
      </c>
      <c r="F3103">
        <v>406.86415775865322</v>
      </c>
      <c r="G3103" t="s">
        <v>43</v>
      </c>
    </row>
    <row r="3104" spans="1:7">
      <c r="A3104" t="s">
        <v>3204</v>
      </c>
      <c r="B3104" s="158">
        <v>46279</v>
      </c>
      <c r="C3104" t="s">
        <v>6311</v>
      </c>
      <c r="D3104" t="s">
        <v>3036</v>
      </c>
      <c r="E3104" t="s">
        <v>3070</v>
      </c>
      <c r="F3104">
        <v>231.27468398818749</v>
      </c>
      <c r="G3104" t="s">
        <v>43</v>
      </c>
    </row>
    <row r="3105" spans="1:7">
      <c r="A3105" t="s">
        <v>3204</v>
      </c>
      <c r="B3105" s="158">
        <v>46279</v>
      </c>
      <c r="C3105" t="s">
        <v>6312</v>
      </c>
      <c r="D3105" t="s">
        <v>3036</v>
      </c>
      <c r="E3105" t="s">
        <v>3070</v>
      </c>
      <c r="F3105">
        <v>847.20032345689833</v>
      </c>
      <c r="G3105" t="s">
        <v>43</v>
      </c>
    </row>
    <row r="3106" spans="1:7">
      <c r="A3106" t="s">
        <v>3204</v>
      </c>
      <c r="B3106" s="158">
        <v>46279</v>
      </c>
      <c r="C3106" t="s">
        <v>6262</v>
      </c>
      <c r="D3106" t="s">
        <v>3036</v>
      </c>
      <c r="E3106" t="s">
        <v>3070</v>
      </c>
      <c r="F3106">
        <v>928.86405526474118</v>
      </c>
      <c r="G3106" t="s">
        <v>43</v>
      </c>
    </row>
    <row r="3107" spans="1:7">
      <c r="A3107" t="s">
        <v>3204</v>
      </c>
      <c r="B3107" s="158">
        <v>46279</v>
      </c>
      <c r="C3107" t="s">
        <v>6261</v>
      </c>
      <c r="D3107" t="s">
        <v>3036</v>
      </c>
      <c r="E3107" t="s">
        <v>3070</v>
      </c>
      <c r="F3107">
        <v>770.37619402259588</v>
      </c>
      <c r="G3107" t="s">
        <v>43</v>
      </c>
    </row>
    <row r="3108" spans="1:7">
      <c r="A3108" t="s">
        <v>3204</v>
      </c>
      <c r="B3108" s="158">
        <v>46279</v>
      </c>
      <c r="C3108" t="s">
        <v>6266</v>
      </c>
      <c r="D3108" t="s">
        <v>3036</v>
      </c>
      <c r="E3108" t="s">
        <v>3070</v>
      </c>
      <c r="F3108">
        <v>657.54251854121685</v>
      </c>
      <c r="G3108" t="s">
        <v>43</v>
      </c>
    </row>
    <row r="3109" spans="1:7">
      <c r="A3109" t="s">
        <v>3204</v>
      </c>
      <c r="B3109" s="158">
        <v>46279</v>
      </c>
      <c r="C3109" t="s">
        <v>6267</v>
      </c>
      <c r="D3109" t="s">
        <v>3036</v>
      </c>
      <c r="E3109" t="s">
        <v>3070</v>
      </c>
      <c r="F3109">
        <v>441.70701219886541</v>
      </c>
      <c r="G3109" t="s">
        <v>43</v>
      </c>
    </row>
    <row r="3110" spans="1:7">
      <c r="A3110" t="s">
        <v>3204</v>
      </c>
      <c r="B3110" s="158">
        <v>46279</v>
      </c>
      <c r="C3110" t="s">
        <v>6270</v>
      </c>
      <c r="D3110" t="s">
        <v>3036</v>
      </c>
      <c r="E3110" t="s">
        <v>3070</v>
      </c>
      <c r="F3110">
        <v>478.81984613090748</v>
      </c>
      <c r="G3110" t="s">
        <v>43</v>
      </c>
    </row>
    <row r="3111" spans="1:7">
      <c r="A3111" t="s">
        <v>3204</v>
      </c>
      <c r="B3111" s="158">
        <v>46279</v>
      </c>
      <c r="C3111" t="s">
        <v>6268</v>
      </c>
      <c r="D3111" t="s">
        <v>3036</v>
      </c>
      <c r="E3111" t="s">
        <v>3070</v>
      </c>
      <c r="F3111">
        <v>441.70704774931068</v>
      </c>
      <c r="G3111" t="s">
        <v>43</v>
      </c>
    </row>
    <row r="3112" spans="1:7">
      <c r="A3112" t="s">
        <v>3204</v>
      </c>
      <c r="B3112" s="158">
        <v>46279</v>
      </c>
      <c r="C3112" t="s">
        <v>6269</v>
      </c>
      <c r="D3112" t="s">
        <v>3036</v>
      </c>
      <c r="E3112" t="s">
        <v>3070</v>
      </c>
      <c r="F3112">
        <v>441.70222659781581</v>
      </c>
      <c r="G3112" t="s">
        <v>43</v>
      </c>
    </row>
    <row r="3113" spans="1:7">
      <c r="A3113" t="s">
        <v>3204</v>
      </c>
      <c r="B3113" s="158">
        <v>46279</v>
      </c>
      <c r="C3113" t="s">
        <v>6243</v>
      </c>
      <c r="D3113" t="s">
        <v>3045</v>
      </c>
      <c r="E3113" t="s">
        <v>3070</v>
      </c>
      <c r="F3113">
        <v>653.08639825880527</v>
      </c>
      <c r="G3113" t="s">
        <v>43</v>
      </c>
    </row>
    <row r="3114" spans="1:7">
      <c r="A3114" t="s">
        <v>3204</v>
      </c>
      <c r="B3114" s="158">
        <v>46279</v>
      </c>
      <c r="C3114" t="s">
        <v>6244</v>
      </c>
      <c r="D3114" t="s">
        <v>3045</v>
      </c>
      <c r="E3114" t="s">
        <v>3070</v>
      </c>
      <c r="F3114">
        <v>452.48066175729042</v>
      </c>
      <c r="G3114" t="s">
        <v>43</v>
      </c>
    </row>
    <row r="3115" spans="1:7">
      <c r="A3115" t="s">
        <v>3204</v>
      </c>
      <c r="B3115" s="158">
        <v>46279</v>
      </c>
      <c r="C3115" t="s">
        <v>6255</v>
      </c>
      <c r="D3115" t="s">
        <v>3045</v>
      </c>
      <c r="E3115" t="s">
        <v>3070</v>
      </c>
      <c r="F3115">
        <v>433.15065952762961</v>
      </c>
      <c r="G3115" t="s">
        <v>43</v>
      </c>
    </row>
    <row r="3116" spans="1:7">
      <c r="A3116" t="s">
        <v>3204</v>
      </c>
      <c r="B3116" s="158">
        <v>46279</v>
      </c>
      <c r="C3116" t="s">
        <v>6254</v>
      </c>
      <c r="D3116" t="s">
        <v>3045</v>
      </c>
      <c r="E3116" t="s">
        <v>3070</v>
      </c>
      <c r="F3116">
        <v>433.1522530503571</v>
      </c>
      <c r="G3116" t="s">
        <v>43</v>
      </c>
    </row>
    <row r="3117" spans="1:7">
      <c r="A3117" t="s">
        <v>3204</v>
      </c>
      <c r="B3117" s="158">
        <v>46279</v>
      </c>
      <c r="C3117" t="s">
        <v>6253</v>
      </c>
      <c r="D3117" t="s">
        <v>3045</v>
      </c>
      <c r="E3117" t="s">
        <v>3070</v>
      </c>
      <c r="F3117">
        <v>443.91272969171399</v>
      </c>
      <c r="G3117" t="s">
        <v>43</v>
      </c>
    </row>
    <row r="3118" spans="1:7">
      <c r="A3118" t="s">
        <v>3204</v>
      </c>
      <c r="B3118" s="158">
        <v>46279</v>
      </c>
      <c r="C3118" t="s">
        <v>6252</v>
      </c>
      <c r="D3118" t="s">
        <v>3045</v>
      </c>
      <c r="E3118" t="s">
        <v>3070</v>
      </c>
      <c r="F3118">
        <v>443.23198516666889</v>
      </c>
      <c r="G3118" t="s">
        <v>43</v>
      </c>
    </row>
    <row r="3119" spans="1:7">
      <c r="A3119" t="s">
        <v>3204</v>
      </c>
      <c r="B3119" s="158">
        <v>46279</v>
      </c>
      <c r="C3119" t="s">
        <v>6251</v>
      </c>
      <c r="D3119" t="s">
        <v>3045</v>
      </c>
      <c r="E3119" t="s">
        <v>3070</v>
      </c>
      <c r="F3119">
        <v>437.10480636358261</v>
      </c>
      <c r="G3119" t="s">
        <v>43</v>
      </c>
    </row>
    <row r="3120" spans="1:7">
      <c r="A3120" t="s">
        <v>3204</v>
      </c>
      <c r="B3120" s="158">
        <v>46279</v>
      </c>
      <c r="C3120" t="s">
        <v>6249</v>
      </c>
      <c r="D3120" t="s">
        <v>3045</v>
      </c>
      <c r="E3120" t="s">
        <v>3070</v>
      </c>
      <c r="F3120">
        <v>434.33075774088502</v>
      </c>
      <c r="G3120" t="s">
        <v>43</v>
      </c>
    </row>
    <row r="3121" spans="1:7">
      <c r="A3121" t="s">
        <v>3204</v>
      </c>
      <c r="B3121" s="158">
        <v>46279</v>
      </c>
      <c r="C3121" t="s">
        <v>6282</v>
      </c>
      <c r="D3121" t="s">
        <v>3045</v>
      </c>
      <c r="E3121" t="s">
        <v>3070</v>
      </c>
      <c r="F3121">
        <v>814.39068630896509</v>
      </c>
      <c r="G3121" t="s">
        <v>43</v>
      </c>
    </row>
    <row r="3122" spans="1:7">
      <c r="A3122" t="s">
        <v>3204</v>
      </c>
      <c r="B3122" s="158">
        <v>46279</v>
      </c>
      <c r="C3122" t="s">
        <v>6275</v>
      </c>
      <c r="D3122" t="s">
        <v>3045</v>
      </c>
      <c r="E3122" t="s">
        <v>3070</v>
      </c>
      <c r="F3122">
        <v>510.36249511037022</v>
      </c>
      <c r="G3122" t="s">
        <v>43</v>
      </c>
    </row>
    <row r="3123" spans="1:7">
      <c r="A3123" t="s">
        <v>3204</v>
      </c>
      <c r="B3123" s="158">
        <v>46279</v>
      </c>
      <c r="C3123" t="s">
        <v>6281</v>
      </c>
      <c r="D3123" t="s">
        <v>3045</v>
      </c>
      <c r="E3123" t="s">
        <v>3070</v>
      </c>
      <c r="F3123">
        <v>512.08925669267774</v>
      </c>
      <c r="G3123" t="s">
        <v>43</v>
      </c>
    </row>
    <row r="3124" spans="1:7">
      <c r="A3124" t="s">
        <v>3204</v>
      </c>
      <c r="B3124" s="158">
        <v>46279</v>
      </c>
      <c r="C3124" t="s">
        <v>6276</v>
      </c>
      <c r="D3124" t="s">
        <v>3045</v>
      </c>
      <c r="E3124" t="s">
        <v>3070</v>
      </c>
      <c r="F3124">
        <v>418.74027017876512</v>
      </c>
      <c r="G3124" t="s">
        <v>43</v>
      </c>
    </row>
    <row r="3125" spans="1:7">
      <c r="A3125" t="s">
        <v>3204</v>
      </c>
      <c r="B3125" s="158">
        <v>46279</v>
      </c>
      <c r="C3125" t="s">
        <v>6277</v>
      </c>
      <c r="D3125" t="s">
        <v>3045</v>
      </c>
      <c r="E3125" t="s">
        <v>3070</v>
      </c>
      <c r="F3125">
        <v>417.80268534645438</v>
      </c>
      <c r="G3125" t="s">
        <v>43</v>
      </c>
    </row>
    <row r="3126" spans="1:7">
      <c r="A3126" t="s">
        <v>3204</v>
      </c>
      <c r="B3126" s="158">
        <v>46279</v>
      </c>
      <c r="C3126" t="s">
        <v>6278</v>
      </c>
      <c r="D3126" t="s">
        <v>3045</v>
      </c>
      <c r="E3126" t="s">
        <v>3070</v>
      </c>
      <c r="F3126">
        <v>454.00294655188918</v>
      </c>
      <c r="G3126" t="s">
        <v>43</v>
      </c>
    </row>
    <row r="3127" spans="1:7">
      <c r="A3127" t="s">
        <v>3204</v>
      </c>
      <c r="B3127" s="158">
        <v>46279</v>
      </c>
      <c r="C3127" t="s">
        <v>6279</v>
      </c>
      <c r="D3127" t="s">
        <v>3045</v>
      </c>
      <c r="E3127" t="s">
        <v>3070</v>
      </c>
      <c r="F3127">
        <v>396.44262895733118</v>
      </c>
      <c r="G3127" t="s">
        <v>43</v>
      </c>
    </row>
    <row r="3128" spans="1:7">
      <c r="A3128" t="s">
        <v>3204</v>
      </c>
      <c r="B3128" s="158">
        <v>46279</v>
      </c>
      <c r="C3128" t="s">
        <v>6280</v>
      </c>
      <c r="D3128" t="s">
        <v>3045</v>
      </c>
      <c r="E3128" t="s">
        <v>3070</v>
      </c>
      <c r="F3128">
        <v>551.80814225506037</v>
      </c>
      <c r="G3128" t="s">
        <v>43</v>
      </c>
    </row>
    <row r="3129" spans="1:7">
      <c r="A3129" t="s">
        <v>3204</v>
      </c>
      <c r="B3129" s="158">
        <v>46279</v>
      </c>
      <c r="C3129" t="s">
        <v>6384</v>
      </c>
      <c r="D3129" t="s">
        <v>3043</v>
      </c>
      <c r="E3129" t="s">
        <v>3070</v>
      </c>
      <c r="F3129">
        <v>390.60757465194911</v>
      </c>
      <c r="G3129" t="s">
        <v>43</v>
      </c>
    </row>
    <row r="3130" spans="1:7">
      <c r="A3130" t="s">
        <v>3204</v>
      </c>
      <c r="B3130" s="158">
        <v>46279</v>
      </c>
      <c r="C3130" t="s">
        <v>6382</v>
      </c>
      <c r="D3130" t="s">
        <v>3043</v>
      </c>
      <c r="E3130" t="s">
        <v>3070</v>
      </c>
      <c r="F3130">
        <v>195.30682440660891</v>
      </c>
      <c r="G3130" t="s">
        <v>43</v>
      </c>
    </row>
    <row r="3131" spans="1:7">
      <c r="A3131" t="s">
        <v>3204</v>
      </c>
      <c r="B3131" s="158">
        <v>46279</v>
      </c>
      <c r="C3131" t="s">
        <v>6383</v>
      </c>
      <c r="D3131" t="s">
        <v>3043</v>
      </c>
      <c r="E3131" t="s">
        <v>3070</v>
      </c>
      <c r="F3131">
        <v>195.30690237600359</v>
      </c>
      <c r="G3131" t="s">
        <v>43</v>
      </c>
    </row>
    <row r="3132" spans="1:7">
      <c r="A3132" t="s">
        <v>3204</v>
      </c>
      <c r="B3132" s="158">
        <v>46279</v>
      </c>
      <c r="C3132" t="s">
        <v>6387</v>
      </c>
      <c r="D3132" t="s">
        <v>3043</v>
      </c>
      <c r="E3132" t="s">
        <v>3070</v>
      </c>
      <c r="F3132">
        <v>607.9931554980576</v>
      </c>
      <c r="G3132" t="s">
        <v>43</v>
      </c>
    </row>
    <row r="3133" spans="1:7">
      <c r="A3133" t="s">
        <v>3204</v>
      </c>
      <c r="B3133" s="158">
        <v>46279</v>
      </c>
      <c r="C3133" t="s">
        <v>6386</v>
      </c>
      <c r="D3133" t="s">
        <v>3043</v>
      </c>
      <c r="E3133" t="s">
        <v>3070</v>
      </c>
      <c r="F3133">
        <v>414.06158607383259</v>
      </c>
      <c r="G3133" t="s">
        <v>43</v>
      </c>
    </row>
    <row r="3134" spans="1:7">
      <c r="A3134" t="s">
        <v>3204</v>
      </c>
      <c r="B3134" s="158">
        <v>46279</v>
      </c>
      <c r="C3134" t="s">
        <v>6352</v>
      </c>
      <c r="D3134" t="s">
        <v>3043</v>
      </c>
      <c r="E3134" t="s">
        <v>3070</v>
      </c>
      <c r="F3134">
        <v>391.33286329405382</v>
      </c>
      <c r="G3134" t="s">
        <v>43</v>
      </c>
    </row>
    <row r="3135" spans="1:7">
      <c r="A3135" t="s">
        <v>3204</v>
      </c>
      <c r="B3135" s="158">
        <v>46279</v>
      </c>
      <c r="C3135" t="s">
        <v>6351</v>
      </c>
      <c r="D3135" t="s">
        <v>3043</v>
      </c>
      <c r="E3135" t="s">
        <v>3070</v>
      </c>
      <c r="F3135">
        <v>391.33657076209778</v>
      </c>
      <c r="G3135" t="s">
        <v>43</v>
      </c>
    </row>
    <row r="3136" spans="1:7">
      <c r="A3136" t="s">
        <v>3204</v>
      </c>
      <c r="B3136" s="158">
        <v>46279</v>
      </c>
      <c r="C3136" t="s">
        <v>6350</v>
      </c>
      <c r="D3136" t="s">
        <v>3043</v>
      </c>
      <c r="E3136" t="s">
        <v>3070</v>
      </c>
      <c r="F3136">
        <v>424.21964970696718</v>
      </c>
      <c r="G3136" t="s">
        <v>43</v>
      </c>
    </row>
    <row r="3137" spans="1:7">
      <c r="A3137" t="s">
        <v>3204</v>
      </c>
      <c r="B3137" s="158">
        <v>46279</v>
      </c>
      <c r="C3137" t="s">
        <v>6353</v>
      </c>
      <c r="D3137" t="s">
        <v>3043</v>
      </c>
      <c r="E3137" t="s">
        <v>3070</v>
      </c>
      <c r="F3137">
        <v>420.07137629296631</v>
      </c>
      <c r="G3137" t="s">
        <v>43</v>
      </c>
    </row>
    <row r="3138" spans="1:7">
      <c r="A3138" t="s">
        <v>3204</v>
      </c>
      <c r="B3138" s="158">
        <v>46279</v>
      </c>
      <c r="C3138" t="s">
        <v>6354</v>
      </c>
      <c r="D3138" t="s">
        <v>3043</v>
      </c>
      <c r="E3138" t="s">
        <v>3070</v>
      </c>
      <c r="F3138">
        <v>568.06537225889042</v>
      </c>
      <c r="G3138" t="s">
        <v>43</v>
      </c>
    </row>
    <row r="3139" spans="1:7">
      <c r="A3139" t="s">
        <v>3204</v>
      </c>
      <c r="B3139" s="158">
        <v>46279</v>
      </c>
      <c r="C3139" t="s">
        <v>6375</v>
      </c>
      <c r="D3139" t="s">
        <v>3043</v>
      </c>
      <c r="E3139" t="s">
        <v>3070</v>
      </c>
      <c r="F3139">
        <v>391.20482442341739</v>
      </c>
      <c r="G3139" t="s">
        <v>43</v>
      </c>
    </row>
    <row r="3140" spans="1:7">
      <c r="A3140" t="s">
        <v>3204</v>
      </c>
      <c r="B3140" s="158">
        <v>46279</v>
      </c>
      <c r="C3140" t="s">
        <v>6376</v>
      </c>
      <c r="D3140" t="s">
        <v>3043</v>
      </c>
      <c r="E3140" t="s">
        <v>3070</v>
      </c>
      <c r="F3140">
        <v>391.20440611708909</v>
      </c>
      <c r="G3140" t="s">
        <v>43</v>
      </c>
    </row>
    <row r="3141" spans="1:7">
      <c r="A3141" t="s">
        <v>3204</v>
      </c>
      <c r="B3141" s="158">
        <v>46279</v>
      </c>
      <c r="C3141" t="s">
        <v>6371</v>
      </c>
      <c r="D3141" t="s">
        <v>3043</v>
      </c>
      <c r="E3141" t="s">
        <v>3070</v>
      </c>
      <c r="F3141">
        <v>394.39725831476972</v>
      </c>
      <c r="G3141" t="s">
        <v>43</v>
      </c>
    </row>
    <row r="3142" spans="1:7">
      <c r="A3142" t="s">
        <v>3204</v>
      </c>
      <c r="B3142" s="158">
        <v>46279</v>
      </c>
      <c r="C3142" t="s">
        <v>6362</v>
      </c>
      <c r="D3142" t="s">
        <v>3043</v>
      </c>
      <c r="E3142" t="s">
        <v>3070</v>
      </c>
      <c r="F3142">
        <v>432.8239079634659</v>
      </c>
      <c r="G3142" t="s">
        <v>43</v>
      </c>
    </row>
    <row r="3143" spans="1:7">
      <c r="A3143" t="s">
        <v>3204</v>
      </c>
      <c r="B3143" s="158">
        <v>46279</v>
      </c>
      <c r="C3143" t="s">
        <v>6361</v>
      </c>
      <c r="D3143" t="s">
        <v>3043</v>
      </c>
      <c r="E3143" t="s">
        <v>3070</v>
      </c>
      <c r="F3143">
        <v>359.97985776001588</v>
      </c>
      <c r="G3143" t="s">
        <v>43</v>
      </c>
    </row>
    <row r="3144" spans="1:7">
      <c r="A3144" t="s">
        <v>3204</v>
      </c>
      <c r="B3144" s="158">
        <v>46279</v>
      </c>
      <c r="C3144" t="s">
        <v>6363</v>
      </c>
      <c r="D3144" t="s">
        <v>3043</v>
      </c>
      <c r="E3144" t="s">
        <v>3070</v>
      </c>
      <c r="F3144">
        <v>432.82852025609458</v>
      </c>
      <c r="G3144" t="s">
        <v>43</v>
      </c>
    </row>
    <row r="3145" spans="1:7">
      <c r="A3145" t="s">
        <v>3204</v>
      </c>
      <c r="B3145" s="158">
        <v>46279</v>
      </c>
      <c r="C3145" t="s">
        <v>6360</v>
      </c>
      <c r="D3145" t="s">
        <v>3043</v>
      </c>
      <c r="E3145" t="s">
        <v>3070</v>
      </c>
      <c r="F3145">
        <v>359.9828118677251</v>
      </c>
      <c r="G3145" t="s">
        <v>43</v>
      </c>
    </row>
    <row r="3146" spans="1:7">
      <c r="A3146" t="s">
        <v>3204</v>
      </c>
      <c r="B3146" s="158">
        <v>46279</v>
      </c>
      <c r="C3146" t="s">
        <v>6364</v>
      </c>
      <c r="D3146" t="s">
        <v>3043</v>
      </c>
      <c r="E3146" t="s">
        <v>3070</v>
      </c>
      <c r="F3146">
        <v>432.82486955798231</v>
      </c>
      <c r="G3146" t="s">
        <v>43</v>
      </c>
    </row>
    <row r="3147" spans="1:7">
      <c r="A3147" t="s">
        <v>3204</v>
      </c>
      <c r="B3147" s="158">
        <v>46279</v>
      </c>
      <c r="C3147" t="s">
        <v>6359</v>
      </c>
      <c r="D3147" t="s">
        <v>3043</v>
      </c>
      <c r="E3147" t="s">
        <v>3070</v>
      </c>
      <c r="F3147">
        <v>359.97977564157918</v>
      </c>
      <c r="G3147" t="s">
        <v>43</v>
      </c>
    </row>
    <row r="3148" spans="1:7">
      <c r="A3148" t="s">
        <v>3204</v>
      </c>
      <c r="B3148" s="158">
        <v>46279</v>
      </c>
      <c r="C3148" t="s">
        <v>6357</v>
      </c>
      <c r="D3148" t="s">
        <v>3043</v>
      </c>
      <c r="E3148" t="s">
        <v>3070</v>
      </c>
      <c r="F3148">
        <v>386.23262565070758</v>
      </c>
      <c r="G3148" t="s">
        <v>43</v>
      </c>
    </row>
    <row r="3149" spans="1:7">
      <c r="A3149" t="s">
        <v>3204</v>
      </c>
      <c r="B3149" s="158">
        <v>46279</v>
      </c>
      <c r="C3149" t="s">
        <v>6373</v>
      </c>
      <c r="D3149" t="s">
        <v>3043</v>
      </c>
      <c r="E3149" t="s">
        <v>3070</v>
      </c>
      <c r="F3149">
        <v>544.02354949899018</v>
      </c>
      <c r="G3149" t="s">
        <v>43</v>
      </c>
    </row>
    <row r="3150" spans="1:7">
      <c r="A3150" t="s">
        <v>3204</v>
      </c>
      <c r="B3150" s="158">
        <v>46279</v>
      </c>
      <c r="C3150" t="s">
        <v>6374</v>
      </c>
      <c r="D3150" t="s">
        <v>3043</v>
      </c>
      <c r="E3150" t="s">
        <v>3070</v>
      </c>
      <c r="F3150">
        <v>443.01717333728448</v>
      </c>
      <c r="G3150" t="s">
        <v>43</v>
      </c>
    </row>
    <row r="3151" spans="1:7">
      <c r="A3151" t="s">
        <v>3204</v>
      </c>
      <c r="B3151" s="158">
        <v>46279</v>
      </c>
      <c r="C3151" t="s">
        <v>6400</v>
      </c>
      <c r="D3151" t="s">
        <v>3043</v>
      </c>
      <c r="E3151" t="s">
        <v>3070</v>
      </c>
      <c r="F3151">
        <v>5178.8721423526295</v>
      </c>
      <c r="G3151" t="s">
        <v>43</v>
      </c>
    </row>
    <row r="3152" spans="1:7">
      <c r="A3152" t="s">
        <v>3204</v>
      </c>
      <c r="B3152" s="158">
        <v>46279</v>
      </c>
      <c r="C3152" t="s">
        <v>6365</v>
      </c>
      <c r="D3152" t="s">
        <v>3043</v>
      </c>
      <c r="E3152" t="s">
        <v>3070</v>
      </c>
      <c r="F3152">
        <v>586.09803693974391</v>
      </c>
      <c r="G3152" t="s">
        <v>43</v>
      </c>
    </row>
    <row r="3153" spans="1:7">
      <c r="A3153" t="s">
        <v>3204</v>
      </c>
      <c r="B3153" s="158">
        <v>46279</v>
      </c>
      <c r="C3153" t="s">
        <v>6366</v>
      </c>
      <c r="D3153" t="s">
        <v>3043</v>
      </c>
      <c r="E3153" t="s">
        <v>3070</v>
      </c>
      <c r="F3153">
        <v>621.29665929125622</v>
      </c>
      <c r="G3153" t="s">
        <v>43</v>
      </c>
    </row>
    <row r="3154" spans="1:7">
      <c r="A3154" t="s">
        <v>3204</v>
      </c>
      <c r="B3154" s="158">
        <v>46279</v>
      </c>
      <c r="C3154" t="s">
        <v>6370</v>
      </c>
      <c r="D3154" t="s">
        <v>3043</v>
      </c>
      <c r="E3154" t="s">
        <v>3070</v>
      </c>
      <c r="F3154">
        <v>394.39659988600761</v>
      </c>
      <c r="G3154" t="s">
        <v>43</v>
      </c>
    </row>
    <row r="3155" spans="1:7">
      <c r="A3155" t="s">
        <v>3204</v>
      </c>
      <c r="B3155" s="158">
        <v>46279</v>
      </c>
      <c r="C3155" t="s">
        <v>6372</v>
      </c>
      <c r="D3155" t="s">
        <v>3043</v>
      </c>
      <c r="E3155" t="s">
        <v>3070</v>
      </c>
      <c r="F3155">
        <v>229.1969968632329</v>
      </c>
      <c r="G3155" t="s">
        <v>43</v>
      </c>
    </row>
    <row r="3156" spans="1:7">
      <c r="A3156" t="s">
        <v>3204</v>
      </c>
      <c r="B3156" s="158">
        <v>46279</v>
      </c>
      <c r="C3156" t="s">
        <v>6408</v>
      </c>
      <c r="D3156" t="s">
        <v>3043</v>
      </c>
      <c r="E3156" t="s">
        <v>3070</v>
      </c>
      <c r="F3156">
        <v>572.02265522256494</v>
      </c>
      <c r="G3156" t="s">
        <v>43</v>
      </c>
    </row>
    <row r="3157" spans="1:7">
      <c r="A3157" t="s">
        <v>3204</v>
      </c>
      <c r="B3157" s="158">
        <v>46279</v>
      </c>
      <c r="C3157" t="s">
        <v>6413</v>
      </c>
      <c r="D3157" t="s">
        <v>3048</v>
      </c>
      <c r="E3157" t="s">
        <v>3070</v>
      </c>
      <c r="F3157">
        <v>412.9200948132202</v>
      </c>
      <c r="G3157" t="s">
        <v>43</v>
      </c>
    </row>
    <row r="3158" spans="1:7">
      <c r="A3158" t="s">
        <v>3204</v>
      </c>
      <c r="B3158" s="158">
        <v>46279</v>
      </c>
      <c r="C3158" t="s">
        <v>6409</v>
      </c>
      <c r="D3158" t="s">
        <v>3048</v>
      </c>
      <c r="E3158" t="s">
        <v>3070</v>
      </c>
      <c r="F3158">
        <v>393.56993992626673</v>
      </c>
      <c r="G3158" t="s">
        <v>43</v>
      </c>
    </row>
    <row r="3159" spans="1:7">
      <c r="A3159" t="s">
        <v>3204</v>
      </c>
      <c r="B3159" s="158">
        <v>46279</v>
      </c>
      <c r="C3159" t="s">
        <v>6407</v>
      </c>
      <c r="D3159" t="s">
        <v>3048</v>
      </c>
      <c r="E3159" t="s">
        <v>3070</v>
      </c>
      <c r="F3159">
        <v>388.43456953763962</v>
      </c>
      <c r="G3159" t="s">
        <v>43</v>
      </c>
    </row>
    <row r="3160" spans="1:7">
      <c r="A3160" t="s">
        <v>3204</v>
      </c>
      <c r="B3160" s="158">
        <v>46279</v>
      </c>
      <c r="C3160" t="s">
        <v>6405</v>
      </c>
      <c r="D3160" t="s">
        <v>3048</v>
      </c>
      <c r="E3160" t="s">
        <v>3070</v>
      </c>
      <c r="F3160">
        <v>553.61056660488248</v>
      </c>
      <c r="G3160" t="s">
        <v>43</v>
      </c>
    </row>
    <row r="3161" spans="1:7">
      <c r="A3161" t="s">
        <v>3204</v>
      </c>
      <c r="B3161" s="158">
        <v>46279</v>
      </c>
      <c r="C3161" t="s">
        <v>6403</v>
      </c>
      <c r="D3161" t="s">
        <v>3048</v>
      </c>
      <c r="E3161" t="s">
        <v>3070</v>
      </c>
      <c r="F3161">
        <v>402.59024129249161</v>
      </c>
      <c r="G3161" t="s">
        <v>43</v>
      </c>
    </row>
    <row r="3162" spans="1:7">
      <c r="A3162" t="s">
        <v>3204</v>
      </c>
      <c r="B3162" s="158">
        <v>46279</v>
      </c>
      <c r="C3162" t="s">
        <v>6402</v>
      </c>
      <c r="D3162" t="s">
        <v>3048</v>
      </c>
      <c r="E3162" t="s">
        <v>3070</v>
      </c>
      <c r="F3162">
        <v>432.13441958650952</v>
      </c>
      <c r="G3162" t="s">
        <v>43</v>
      </c>
    </row>
    <row r="3163" spans="1:7">
      <c r="A3163" t="s">
        <v>3204</v>
      </c>
      <c r="B3163" s="158">
        <v>46280</v>
      </c>
      <c r="C3163" t="s">
        <v>6496</v>
      </c>
      <c r="D3163" t="s">
        <v>3041</v>
      </c>
      <c r="E3163" t="s">
        <v>3070</v>
      </c>
      <c r="F3163">
        <v>450.7043868266046</v>
      </c>
      <c r="G3163" t="s">
        <v>43</v>
      </c>
    </row>
    <row r="3164" spans="1:7">
      <c r="A3164" t="s">
        <v>3204</v>
      </c>
      <c r="B3164" s="158">
        <v>46280</v>
      </c>
      <c r="C3164" t="s">
        <v>6495</v>
      </c>
      <c r="D3164" t="s">
        <v>3041</v>
      </c>
      <c r="E3164" t="s">
        <v>3070</v>
      </c>
      <c r="F3164">
        <v>450.70556817576289</v>
      </c>
      <c r="G3164" t="s">
        <v>43</v>
      </c>
    </row>
    <row r="3165" spans="1:7">
      <c r="A3165" t="s">
        <v>3204</v>
      </c>
      <c r="B3165" s="158">
        <v>46280</v>
      </c>
      <c r="C3165" t="s">
        <v>6494</v>
      </c>
      <c r="D3165" t="s">
        <v>3041</v>
      </c>
      <c r="E3165" t="s">
        <v>3070</v>
      </c>
      <c r="F3165">
        <v>434.90172606706619</v>
      </c>
      <c r="G3165" t="s">
        <v>43</v>
      </c>
    </row>
    <row r="3166" spans="1:7">
      <c r="A3166" t="s">
        <v>3204</v>
      </c>
      <c r="B3166" s="158">
        <v>46280</v>
      </c>
      <c r="C3166" t="s">
        <v>6493</v>
      </c>
      <c r="D3166" t="s">
        <v>3041</v>
      </c>
      <c r="E3166" t="s">
        <v>3070</v>
      </c>
      <c r="F3166">
        <v>447.09321276471019</v>
      </c>
      <c r="G3166" t="s">
        <v>43</v>
      </c>
    </row>
    <row r="3167" spans="1:7">
      <c r="A3167" t="s">
        <v>3204</v>
      </c>
      <c r="B3167" s="158">
        <v>46280</v>
      </c>
      <c r="C3167" t="s">
        <v>6486</v>
      </c>
      <c r="D3167" t="s">
        <v>3041</v>
      </c>
      <c r="E3167" t="s">
        <v>3070</v>
      </c>
      <c r="F3167">
        <v>461.56370015442371</v>
      </c>
      <c r="G3167" t="s">
        <v>43</v>
      </c>
    </row>
    <row r="3168" spans="1:7">
      <c r="A3168" t="s">
        <v>3204</v>
      </c>
      <c r="B3168" s="158">
        <v>46280</v>
      </c>
      <c r="C3168" t="s">
        <v>6485</v>
      </c>
      <c r="D3168" t="s">
        <v>3041</v>
      </c>
      <c r="E3168" t="s">
        <v>3070</v>
      </c>
      <c r="F3168">
        <v>874.47577125299722</v>
      </c>
      <c r="G3168" t="s">
        <v>43</v>
      </c>
    </row>
    <row r="3169" spans="1:7">
      <c r="A3169" t="s">
        <v>3204</v>
      </c>
      <c r="B3169" s="158">
        <v>46280</v>
      </c>
      <c r="C3169" t="s">
        <v>6483</v>
      </c>
      <c r="D3169" t="s">
        <v>3041</v>
      </c>
      <c r="E3169" t="s">
        <v>3070</v>
      </c>
      <c r="F3169">
        <v>1389.4574433229859</v>
      </c>
      <c r="G3169" t="s">
        <v>43</v>
      </c>
    </row>
    <row r="3170" spans="1:7">
      <c r="A3170" t="s">
        <v>3204</v>
      </c>
      <c r="B3170" s="158">
        <v>46280</v>
      </c>
      <c r="C3170" t="s">
        <v>6484</v>
      </c>
      <c r="D3170" t="s">
        <v>3041</v>
      </c>
      <c r="E3170" t="s">
        <v>3070</v>
      </c>
      <c r="F3170">
        <v>943.92885182611644</v>
      </c>
      <c r="G3170" t="s">
        <v>43</v>
      </c>
    </row>
    <row r="3171" spans="1:7">
      <c r="A3171" t="s">
        <v>3204</v>
      </c>
      <c r="B3171" s="158">
        <v>46280</v>
      </c>
      <c r="C3171" t="s">
        <v>6560</v>
      </c>
      <c r="D3171" t="s">
        <v>3041</v>
      </c>
      <c r="E3171" t="s">
        <v>3070</v>
      </c>
      <c r="F3171">
        <v>468.25109469913878</v>
      </c>
      <c r="G3171" t="s">
        <v>43</v>
      </c>
    </row>
    <row r="3172" spans="1:7">
      <c r="A3172" t="s">
        <v>3204</v>
      </c>
      <c r="B3172" s="158">
        <v>46280</v>
      </c>
      <c r="C3172" t="s">
        <v>6559</v>
      </c>
      <c r="D3172" t="s">
        <v>3041</v>
      </c>
      <c r="E3172" t="s">
        <v>3070</v>
      </c>
      <c r="F3172">
        <v>865.15896974108182</v>
      </c>
      <c r="G3172" t="s">
        <v>43</v>
      </c>
    </row>
    <row r="3173" spans="1:7">
      <c r="A3173" t="s">
        <v>3204</v>
      </c>
      <c r="B3173" s="158">
        <v>46280</v>
      </c>
      <c r="C3173" t="s">
        <v>6578</v>
      </c>
      <c r="D3173" t="s">
        <v>3041</v>
      </c>
      <c r="E3173" t="s">
        <v>3070</v>
      </c>
      <c r="F3173">
        <v>668.15753838419914</v>
      </c>
      <c r="G3173" t="s">
        <v>43</v>
      </c>
    </row>
    <row r="3174" spans="1:7">
      <c r="A3174" t="s">
        <v>3204</v>
      </c>
      <c r="B3174" s="158">
        <v>46280</v>
      </c>
      <c r="C3174" t="s">
        <v>6569</v>
      </c>
      <c r="D3174" t="s">
        <v>3041</v>
      </c>
      <c r="E3174" t="s">
        <v>3070</v>
      </c>
      <c r="F3174">
        <v>456.40378571627662</v>
      </c>
      <c r="G3174" t="s">
        <v>43</v>
      </c>
    </row>
    <row r="3175" spans="1:7">
      <c r="A3175" t="s">
        <v>3204</v>
      </c>
      <c r="B3175" s="158">
        <v>46280</v>
      </c>
      <c r="C3175" t="s">
        <v>6570</v>
      </c>
      <c r="D3175" t="s">
        <v>3041</v>
      </c>
      <c r="E3175" t="s">
        <v>3070</v>
      </c>
      <c r="F3175">
        <v>456.40600285865372</v>
      </c>
      <c r="G3175" t="s">
        <v>43</v>
      </c>
    </row>
    <row r="3176" spans="1:7">
      <c r="A3176" t="s">
        <v>3204</v>
      </c>
      <c r="B3176" s="158">
        <v>46280</v>
      </c>
      <c r="C3176" t="s">
        <v>6571</v>
      </c>
      <c r="D3176" t="s">
        <v>3041</v>
      </c>
      <c r="E3176" t="s">
        <v>3070</v>
      </c>
      <c r="F3176">
        <v>563.95969950436847</v>
      </c>
      <c r="G3176" t="s">
        <v>43</v>
      </c>
    </row>
    <row r="3177" spans="1:7">
      <c r="A3177" t="s">
        <v>3204</v>
      </c>
      <c r="B3177" s="158">
        <v>46280</v>
      </c>
      <c r="C3177" t="s">
        <v>6552</v>
      </c>
      <c r="D3177" t="s">
        <v>3041</v>
      </c>
      <c r="E3177" t="s">
        <v>3070</v>
      </c>
      <c r="F3177">
        <v>217.0968149066903</v>
      </c>
      <c r="G3177" t="s">
        <v>43</v>
      </c>
    </row>
    <row r="3178" spans="1:7">
      <c r="A3178" t="s">
        <v>3204</v>
      </c>
      <c r="B3178" s="158">
        <v>46280</v>
      </c>
      <c r="C3178" t="s">
        <v>6553</v>
      </c>
      <c r="D3178" t="s">
        <v>3041</v>
      </c>
      <c r="E3178" t="s">
        <v>3070</v>
      </c>
      <c r="F3178">
        <v>200.6912554493174</v>
      </c>
      <c r="G3178" t="s">
        <v>43</v>
      </c>
    </row>
    <row r="3179" spans="1:7">
      <c r="A3179" t="s">
        <v>3204</v>
      </c>
      <c r="B3179" s="158">
        <v>46280</v>
      </c>
      <c r="C3179" t="s">
        <v>6500</v>
      </c>
      <c r="D3179" t="s">
        <v>3041</v>
      </c>
      <c r="E3179" t="s">
        <v>3070</v>
      </c>
      <c r="F3179">
        <v>384.26548309251672</v>
      </c>
      <c r="G3179" t="s">
        <v>43</v>
      </c>
    </row>
    <row r="3180" spans="1:7">
      <c r="A3180" t="s">
        <v>3204</v>
      </c>
      <c r="B3180" s="158">
        <v>46280</v>
      </c>
      <c r="C3180" t="s">
        <v>6501</v>
      </c>
      <c r="D3180" t="s">
        <v>3041</v>
      </c>
      <c r="E3180" t="s">
        <v>3070</v>
      </c>
      <c r="F3180">
        <v>386.35364939644933</v>
      </c>
      <c r="G3180" t="s">
        <v>43</v>
      </c>
    </row>
    <row r="3181" spans="1:7">
      <c r="A3181" t="s">
        <v>3204</v>
      </c>
      <c r="B3181" s="158">
        <v>46280</v>
      </c>
      <c r="C3181" t="s">
        <v>6443</v>
      </c>
      <c r="D3181" t="s">
        <v>3039</v>
      </c>
      <c r="E3181" t="s">
        <v>3070</v>
      </c>
      <c r="F3181">
        <v>727.36959664896131</v>
      </c>
      <c r="G3181" t="s">
        <v>43</v>
      </c>
    </row>
    <row r="3182" spans="1:7">
      <c r="A3182" t="s">
        <v>3204</v>
      </c>
      <c r="B3182" s="158">
        <v>46280</v>
      </c>
      <c r="C3182" t="s">
        <v>6459</v>
      </c>
      <c r="D3182" t="s">
        <v>3039</v>
      </c>
      <c r="E3182" t="s">
        <v>3070</v>
      </c>
      <c r="F3182">
        <v>1598.0993209254229</v>
      </c>
      <c r="G3182" t="s">
        <v>43</v>
      </c>
    </row>
    <row r="3183" spans="1:7">
      <c r="A3183" t="s">
        <v>3204</v>
      </c>
      <c r="B3183" s="158">
        <v>46280</v>
      </c>
      <c r="C3183" t="s">
        <v>6452</v>
      </c>
      <c r="D3183" t="s">
        <v>3039</v>
      </c>
      <c r="E3183" t="s">
        <v>3070</v>
      </c>
      <c r="F3183">
        <v>483.65375701338053</v>
      </c>
      <c r="G3183" t="s">
        <v>43</v>
      </c>
    </row>
    <row r="3184" spans="1:7">
      <c r="A3184" t="s">
        <v>3204</v>
      </c>
      <c r="B3184" s="158">
        <v>46280</v>
      </c>
      <c r="C3184" t="s">
        <v>6451</v>
      </c>
      <c r="D3184" t="s">
        <v>3039</v>
      </c>
      <c r="E3184" t="s">
        <v>3070</v>
      </c>
      <c r="F3184">
        <v>483.65369405224919</v>
      </c>
      <c r="G3184" t="s">
        <v>43</v>
      </c>
    </row>
    <row r="3185" spans="1:7">
      <c r="A3185" t="s">
        <v>3204</v>
      </c>
      <c r="B3185" s="158">
        <v>46280</v>
      </c>
      <c r="C3185" t="s">
        <v>6456</v>
      </c>
      <c r="D3185" t="s">
        <v>3039</v>
      </c>
      <c r="E3185" t="s">
        <v>3070</v>
      </c>
      <c r="F3185">
        <v>694.86370758782141</v>
      </c>
      <c r="G3185" t="s">
        <v>43</v>
      </c>
    </row>
    <row r="3186" spans="1:7">
      <c r="A3186" t="s">
        <v>3204</v>
      </c>
      <c r="B3186" s="158">
        <v>46280</v>
      </c>
      <c r="C3186" t="s">
        <v>6458</v>
      </c>
      <c r="D3186" t="s">
        <v>3039</v>
      </c>
      <c r="E3186" t="s">
        <v>3070</v>
      </c>
      <c r="F3186">
        <v>492.82977261242922</v>
      </c>
      <c r="G3186" t="s">
        <v>43</v>
      </c>
    </row>
    <row r="3187" spans="1:7">
      <c r="A3187" t="s">
        <v>3204</v>
      </c>
      <c r="B3187" s="158">
        <v>46280</v>
      </c>
      <c r="C3187" t="s">
        <v>6457</v>
      </c>
      <c r="D3187" t="s">
        <v>3039</v>
      </c>
      <c r="E3187" t="s">
        <v>3070</v>
      </c>
      <c r="F3187">
        <v>512.75396589911543</v>
      </c>
      <c r="G3187" t="s">
        <v>43</v>
      </c>
    </row>
    <row r="3188" spans="1:7">
      <c r="A3188" t="s">
        <v>3204</v>
      </c>
      <c r="B3188" s="158">
        <v>46280</v>
      </c>
      <c r="C3188" t="s">
        <v>6454</v>
      </c>
      <c r="D3188" t="s">
        <v>3039</v>
      </c>
      <c r="E3188" t="s">
        <v>3070</v>
      </c>
      <c r="F3188">
        <v>483.65095803420991</v>
      </c>
      <c r="G3188" t="s">
        <v>43</v>
      </c>
    </row>
    <row r="3189" spans="1:7">
      <c r="A3189" t="s">
        <v>3204</v>
      </c>
      <c r="B3189" s="158">
        <v>46280</v>
      </c>
      <c r="C3189" t="s">
        <v>6453</v>
      </c>
      <c r="D3189" t="s">
        <v>3039</v>
      </c>
      <c r="E3189" t="s">
        <v>3070</v>
      </c>
      <c r="F3189">
        <v>483.65015966352081</v>
      </c>
      <c r="G3189" t="s">
        <v>43</v>
      </c>
    </row>
    <row r="3190" spans="1:7">
      <c r="A3190" t="s">
        <v>3204</v>
      </c>
      <c r="B3190" s="158">
        <v>46280</v>
      </c>
      <c r="C3190" t="s">
        <v>6469</v>
      </c>
      <c r="D3190" t="s">
        <v>3039</v>
      </c>
      <c r="E3190" t="s">
        <v>3070</v>
      </c>
      <c r="F3190">
        <v>465.94385147513822</v>
      </c>
      <c r="G3190" t="s">
        <v>43</v>
      </c>
    </row>
    <row r="3191" spans="1:7">
      <c r="A3191" t="s">
        <v>3204</v>
      </c>
      <c r="B3191" s="158">
        <v>46280</v>
      </c>
      <c r="C3191" t="s">
        <v>6474</v>
      </c>
      <c r="D3191" t="s">
        <v>3039</v>
      </c>
      <c r="E3191" t="s">
        <v>3070</v>
      </c>
      <c r="F3191">
        <v>392.54863316798583</v>
      </c>
      <c r="G3191" t="s">
        <v>43</v>
      </c>
    </row>
    <row r="3192" spans="1:7">
      <c r="A3192" t="s">
        <v>3204</v>
      </c>
      <c r="B3192" s="158">
        <v>46280</v>
      </c>
      <c r="C3192" t="s">
        <v>6468</v>
      </c>
      <c r="D3192" t="s">
        <v>3039</v>
      </c>
      <c r="E3192" t="s">
        <v>3070</v>
      </c>
      <c r="F3192">
        <v>470.41395510314032</v>
      </c>
      <c r="G3192" t="s">
        <v>43</v>
      </c>
    </row>
    <row r="3193" spans="1:7">
      <c r="A3193" t="s">
        <v>3204</v>
      </c>
      <c r="B3193" s="158">
        <v>46280</v>
      </c>
      <c r="C3193" t="s">
        <v>6473</v>
      </c>
      <c r="D3193" t="s">
        <v>3039</v>
      </c>
      <c r="E3193" t="s">
        <v>3070</v>
      </c>
      <c r="F3193">
        <v>405.63211634499021</v>
      </c>
      <c r="G3193" t="s">
        <v>43</v>
      </c>
    </row>
    <row r="3194" spans="1:7">
      <c r="A3194" t="s">
        <v>3204</v>
      </c>
      <c r="B3194" s="158">
        <v>46280</v>
      </c>
      <c r="C3194" t="s">
        <v>6467</v>
      </c>
      <c r="D3194" t="s">
        <v>3039</v>
      </c>
      <c r="E3194" t="s">
        <v>3070</v>
      </c>
      <c r="F3194">
        <v>470.41449120524339</v>
      </c>
      <c r="G3194" t="s">
        <v>43</v>
      </c>
    </row>
    <row r="3195" spans="1:7">
      <c r="A3195" t="s">
        <v>3204</v>
      </c>
      <c r="B3195" s="158">
        <v>46280</v>
      </c>
      <c r="C3195" t="s">
        <v>6472</v>
      </c>
      <c r="D3195" t="s">
        <v>3039</v>
      </c>
      <c r="E3195" t="s">
        <v>3070</v>
      </c>
      <c r="F3195">
        <v>405.63446263852529</v>
      </c>
      <c r="G3195" t="s">
        <v>43</v>
      </c>
    </row>
    <row r="3196" spans="1:7">
      <c r="A3196" t="s">
        <v>3204</v>
      </c>
      <c r="B3196" s="158">
        <v>46280</v>
      </c>
      <c r="C3196" t="s">
        <v>6466</v>
      </c>
      <c r="D3196" t="s">
        <v>3039</v>
      </c>
      <c r="E3196" t="s">
        <v>3070</v>
      </c>
      <c r="F3196">
        <v>470.41602396173403</v>
      </c>
      <c r="G3196" t="s">
        <v>43</v>
      </c>
    </row>
    <row r="3197" spans="1:7">
      <c r="A3197" t="s">
        <v>3204</v>
      </c>
      <c r="B3197" s="158">
        <v>46280</v>
      </c>
      <c r="C3197" t="s">
        <v>6465</v>
      </c>
      <c r="D3197" t="s">
        <v>3039</v>
      </c>
      <c r="E3197" t="s">
        <v>3070</v>
      </c>
      <c r="F3197">
        <v>470.41285253432579</v>
      </c>
      <c r="G3197" t="s">
        <v>43</v>
      </c>
    </row>
    <row r="3198" spans="1:7">
      <c r="A3198" t="s">
        <v>3204</v>
      </c>
      <c r="B3198" s="158">
        <v>46280</v>
      </c>
      <c r="C3198" t="s">
        <v>6630</v>
      </c>
      <c r="D3198" t="s">
        <v>3043</v>
      </c>
      <c r="E3198" t="s">
        <v>3070</v>
      </c>
      <c r="F3198">
        <v>952.23264059377834</v>
      </c>
      <c r="G3198" t="s">
        <v>43</v>
      </c>
    </row>
    <row r="3199" spans="1:7">
      <c r="A3199" t="s">
        <v>3204</v>
      </c>
      <c r="B3199" s="158">
        <v>46280</v>
      </c>
      <c r="C3199" t="s">
        <v>6629</v>
      </c>
      <c r="D3199" t="s">
        <v>3043</v>
      </c>
      <c r="E3199" t="s">
        <v>3070</v>
      </c>
      <c r="F3199">
        <v>449.56164532154799</v>
      </c>
      <c r="G3199" t="s">
        <v>43</v>
      </c>
    </row>
    <row r="3200" spans="1:7">
      <c r="A3200" t="s">
        <v>3204</v>
      </c>
      <c r="B3200" s="158">
        <v>46280</v>
      </c>
      <c r="C3200" t="s">
        <v>6628</v>
      </c>
      <c r="D3200" t="s">
        <v>3043</v>
      </c>
      <c r="E3200" t="s">
        <v>3070</v>
      </c>
      <c r="F3200">
        <v>470.4665898643434</v>
      </c>
      <c r="G3200" t="s">
        <v>43</v>
      </c>
    </row>
    <row r="3201" spans="1:7">
      <c r="A3201" t="s">
        <v>3204</v>
      </c>
      <c r="B3201" s="158">
        <v>46280</v>
      </c>
      <c r="C3201" t="s">
        <v>6627</v>
      </c>
      <c r="D3201" t="s">
        <v>3043</v>
      </c>
      <c r="E3201" t="s">
        <v>3070</v>
      </c>
      <c r="F3201">
        <v>500.3933790884912</v>
      </c>
      <c r="G3201" t="s">
        <v>43</v>
      </c>
    </row>
    <row r="3202" spans="1:7">
      <c r="A3202" t="s">
        <v>3204</v>
      </c>
      <c r="B3202" s="158">
        <v>46280</v>
      </c>
      <c r="C3202" t="s">
        <v>6626</v>
      </c>
      <c r="D3202" t="s">
        <v>3043</v>
      </c>
      <c r="E3202" t="s">
        <v>3070</v>
      </c>
      <c r="F3202">
        <v>474.54492067173118</v>
      </c>
      <c r="G3202" t="s">
        <v>43</v>
      </c>
    </row>
    <row r="3203" spans="1:7">
      <c r="A3203" t="s">
        <v>3204</v>
      </c>
      <c r="B3203" s="158">
        <v>46280</v>
      </c>
      <c r="C3203" t="s">
        <v>6625</v>
      </c>
      <c r="D3203" t="s">
        <v>3043</v>
      </c>
      <c r="E3203" t="s">
        <v>3070</v>
      </c>
      <c r="F3203">
        <v>474.54660514369613</v>
      </c>
      <c r="G3203" t="s">
        <v>43</v>
      </c>
    </row>
    <row r="3204" spans="1:7">
      <c r="A3204" t="s">
        <v>3204</v>
      </c>
      <c r="B3204" s="158">
        <v>46280</v>
      </c>
      <c r="C3204" t="s">
        <v>6624</v>
      </c>
      <c r="D3204" t="s">
        <v>3043</v>
      </c>
      <c r="E3204" t="s">
        <v>3070</v>
      </c>
      <c r="F3204">
        <v>474.54832592792809</v>
      </c>
      <c r="G3204" t="s">
        <v>43</v>
      </c>
    </row>
    <row r="3205" spans="1:7">
      <c r="A3205" t="s">
        <v>3204</v>
      </c>
      <c r="B3205" s="158">
        <v>46280</v>
      </c>
      <c r="C3205" t="s">
        <v>6623</v>
      </c>
      <c r="D3205" t="s">
        <v>3043</v>
      </c>
      <c r="E3205" t="s">
        <v>3070</v>
      </c>
      <c r="F3205">
        <v>468.66897488385439</v>
      </c>
      <c r="G3205" t="s">
        <v>43</v>
      </c>
    </row>
    <row r="3206" spans="1:7">
      <c r="A3206" t="s">
        <v>3204</v>
      </c>
      <c r="B3206" s="158">
        <v>46280</v>
      </c>
      <c r="C3206" t="s">
        <v>6621</v>
      </c>
      <c r="D3206" t="s">
        <v>3043</v>
      </c>
      <c r="E3206" t="s">
        <v>3070</v>
      </c>
      <c r="F3206">
        <v>739.61780302599072</v>
      </c>
      <c r="G3206" t="s">
        <v>43</v>
      </c>
    </row>
    <row r="3207" spans="1:7">
      <c r="A3207" t="s">
        <v>3204</v>
      </c>
      <c r="B3207" s="158">
        <v>46280</v>
      </c>
      <c r="C3207" t="s">
        <v>6618</v>
      </c>
      <c r="D3207" t="s">
        <v>3043</v>
      </c>
      <c r="E3207" t="s">
        <v>3070</v>
      </c>
      <c r="F3207">
        <v>405.16471433080733</v>
      </c>
      <c r="G3207" t="s">
        <v>43</v>
      </c>
    </row>
    <row r="3208" spans="1:7">
      <c r="A3208" t="s">
        <v>3204</v>
      </c>
      <c r="B3208" s="158">
        <v>46280</v>
      </c>
      <c r="C3208" t="s">
        <v>6619</v>
      </c>
      <c r="D3208" t="s">
        <v>3043</v>
      </c>
      <c r="E3208" t="s">
        <v>3070</v>
      </c>
      <c r="F3208">
        <v>405.17146328976378</v>
      </c>
      <c r="G3208" t="s">
        <v>43</v>
      </c>
    </row>
    <row r="3209" spans="1:7">
      <c r="A3209" t="s">
        <v>3204</v>
      </c>
      <c r="B3209" s="158">
        <v>46280</v>
      </c>
      <c r="C3209" t="s">
        <v>6620</v>
      </c>
      <c r="D3209" t="s">
        <v>3043</v>
      </c>
      <c r="E3209" t="s">
        <v>3070</v>
      </c>
      <c r="F3209">
        <v>405.17315191403031</v>
      </c>
      <c r="G3209" t="s">
        <v>43</v>
      </c>
    </row>
    <row r="3210" spans="1:7">
      <c r="A3210" t="s">
        <v>3204</v>
      </c>
      <c r="B3210" s="158">
        <v>46280</v>
      </c>
      <c r="C3210" t="s">
        <v>6615</v>
      </c>
      <c r="D3210" t="s">
        <v>3043</v>
      </c>
      <c r="E3210" t="s">
        <v>3070</v>
      </c>
      <c r="F3210">
        <v>405.15462399832899</v>
      </c>
      <c r="G3210" t="s">
        <v>43</v>
      </c>
    </row>
    <row r="3211" spans="1:7">
      <c r="A3211" t="s">
        <v>3204</v>
      </c>
      <c r="B3211" s="158">
        <v>46280</v>
      </c>
      <c r="C3211" t="s">
        <v>6616</v>
      </c>
      <c r="D3211" t="s">
        <v>3043</v>
      </c>
      <c r="E3211" t="s">
        <v>3070</v>
      </c>
      <c r="F3211">
        <v>405.15594190312549</v>
      </c>
      <c r="G3211" t="s">
        <v>43</v>
      </c>
    </row>
    <row r="3212" spans="1:7">
      <c r="A3212" t="s">
        <v>3204</v>
      </c>
      <c r="B3212" s="158">
        <v>46280</v>
      </c>
      <c r="C3212" t="s">
        <v>6617</v>
      </c>
      <c r="D3212" t="s">
        <v>3043</v>
      </c>
      <c r="E3212" t="s">
        <v>3070</v>
      </c>
      <c r="F3212">
        <v>405.16092526214197</v>
      </c>
      <c r="G3212" t="s">
        <v>43</v>
      </c>
    </row>
    <row r="3213" spans="1:7">
      <c r="A3213" t="s">
        <v>3204</v>
      </c>
      <c r="B3213" s="158">
        <v>46280</v>
      </c>
      <c r="C3213" t="s">
        <v>6622</v>
      </c>
      <c r="D3213" t="s">
        <v>3043</v>
      </c>
      <c r="E3213" t="s">
        <v>3070</v>
      </c>
      <c r="F3213">
        <v>734.78755588829517</v>
      </c>
      <c r="G3213" t="s">
        <v>43</v>
      </c>
    </row>
    <row r="3214" spans="1:7">
      <c r="A3214" t="s">
        <v>3204</v>
      </c>
      <c r="B3214" s="158">
        <v>46280</v>
      </c>
      <c r="C3214" t="s">
        <v>6637</v>
      </c>
      <c r="D3214" t="s">
        <v>3043</v>
      </c>
      <c r="E3214" t="s">
        <v>3070</v>
      </c>
      <c r="F3214">
        <v>679.5630105077289</v>
      </c>
      <c r="G3214" t="s">
        <v>43</v>
      </c>
    </row>
    <row r="3215" spans="1:7">
      <c r="A3215" t="s">
        <v>3204</v>
      </c>
      <c r="B3215" s="158">
        <v>46280</v>
      </c>
      <c r="C3215" t="s">
        <v>6591</v>
      </c>
      <c r="D3215" t="s">
        <v>3043</v>
      </c>
      <c r="E3215" t="s">
        <v>3070</v>
      </c>
      <c r="F3215">
        <v>407.589220976457</v>
      </c>
      <c r="G3215" t="s">
        <v>43</v>
      </c>
    </row>
    <row r="3216" spans="1:7">
      <c r="A3216" t="s">
        <v>3204</v>
      </c>
      <c r="B3216" s="158">
        <v>46280</v>
      </c>
      <c r="C3216" t="s">
        <v>6590</v>
      </c>
      <c r="D3216" t="s">
        <v>3043</v>
      </c>
      <c r="E3216" t="s">
        <v>3070</v>
      </c>
      <c r="F3216">
        <v>408.55971013568342</v>
      </c>
      <c r="G3216" t="s">
        <v>43</v>
      </c>
    </row>
    <row r="3217" spans="1:7">
      <c r="A3217" t="s">
        <v>3204</v>
      </c>
      <c r="B3217" s="158">
        <v>46280</v>
      </c>
      <c r="C3217" t="s">
        <v>6592</v>
      </c>
      <c r="D3217" t="s">
        <v>3043</v>
      </c>
      <c r="E3217" t="s">
        <v>3070</v>
      </c>
      <c r="F3217">
        <v>415.11507015675312</v>
      </c>
      <c r="G3217" t="s">
        <v>43</v>
      </c>
    </row>
    <row r="3218" spans="1:7">
      <c r="A3218" t="s">
        <v>3204</v>
      </c>
      <c r="B3218" s="158">
        <v>46280</v>
      </c>
      <c r="C3218" t="s">
        <v>6610</v>
      </c>
      <c r="D3218" t="s">
        <v>3043</v>
      </c>
      <c r="E3218" t="s">
        <v>3070</v>
      </c>
      <c r="F3218">
        <v>455.98342783562839</v>
      </c>
      <c r="G3218" t="s">
        <v>43</v>
      </c>
    </row>
    <row r="3219" spans="1:7">
      <c r="A3219" t="s">
        <v>3204</v>
      </c>
      <c r="B3219" s="158">
        <v>46280</v>
      </c>
      <c r="C3219" t="s">
        <v>6611</v>
      </c>
      <c r="D3219" t="s">
        <v>3043</v>
      </c>
      <c r="E3219" t="s">
        <v>3070</v>
      </c>
      <c r="F3219">
        <v>439.47162024118012</v>
      </c>
      <c r="G3219" t="s">
        <v>43</v>
      </c>
    </row>
    <row r="3220" spans="1:7">
      <c r="A3220" t="s">
        <v>3204</v>
      </c>
      <c r="B3220" s="158">
        <v>46280</v>
      </c>
      <c r="C3220" t="s">
        <v>6612</v>
      </c>
      <c r="D3220" t="s">
        <v>3043</v>
      </c>
      <c r="E3220" t="s">
        <v>3070</v>
      </c>
      <c r="F3220">
        <v>439.47078430280089</v>
      </c>
      <c r="G3220" t="s">
        <v>43</v>
      </c>
    </row>
    <row r="3221" spans="1:7">
      <c r="A3221" t="s">
        <v>3204</v>
      </c>
      <c r="B3221" s="158">
        <v>46280</v>
      </c>
      <c r="C3221" t="s">
        <v>6613</v>
      </c>
      <c r="D3221" t="s">
        <v>3043</v>
      </c>
      <c r="E3221" t="s">
        <v>3070</v>
      </c>
      <c r="F3221">
        <v>439.47342789359391</v>
      </c>
      <c r="G3221" t="s">
        <v>43</v>
      </c>
    </row>
    <row r="3222" spans="1:7">
      <c r="A3222" t="s">
        <v>3204</v>
      </c>
      <c r="B3222" s="158">
        <v>46280</v>
      </c>
      <c r="C3222" t="s">
        <v>6614</v>
      </c>
      <c r="D3222" t="s">
        <v>3043</v>
      </c>
      <c r="E3222" t="s">
        <v>3070</v>
      </c>
      <c r="F3222">
        <v>439.46884793788189</v>
      </c>
      <c r="G3222" t="s">
        <v>43</v>
      </c>
    </row>
    <row r="3223" spans="1:7">
      <c r="A3223" t="s">
        <v>3204</v>
      </c>
      <c r="B3223" s="158">
        <v>46280</v>
      </c>
      <c r="C3223" t="s">
        <v>6593</v>
      </c>
      <c r="D3223" t="s">
        <v>3043</v>
      </c>
      <c r="E3223" t="s">
        <v>3070</v>
      </c>
      <c r="F3223">
        <v>415.11591918207711</v>
      </c>
      <c r="G3223" t="s">
        <v>43</v>
      </c>
    </row>
    <row r="3224" spans="1:7">
      <c r="A3224" t="s">
        <v>3204</v>
      </c>
      <c r="B3224" s="158">
        <v>46280</v>
      </c>
      <c r="C3224" t="s">
        <v>6594</v>
      </c>
      <c r="D3224" t="s">
        <v>3043</v>
      </c>
      <c r="E3224" t="s">
        <v>3070</v>
      </c>
      <c r="F3224">
        <v>415.11873880587518</v>
      </c>
      <c r="G3224" t="s">
        <v>43</v>
      </c>
    </row>
    <row r="3225" spans="1:7">
      <c r="A3225" t="s">
        <v>3204</v>
      </c>
      <c r="B3225" s="158">
        <v>46280</v>
      </c>
      <c r="C3225" t="s">
        <v>6586</v>
      </c>
      <c r="D3225" t="s">
        <v>3043</v>
      </c>
      <c r="E3225" t="s">
        <v>3070</v>
      </c>
      <c r="F3225">
        <v>516.98299721535295</v>
      </c>
      <c r="G3225" t="s">
        <v>43</v>
      </c>
    </row>
    <row r="3226" spans="1:7">
      <c r="A3226" t="s">
        <v>3204</v>
      </c>
      <c r="B3226" s="158">
        <v>46280</v>
      </c>
      <c r="C3226" t="s">
        <v>6604</v>
      </c>
      <c r="D3226" t="s">
        <v>3043</v>
      </c>
      <c r="E3226" t="s">
        <v>3070</v>
      </c>
      <c r="F3226">
        <v>424.49484424199909</v>
      </c>
      <c r="G3226" t="s">
        <v>43</v>
      </c>
    </row>
    <row r="3227" spans="1:7">
      <c r="A3227" t="s">
        <v>3204</v>
      </c>
      <c r="B3227" s="158">
        <v>46280</v>
      </c>
      <c r="C3227" t="s">
        <v>6600</v>
      </c>
      <c r="D3227" t="s">
        <v>3043</v>
      </c>
      <c r="E3227" t="s">
        <v>3070</v>
      </c>
      <c r="F3227">
        <v>592.75804000999779</v>
      </c>
      <c r="G3227" t="s">
        <v>43</v>
      </c>
    </row>
    <row r="3228" spans="1:7">
      <c r="A3228" t="s">
        <v>3204</v>
      </c>
      <c r="B3228" s="158">
        <v>46280</v>
      </c>
      <c r="C3228" t="s">
        <v>6631</v>
      </c>
      <c r="D3228" t="s">
        <v>3044</v>
      </c>
      <c r="E3228" t="s">
        <v>3070</v>
      </c>
      <c r="F3228">
        <v>399.82464329153299</v>
      </c>
      <c r="G3228" t="s">
        <v>43</v>
      </c>
    </row>
    <row r="3229" spans="1:7">
      <c r="A3229" t="s">
        <v>3204</v>
      </c>
      <c r="B3229" s="158">
        <v>46280</v>
      </c>
      <c r="C3229" t="s">
        <v>6632</v>
      </c>
      <c r="D3229" t="s">
        <v>3044</v>
      </c>
      <c r="E3229" t="s">
        <v>3070</v>
      </c>
      <c r="F3229">
        <v>399.82861666753888</v>
      </c>
      <c r="G3229" t="s">
        <v>43</v>
      </c>
    </row>
    <row r="3230" spans="1:7">
      <c r="A3230" t="s">
        <v>3204</v>
      </c>
      <c r="B3230" s="158">
        <v>46280</v>
      </c>
      <c r="C3230" t="s">
        <v>6633</v>
      </c>
      <c r="D3230" t="s">
        <v>3044</v>
      </c>
      <c r="E3230" t="s">
        <v>3070</v>
      </c>
      <c r="F3230">
        <v>399.82603706233198</v>
      </c>
      <c r="G3230" t="s">
        <v>43</v>
      </c>
    </row>
    <row r="3231" spans="1:7">
      <c r="A3231" t="s">
        <v>3204</v>
      </c>
      <c r="B3231" s="158">
        <v>46280</v>
      </c>
      <c r="C3231" t="s">
        <v>6634</v>
      </c>
      <c r="D3231" t="s">
        <v>3044</v>
      </c>
      <c r="E3231" t="s">
        <v>3070</v>
      </c>
      <c r="F3231">
        <v>400.33819310087711</v>
      </c>
      <c r="G3231" t="s">
        <v>43</v>
      </c>
    </row>
    <row r="3232" spans="1:7">
      <c r="A3232" t="s">
        <v>3204</v>
      </c>
      <c r="B3232" s="158">
        <v>46280</v>
      </c>
      <c r="C3232" t="s">
        <v>6635</v>
      </c>
      <c r="D3232" t="s">
        <v>3044</v>
      </c>
      <c r="E3232" t="s">
        <v>3070</v>
      </c>
      <c r="F3232">
        <v>604.88355237594806</v>
      </c>
      <c r="G3232" t="s">
        <v>43</v>
      </c>
    </row>
    <row r="3233" spans="1:7">
      <c r="A3233" t="s">
        <v>3204</v>
      </c>
      <c r="B3233" s="158">
        <v>46280</v>
      </c>
      <c r="C3233" t="s">
        <v>6636</v>
      </c>
      <c r="D3233" t="s">
        <v>3044</v>
      </c>
      <c r="E3233" t="s">
        <v>3070</v>
      </c>
      <c r="F3233">
        <v>536.49689384456724</v>
      </c>
      <c r="G3233" t="s">
        <v>43</v>
      </c>
    </row>
    <row r="3234" spans="1:7">
      <c r="A3234" t="s">
        <v>3204</v>
      </c>
      <c r="B3234" s="158">
        <v>46280</v>
      </c>
      <c r="C3234" t="s">
        <v>6643</v>
      </c>
      <c r="D3234" t="s">
        <v>3044</v>
      </c>
      <c r="E3234" t="s">
        <v>3070</v>
      </c>
      <c r="F3234">
        <v>540.94260750897229</v>
      </c>
      <c r="G3234" t="s">
        <v>43</v>
      </c>
    </row>
    <row r="3235" spans="1:7">
      <c r="A3235" t="s">
        <v>3204</v>
      </c>
      <c r="B3235" s="158">
        <v>46280</v>
      </c>
      <c r="C3235" t="s">
        <v>6579</v>
      </c>
      <c r="D3235" t="s">
        <v>3044</v>
      </c>
      <c r="E3235" t="s">
        <v>3070</v>
      </c>
      <c r="F3235">
        <v>868.8256567036733</v>
      </c>
      <c r="G3235" t="s">
        <v>43</v>
      </c>
    </row>
    <row r="3236" spans="1:7">
      <c r="A3236" t="s">
        <v>3204</v>
      </c>
      <c r="B3236" s="158">
        <v>46280</v>
      </c>
      <c r="C3236" t="s">
        <v>6580</v>
      </c>
      <c r="D3236" t="s">
        <v>3044</v>
      </c>
      <c r="E3236" t="s">
        <v>3070</v>
      </c>
      <c r="F3236">
        <v>581.37326284311712</v>
      </c>
      <c r="G3236" t="s">
        <v>43</v>
      </c>
    </row>
    <row r="3237" spans="1:7">
      <c r="A3237" t="s">
        <v>3204</v>
      </c>
      <c r="B3237" s="158">
        <v>46280</v>
      </c>
      <c r="C3237" t="s">
        <v>6585</v>
      </c>
      <c r="D3237" t="s">
        <v>3044</v>
      </c>
      <c r="E3237" t="s">
        <v>3070</v>
      </c>
      <c r="F3237">
        <v>573.80922659486532</v>
      </c>
      <c r="G3237" t="s">
        <v>43</v>
      </c>
    </row>
    <row r="3238" spans="1:7">
      <c r="A3238" t="s">
        <v>3204</v>
      </c>
      <c r="B3238" s="158">
        <v>46280</v>
      </c>
      <c r="C3238" t="s">
        <v>6581</v>
      </c>
      <c r="D3238" t="s">
        <v>3044</v>
      </c>
      <c r="E3238" t="s">
        <v>3070</v>
      </c>
      <c r="F3238">
        <v>576.54174475185573</v>
      </c>
      <c r="G3238" t="s">
        <v>43</v>
      </c>
    </row>
    <row r="3239" spans="1:7">
      <c r="A3239" t="s">
        <v>3204</v>
      </c>
      <c r="B3239" s="158">
        <v>46280</v>
      </c>
      <c r="C3239" t="s">
        <v>6584</v>
      </c>
      <c r="D3239" t="s">
        <v>3044</v>
      </c>
      <c r="E3239" t="s">
        <v>3070</v>
      </c>
      <c r="F3239">
        <v>662.24087911657989</v>
      </c>
      <c r="G3239" t="s">
        <v>43</v>
      </c>
    </row>
    <row r="3240" spans="1:7">
      <c r="A3240" t="s">
        <v>3204</v>
      </c>
      <c r="B3240" s="158">
        <v>46280</v>
      </c>
      <c r="C3240" t="s">
        <v>6582</v>
      </c>
      <c r="D3240" t="s">
        <v>3044</v>
      </c>
      <c r="E3240" t="s">
        <v>3070</v>
      </c>
      <c r="F3240">
        <v>466.78191536664963</v>
      </c>
      <c r="G3240" t="s">
        <v>43</v>
      </c>
    </row>
    <row r="3241" spans="1:7">
      <c r="A3241" t="s">
        <v>3204</v>
      </c>
      <c r="B3241" s="158">
        <v>46280</v>
      </c>
      <c r="C3241" t="s">
        <v>6583</v>
      </c>
      <c r="D3241" t="s">
        <v>3044</v>
      </c>
      <c r="E3241" t="s">
        <v>3070</v>
      </c>
      <c r="F3241">
        <v>695.18584555434063</v>
      </c>
      <c r="G3241" t="s">
        <v>43</v>
      </c>
    </row>
    <row r="3242" spans="1:7">
      <c r="A3242" t="s">
        <v>3204</v>
      </c>
      <c r="B3242" s="158">
        <v>46280</v>
      </c>
      <c r="C3242" t="s">
        <v>6589</v>
      </c>
      <c r="D3242" t="s">
        <v>3044</v>
      </c>
      <c r="E3242" t="s">
        <v>3070</v>
      </c>
      <c r="F3242">
        <v>408.55730581656098</v>
      </c>
      <c r="G3242" t="s">
        <v>43</v>
      </c>
    </row>
    <row r="3243" spans="1:7">
      <c r="A3243" t="s">
        <v>3204</v>
      </c>
      <c r="B3243" s="158">
        <v>46280</v>
      </c>
      <c r="C3243" t="s">
        <v>6588</v>
      </c>
      <c r="D3243" t="s">
        <v>3044</v>
      </c>
      <c r="E3243" t="s">
        <v>3070</v>
      </c>
      <c r="F3243">
        <v>415.66109161451459</v>
      </c>
      <c r="G3243" t="s">
        <v>43</v>
      </c>
    </row>
    <row r="3244" spans="1:7">
      <c r="A3244" t="s">
        <v>3204</v>
      </c>
      <c r="B3244" s="158">
        <v>46280</v>
      </c>
      <c r="C3244" t="s">
        <v>6587</v>
      </c>
      <c r="D3244" t="s">
        <v>3044</v>
      </c>
      <c r="E3244" t="s">
        <v>3070</v>
      </c>
      <c r="F3244">
        <v>404.21285117417568</v>
      </c>
      <c r="G3244" t="s">
        <v>43</v>
      </c>
    </row>
    <row r="3245" spans="1:7">
      <c r="A3245" t="s">
        <v>3204</v>
      </c>
      <c r="B3245" s="158">
        <v>46280</v>
      </c>
      <c r="C3245" t="s">
        <v>6595</v>
      </c>
      <c r="D3245" t="s">
        <v>3044</v>
      </c>
      <c r="E3245" t="s">
        <v>3070</v>
      </c>
      <c r="F3245">
        <v>449.04291339218622</v>
      </c>
      <c r="G3245" t="s">
        <v>43</v>
      </c>
    </row>
    <row r="3246" spans="1:7">
      <c r="A3246" t="s">
        <v>3204</v>
      </c>
      <c r="B3246" s="158">
        <v>46280</v>
      </c>
      <c r="C3246" t="s">
        <v>6596</v>
      </c>
      <c r="D3246" t="s">
        <v>3044</v>
      </c>
      <c r="E3246" t="s">
        <v>3070</v>
      </c>
      <c r="F3246">
        <v>449.03929884545511</v>
      </c>
      <c r="G3246" t="s">
        <v>43</v>
      </c>
    </row>
    <row r="3247" spans="1:7">
      <c r="A3247" t="s">
        <v>3204</v>
      </c>
      <c r="B3247" s="158">
        <v>46280</v>
      </c>
      <c r="C3247" t="s">
        <v>6597</v>
      </c>
      <c r="D3247" t="s">
        <v>3044</v>
      </c>
      <c r="E3247" t="s">
        <v>3070</v>
      </c>
      <c r="F3247">
        <v>453.21948524005711</v>
      </c>
      <c r="G3247" t="s">
        <v>43</v>
      </c>
    </row>
    <row r="3248" spans="1:7">
      <c r="A3248" t="s">
        <v>3204</v>
      </c>
      <c r="B3248" s="158">
        <v>46280</v>
      </c>
      <c r="C3248" t="s">
        <v>6598</v>
      </c>
      <c r="D3248" t="s">
        <v>3044</v>
      </c>
      <c r="E3248" t="s">
        <v>3070</v>
      </c>
      <c r="F3248">
        <v>449.40911292843521</v>
      </c>
      <c r="G3248" t="s">
        <v>43</v>
      </c>
    </row>
    <row r="3249" spans="1:7">
      <c r="A3249" t="s">
        <v>3204</v>
      </c>
      <c r="B3249" s="158">
        <v>46280</v>
      </c>
      <c r="C3249" t="s">
        <v>6599</v>
      </c>
      <c r="D3249" t="s">
        <v>3044</v>
      </c>
      <c r="E3249" t="s">
        <v>3070</v>
      </c>
      <c r="F3249">
        <v>449.40641185641289</v>
      </c>
      <c r="G3249" t="s">
        <v>43</v>
      </c>
    </row>
    <row r="3250" spans="1:7">
      <c r="A3250" t="s">
        <v>3204</v>
      </c>
      <c r="B3250" s="158">
        <v>46280</v>
      </c>
      <c r="C3250" t="s">
        <v>6607</v>
      </c>
      <c r="D3250" t="s">
        <v>3044</v>
      </c>
      <c r="E3250" t="s">
        <v>3070</v>
      </c>
      <c r="F3250">
        <v>419.63087345892558</v>
      </c>
      <c r="G3250" t="s">
        <v>43</v>
      </c>
    </row>
    <row r="3251" spans="1:7">
      <c r="A3251" t="s">
        <v>3204</v>
      </c>
      <c r="B3251" s="158">
        <v>46280</v>
      </c>
      <c r="C3251" t="s">
        <v>6606</v>
      </c>
      <c r="D3251" t="s">
        <v>3044</v>
      </c>
      <c r="E3251" t="s">
        <v>3070</v>
      </c>
      <c r="F3251">
        <v>412.81260268203908</v>
      </c>
      <c r="G3251" t="s">
        <v>43</v>
      </c>
    </row>
    <row r="3252" spans="1:7">
      <c r="A3252" t="s">
        <v>3204</v>
      </c>
      <c r="B3252" s="158">
        <v>46280</v>
      </c>
      <c r="C3252" t="s">
        <v>6605</v>
      </c>
      <c r="D3252" t="s">
        <v>3044</v>
      </c>
      <c r="E3252" t="s">
        <v>3070</v>
      </c>
      <c r="F3252">
        <v>425.61964276432991</v>
      </c>
      <c r="G3252" t="s">
        <v>43</v>
      </c>
    </row>
    <row r="3253" spans="1:7">
      <c r="A3253" t="s">
        <v>3204</v>
      </c>
      <c r="B3253" s="158">
        <v>46280</v>
      </c>
      <c r="C3253" t="s">
        <v>6603</v>
      </c>
      <c r="D3253" t="s">
        <v>3044</v>
      </c>
      <c r="E3253" t="s">
        <v>3070</v>
      </c>
      <c r="F3253">
        <v>425.62031890079379</v>
      </c>
      <c r="G3253" t="s">
        <v>43</v>
      </c>
    </row>
    <row r="3254" spans="1:7">
      <c r="A3254" t="s">
        <v>3204</v>
      </c>
      <c r="B3254" s="158">
        <v>46280</v>
      </c>
      <c r="C3254" t="s">
        <v>6602</v>
      </c>
      <c r="D3254" t="s">
        <v>3044</v>
      </c>
      <c r="E3254" t="s">
        <v>3070</v>
      </c>
      <c r="F3254">
        <v>449.59493208117777</v>
      </c>
      <c r="G3254" t="s">
        <v>43</v>
      </c>
    </row>
    <row r="3255" spans="1:7">
      <c r="A3255" t="s">
        <v>3204</v>
      </c>
      <c r="B3255" s="158">
        <v>46280</v>
      </c>
      <c r="C3255" t="s">
        <v>6601</v>
      </c>
      <c r="D3255" t="s">
        <v>3044</v>
      </c>
      <c r="E3255" t="s">
        <v>3070</v>
      </c>
      <c r="F3255">
        <v>441.337267331779</v>
      </c>
      <c r="G3255" t="s">
        <v>43</v>
      </c>
    </row>
    <row r="3256" spans="1:7">
      <c r="A3256" t="s">
        <v>3204</v>
      </c>
      <c r="B3256" s="158">
        <v>46280</v>
      </c>
      <c r="C3256" t="s">
        <v>6642</v>
      </c>
      <c r="D3256" t="s">
        <v>3044</v>
      </c>
      <c r="E3256" t="s">
        <v>3070</v>
      </c>
      <c r="F3256">
        <v>645.2009261152707</v>
      </c>
      <c r="G3256" t="s">
        <v>43</v>
      </c>
    </row>
    <row r="3257" spans="1:7">
      <c r="A3257" t="s">
        <v>3204</v>
      </c>
      <c r="B3257" s="158">
        <v>46280</v>
      </c>
      <c r="C3257" t="s">
        <v>6608</v>
      </c>
      <c r="D3257" t="s">
        <v>3044</v>
      </c>
      <c r="E3257" t="s">
        <v>3070</v>
      </c>
      <c r="F3257">
        <v>593.19959457637742</v>
      </c>
      <c r="G3257" t="s">
        <v>43</v>
      </c>
    </row>
    <row r="3258" spans="1:7">
      <c r="A3258" t="s">
        <v>3204</v>
      </c>
      <c r="B3258" s="158">
        <v>46280</v>
      </c>
      <c r="C3258" t="s">
        <v>6641</v>
      </c>
      <c r="D3258" t="s">
        <v>3044</v>
      </c>
      <c r="E3258" t="s">
        <v>3070</v>
      </c>
      <c r="F3258">
        <v>434.69869152549649</v>
      </c>
      <c r="G3258" t="s">
        <v>43</v>
      </c>
    </row>
    <row r="3259" spans="1:7">
      <c r="A3259" t="s">
        <v>3204</v>
      </c>
      <c r="B3259" s="158">
        <v>46280</v>
      </c>
      <c r="C3259" t="s">
        <v>6609</v>
      </c>
      <c r="D3259" t="s">
        <v>3044</v>
      </c>
      <c r="E3259" t="s">
        <v>3070</v>
      </c>
      <c r="F3259">
        <v>407.007224005647</v>
      </c>
      <c r="G3259" t="s">
        <v>43</v>
      </c>
    </row>
    <row r="3260" spans="1:7">
      <c r="A3260" t="s">
        <v>3204</v>
      </c>
      <c r="B3260" s="158">
        <v>46280</v>
      </c>
      <c r="C3260" t="s">
        <v>6640</v>
      </c>
      <c r="D3260" t="s">
        <v>3044</v>
      </c>
      <c r="E3260" t="s">
        <v>3070</v>
      </c>
      <c r="F3260">
        <v>438.35714527964592</v>
      </c>
      <c r="G3260" t="s">
        <v>43</v>
      </c>
    </row>
    <row r="3261" spans="1:7">
      <c r="A3261" t="s">
        <v>3204</v>
      </c>
      <c r="B3261" s="158">
        <v>46280</v>
      </c>
      <c r="C3261" t="s">
        <v>6639</v>
      </c>
      <c r="D3261" t="s">
        <v>3044</v>
      </c>
      <c r="E3261" t="s">
        <v>3070</v>
      </c>
      <c r="F3261">
        <v>438.36138252727687</v>
      </c>
      <c r="G3261" t="s">
        <v>43</v>
      </c>
    </row>
    <row r="3262" spans="1:7">
      <c r="A3262" t="s">
        <v>3204</v>
      </c>
      <c r="B3262" s="158">
        <v>46280</v>
      </c>
      <c r="C3262" t="s">
        <v>6638</v>
      </c>
      <c r="D3262" t="s">
        <v>3044</v>
      </c>
      <c r="E3262" t="s">
        <v>3070</v>
      </c>
      <c r="F3262">
        <v>616.86626762058586</v>
      </c>
      <c r="G3262" t="s">
        <v>43</v>
      </c>
    </row>
    <row r="3263" spans="1:7">
      <c r="A3263" t="s">
        <v>3204</v>
      </c>
      <c r="B3263" s="158">
        <v>46280</v>
      </c>
      <c r="C3263" t="s">
        <v>6478</v>
      </c>
      <c r="D3263" t="s">
        <v>3035</v>
      </c>
      <c r="E3263" t="s">
        <v>3070</v>
      </c>
      <c r="F3263">
        <v>3261.3194728922099</v>
      </c>
      <c r="G3263" t="s">
        <v>43</v>
      </c>
    </row>
    <row r="3264" spans="1:7">
      <c r="A3264" t="s">
        <v>3204</v>
      </c>
      <c r="B3264" s="158">
        <v>46280</v>
      </c>
      <c r="C3264" t="s">
        <v>6431</v>
      </c>
      <c r="D3264" t="s">
        <v>3035</v>
      </c>
      <c r="E3264" t="s">
        <v>3070</v>
      </c>
      <c r="F3264">
        <v>466.697434945032</v>
      </c>
      <c r="G3264" t="s">
        <v>43</v>
      </c>
    </row>
    <row r="3265" spans="1:7">
      <c r="A3265" t="s">
        <v>3204</v>
      </c>
      <c r="B3265" s="158">
        <v>46280</v>
      </c>
      <c r="C3265" t="s">
        <v>6477</v>
      </c>
      <c r="D3265" t="s">
        <v>3035</v>
      </c>
      <c r="E3265" t="s">
        <v>3070</v>
      </c>
      <c r="F3265">
        <v>477.88429046422237</v>
      </c>
      <c r="G3265" t="s">
        <v>43</v>
      </c>
    </row>
    <row r="3266" spans="1:7">
      <c r="A3266" t="s">
        <v>3204</v>
      </c>
      <c r="B3266" s="158">
        <v>46280</v>
      </c>
      <c r="C3266" t="s">
        <v>6476</v>
      </c>
      <c r="D3266" t="s">
        <v>3035</v>
      </c>
      <c r="E3266" t="s">
        <v>3070</v>
      </c>
      <c r="F3266">
        <v>494.25505700707441</v>
      </c>
      <c r="G3266" t="s">
        <v>43</v>
      </c>
    </row>
    <row r="3267" spans="1:7">
      <c r="A3267" t="s">
        <v>3204</v>
      </c>
      <c r="B3267" s="158">
        <v>46280</v>
      </c>
      <c r="C3267" t="s">
        <v>6475</v>
      </c>
      <c r="D3267" t="s">
        <v>3035</v>
      </c>
      <c r="E3267" t="s">
        <v>3070</v>
      </c>
      <c r="F3267">
        <v>845.7542702127248</v>
      </c>
      <c r="G3267" t="s">
        <v>43</v>
      </c>
    </row>
    <row r="3268" spans="1:7">
      <c r="A3268" t="s">
        <v>3204</v>
      </c>
      <c r="B3268" s="158">
        <v>46280</v>
      </c>
      <c r="C3268" t="s">
        <v>6450</v>
      </c>
      <c r="D3268" t="s">
        <v>3035</v>
      </c>
      <c r="E3268" t="s">
        <v>3070</v>
      </c>
      <c r="F3268">
        <v>541.41910578124225</v>
      </c>
      <c r="G3268" t="s">
        <v>43</v>
      </c>
    </row>
    <row r="3269" spans="1:7">
      <c r="A3269" t="s">
        <v>3204</v>
      </c>
      <c r="B3269" s="158">
        <v>46280</v>
      </c>
      <c r="C3269" t="s">
        <v>6446</v>
      </c>
      <c r="D3269" t="s">
        <v>3035</v>
      </c>
      <c r="E3269" t="s">
        <v>3070</v>
      </c>
      <c r="F3269">
        <v>373.73834085278207</v>
      </c>
      <c r="G3269" t="s">
        <v>43</v>
      </c>
    </row>
    <row r="3270" spans="1:7">
      <c r="A3270" t="s">
        <v>3204</v>
      </c>
      <c r="B3270" s="158">
        <v>46280</v>
      </c>
      <c r="C3270" t="s">
        <v>6447</v>
      </c>
      <c r="D3270" t="s">
        <v>3035</v>
      </c>
      <c r="E3270" t="s">
        <v>3070</v>
      </c>
      <c r="F3270">
        <v>373.74174960330129</v>
      </c>
      <c r="G3270" t="s">
        <v>43</v>
      </c>
    </row>
    <row r="3271" spans="1:7">
      <c r="A3271" t="s">
        <v>3204</v>
      </c>
      <c r="B3271" s="158">
        <v>46280</v>
      </c>
      <c r="C3271" t="s">
        <v>6448</v>
      </c>
      <c r="D3271" t="s">
        <v>3035</v>
      </c>
      <c r="E3271" t="s">
        <v>3070</v>
      </c>
      <c r="F3271">
        <v>373.73820062167943</v>
      </c>
      <c r="G3271" t="s">
        <v>43</v>
      </c>
    </row>
    <row r="3272" spans="1:7">
      <c r="A3272" t="s">
        <v>3204</v>
      </c>
      <c r="B3272" s="158">
        <v>46280</v>
      </c>
      <c r="C3272" t="s">
        <v>6445</v>
      </c>
      <c r="D3272" t="s">
        <v>3035</v>
      </c>
      <c r="E3272" t="s">
        <v>3070</v>
      </c>
      <c r="F3272">
        <v>373.74059939756989</v>
      </c>
      <c r="G3272" t="s">
        <v>43</v>
      </c>
    </row>
    <row r="3273" spans="1:7">
      <c r="A3273" t="s">
        <v>3204</v>
      </c>
      <c r="B3273" s="158">
        <v>46280</v>
      </c>
      <c r="C3273" t="s">
        <v>6449</v>
      </c>
      <c r="D3273" t="s">
        <v>3035</v>
      </c>
      <c r="E3273" t="s">
        <v>3070</v>
      </c>
      <c r="F3273">
        <v>442.02855419740081</v>
      </c>
      <c r="G3273" t="s">
        <v>43</v>
      </c>
    </row>
    <row r="3274" spans="1:7">
      <c r="A3274" t="s">
        <v>3204</v>
      </c>
      <c r="B3274" s="158">
        <v>46280</v>
      </c>
      <c r="C3274" t="s">
        <v>6460</v>
      </c>
      <c r="D3274" t="s">
        <v>3035</v>
      </c>
      <c r="E3274" t="s">
        <v>3070</v>
      </c>
      <c r="F3274">
        <v>467.66109398100531</v>
      </c>
      <c r="G3274" t="s">
        <v>43</v>
      </c>
    </row>
    <row r="3275" spans="1:7">
      <c r="A3275" t="s">
        <v>3204</v>
      </c>
      <c r="B3275" s="158">
        <v>46280</v>
      </c>
      <c r="C3275" t="s">
        <v>6461</v>
      </c>
      <c r="D3275" t="s">
        <v>3035</v>
      </c>
      <c r="E3275" t="s">
        <v>3070</v>
      </c>
      <c r="F3275">
        <v>403.38814438786358</v>
      </c>
      <c r="G3275" t="s">
        <v>43</v>
      </c>
    </row>
    <row r="3276" spans="1:7">
      <c r="A3276" t="s">
        <v>3204</v>
      </c>
      <c r="B3276" s="158">
        <v>46280</v>
      </c>
      <c r="C3276" t="s">
        <v>6462</v>
      </c>
      <c r="D3276" t="s">
        <v>3035</v>
      </c>
      <c r="E3276" t="s">
        <v>3070</v>
      </c>
      <c r="F3276">
        <v>403.39215962216258</v>
      </c>
      <c r="G3276" t="s">
        <v>43</v>
      </c>
    </row>
    <row r="3277" spans="1:7">
      <c r="A3277" t="s">
        <v>3204</v>
      </c>
      <c r="B3277" s="158">
        <v>46280</v>
      </c>
      <c r="C3277" t="s">
        <v>6432</v>
      </c>
      <c r="D3277" t="s">
        <v>3035</v>
      </c>
      <c r="E3277" t="s">
        <v>3070</v>
      </c>
      <c r="F3277">
        <v>612.9987472416833</v>
      </c>
      <c r="G3277" t="s">
        <v>43</v>
      </c>
    </row>
    <row r="3278" spans="1:7">
      <c r="A3278" t="s">
        <v>3204</v>
      </c>
      <c r="B3278" s="158">
        <v>46280</v>
      </c>
      <c r="C3278" t="s">
        <v>6433</v>
      </c>
      <c r="D3278" t="s">
        <v>3035</v>
      </c>
      <c r="E3278" t="s">
        <v>3070</v>
      </c>
      <c r="F3278">
        <v>908.52660693787038</v>
      </c>
      <c r="G3278" t="s">
        <v>43</v>
      </c>
    </row>
    <row r="3279" spans="1:7">
      <c r="A3279" t="s">
        <v>3204</v>
      </c>
      <c r="B3279" s="158">
        <v>46280</v>
      </c>
      <c r="C3279" t="s">
        <v>6434</v>
      </c>
      <c r="D3279" t="s">
        <v>3035</v>
      </c>
      <c r="E3279" t="s">
        <v>3070</v>
      </c>
      <c r="F3279">
        <v>457.87914222851401</v>
      </c>
      <c r="G3279" t="s">
        <v>43</v>
      </c>
    </row>
    <row r="3280" spans="1:7">
      <c r="A3280" t="s">
        <v>3204</v>
      </c>
      <c r="B3280" s="158">
        <v>46280</v>
      </c>
      <c r="C3280" t="s">
        <v>6435</v>
      </c>
      <c r="D3280" t="s">
        <v>3035</v>
      </c>
      <c r="E3280" t="s">
        <v>3070</v>
      </c>
      <c r="F3280">
        <v>457.88283792603761</v>
      </c>
      <c r="G3280" t="s">
        <v>43</v>
      </c>
    </row>
    <row r="3281" spans="1:7">
      <c r="A3281" t="s">
        <v>3204</v>
      </c>
      <c r="B3281" s="158">
        <v>46280</v>
      </c>
      <c r="C3281" t="s">
        <v>6444</v>
      </c>
      <c r="D3281" t="s">
        <v>3037</v>
      </c>
      <c r="E3281" t="s">
        <v>3070</v>
      </c>
      <c r="F3281">
        <v>530.86419069580734</v>
      </c>
      <c r="G3281" t="s">
        <v>43</v>
      </c>
    </row>
    <row r="3282" spans="1:7">
      <c r="A3282" t="s">
        <v>3204</v>
      </c>
      <c r="B3282" s="158">
        <v>46280</v>
      </c>
      <c r="C3282" t="s">
        <v>6455</v>
      </c>
      <c r="D3282" t="s">
        <v>3037</v>
      </c>
      <c r="E3282" t="s">
        <v>3070</v>
      </c>
      <c r="F3282">
        <v>500.5458864942193</v>
      </c>
      <c r="G3282" t="s">
        <v>43</v>
      </c>
    </row>
    <row r="3283" spans="1:7">
      <c r="A3283" t="s">
        <v>3204</v>
      </c>
      <c r="B3283" s="158">
        <v>46280</v>
      </c>
      <c r="C3283" t="s">
        <v>6438</v>
      </c>
      <c r="D3283" t="s">
        <v>3037</v>
      </c>
      <c r="E3283" t="s">
        <v>3070</v>
      </c>
      <c r="F3283">
        <v>849.30675759911537</v>
      </c>
      <c r="G3283" t="s">
        <v>43</v>
      </c>
    </row>
    <row r="3284" spans="1:7">
      <c r="A3284" t="s">
        <v>3204</v>
      </c>
      <c r="B3284" s="158">
        <v>46280</v>
      </c>
      <c r="C3284" t="s">
        <v>6442</v>
      </c>
      <c r="D3284" t="s">
        <v>3037</v>
      </c>
      <c r="E3284" t="s">
        <v>3070</v>
      </c>
      <c r="F3284">
        <v>824.66807491565123</v>
      </c>
      <c r="G3284" t="s">
        <v>43</v>
      </c>
    </row>
    <row r="3285" spans="1:7">
      <c r="A3285" t="s">
        <v>3204</v>
      </c>
      <c r="B3285" s="158">
        <v>46280</v>
      </c>
      <c r="C3285" t="s">
        <v>6437</v>
      </c>
      <c r="D3285" t="s">
        <v>3037</v>
      </c>
      <c r="E3285" t="s">
        <v>3070</v>
      </c>
      <c r="F3285">
        <v>527.98909279529471</v>
      </c>
      <c r="G3285" t="s">
        <v>43</v>
      </c>
    </row>
    <row r="3286" spans="1:7">
      <c r="A3286" t="s">
        <v>3204</v>
      </c>
      <c r="B3286" s="158">
        <v>46280</v>
      </c>
      <c r="C3286" t="s">
        <v>6436</v>
      </c>
      <c r="D3286" t="s">
        <v>3037</v>
      </c>
      <c r="E3286" t="s">
        <v>3070</v>
      </c>
      <c r="F3286">
        <v>759.6248062630184</v>
      </c>
      <c r="G3286" t="s">
        <v>43</v>
      </c>
    </row>
    <row r="3287" spans="1:7">
      <c r="A3287" t="s">
        <v>3204</v>
      </c>
      <c r="B3287" s="158">
        <v>46280</v>
      </c>
      <c r="C3287" t="s">
        <v>6658</v>
      </c>
      <c r="D3287" t="s">
        <v>3037</v>
      </c>
      <c r="E3287" t="s">
        <v>3070</v>
      </c>
      <c r="F3287">
        <v>522.19949021493085</v>
      </c>
      <c r="G3287" t="s">
        <v>43</v>
      </c>
    </row>
    <row r="3288" spans="1:7">
      <c r="A3288" t="s">
        <v>3204</v>
      </c>
      <c r="B3288" s="158">
        <v>46280</v>
      </c>
      <c r="C3288" t="s">
        <v>6657</v>
      </c>
      <c r="D3288" t="s">
        <v>3037</v>
      </c>
      <c r="E3288" t="s">
        <v>3070</v>
      </c>
      <c r="F3288">
        <v>455.96068034879858</v>
      </c>
      <c r="G3288" t="s">
        <v>43</v>
      </c>
    </row>
    <row r="3289" spans="1:7">
      <c r="A3289" t="s">
        <v>3204</v>
      </c>
      <c r="B3289" s="158">
        <v>46280</v>
      </c>
      <c r="C3289" t="s">
        <v>6656</v>
      </c>
      <c r="D3289" t="s">
        <v>3037</v>
      </c>
      <c r="E3289" t="s">
        <v>3070</v>
      </c>
      <c r="F3289">
        <v>465.99707689229399</v>
      </c>
      <c r="G3289" t="s">
        <v>43</v>
      </c>
    </row>
    <row r="3290" spans="1:7">
      <c r="A3290" t="s">
        <v>3204</v>
      </c>
      <c r="B3290" s="158">
        <v>46280</v>
      </c>
      <c r="C3290" t="s">
        <v>6662</v>
      </c>
      <c r="D3290" t="s">
        <v>3037</v>
      </c>
      <c r="E3290" t="s">
        <v>3070</v>
      </c>
      <c r="F3290">
        <v>484.33239990565932</v>
      </c>
      <c r="G3290" t="s">
        <v>43</v>
      </c>
    </row>
    <row r="3291" spans="1:7">
      <c r="A3291" t="s">
        <v>3204</v>
      </c>
      <c r="B3291" s="158">
        <v>46280</v>
      </c>
      <c r="C3291" t="s">
        <v>6650</v>
      </c>
      <c r="D3291" t="s">
        <v>3045</v>
      </c>
      <c r="E3291" t="s">
        <v>3070</v>
      </c>
      <c r="F3291">
        <v>545.0744063295424</v>
      </c>
      <c r="G3291" t="s">
        <v>43</v>
      </c>
    </row>
    <row r="3292" spans="1:7">
      <c r="A3292" t="s">
        <v>3204</v>
      </c>
      <c r="B3292" s="158">
        <v>46280</v>
      </c>
      <c r="C3292" t="s">
        <v>6652</v>
      </c>
      <c r="D3292" t="s">
        <v>3045</v>
      </c>
      <c r="E3292" t="s">
        <v>3070</v>
      </c>
      <c r="F3292">
        <v>538.97503005992621</v>
      </c>
      <c r="G3292" t="s">
        <v>43</v>
      </c>
    </row>
    <row r="3293" spans="1:7">
      <c r="A3293" t="s">
        <v>3204</v>
      </c>
      <c r="B3293" s="158">
        <v>46280</v>
      </c>
      <c r="C3293" t="s">
        <v>6647</v>
      </c>
      <c r="D3293" t="s">
        <v>3045</v>
      </c>
      <c r="E3293" t="s">
        <v>3070</v>
      </c>
      <c r="F3293">
        <v>1061.64025356248</v>
      </c>
      <c r="G3293" t="s">
        <v>43</v>
      </c>
    </row>
    <row r="3294" spans="1:7">
      <c r="A3294" t="s">
        <v>3204</v>
      </c>
      <c r="B3294" s="158">
        <v>46280</v>
      </c>
      <c r="C3294" t="s">
        <v>6649</v>
      </c>
      <c r="D3294" t="s">
        <v>3045</v>
      </c>
      <c r="E3294" t="s">
        <v>3070</v>
      </c>
      <c r="F3294">
        <v>522.01926219835877</v>
      </c>
      <c r="G3294" t="s">
        <v>43</v>
      </c>
    </row>
    <row r="3295" spans="1:7">
      <c r="A3295" t="s">
        <v>3204</v>
      </c>
      <c r="B3295" s="158">
        <v>46280</v>
      </c>
      <c r="C3295" t="s">
        <v>6651</v>
      </c>
      <c r="D3295" t="s">
        <v>3045</v>
      </c>
      <c r="E3295" t="s">
        <v>3070</v>
      </c>
      <c r="F3295">
        <v>522.01919275894761</v>
      </c>
      <c r="G3295" t="s">
        <v>43</v>
      </c>
    </row>
    <row r="3296" spans="1:7">
      <c r="A3296" t="s">
        <v>3204</v>
      </c>
      <c r="B3296" s="158">
        <v>46280</v>
      </c>
      <c r="C3296" t="s">
        <v>6653</v>
      </c>
      <c r="D3296" t="s">
        <v>3045</v>
      </c>
      <c r="E3296" t="s">
        <v>3070</v>
      </c>
      <c r="F3296">
        <v>523.9701827801764</v>
      </c>
      <c r="G3296" t="s">
        <v>43</v>
      </c>
    </row>
    <row r="3297" spans="1:7">
      <c r="A3297" t="s">
        <v>3204</v>
      </c>
      <c r="B3297" s="158">
        <v>46280</v>
      </c>
      <c r="C3297" t="s">
        <v>6654</v>
      </c>
      <c r="D3297" t="s">
        <v>3045</v>
      </c>
      <c r="E3297" t="s">
        <v>3070</v>
      </c>
      <c r="F3297">
        <v>556.84150279872119</v>
      </c>
      <c r="G3297" t="s">
        <v>43</v>
      </c>
    </row>
    <row r="3298" spans="1:7">
      <c r="A3298" t="s">
        <v>3204</v>
      </c>
      <c r="B3298" s="158">
        <v>46280</v>
      </c>
      <c r="C3298" t="s">
        <v>6482</v>
      </c>
      <c r="D3298" t="s">
        <v>3045</v>
      </c>
      <c r="E3298" t="s">
        <v>3070</v>
      </c>
      <c r="F3298">
        <v>441.22786186262971</v>
      </c>
      <c r="G3298" t="s">
        <v>43</v>
      </c>
    </row>
    <row r="3299" spans="1:7">
      <c r="A3299" t="s">
        <v>3204</v>
      </c>
      <c r="B3299" s="158">
        <v>46280</v>
      </c>
      <c r="C3299" t="s">
        <v>6481</v>
      </c>
      <c r="D3299" t="s">
        <v>3045</v>
      </c>
      <c r="E3299" t="s">
        <v>3070</v>
      </c>
      <c r="F3299">
        <v>441.22090167924762</v>
      </c>
      <c r="G3299" t="s">
        <v>43</v>
      </c>
    </row>
    <row r="3300" spans="1:7">
      <c r="A3300" t="s">
        <v>3204</v>
      </c>
      <c r="B3300" s="158">
        <v>46280</v>
      </c>
      <c r="C3300" t="s">
        <v>6489</v>
      </c>
      <c r="D3300" t="s">
        <v>3045</v>
      </c>
      <c r="E3300" t="s">
        <v>3070</v>
      </c>
      <c r="F3300">
        <v>594.05769445560873</v>
      </c>
      <c r="G3300" t="s">
        <v>43</v>
      </c>
    </row>
    <row r="3301" spans="1:7">
      <c r="A3301" t="s">
        <v>3204</v>
      </c>
      <c r="B3301" s="158">
        <v>46280</v>
      </c>
      <c r="C3301" t="s">
        <v>6488</v>
      </c>
      <c r="D3301" t="s">
        <v>3045</v>
      </c>
      <c r="E3301" t="s">
        <v>3070</v>
      </c>
      <c r="F3301">
        <v>1367.202545875683</v>
      </c>
      <c r="G3301" t="s">
        <v>43</v>
      </c>
    </row>
    <row r="3302" spans="1:7">
      <c r="A3302" t="s">
        <v>3204</v>
      </c>
      <c r="B3302" s="158">
        <v>46280</v>
      </c>
      <c r="C3302" t="s">
        <v>6480</v>
      </c>
      <c r="D3302" t="s">
        <v>3045</v>
      </c>
      <c r="E3302" t="s">
        <v>3070</v>
      </c>
      <c r="F3302">
        <v>439.75213080085808</v>
      </c>
      <c r="G3302" t="s">
        <v>43</v>
      </c>
    </row>
    <row r="3303" spans="1:7">
      <c r="A3303" t="s">
        <v>3204</v>
      </c>
      <c r="B3303" s="158">
        <v>46280</v>
      </c>
      <c r="C3303" t="s">
        <v>6479</v>
      </c>
      <c r="D3303" t="s">
        <v>3045</v>
      </c>
      <c r="E3303" t="s">
        <v>3070</v>
      </c>
      <c r="F3303">
        <v>391.81591057963669</v>
      </c>
      <c r="G3303" t="s">
        <v>43</v>
      </c>
    </row>
    <row r="3304" spans="1:7">
      <c r="A3304" t="s">
        <v>3204</v>
      </c>
      <c r="B3304" s="158">
        <v>46280</v>
      </c>
      <c r="C3304" t="s">
        <v>6514</v>
      </c>
      <c r="D3304" t="s">
        <v>3045</v>
      </c>
      <c r="E3304" t="s">
        <v>3070</v>
      </c>
      <c r="F3304">
        <v>1386.8258437578329</v>
      </c>
      <c r="G3304" t="s">
        <v>43</v>
      </c>
    </row>
    <row r="3305" spans="1:7">
      <c r="A3305" t="s">
        <v>3204</v>
      </c>
      <c r="B3305" s="158">
        <v>46280</v>
      </c>
      <c r="C3305" t="s">
        <v>6513</v>
      </c>
      <c r="D3305" t="s">
        <v>3045</v>
      </c>
      <c r="E3305" t="s">
        <v>3070</v>
      </c>
      <c r="F3305">
        <v>1546.976420804858</v>
      </c>
      <c r="G3305" t="s">
        <v>43</v>
      </c>
    </row>
    <row r="3306" spans="1:7">
      <c r="A3306" t="s">
        <v>3204</v>
      </c>
      <c r="B3306" s="158">
        <v>46280</v>
      </c>
      <c r="C3306" t="s">
        <v>6567</v>
      </c>
      <c r="D3306" t="s">
        <v>3045</v>
      </c>
      <c r="E3306" t="s">
        <v>3070</v>
      </c>
      <c r="F3306">
        <v>436.23958934447728</v>
      </c>
      <c r="G3306" t="s">
        <v>43</v>
      </c>
    </row>
    <row r="3307" spans="1:7">
      <c r="A3307" t="s">
        <v>3204</v>
      </c>
      <c r="B3307" s="158">
        <v>46280</v>
      </c>
      <c r="C3307" t="s">
        <v>6566</v>
      </c>
      <c r="D3307" t="s">
        <v>3045</v>
      </c>
      <c r="E3307" t="s">
        <v>3070</v>
      </c>
      <c r="F3307">
        <v>439.5112589718774</v>
      </c>
      <c r="G3307" t="s">
        <v>43</v>
      </c>
    </row>
    <row r="3308" spans="1:7">
      <c r="A3308" t="s">
        <v>3204</v>
      </c>
      <c r="B3308" s="158">
        <v>46280</v>
      </c>
      <c r="C3308" t="s">
        <v>6561</v>
      </c>
      <c r="D3308" t="s">
        <v>3045</v>
      </c>
      <c r="E3308" t="s">
        <v>3070</v>
      </c>
      <c r="F3308">
        <v>411.73439153912477</v>
      </c>
      <c r="G3308" t="s">
        <v>43</v>
      </c>
    </row>
    <row r="3309" spans="1:7">
      <c r="A3309" t="s">
        <v>3204</v>
      </c>
      <c r="B3309" s="158">
        <v>46280</v>
      </c>
      <c r="C3309" t="s">
        <v>6565</v>
      </c>
      <c r="D3309" t="s">
        <v>3045</v>
      </c>
      <c r="E3309" t="s">
        <v>3070</v>
      </c>
      <c r="F3309">
        <v>439.50842919037677</v>
      </c>
      <c r="G3309" t="s">
        <v>43</v>
      </c>
    </row>
    <row r="3310" spans="1:7">
      <c r="A3310" t="s">
        <v>3204</v>
      </c>
      <c r="B3310" s="158">
        <v>46280</v>
      </c>
      <c r="C3310" t="s">
        <v>6562</v>
      </c>
      <c r="D3310" t="s">
        <v>3045</v>
      </c>
      <c r="E3310" t="s">
        <v>3070</v>
      </c>
      <c r="F3310">
        <v>411.73107767687179</v>
      </c>
      <c r="G3310" t="s">
        <v>43</v>
      </c>
    </row>
    <row r="3311" spans="1:7">
      <c r="A3311" t="s">
        <v>3204</v>
      </c>
      <c r="B3311" s="158">
        <v>46280</v>
      </c>
      <c r="C3311" t="s">
        <v>6564</v>
      </c>
      <c r="D3311" t="s">
        <v>3045</v>
      </c>
      <c r="E3311" t="s">
        <v>3070</v>
      </c>
      <c r="F3311">
        <v>439.5089532576967</v>
      </c>
      <c r="G3311" t="s">
        <v>43</v>
      </c>
    </row>
    <row r="3312" spans="1:7">
      <c r="A3312" t="s">
        <v>3204</v>
      </c>
      <c r="B3312" s="158">
        <v>46280</v>
      </c>
      <c r="C3312" t="s">
        <v>6563</v>
      </c>
      <c r="D3312" t="s">
        <v>3045</v>
      </c>
      <c r="E3312" t="s">
        <v>3070</v>
      </c>
      <c r="F3312">
        <v>507.0752934992779</v>
      </c>
      <c r="G3312" t="s">
        <v>43</v>
      </c>
    </row>
    <row r="3313" spans="1:7">
      <c r="A3313" t="s">
        <v>3204</v>
      </c>
      <c r="B3313" s="158">
        <v>46280</v>
      </c>
      <c r="C3313" t="s">
        <v>6487</v>
      </c>
      <c r="D3313" t="s">
        <v>3045</v>
      </c>
      <c r="E3313" t="s">
        <v>3070</v>
      </c>
      <c r="F3313">
        <v>3525.4243781734258</v>
      </c>
      <c r="G3313" t="s">
        <v>43</v>
      </c>
    </row>
    <row r="3314" spans="1:7">
      <c r="A3314" t="s">
        <v>3204</v>
      </c>
      <c r="B3314" s="158">
        <v>46280</v>
      </c>
      <c r="C3314" t="s">
        <v>6659</v>
      </c>
      <c r="D3314" t="s">
        <v>3034</v>
      </c>
      <c r="E3314" t="s">
        <v>3070</v>
      </c>
      <c r="F3314">
        <v>567.52361250948161</v>
      </c>
      <c r="G3314" t="s">
        <v>43</v>
      </c>
    </row>
    <row r="3315" spans="1:7">
      <c r="A3315" t="s">
        <v>3204</v>
      </c>
      <c r="B3315" s="158">
        <v>46280</v>
      </c>
      <c r="C3315" t="s">
        <v>6660</v>
      </c>
      <c r="D3315" t="s">
        <v>3034</v>
      </c>
      <c r="E3315" t="s">
        <v>3070</v>
      </c>
      <c r="F3315">
        <v>567.52364471182227</v>
      </c>
      <c r="G3315" t="s">
        <v>43</v>
      </c>
    </row>
    <row r="3316" spans="1:7">
      <c r="A3316" t="s">
        <v>3204</v>
      </c>
      <c r="B3316" s="158">
        <v>46280</v>
      </c>
      <c r="C3316" t="s">
        <v>6661</v>
      </c>
      <c r="D3316" t="s">
        <v>3034</v>
      </c>
      <c r="E3316" t="s">
        <v>3070</v>
      </c>
      <c r="F3316">
        <v>2217.542842663825</v>
      </c>
      <c r="G3316" t="s">
        <v>43</v>
      </c>
    </row>
    <row r="3317" spans="1:7">
      <c r="A3317" t="s">
        <v>3204</v>
      </c>
      <c r="B3317" s="158">
        <v>46280</v>
      </c>
      <c r="C3317" t="s">
        <v>6663</v>
      </c>
      <c r="D3317" t="s">
        <v>3034</v>
      </c>
      <c r="E3317" t="s">
        <v>3070</v>
      </c>
      <c r="F3317">
        <v>607.71278622699901</v>
      </c>
      <c r="G3317" t="s">
        <v>43</v>
      </c>
    </row>
    <row r="3318" spans="1:7">
      <c r="A3318" t="s">
        <v>3204</v>
      </c>
      <c r="B3318" s="158">
        <v>46280</v>
      </c>
      <c r="C3318" t="s">
        <v>6463</v>
      </c>
      <c r="D3318" t="s">
        <v>3034</v>
      </c>
      <c r="E3318" t="s">
        <v>3070</v>
      </c>
      <c r="F3318">
        <v>456.74810842424631</v>
      </c>
      <c r="G3318" t="s">
        <v>43</v>
      </c>
    </row>
    <row r="3319" spans="1:7">
      <c r="A3319" t="s">
        <v>3204</v>
      </c>
      <c r="B3319" s="158">
        <v>46280</v>
      </c>
      <c r="C3319" t="s">
        <v>6464</v>
      </c>
      <c r="D3319" t="s">
        <v>3034</v>
      </c>
      <c r="E3319" t="s">
        <v>3070</v>
      </c>
      <c r="F3319">
        <v>421.61090252455318</v>
      </c>
      <c r="G3319" t="s">
        <v>43</v>
      </c>
    </row>
    <row r="3320" spans="1:7">
      <c r="A3320" t="s">
        <v>3204</v>
      </c>
      <c r="B3320" s="158">
        <v>46280</v>
      </c>
      <c r="C3320" t="s">
        <v>6439</v>
      </c>
      <c r="D3320" t="s">
        <v>3034</v>
      </c>
      <c r="E3320" t="s">
        <v>3070</v>
      </c>
      <c r="F3320">
        <v>484.35066273622209</v>
      </c>
      <c r="G3320" t="s">
        <v>43</v>
      </c>
    </row>
    <row r="3321" spans="1:7">
      <c r="A3321" t="s">
        <v>3204</v>
      </c>
      <c r="B3321" s="158">
        <v>46280</v>
      </c>
      <c r="C3321" t="s">
        <v>6441</v>
      </c>
      <c r="D3321" t="s">
        <v>3034</v>
      </c>
      <c r="E3321" t="s">
        <v>3070</v>
      </c>
      <c r="F3321">
        <v>801.31484827026725</v>
      </c>
      <c r="G3321" t="s">
        <v>43</v>
      </c>
    </row>
    <row r="3322" spans="1:7">
      <c r="A3322" t="s">
        <v>3204</v>
      </c>
      <c r="B3322" s="158">
        <v>46280</v>
      </c>
      <c r="C3322" t="s">
        <v>6440</v>
      </c>
      <c r="D3322" t="s">
        <v>3034</v>
      </c>
      <c r="E3322" t="s">
        <v>3070</v>
      </c>
      <c r="F3322">
        <v>485.03305081650609</v>
      </c>
      <c r="G3322" t="s">
        <v>43</v>
      </c>
    </row>
    <row r="3323" spans="1:7">
      <c r="A3323" t="s">
        <v>3204</v>
      </c>
      <c r="B3323" s="158">
        <v>46280</v>
      </c>
      <c r="C3323" t="s">
        <v>6471</v>
      </c>
      <c r="D3323" t="s">
        <v>3034</v>
      </c>
      <c r="E3323" t="s">
        <v>3070</v>
      </c>
      <c r="F3323">
        <v>668.0545711372979</v>
      </c>
      <c r="G3323" t="s">
        <v>43</v>
      </c>
    </row>
    <row r="3324" spans="1:7">
      <c r="A3324" t="s">
        <v>3204</v>
      </c>
      <c r="B3324" s="158">
        <v>46280</v>
      </c>
      <c r="C3324" t="s">
        <v>6470</v>
      </c>
      <c r="D3324" t="s">
        <v>3034</v>
      </c>
      <c r="E3324" t="s">
        <v>3070</v>
      </c>
      <c r="F3324">
        <v>466.68650119099772</v>
      </c>
      <c r="G3324" t="s">
        <v>43</v>
      </c>
    </row>
    <row r="3325" spans="1:7">
      <c r="A3325" t="s">
        <v>3204</v>
      </c>
      <c r="B3325" s="158">
        <v>46280</v>
      </c>
      <c r="D3325" t="s">
        <v>3034</v>
      </c>
      <c r="E3325" t="s">
        <v>3070</v>
      </c>
      <c r="F3325">
        <v>810.45577638666146</v>
      </c>
      <c r="G3325" t="s">
        <v>43</v>
      </c>
    </row>
    <row r="3326" spans="1:7">
      <c r="A3326" t="s">
        <v>3204</v>
      </c>
      <c r="B3326" s="158">
        <v>46280</v>
      </c>
      <c r="C3326" t="s">
        <v>6558</v>
      </c>
      <c r="D3326" t="s">
        <v>3057</v>
      </c>
      <c r="E3326" t="s">
        <v>3070</v>
      </c>
      <c r="F3326">
        <v>415.99267743807292</v>
      </c>
      <c r="G3326" t="s">
        <v>43</v>
      </c>
    </row>
    <row r="3327" spans="1:7">
      <c r="A3327" t="s">
        <v>3204</v>
      </c>
      <c r="B3327" s="158">
        <v>46280</v>
      </c>
      <c r="C3327" t="s">
        <v>6557</v>
      </c>
      <c r="D3327" t="s">
        <v>3057</v>
      </c>
      <c r="E3327" t="s">
        <v>3070</v>
      </c>
      <c r="F3327">
        <v>417.7856644205749</v>
      </c>
      <c r="G3327" t="s">
        <v>43</v>
      </c>
    </row>
    <row r="3328" spans="1:7">
      <c r="A3328" t="s">
        <v>3204</v>
      </c>
      <c r="B3328" s="158">
        <v>46280</v>
      </c>
      <c r="C3328" t="s">
        <v>6554</v>
      </c>
      <c r="D3328" t="s">
        <v>3057</v>
      </c>
      <c r="E3328" t="s">
        <v>3070</v>
      </c>
      <c r="F3328">
        <v>198.9365527392365</v>
      </c>
      <c r="G3328" t="s">
        <v>43</v>
      </c>
    </row>
    <row r="3329" spans="1:7">
      <c r="A3329" t="s">
        <v>3204</v>
      </c>
      <c r="B3329" s="158">
        <v>46280</v>
      </c>
      <c r="C3329" t="s">
        <v>6556</v>
      </c>
      <c r="D3329" t="s">
        <v>3057</v>
      </c>
      <c r="E3329" t="s">
        <v>3070</v>
      </c>
      <c r="F3329">
        <v>443.54125224240119</v>
      </c>
      <c r="G3329" t="s">
        <v>43</v>
      </c>
    </row>
    <row r="3330" spans="1:7">
      <c r="A3330" t="s">
        <v>3204</v>
      </c>
      <c r="B3330" s="158">
        <v>46280</v>
      </c>
      <c r="C3330" t="s">
        <v>6555</v>
      </c>
      <c r="D3330" t="s">
        <v>3057</v>
      </c>
      <c r="E3330" t="s">
        <v>3070</v>
      </c>
      <c r="F3330">
        <v>544.33255595422816</v>
      </c>
      <c r="G3330" t="s">
        <v>43</v>
      </c>
    </row>
    <row r="3331" spans="1:7">
      <c r="A3331" t="s">
        <v>3204</v>
      </c>
      <c r="B3331" s="158">
        <v>46280</v>
      </c>
      <c r="C3331" t="s">
        <v>6538</v>
      </c>
      <c r="D3331" t="s">
        <v>3057</v>
      </c>
      <c r="E3331" t="s">
        <v>3070</v>
      </c>
      <c r="F3331">
        <v>631.52025072881952</v>
      </c>
      <c r="G3331" t="s">
        <v>43</v>
      </c>
    </row>
    <row r="3332" spans="1:7">
      <c r="A3332" t="s">
        <v>3204</v>
      </c>
      <c r="B3332" s="158">
        <v>46280</v>
      </c>
      <c r="C3332" t="s">
        <v>6539</v>
      </c>
      <c r="D3332" t="s">
        <v>3057</v>
      </c>
      <c r="E3332" t="s">
        <v>3070</v>
      </c>
      <c r="F3332">
        <v>473.23765315441409</v>
      </c>
      <c r="G3332" t="s">
        <v>43</v>
      </c>
    </row>
    <row r="3333" spans="1:7">
      <c r="A3333" t="s">
        <v>3204</v>
      </c>
      <c r="B3333" s="158">
        <v>46280</v>
      </c>
      <c r="C3333" t="s">
        <v>6551</v>
      </c>
      <c r="D3333" t="s">
        <v>3057</v>
      </c>
      <c r="E3333" t="s">
        <v>3070</v>
      </c>
      <c r="F3333">
        <v>438.80645068053849</v>
      </c>
      <c r="G3333" t="s">
        <v>43</v>
      </c>
    </row>
    <row r="3334" spans="1:7">
      <c r="A3334" t="s">
        <v>3204</v>
      </c>
      <c r="B3334" s="158">
        <v>46280</v>
      </c>
      <c r="C3334" t="s">
        <v>6550</v>
      </c>
      <c r="D3334" t="s">
        <v>3057</v>
      </c>
      <c r="E3334" t="s">
        <v>3070</v>
      </c>
      <c r="F3334">
        <v>436.88715342548682</v>
      </c>
      <c r="G3334" t="s">
        <v>43</v>
      </c>
    </row>
    <row r="3335" spans="1:7">
      <c r="A3335" t="s">
        <v>3204</v>
      </c>
      <c r="B3335" s="158">
        <v>46280</v>
      </c>
      <c r="C3335" t="s">
        <v>6540</v>
      </c>
      <c r="D3335" t="s">
        <v>3057</v>
      </c>
      <c r="E3335" t="s">
        <v>3070</v>
      </c>
      <c r="F3335">
        <v>473.23994883685373</v>
      </c>
      <c r="G3335" t="s">
        <v>43</v>
      </c>
    </row>
    <row r="3336" spans="1:7">
      <c r="A3336" t="s">
        <v>3204</v>
      </c>
      <c r="B3336" s="158">
        <v>46280</v>
      </c>
      <c r="C3336" t="s">
        <v>6545</v>
      </c>
      <c r="D3336" t="s">
        <v>3057</v>
      </c>
      <c r="E3336" t="s">
        <v>3070</v>
      </c>
      <c r="F3336">
        <v>446.25138463359332</v>
      </c>
      <c r="G3336" t="s">
        <v>43</v>
      </c>
    </row>
    <row r="3337" spans="1:7">
      <c r="A3337" t="s">
        <v>3204</v>
      </c>
      <c r="B3337" s="158">
        <v>46280</v>
      </c>
      <c r="C3337" t="s">
        <v>6546</v>
      </c>
      <c r="D3337" t="s">
        <v>3057</v>
      </c>
      <c r="E3337" t="s">
        <v>3070</v>
      </c>
      <c r="F3337">
        <v>479.36744288587943</v>
      </c>
      <c r="G3337" t="s">
        <v>43</v>
      </c>
    </row>
    <row r="3338" spans="1:7">
      <c r="A3338" t="s">
        <v>3204</v>
      </c>
      <c r="B3338" s="158">
        <v>46280</v>
      </c>
      <c r="C3338" t="s">
        <v>6547</v>
      </c>
      <c r="D3338" t="s">
        <v>3057</v>
      </c>
      <c r="E3338" t="s">
        <v>3070</v>
      </c>
      <c r="F3338">
        <v>512.48414373071864</v>
      </c>
      <c r="G3338" t="s">
        <v>43</v>
      </c>
    </row>
    <row r="3339" spans="1:7">
      <c r="A3339" t="s">
        <v>3204</v>
      </c>
      <c r="B3339" s="158">
        <v>46280</v>
      </c>
      <c r="C3339" t="s">
        <v>6548</v>
      </c>
      <c r="D3339" t="s">
        <v>3057</v>
      </c>
      <c r="E3339" t="s">
        <v>3070</v>
      </c>
      <c r="F3339">
        <v>544.62155262503074</v>
      </c>
      <c r="G3339" t="s">
        <v>43</v>
      </c>
    </row>
    <row r="3340" spans="1:7">
      <c r="A3340" t="s">
        <v>3204</v>
      </c>
      <c r="B3340" s="158">
        <v>46280</v>
      </c>
      <c r="C3340" t="s">
        <v>6549</v>
      </c>
      <c r="D3340" t="s">
        <v>3057</v>
      </c>
      <c r="E3340" t="s">
        <v>3070</v>
      </c>
      <c r="F3340">
        <v>547.63089408061933</v>
      </c>
      <c r="G3340" t="s">
        <v>43</v>
      </c>
    </row>
    <row r="3341" spans="1:7">
      <c r="A3341" t="s">
        <v>3204</v>
      </c>
      <c r="B3341" s="158">
        <v>46280</v>
      </c>
      <c r="C3341" t="s">
        <v>6541</v>
      </c>
      <c r="D3341" t="s">
        <v>3057</v>
      </c>
      <c r="E3341" t="s">
        <v>3070</v>
      </c>
      <c r="F3341">
        <v>464.79698100266978</v>
      </c>
      <c r="G3341" t="s">
        <v>43</v>
      </c>
    </row>
    <row r="3342" spans="1:7">
      <c r="A3342" t="s">
        <v>3204</v>
      </c>
      <c r="B3342" s="158">
        <v>46280</v>
      </c>
      <c r="C3342" t="s">
        <v>6542</v>
      </c>
      <c r="D3342" t="s">
        <v>3057</v>
      </c>
      <c r="E3342" t="s">
        <v>3070</v>
      </c>
      <c r="F3342">
        <v>464.79802232654771</v>
      </c>
      <c r="G3342" t="s">
        <v>43</v>
      </c>
    </row>
    <row r="3343" spans="1:7">
      <c r="A3343" t="s">
        <v>3204</v>
      </c>
      <c r="B3343" s="158">
        <v>46280</v>
      </c>
      <c r="C3343" t="s">
        <v>6537</v>
      </c>
      <c r="D3343" t="s">
        <v>3057</v>
      </c>
      <c r="E3343" t="s">
        <v>3070</v>
      </c>
      <c r="F3343">
        <v>734.68987265136093</v>
      </c>
      <c r="G3343" t="s">
        <v>43</v>
      </c>
    </row>
    <row r="3344" spans="1:7">
      <c r="A3344" t="s">
        <v>3204</v>
      </c>
      <c r="B3344" s="158">
        <v>46280</v>
      </c>
      <c r="C3344" t="s">
        <v>6544</v>
      </c>
      <c r="D3344" t="s">
        <v>3057</v>
      </c>
      <c r="E3344" t="s">
        <v>3070</v>
      </c>
      <c r="F3344">
        <v>520.23075343621895</v>
      </c>
      <c r="G3344" t="s">
        <v>43</v>
      </c>
    </row>
    <row r="3345" spans="1:7">
      <c r="A3345" t="s">
        <v>3204</v>
      </c>
      <c r="B3345" s="158">
        <v>46280</v>
      </c>
      <c r="C3345" t="s">
        <v>6543</v>
      </c>
      <c r="D3345" t="s">
        <v>3057</v>
      </c>
      <c r="E3345" t="s">
        <v>3070</v>
      </c>
      <c r="F3345">
        <v>538.32702074875124</v>
      </c>
      <c r="G3345" t="s">
        <v>43</v>
      </c>
    </row>
    <row r="3346" spans="1:7">
      <c r="A3346" t="s">
        <v>3204</v>
      </c>
      <c r="B3346" s="158">
        <v>46280</v>
      </c>
      <c r="C3346" t="s">
        <v>6490</v>
      </c>
      <c r="D3346" t="s">
        <v>3057</v>
      </c>
      <c r="E3346" t="s">
        <v>3070</v>
      </c>
      <c r="F3346">
        <v>410.91936467215419</v>
      </c>
      <c r="G3346" t="s">
        <v>43</v>
      </c>
    </row>
    <row r="3347" spans="1:7">
      <c r="A3347" t="s">
        <v>3204</v>
      </c>
      <c r="B3347" s="158">
        <v>46280</v>
      </c>
      <c r="C3347" t="s">
        <v>6530</v>
      </c>
      <c r="D3347" t="s">
        <v>3057</v>
      </c>
      <c r="E3347" t="s">
        <v>3070</v>
      </c>
      <c r="F3347">
        <v>428.16010220721358</v>
      </c>
      <c r="G3347" t="s">
        <v>43</v>
      </c>
    </row>
    <row r="3348" spans="1:7">
      <c r="A3348" t="s">
        <v>3204</v>
      </c>
      <c r="B3348" s="158">
        <v>46280</v>
      </c>
      <c r="C3348" t="s">
        <v>6529</v>
      </c>
      <c r="D3348" t="s">
        <v>3057</v>
      </c>
      <c r="E3348" t="s">
        <v>3070</v>
      </c>
      <c r="F3348">
        <v>428.15777995809913</v>
      </c>
      <c r="G3348" t="s">
        <v>43</v>
      </c>
    </row>
    <row r="3349" spans="1:7">
      <c r="A3349" t="s">
        <v>3204</v>
      </c>
      <c r="B3349" s="158">
        <v>46280</v>
      </c>
      <c r="C3349" t="s">
        <v>6528</v>
      </c>
      <c r="D3349" t="s">
        <v>3057</v>
      </c>
      <c r="E3349" t="s">
        <v>3070</v>
      </c>
      <c r="F3349">
        <v>428.16391987726092</v>
      </c>
      <c r="G3349" t="s">
        <v>43</v>
      </c>
    </row>
    <row r="3350" spans="1:7">
      <c r="A3350" t="s">
        <v>3204</v>
      </c>
      <c r="B3350" s="158">
        <v>46280</v>
      </c>
      <c r="C3350" t="s">
        <v>6527</v>
      </c>
      <c r="D3350" t="s">
        <v>3057</v>
      </c>
      <c r="E3350" t="s">
        <v>3070</v>
      </c>
      <c r="F3350">
        <v>428.15543441474438</v>
      </c>
      <c r="G3350" t="s">
        <v>43</v>
      </c>
    </row>
    <row r="3351" spans="1:7">
      <c r="A3351" t="s">
        <v>3204</v>
      </c>
      <c r="B3351" s="158">
        <v>46280</v>
      </c>
      <c r="C3351" t="s">
        <v>6526</v>
      </c>
      <c r="D3351" t="s">
        <v>3057</v>
      </c>
      <c r="E3351" t="s">
        <v>3070</v>
      </c>
      <c r="F3351">
        <v>428.15983780473471</v>
      </c>
      <c r="G3351" t="s">
        <v>43</v>
      </c>
    </row>
    <row r="3352" spans="1:7">
      <c r="A3352" t="s">
        <v>3204</v>
      </c>
      <c r="B3352" s="158">
        <v>46280</v>
      </c>
      <c r="C3352" t="s">
        <v>6534</v>
      </c>
      <c r="D3352" t="s">
        <v>3057</v>
      </c>
      <c r="E3352" t="s">
        <v>3070</v>
      </c>
      <c r="F3352">
        <v>428.16112025827169</v>
      </c>
      <c r="G3352" t="s">
        <v>43</v>
      </c>
    </row>
    <row r="3353" spans="1:7">
      <c r="A3353" t="s">
        <v>3204</v>
      </c>
      <c r="B3353" s="158">
        <v>46280</v>
      </c>
      <c r="C3353" t="s">
        <v>6533</v>
      </c>
      <c r="D3353" t="s">
        <v>3057</v>
      </c>
      <c r="E3353" t="s">
        <v>3070</v>
      </c>
      <c r="F3353">
        <v>428.158586461097</v>
      </c>
      <c r="G3353" t="s">
        <v>43</v>
      </c>
    </row>
    <row r="3354" spans="1:7">
      <c r="A3354" t="s">
        <v>3204</v>
      </c>
      <c r="B3354" s="158">
        <v>46280</v>
      </c>
      <c r="C3354" t="s">
        <v>6531</v>
      </c>
      <c r="D3354" t="s">
        <v>3057</v>
      </c>
      <c r="E3354" t="s">
        <v>3070</v>
      </c>
      <c r="F3354">
        <v>412.780617531389</v>
      </c>
      <c r="G3354" t="s">
        <v>43</v>
      </c>
    </row>
    <row r="3355" spans="1:7">
      <c r="A3355" t="s">
        <v>3204</v>
      </c>
      <c r="B3355" s="158">
        <v>46280</v>
      </c>
      <c r="C3355" t="s">
        <v>6532</v>
      </c>
      <c r="D3355" t="s">
        <v>3057</v>
      </c>
      <c r="E3355" t="s">
        <v>3070</v>
      </c>
      <c r="F3355">
        <v>428.84527694061399</v>
      </c>
      <c r="G3355" t="s">
        <v>43</v>
      </c>
    </row>
    <row r="3356" spans="1:7">
      <c r="A3356" t="s">
        <v>3204</v>
      </c>
      <c r="B3356" s="158">
        <v>46280</v>
      </c>
      <c r="C3356" t="s">
        <v>6525</v>
      </c>
      <c r="D3356" t="s">
        <v>3057</v>
      </c>
      <c r="E3356" t="s">
        <v>3070</v>
      </c>
      <c r="F3356">
        <v>478.62985688407213</v>
      </c>
      <c r="G3356" t="s">
        <v>43</v>
      </c>
    </row>
    <row r="3357" spans="1:7">
      <c r="A3357" t="s">
        <v>3204</v>
      </c>
      <c r="B3357" s="158">
        <v>46280</v>
      </c>
      <c r="C3357" t="s">
        <v>6515</v>
      </c>
      <c r="D3357" t="s">
        <v>3057</v>
      </c>
      <c r="E3357" t="s">
        <v>3070</v>
      </c>
      <c r="F3357">
        <v>427.26645458117127</v>
      </c>
      <c r="G3357" t="s">
        <v>43</v>
      </c>
    </row>
    <row r="3358" spans="1:7">
      <c r="A3358" t="s">
        <v>3204</v>
      </c>
      <c r="B3358" s="158">
        <v>46280</v>
      </c>
      <c r="C3358" t="s">
        <v>6517</v>
      </c>
      <c r="D3358" t="s">
        <v>3057</v>
      </c>
      <c r="E3358" t="s">
        <v>3070</v>
      </c>
      <c r="F3358">
        <v>542.36481133662164</v>
      </c>
      <c r="G3358" t="s">
        <v>43</v>
      </c>
    </row>
    <row r="3359" spans="1:7">
      <c r="A3359" t="s">
        <v>3204</v>
      </c>
      <c r="B3359" s="158">
        <v>46280</v>
      </c>
      <c r="C3359" t="s">
        <v>6516</v>
      </c>
      <c r="D3359" t="s">
        <v>3057</v>
      </c>
      <c r="E3359" t="s">
        <v>3070</v>
      </c>
      <c r="F3359">
        <v>478.63663556799293</v>
      </c>
      <c r="G3359" t="s">
        <v>43</v>
      </c>
    </row>
    <row r="3360" spans="1:7">
      <c r="A3360" t="s">
        <v>3204</v>
      </c>
      <c r="B3360" s="158">
        <v>46280</v>
      </c>
      <c r="C3360" t="s">
        <v>6518</v>
      </c>
      <c r="D3360" t="s">
        <v>3057</v>
      </c>
      <c r="E3360" t="s">
        <v>3070</v>
      </c>
      <c r="F3360">
        <v>499.63299970701343</v>
      </c>
      <c r="G3360" t="s">
        <v>43</v>
      </c>
    </row>
    <row r="3361" spans="1:7">
      <c r="A3361" t="s">
        <v>3204</v>
      </c>
      <c r="B3361" s="158">
        <v>46280</v>
      </c>
      <c r="C3361" t="s">
        <v>6520</v>
      </c>
      <c r="D3361" t="s">
        <v>3057</v>
      </c>
      <c r="E3361" t="s">
        <v>3070</v>
      </c>
      <c r="F3361">
        <v>394.25157959386712</v>
      </c>
      <c r="G3361" t="s">
        <v>43</v>
      </c>
    </row>
    <row r="3362" spans="1:7">
      <c r="A3362" t="s">
        <v>3204</v>
      </c>
      <c r="B3362" s="158">
        <v>46280</v>
      </c>
      <c r="C3362" t="s">
        <v>6521</v>
      </c>
      <c r="D3362" t="s">
        <v>3057</v>
      </c>
      <c r="E3362" t="s">
        <v>3070</v>
      </c>
      <c r="F3362">
        <v>404.39446426928038</v>
      </c>
      <c r="G3362" t="s">
        <v>43</v>
      </c>
    </row>
    <row r="3363" spans="1:7">
      <c r="A3363" t="s">
        <v>3204</v>
      </c>
      <c r="B3363" s="158">
        <v>46280</v>
      </c>
      <c r="C3363" t="s">
        <v>6522</v>
      </c>
      <c r="D3363" t="s">
        <v>3057</v>
      </c>
      <c r="E3363" t="s">
        <v>3070</v>
      </c>
      <c r="F3363">
        <v>404.3945126272738</v>
      </c>
      <c r="G3363" t="s">
        <v>43</v>
      </c>
    </row>
    <row r="3364" spans="1:7">
      <c r="A3364" t="s">
        <v>3204</v>
      </c>
      <c r="B3364" s="158">
        <v>46280</v>
      </c>
      <c r="C3364" t="s">
        <v>6519</v>
      </c>
      <c r="D3364" t="s">
        <v>3057</v>
      </c>
      <c r="E3364" t="s">
        <v>3070</v>
      </c>
      <c r="F3364">
        <v>397.08702081441879</v>
      </c>
      <c r="G3364" t="s">
        <v>43</v>
      </c>
    </row>
    <row r="3365" spans="1:7">
      <c r="A3365" t="s">
        <v>3204</v>
      </c>
      <c r="B3365" s="158">
        <v>46280</v>
      </c>
      <c r="C3365" t="s">
        <v>6524</v>
      </c>
      <c r="D3365" t="s">
        <v>3057</v>
      </c>
      <c r="E3365" t="s">
        <v>3070</v>
      </c>
      <c r="F3365">
        <v>430.70284193754202</v>
      </c>
      <c r="G3365" t="s">
        <v>43</v>
      </c>
    </row>
    <row r="3366" spans="1:7">
      <c r="A3366" t="s">
        <v>3204</v>
      </c>
      <c r="B3366" s="158">
        <v>46280</v>
      </c>
      <c r="C3366" t="s">
        <v>6523</v>
      </c>
      <c r="D3366" t="s">
        <v>3057</v>
      </c>
      <c r="E3366" t="s">
        <v>3070</v>
      </c>
      <c r="F3366">
        <v>433.25663154572248</v>
      </c>
      <c r="G3366" t="s">
        <v>43</v>
      </c>
    </row>
    <row r="3367" spans="1:7">
      <c r="A3367" t="s">
        <v>3204</v>
      </c>
      <c r="B3367" s="158">
        <v>46280</v>
      </c>
      <c r="C3367" t="s">
        <v>6648</v>
      </c>
      <c r="D3367" t="s">
        <v>3047</v>
      </c>
      <c r="E3367" t="s">
        <v>3070</v>
      </c>
      <c r="F3367">
        <v>419.92180086392909</v>
      </c>
      <c r="G3367" t="s">
        <v>43</v>
      </c>
    </row>
    <row r="3368" spans="1:7">
      <c r="A3368" t="s">
        <v>3204</v>
      </c>
      <c r="B3368" s="158">
        <v>46280</v>
      </c>
      <c r="C3368" t="s">
        <v>6644</v>
      </c>
      <c r="D3368" t="s">
        <v>3047</v>
      </c>
      <c r="E3368" t="s">
        <v>3070</v>
      </c>
      <c r="F3368">
        <v>638.37128140777349</v>
      </c>
      <c r="G3368" t="s">
        <v>43</v>
      </c>
    </row>
    <row r="3369" spans="1:7">
      <c r="A3369" t="s">
        <v>3204</v>
      </c>
      <c r="B3369" s="158">
        <v>46280</v>
      </c>
      <c r="C3369" t="s">
        <v>6646</v>
      </c>
      <c r="D3369" t="s">
        <v>3047</v>
      </c>
      <c r="E3369" t="s">
        <v>3070</v>
      </c>
      <c r="F3369">
        <v>637.12170134857297</v>
      </c>
      <c r="G3369" t="s">
        <v>43</v>
      </c>
    </row>
    <row r="3370" spans="1:7">
      <c r="A3370" t="s">
        <v>3204</v>
      </c>
      <c r="B3370" s="158">
        <v>46280</v>
      </c>
      <c r="C3370" t="s">
        <v>6645</v>
      </c>
      <c r="D3370" t="s">
        <v>3047</v>
      </c>
      <c r="E3370" t="s">
        <v>3070</v>
      </c>
      <c r="F3370">
        <v>586.48890469782054</v>
      </c>
      <c r="G3370" t="s">
        <v>43</v>
      </c>
    </row>
    <row r="3371" spans="1:7">
      <c r="A3371" t="s">
        <v>3204</v>
      </c>
      <c r="B3371" s="158">
        <v>46280</v>
      </c>
      <c r="C3371" t="s">
        <v>6491</v>
      </c>
      <c r="D3371" t="s">
        <v>3036</v>
      </c>
      <c r="E3371" t="s">
        <v>3070</v>
      </c>
      <c r="F3371">
        <v>516.84983728453517</v>
      </c>
      <c r="G3371" t="s">
        <v>43</v>
      </c>
    </row>
    <row r="3372" spans="1:7">
      <c r="A3372" t="s">
        <v>3204</v>
      </c>
      <c r="B3372" s="158">
        <v>46280</v>
      </c>
      <c r="C3372" t="s">
        <v>6497</v>
      </c>
      <c r="D3372" t="s">
        <v>3036</v>
      </c>
      <c r="E3372" t="s">
        <v>3070</v>
      </c>
      <c r="F3372">
        <v>417.80383068323141</v>
      </c>
      <c r="G3372" t="s">
        <v>43</v>
      </c>
    </row>
    <row r="3373" spans="1:7">
      <c r="A3373" t="s">
        <v>3204</v>
      </c>
      <c r="B3373" s="158">
        <v>46280</v>
      </c>
      <c r="C3373" t="s">
        <v>6498</v>
      </c>
      <c r="D3373" t="s">
        <v>3036</v>
      </c>
      <c r="E3373" t="s">
        <v>3070</v>
      </c>
      <c r="F3373">
        <v>417.80529616773129</v>
      </c>
      <c r="G3373" t="s">
        <v>43</v>
      </c>
    </row>
    <row r="3374" spans="1:7">
      <c r="A3374" t="s">
        <v>3204</v>
      </c>
      <c r="B3374" s="158">
        <v>46280</v>
      </c>
      <c r="C3374" t="s">
        <v>6499</v>
      </c>
      <c r="D3374" t="s">
        <v>3036</v>
      </c>
      <c r="E3374" t="s">
        <v>3070</v>
      </c>
      <c r="F3374">
        <v>417.80649055540562</v>
      </c>
      <c r="G3374" t="s">
        <v>43</v>
      </c>
    </row>
    <row r="3375" spans="1:7">
      <c r="A3375" t="s">
        <v>3204</v>
      </c>
      <c r="B3375" s="158">
        <v>46280</v>
      </c>
      <c r="C3375" t="s">
        <v>6504</v>
      </c>
      <c r="D3375" t="s">
        <v>3036</v>
      </c>
      <c r="E3375" t="s">
        <v>3070</v>
      </c>
      <c r="F3375">
        <v>444.16627353057271</v>
      </c>
      <c r="G3375" t="s">
        <v>43</v>
      </c>
    </row>
    <row r="3376" spans="1:7">
      <c r="A3376" t="s">
        <v>3204</v>
      </c>
      <c r="B3376" s="158">
        <v>46280</v>
      </c>
      <c r="C3376" t="s">
        <v>6505</v>
      </c>
      <c r="D3376" t="s">
        <v>3036</v>
      </c>
      <c r="E3376" t="s">
        <v>3070</v>
      </c>
      <c r="F3376">
        <v>424.79826280847192</v>
      </c>
      <c r="G3376" t="s">
        <v>43</v>
      </c>
    </row>
    <row r="3377" spans="1:7">
      <c r="A3377" t="s">
        <v>3204</v>
      </c>
      <c r="B3377" s="158">
        <v>46280</v>
      </c>
      <c r="C3377" t="s">
        <v>6492</v>
      </c>
      <c r="D3377" t="s">
        <v>3036</v>
      </c>
      <c r="E3377" t="s">
        <v>3070</v>
      </c>
      <c r="F3377">
        <v>391.57284672185779</v>
      </c>
      <c r="G3377" t="s">
        <v>43</v>
      </c>
    </row>
    <row r="3378" spans="1:7">
      <c r="A3378" t="s">
        <v>3204</v>
      </c>
      <c r="B3378" s="158">
        <v>46280</v>
      </c>
      <c r="C3378" t="s">
        <v>6509</v>
      </c>
      <c r="D3378" t="s">
        <v>3036</v>
      </c>
      <c r="E3378" t="s">
        <v>3070</v>
      </c>
      <c r="F3378">
        <v>497.10773397190502</v>
      </c>
      <c r="G3378" t="s">
        <v>43</v>
      </c>
    </row>
    <row r="3379" spans="1:7">
      <c r="A3379" t="s">
        <v>3204</v>
      </c>
      <c r="B3379" s="158">
        <v>46280</v>
      </c>
      <c r="C3379" t="s">
        <v>6508</v>
      </c>
      <c r="D3379" t="s">
        <v>3036</v>
      </c>
      <c r="E3379" t="s">
        <v>3070</v>
      </c>
      <c r="F3379">
        <v>466.57196791470051</v>
      </c>
      <c r="G3379" t="s">
        <v>43</v>
      </c>
    </row>
    <row r="3380" spans="1:7">
      <c r="A3380" t="s">
        <v>3204</v>
      </c>
      <c r="B3380" s="158">
        <v>46280</v>
      </c>
      <c r="C3380" t="s">
        <v>6510</v>
      </c>
      <c r="D3380" t="s">
        <v>3036</v>
      </c>
      <c r="E3380" t="s">
        <v>3070</v>
      </c>
      <c r="F3380">
        <v>403.91301139071578</v>
      </c>
      <c r="G3380" t="s">
        <v>43</v>
      </c>
    </row>
    <row r="3381" spans="1:7">
      <c r="A3381" t="s">
        <v>3204</v>
      </c>
      <c r="B3381" s="158">
        <v>46280</v>
      </c>
      <c r="C3381" t="s">
        <v>6506</v>
      </c>
      <c r="D3381" t="s">
        <v>3036</v>
      </c>
      <c r="E3381" t="s">
        <v>3070</v>
      </c>
      <c r="F3381">
        <v>403.90862650796771</v>
      </c>
      <c r="G3381" t="s">
        <v>43</v>
      </c>
    </row>
    <row r="3382" spans="1:7">
      <c r="A3382" t="s">
        <v>3204</v>
      </c>
      <c r="B3382" s="158">
        <v>46280</v>
      </c>
      <c r="C3382" t="s">
        <v>6507</v>
      </c>
      <c r="D3382" t="s">
        <v>3036</v>
      </c>
      <c r="E3382" t="s">
        <v>3070</v>
      </c>
      <c r="F3382">
        <v>403.90868674218649</v>
      </c>
      <c r="G3382" t="s">
        <v>43</v>
      </c>
    </row>
    <row r="3383" spans="1:7">
      <c r="A3383" t="s">
        <v>3204</v>
      </c>
      <c r="B3383" s="158">
        <v>46280</v>
      </c>
      <c r="C3383" t="s">
        <v>6512</v>
      </c>
      <c r="D3383" t="s">
        <v>3036</v>
      </c>
      <c r="E3383" t="s">
        <v>3070</v>
      </c>
      <c r="F3383">
        <v>465.47532214969402</v>
      </c>
      <c r="G3383" t="s">
        <v>43</v>
      </c>
    </row>
    <row r="3384" spans="1:7">
      <c r="A3384" t="s">
        <v>3204</v>
      </c>
      <c r="B3384" s="158">
        <v>46280</v>
      </c>
      <c r="C3384" t="s">
        <v>6511</v>
      </c>
      <c r="D3384" t="s">
        <v>3036</v>
      </c>
      <c r="E3384" t="s">
        <v>3070</v>
      </c>
      <c r="F3384">
        <v>465.47401763498777</v>
      </c>
      <c r="G3384" t="s">
        <v>43</v>
      </c>
    </row>
    <row r="3385" spans="1:7">
      <c r="A3385" t="s">
        <v>3204</v>
      </c>
      <c r="B3385" s="158">
        <v>46280</v>
      </c>
      <c r="C3385" t="s">
        <v>6572</v>
      </c>
      <c r="D3385" t="s">
        <v>3036</v>
      </c>
      <c r="E3385" t="s">
        <v>3070</v>
      </c>
      <c r="F3385">
        <v>410.62033445131959</v>
      </c>
      <c r="G3385" t="s">
        <v>43</v>
      </c>
    </row>
    <row r="3386" spans="1:7">
      <c r="A3386" t="s">
        <v>3204</v>
      </c>
      <c r="B3386" s="158">
        <v>46280</v>
      </c>
      <c r="C3386" t="s">
        <v>6577</v>
      </c>
      <c r="D3386" t="s">
        <v>3036</v>
      </c>
      <c r="E3386" t="s">
        <v>3070</v>
      </c>
      <c r="F3386">
        <v>437.73029304947698</v>
      </c>
      <c r="G3386" t="s">
        <v>43</v>
      </c>
    </row>
    <row r="3387" spans="1:7">
      <c r="A3387" t="s">
        <v>3204</v>
      </c>
      <c r="B3387" s="158">
        <v>46280</v>
      </c>
      <c r="C3387" t="s">
        <v>6573</v>
      </c>
      <c r="D3387" t="s">
        <v>3036</v>
      </c>
      <c r="E3387" t="s">
        <v>3070</v>
      </c>
      <c r="F3387">
        <v>410.62366684223531</v>
      </c>
      <c r="G3387" t="s">
        <v>43</v>
      </c>
    </row>
    <row r="3388" spans="1:7">
      <c r="A3388" t="s">
        <v>3204</v>
      </c>
      <c r="B3388" s="158">
        <v>46280</v>
      </c>
      <c r="C3388" t="s">
        <v>6576</v>
      </c>
      <c r="D3388" t="s">
        <v>3036</v>
      </c>
      <c r="E3388" t="s">
        <v>3070</v>
      </c>
      <c r="F3388">
        <v>437.72499477886589</v>
      </c>
      <c r="G3388" t="s">
        <v>43</v>
      </c>
    </row>
    <row r="3389" spans="1:7">
      <c r="A3389" t="s">
        <v>3204</v>
      </c>
      <c r="B3389" s="158">
        <v>46280</v>
      </c>
      <c r="C3389" t="s">
        <v>6574</v>
      </c>
      <c r="D3389" t="s">
        <v>3036</v>
      </c>
      <c r="E3389" t="s">
        <v>3070</v>
      </c>
      <c r="F3389">
        <v>410.62246256042272</v>
      </c>
      <c r="G3389" t="s">
        <v>43</v>
      </c>
    </row>
    <row r="3390" spans="1:7">
      <c r="A3390" t="s">
        <v>3204</v>
      </c>
      <c r="B3390" s="158">
        <v>46280</v>
      </c>
      <c r="C3390" t="s">
        <v>6575</v>
      </c>
      <c r="D3390" t="s">
        <v>3036</v>
      </c>
      <c r="E3390" t="s">
        <v>3070</v>
      </c>
      <c r="F3390">
        <v>437.73107137600891</v>
      </c>
      <c r="G3390" t="s">
        <v>43</v>
      </c>
    </row>
    <row r="3391" spans="1:7">
      <c r="A3391" t="s">
        <v>3204</v>
      </c>
      <c r="B3391" s="158">
        <v>46280</v>
      </c>
      <c r="C3391" t="s">
        <v>6568</v>
      </c>
      <c r="D3391" t="s">
        <v>3036</v>
      </c>
      <c r="E3391" t="s">
        <v>3070</v>
      </c>
      <c r="F3391">
        <v>657.15731185907498</v>
      </c>
      <c r="G3391" t="s">
        <v>43</v>
      </c>
    </row>
    <row r="3392" spans="1:7">
      <c r="A3392" t="s">
        <v>3204</v>
      </c>
      <c r="B3392" s="158">
        <v>46280</v>
      </c>
      <c r="C3392" t="s">
        <v>6536</v>
      </c>
      <c r="D3392" t="s">
        <v>3036</v>
      </c>
      <c r="E3392" t="s">
        <v>3070</v>
      </c>
      <c r="F3392">
        <v>574.34839555621147</v>
      </c>
      <c r="G3392" t="s">
        <v>43</v>
      </c>
    </row>
    <row r="3393" spans="1:7">
      <c r="A3393" t="s">
        <v>3204</v>
      </c>
      <c r="B3393" s="158">
        <v>46280</v>
      </c>
      <c r="C3393" t="s">
        <v>6535</v>
      </c>
      <c r="D3393" t="s">
        <v>3036</v>
      </c>
      <c r="E3393" t="s">
        <v>3070</v>
      </c>
      <c r="F3393">
        <v>395.79537825658917</v>
      </c>
      <c r="G3393" t="s">
        <v>43</v>
      </c>
    </row>
    <row r="3394" spans="1:7">
      <c r="A3394" t="s">
        <v>3204</v>
      </c>
      <c r="B3394" s="158">
        <v>46280</v>
      </c>
      <c r="C3394" t="s">
        <v>6502</v>
      </c>
      <c r="D3394" t="s">
        <v>3036</v>
      </c>
      <c r="E3394" t="s">
        <v>3070</v>
      </c>
      <c r="F3394">
        <v>407.03687180951238</v>
      </c>
      <c r="G3394" t="s">
        <v>43</v>
      </c>
    </row>
    <row r="3395" spans="1:7">
      <c r="A3395" t="s">
        <v>3204</v>
      </c>
      <c r="B3395" s="158">
        <v>46280</v>
      </c>
      <c r="C3395" t="s">
        <v>6503</v>
      </c>
      <c r="D3395" t="s">
        <v>3036</v>
      </c>
      <c r="E3395" t="s">
        <v>3070</v>
      </c>
      <c r="F3395">
        <v>410.01248876750469</v>
      </c>
      <c r="G3395" t="s">
        <v>43</v>
      </c>
    </row>
    <row r="3396" spans="1:7">
      <c r="A3396" t="s">
        <v>3204</v>
      </c>
      <c r="B3396" s="158">
        <v>46280</v>
      </c>
      <c r="C3396" t="s">
        <v>6664</v>
      </c>
      <c r="D3396" t="s">
        <v>3048</v>
      </c>
      <c r="E3396" t="s">
        <v>3070</v>
      </c>
      <c r="F3396">
        <v>390.00954817049211</v>
      </c>
      <c r="G3396" t="s">
        <v>43</v>
      </c>
    </row>
    <row r="3397" spans="1:7">
      <c r="A3397" t="s">
        <v>3204</v>
      </c>
      <c r="B3397" s="158">
        <v>46280</v>
      </c>
      <c r="C3397" t="s">
        <v>6655</v>
      </c>
      <c r="D3397" t="s">
        <v>3048</v>
      </c>
      <c r="E3397" t="s">
        <v>3070</v>
      </c>
      <c r="F3397">
        <v>249.979025170207</v>
      </c>
      <c r="G3397" t="s">
        <v>43</v>
      </c>
    </row>
    <row r="3398" spans="1:7">
      <c r="A3398" t="s">
        <v>3204</v>
      </c>
      <c r="B3398" s="158">
        <v>46281</v>
      </c>
      <c r="C3398" t="s">
        <v>6770</v>
      </c>
      <c r="D3398" t="s">
        <v>3041</v>
      </c>
      <c r="E3398" t="s">
        <v>3070</v>
      </c>
      <c r="F3398">
        <v>1126.695888813585</v>
      </c>
      <c r="G3398" t="s">
        <v>43</v>
      </c>
    </row>
    <row r="3399" spans="1:7">
      <c r="A3399" t="s">
        <v>3204</v>
      </c>
      <c r="B3399" s="158">
        <v>46281</v>
      </c>
      <c r="C3399" t="s">
        <v>6816</v>
      </c>
      <c r="D3399" t="s">
        <v>3041</v>
      </c>
      <c r="E3399" t="s">
        <v>3070</v>
      </c>
      <c r="F3399">
        <v>444.33914161473513</v>
      </c>
      <c r="G3399" t="s">
        <v>43</v>
      </c>
    </row>
    <row r="3400" spans="1:7">
      <c r="A3400" t="s">
        <v>3204</v>
      </c>
      <c r="B3400" s="158">
        <v>46281</v>
      </c>
      <c r="C3400" t="s">
        <v>6817</v>
      </c>
      <c r="D3400" t="s">
        <v>3041</v>
      </c>
      <c r="E3400" t="s">
        <v>3070</v>
      </c>
      <c r="F3400">
        <v>444.33921325579291</v>
      </c>
      <c r="G3400" t="s">
        <v>43</v>
      </c>
    </row>
    <row r="3401" spans="1:7">
      <c r="A3401" t="s">
        <v>3204</v>
      </c>
      <c r="B3401" s="158">
        <v>46281</v>
      </c>
      <c r="C3401" t="s">
        <v>6806</v>
      </c>
      <c r="D3401" t="s">
        <v>3041</v>
      </c>
      <c r="E3401" t="s">
        <v>3070</v>
      </c>
      <c r="F3401">
        <v>401.09704095078632</v>
      </c>
      <c r="G3401" t="s">
        <v>43</v>
      </c>
    </row>
    <row r="3402" spans="1:7">
      <c r="A3402" t="s">
        <v>3204</v>
      </c>
      <c r="B3402" s="158">
        <v>46281</v>
      </c>
      <c r="C3402" t="s">
        <v>6807</v>
      </c>
      <c r="D3402" t="s">
        <v>3041</v>
      </c>
      <c r="E3402" t="s">
        <v>3070</v>
      </c>
      <c r="F3402">
        <v>462.57167965592822</v>
      </c>
      <c r="G3402" t="s">
        <v>43</v>
      </c>
    </row>
    <row r="3403" spans="1:7">
      <c r="A3403" t="s">
        <v>3204</v>
      </c>
      <c r="B3403" s="158">
        <v>46281</v>
      </c>
      <c r="C3403" t="s">
        <v>6803</v>
      </c>
      <c r="D3403" t="s">
        <v>3041</v>
      </c>
      <c r="E3403" t="s">
        <v>3070</v>
      </c>
      <c r="F3403">
        <v>402.09778220858419</v>
      </c>
      <c r="G3403" t="s">
        <v>43</v>
      </c>
    </row>
    <row r="3404" spans="1:7">
      <c r="A3404" t="s">
        <v>3204</v>
      </c>
      <c r="B3404" s="158">
        <v>46281</v>
      </c>
      <c r="C3404" t="s">
        <v>6804</v>
      </c>
      <c r="D3404" t="s">
        <v>3041</v>
      </c>
      <c r="E3404" t="s">
        <v>3070</v>
      </c>
      <c r="F3404">
        <v>402.09938788227743</v>
      </c>
      <c r="G3404" t="s">
        <v>43</v>
      </c>
    </row>
    <row r="3405" spans="1:7">
      <c r="A3405" t="s">
        <v>3204</v>
      </c>
      <c r="B3405" s="158">
        <v>46281</v>
      </c>
      <c r="C3405" t="s">
        <v>6805</v>
      </c>
      <c r="D3405" t="s">
        <v>3041</v>
      </c>
      <c r="E3405" t="s">
        <v>3070</v>
      </c>
      <c r="F3405">
        <v>402.09933759458357</v>
      </c>
      <c r="G3405" t="s">
        <v>43</v>
      </c>
    </row>
    <row r="3406" spans="1:7">
      <c r="A3406" t="s">
        <v>3204</v>
      </c>
      <c r="B3406" s="158">
        <v>46281</v>
      </c>
      <c r="C3406" t="s">
        <v>6808</v>
      </c>
      <c r="D3406" t="s">
        <v>3041</v>
      </c>
      <c r="E3406" t="s">
        <v>3070</v>
      </c>
      <c r="F3406">
        <v>463.66669868351892</v>
      </c>
      <c r="G3406" t="s">
        <v>43</v>
      </c>
    </row>
    <row r="3407" spans="1:7">
      <c r="A3407" t="s">
        <v>3204</v>
      </c>
      <c r="B3407" s="158">
        <v>46281</v>
      </c>
      <c r="C3407" t="s">
        <v>6811</v>
      </c>
      <c r="D3407" t="s">
        <v>3041</v>
      </c>
      <c r="E3407" t="s">
        <v>3070</v>
      </c>
      <c r="F3407">
        <v>464.05008384305978</v>
      </c>
      <c r="G3407" t="s">
        <v>43</v>
      </c>
    </row>
    <row r="3408" spans="1:7">
      <c r="A3408" t="s">
        <v>3204</v>
      </c>
      <c r="B3408" s="158">
        <v>46281</v>
      </c>
      <c r="C3408" t="s">
        <v>6810</v>
      </c>
      <c r="D3408" t="s">
        <v>3041</v>
      </c>
      <c r="E3408" t="s">
        <v>3070</v>
      </c>
      <c r="F3408">
        <v>464.05426991218701</v>
      </c>
      <c r="G3408" t="s">
        <v>43</v>
      </c>
    </row>
    <row r="3409" spans="1:7">
      <c r="A3409" t="s">
        <v>3204</v>
      </c>
      <c r="B3409" s="158">
        <v>46281</v>
      </c>
      <c r="C3409" t="s">
        <v>6809</v>
      </c>
      <c r="D3409" t="s">
        <v>3041</v>
      </c>
      <c r="E3409" t="s">
        <v>3070</v>
      </c>
      <c r="F3409">
        <v>464.04871199699119</v>
      </c>
      <c r="G3409" t="s">
        <v>43</v>
      </c>
    </row>
    <row r="3410" spans="1:7">
      <c r="A3410" t="s">
        <v>3204</v>
      </c>
      <c r="B3410" s="158">
        <v>46281</v>
      </c>
      <c r="C3410" t="s">
        <v>6814</v>
      </c>
      <c r="D3410" t="s">
        <v>3041</v>
      </c>
      <c r="E3410" t="s">
        <v>3070</v>
      </c>
      <c r="F3410">
        <v>433.95734347682452</v>
      </c>
      <c r="G3410" t="s">
        <v>43</v>
      </c>
    </row>
    <row r="3411" spans="1:7">
      <c r="A3411" t="s">
        <v>3204</v>
      </c>
      <c r="B3411" s="158">
        <v>46281</v>
      </c>
      <c r="C3411" t="s">
        <v>6812</v>
      </c>
      <c r="D3411" t="s">
        <v>3041</v>
      </c>
      <c r="E3411" t="s">
        <v>3070</v>
      </c>
      <c r="F3411">
        <v>425.63057775516057</v>
      </c>
      <c r="G3411" t="s">
        <v>43</v>
      </c>
    </row>
    <row r="3412" spans="1:7">
      <c r="A3412" t="s">
        <v>3204</v>
      </c>
      <c r="B3412" s="158">
        <v>46281</v>
      </c>
      <c r="C3412" t="s">
        <v>6813</v>
      </c>
      <c r="D3412" t="s">
        <v>3041</v>
      </c>
      <c r="E3412" t="s">
        <v>3070</v>
      </c>
      <c r="F3412">
        <v>443.65361884981388</v>
      </c>
      <c r="G3412" t="s">
        <v>43</v>
      </c>
    </row>
    <row r="3413" spans="1:7">
      <c r="A3413" t="s">
        <v>3204</v>
      </c>
      <c r="B3413" s="158">
        <v>46281</v>
      </c>
      <c r="C3413" t="s">
        <v>6667</v>
      </c>
      <c r="D3413" t="s">
        <v>3041</v>
      </c>
      <c r="E3413" t="s">
        <v>3070</v>
      </c>
      <c r="F3413">
        <v>449.97289996221662</v>
      </c>
      <c r="G3413" t="s">
        <v>43</v>
      </c>
    </row>
    <row r="3414" spans="1:7">
      <c r="A3414" t="s">
        <v>3204</v>
      </c>
      <c r="B3414" s="158">
        <v>46281</v>
      </c>
      <c r="C3414" t="s">
        <v>6836</v>
      </c>
      <c r="D3414" t="s">
        <v>3057</v>
      </c>
      <c r="E3414" t="s">
        <v>3070</v>
      </c>
      <c r="F3414">
        <v>570.91801169887185</v>
      </c>
      <c r="G3414" t="s">
        <v>43</v>
      </c>
    </row>
    <row r="3415" spans="1:7">
      <c r="A3415" t="s">
        <v>3204</v>
      </c>
      <c r="B3415" s="158">
        <v>46281</v>
      </c>
      <c r="C3415" t="s">
        <v>6841</v>
      </c>
      <c r="D3415" t="s">
        <v>3057</v>
      </c>
      <c r="E3415" t="s">
        <v>3070</v>
      </c>
      <c r="F3415">
        <v>518.38151659723371</v>
      </c>
      <c r="G3415" t="s">
        <v>43</v>
      </c>
    </row>
    <row r="3416" spans="1:7">
      <c r="A3416" t="s">
        <v>3204</v>
      </c>
      <c r="B3416" s="158">
        <v>46281</v>
      </c>
      <c r="C3416" t="s">
        <v>6838</v>
      </c>
      <c r="D3416" t="s">
        <v>3057</v>
      </c>
      <c r="E3416" t="s">
        <v>3070</v>
      </c>
      <c r="F3416">
        <v>516.40480449423194</v>
      </c>
      <c r="G3416" t="s">
        <v>43</v>
      </c>
    </row>
    <row r="3417" spans="1:7">
      <c r="A3417" t="s">
        <v>3204</v>
      </c>
      <c r="B3417" s="158">
        <v>46281</v>
      </c>
      <c r="C3417" t="s">
        <v>6840</v>
      </c>
      <c r="D3417" t="s">
        <v>3057</v>
      </c>
      <c r="E3417" t="s">
        <v>3070</v>
      </c>
      <c r="F3417">
        <v>483.0753637123853</v>
      </c>
      <c r="G3417" t="s">
        <v>43</v>
      </c>
    </row>
    <row r="3418" spans="1:7">
      <c r="A3418" t="s">
        <v>3204</v>
      </c>
      <c r="B3418" s="158">
        <v>46281</v>
      </c>
      <c r="C3418" t="s">
        <v>6839</v>
      </c>
      <c r="D3418" t="s">
        <v>3057</v>
      </c>
      <c r="E3418" t="s">
        <v>3070</v>
      </c>
      <c r="F3418">
        <v>484.29252610355621</v>
      </c>
      <c r="G3418" t="s">
        <v>43</v>
      </c>
    </row>
    <row r="3419" spans="1:7">
      <c r="A3419" t="s">
        <v>3204</v>
      </c>
      <c r="B3419" s="158">
        <v>46281</v>
      </c>
      <c r="C3419" t="s">
        <v>6837</v>
      </c>
      <c r="D3419" t="s">
        <v>3057</v>
      </c>
      <c r="E3419" t="s">
        <v>3070</v>
      </c>
      <c r="F3419">
        <v>727.23009460791945</v>
      </c>
      <c r="G3419" t="s">
        <v>43</v>
      </c>
    </row>
    <row r="3420" spans="1:7">
      <c r="A3420" t="s">
        <v>3204</v>
      </c>
      <c r="B3420" s="158">
        <v>46281</v>
      </c>
      <c r="C3420" t="s">
        <v>6773</v>
      </c>
      <c r="D3420" t="s">
        <v>3057</v>
      </c>
      <c r="E3420" t="s">
        <v>3070</v>
      </c>
      <c r="F3420">
        <v>583.07618506066501</v>
      </c>
      <c r="G3420" t="s">
        <v>43</v>
      </c>
    </row>
    <row r="3421" spans="1:7">
      <c r="A3421" t="s">
        <v>3204</v>
      </c>
      <c r="B3421" s="158">
        <v>46281</v>
      </c>
      <c r="C3421" t="s">
        <v>6778</v>
      </c>
      <c r="D3421" t="s">
        <v>3035</v>
      </c>
      <c r="E3421" t="s">
        <v>3070</v>
      </c>
      <c r="F3421">
        <v>659.57518951222301</v>
      </c>
      <c r="G3421" t="s">
        <v>43</v>
      </c>
    </row>
    <row r="3422" spans="1:7">
      <c r="A3422" t="s">
        <v>3204</v>
      </c>
      <c r="B3422" s="158">
        <v>46281</v>
      </c>
      <c r="C3422" t="s">
        <v>6777</v>
      </c>
      <c r="D3422" t="s">
        <v>3035</v>
      </c>
      <c r="E3422" t="s">
        <v>3070</v>
      </c>
      <c r="F3422">
        <v>497.76485434360802</v>
      </c>
      <c r="G3422" t="s">
        <v>43</v>
      </c>
    </row>
    <row r="3423" spans="1:7">
      <c r="A3423" t="s">
        <v>3204</v>
      </c>
      <c r="B3423" s="158">
        <v>46281</v>
      </c>
      <c r="C3423" t="s">
        <v>6787</v>
      </c>
      <c r="D3423" t="s">
        <v>3057</v>
      </c>
      <c r="E3423" t="s">
        <v>3070</v>
      </c>
      <c r="F3423">
        <v>418.08356007561088</v>
      </c>
      <c r="G3423" t="s">
        <v>43</v>
      </c>
    </row>
    <row r="3424" spans="1:7">
      <c r="A3424" t="s">
        <v>3204</v>
      </c>
      <c r="B3424" s="158">
        <v>46281</v>
      </c>
      <c r="C3424" t="s">
        <v>6789</v>
      </c>
      <c r="D3424" t="s">
        <v>3057</v>
      </c>
      <c r="E3424" t="s">
        <v>3070</v>
      </c>
      <c r="F3424">
        <v>428.67649202793842</v>
      </c>
      <c r="G3424" t="s">
        <v>43</v>
      </c>
    </row>
    <row r="3425" spans="1:7">
      <c r="A3425" t="s">
        <v>3204</v>
      </c>
      <c r="B3425" s="158">
        <v>46281</v>
      </c>
      <c r="C3425" t="s">
        <v>6786</v>
      </c>
      <c r="D3425" t="s">
        <v>3057</v>
      </c>
      <c r="E3425" t="s">
        <v>3070</v>
      </c>
      <c r="F3425">
        <v>416.26120478287339</v>
      </c>
      <c r="G3425" t="s">
        <v>43</v>
      </c>
    </row>
    <row r="3426" spans="1:7">
      <c r="A3426" t="s">
        <v>3204</v>
      </c>
      <c r="B3426" s="158">
        <v>46281</v>
      </c>
      <c r="C3426" t="s">
        <v>6785</v>
      </c>
      <c r="D3426" t="s">
        <v>3057</v>
      </c>
      <c r="E3426" t="s">
        <v>3070</v>
      </c>
      <c r="F3426">
        <v>416.26262235641479</v>
      </c>
      <c r="G3426" t="s">
        <v>43</v>
      </c>
    </row>
    <row r="3427" spans="1:7">
      <c r="A3427" t="s">
        <v>3204</v>
      </c>
      <c r="B3427" s="158">
        <v>46281</v>
      </c>
      <c r="C3427" t="s">
        <v>6783</v>
      </c>
      <c r="D3427" t="s">
        <v>3057</v>
      </c>
      <c r="E3427" t="s">
        <v>3070</v>
      </c>
      <c r="F3427">
        <v>416.2607699893415</v>
      </c>
      <c r="G3427" t="s">
        <v>43</v>
      </c>
    </row>
    <row r="3428" spans="1:7">
      <c r="A3428" t="s">
        <v>3204</v>
      </c>
      <c r="B3428" s="158">
        <v>46281</v>
      </c>
      <c r="C3428" t="s">
        <v>6782</v>
      </c>
      <c r="D3428" t="s">
        <v>3035</v>
      </c>
      <c r="E3428" t="s">
        <v>3070</v>
      </c>
      <c r="F3428">
        <v>416.263557754457</v>
      </c>
      <c r="G3428" t="s">
        <v>43</v>
      </c>
    </row>
    <row r="3429" spans="1:7">
      <c r="A3429" t="s">
        <v>3204</v>
      </c>
      <c r="B3429" s="158">
        <v>46281</v>
      </c>
      <c r="C3429" t="s">
        <v>6784</v>
      </c>
      <c r="D3429" t="s">
        <v>3057</v>
      </c>
      <c r="E3429" t="s">
        <v>3070</v>
      </c>
      <c r="F3429">
        <v>404.6045192964375</v>
      </c>
      <c r="G3429" t="s">
        <v>43</v>
      </c>
    </row>
    <row r="3430" spans="1:7">
      <c r="A3430" t="s">
        <v>3204</v>
      </c>
      <c r="B3430" s="158">
        <v>46281</v>
      </c>
      <c r="C3430" t="s">
        <v>6781</v>
      </c>
      <c r="D3430" t="s">
        <v>3035</v>
      </c>
      <c r="E3430" t="s">
        <v>3070</v>
      </c>
      <c r="F3430">
        <v>416.25768984854221</v>
      </c>
      <c r="G3430" t="s">
        <v>43</v>
      </c>
    </row>
    <row r="3431" spans="1:7">
      <c r="A3431" t="s">
        <v>3204</v>
      </c>
      <c r="B3431" s="158">
        <v>46281</v>
      </c>
      <c r="C3431" t="s">
        <v>6790</v>
      </c>
      <c r="D3431" t="s">
        <v>3057</v>
      </c>
      <c r="E3431" t="s">
        <v>3070</v>
      </c>
      <c r="F3431">
        <v>404.60593041405082</v>
      </c>
      <c r="G3431" t="s">
        <v>43</v>
      </c>
    </row>
    <row r="3432" spans="1:7">
      <c r="A3432" t="s">
        <v>3204</v>
      </c>
      <c r="B3432" s="158">
        <v>46281</v>
      </c>
      <c r="C3432" t="s">
        <v>6780</v>
      </c>
      <c r="D3432" t="s">
        <v>3035</v>
      </c>
      <c r="E3432" t="s">
        <v>3070</v>
      </c>
      <c r="F3432">
        <v>416.26396790146828</v>
      </c>
      <c r="G3432" t="s">
        <v>43</v>
      </c>
    </row>
    <row r="3433" spans="1:7">
      <c r="A3433" t="s">
        <v>3204</v>
      </c>
      <c r="B3433" s="158">
        <v>46281</v>
      </c>
      <c r="C3433" t="s">
        <v>6791</v>
      </c>
      <c r="D3433" t="s">
        <v>3057</v>
      </c>
      <c r="E3433" t="s">
        <v>3070</v>
      </c>
      <c r="F3433">
        <v>404.60162923485041</v>
      </c>
      <c r="G3433" t="s">
        <v>43</v>
      </c>
    </row>
    <row r="3434" spans="1:7">
      <c r="A3434" t="s">
        <v>3204</v>
      </c>
      <c r="B3434" s="158">
        <v>46281</v>
      </c>
      <c r="C3434" t="s">
        <v>6779</v>
      </c>
      <c r="D3434" t="s">
        <v>3035</v>
      </c>
      <c r="E3434" t="s">
        <v>3070</v>
      </c>
      <c r="F3434">
        <v>414.44138331525028</v>
      </c>
      <c r="G3434" t="s">
        <v>43</v>
      </c>
    </row>
    <row r="3435" spans="1:7">
      <c r="A3435" t="s">
        <v>3204</v>
      </c>
      <c r="B3435" s="158">
        <v>46281</v>
      </c>
      <c r="C3435" t="s">
        <v>6792</v>
      </c>
      <c r="D3435" t="s">
        <v>3057</v>
      </c>
      <c r="E3435" t="s">
        <v>3070</v>
      </c>
      <c r="F3435">
        <v>404.60654340311879</v>
      </c>
      <c r="G3435" t="s">
        <v>43</v>
      </c>
    </row>
    <row r="3436" spans="1:7">
      <c r="A3436" t="s">
        <v>3204</v>
      </c>
      <c r="B3436" s="158">
        <v>46281</v>
      </c>
      <c r="C3436" t="s">
        <v>6793</v>
      </c>
      <c r="D3436" t="s">
        <v>3057</v>
      </c>
      <c r="E3436" t="s">
        <v>3070</v>
      </c>
      <c r="F3436">
        <v>404.60658141970629</v>
      </c>
      <c r="G3436" t="s">
        <v>43</v>
      </c>
    </row>
    <row r="3437" spans="1:7">
      <c r="A3437" t="s">
        <v>3204</v>
      </c>
      <c r="B3437" s="158">
        <v>46281</v>
      </c>
      <c r="C3437" t="s">
        <v>6794</v>
      </c>
      <c r="D3437" t="s">
        <v>3035</v>
      </c>
      <c r="E3437" t="s">
        <v>3070</v>
      </c>
      <c r="F3437">
        <v>408.56212634220719</v>
      </c>
      <c r="G3437" t="s">
        <v>43</v>
      </c>
    </row>
    <row r="3438" spans="1:7">
      <c r="A3438" t="s">
        <v>3204</v>
      </c>
      <c r="B3438" s="158">
        <v>46281</v>
      </c>
      <c r="C3438" t="s">
        <v>6795</v>
      </c>
      <c r="D3438" t="s">
        <v>3035</v>
      </c>
      <c r="E3438" t="s">
        <v>3070</v>
      </c>
      <c r="F3438">
        <v>394.97845038771629</v>
      </c>
      <c r="G3438" t="s">
        <v>43</v>
      </c>
    </row>
    <row r="3439" spans="1:7">
      <c r="A3439" t="s">
        <v>3204</v>
      </c>
      <c r="B3439" s="158">
        <v>46281</v>
      </c>
      <c r="C3439" t="s">
        <v>6796</v>
      </c>
      <c r="D3439" t="s">
        <v>3035</v>
      </c>
      <c r="E3439" t="s">
        <v>3070</v>
      </c>
      <c r="F3439">
        <v>394.98108546435827</v>
      </c>
      <c r="G3439" t="s">
        <v>43</v>
      </c>
    </row>
    <row r="3440" spans="1:7">
      <c r="A3440" t="s">
        <v>3204</v>
      </c>
      <c r="B3440" s="158">
        <v>46281</v>
      </c>
      <c r="C3440" t="s">
        <v>6774</v>
      </c>
      <c r="D3440" t="s">
        <v>3035</v>
      </c>
      <c r="E3440" t="s">
        <v>3070</v>
      </c>
      <c r="F3440">
        <v>392.1792104318738</v>
      </c>
      <c r="G3440" t="s">
        <v>43</v>
      </c>
    </row>
    <row r="3441" spans="1:7">
      <c r="A3441" t="s">
        <v>3204</v>
      </c>
      <c r="B3441" s="158">
        <v>46281</v>
      </c>
      <c r="C3441" t="s">
        <v>6776</v>
      </c>
      <c r="D3441" t="s">
        <v>3035</v>
      </c>
      <c r="E3441" t="s">
        <v>3070</v>
      </c>
      <c r="F3441">
        <v>497.76928679831332</v>
      </c>
      <c r="G3441" t="s">
        <v>43</v>
      </c>
    </row>
    <row r="3442" spans="1:7">
      <c r="A3442" t="s">
        <v>3204</v>
      </c>
      <c r="B3442" s="158">
        <v>46281</v>
      </c>
      <c r="C3442" t="s">
        <v>6775</v>
      </c>
      <c r="D3442" t="s">
        <v>3035</v>
      </c>
      <c r="E3442" t="s">
        <v>3070</v>
      </c>
      <c r="F3442">
        <v>638.73340834956616</v>
      </c>
      <c r="G3442" t="s">
        <v>43</v>
      </c>
    </row>
    <row r="3443" spans="1:7">
      <c r="A3443" t="s">
        <v>3204</v>
      </c>
      <c r="B3443" s="158">
        <v>46281</v>
      </c>
      <c r="C3443" t="s">
        <v>6788</v>
      </c>
      <c r="D3443" t="s">
        <v>3057</v>
      </c>
      <c r="E3443" t="s">
        <v>3070</v>
      </c>
      <c r="F3443">
        <v>606.48596417158842</v>
      </c>
      <c r="G3443" t="s">
        <v>43</v>
      </c>
    </row>
    <row r="3444" spans="1:7">
      <c r="A3444" t="s">
        <v>3204</v>
      </c>
      <c r="B3444" s="158">
        <v>46281</v>
      </c>
      <c r="C3444" t="s">
        <v>6683</v>
      </c>
      <c r="D3444" t="s">
        <v>3057</v>
      </c>
      <c r="E3444" t="s">
        <v>3070</v>
      </c>
      <c r="F3444">
        <v>502.76714723557228</v>
      </c>
      <c r="G3444" t="s">
        <v>43</v>
      </c>
    </row>
    <row r="3445" spans="1:7">
      <c r="A3445" t="s">
        <v>3204</v>
      </c>
      <c r="B3445" s="158">
        <v>46281</v>
      </c>
      <c r="C3445" t="s">
        <v>6682</v>
      </c>
      <c r="D3445" t="s">
        <v>3057</v>
      </c>
      <c r="E3445" t="s">
        <v>3070</v>
      </c>
      <c r="F3445">
        <v>567.99790514446795</v>
      </c>
      <c r="G3445" t="s">
        <v>43</v>
      </c>
    </row>
    <row r="3446" spans="1:7">
      <c r="A3446" t="s">
        <v>3204</v>
      </c>
      <c r="B3446" s="158">
        <v>46281</v>
      </c>
      <c r="C3446" t="s">
        <v>6849</v>
      </c>
      <c r="D3446" t="s">
        <v>3057</v>
      </c>
      <c r="E3446" t="s">
        <v>3070</v>
      </c>
      <c r="F3446">
        <v>433.02011255384423</v>
      </c>
      <c r="G3446" t="s">
        <v>43</v>
      </c>
    </row>
    <row r="3447" spans="1:7">
      <c r="A3447" t="s">
        <v>3204</v>
      </c>
      <c r="B3447" s="158">
        <v>46281</v>
      </c>
      <c r="C3447" t="s">
        <v>6848</v>
      </c>
      <c r="D3447" t="s">
        <v>3057</v>
      </c>
      <c r="E3447" t="s">
        <v>3070</v>
      </c>
      <c r="F3447">
        <v>404.7157706618309</v>
      </c>
      <c r="G3447" t="s">
        <v>43</v>
      </c>
    </row>
    <row r="3448" spans="1:7">
      <c r="A3448" t="s">
        <v>3204</v>
      </c>
      <c r="B3448" s="158">
        <v>46281</v>
      </c>
      <c r="C3448" t="s">
        <v>6827</v>
      </c>
      <c r="D3448" t="s">
        <v>3057</v>
      </c>
      <c r="E3448" t="s">
        <v>3070</v>
      </c>
      <c r="F3448">
        <v>505.93306914716959</v>
      </c>
      <c r="G3448" t="s">
        <v>43</v>
      </c>
    </row>
    <row r="3449" spans="1:7">
      <c r="A3449" t="s">
        <v>3204</v>
      </c>
      <c r="B3449" s="158">
        <v>46281</v>
      </c>
      <c r="D3449" t="s">
        <v>3057</v>
      </c>
      <c r="E3449" t="s">
        <v>3070</v>
      </c>
      <c r="F3449">
        <v>651.57094684895128</v>
      </c>
      <c r="G3449" t="s">
        <v>43</v>
      </c>
    </row>
    <row r="3450" spans="1:7">
      <c r="A3450" t="s">
        <v>3204</v>
      </c>
      <c r="B3450" s="158">
        <v>46281</v>
      </c>
      <c r="C3450" t="s">
        <v>6835</v>
      </c>
      <c r="D3450" t="s">
        <v>3035</v>
      </c>
      <c r="E3450" t="s">
        <v>3070</v>
      </c>
      <c r="F3450">
        <v>605.55314518138766</v>
      </c>
      <c r="G3450" t="s">
        <v>43</v>
      </c>
    </row>
    <row r="3451" spans="1:7">
      <c r="A3451" t="s">
        <v>3204</v>
      </c>
      <c r="B3451" s="158">
        <v>46281</v>
      </c>
      <c r="C3451" t="s">
        <v>6828</v>
      </c>
      <c r="D3451" t="s">
        <v>3035</v>
      </c>
      <c r="E3451" t="s">
        <v>3070</v>
      </c>
      <c r="F3451">
        <v>2975.1876065737611</v>
      </c>
      <c r="G3451" t="s">
        <v>43</v>
      </c>
    </row>
    <row r="3452" spans="1:7">
      <c r="A3452" t="s">
        <v>3204</v>
      </c>
      <c r="B3452" s="158">
        <v>46281</v>
      </c>
      <c r="C3452" t="s">
        <v>6829</v>
      </c>
      <c r="D3452" t="s">
        <v>3035</v>
      </c>
      <c r="E3452" t="s">
        <v>3070</v>
      </c>
      <c r="F3452">
        <v>663.37468848284334</v>
      </c>
      <c r="G3452" t="s">
        <v>43</v>
      </c>
    </row>
    <row r="3453" spans="1:7">
      <c r="A3453" t="s">
        <v>3204</v>
      </c>
      <c r="B3453" s="158">
        <v>46281</v>
      </c>
      <c r="C3453" t="s">
        <v>6830</v>
      </c>
      <c r="D3453" t="s">
        <v>3035</v>
      </c>
      <c r="E3453" t="s">
        <v>3070</v>
      </c>
      <c r="F3453">
        <v>615.04911521449685</v>
      </c>
      <c r="G3453" t="s">
        <v>43</v>
      </c>
    </row>
    <row r="3454" spans="1:7">
      <c r="A3454" t="s">
        <v>3204</v>
      </c>
      <c r="B3454" s="158">
        <v>46281</v>
      </c>
      <c r="C3454" t="s">
        <v>6678</v>
      </c>
      <c r="D3454" t="s">
        <v>3035</v>
      </c>
      <c r="E3454" t="s">
        <v>3070</v>
      </c>
      <c r="F3454">
        <v>491.44402607763192</v>
      </c>
      <c r="G3454" t="s">
        <v>43</v>
      </c>
    </row>
    <row r="3455" spans="1:7">
      <c r="A3455" t="s">
        <v>3204</v>
      </c>
      <c r="B3455" s="158">
        <v>46281</v>
      </c>
      <c r="C3455" t="s">
        <v>6679</v>
      </c>
      <c r="D3455" t="s">
        <v>3035</v>
      </c>
      <c r="E3455" t="s">
        <v>3070</v>
      </c>
      <c r="F3455">
        <v>486.52856657607481</v>
      </c>
      <c r="G3455" t="s">
        <v>43</v>
      </c>
    </row>
    <row r="3456" spans="1:7">
      <c r="A3456" t="s">
        <v>3204</v>
      </c>
      <c r="B3456" s="158">
        <v>46281</v>
      </c>
      <c r="C3456" t="s">
        <v>6680</v>
      </c>
      <c r="D3456" t="s">
        <v>3035</v>
      </c>
      <c r="E3456" t="s">
        <v>3070</v>
      </c>
      <c r="F3456">
        <v>439.55227284878492</v>
      </c>
      <c r="G3456" t="s">
        <v>43</v>
      </c>
    </row>
    <row r="3457" spans="1:7">
      <c r="A3457" t="s">
        <v>3204</v>
      </c>
      <c r="B3457" s="158">
        <v>46281</v>
      </c>
      <c r="C3457" t="s">
        <v>6681</v>
      </c>
      <c r="D3457" t="s">
        <v>3035</v>
      </c>
      <c r="E3457" t="s">
        <v>3070</v>
      </c>
      <c r="F3457">
        <v>465.52697679137049</v>
      </c>
      <c r="G3457" t="s">
        <v>43</v>
      </c>
    </row>
    <row r="3458" spans="1:7">
      <c r="A3458" t="s">
        <v>3204</v>
      </c>
      <c r="B3458" s="158">
        <v>46281</v>
      </c>
      <c r="C3458" t="s">
        <v>6771</v>
      </c>
      <c r="D3458" t="s">
        <v>3035</v>
      </c>
      <c r="E3458" t="s">
        <v>3070</v>
      </c>
      <c r="F3458">
        <v>933.56179094780236</v>
      </c>
      <c r="G3458" t="s">
        <v>43</v>
      </c>
    </row>
    <row r="3459" spans="1:7">
      <c r="A3459" t="s">
        <v>3204</v>
      </c>
      <c r="B3459" s="158">
        <v>46262</v>
      </c>
      <c r="C3459" t="s">
        <v>3982</v>
      </c>
      <c r="D3459" t="s">
        <v>3045</v>
      </c>
      <c r="E3459" t="s">
        <v>3070</v>
      </c>
      <c r="F3459">
        <v>1929.9631916634969</v>
      </c>
      <c r="G3459" t="s">
        <v>43</v>
      </c>
    </row>
    <row r="3460" spans="1:7">
      <c r="A3460" t="s">
        <v>3204</v>
      </c>
      <c r="B3460" s="158">
        <v>46281</v>
      </c>
      <c r="C3460" t="s">
        <v>6845</v>
      </c>
      <c r="D3460" t="s">
        <v>3039</v>
      </c>
      <c r="E3460" t="s">
        <v>3070</v>
      </c>
      <c r="F3460">
        <v>523.23234912380576</v>
      </c>
      <c r="G3460" t="s">
        <v>43</v>
      </c>
    </row>
    <row r="3461" spans="1:7">
      <c r="A3461" t="s">
        <v>3204</v>
      </c>
      <c r="B3461" s="158">
        <v>46281</v>
      </c>
      <c r="C3461" t="s">
        <v>6719</v>
      </c>
      <c r="D3461" t="s">
        <v>3039</v>
      </c>
      <c r="E3461" t="s">
        <v>3070</v>
      </c>
      <c r="F3461">
        <v>263.4996599946171</v>
      </c>
      <c r="G3461" t="s">
        <v>43</v>
      </c>
    </row>
    <row r="3462" spans="1:7">
      <c r="A3462" t="s">
        <v>3204</v>
      </c>
      <c r="B3462" s="158">
        <v>46281</v>
      </c>
      <c r="C3462" t="s">
        <v>6718</v>
      </c>
      <c r="D3462" t="s">
        <v>3039</v>
      </c>
      <c r="E3462" t="s">
        <v>3070</v>
      </c>
      <c r="F3462">
        <v>263.49965680204332</v>
      </c>
      <c r="G3462" t="s">
        <v>43</v>
      </c>
    </row>
    <row r="3463" spans="1:7">
      <c r="A3463" t="s">
        <v>3204</v>
      </c>
      <c r="B3463" s="158">
        <v>46281</v>
      </c>
      <c r="C3463" t="s">
        <v>6717</v>
      </c>
      <c r="D3463" t="s">
        <v>3039</v>
      </c>
      <c r="E3463" t="s">
        <v>3070</v>
      </c>
      <c r="F3463">
        <v>263.49963072128588</v>
      </c>
      <c r="G3463" t="s">
        <v>43</v>
      </c>
    </row>
    <row r="3464" spans="1:7">
      <c r="A3464" t="s">
        <v>3204</v>
      </c>
      <c r="B3464" s="158">
        <v>46281</v>
      </c>
      <c r="C3464" t="s">
        <v>6716</v>
      </c>
      <c r="D3464" t="s">
        <v>3039</v>
      </c>
      <c r="E3464" t="s">
        <v>3070</v>
      </c>
      <c r="F3464">
        <v>264.66516509838402</v>
      </c>
      <c r="G3464" t="s">
        <v>43</v>
      </c>
    </row>
    <row r="3465" spans="1:7">
      <c r="A3465" t="s">
        <v>3204</v>
      </c>
      <c r="B3465" s="158">
        <v>46281</v>
      </c>
      <c r="C3465" t="s">
        <v>6715</v>
      </c>
      <c r="D3465" t="s">
        <v>3039</v>
      </c>
      <c r="E3465" t="s">
        <v>3070</v>
      </c>
      <c r="F3465">
        <v>258.38844090327621</v>
      </c>
      <c r="G3465" t="s">
        <v>43</v>
      </c>
    </row>
    <row r="3466" spans="1:7">
      <c r="A3466" t="s">
        <v>3204</v>
      </c>
      <c r="B3466" s="158">
        <v>46281</v>
      </c>
      <c r="C3466" t="s">
        <v>6714</v>
      </c>
      <c r="D3466" t="s">
        <v>3039</v>
      </c>
      <c r="E3466" t="s">
        <v>3070</v>
      </c>
      <c r="F3466">
        <v>258.38840466365218</v>
      </c>
      <c r="G3466" t="s">
        <v>43</v>
      </c>
    </row>
    <row r="3467" spans="1:7">
      <c r="A3467" t="s">
        <v>3204</v>
      </c>
      <c r="B3467" s="158">
        <v>46281</v>
      </c>
      <c r="C3467" t="s">
        <v>6713</v>
      </c>
      <c r="D3467" t="s">
        <v>3039</v>
      </c>
      <c r="E3467" t="s">
        <v>3070</v>
      </c>
      <c r="F3467">
        <v>258.38841462507838</v>
      </c>
      <c r="G3467" t="s">
        <v>43</v>
      </c>
    </row>
    <row r="3468" spans="1:7">
      <c r="A3468" t="s">
        <v>3204</v>
      </c>
      <c r="B3468" s="158">
        <v>46281</v>
      </c>
      <c r="C3468" t="s">
        <v>6712</v>
      </c>
      <c r="D3468" t="s">
        <v>3039</v>
      </c>
      <c r="E3468" t="s">
        <v>3070</v>
      </c>
      <c r="F3468">
        <v>258.38837689720089</v>
      </c>
      <c r="G3468" t="s">
        <v>43</v>
      </c>
    </row>
    <row r="3469" spans="1:7">
      <c r="A3469" t="s">
        <v>3204</v>
      </c>
      <c r="B3469" s="158">
        <v>46281</v>
      </c>
      <c r="C3469" t="s">
        <v>6711</v>
      </c>
      <c r="D3469" t="s">
        <v>3039</v>
      </c>
      <c r="E3469" t="s">
        <v>3070</v>
      </c>
      <c r="F3469">
        <v>258.38838389329612</v>
      </c>
      <c r="G3469" t="s">
        <v>43</v>
      </c>
    </row>
    <row r="3470" spans="1:7">
      <c r="A3470" t="s">
        <v>3204</v>
      </c>
      <c r="B3470" s="158">
        <v>46281</v>
      </c>
      <c r="C3470" t="s">
        <v>6710</v>
      </c>
      <c r="D3470" t="s">
        <v>3039</v>
      </c>
      <c r="E3470" t="s">
        <v>3070</v>
      </c>
      <c r="F3470">
        <v>258.38832421973348</v>
      </c>
      <c r="G3470" t="s">
        <v>43</v>
      </c>
    </row>
    <row r="3471" spans="1:7">
      <c r="A3471" t="s">
        <v>3204</v>
      </c>
      <c r="B3471" s="158">
        <v>46281</v>
      </c>
      <c r="C3471" t="s">
        <v>6709</v>
      </c>
      <c r="D3471" t="s">
        <v>3039</v>
      </c>
      <c r="E3471" t="s">
        <v>3070</v>
      </c>
      <c r="F3471">
        <v>258.38836471363902</v>
      </c>
      <c r="G3471" t="s">
        <v>43</v>
      </c>
    </row>
    <row r="3472" spans="1:7">
      <c r="A3472" t="s">
        <v>3204</v>
      </c>
      <c r="B3472" s="158">
        <v>46281</v>
      </c>
      <c r="C3472" t="s">
        <v>6708</v>
      </c>
      <c r="D3472" t="s">
        <v>3039</v>
      </c>
      <c r="E3472" t="s">
        <v>3070</v>
      </c>
      <c r="F3472">
        <v>264.92714325152338</v>
      </c>
      <c r="G3472" t="s">
        <v>43</v>
      </c>
    </row>
    <row r="3473" spans="1:7">
      <c r="A3473" t="s">
        <v>3204</v>
      </c>
      <c r="B3473" s="158">
        <v>46281</v>
      </c>
      <c r="C3473" t="s">
        <v>6707</v>
      </c>
      <c r="D3473" t="s">
        <v>3039</v>
      </c>
      <c r="E3473" t="s">
        <v>3070</v>
      </c>
      <c r="F3473">
        <v>261.87545044533908</v>
      </c>
      <c r="G3473" t="s">
        <v>43</v>
      </c>
    </row>
    <row r="3474" spans="1:7">
      <c r="A3474" t="s">
        <v>3204</v>
      </c>
      <c r="B3474" s="158">
        <v>46281</v>
      </c>
      <c r="C3474" t="s">
        <v>6706</v>
      </c>
      <c r="D3474" t="s">
        <v>3039</v>
      </c>
      <c r="E3474" t="s">
        <v>3070</v>
      </c>
      <c r="F3474">
        <v>261.87545508518821</v>
      </c>
      <c r="G3474" t="s">
        <v>43</v>
      </c>
    </row>
    <row r="3475" spans="1:7">
      <c r="A3475" t="s">
        <v>3204</v>
      </c>
      <c r="B3475" s="158">
        <v>46281</v>
      </c>
      <c r="C3475" t="s">
        <v>6705</v>
      </c>
      <c r="D3475" t="s">
        <v>3039</v>
      </c>
      <c r="E3475" t="s">
        <v>3070</v>
      </c>
      <c r="F3475">
        <v>261.87544877268368</v>
      </c>
      <c r="G3475" t="s">
        <v>43</v>
      </c>
    </row>
    <row r="3476" spans="1:7">
      <c r="A3476" t="s">
        <v>3204</v>
      </c>
      <c r="B3476" s="158">
        <v>46281</v>
      </c>
      <c r="C3476" t="s">
        <v>6704</v>
      </c>
      <c r="D3476" t="s">
        <v>3039</v>
      </c>
      <c r="E3476" t="s">
        <v>3070</v>
      </c>
      <c r="F3476">
        <v>261.87542591802782</v>
      </c>
      <c r="G3476" t="s">
        <v>43</v>
      </c>
    </row>
    <row r="3477" spans="1:7">
      <c r="A3477" t="s">
        <v>3204</v>
      </c>
      <c r="B3477" s="158">
        <v>46281</v>
      </c>
      <c r="C3477" t="s">
        <v>6732</v>
      </c>
      <c r="D3477" t="s">
        <v>3039</v>
      </c>
      <c r="E3477" t="s">
        <v>3070</v>
      </c>
      <c r="F3477">
        <v>216.0634337682277</v>
      </c>
      <c r="G3477" t="s">
        <v>43</v>
      </c>
    </row>
    <row r="3478" spans="1:7">
      <c r="A3478" t="s">
        <v>3204</v>
      </c>
      <c r="B3478" s="158">
        <v>46281</v>
      </c>
      <c r="C3478" t="s">
        <v>6703</v>
      </c>
      <c r="D3478" t="s">
        <v>3039</v>
      </c>
      <c r="E3478" t="s">
        <v>3070</v>
      </c>
      <c r="F3478">
        <v>261.87542580626899</v>
      </c>
      <c r="G3478" t="s">
        <v>43</v>
      </c>
    </row>
    <row r="3479" spans="1:7">
      <c r="A3479" t="s">
        <v>3204</v>
      </c>
      <c r="B3479" s="158">
        <v>46281</v>
      </c>
      <c r="C3479" t="s">
        <v>6733</v>
      </c>
      <c r="D3479" t="s">
        <v>3039</v>
      </c>
      <c r="E3479" t="s">
        <v>3070</v>
      </c>
      <c r="F3479">
        <v>216.06342793814841</v>
      </c>
      <c r="G3479" t="s">
        <v>43</v>
      </c>
    </row>
    <row r="3480" spans="1:7">
      <c r="A3480" t="s">
        <v>3204</v>
      </c>
      <c r="B3480" s="158">
        <v>46281</v>
      </c>
      <c r="C3480" t="s">
        <v>6702</v>
      </c>
      <c r="D3480" t="s">
        <v>3039</v>
      </c>
      <c r="E3480" t="s">
        <v>3070</v>
      </c>
      <c r="F3480">
        <v>299.2861551810056</v>
      </c>
      <c r="G3480" t="s">
        <v>43</v>
      </c>
    </row>
    <row r="3481" spans="1:7">
      <c r="A3481" t="s">
        <v>3204</v>
      </c>
      <c r="B3481" s="158">
        <v>46281</v>
      </c>
      <c r="C3481" t="s">
        <v>6734</v>
      </c>
      <c r="D3481" t="s">
        <v>3039</v>
      </c>
      <c r="E3481" t="s">
        <v>3070</v>
      </c>
      <c r="F3481">
        <v>216.0634047053754</v>
      </c>
      <c r="G3481" t="s">
        <v>43</v>
      </c>
    </row>
    <row r="3482" spans="1:7">
      <c r="A3482" t="s">
        <v>3204</v>
      </c>
      <c r="B3482" s="158">
        <v>46281</v>
      </c>
      <c r="C3482" t="s">
        <v>6735</v>
      </c>
      <c r="D3482" t="s">
        <v>3039</v>
      </c>
      <c r="E3482" t="s">
        <v>3070</v>
      </c>
      <c r="F3482">
        <v>216.0634385347366</v>
      </c>
      <c r="G3482" t="s">
        <v>43</v>
      </c>
    </row>
    <row r="3483" spans="1:7">
      <c r="A3483" t="s">
        <v>3204</v>
      </c>
      <c r="B3483" s="158">
        <v>46281</v>
      </c>
      <c r="C3483" t="s">
        <v>6736</v>
      </c>
      <c r="D3483" t="s">
        <v>3039</v>
      </c>
      <c r="E3483" t="s">
        <v>3070</v>
      </c>
      <c r="F3483">
        <v>216.0633932668716</v>
      </c>
      <c r="G3483" t="s">
        <v>43</v>
      </c>
    </row>
    <row r="3484" spans="1:7">
      <c r="A3484" t="s">
        <v>3204</v>
      </c>
      <c r="B3484" s="158">
        <v>46281</v>
      </c>
      <c r="C3484" t="s">
        <v>6737</v>
      </c>
      <c r="D3484" t="s">
        <v>3039</v>
      </c>
      <c r="E3484" t="s">
        <v>3070</v>
      </c>
      <c r="F3484">
        <v>246.92958944477141</v>
      </c>
      <c r="G3484" t="s">
        <v>43</v>
      </c>
    </row>
    <row r="3485" spans="1:7">
      <c r="A3485" t="s">
        <v>3204</v>
      </c>
      <c r="B3485" s="158">
        <v>46281</v>
      </c>
      <c r="C3485" t="s">
        <v>6856</v>
      </c>
      <c r="D3485" t="s">
        <v>3044</v>
      </c>
      <c r="E3485" t="s">
        <v>3070</v>
      </c>
      <c r="F3485">
        <v>3442.7717263093218</v>
      </c>
      <c r="G3485" t="s">
        <v>43</v>
      </c>
    </row>
    <row r="3486" spans="1:7">
      <c r="A3486" t="s">
        <v>3204</v>
      </c>
      <c r="B3486" s="158">
        <v>46281</v>
      </c>
      <c r="C3486" t="s">
        <v>6723</v>
      </c>
      <c r="D3486" t="s">
        <v>3044</v>
      </c>
      <c r="E3486" t="s">
        <v>3070</v>
      </c>
      <c r="F3486">
        <v>635.97918884269893</v>
      </c>
      <c r="G3486" t="s">
        <v>43</v>
      </c>
    </row>
    <row r="3487" spans="1:7">
      <c r="A3487" t="s">
        <v>3204</v>
      </c>
      <c r="B3487" s="158">
        <v>46281</v>
      </c>
      <c r="C3487" t="s">
        <v>6724</v>
      </c>
      <c r="D3487" t="s">
        <v>3044</v>
      </c>
      <c r="E3487" t="s">
        <v>3070</v>
      </c>
      <c r="F3487">
        <v>247.86006854474539</v>
      </c>
      <c r="G3487" t="s">
        <v>43</v>
      </c>
    </row>
    <row r="3488" spans="1:7">
      <c r="A3488" t="s">
        <v>3204</v>
      </c>
      <c r="B3488" s="158">
        <v>46281</v>
      </c>
      <c r="C3488" t="s">
        <v>6725</v>
      </c>
      <c r="D3488" t="s">
        <v>3044</v>
      </c>
      <c r="E3488" t="s">
        <v>3070</v>
      </c>
      <c r="F3488">
        <v>256.15916223824019</v>
      </c>
      <c r="G3488" t="s">
        <v>43</v>
      </c>
    </row>
    <row r="3489" spans="1:7">
      <c r="A3489" t="s">
        <v>3204</v>
      </c>
      <c r="B3489" s="158">
        <v>46281</v>
      </c>
      <c r="C3489" t="s">
        <v>6726</v>
      </c>
      <c r="D3489" t="s">
        <v>3044</v>
      </c>
      <c r="E3489" t="s">
        <v>3070</v>
      </c>
      <c r="F3489">
        <v>264.45827738195658</v>
      </c>
      <c r="G3489" t="s">
        <v>43</v>
      </c>
    </row>
    <row r="3490" spans="1:7">
      <c r="A3490" t="s">
        <v>3204</v>
      </c>
      <c r="B3490" s="158">
        <v>46281</v>
      </c>
      <c r="C3490" t="s">
        <v>6722</v>
      </c>
      <c r="D3490" t="s">
        <v>3044</v>
      </c>
      <c r="E3490" t="s">
        <v>3070</v>
      </c>
      <c r="F3490">
        <v>263.49968336708838</v>
      </c>
      <c r="G3490" t="s">
        <v>43</v>
      </c>
    </row>
    <row r="3491" spans="1:7">
      <c r="A3491" t="s">
        <v>3204</v>
      </c>
      <c r="B3491" s="158">
        <v>46281</v>
      </c>
      <c r="C3491" t="s">
        <v>6727</v>
      </c>
      <c r="D3491" t="s">
        <v>3044</v>
      </c>
      <c r="E3491" t="s">
        <v>3070</v>
      </c>
      <c r="F3491">
        <v>279.62177626602352</v>
      </c>
      <c r="G3491" t="s">
        <v>43</v>
      </c>
    </row>
    <row r="3492" spans="1:7">
      <c r="A3492" t="s">
        <v>3204</v>
      </c>
      <c r="B3492" s="158">
        <v>46281</v>
      </c>
      <c r="C3492" t="s">
        <v>6721</v>
      </c>
      <c r="D3492" t="s">
        <v>3044</v>
      </c>
      <c r="E3492" t="s">
        <v>3070</v>
      </c>
      <c r="F3492">
        <v>263.49968457221979</v>
      </c>
      <c r="G3492" t="s">
        <v>43</v>
      </c>
    </row>
    <row r="3493" spans="1:7">
      <c r="A3493" t="s">
        <v>3204</v>
      </c>
      <c r="B3493" s="158">
        <v>46281</v>
      </c>
      <c r="C3493" t="s">
        <v>6728</v>
      </c>
      <c r="D3493" t="s">
        <v>3044</v>
      </c>
      <c r="E3493" t="s">
        <v>3070</v>
      </c>
      <c r="F3493">
        <v>502.97698439471418</v>
      </c>
      <c r="G3493" t="s">
        <v>43</v>
      </c>
    </row>
    <row r="3494" spans="1:7">
      <c r="A3494" t="s">
        <v>3204</v>
      </c>
      <c r="B3494" s="158">
        <v>46281</v>
      </c>
      <c r="C3494" t="s">
        <v>6720</v>
      </c>
      <c r="D3494" t="s">
        <v>3044</v>
      </c>
      <c r="E3494" t="s">
        <v>3070</v>
      </c>
      <c r="F3494">
        <v>263.49964919127518</v>
      </c>
      <c r="G3494" t="s">
        <v>43</v>
      </c>
    </row>
    <row r="3495" spans="1:7">
      <c r="A3495" t="s">
        <v>3204</v>
      </c>
      <c r="B3495" s="158">
        <v>46281</v>
      </c>
      <c r="C3495" t="s">
        <v>6729</v>
      </c>
      <c r="D3495" t="s">
        <v>3044</v>
      </c>
      <c r="E3495" t="s">
        <v>3070</v>
      </c>
      <c r="F3495">
        <v>209.98172738961881</v>
      </c>
      <c r="G3495" t="s">
        <v>43</v>
      </c>
    </row>
    <row r="3496" spans="1:7">
      <c r="A3496" t="s">
        <v>3204</v>
      </c>
      <c r="B3496" s="158">
        <v>46281</v>
      </c>
      <c r="C3496" t="s">
        <v>6730</v>
      </c>
      <c r="D3496" t="s">
        <v>3044</v>
      </c>
      <c r="E3496" t="s">
        <v>3070</v>
      </c>
      <c r="F3496">
        <v>209.98170752264559</v>
      </c>
      <c r="G3496" t="s">
        <v>43</v>
      </c>
    </row>
    <row r="3497" spans="1:7">
      <c r="A3497" t="s">
        <v>3204</v>
      </c>
      <c r="B3497" s="158">
        <v>46281</v>
      </c>
      <c r="C3497" t="s">
        <v>6731</v>
      </c>
      <c r="D3497" t="s">
        <v>3044</v>
      </c>
      <c r="E3497" t="s">
        <v>3070</v>
      </c>
      <c r="F3497">
        <v>209.98171834275129</v>
      </c>
      <c r="G3497" t="s">
        <v>43</v>
      </c>
    </row>
    <row r="3498" spans="1:7">
      <c r="A3498" t="s">
        <v>3204</v>
      </c>
      <c r="B3498" s="158">
        <v>46281</v>
      </c>
      <c r="C3498" t="s">
        <v>6844</v>
      </c>
      <c r="D3498" t="s">
        <v>3044</v>
      </c>
      <c r="E3498" t="s">
        <v>3070</v>
      </c>
      <c r="F3498">
        <v>373.50928150862461</v>
      </c>
      <c r="G3498" t="s">
        <v>43</v>
      </c>
    </row>
    <row r="3499" spans="1:7">
      <c r="A3499" t="s">
        <v>3204</v>
      </c>
      <c r="B3499" s="158">
        <v>46281</v>
      </c>
      <c r="C3499" t="s">
        <v>6696</v>
      </c>
      <c r="D3499" t="s">
        <v>3044</v>
      </c>
      <c r="E3499" t="s">
        <v>3070</v>
      </c>
      <c r="F3499">
        <v>412.00843534246093</v>
      </c>
      <c r="G3499" t="s">
        <v>43</v>
      </c>
    </row>
    <row r="3500" spans="1:7">
      <c r="A3500" t="s">
        <v>3204</v>
      </c>
      <c r="B3500" s="158">
        <v>46281</v>
      </c>
      <c r="C3500" t="s">
        <v>6697</v>
      </c>
      <c r="D3500" t="s">
        <v>3044</v>
      </c>
      <c r="E3500" t="s">
        <v>3070</v>
      </c>
      <c r="F3500">
        <v>412.01167073100811</v>
      </c>
      <c r="G3500" t="s">
        <v>43</v>
      </c>
    </row>
    <row r="3501" spans="1:7">
      <c r="A3501" t="s">
        <v>3204</v>
      </c>
      <c r="B3501" s="158">
        <v>46281</v>
      </c>
      <c r="C3501" t="s">
        <v>6699</v>
      </c>
      <c r="D3501" t="s">
        <v>3044</v>
      </c>
      <c r="E3501" t="s">
        <v>3070</v>
      </c>
      <c r="F3501">
        <v>474.03084973804653</v>
      </c>
      <c r="G3501" t="s">
        <v>43</v>
      </c>
    </row>
    <row r="3502" spans="1:7">
      <c r="A3502" t="s">
        <v>3204</v>
      </c>
      <c r="B3502" s="158">
        <v>46281</v>
      </c>
      <c r="C3502" t="s">
        <v>6698</v>
      </c>
      <c r="D3502" t="s">
        <v>3044</v>
      </c>
      <c r="E3502" t="s">
        <v>3070</v>
      </c>
      <c r="F3502">
        <v>412.00938242673868</v>
      </c>
      <c r="G3502" t="s">
        <v>43</v>
      </c>
    </row>
    <row r="3503" spans="1:7">
      <c r="A3503" t="s">
        <v>3204</v>
      </c>
      <c r="B3503" s="158">
        <v>46281</v>
      </c>
      <c r="C3503" t="s">
        <v>6701</v>
      </c>
      <c r="D3503" t="s">
        <v>3044</v>
      </c>
      <c r="E3503" t="s">
        <v>3070</v>
      </c>
      <c r="F3503">
        <v>467.44336862675851</v>
      </c>
      <c r="G3503" t="s">
        <v>43</v>
      </c>
    </row>
    <row r="3504" spans="1:7">
      <c r="A3504" t="s">
        <v>3204</v>
      </c>
      <c r="B3504" s="158">
        <v>46281</v>
      </c>
      <c r="C3504" t="s">
        <v>6695</v>
      </c>
      <c r="D3504" t="s">
        <v>3044</v>
      </c>
      <c r="E3504" t="s">
        <v>3070</v>
      </c>
      <c r="F3504">
        <v>770.37953038793057</v>
      </c>
      <c r="G3504" t="s">
        <v>43</v>
      </c>
    </row>
    <row r="3505" spans="1:7">
      <c r="A3505" t="s">
        <v>3204</v>
      </c>
      <c r="B3505" s="158">
        <v>46281</v>
      </c>
      <c r="C3505" t="s">
        <v>6700</v>
      </c>
      <c r="D3505" t="s">
        <v>3044</v>
      </c>
      <c r="E3505" t="s">
        <v>3070</v>
      </c>
      <c r="F3505">
        <v>1125.1674089407611</v>
      </c>
      <c r="G3505" t="s">
        <v>43</v>
      </c>
    </row>
    <row r="3506" spans="1:7">
      <c r="A3506" t="s">
        <v>3204</v>
      </c>
      <c r="B3506" s="158">
        <v>46281</v>
      </c>
      <c r="C3506" t="s">
        <v>6673</v>
      </c>
      <c r="D3506" t="s">
        <v>3036</v>
      </c>
      <c r="E3506" t="s">
        <v>3070</v>
      </c>
      <c r="F3506">
        <v>963.56286090798676</v>
      </c>
      <c r="G3506" t="s">
        <v>43</v>
      </c>
    </row>
    <row r="3507" spans="1:7">
      <c r="A3507" t="s">
        <v>3204</v>
      </c>
      <c r="B3507" s="158">
        <v>46281</v>
      </c>
      <c r="C3507" t="s">
        <v>6674</v>
      </c>
      <c r="D3507" t="s">
        <v>3036</v>
      </c>
      <c r="E3507" t="s">
        <v>3070</v>
      </c>
      <c r="F3507">
        <v>584.92995886877179</v>
      </c>
      <c r="G3507" t="s">
        <v>43</v>
      </c>
    </row>
    <row r="3508" spans="1:7">
      <c r="A3508" t="s">
        <v>3204</v>
      </c>
      <c r="B3508" s="158">
        <v>46281</v>
      </c>
      <c r="C3508" t="s">
        <v>6675</v>
      </c>
      <c r="D3508" t="s">
        <v>3036</v>
      </c>
      <c r="E3508" t="s">
        <v>3070</v>
      </c>
      <c r="F3508">
        <v>474.5719010643661</v>
      </c>
      <c r="G3508" t="s">
        <v>43</v>
      </c>
    </row>
    <row r="3509" spans="1:7">
      <c r="A3509" t="s">
        <v>3204</v>
      </c>
      <c r="B3509" s="158">
        <v>46281</v>
      </c>
      <c r="C3509" t="s">
        <v>6676</v>
      </c>
      <c r="D3509" t="s">
        <v>3036</v>
      </c>
      <c r="E3509" t="s">
        <v>3070</v>
      </c>
      <c r="F3509">
        <v>1163.6007546128819</v>
      </c>
      <c r="G3509" t="s">
        <v>43</v>
      </c>
    </row>
    <row r="3510" spans="1:7">
      <c r="A3510" t="s">
        <v>3204</v>
      </c>
      <c r="B3510" s="158">
        <v>46281</v>
      </c>
      <c r="C3510" t="s">
        <v>6672</v>
      </c>
      <c r="D3510" t="s">
        <v>3036</v>
      </c>
      <c r="E3510" t="s">
        <v>3070</v>
      </c>
      <c r="F3510">
        <v>1136.667875879398</v>
      </c>
      <c r="G3510" t="s">
        <v>43</v>
      </c>
    </row>
    <row r="3511" spans="1:7">
      <c r="A3511" t="s">
        <v>3204</v>
      </c>
      <c r="B3511" s="158">
        <v>46281</v>
      </c>
      <c r="C3511" t="s">
        <v>6668</v>
      </c>
      <c r="D3511" t="s">
        <v>3036</v>
      </c>
      <c r="E3511" t="s">
        <v>3070</v>
      </c>
      <c r="F3511">
        <v>989.51043057709467</v>
      </c>
      <c r="G3511" t="s">
        <v>43</v>
      </c>
    </row>
    <row r="3512" spans="1:7">
      <c r="A3512" t="s">
        <v>3204</v>
      </c>
      <c r="B3512" s="158">
        <v>46281</v>
      </c>
      <c r="C3512" t="s">
        <v>6669</v>
      </c>
      <c r="D3512" t="s">
        <v>3036</v>
      </c>
      <c r="E3512" t="s">
        <v>3070</v>
      </c>
      <c r="F3512">
        <v>501.94527129083872</v>
      </c>
      <c r="G3512" t="s">
        <v>43</v>
      </c>
    </row>
    <row r="3513" spans="1:7">
      <c r="A3513" t="s">
        <v>3204</v>
      </c>
      <c r="B3513" s="158">
        <v>46281</v>
      </c>
      <c r="C3513" t="s">
        <v>6670</v>
      </c>
      <c r="D3513" t="s">
        <v>3036</v>
      </c>
      <c r="E3513" t="s">
        <v>3070</v>
      </c>
      <c r="F3513">
        <v>439.65980566479271</v>
      </c>
      <c r="G3513" t="s">
        <v>43</v>
      </c>
    </row>
    <row r="3514" spans="1:7">
      <c r="A3514" t="s">
        <v>3204</v>
      </c>
      <c r="B3514" s="158">
        <v>46281</v>
      </c>
      <c r="C3514" t="s">
        <v>6671</v>
      </c>
      <c r="D3514" t="s">
        <v>3036</v>
      </c>
      <c r="E3514" t="s">
        <v>3070</v>
      </c>
      <c r="F3514">
        <v>485.47690650448197</v>
      </c>
      <c r="G3514" t="s">
        <v>43</v>
      </c>
    </row>
    <row r="3515" spans="1:7">
      <c r="A3515" t="s">
        <v>3204</v>
      </c>
      <c r="B3515" s="158">
        <v>46281</v>
      </c>
      <c r="C3515" t="s">
        <v>6818</v>
      </c>
      <c r="D3515" t="s">
        <v>3036</v>
      </c>
      <c r="E3515" t="s">
        <v>3070</v>
      </c>
      <c r="F3515">
        <v>383.98811165243387</v>
      </c>
      <c r="G3515" t="s">
        <v>43</v>
      </c>
    </row>
    <row r="3516" spans="1:7">
      <c r="A3516" t="s">
        <v>3204</v>
      </c>
      <c r="B3516" s="158">
        <v>46281</v>
      </c>
      <c r="C3516" t="s">
        <v>6857</v>
      </c>
      <c r="D3516" t="s">
        <v>3036</v>
      </c>
      <c r="E3516" t="s">
        <v>3070</v>
      </c>
      <c r="F3516">
        <v>702.05805073678493</v>
      </c>
      <c r="G3516" t="s">
        <v>43</v>
      </c>
    </row>
    <row r="3517" spans="1:7">
      <c r="A3517" t="s">
        <v>3204</v>
      </c>
      <c r="B3517" s="158">
        <v>46281</v>
      </c>
      <c r="C3517" t="s">
        <v>6665</v>
      </c>
      <c r="D3517" t="s">
        <v>3036</v>
      </c>
      <c r="E3517" t="s">
        <v>3070</v>
      </c>
      <c r="F3517">
        <v>365.99178329482669</v>
      </c>
      <c r="G3517" t="s">
        <v>43</v>
      </c>
    </row>
    <row r="3518" spans="1:7">
      <c r="A3518" t="s">
        <v>3204</v>
      </c>
      <c r="B3518" s="158">
        <v>46281</v>
      </c>
      <c r="C3518" t="s">
        <v>6666</v>
      </c>
      <c r="D3518" t="s">
        <v>3036</v>
      </c>
      <c r="E3518" t="s">
        <v>3070</v>
      </c>
      <c r="F3518">
        <v>365.99317774176598</v>
      </c>
      <c r="G3518" t="s">
        <v>43</v>
      </c>
    </row>
    <row r="3519" spans="1:7">
      <c r="A3519" t="s">
        <v>3204</v>
      </c>
      <c r="B3519" s="158">
        <v>46281</v>
      </c>
      <c r="C3519" t="s">
        <v>6815</v>
      </c>
      <c r="D3519" t="s">
        <v>3036</v>
      </c>
      <c r="E3519" t="s">
        <v>3070</v>
      </c>
      <c r="F3519">
        <v>665.32121142372489</v>
      </c>
      <c r="G3519" t="s">
        <v>43</v>
      </c>
    </row>
    <row r="3520" spans="1:7">
      <c r="A3520" t="s">
        <v>3204</v>
      </c>
      <c r="B3520" s="158">
        <v>46281</v>
      </c>
      <c r="C3520" t="s">
        <v>6843</v>
      </c>
      <c r="D3520" t="s">
        <v>3036</v>
      </c>
      <c r="E3520" t="s">
        <v>3070</v>
      </c>
      <c r="F3520">
        <v>403.83520473353559</v>
      </c>
      <c r="G3520" t="s">
        <v>43</v>
      </c>
    </row>
    <row r="3521" spans="1:7">
      <c r="A3521" t="s">
        <v>3204</v>
      </c>
      <c r="B3521" s="158">
        <v>46281</v>
      </c>
      <c r="C3521" t="s">
        <v>6831</v>
      </c>
      <c r="D3521" t="s">
        <v>3045</v>
      </c>
      <c r="E3521" t="s">
        <v>3070</v>
      </c>
      <c r="F3521">
        <v>794.28697530552745</v>
      </c>
      <c r="G3521" t="s">
        <v>43</v>
      </c>
    </row>
    <row r="3522" spans="1:7">
      <c r="A3522" t="s">
        <v>3204</v>
      </c>
      <c r="B3522" s="158">
        <v>46281</v>
      </c>
      <c r="C3522" t="s">
        <v>6833</v>
      </c>
      <c r="D3522" t="s">
        <v>3045</v>
      </c>
      <c r="E3522" t="s">
        <v>3070</v>
      </c>
      <c r="F3522">
        <v>532.72920142672956</v>
      </c>
      <c r="G3522" t="s">
        <v>43</v>
      </c>
    </row>
    <row r="3523" spans="1:7">
      <c r="A3523" t="s">
        <v>3204</v>
      </c>
      <c r="B3523" s="158">
        <v>46281</v>
      </c>
      <c r="C3523" t="s">
        <v>6834</v>
      </c>
      <c r="D3523" t="s">
        <v>3045</v>
      </c>
      <c r="E3523" t="s">
        <v>3070</v>
      </c>
      <c r="F3523">
        <v>528.4831412602216</v>
      </c>
      <c r="G3523" t="s">
        <v>43</v>
      </c>
    </row>
    <row r="3524" spans="1:7">
      <c r="A3524" t="s">
        <v>3204</v>
      </c>
      <c r="B3524" s="158">
        <v>46281</v>
      </c>
      <c r="C3524" t="s">
        <v>6832</v>
      </c>
      <c r="D3524" t="s">
        <v>3045</v>
      </c>
      <c r="E3524" t="s">
        <v>3070</v>
      </c>
      <c r="F3524">
        <v>519.32861463259906</v>
      </c>
      <c r="G3524" t="s">
        <v>43</v>
      </c>
    </row>
    <row r="3525" spans="1:7">
      <c r="A3525" t="s">
        <v>3204</v>
      </c>
      <c r="B3525" s="158">
        <v>46281</v>
      </c>
      <c r="C3525" t="s">
        <v>6847</v>
      </c>
      <c r="D3525" t="s">
        <v>3045</v>
      </c>
      <c r="E3525" t="s">
        <v>3070</v>
      </c>
      <c r="F3525">
        <v>658.19522772356868</v>
      </c>
      <c r="G3525" t="s">
        <v>43</v>
      </c>
    </row>
    <row r="3526" spans="1:7">
      <c r="A3526" t="s">
        <v>3204</v>
      </c>
      <c r="B3526" s="158">
        <v>46281</v>
      </c>
      <c r="C3526" t="s">
        <v>6819</v>
      </c>
      <c r="D3526" t="s">
        <v>3045</v>
      </c>
      <c r="E3526" t="s">
        <v>3070</v>
      </c>
      <c r="F3526">
        <v>427.25076629407698</v>
      </c>
      <c r="G3526" t="s">
        <v>43</v>
      </c>
    </row>
    <row r="3527" spans="1:7">
      <c r="A3527" t="s">
        <v>3204</v>
      </c>
      <c r="B3527" s="158">
        <v>46281</v>
      </c>
      <c r="C3527" t="s">
        <v>6677</v>
      </c>
      <c r="D3527" t="s">
        <v>3036</v>
      </c>
      <c r="E3527" t="s">
        <v>3070</v>
      </c>
      <c r="F3527">
        <v>1017.327600604855</v>
      </c>
      <c r="G3527" t="s">
        <v>43</v>
      </c>
    </row>
    <row r="3528" spans="1:7">
      <c r="A3528" t="s">
        <v>3204</v>
      </c>
      <c r="B3528" s="158">
        <v>46281</v>
      </c>
      <c r="C3528" t="s">
        <v>6842</v>
      </c>
      <c r="D3528" t="s">
        <v>3034</v>
      </c>
      <c r="E3528" t="s">
        <v>3070</v>
      </c>
      <c r="F3528">
        <v>705.43411914259195</v>
      </c>
      <c r="G3528" t="s">
        <v>43</v>
      </c>
    </row>
    <row r="3529" spans="1:7">
      <c r="A3529" t="s">
        <v>3204</v>
      </c>
      <c r="B3529" s="158">
        <v>46281</v>
      </c>
      <c r="C3529" t="s">
        <v>6802</v>
      </c>
      <c r="D3529" t="s">
        <v>3034</v>
      </c>
      <c r="E3529" t="s">
        <v>3070</v>
      </c>
      <c r="F3529">
        <v>516.6849082862027</v>
      </c>
      <c r="G3529" t="s">
        <v>43</v>
      </c>
    </row>
    <row r="3530" spans="1:7">
      <c r="A3530" t="s">
        <v>3204</v>
      </c>
      <c r="B3530" s="158">
        <v>46281</v>
      </c>
      <c r="C3530" t="s">
        <v>6801</v>
      </c>
      <c r="D3530" t="s">
        <v>3034</v>
      </c>
      <c r="E3530" t="s">
        <v>3070</v>
      </c>
      <c r="F3530">
        <v>1036.26977182366</v>
      </c>
      <c r="G3530" t="s">
        <v>43</v>
      </c>
    </row>
    <row r="3531" spans="1:7">
      <c r="A3531" t="s">
        <v>3204</v>
      </c>
      <c r="B3531" s="158">
        <v>46281</v>
      </c>
      <c r="C3531" t="s">
        <v>6800</v>
      </c>
      <c r="D3531" t="s">
        <v>3034</v>
      </c>
      <c r="E3531" t="s">
        <v>3070</v>
      </c>
      <c r="F3531">
        <v>489.20455617830157</v>
      </c>
      <c r="G3531" t="s">
        <v>43</v>
      </c>
    </row>
    <row r="3532" spans="1:7">
      <c r="A3532" t="s">
        <v>3204</v>
      </c>
      <c r="B3532" s="158">
        <v>46281</v>
      </c>
      <c r="C3532" t="s">
        <v>6798</v>
      </c>
      <c r="D3532" t="s">
        <v>3034</v>
      </c>
      <c r="E3532" t="s">
        <v>3070</v>
      </c>
      <c r="F3532">
        <v>410.44191747374128</v>
      </c>
      <c r="G3532" t="s">
        <v>43</v>
      </c>
    </row>
    <row r="3533" spans="1:7">
      <c r="A3533" t="s">
        <v>3204</v>
      </c>
      <c r="B3533" s="158">
        <v>46281</v>
      </c>
      <c r="C3533" t="s">
        <v>6799</v>
      </c>
      <c r="D3533" t="s">
        <v>3034</v>
      </c>
      <c r="E3533" t="s">
        <v>3070</v>
      </c>
      <c r="F3533">
        <v>415.87909122789279</v>
      </c>
      <c r="G3533" t="s">
        <v>43</v>
      </c>
    </row>
    <row r="3534" spans="1:7">
      <c r="A3534" t="s">
        <v>3204</v>
      </c>
      <c r="B3534" s="158">
        <v>46281</v>
      </c>
      <c r="C3534" t="s">
        <v>6797</v>
      </c>
      <c r="D3534" t="s">
        <v>3034</v>
      </c>
      <c r="E3534" t="s">
        <v>3070</v>
      </c>
      <c r="F3534">
        <v>625.10514292120934</v>
      </c>
      <c r="G3534" t="s">
        <v>43</v>
      </c>
    </row>
    <row r="3535" spans="1:7">
      <c r="A3535" t="s">
        <v>3204</v>
      </c>
      <c r="B3535" s="158">
        <v>46281</v>
      </c>
      <c r="C3535" t="s">
        <v>6772</v>
      </c>
      <c r="D3535" t="s">
        <v>3034</v>
      </c>
      <c r="E3535" t="s">
        <v>3070</v>
      </c>
      <c r="F3535">
        <v>656.67359622195363</v>
      </c>
      <c r="G3535" t="s">
        <v>43</v>
      </c>
    </row>
    <row r="3536" spans="1:7">
      <c r="A3536" t="s">
        <v>3204</v>
      </c>
      <c r="B3536" s="158">
        <v>46281</v>
      </c>
      <c r="C3536" t="s">
        <v>6846</v>
      </c>
      <c r="D3536" t="s">
        <v>3034</v>
      </c>
      <c r="E3536" t="s">
        <v>3070</v>
      </c>
      <c r="F3536">
        <v>699.53255530681781</v>
      </c>
      <c r="G3536" t="s">
        <v>43</v>
      </c>
    </row>
    <row r="3537" spans="1:7">
      <c r="A3537" t="s">
        <v>3204</v>
      </c>
      <c r="B3537" s="158">
        <v>46281</v>
      </c>
      <c r="C3537" t="s">
        <v>6850</v>
      </c>
      <c r="D3537" t="s">
        <v>3034</v>
      </c>
      <c r="E3537" t="s">
        <v>3070</v>
      </c>
      <c r="F3537">
        <v>363.4050786215812</v>
      </c>
      <c r="G3537" t="s">
        <v>43</v>
      </c>
    </row>
    <row r="3538" spans="1:7">
      <c r="A3538" t="s">
        <v>3204</v>
      </c>
      <c r="B3538" s="158">
        <v>46281</v>
      </c>
      <c r="C3538" t="s">
        <v>6851</v>
      </c>
      <c r="D3538" t="s">
        <v>3034</v>
      </c>
      <c r="E3538" t="s">
        <v>3070</v>
      </c>
      <c r="F3538">
        <v>386.30392026156193</v>
      </c>
      <c r="G3538" t="s">
        <v>43</v>
      </c>
    </row>
    <row r="3539" spans="1:7">
      <c r="A3539" t="s">
        <v>3204</v>
      </c>
      <c r="B3539" s="158">
        <v>46281</v>
      </c>
      <c r="C3539" t="s">
        <v>6852</v>
      </c>
      <c r="D3539" t="s">
        <v>3034</v>
      </c>
      <c r="E3539" t="s">
        <v>3070</v>
      </c>
      <c r="F3539">
        <v>409.20314992777998</v>
      </c>
      <c r="G3539" t="s">
        <v>43</v>
      </c>
    </row>
    <row r="3540" spans="1:7">
      <c r="A3540" t="s">
        <v>3204</v>
      </c>
      <c r="B3540" s="158">
        <v>46281</v>
      </c>
      <c r="C3540" t="s">
        <v>6853</v>
      </c>
      <c r="D3540" t="s">
        <v>3034</v>
      </c>
      <c r="E3540" t="s">
        <v>3070</v>
      </c>
      <c r="F3540">
        <v>623.49871417006943</v>
      </c>
      <c r="G3540" t="s">
        <v>43</v>
      </c>
    </row>
    <row r="3541" spans="1:7">
      <c r="A3541" t="s">
        <v>3204</v>
      </c>
      <c r="B3541" s="158">
        <v>46281</v>
      </c>
      <c r="C3541" t="s">
        <v>6854</v>
      </c>
      <c r="D3541" t="s">
        <v>3034</v>
      </c>
      <c r="E3541" t="s">
        <v>3070</v>
      </c>
      <c r="F3541">
        <v>448.38524454459548</v>
      </c>
      <c r="G3541" t="s">
        <v>43</v>
      </c>
    </row>
    <row r="3542" spans="1:7">
      <c r="A3542" t="s">
        <v>3204</v>
      </c>
      <c r="B3542" s="158">
        <v>46281</v>
      </c>
      <c r="C3542" t="s">
        <v>6855</v>
      </c>
      <c r="D3542" t="s">
        <v>3034</v>
      </c>
      <c r="E3542" t="s">
        <v>3070</v>
      </c>
      <c r="F3542">
        <v>448.38783858716488</v>
      </c>
      <c r="G3542" t="s">
        <v>43</v>
      </c>
    </row>
    <row r="3543" spans="1:7">
      <c r="A3543" t="s">
        <v>3204</v>
      </c>
      <c r="B3543" s="158">
        <v>46281</v>
      </c>
      <c r="C3543" t="s">
        <v>6822</v>
      </c>
      <c r="D3543" t="s">
        <v>3034</v>
      </c>
      <c r="E3543" t="s">
        <v>3070</v>
      </c>
      <c r="F3543">
        <v>414.49276590091182</v>
      </c>
      <c r="G3543" t="s">
        <v>43</v>
      </c>
    </row>
    <row r="3544" spans="1:7">
      <c r="A3544" t="s">
        <v>3204</v>
      </c>
      <c r="B3544" s="158">
        <v>46281</v>
      </c>
      <c r="C3544" t="s">
        <v>6823</v>
      </c>
      <c r="D3544" t="s">
        <v>3034</v>
      </c>
      <c r="E3544" t="s">
        <v>3070</v>
      </c>
      <c r="F3544">
        <v>416.01017116801808</v>
      </c>
      <c r="G3544" t="s">
        <v>43</v>
      </c>
    </row>
    <row r="3545" spans="1:7">
      <c r="A3545" t="s">
        <v>3204</v>
      </c>
      <c r="B3545" s="158">
        <v>46281</v>
      </c>
      <c r="C3545" t="s">
        <v>6826</v>
      </c>
      <c r="D3545" t="s">
        <v>3034</v>
      </c>
      <c r="E3545" t="s">
        <v>3070</v>
      </c>
      <c r="F3545">
        <v>304.66241210116999</v>
      </c>
      <c r="G3545" t="s">
        <v>43</v>
      </c>
    </row>
    <row r="3546" spans="1:7">
      <c r="A3546" t="s">
        <v>3204</v>
      </c>
      <c r="B3546" s="158">
        <v>46281</v>
      </c>
      <c r="C3546" t="s">
        <v>6825</v>
      </c>
      <c r="D3546" t="s">
        <v>3034</v>
      </c>
      <c r="E3546" t="s">
        <v>3070</v>
      </c>
      <c r="F3546">
        <v>489.88541951589292</v>
      </c>
      <c r="G3546" t="s">
        <v>43</v>
      </c>
    </row>
    <row r="3547" spans="1:7">
      <c r="A3547" t="s">
        <v>3204</v>
      </c>
      <c r="B3547" s="158">
        <v>46281</v>
      </c>
      <c r="C3547" t="s">
        <v>6821</v>
      </c>
      <c r="D3547" t="s">
        <v>3034</v>
      </c>
      <c r="E3547" t="s">
        <v>3070</v>
      </c>
      <c r="F3547">
        <v>388.88463095307822</v>
      </c>
      <c r="G3547" t="s">
        <v>43</v>
      </c>
    </row>
    <row r="3548" spans="1:7">
      <c r="A3548" t="s">
        <v>3204</v>
      </c>
      <c r="B3548" s="158">
        <v>46281</v>
      </c>
      <c r="C3548" t="s">
        <v>6820</v>
      </c>
      <c r="D3548" t="s">
        <v>3034</v>
      </c>
      <c r="E3548" t="s">
        <v>3070</v>
      </c>
      <c r="F3548">
        <v>359.31932352855802</v>
      </c>
      <c r="G3548" t="s">
        <v>43</v>
      </c>
    </row>
    <row r="3549" spans="1:7">
      <c r="A3549" t="s">
        <v>3204</v>
      </c>
      <c r="B3549" s="158">
        <v>46281</v>
      </c>
      <c r="C3549" t="s">
        <v>6824</v>
      </c>
      <c r="D3549" t="s">
        <v>3034</v>
      </c>
      <c r="E3549" t="s">
        <v>3070</v>
      </c>
      <c r="F3549">
        <v>651.32798572559841</v>
      </c>
      <c r="G3549" t="s">
        <v>43</v>
      </c>
    </row>
    <row r="3550" spans="1:7">
      <c r="A3550" t="s">
        <v>3204</v>
      </c>
      <c r="B3550" s="158">
        <v>46281</v>
      </c>
      <c r="C3550" t="s">
        <v>6769</v>
      </c>
      <c r="D3550" t="s">
        <v>3047</v>
      </c>
      <c r="E3550" t="s">
        <v>3070</v>
      </c>
      <c r="F3550">
        <v>687.47029884532094</v>
      </c>
      <c r="G3550" t="s">
        <v>43</v>
      </c>
    </row>
    <row r="3551" spans="1:7">
      <c r="A3551" t="s">
        <v>3204</v>
      </c>
      <c r="B3551" s="158">
        <v>46281</v>
      </c>
      <c r="C3551" t="s">
        <v>6768</v>
      </c>
      <c r="D3551" t="s">
        <v>3047</v>
      </c>
      <c r="E3551" t="s">
        <v>3070</v>
      </c>
      <c r="F3551">
        <v>688.13112773001194</v>
      </c>
      <c r="G3551" t="s">
        <v>43</v>
      </c>
    </row>
    <row r="3552" spans="1:7">
      <c r="A3552" t="s">
        <v>3204</v>
      </c>
      <c r="B3552" s="158">
        <v>46281</v>
      </c>
      <c r="C3552" t="s">
        <v>6767</v>
      </c>
      <c r="D3552" t="s">
        <v>3047</v>
      </c>
      <c r="E3552" t="s">
        <v>3070</v>
      </c>
      <c r="F3552">
        <v>689.2112479172647</v>
      </c>
      <c r="G3552" t="s">
        <v>43</v>
      </c>
    </row>
    <row r="3553" spans="1:7">
      <c r="A3553" t="s">
        <v>3204</v>
      </c>
      <c r="B3553" s="158">
        <v>46281</v>
      </c>
      <c r="C3553" t="s">
        <v>6766</v>
      </c>
      <c r="D3553" t="s">
        <v>3047</v>
      </c>
      <c r="E3553" t="s">
        <v>3070</v>
      </c>
      <c r="F3553">
        <v>690.71706033498049</v>
      </c>
      <c r="G3553" t="s">
        <v>43</v>
      </c>
    </row>
    <row r="3554" spans="1:7">
      <c r="A3554" t="s">
        <v>3204</v>
      </c>
      <c r="B3554" s="158">
        <v>46281</v>
      </c>
      <c r="C3554" t="s">
        <v>6765</v>
      </c>
      <c r="D3554" t="s">
        <v>3047</v>
      </c>
      <c r="E3554" t="s">
        <v>3070</v>
      </c>
      <c r="F3554">
        <v>714.72641244390979</v>
      </c>
      <c r="G3554" t="s">
        <v>43</v>
      </c>
    </row>
    <row r="3555" spans="1:7">
      <c r="A3555" t="s">
        <v>3204</v>
      </c>
      <c r="B3555" s="158">
        <v>46281</v>
      </c>
      <c r="C3555" t="s">
        <v>6761</v>
      </c>
      <c r="D3555" t="s">
        <v>3047</v>
      </c>
      <c r="E3555" t="s">
        <v>3070</v>
      </c>
      <c r="F3555">
        <v>776.56896892935038</v>
      </c>
      <c r="G3555" t="s">
        <v>43</v>
      </c>
    </row>
    <row r="3556" spans="1:7">
      <c r="A3556" t="s">
        <v>3204</v>
      </c>
      <c r="B3556" s="158">
        <v>46281</v>
      </c>
      <c r="C3556" t="s">
        <v>6762</v>
      </c>
      <c r="D3556" t="s">
        <v>3047</v>
      </c>
      <c r="E3556" t="s">
        <v>3070</v>
      </c>
      <c r="F3556">
        <v>987.82952726259828</v>
      </c>
      <c r="G3556" t="s">
        <v>43</v>
      </c>
    </row>
    <row r="3557" spans="1:7">
      <c r="A3557" t="s">
        <v>3204</v>
      </c>
      <c r="B3557" s="158">
        <v>46281</v>
      </c>
      <c r="C3557" t="s">
        <v>6760</v>
      </c>
      <c r="D3557" t="s">
        <v>3047</v>
      </c>
      <c r="E3557" t="s">
        <v>3070</v>
      </c>
      <c r="F3557">
        <v>803.30472331494093</v>
      </c>
      <c r="G3557" t="s">
        <v>43</v>
      </c>
    </row>
    <row r="3558" spans="1:7">
      <c r="A3558" t="s">
        <v>3204</v>
      </c>
      <c r="B3558" s="158">
        <v>46281</v>
      </c>
      <c r="C3558" t="s">
        <v>6763</v>
      </c>
      <c r="D3558" t="s">
        <v>3047</v>
      </c>
      <c r="E3558" t="s">
        <v>3070</v>
      </c>
      <c r="F3558">
        <v>1073.018737575039</v>
      </c>
      <c r="G3558" t="s">
        <v>43</v>
      </c>
    </row>
    <row r="3559" spans="1:7">
      <c r="A3559" t="s">
        <v>3204</v>
      </c>
      <c r="B3559" s="158">
        <v>46281</v>
      </c>
      <c r="C3559" t="s">
        <v>6764</v>
      </c>
      <c r="D3559" t="s">
        <v>3047</v>
      </c>
      <c r="E3559" t="s">
        <v>3070</v>
      </c>
      <c r="F3559">
        <v>818.3839545994997</v>
      </c>
      <c r="G3559" t="s">
        <v>43</v>
      </c>
    </row>
    <row r="3560" spans="1:7">
      <c r="A3560" t="s">
        <v>3204</v>
      </c>
      <c r="B3560" s="158">
        <v>46281</v>
      </c>
      <c r="C3560" t="s">
        <v>6756</v>
      </c>
      <c r="D3560" t="s">
        <v>3047</v>
      </c>
      <c r="E3560" t="s">
        <v>3070</v>
      </c>
      <c r="F3560">
        <v>426.07751742750412</v>
      </c>
      <c r="G3560" t="s">
        <v>43</v>
      </c>
    </row>
    <row r="3561" spans="1:7">
      <c r="A3561" t="s">
        <v>3204</v>
      </c>
      <c r="B3561" s="158">
        <v>46281</v>
      </c>
      <c r="C3561" t="s">
        <v>6757</v>
      </c>
      <c r="D3561" t="s">
        <v>3047</v>
      </c>
      <c r="E3561" t="s">
        <v>3070</v>
      </c>
      <c r="F3561">
        <v>426.43662924319511</v>
      </c>
      <c r="G3561" t="s">
        <v>43</v>
      </c>
    </row>
    <row r="3562" spans="1:7">
      <c r="A3562" t="s">
        <v>3204</v>
      </c>
      <c r="B3562" s="158">
        <v>46281</v>
      </c>
      <c r="C3562" t="s">
        <v>6751</v>
      </c>
      <c r="D3562" t="s">
        <v>3047</v>
      </c>
      <c r="E3562" t="s">
        <v>3070</v>
      </c>
      <c r="F3562">
        <v>464.03950304910541</v>
      </c>
      <c r="G3562" t="s">
        <v>43</v>
      </c>
    </row>
    <row r="3563" spans="1:7">
      <c r="A3563" t="s">
        <v>3204</v>
      </c>
      <c r="B3563" s="158">
        <v>46281</v>
      </c>
      <c r="C3563" t="s">
        <v>6758</v>
      </c>
      <c r="D3563" t="s">
        <v>3047</v>
      </c>
      <c r="E3563" t="s">
        <v>3070</v>
      </c>
      <c r="F3563">
        <v>426.43668411299592</v>
      </c>
      <c r="G3563" t="s">
        <v>43</v>
      </c>
    </row>
    <row r="3564" spans="1:7">
      <c r="A3564" t="s">
        <v>3204</v>
      </c>
      <c r="B3564" s="158">
        <v>46281</v>
      </c>
      <c r="C3564" t="s">
        <v>6750</v>
      </c>
      <c r="D3564" t="s">
        <v>3047</v>
      </c>
      <c r="E3564" t="s">
        <v>3070</v>
      </c>
      <c r="F3564">
        <v>464.04418954998249</v>
      </c>
      <c r="G3564" t="s">
        <v>43</v>
      </c>
    </row>
    <row r="3565" spans="1:7">
      <c r="A3565" t="s">
        <v>3204</v>
      </c>
      <c r="B3565" s="158">
        <v>46281</v>
      </c>
      <c r="C3565" t="s">
        <v>6744</v>
      </c>
      <c r="D3565" t="s">
        <v>3047</v>
      </c>
      <c r="E3565" t="s">
        <v>3070</v>
      </c>
      <c r="F3565">
        <v>436.33474410697818</v>
      </c>
      <c r="G3565" t="s">
        <v>43</v>
      </c>
    </row>
    <row r="3566" spans="1:7">
      <c r="A3566" t="s">
        <v>3204</v>
      </c>
      <c r="B3566" s="158">
        <v>46281</v>
      </c>
      <c r="C3566" t="s">
        <v>6745</v>
      </c>
      <c r="D3566" t="s">
        <v>3047</v>
      </c>
      <c r="E3566" t="s">
        <v>3070</v>
      </c>
      <c r="F3566">
        <v>559.26369154988788</v>
      </c>
      <c r="G3566" t="s">
        <v>43</v>
      </c>
    </row>
    <row r="3567" spans="1:7">
      <c r="A3567" t="s">
        <v>3204</v>
      </c>
      <c r="B3567" s="158">
        <v>46281</v>
      </c>
      <c r="C3567" t="s">
        <v>6746</v>
      </c>
      <c r="D3567" t="s">
        <v>3047</v>
      </c>
      <c r="E3567" t="s">
        <v>3070</v>
      </c>
      <c r="F3567">
        <v>451.51292104739701</v>
      </c>
      <c r="G3567" t="s">
        <v>43</v>
      </c>
    </row>
    <row r="3568" spans="1:7">
      <c r="A3568" t="s">
        <v>3204</v>
      </c>
      <c r="B3568" s="158">
        <v>46281</v>
      </c>
      <c r="C3568" t="s">
        <v>6749</v>
      </c>
      <c r="D3568" t="s">
        <v>3047</v>
      </c>
      <c r="E3568" t="s">
        <v>3070</v>
      </c>
      <c r="F3568">
        <v>465.9651201358065</v>
      </c>
      <c r="G3568" t="s">
        <v>43</v>
      </c>
    </row>
    <row r="3569" spans="1:7">
      <c r="A3569" t="s">
        <v>3204</v>
      </c>
      <c r="B3569" s="158">
        <v>46281</v>
      </c>
      <c r="C3569" t="s">
        <v>6747</v>
      </c>
      <c r="D3569" t="s">
        <v>3047</v>
      </c>
      <c r="E3569" t="s">
        <v>3070</v>
      </c>
      <c r="F3569">
        <v>481.28577611036599</v>
      </c>
      <c r="G3569" t="s">
        <v>43</v>
      </c>
    </row>
    <row r="3570" spans="1:7">
      <c r="A3570" t="s">
        <v>3204</v>
      </c>
      <c r="B3570" s="158">
        <v>46281</v>
      </c>
      <c r="C3570" t="s">
        <v>6748</v>
      </c>
      <c r="D3570" t="s">
        <v>3047</v>
      </c>
      <c r="E3570" t="s">
        <v>3070</v>
      </c>
      <c r="F3570">
        <v>714.04864706657827</v>
      </c>
      <c r="G3570" t="s">
        <v>43</v>
      </c>
    </row>
    <row r="3571" spans="1:7">
      <c r="A3571" t="s">
        <v>3204</v>
      </c>
      <c r="B3571" s="158">
        <v>46281</v>
      </c>
      <c r="C3571" t="s">
        <v>6759</v>
      </c>
      <c r="D3571" t="s">
        <v>3047</v>
      </c>
      <c r="E3571" t="s">
        <v>3070</v>
      </c>
      <c r="F3571">
        <v>833.58786782622337</v>
      </c>
      <c r="G3571" t="s">
        <v>43</v>
      </c>
    </row>
    <row r="3572" spans="1:7">
      <c r="A3572" t="s">
        <v>3204</v>
      </c>
      <c r="B3572" s="158">
        <v>46281</v>
      </c>
      <c r="C3572" t="s">
        <v>6741</v>
      </c>
      <c r="D3572" t="s">
        <v>3047</v>
      </c>
      <c r="E3572" t="s">
        <v>3070</v>
      </c>
      <c r="F3572">
        <v>383.97456194460392</v>
      </c>
      <c r="G3572" t="s">
        <v>43</v>
      </c>
    </row>
    <row r="3573" spans="1:7">
      <c r="A3573" t="s">
        <v>3204</v>
      </c>
      <c r="B3573" s="158">
        <v>46281</v>
      </c>
      <c r="C3573" t="s">
        <v>6742</v>
      </c>
      <c r="D3573" t="s">
        <v>3047</v>
      </c>
      <c r="E3573" t="s">
        <v>3070</v>
      </c>
      <c r="F3573">
        <v>383.97615300491452</v>
      </c>
      <c r="G3573" t="s">
        <v>43</v>
      </c>
    </row>
    <row r="3574" spans="1:7">
      <c r="A3574" t="s">
        <v>3204</v>
      </c>
      <c r="B3574" s="158">
        <v>46281</v>
      </c>
      <c r="C3574" t="s">
        <v>6743</v>
      </c>
      <c r="D3574" t="s">
        <v>3047</v>
      </c>
      <c r="E3574" t="s">
        <v>3070</v>
      </c>
      <c r="F3574">
        <v>383.97783299162978</v>
      </c>
      <c r="G3574" t="s">
        <v>43</v>
      </c>
    </row>
    <row r="3575" spans="1:7">
      <c r="A3575" t="s">
        <v>3204</v>
      </c>
      <c r="B3575" s="158">
        <v>46281</v>
      </c>
      <c r="C3575" t="s">
        <v>6738</v>
      </c>
      <c r="D3575" t="s">
        <v>3047</v>
      </c>
      <c r="E3575" t="s">
        <v>3070</v>
      </c>
      <c r="F3575">
        <v>383.97705003991717</v>
      </c>
      <c r="G3575" t="s">
        <v>43</v>
      </c>
    </row>
    <row r="3576" spans="1:7">
      <c r="A3576" t="s">
        <v>3204</v>
      </c>
      <c r="B3576" s="158">
        <v>46281</v>
      </c>
      <c r="C3576" t="s">
        <v>6753</v>
      </c>
      <c r="D3576" t="s">
        <v>3047</v>
      </c>
      <c r="E3576" t="s">
        <v>3070</v>
      </c>
      <c r="F3576">
        <v>429.70149512961513</v>
      </c>
      <c r="G3576" t="s">
        <v>43</v>
      </c>
    </row>
    <row r="3577" spans="1:7">
      <c r="A3577" t="s">
        <v>3204</v>
      </c>
      <c r="B3577" s="158">
        <v>46281</v>
      </c>
      <c r="C3577" t="s">
        <v>6754</v>
      </c>
      <c r="D3577" t="s">
        <v>3047</v>
      </c>
      <c r="E3577" t="s">
        <v>3070</v>
      </c>
      <c r="F3577">
        <v>427.22507389262319</v>
      </c>
      <c r="G3577" t="s">
        <v>43</v>
      </c>
    </row>
    <row r="3578" spans="1:7">
      <c r="A3578" t="s">
        <v>3204</v>
      </c>
      <c r="B3578" s="158">
        <v>46281</v>
      </c>
      <c r="C3578" t="s">
        <v>6755</v>
      </c>
      <c r="D3578" t="s">
        <v>3047</v>
      </c>
      <c r="E3578" t="s">
        <v>3070</v>
      </c>
      <c r="F3578">
        <v>427.22614673897618</v>
      </c>
      <c r="G3578" t="s">
        <v>43</v>
      </c>
    </row>
    <row r="3579" spans="1:7">
      <c r="A3579" t="s">
        <v>3204</v>
      </c>
      <c r="B3579" s="158">
        <v>46281</v>
      </c>
      <c r="C3579" t="s">
        <v>6752</v>
      </c>
      <c r="D3579" t="s">
        <v>3047</v>
      </c>
      <c r="E3579" t="s">
        <v>3070</v>
      </c>
      <c r="F3579">
        <v>461.6164700165391</v>
      </c>
      <c r="G3579" t="s">
        <v>43</v>
      </c>
    </row>
    <row r="3580" spans="1:7">
      <c r="A3580" t="s">
        <v>3204</v>
      </c>
      <c r="B3580" s="158">
        <v>46281</v>
      </c>
      <c r="C3580" t="s">
        <v>6692</v>
      </c>
      <c r="D3580" t="s">
        <v>3047</v>
      </c>
      <c r="E3580" t="s">
        <v>3070</v>
      </c>
      <c r="F3580">
        <v>371.99592691659927</v>
      </c>
      <c r="G3580" t="s">
        <v>43</v>
      </c>
    </row>
    <row r="3581" spans="1:7">
      <c r="A3581" t="s">
        <v>3204</v>
      </c>
      <c r="B3581" s="158">
        <v>46281</v>
      </c>
      <c r="C3581" t="s">
        <v>6693</v>
      </c>
      <c r="D3581" t="s">
        <v>3047</v>
      </c>
      <c r="E3581" t="s">
        <v>3070</v>
      </c>
      <c r="F3581">
        <v>371.99457717873162</v>
      </c>
      <c r="G3581" t="s">
        <v>43</v>
      </c>
    </row>
    <row r="3582" spans="1:7">
      <c r="A3582" t="s">
        <v>3204</v>
      </c>
      <c r="B3582" s="158">
        <v>46281</v>
      </c>
      <c r="C3582" t="s">
        <v>6694</v>
      </c>
      <c r="D3582" t="s">
        <v>3047</v>
      </c>
      <c r="E3582" t="s">
        <v>3070</v>
      </c>
      <c r="F3582">
        <v>359.99496070481842</v>
      </c>
      <c r="G3582" t="s">
        <v>43</v>
      </c>
    </row>
    <row r="3583" spans="1:7">
      <c r="A3583" t="s">
        <v>3204</v>
      </c>
      <c r="B3583" s="158">
        <v>46281</v>
      </c>
      <c r="C3583" t="s">
        <v>6686</v>
      </c>
      <c r="D3583" t="s">
        <v>3047</v>
      </c>
      <c r="E3583" t="s">
        <v>3070</v>
      </c>
      <c r="F3583">
        <v>371.49504359997809</v>
      </c>
      <c r="G3583" t="s">
        <v>43</v>
      </c>
    </row>
    <row r="3584" spans="1:7">
      <c r="A3584" t="s">
        <v>3204</v>
      </c>
      <c r="B3584" s="158">
        <v>46281</v>
      </c>
      <c r="C3584" t="s">
        <v>6687</v>
      </c>
      <c r="D3584" t="s">
        <v>3047</v>
      </c>
      <c r="E3584" t="s">
        <v>3070</v>
      </c>
      <c r="F3584">
        <v>383.99597350507969</v>
      </c>
      <c r="G3584" t="s">
        <v>43</v>
      </c>
    </row>
    <row r="3585" spans="1:7">
      <c r="A3585" t="s">
        <v>3204</v>
      </c>
      <c r="B3585" s="158">
        <v>46281</v>
      </c>
      <c r="C3585" t="s">
        <v>6688</v>
      </c>
      <c r="D3585" t="s">
        <v>3047</v>
      </c>
      <c r="E3585" t="s">
        <v>3070</v>
      </c>
      <c r="F3585">
        <v>383.99443983659148</v>
      </c>
      <c r="G3585" t="s">
        <v>43</v>
      </c>
    </row>
    <row r="3586" spans="1:7">
      <c r="A3586" t="s">
        <v>3204</v>
      </c>
      <c r="B3586" s="158">
        <v>46281</v>
      </c>
      <c r="C3586" t="s">
        <v>6689</v>
      </c>
      <c r="D3586" t="s">
        <v>3047</v>
      </c>
      <c r="E3586" t="s">
        <v>3070</v>
      </c>
      <c r="F3586">
        <v>383.996043715626</v>
      </c>
      <c r="G3586" t="s">
        <v>43</v>
      </c>
    </row>
    <row r="3587" spans="1:7">
      <c r="A3587" t="s">
        <v>3204</v>
      </c>
      <c r="B3587" s="158">
        <v>46281</v>
      </c>
      <c r="C3587" t="s">
        <v>6690</v>
      </c>
      <c r="D3587" t="s">
        <v>3047</v>
      </c>
      <c r="E3587" t="s">
        <v>3070</v>
      </c>
      <c r="F3587">
        <v>371.4970078835031</v>
      </c>
      <c r="G3587" t="s">
        <v>43</v>
      </c>
    </row>
    <row r="3588" spans="1:7">
      <c r="A3588" t="s">
        <v>3204</v>
      </c>
      <c r="B3588" s="158">
        <v>46281</v>
      </c>
      <c r="C3588" t="s">
        <v>6685</v>
      </c>
      <c r="D3588" t="s">
        <v>3047</v>
      </c>
      <c r="E3588" t="s">
        <v>3070</v>
      </c>
      <c r="F3588">
        <v>525.33066640049219</v>
      </c>
      <c r="G3588" t="s">
        <v>43</v>
      </c>
    </row>
    <row r="3589" spans="1:7">
      <c r="A3589" t="s">
        <v>3204</v>
      </c>
      <c r="B3589" s="158">
        <v>46281</v>
      </c>
      <c r="C3589" t="s">
        <v>6684</v>
      </c>
      <c r="D3589" t="s">
        <v>3047</v>
      </c>
      <c r="E3589" t="s">
        <v>3070</v>
      </c>
      <c r="F3589">
        <v>403.49692280078312</v>
      </c>
      <c r="G3589" t="s">
        <v>43</v>
      </c>
    </row>
    <row r="3590" spans="1:7">
      <c r="A3590" t="s">
        <v>3204</v>
      </c>
      <c r="B3590" s="158">
        <v>46281</v>
      </c>
      <c r="C3590" t="s">
        <v>6691</v>
      </c>
      <c r="D3590" t="s">
        <v>3047</v>
      </c>
      <c r="E3590" t="s">
        <v>3070</v>
      </c>
      <c r="F3590">
        <v>452.49344171024859</v>
      </c>
      <c r="G3590" t="s">
        <v>43</v>
      </c>
    </row>
    <row r="3591" spans="1:7">
      <c r="A3591" t="s">
        <v>3204</v>
      </c>
      <c r="B3591" s="158">
        <v>46281</v>
      </c>
      <c r="C3591" t="s">
        <v>6740</v>
      </c>
      <c r="D3591" t="s">
        <v>3047</v>
      </c>
      <c r="E3591" t="s">
        <v>3070</v>
      </c>
      <c r="F3591">
        <v>388.34251684695482</v>
      </c>
      <c r="G3591" t="s">
        <v>43</v>
      </c>
    </row>
    <row r="3592" spans="1:7">
      <c r="A3592" t="s">
        <v>3204</v>
      </c>
      <c r="B3592" s="158">
        <v>46281</v>
      </c>
      <c r="C3592" t="s">
        <v>6739</v>
      </c>
      <c r="D3592" t="s">
        <v>3047</v>
      </c>
      <c r="E3592" t="s">
        <v>3070</v>
      </c>
      <c r="F3592">
        <v>390.53650374338031</v>
      </c>
      <c r="G3592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26879-C297-4E5D-A926-51F1A9EAC852}">
  <sheetPr codeName="Planilha42">
    <tabColor rgb="FF00B0F0"/>
  </sheetPr>
  <dimension ref="B1:AK4935"/>
  <sheetViews>
    <sheetView showGridLines="0" view="pageBreakPreview" topLeftCell="A12" zoomScale="85" zoomScaleNormal="100" zoomScaleSheetLayoutView="85" workbookViewId="0">
      <selection activeCell="D12" sqref="D12"/>
    </sheetView>
  </sheetViews>
  <sheetFormatPr defaultColWidth="9.140625" defaultRowHeight="15"/>
  <cols>
    <col min="1" max="1" width="9.140625" style="25"/>
    <col min="2" max="2" width="27.28515625" style="38" customWidth="1"/>
    <col min="3" max="3" width="38.42578125" style="25" customWidth="1"/>
    <col min="4" max="4" width="32.7109375" style="25" customWidth="1"/>
    <col min="5" max="5" width="20.140625" style="25" customWidth="1"/>
    <col min="6" max="8" width="13.140625" style="25" customWidth="1"/>
    <col min="9" max="9" width="14.85546875" style="97" customWidth="1"/>
    <col min="10" max="10" width="9.140625" style="25"/>
    <col min="11" max="11" width="14.85546875" style="25" customWidth="1"/>
    <col min="12" max="12" width="14.28515625" style="25" customWidth="1"/>
    <col min="13" max="13" width="9.140625" style="25" customWidth="1"/>
    <col min="14" max="14" width="10.42578125" style="25" customWidth="1"/>
    <col min="15" max="19" width="9.140625" style="25" customWidth="1"/>
    <col min="20" max="16384" width="9.140625" style="25"/>
  </cols>
  <sheetData>
    <row r="1" spans="2:37">
      <c r="I1" s="113"/>
    </row>
    <row r="2" spans="2:37" ht="66.400000000000006" customHeight="1">
      <c r="B2" s="115"/>
      <c r="C2" s="270" t="s">
        <v>391</v>
      </c>
      <c r="D2" s="270"/>
      <c r="E2" s="270"/>
      <c r="F2" s="270"/>
      <c r="G2" s="270"/>
      <c r="H2" s="270"/>
      <c r="I2" s="271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spans="2:37" ht="18">
      <c r="B3" s="30"/>
      <c r="C3" s="8" t="s">
        <v>550</v>
      </c>
      <c r="D3" s="8" t="s">
        <v>549</v>
      </c>
      <c r="E3" s="8"/>
      <c r="F3" s="8"/>
      <c r="G3" s="8"/>
      <c r="H3" s="8"/>
      <c r="I3" s="113"/>
      <c r="J3" s="6"/>
      <c r="K3" s="13"/>
      <c r="L3" s="13"/>
      <c r="M3" s="13"/>
      <c r="N3" s="13"/>
      <c r="O3" s="13"/>
      <c r="P3" s="13"/>
      <c r="Q3" s="13"/>
      <c r="R3" s="13"/>
      <c r="S3" s="1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2:37" ht="18">
      <c r="B4" s="30"/>
      <c r="C4" s="8" t="s">
        <v>546</v>
      </c>
      <c r="D4" s="8" t="e">
        <f>#REF!</f>
        <v>#REF!</v>
      </c>
      <c r="E4" s="8"/>
      <c r="F4" s="8"/>
      <c r="G4" s="8"/>
      <c r="H4" s="8"/>
      <c r="I4" s="113"/>
      <c r="J4" s="6"/>
      <c r="K4" s="6"/>
      <c r="L4" s="13"/>
      <c r="M4" s="6"/>
      <c r="N4" s="13"/>
      <c r="O4" s="13"/>
      <c r="P4" s="13"/>
      <c r="Q4" s="13"/>
      <c r="R4" s="13"/>
      <c r="S4" s="13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</row>
    <row r="5" spans="2:37" ht="18.75">
      <c r="B5" s="30"/>
      <c r="C5" s="8" t="s">
        <v>394</v>
      </c>
      <c r="D5" s="46" t="e">
        <f>#REF!</f>
        <v>#REF!</v>
      </c>
      <c r="E5" s="46"/>
      <c r="F5" s="46"/>
      <c r="G5" s="46"/>
      <c r="H5" s="46"/>
      <c r="I5" s="113"/>
      <c r="J5" s="6"/>
      <c r="K5" s="6"/>
      <c r="L5" s="272"/>
      <c r="M5" s="272"/>
      <c r="N5" s="28"/>
      <c r="O5" s="272"/>
      <c r="P5" s="272"/>
      <c r="Q5" s="16"/>
      <c r="R5" s="29"/>
      <c r="S5" s="29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</row>
    <row r="6" spans="2:37" ht="18">
      <c r="B6" s="30"/>
      <c r="C6" s="9" t="s">
        <v>1531</v>
      </c>
      <c r="I6" s="123"/>
      <c r="J6" s="26"/>
      <c r="K6" s="26"/>
      <c r="L6" s="26"/>
      <c r="M6" s="26"/>
      <c r="N6" s="26"/>
      <c r="O6" s="26"/>
      <c r="P6" s="26"/>
      <c r="Q6" s="26"/>
      <c r="R6" s="26"/>
      <c r="S6" s="15"/>
      <c r="T6" s="15"/>
      <c r="U6" s="15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</row>
    <row r="7" spans="2:37" ht="18">
      <c r="B7" s="30"/>
      <c r="C7" s="9" t="s">
        <v>547</v>
      </c>
      <c r="D7" s="8" t="e">
        <f>#REF!</f>
        <v>#REF!</v>
      </c>
      <c r="E7" s="8"/>
      <c r="F7" s="8"/>
      <c r="G7" s="8"/>
      <c r="H7" s="8"/>
      <c r="I7" s="1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2:37" ht="18.75" thickBot="1">
      <c r="B8" s="105"/>
      <c r="C8" s="10"/>
      <c r="D8" s="60"/>
      <c r="E8" s="60"/>
      <c r="F8" s="60"/>
      <c r="G8" s="60"/>
      <c r="H8" s="60"/>
      <c r="I8" s="1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2:37" ht="24" thickBot="1">
      <c r="B9" s="273" t="e">
        <f>#REF!</f>
        <v>#REF!</v>
      </c>
      <c r="C9" s="273"/>
      <c r="D9" s="273"/>
      <c r="E9" s="273"/>
      <c r="F9" s="273"/>
      <c r="G9" s="273"/>
      <c r="H9" s="273"/>
      <c r="I9" s="27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</row>
    <row r="10" spans="2:37" ht="15.75" thickBot="1">
      <c r="I10" s="113"/>
    </row>
    <row r="11" spans="2:37" ht="20.100000000000001" customHeight="1">
      <c r="B11" s="274" t="s">
        <v>1514</v>
      </c>
      <c r="C11" s="274"/>
      <c r="D11" s="274"/>
      <c r="E11" s="274"/>
      <c r="F11" s="274"/>
      <c r="G11" s="274"/>
      <c r="H11" s="274"/>
      <c r="I11" s="274"/>
    </row>
    <row r="12" spans="2:37" ht="41.25" customHeight="1">
      <c r="B12" s="172" t="s">
        <v>396</v>
      </c>
      <c r="C12" s="173" t="s">
        <v>1509</v>
      </c>
      <c r="D12" s="173" t="s">
        <v>1510</v>
      </c>
      <c r="E12" s="173" t="s">
        <v>3024</v>
      </c>
      <c r="F12" s="173" t="s">
        <v>1511</v>
      </c>
      <c r="G12" s="173" t="s">
        <v>1526</v>
      </c>
      <c r="H12" s="173" t="s">
        <v>1527</v>
      </c>
      <c r="I12" s="174" t="s">
        <v>1528</v>
      </c>
    </row>
    <row r="13" spans="2:37">
      <c r="B13" s="267">
        <v>46290</v>
      </c>
      <c r="C13" s="261" t="s">
        <v>11642</v>
      </c>
      <c r="D13" s="261" t="s">
        <v>9995</v>
      </c>
      <c r="E13" s="261" t="s">
        <v>3045</v>
      </c>
      <c r="F13" s="261">
        <v>934.81973114493303</v>
      </c>
      <c r="G13" s="261" t="s">
        <v>2995</v>
      </c>
      <c r="H13" s="261" t="s">
        <v>2938</v>
      </c>
      <c r="I13" s="261" t="s">
        <v>6918</v>
      </c>
      <c r="J13" s="213"/>
      <c r="K13" s="218">
        <f>SUM(F13:F1048576)</f>
        <v>2659324.7986537386</v>
      </c>
      <c r="L13" s="215"/>
      <c r="M13" s="214"/>
      <c r="N13" s="214"/>
      <c r="O13" s="214"/>
      <c r="P13" s="216"/>
    </row>
    <row r="14" spans="2:37">
      <c r="B14" s="267">
        <v>46290</v>
      </c>
      <c r="C14" s="261" t="s">
        <v>11642</v>
      </c>
      <c r="D14" s="261" t="s">
        <v>9995</v>
      </c>
      <c r="E14" s="261" t="s">
        <v>3045</v>
      </c>
      <c r="F14" s="261">
        <v>532.32614851742983</v>
      </c>
      <c r="G14" s="261" t="s">
        <v>2995</v>
      </c>
      <c r="H14" s="261" t="s">
        <v>2979</v>
      </c>
      <c r="I14" s="261" t="s">
        <v>6919</v>
      </c>
      <c r="J14" s="213"/>
      <c r="K14" s="214"/>
      <c r="L14" s="214"/>
      <c r="M14" s="214"/>
      <c r="N14" s="214"/>
      <c r="O14" s="214"/>
      <c r="P14" s="216"/>
    </row>
    <row r="15" spans="2:37">
      <c r="B15" s="267">
        <v>46290</v>
      </c>
      <c r="C15" s="261" t="s">
        <v>11642</v>
      </c>
      <c r="D15" s="261" t="s">
        <v>9995</v>
      </c>
      <c r="E15" s="261" t="s">
        <v>3045</v>
      </c>
      <c r="F15" s="261">
        <v>532.70285822730511</v>
      </c>
      <c r="G15" s="261" t="s">
        <v>2995</v>
      </c>
      <c r="H15" s="261" t="s">
        <v>2940</v>
      </c>
      <c r="I15" s="261" t="s">
        <v>6920</v>
      </c>
      <c r="J15" s="213"/>
      <c r="K15" s="214"/>
      <c r="L15" s="214"/>
      <c r="M15" s="214"/>
      <c r="N15" s="214"/>
      <c r="O15" s="214"/>
      <c r="P15" s="216"/>
    </row>
    <row r="16" spans="2:37">
      <c r="B16" s="267">
        <v>46290</v>
      </c>
      <c r="C16" s="261" t="s">
        <v>11642</v>
      </c>
      <c r="D16" s="261" t="s">
        <v>9995</v>
      </c>
      <c r="E16" s="261" t="s">
        <v>3045</v>
      </c>
      <c r="F16" s="261">
        <v>538.36459077184554</v>
      </c>
      <c r="G16" s="261" t="s">
        <v>2995</v>
      </c>
      <c r="H16" s="261" t="s">
        <v>2937</v>
      </c>
      <c r="I16" s="261" t="s">
        <v>6921</v>
      </c>
      <c r="J16" s="213"/>
      <c r="K16" s="214"/>
      <c r="L16" s="214"/>
      <c r="M16" s="214"/>
      <c r="N16" s="214"/>
      <c r="O16" s="214"/>
      <c r="P16" s="216"/>
    </row>
    <row r="17" spans="2:16">
      <c r="B17" s="267">
        <v>46290</v>
      </c>
      <c r="C17" s="261" t="s">
        <v>11642</v>
      </c>
      <c r="D17" s="261" t="s">
        <v>9995</v>
      </c>
      <c r="E17" s="261" t="s">
        <v>3045</v>
      </c>
      <c r="F17" s="261">
        <v>582.58787186298287</v>
      </c>
      <c r="G17" s="261" t="s">
        <v>2995</v>
      </c>
      <c r="H17" s="261" t="s">
        <v>2936</v>
      </c>
      <c r="I17" s="261" t="s">
        <v>6922</v>
      </c>
      <c r="J17" s="213"/>
      <c r="K17" s="214"/>
      <c r="L17" s="214"/>
      <c r="M17" s="214"/>
      <c r="N17" s="214"/>
      <c r="O17" s="214"/>
      <c r="P17" s="216"/>
    </row>
    <row r="18" spans="2:16">
      <c r="B18" s="267">
        <v>46290</v>
      </c>
      <c r="C18" s="261" t="s">
        <v>11642</v>
      </c>
      <c r="D18" s="261" t="s">
        <v>9995</v>
      </c>
      <c r="E18" s="261" t="s">
        <v>3045</v>
      </c>
      <c r="F18" s="261">
        <v>556.30073233507574</v>
      </c>
      <c r="G18" s="261" t="s">
        <v>2995</v>
      </c>
      <c r="H18" s="261" t="s">
        <v>2918</v>
      </c>
      <c r="I18" s="261" t="s">
        <v>6923</v>
      </c>
      <c r="J18" s="213"/>
      <c r="K18" s="214"/>
      <c r="L18" s="214"/>
      <c r="M18" s="214"/>
      <c r="N18" s="214"/>
      <c r="O18" s="214"/>
      <c r="P18" s="216"/>
    </row>
    <row r="19" spans="2:16">
      <c r="B19" s="267">
        <v>46290</v>
      </c>
      <c r="C19" s="261" t="s">
        <v>11642</v>
      </c>
      <c r="D19" s="261" t="s">
        <v>9995</v>
      </c>
      <c r="E19" s="261" t="s">
        <v>3045</v>
      </c>
      <c r="F19" s="261">
        <v>562.3022888940759</v>
      </c>
      <c r="G19" s="261" t="s">
        <v>2995</v>
      </c>
      <c r="H19" s="261" t="s">
        <v>2933</v>
      </c>
      <c r="I19" s="261" t="s">
        <v>6924</v>
      </c>
      <c r="J19" s="213"/>
      <c r="K19" s="214"/>
      <c r="L19" s="214"/>
      <c r="M19" s="214"/>
      <c r="N19" s="214"/>
      <c r="O19" s="214"/>
      <c r="P19" s="216"/>
    </row>
    <row r="20" spans="2:16">
      <c r="B20" s="267">
        <v>46290</v>
      </c>
      <c r="C20" s="261" t="s">
        <v>11642</v>
      </c>
      <c r="D20" s="261" t="s">
        <v>9995</v>
      </c>
      <c r="E20" s="261" t="s">
        <v>3045</v>
      </c>
      <c r="F20" s="261">
        <v>728.37467136327177</v>
      </c>
      <c r="G20" s="261" t="s">
        <v>2995</v>
      </c>
      <c r="H20" s="261" t="s">
        <v>2935</v>
      </c>
      <c r="I20" s="261" t="s">
        <v>6925</v>
      </c>
      <c r="J20" s="213"/>
      <c r="K20" s="214"/>
      <c r="L20" s="214"/>
      <c r="M20" s="214"/>
      <c r="N20" s="214"/>
      <c r="O20" s="214"/>
      <c r="P20" s="216"/>
    </row>
    <row r="21" spans="2:16">
      <c r="B21" s="267">
        <v>46290</v>
      </c>
      <c r="C21" s="261" t="s">
        <v>11642</v>
      </c>
      <c r="D21" s="261" t="s">
        <v>9995</v>
      </c>
      <c r="E21" s="261" t="s">
        <v>3045</v>
      </c>
      <c r="F21" s="261">
        <v>561.93670796230435</v>
      </c>
      <c r="G21" s="261" t="s">
        <v>2995</v>
      </c>
      <c r="H21" s="261" t="s">
        <v>2922</v>
      </c>
      <c r="I21" s="261" t="s">
        <v>6926</v>
      </c>
      <c r="J21" s="213"/>
      <c r="K21" s="214"/>
      <c r="L21" s="214"/>
      <c r="M21" s="214"/>
      <c r="N21" s="214"/>
      <c r="O21" s="214"/>
      <c r="P21" s="216"/>
    </row>
    <row r="22" spans="2:16">
      <c r="B22" s="267">
        <v>46290</v>
      </c>
      <c r="C22" s="261" t="s">
        <v>11642</v>
      </c>
      <c r="D22" s="261" t="s">
        <v>9995</v>
      </c>
      <c r="E22" s="261" t="s">
        <v>3045</v>
      </c>
      <c r="F22" s="261">
        <v>489.9730030389037</v>
      </c>
      <c r="G22" s="261" t="s">
        <v>2995</v>
      </c>
      <c r="H22" s="261" t="s">
        <v>2974</v>
      </c>
      <c r="I22" s="261" t="s">
        <v>6878</v>
      </c>
      <c r="J22" s="213"/>
      <c r="K22" s="214"/>
      <c r="L22" s="214"/>
      <c r="M22" s="214"/>
      <c r="N22" s="214"/>
      <c r="O22" s="214"/>
      <c r="P22" s="216"/>
    </row>
    <row r="23" spans="2:16">
      <c r="B23" s="267">
        <v>46290</v>
      </c>
      <c r="C23" s="261" t="s">
        <v>11642</v>
      </c>
      <c r="D23" s="261" t="s">
        <v>9995</v>
      </c>
      <c r="E23" s="261" t="s">
        <v>3045</v>
      </c>
      <c r="F23" s="261">
        <v>477.47608467616368</v>
      </c>
      <c r="G23" s="261" t="s">
        <v>2995</v>
      </c>
      <c r="H23" s="261" t="s">
        <v>2975</v>
      </c>
      <c r="I23" s="261" t="s">
        <v>6879</v>
      </c>
      <c r="J23" s="213"/>
      <c r="K23" s="214"/>
      <c r="L23" s="214"/>
      <c r="M23" s="214"/>
      <c r="N23" s="214"/>
      <c r="O23" s="214"/>
      <c r="P23" s="216"/>
    </row>
    <row r="24" spans="2:16">
      <c r="B24" s="267">
        <v>46290</v>
      </c>
      <c r="C24" s="261" t="s">
        <v>11642</v>
      </c>
      <c r="D24" s="261" t="s">
        <v>9995</v>
      </c>
      <c r="E24" s="261" t="s">
        <v>3045</v>
      </c>
      <c r="F24" s="261">
        <v>532.70517988549545</v>
      </c>
      <c r="G24" s="261" t="s">
        <v>2995</v>
      </c>
      <c r="H24" s="261" t="s">
        <v>2984</v>
      </c>
      <c r="I24" s="261" t="s">
        <v>6927</v>
      </c>
      <c r="J24" s="213"/>
      <c r="K24" s="214"/>
      <c r="L24" s="214"/>
      <c r="M24" s="214"/>
      <c r="N24" s="214"/>
      <c r="O24" s="214"/>
      <c r="P24" s="216"/>
    </row>
    <row r="25" spans="2:16">
      <c r="B25" s="267">
        <v>46290</v>
      </c>
      <c r="C25" s="261" t="s">
        <v>11642</v>
      </c>
      <c r="D25" s="261" t="s">
        <v>9995</v>
      </c>
      <c r="E25" s="261" t="s">
        <v>3045</v>
      </c>
      <c r="F25" s="261">
        <v>532.32594840880483</v>
      </c>
      <c r="G25" s="261" t="s">
        <v>2995</v>
      </c>
      <c r="H25" s="261" t="s">
        <v>2983</v>
      </c>
      <c r="I25" s="261" t="s">
        <v>6928</v>
      </c>
      <c r="J25" s="213"/>
      <c r="K25" s="214"/>
      <c r="L25" s="214"/>
      <c r="M25" s="214"/>
      <c r="N25" s="214"/>
      <c r="O25" s="214"/>
      <c r="P25" s="216"/>
    </row>
    <row r="26" spans="2:16">
      <c r="B26" s="267">
        <v>46290</v>
      </c>
      <c r="C26" s="261" t="s">
        <v>11642</v>
      </c>
      <c r="D26" s="261" t="s">
        <v>9995</v>
      </c>
      <c r="E26" s="261" t="s">
        <v>3045</v>
      </c>
      <c r="F26" s="261">
        <v>532.32397631136701</v>
      </c>
      <c r="G26" s="261" t="s">
        <v>2995</v>
      </c>
      <c r="H26" s="261" t="s">
        <v>2982</v>
      </c>
      <c r="I26" s="261" t="s">
        <v>6929</v>
      </c>
      <c r="J26" s="213"/>
      <c r="K26" s="214"/>
      <c r="L26" s="214"/>
      <c r="M26" s="214"/>
      <c r="N26" s="214"/>
      <c r="O26" s="214"/>
      <c r="P26" s="216"/>
    </row>
    <row r="27" spans="2:16">
      <c r="B27" s="267">
        <v>46290</v>
      </c>
      <c r="C27" s="261" t="s">
        <v>11642</v>
      </c>
      <c r="D27" s="261" t="s">
        <v>9995</v>
      </c>
      <c r="E27" s="261" t="s">
        <v>3045</v>
      </c>
      <c r="F27" s="261">
        <v>532.32512224791571</v>
      </c>
      <c r="G27" s="261" t="s">
        <v>2995</v>
      </c>
      <c r="H27" s="261" t="s">
        <v>2981</v>
      </c>
      <c r="I27" s="261" t="s">
        <v>6930</v>
      </c>
      <c r="J27" s="213"/>
      <c r="K27" s="214"/>
      <c r="L27" s="214"/>
      <c r="M27" s="214"/>
      <c r="N27" s="214"/>
      <c r="O27" s="214"/>
      <c r="P27" s="216"/>
    </row>
    <row r="28" spans="2:16">
      <c r="B28" s="267">
        <v>46290</v>
      </c>
      <c r="C28" s="261" t="s">
        <v>11642</v>
      </c>
      <c r="D28" s="261" t="s">
        <v>9995</v>
      </c>
      <c r="E28" s="261" t="s">
        <v>3045</v>
      </c>
      <c r="F28" s="261">
        <v>532.32621730025858</v>
      </c>
      <c r="G28" s="261" t="s">
        <v>2995</v>
      </c>
      <c r="H28" s="261" t="s">
        <v>2980</v>
      </c>
      <c r="I28" s="261" t="s">
        <v>6931</v>
      </c>
      <c r="J28" s="213"/>
      <c r="K28" s="214"/>
      <c r="L28" s="214"/>
      <c r="M28" s="214"/>
      <c r="N28" s="214"/>
      <c r="O28" s="214"/>
      <c r="P28" s="216"/>
    </row>
    <row r="29" spans="2:16">
      <c r="B29" s="267">
        <v>46290</v>
      </c>
      <c r="C29" s="261" t="s">
        <v>11642</v>
      </c>
      <c r="D29" s="261" t="s">
        <v>9995</v>
      </c>
      <c r="E29" s="261" t="s">
        <v>3045</v>
      </c>
      <c r="F29" s="261">
        <v>489.97554774931632</v>
      </c>
      <c r="G29" s="261" t="s">
        <v>2995</v>
      </c>
      <c r="H29" s="261" t="s">
        <v>2945</v>
      </c>
      <c r="I29" s="261" t="s">
        <v>6880</v>
      </c>
      <c r="J29" s="213"/>
      <c r="K29" s="214"/>
      <c r="L29" s="214"/>
      <c r="M29" s="214"/>
      <c r="N29" s="214"/>
      <c r="O29" s="214"/>
      <c r="P29" s="216"/>
    </row>
    <row r="30" spans="2:16">
      <c r="B30" s="267">
        <v>46290</v>
      </c>
      <c r="C30" s="261" t="s">
        <v>11642</v>
      </c>
      <c r="D30" s="261" t="s">
        <v>9995</v>
      </c>
      <c r="E30" s="261" t="s">
        <v>3045</v>
      </c>
      <c r="F30" s="261">
        <v>489.97549257706851</v>
      </c>
      <c r="G30" s="261" t="s">
        <v>2995</v>
      </c>
      <c r="H30" s="261" t="s">
        <v>2864</v>
      </c>
      <c r="I30" s="261" t="s">
        <v>6881</v>
      </c>
      <c r="J30" s="213"/>
      <c r="K30" s="214"/>
      <c r="L30" s="214"/>
      <c r="M30" s="214"/>
      <c r="N30" s="214"/>
      <c r="O30" s="214"/>
      <c r="P30" s="216"/>
    </row>
    <row r="31" spans="2:16">
      <c r="B31" s="267">
        <v>46290</v>
      </c>
      <c r="C31" s="261" t="s">
        <v>11642</v>
      </c>
      <c r="D31" s="261" t="s">
        <v>9995</v>
      </c>
      <c r="E31" s="261" t="s">
        <v>3045</v>
      </c>
      <c r="F31" s="261">
        <v>624.61869972321438</v>
      </c>
      <c r="G31" s="261" t="s">
        <v>2995</v>
      </c>
      <c r="H31" s="261" t="s">
        <v>2865</v>
      </c>
      <c r="I31" s="261" t="s">
        <v>6882</v>
      </c>
      <c r="J31" s="213"/>
      <c r="K31" s="214"/>
      <c r="L31" s="214"/>
      <c r="M31" s="214"/>
      <c r="N31" s="214"/>
      <c r="O31" s="214"/>
      <c r="P31" s="216"/>
    </row>
    <row r="32" spans="2:16">
      <c r="B32" s="267">
        <v>46290</v>
      </c>
      <c r="C32" s="261" t="s">
        <v>11642</v>
      </c>
      <c r="D32" s="261" t="s">
        <v>9995</v>
      </c>
      <c r="E32" s="261" t="s">
        <v>3045</v>
      </c>
      <c r="F32" s="261">
        <v>553.62433533242438</v>
      </c>
      <c r="G32" s="261" t="s">
        <v>2995</v>
      </c>
      <c r="H32" s="261" t="s">
        <v>2866</v>
      </c>
      <c r="I32" s="261" t="s">
        <v>6932</v>
      </c>
      <c r="J32" s="213"/>
      <c r="K32" s="214"/>
      <c r="L32" s="214"/>
      <c r="M32" s="214"/>
      <c r="N32" s="214"/>
      <c r="O32" s="214"/>
      <c r="P32" s="216"/>
    </row>
    <row r="33" spans="2:16">
      <c r="B33" s="267">
        <v>46290</v>
      </c>
      <c r="C33" s="261" t="s">
        <v>11642</v>
      </c>
      <c r="D33" s="261" t="s">
        <v>9995</v>
      </c>
      <c r="E33" s="261" t="s">
        <v>3045</v>
      </c>
      <c r="F33" s="261">
        <v>556.69618157390505</v>
      </c>
      <c r="G33" s="261" t="s">
        <v>2995</v>
      </c>
      <c r="H33" s="261" t="s">
        <v>2976</v>
      </c>
      <c r="I33" s="261" t="s">
        <v>6933</v>
      </c>
      <c r="J33" s="213"/>
      <c r="K33" s="214"/>
      <c r="L33" s="214"/>
      <c r="M33" s="214"/>
      <c r="N33" s="214"/>
      <c r="O33" s="214"/>
      <c r="P33" s="216"/>
    </row>
    <row r="34" spans="2:16">
      <c r="B34" s="267">
        <v>46290</v>
      </c>
      <c r="C34" s="261" t="s">
        <v>11642</v>
      </c>
      <c r="D34" s="261" t="s">
        <v>9995</v>
      </c>
      <c r="E34" s="261" t="s">
        <v>3045</v>
      </c>
      <c r="F34" s="261">
        <v>556.29827828798443</v>
      </c>
      <c r="G34" s="261" t="s">
        <v>2995</v>
      </c>
      <c r="H34" s="261" t="s">
        <v>2977</v>
      </c>
      <c r="I34" s="261" t="s">
        <v>6934</v>
      </c>
      <c r="J34" s="213"/>
      <c r="K34" s="214"/>
      <c r="L34" s="214"/>
      <c r="M34" s="214"/>
      <c r="N34" s="214"/>
      <c r="O34" s="214"/>
      <c r="P34" s="216"/>
    </row>
    <row r="35" spans="2:16">
      <c r="B35" s="267">
        <v>46290</v>
      </c>
      <c r="C35" s="261" t="s">
        <v>11642</v>
      </c>
      <c r="D35" s="261" t="s">
        <v>9995</v>
      </c>
      <c r="E35" s="261" t="s">
        <v>3045</v>
      </c>
      <c r="F35" s="261">
        <v>556.29623942542821</v>
      </c>
      <c r="G35" s="261" t="s">
        <v>2995</v>
      </c>
      <c r="H35" s="261" t="s">
        <v>2978</v>
      </c>
      <c r="I35" s="261" t="s">
        <v>6935</v>
      </c>
      <c r="J35" s="213"/>
      <c r="K35" s="214"/>
      <c r="L35" s="214"/>
      <c r="M35" s="214"/>
      <c r="N35" s="214"/>
      <c r="O35" s="214"/>
      <c r="P35" s="216"/>
    </row>
    <row r="36" spans="2:16">
      <c r="B36" s="267">
        <v>46290</v>
      </c>
      <c r="C36" s="261" t="s">
        <v>11642</v>
      </c>
      <c r="D36" s="261" t="s">
        <v>9995</v>
      </c>
      <c r="E36" s="261" t="s">
        <v>3045</v>
      </c>
      <c r="F36" s="261">
        <v>556.30012544197962</v>
      </c>
      <c r="G36" s="261" t="s">
        <v>2995</v>
      </c>
      <c r="H36" s="261" t="s">
        <v>2916</v>
      </c>
      <c r="I36" s="261" t="s">
        <v>6936</v>
      </c>
      <c r="J36" s="213"/>
      <c r="K36" s="214"/>
      <c r="L36" s="214"/>
      <c r="M36" s="214"/>
      <c r="N36" s="214"/>
      <c r="O36" s="214"/>
      <c r="P36" s="216"/>
    </row>
    <row r="37" spans="2:16">
      <c r="B37" s="267">
        <v>46290</v>
      </c>
      <c r="C37" s="261" t="s">
        <v>11642</v>
      </c>
      <c r="D37" s="261" t="s">
        <v>9995</v>
      </c>
      <c r="E37" s="261" t="s">
        <v>3045</v>
      </c>
      <c r="F37" s="261">
        <v>556.29806239902973</v>
      </c>
      <c r="G37" s="261" t="s">
        <v>2995</v>
      </c>
      <c r="H37" s="261" t="s">
        <v>2917</v>
      </c>
      <c r="I37" s="261" t="s">
        <v>6937</v>
      </c>
      <c r="J37" s="213"/>
      <c r="K37" s="214"/>
      <c r="L37" s="214"/>
      <c r="M37" s="214"/>
      <c r="N37" s="214"/>
      <c r="O37" s="214"/>
      <c r="P37" s="216"/>
    </row>
    <row r="38" spans="2:16">
      <c r="B38" s="267">
        <v>46290</v>
      </c>
      <c r="C38" s="261" t="s">
        <v>11642</v>
      </c>
      <c r="D38" s="261" t="s">
        <v>9995</v>
      </c>
      <c r="E38" s="261" t="s">
        <v>3045</v>
      </c>
      <c r="F38" s="261">
        <v>629.31296681752428</v>
      </c>
      <c r="G38" s="261" t="s">
        <v>2987</v>
      </c>
      <c r="H38" s="261" t="s">
        <v>2938</v>
      </c>
      <c r="I38" s="261" t="s">
        <v>6938</v>
      </c>
      <c r="J38" s="213"/>
      <c r="K38" s="214"/>
      <c r="L38" s="214"/>
      <c r="M38" s="214"/>
      <c r="N38" s="214"/>
      <c r="O38" s="214"/>
      <c r="P38" s="216"/>
    </row>
    <row r="39" spans="2:16">
      <c r="B39" s="267">
        <v>46290</v>
      </c>
      <c r="C39" s="261" t="s">
        <v>11642</v>
      </c>
      <c r="D39" s="261" t="s">
        <v>9995</v>
      </c>
      <c r="E39" s="261" t="s">
        <v>3045</v>
      </c>
      <c r="F39" s="261">
        <v>572.05860598688014</v>
      </c>
      <c r="G39" s="261" t="s">
        <v>2986</v>
      </c>
      <c r="H39" s="261" t="s">
        <v>2945</v>
      </c>
      <c r="I39" s="261" t="s">
        <v>6939</v>
      </c>
      <c r="J39" s="213"/>
      <c r="K39" s="214"/>
      <c r="L39" s="214"/>
      <c r="M39" s="214"/>
      <c r="N39" s="214"/>
      <c r="O39" s="214"/>
      <c r="P39" s="216"/>
    </row>
    <row r="40" spans="2:16">
      <c r="B40" s="267">
        <v>46290</v>
      </c>
      <c r="C40" s="261" t="s">
        <v>11642</v>
      </c>
      <c r="D40" s="261" t="s">
        <v>9995</v>
      </c>
      <c r="E40" s="261" t="s">
        <v>3045</v>
      </c>
      <c r="F40" s="261">
        <v>913.29378875694238</v>
      </c>
      <c r="G40" s="261" t="s">
        <v>2986</v>
      </c>
      <c r="H40" s="261" t="s">
        <v>2974</v>
      </c>
      <c r="I40" s="261" t="s">
        <v>6940</v>
      </c>
      <c r="J40" s="213"/>
      <c r="K40" s="214"/>
      <c r="L40" s="214"/>
      <c r="M40" s="214"/>
      <c r="N40" s="214"/>
      <c r="O40" s="214"/>
      <c r="P40" s="216"/>
    </row>
    <row r="41" spans="2:16">
      <c r="B41" s="267">
        <v>46290</v>
      </c>
      <c r="C41" s="261" t="s">
        <v>11642</v>
      </c>
      <c r="D41" s="261" t="s">
        <v>9995</v>
      </c>
      <c r="E41" s="261" t="s">
        <v>3045</v>
      </c>
      <c r="F41" s="261">
        <v>631.82145566429244</v>
      </c>
      <c r="G41" s="261" t="s">
        <v>2987</v>
      </c>
      <c r="H41" s="261" t="s">
        <v>2939</v>
      </c>
      <c r="I41" s="261" t="s">
        <v>6941</v>
      </c>
      <c r="J41" s="213"/>
      <c r="K41" s="214"/>
      <c r="L41" s="214"/>
      <c r="M41" s="214"/>
      <c r="N41" s="214"/>
      <c r="O41" s="214"/>
      <c r="P41" s="216"/>
    </row>
    <row r="42" spans="2:16">
      <c r="B42" s="267">
        <v>46290</v>
      </c>
      <c r="C42" s="261" t="s">
        <v>11642</v>
      </c>
      <c r="D42" s="261" t="s">
        <v>9995</v>
      </c>
      <c r="E42" s="261" t="s">
        <v>3045</v>
      </c>
      <c r="F42" s="261">
        <v>806.74147672951221</v>
      </c>
      <c r="G42" s="261" t="s">
        <v>3021</v>
      </c>
      <c r="H42" s="261" t="s">
        <v>2940</v>
      </c>
      <c r="I42" s="261" t="s">
        <v>6942</v>
      </c>
      <c r="J42" s="213"/>
      <c r="K42" s="214"/>
      <c r="L42" s="214"/>
      <c r="M42" s="214"/>
      <c r="N42" s="214"/>
      <c r="O42" s="214"/>
      <c r="P42" s="216"/>
    </row>
    <row r="43" spans="2:16">
      <c r="B43" s="267">
        <v>46290</v>
      </c>
      <c r="C43" s="261" t="s">
        <v>11642</v>
      </c>
      <c r="D43" s="261" t="s">
        <v>9995</v>
      </c>
      <c r="E43" s="261" t="s">
        <v>3045</v>
      </c>
      <c r="F43" s="261">
        <v>593.12560504861176</v>
      </c>
      <c r="G43" s="261" t="s">
        <v>2981</v>
      </c>
      <c r="H43" s="261" t="s">
        <v>2939</v>
      </c>
      <c r="I43" s="261" t="s">
        <v>6943</v>
      </c>
      <c r="J43" s="213"/>
      <c r="K43" s="214"/>
      <c r="L43" s="214"/>
      <c r="M43" s="214"/>
      <c r="N43" s="214"/>
      <c r="O43" s="214"/>
      <c r="P43" s="216"/>
    </row>
    <row r="44" spans="2:16">
      <c r="B44" s="267">
        <v>46290</v>
      </c>
      <c r="C44" s="261" t="s">
        <v>11642</v>
      </c>
      <c r="D44" s="261" t="s">
        <v>9995</v>
      </c>
      <c r="E44" s="261" t="s">
        <v>3045</v>
      </c>
      <c r="F44" s="261">
        <v>593.12916860636324</v>
      </c>
      <c r="G44" s="261" t="s">
        <v>2981</v>
      </c>
      <c r="H44" s="261" t="s">
        <v>2940</v>
      </c>
      <c r="I44" s="261" t="s">
        <v>6944</v>
      </c>
      <c r="J44" s="213"/>
      <c r="K44" s="214"/>
      <c r="L44" s="214"/>
      <c r="M44" s="214"/>
      <c r="N44" s="214"/>
      <c r="O44" s="214"/>
      <c r="P44" s="216"/>
    </row>
    <row r="45" spans="2:16">
      <c r="B45" s="267">
        <v>46290</v>
      </c>
      <c r="C45" s="261" t="s">
        <v>11642</v>
      </c>
      <c r="D45" s="261" t="s">
        <v>9995</v>
      </c>
      <c r="E45" s="261" t="s">
        <v>3045</v>
      </c>
      <c r="F45" s="261">
        <v>593.12353570759296</v>
      </c>
      <c r="G45" s="261" t="s">
        <v>2981</v>
      </c>
      <c r="H45" s="261" t="s">
        <v>2979</v>
      </c>
      <c r="I45" s="261" t="s">
        <v>6945</v>
      </c>
      <c r="J45" s="213"/>
      <c r="K45" s="214"/>
      <c r="L45" s="214"/>
      <c r="M45" s="214"/>
      <c r="N45" s="214"/>
      <c r="O45" s="214"/>
      <c r="P45" s="216"/>
    </row>
    <row r="46" spans="2:16">
      <c r="B46" s="267">
        <v>46290</v>
      </c>
      <c r="C46" s="261" t="s">
        <v>11643</v>
      </c>
      <c r="D46" s="261" t="s">
        <v>9995</v>
      </c>
      <c r="E46" s="261" t="s">
        <v>3045</v>
      </c>
      <c r="F46" s="261">
        <v>662.87075874069706</v>
      </c>
      <c r="G46" s="261" t="s">
        <v>2935</v>
      </c>
      <c r="H46" s="261" t="s">
        <v>2978</v>
      </c>
      <c r="I46" s="261" t="s">
        <v>6946</v>
      </c>
      <c r="J46" s="213"/>
      <c r="K46" s="214"/>
      <c r="L46" s="214"/>
      <c r="M46" s="214"/>
      <c r="N46" s="214"/>
      <c r="O46" s="214"/>
      <c r="P46" s="216"/>
    </row>
    <row r="47" spans="2:16">
      <c r="B47" s="267">
        <v>46290</v>
      </c>
      <c r="C47" s="261" t="s">
        <v>11643</v>
      </c>
      <c r="D47" s="261" t="s">
        <v>9995</v>
      </c>
      <c r="E47" s="261" t="s">
        <v>3045</v>
      </c>
      <c r="F47" s="261">
        <v>519.04440842941403</v>
      </c>
      <c r="G47" s="261" t="s">
        <v>2935</v>
      </c>
      <c r="H47" s="261" t="s">
        <v>2916</v>
      </c>
      <c r="I47" s="261" t="s">
        <v>6947</v>
      </c>
      <c r="J47" s="213"/>
      <c r="K47" s="214"/>
      <c r="L47" s="214"/>
      <c r="M47" s="214"/>
      <c r="N47" s="214"/>
      <c r="O47" s="214"/>
      <c r="P47" s="216"/>
    </row>
    <row r="48" spans="2:16">
      <c r="B48" s="267">
        <v>46290</v>
      </c>
      <c r="C48" s="261" t="s">
        <v>11643</v>
      </c>
      <c r="D48" s="261" t="s">
        <v>9995</v>
      </c>
      <c r="E48" s="261" t="s">
        <v>3045</v>
      </c>
      <c r="F48" s="261">
        <v>650.93737117759883</v>
      </c>
      <c r="G48" s="261" t="s">
        <v>2935</v>
      </c>
      <c r="H48" s="261" t="s">
        <v>2917</v>
      </c>
      <c r="I48" s="261" t="s">
        <v>6948</v>
      </c>
      <c r="J48" s="213"/>
      <c r="K48" s="214"/>
      <c r="L48" s="214"/>
      <c r="M48" s="214"/>
      <c r="N48" s="214"/>
      <c r="O48" s="214"/>
      <c r="P48" s="216"/>
    </row>
    <row r="49" spans="2:16">
      <c r="B49" s="267">
        <v>46290</v>
      </c>
      <c r="C49" s="261" t="s">
        <v>11644</v>
      </c>
      <c r="D49" s="261" t="s">
        <v>9995</v>
      </c>
      <c r="E49" s="261" t="s">
        <v>6872</v>
      </c>
      <c r="F49" s="261">
        <v>609.20247045438737</v>
      </c>
      <c r="G49" s="261" t="s">
        <v>2981</v>
      </c>
      <c r="H49" s="261" t="s">
        <v>2976</v>
      </c>
      <c r="I49" s="261" t="s">
        <v>6949</v>
      </c>
      <c r="J49" s="213"/>
      <c r="K49" s="214"/>
      <c r="L49" s="214"/>
      <c r="M49" s="214"/>
      <c r="N49" s="214"/>
      <c r="O49" s="214"/>
      <c r="P49" s="216"/>
    </row>
    <row r="50" spans="2:16">
      <c r="B50" s="267">
        <v>46290</v>
      </c>
      <c r="C50" s="261" t="s">
        <v>11644</v>
      </c>
      <c r="D50" s="261" t="s">
        <v>9995</v>
      </c>
      <c r="E50" s="261" t="s">
        <v>6872</v>
      </c>
      <c r="F50" s="261">
        <v>605.34169302962255</v>
      </c>
      <c r="G50" s="261" t="s">
        <v>2981</v>
      </c>
      <c r="H50" s="261" t="s">
        <v>2866</v>
      </c>
      <c r="I50" s="261" t="s">
        <v>6950</v>
      </c>
      <c r="J50" s="213"/>
      <c r="K50" s="214"/>
      <c r="L50" s="214"/>
      <c r="M50" s="214"/>
      <c r="N50" s="214"/>
      <c r="O50" s="214"/>
      <c r="P50" s="216"/>
    </row>
    <row r="51" spans="2:16">
      <c r="B51" s="267">
        <v>46290</v>
      </c>
      <c r="C51" s="261" t="s">
        <v>11644</v>
      </c>
      <c r="D51" s="261" t="s">
        <v>9995</v>
      </c>
      <c r="E51" s="261" t="s">
        <v>6872</v>
      </c>
      <c r="F51" s="261">
        <v>613.95934301940724</v>
      </c>
      <c r="G51" s="261" t="s">
        <v>2981</v>
      </c>
      <c r="H51" s="261" t="s">
        <v>2975</v>
      </c>
      <c r="I51" s="261" t="s">
        <v>6951</v>
      </c>
      <c r="J51" s="213"/>
      <c r="K51" s="214"/>
      <c r="L51" s="214"/>
      <c r="M51" s="214"/>
      <c r="N51" s="214"/>
      <c r="O51" s="214"/>
      <c r="P51" s="216"/>
    </row>
    <row r="52" spans="2:16">
      <c r="B52" s="267">
        <v>46290</v>
      </c>
      <c r="C52" s="261" t="s">
        <v>11644</v>
      </c>
      <c r="D52" s="261" t="s">
        <v>9995</v>
      </c>
      <c r="E52" s="261" t="s">
        <v>6872</v>
      </c>
      <c r="F52" s="261">
        <v>452.04254133882932</v>
      </c>
      <c r="G52" s="261" t="s">
        <v>2981</v>
      </c>
      <c r="H52" s="261" t="s">
        <v>2974</v>
      </c>
      <c r="I52" s="261" t="s">
        <v>6952</v>
      </c>
      <c r="J52" s="213"/>
      <c r="K52" s="214"/>
      <c r="L52" s="214"/>
      <c r="M52" s="214"/>
      <c r="N52" s="214"/>
      <c r="O52" s="214"/>
      <c r="P52" s="216"/>
    </row>
    <row r="53" spans="2:16">
      <c r="B53" s="267">
        <v>46290</v>
      </c>
      <c r="C53" s="261" t="s">
        <v>11644</v>
      </c>
      <c r="D53" s="261" t="s">
        <v>9995</v>
      </c>
      <c r="E53" s="261" t="s">
        <v>6872</v>
      </c>
      <c r="F53" s="261">
        <v>585.43436509277672</v>
      </c>
      <c r="G53" s="261" t="s">
        <v>2981</v>
      </c>
      <c r="H53" s="261" t="s">
        <v>2981</v>
      </c>
      <c r="I53" s="261" t="s">
        <v>6953</v>
      </c>
      <c r="J53" s="213"/>
      <c r="K53" s="214"/>
      <c r="L53" s="214"/>
      <c r="M53" s="214"/>
      <c r="N53" s="214"/>
      <c r="O53" s="214"/>
      <c r="P53" s="216"/>
    </row>
    <row r="54" spans="2:16">
      <c r="B54" s="267">
        <v>46290</v>
      </c>
      <c r="C54" s="261" t="s">
        <v>11644</v>
      </c>
      <c r="D54" s="261" t="s">
        <v>9995</v>
      </c>
      <c r="E54" s="261" t="s">
        <v>6872</v>
      </c>
      <c r="F54" s="261">
        <v>585.43443897087127</v>
      </c>
      <c r="G54" s="261" t="s">
        <v>2981</v>
      </c>
      <c r="H54" s="261" t="s">
        <v>2980</v>
      </c>
      <c r="I54" s="261" t="s">
        <v>6954</v>
      </c>
      <c r="J54" s="213"/>
      <c r="K54" s="214"/>
      <c r="L54" s="214"/>
      <c r="M54" s="214"/>
      <c r="N54" s="214"/>
      <c r="O54" s="214"/>
      <c r="P54" s="216"/>
    </row>
    <row r="55" spans="2:16">
      <c r="B55" s="267">
        <v>46290</v>
      </c>
      <c r="C55" s="261" t="s">
        <v>11644</v>
      </c>
      <c r="D55" s="261" t="s">
        <v>9995</v>
      </c>
      <c r="E55" s="261" t="s">
        <v>6872</v>
      </c>
      <c r="F55" s="261">
        <v>579.63903733622283</v>
      </c>
      <c r="G55" s="261" t="s">
        <v>2980</v>
      </c>
      <c r="H55" s="261" t="s">
        <v>2978</v>
      </c>
      <c r="I55" s="261" t="s">
        <v>6955</v>
      </c>
      <c r="J55" s="213"/>
      <c r="K55" s="214"/>
      <c r="L55" s="214"/>
      <c r="M55" s="214"/>
      <c r="N55" s="214"/>
      <c r="O55" s="214"/>
      <c r="P55" s="216"/>
    </row>
    <row r="56" spans="2:16">
      <c r="B56" s="267">
        <v>46290</v>
      </c>
      <c r="C56" s="261" t="s">
        <v>11644</v>
      </c>
      <c r="D56" s="261" t="s">
        <v>9995</v>
      </c>
      <c r="E56" s="261" t="s">
        <v>6872</v>
      </c>
      <c r="F56" s="261">
        <v>631.16872321721166</v>
      </c>
      <c r="G56" s="261" t="s">
        <v>2980</v>
      </c>
      <c r="H56" s="261" t="s">
        <v>2939</v>
      </c>
      <c r="I56" s="261" t="s">
        <v>6956</v>
      </c>
      <c r="J56" s="213"/>
      <c r="K56" s="214"/>
      <c r="L56" s="214"/>
      <c r="M56" s="214"/>
      <c r="N56" s="214"/>
      <c r="O56" s="214"/>
      <c r="P56" s="216"/>
    </row>
    <row r="57" spans="2:16">
      <c r="B57" s="267">
        <v>46290</v>
      </c>
      <c r="C57" s="261" t="s">
        <v>11644</v>
      </c>
      <c r="D57" s="261" t="s">
        <v>9995</v>
      </c>
      <c r="E57" s="261" t="s">
        <v>6872</v>
      </c>
      <c r="F57" s="261">
        <v>631.16604334674776</v>
      </c>
      <c r="G57" s="261" t="s">
        <v>2980</v>
      </c>
      <c r="H57" s="261" t="s">
        <v>2940</v>
      </c>
      <c r="I57" s="261" t="s">
        <v>6957</v>
      </c>
      <c r="J57" s="213"/>
      <c r="K57" s="214"/>
      <c r="L57" s="214"/>
      <c r="M57" s="214"/>
      <c r="N57" s="214"/>
      <c r="O57" s="214"/>
      <c r="P57" s="216"/>
    </row>
    <row r="58" spans="2:16">
      <c r="B58" s="267">
        <v>46290</v>
      </c>
      <c r="C58" s="261" t="s">
        <v>11644</v>
      </c>
      <c r="D58" s="261" t="s">
        <v>9995</v>
      </c>
      <c r="E58" s="261" t="s">
        <v>6872</v>
      </c>
      <c r="F58" s="261">
        <v>748.28251864109188</v>
      </c>
      <c r="G58" s="261" t="s">
        <v>2980</v>
      </c>
      <c r="H58" s="261" t="s">
        <v>2936</v>
      </c>
      <c r="I58" s="261" t="s">
        <v>6958</v>
      </c>
      <c r="J58" s="213"/>
      <c r="K58" s="214"/>
      <c r="L58" s="214"/>
      <c r="M58" s="214"/>
      <c r="N58" s="214"/>
      <c r="O58" s="214"/>
      <c r="P58" s="216"/>
    </row>
    <row r="59" spans="2:16">
      <c r="B59" s="267">
        <v>46290</v>
      </c>
      <c r="C59" s="261" t="s">
        <v>11644</v>
      </c>
      <c r="D59" s="261" t="s">
        <v>9995</v>
      </c>
      <c r="E59" s="261" t="s">
        <v>6872</v>
      </c>
      <c r="F59" s="261">
        <v>1510.5084035210309</v>
      </c>
      <c r="G59" s="261" t="s">
        <v>2980</v>
      </c>
      <c r="H59" s="261" t="s">
        <v>2935</v>
      </c>
      <c r="I59" s="261" t="s">
        <v>6959</v>
      </c>
      <c r="J59" s="213"/>
      <c r="K59" s="214"/>
      <c r="L59" s="214"/>
      <c r="M59" s="214"/>
      <c r="N59" s="214"/>
      <c r="O59" s="214"/>
      <c r="P59" s="216"/>
    </row>
    <row r="60" spans="2:16">
      <c r="B60" s="267">
        <v>46290</v>
      </c>
      <c r="C60" s="261" t="s">
        <v>11644</v>
      </c>
      <c r="D60" s="261" t="s">
        <v>9995</v>
      </c>
      <c r="E60" s="261" t="s">
        <v>6872</v>
      </c>
      <c r="F60" s="261">
        <v>848.40364282019436</v>
      </c>
      <c r="G60" s="261" t="s">
        <v>2980</v>
      </c>
      <c r="H60" s="261" t="s">
        <v>2933</v>
      </c>
      <c r="I60" s="261" t="s">
        <v>6960</v>
      </c>
      <c r="J60" s="213"/>
      <c r="K60" s="214"/>
      <c r="L60" s="214"/>
      <c r="M60" s="214"/>
      <c r="N60" s="214"/>
      <c r="O60" s="214"/>
      <c r="P60" s="216"/>
    </row>
    <row r="61" spans="2:16">
      <c r="B61" s="267">
        <v>46290</v>
      </c>
      <c r="C61" s="261" t="s">
        <v>11644</v>
      </c>
      <c r="D61" s="261" t="s">
        <v>9995</v>
      </c>
      <c r="E61" s="261" t="s">
        <v>6872</v>
      </c>
      <c r="F61" s="261">
        <v>402.25804241187871</v>
      </c>
      <c r="G61" s="261" t="s">
        <v>2980</v>
      </c>
      <c r="H61" s="261" t="s">
        <v>2977</v>
      </c>
      <c r="I61" s="261" t="s">
        <v>6961</v>
      </c>
      <c r="J61" s="213"/>
      <c r="K61" s="214"/>
      <c r="L61" s="214"/>
      <c r="M61" s="214"/>
      <c r="N61" s="214"/>
      <c r="O61" s="214"/>
      <c r="P61" s="216"/>
    </row>
    <row r="62" spans="2:16">
      <c r="B62" s="267">
        <v>46290</v>
      </c>
      <c r="C62" s="261" t="s">
        <v>11644</v>
      </c>
      <c r="D62" s="261" t="s">
        <v>9995</v>
      </c>
      <c r="E62" s="261" t="s">
        <v>6872</v>
      </c>
      <c r="F62" s="261">
        <v>1082.0091411424801</v>
      </c>
      <c r="G62" s="261" t="s">
        <v>2940</v>
      </c>
      <c r="H62" s="261" t="s">
        <v>2917</v>
      </c>
      <c r="I62" s="261" t="s">
        <v>6962</v>
      </c>
      <c r="J62" s="213"/>
      <c r="K62" s="214"/>
      <c r="L62" s="214"/>
      <c r="M62" s="214"/>
      <c r="N62" s="214"/>
      <c r="O62" s="214"/>
      <c r="P62" s="216"/>
    </row>
    <row r="63" spans="2:16">
      <c r="B63" s="267">
        <v>46290</v>
      </c>
      <c r="C63" s="261" t="s">
        <v>11644</v>
      </c>
      <c r="D63" s="261" t="s">
        <v>9995</v>
      </c>
      <c r="E63" s="261" t="s">
        <v>3037</v>
      </c>
      <c r="F63" s="261">
        <v>670.14706340245903</v>
      </c>
      <c r="G63" s="261" t="s">
        <v>3007</v>
      </c>
      <c r="H63" s="261" t="s">
        <v>2975</v>
      </c>
      <c r="I63" s="261" t="s">
        <v>6963</v>
      </c>
      <c r="J63" s="213"/>
      <c r="K63" s="214"/>
      <c r="L63" s="214"/>
      <c r="M63" s="214"/>
      <c r="N63" s="214"/>
      <c r="O63" s="214"/>
      <c r="P63" s="216"/>
    </row>
    <row r="64" spans="2:16">
      <c r="B64" s="267">
        <v>46290</v>
      </c>
      <c r="C64" s="261" t="s">
        <v>11644</v>
      </c>
      <c r="D64" s="261" t="s">
        <v>9995</v>
      </c>
      <c r="E64" s="261" t="s">
        <v>3037</v>
      </c>
      <c r="F64" s="261">
        <v>786.18020072253421</v>
      </c>
      <c r="G64" s="261" t="s">
        <v>3007</v>
      </c>
      <c r="H64" s="261" t="s">
        <v>2865</v>
      </c>
      <c r="I64" s="261" t="s">
        <v>6964</v>
      </c>
      <c r="J64" s="213"/>
      <c r="K64" s="214"/>
      <c r="L64" s="214"/>
      <c r="M64" s="214"/>
      <c r="N64" s="214"/>
      <c r="O64" s="214"/>
      <c r="P64" s="216"/>
    </row>
    <row r="65" spans="2:16">
      <c r="B65" s="267">
        <v>46290</v>
      </c>
      <c r="C65" s="261" t="s">
        <v>11644</v>
      </c>
      <c r="D65" s="261" t="s">
        <v>9995</v>
      </c>
      <c r="E65" s="261" t="s">
        <v>3035</v>
      </c>
      <c r="F65" s="261">
        <v>811.54283981976187</v>
      </c>
      <c r="G65" s="261" t="s">
        <v>3008</v>
      </c>
      <c r="H65" s="261" t="s">
        <v>2865</v>
      </c>
      <c r="I65" s="261" t="s">
        <v>6965</v>
      </c>
      <c r="J65" s="213"/>
      <c r="K65" s="214"/>
      <c r="L65" s="214"/>
      <c r="M65" s="214"/>
      <c r="N65" s="214"/>
      <c r="O65" s="214"/>
      <c r="P65" s="216"/>
    </row>
    <row r="66" spans="2:16">
      <c r="B66" s="267">
        <v>46290</v>
      </c>
      <c r="C66" s="261" t="s">
        <v>11644</v>
      </c>
      <c r="D66" s="261" t="s">
        <v>9995</v>
      </c>
      <c r="E66" s="261" t="s">
        <v>7409</v>
      </c>
      <c r="F66" s="261">
        <v>604.29670742992312</v>
      </c>
      <c r="G66" s="261" t="s">
        <v>3006</v>
      </c>
      <c r="H66" s="261" t="s">
        <v>2976</v>
      </c>
      <c r="I66" s="261" t="s">
        <v>6966</v>
      </c>
      <c r="J66" s="213"/>
      <c r="K66" s="214"/>
      <c r="L66" s="214"/>
      <c r="M66" s="214"/>
      <c r="N66" s="214"/>
      <c r="O66" s="214"/>
      <c r="P66" s="216"/>
    </row>
    <row r="67" spans="2:16">
      <c r="B67" s="267">
        <v>46290</v>
      </c>
      <c r="C67" s="261" t="s">
        <v>11644</v>
      </c>
      <c r="D67" s="261" t="s">
        <v>9995</v>
      </c>
      <c r="E67" s="261" t="s">
        <v>7409</v>
      </c>
      <c r="F67" s="261">
        <v>604.28803155594505</v>
      </c>
      <c r="G67" s="261" t="s">
        <v>3006</v>
      </c>
      <c r="H67" s="261" t="s">
        <v>2866</v>
      </c>
      <c r="I67" s="261" t="s">
        <v>6967</v>
      </c>
      <c r="J67" s="213"/>
      <c r="K67" s="214"/>
      <c r="L67" s="214"/>
      <c r="M67" s="214"/>
      <c r="N67" s="214"/>
      <c r="O67" s="214"/>
      <c r="P67" s="216"/>
    </row>
    <row r="68" spans="2:16">
      <c r="B68" s="267">
        <v>46290</v>
      </c>
      <c r="C68" s="261" t="s">
        <v>11644</v>
      </c>
      <c r="D68" s="261" t="s">
        <v>9995</v>
      </c>
      <c r="E68" s="261" t="s">
        <v>7409</v>
      </c>
      <c r="F68" s="261">
        <v>467.50643614539882</v>
      </c>
      <c r="G68" s="261" t="s">
        <v>3006</v>
      </c>
      <c r="H68" s="261" t="s">
        <v>2975</v>
      </c>
      <c r="I68" s="261" t="s">
        <v>6968</v>
      </c>
      <c r="J68" s="213"/>
      <c r="K68" s="214"/>
      <c r="L68" s="214"/>
      <c r="M68" s="214"/>
      <c r="N68" s="214"/>
      <c r="O68" s="214"/>
      <c r="P68" s="216"/>
    </row>
    <row r="69" spans="2:16">
      <c r="B69" s="267">
        <v>46290</v>
      </c>
      <c r="C69" s="261" t="s">
        <v>11644</v>
      </c>
      <c r="D69" s="261" t="s">
        <v>9995</v>
      </c>
      <c r="E69" s="261" t="s">
        <v>7409</v>
      </c>
      <c r="F69" s="261">
        <v>480.00641079293558</v>
      </c>
      <c r="G69" s="261" t="s">
        <v>3006</v>
      </c>
      <c r="H69" s="261" t="s">
        <v>2974</v>
      </c>
      <c r="I69" s="261" t="s">
        <v>6969</v>
      </c>
      <c r="J69" s="213"/>
      <c r="K69" s="214"/>
      <c r="L69" s="214"/>
      <c r="M69" s="214"/>
      <c r="N69" s="214"/>
      <c r="O69" s="214"/>
      <c r="P69" s="216"/>
    </row>
    <row r="70" spans="2:16">
      <c r="B70" s="267">
        <v>46290</v>
      </c>
      <c r="C70" s="261" t="s">
        <v>11644</v>
      </c>
      <c r="D70" s="261" t="s">
        <v>9995</v>
      </c>
      <c r="E70" s="261" t="s">
        <v>7409</v>
      </c>
      <c r="F70" s="261">
        <v>480.00759019143879</v>
      </c>
      <c r="G70" s="261" t="s">
        <v>3006</v>
      </c>
      <c r="H70" s="261" t="s">
        <v>2945</v>
      </c>
      <c r="I70" s="261" t="s">
        <v>6970</v>
      </c>
      <c r="J70" s="213"/>
      <c r="K70" s="214"/>
      <c r="L70" s="214"/>
      <c r="M70" s="214"/>
      <c r="N70" s="214"/>
      <c r="O70" s="214"/>
      <c r="P70" s="216"/>
    </row>
    <row r="71" spans="2:16">
      <c r="B71" s="267">
        <v>46290</v>
      </c>
      <c r="C71" s="261" t="s">
        <v>11644</v>
      </c>
      <c r="D71" s="261" t="s">
        <v>9995</v>
      </c>
      <c r="E71" s="261" t="s">
        <v>7409</v>
      </c>
      <c r="F71" s="261">
        <v>480.00757658947259</v>
      </c>
      <c r="G71" s="261" t="s">
        <v>3006</v>
      </c>
      <c r="H71" s="261" t="s">
        <v>2864</v>
      </c>
      <c r="I71" s="261" t="s">
        <v>6971</v>
      </c>
      <c r="J71" s="213"/>
      <c r="K71" s="214"/>
      <c r="L71" s="214"/>
      <c r="M71" s="214"/>
      <c r="N71" s="214"/>
      <c r="O71" s="214"/>
      <c r="P71" s="216"/>
    </row>
    <row r="72" spans="2:16">
      <c r="B72" s="267">
        <v>46290</v>
      </c>
      <c r="C72" s="261" t="s">
        <v>11644</v>
      </c>
      <c r="D72" s="261" t="s">
        <v>9995</v>
      </c>
      <c r="E72" s="261" t="s">
        <v>7409</v>
      </c>
      <c r="F72" s="261">
        <v>467.50511484406888</v>
      </c>
      <c r="G72" s="261" t="s">
        <v>3006</v>
      </c>
      <c r="H72" s="261" t="s">
        <v>2865</v>
      </c>
      <c r="I72" s="261" t="s">
        <v>6972</v>
      </c>
      <c r="J72" s="213"/>
      <c r="K72" s="214"/>
      <c r="L72" s="214"/>
      <c r="M72" s="214"/>
      <c r="N72" s="214"/>
      <c r="O72" s="214"/>
      <c r="P72" s="216"/>
    </row>
    <row r="73" spans="2:16">
      <c r="B73" s="267">
        <v>46290</v>
      </c>
      <c r="C73" s="261" t="s">
        <v>11644</v>
      </c>
      <c r="D73" s="261" t="s">
        <v>9995</v>
      </c>
      <c r="E73" s="261" t="s">
        <v>3043</v>
      </c>
      <c r="F73" s="261">
        <v>596.14664864039514</v>
      </c>
      <c r="G73" s="261" t="s">
        <v>2982</v>
      </c>
      <c r="H73" s="261" t="s">
        <v>2866</v>
      </c>
      <c r="I73" s="261" t="s">
        <v>6973</v>
      </c>
      <c r="J73" s="213"/>
      <c r="K73" s="214"/>
      <c r="L73" s="214"/>
      <c r="M73" s="214"/>
      <c r="N73" s="214"/>
      <c r="O73" s="214"/>
      <c r="P73" s="216"/>
    </row>
    <row r="74" spans="2:16">
      <c r="B74" s="267">
        <v>46290</v>
      </c>
      <c r="C74" s="261" t="s">
        <v>11644</v>
      </c>
      <c r="D74" s="261" t="s">
        <v>9995</v>
      </c>
      <c r="E74" s="261" t="s">
        <v>3043</v>
      </c>
      <c r="F74" s="261">
        <v>588.57066347729415</v>
      </c>
      <c r="G74" s="261" t="s">
        <v>2982</v>
      </c>
      <c r="H74" s="261" t="s">
        <v>2975</v>
      </c>
      <c r="I74" s="261" t="s">
        <v>6974</v>
      </c>
      <c r="J74" s="213"/>
      <c r="K74" s="214"/>
      <c r="L74" s="214"/>
      <c r="M74" s="214"/>
      <c r="N74" s="214"/>
      <c r="O74" s="214"/>
      <c r="P74" s="216"/>
    </row>
    <row r="75" spans="2:16">
      <c r="B75" s="267">
        <v>46290</v>
      </c>
      <c r="C75" s="261" t="s">
        <v>11644</v>
      </c>
      <c r="D75" s="261" t="s">
        <v>9995</v>
      </c>
      <c r="E75" s="261" t="s">
        <v>3043</v>
      </c>
      <c r="F75" s="261">
        <v>459.08390756556759</v>
      </c>
      <c r="G75" s="261" t="s">
        <v>2982</v>
      </c>
      <c r="H75" s="261" t="s">
        <v>2974</v>
      </c>
      <c r="I75" s="261" t="s">
        <v>6975</v>
      </c>
      <c r="J75" s="213"/>
      <c r="K75" s="214"/>
      <c r="L75" s="214"/>
      <c r="M75" s="214"/>
      <c r="N75" s="214"/>
      <c r="O75" s="214"/>
      <c r="P75" s="216"/>
    </row>
    <row r="76" spans="2:16">
      <c r="B76" s="267">
        <v>46290</v>
      </c>
      <c r="C76" s="261" t="s">
        <v>11644</v>
      </c>
      <c r="D76" s="261" t="s">
        <v>9995</v>
      </c>
      <c r="E76" s="261" t="s">
        <v>3043</v>
      </c>
      <c r="F76" s="261">
        <v>602.81804560124874</v>
      </c>
      <c r="G76" s="261" t="s">
        <v>2983</v>
      </c>
      <c r="H76" s="261" t="s">
        <v>2865</v>
      </c>
      <c r="I76" s="261" t="s">
        <v>6976</v>
      </c>
      <c r="J76" s="213"/>
      <c r="K76" s="214"/>
      <c r="L76" s="214"/>
      <c r="M76" s="214"/>
      <c r="N76" s="214"/>
      <c r="O76" s="214"/>
      <c r="P76" s="216"/>
    </row>
    <row r="77" spans="2:16">
      <c r="B77" s="267">
        <v>46290</v>
      </c>
      <c r="C77" s="261" t="s">
        <v>11644</v>
      </c>
      <c r="D77" s="261" t="s">
        <v>9995</v>
      </c>
      <c r="E77" s="261" t="s">
        <v>3043</v>
      </c>
      <c r="F77" s="261">
        <v>458.70086901588371</v>
      </c>
      <c r="G77" s="261" t="s">
        <v>2983</v>
      </c>
      <c r="H77" s="261" t="s">
        <v>2864</v>
      </c>
      <c r="I77" s="261" t="s">
        <v>6977</v>
      </c>
      <c r="J77" s="213"/>
      <c r="K77" s="214"/>
      <c r="L77" s="214"/>
      <c r="M77" s="214"/>
      <c r="N77" s="214"/>
      <c r="O77" s="214"/>
      <c r="P77" s="216"/>
    </row>
    <row r="78" spans="2:16">
      <c r="B78" s="267">
        <v>46290</v>
      </c>
      <c r="C78" s="261" t="s">
        <v>11644</v>
      </c>
      <c r="D78" s="261" t="s">
        <v>9995</v>
      </c>
      <c r="E78" s="261" t="s">
        <v>3043</v>
      </c>
      <c r="F78" s="261">
        <v>596.2131482437253</v>
      </c>
      <c r="G78" s="261" t="s">
        <v>2983</v>
      </c>
      <c r="H78" s="261" t="s">
        <v>2980</v>
      </c>
      <c r="I78" s="261" t="s">
        <v>6978</v>
      </c>
      <c r="J78" s="213"/>
      <c r="K78" s="214"/>
      <c r="L78" s="214"/>
      <c r="M78" s="214"/>
      <c r="N78" s="214"/>
      <c r="O78" s="214"/>
      <c r="P78" s="216"/>
    </row>
    <row r="79" spans="2:16">
      <c r="B79" s="267">
        <v>46290</v>
      </c>
      <c r="C79" s="261" t="s">
        <v>11644</v>
      </c>
      <c r="D79" s="261" t="s">
        <v>9995</v>
      </c>
      <c r="E79" s="261" t="s">
        <v>3043</v>
      </c>
      <c r="F79" s="261">
        <v>596.21381314005703</v>
      </c>
      <c r="G79" s="261" t="s">
        <v>2983</v>
      </c>
      <c r="H79" s="261" t="s">
        <v>2979</v>
      </c>
      <c r="I79" s="261" t="s">
        <v>6979</v>
      </c>
      <c r="J79" s="213"/>
      <c r="K79" s="214"/>
      <c r="L79" s="214"/>
      <c r="M79" s="214"/>
      <c r="N79" s="214"/>
      <c r="O79" s="214"/>
      <c r="P79" s="216"/>
    </row>
    <row r="80" spans="2:16">
      <c r="B80" s="267">
        <v>46290</v>
      </c>
      <c r="C80" s="261" t="s">
        <v>11644</v>
      </c>
      <c r="D80" s="261" t="s">
        <v>9995</v>
      </c>
      <c r="E80" s="261" t="s">
        <v>3043</v>
      </c>
      <c r="F80" s="261">
        <v>587.54544317442924</v>
      </c>
      <c r="G80" s="261" t="s">
        <v>2982</v>
      </c>
      <c r="H80" s="261" t="s">
        <v>2916</v>
      </c>
      <c r="I80" s="261" t="s">
        <v>6980</v>
      </c>
      <c r="J80" s="213"/>
      <c r="K80" s="214"/>
      <c r="L80" s="214"/>
      <c r="M80" s="214"/>
      <c r="N80" s="214"/>
      <c r="O80" s="214"/>
      <c r="P80" s="216"/>
    </row>
    <row r="81" spans="2:16">
      <c r="B81" s="267">
        <v>46290</v>
      </c>
      <c r="C81" s="261" t="s">
        <v>11644</v>
      </c>
      <c r="D81" s="261" t="s">
        <v>9995</v>
      </c>
      <c r="E81" s="261" t="s">
        <v>3043</v>
      </c>
      <c r="F81" s="261">
        <v>587.54552653897554</v>
      </c>
      <c r="G81" s="261" t="s">
        <v>2982</v>
      </c>
      <c r="H81" s="261" t="s">
        <v>2917</v>
      </c>
      <c r="I81" s="261" t="s">
        <v>6981</v>
      </c>
      <c r="J81" s="213"/>
      <c r="K81" s="214"/>
      <c r="L81" s="214"/>
      <c r="M81" s="214"/>
      <c r="N81" s="214"/>
      <c r="O81" s="214"/>
      <c r="P81" s="216"/>
    </row>
    <row r="82" spans="2:16">
      <c r="B82" s="267">
        <v>46290</v>
      </c>
      <c r="C82" s="261" t="s">
        <v>11644</v>
      </c>
      <c r="D82" s="261" t="s">
        <v>9995</v>
      </c>
      <c r="E82" s="261" t="s">
        <v>3043</v>
      </c>
      <c r="F82" s="261">
        <v>587.54559870436788</v>
      </c>
      <c r="G82" s="261" t="s">
        <v>2982</v>
      </c>
      <c r="H82" s="261" t="s">
        <v>2918</v>
      </c>
      <c r="I82" s="261" t="s">
        <v>6982</v>
      </c>
      <c r="J82" s="213"/>
      <c r="K82" s="214"/>
      <c r="L82" s="214"/>
      <c r="M82" s="214"/>
      <c r="N82" s="214"/>
      <c r="O82" s="214"/>
      <c r="P82" s="216"/>
    </row>
    <row r="83" spans="2:16">
      <c r="B83" s="267">
        <v>46290</v>
      </c>
      <c r="C83" s="261" t="s">
        <v>11644</v>
      </c>
      <c r="D83" s="261" t="s">
        <v>9995</v>
      </c>
      <c r="E83" s="261" t="s">
        <v>3043</v>
      </c>
      <c r="F83" s="261">
        <v>621.06711272895336</v>
      </c>
      <c r="G83" s="261" t="s">
        <v>2982</v>
      </c>
      <c r="H83" s="261" t="s">
        <v>2984</v>
      </c>
      <c r="I83" s="261" t="s">
        <v>6983</v>
      </c>
      <c r="J83" s="213"/>
      <c r="K83" s="214"/>
      <c r="L83" s="214"/>
      <c r="M83" s="214"/>
      <c r="N83" s="214"/>
      <c r="O83" s="214"/>
      <c r="P83" s="216"/>
    </row>
    <row r="84" spans="2:16">
      <c r="B84" s="267">
        <v>46290</v>
      </c>
      <c r="C84" s="261" t="s">
        <v>11644</v>
      </c>
      <c r="D84" s="261" t="s">
        <v>9995</v>
      </c>
      <c r="E84" s="261" t="s">
        <v>3043</v>
      </c>
      <c r="F84" s="261">
        <v>621.06720899790525</v>
      </c>
      <c r="G84" s="261" t="s">
        <v>2982</v>
      </c>
      <c r="H84" s="261" t="s">
        <v>2983</v>
      </c>
      <c r="I84" s="261" t="s">
        <v>6984</v>
      </c>
      <c r="J84" s="213"/>
      <c r="K84" s="214"/>
      <c r="L84" s="214"/>
      <c r="M84" s="214"/>
      <c r="N84" s="214"/>
      <c r="O84" s="214"/>
      <c r="P84" s="216"/>
    </row>
    <row r="85" spans="2:16">
      <c r="B85" s="267">
        <v>46290</v>
      </c>
      <c r="C85" s="261" t="s">
        <v>11644</v>
      </c>
      <c r="D85" s="261" t="s">
        <v>9995</v>
      </c>
      <c r="E85" s="261" t="s">
        <v>3043</v>
      </c>
      <c r="F85" s="261">
        <v>621.06728221289814</v>
      </c>
      <c r="G85" s="261" t="s">
        <v>2982</v>
      </c>
      <c r="H85" s="261" t="s">
        <v>2982</v>
      </c>
      <c r="I85" s="261" t="s">
        <v>6985</v>
      </c>
      <c r="J85" s="213"/>
      <c r="K85" s="214"/>
      <c r="L85" s="214"/>
      <c r="M85" s="214"/>
      <c r="N85" s="214"/>
      <c r="O85" s="214"/>
      <c r="P85" s="216"/>
    </row>
    <row r="86" spans="2:16">
      <c r="B86" s="267">
        <v>46290</v>
      </c>
      <c r="C86" s="261" t="s">
        <v>11644</v>
      </c>
      <c r="D86" s="261" t="s">
        <v>9995</v>
      </c>
      <c r="E86" s="261" t="s">
        <v>3043</v>
      </c>
      <c r="F86" s="261">
        <v>620.4295308070723</v>
      </c>
      <c r="G86" s="261" t="s">
        <v>2982</v>
      </c>
      <c r="H86" s="261" t="s">
        <v>2979</v>
      </c>
      <c r="I86" s="261" t="s">
        <v>6986</v>
      </c>
      <c r="J86" s="213"/>
      <c r="K86" s="214"/>
      <c r="L86" s="214"/>
      <c r="M86" s="214"/>
      <c r="N86" s="214"/>
      <c r="O86" s="214"/>
      <c r="P86" s="216"/>
    </row>
    <row r="87" spans="2:16">
      <c r="B87" s="267">
        <v>46290</v>
      </c>
      <c r="C87" s="261" t="s">
        <v>11644</v>
      </c>
      <c r="D87" s="261" t="s">
        <v>9995</v>
      </c>
      <c r="E87" s="261" t="s">
        <v>3037</v>
      </c>
      <c r="F87" s="261">
        <v>849.02291270345449</v>
      </c>
      <c r="G87" s="261" t="s">
        <v>2993</v>
      </c>
      <c r="H87" s="261" t="s">
        <v>6987</v>
      </c>
      <c r="I87" s="261" t="s">
        <v>6988</v>
      </c>
      <c r="J87" s="213"/>
      <c r="K87" s="214"/>
      <c r="L87" s="214"/>
      <c r="M87" s="214"/>
      <c r="N87" s="214"/>
      <c r="O87" s="214"/>
      <c r="P87" s="216"/>
    </row>
    <row r="88" spans="2:16">
      <c r="B88" s="267">
        <v>46290</v>
      </c>
      <c r="C88" s="261" t="s">
        <v>11644</v>
      </c>
      <c r="D88" s="261" t="s">
        <v>9995</v>
      </c>
      <c r="E88" s="261" t="s">
        <v>3037</v>
      </c>
      <c r="F88" s="261">
        <v>877.48698912886903</v>
      </c>
      <c r="G88" s="261" t="s">
        <v>2993</v>
      </c>
      <c r="H88" s="261" t="s">
        <v>6989</v>
      </c>
      <c r="I88" s="261" t="s">
        <v>6990</v>
      </c>
      <c r="J88" s="213"/>
      <c r="K88" s="214"/>
      <c r="L88" s="214"/>
      <c r="M88" s="214"/>
      <c r="N88" s="214"/>
      <c r="O88" s="214"/>
      <c r="P88" s="216"/>
    </row>
    <row r="89" spans="2:16">
      <c r="B89" s="267">
        <v>46290</v>
      </c>
      <c r="C89" s="261" t="s">
        <v>11644</v>
      </c>
      <c r="D89" s="261" t="s">
        <v>9995</v>
      </c>
      <c r="E89" s="261" t="s">
        <v>3047</v>
      </c>
      <c r="F89" s="261">
        <v>652.94530758215114</v>
      </c>
      <c r="G89" s="261" t="s">
        <v>3021</v>
      </c>
      <c r="H89" s="261" t="s">
        <v>2865</v>
      </c>
      <c r="I89" s="261" t="s">
        <v>6991</v>
      </c>
      <c r="J89" s="213"/>
      <c r="K89" s="214"/>
      <c r="L89" s="214"/>
      <c r="M89" s="214"/>
      <c r="N89" s="214"/>
      <c r="O89" s="214"/>
      <c r="P89" s="216"/>
    </row>
    <row r="90" spans="2:16">
      <c r="B90" s="267">
        <v>46290</v>
      </c>
      <c r="C90" s="261" t="s">
        <v>11644</v>
      </c>
      <c r="D90" s="261" t="s">
        <v>9995</v>
      </c>
      <c r="E90" s="261" t="s">
        <v>3047</v>
      </c>
      <c r="F90" s="261">
        <v>712.63456712686457</v>
      </c>
      <c r="G90" s="261" t="s">
        <v>3008</v>
      </c>
      <c r="H90" s="261" t="s">
        <v>2939</v>
      </c>
      <c r="I90" s="261" t="s">
        <v>6992</v>
      </c>
      <c r="J90" s="213"/>
      <c r="K90" s="214"/>
      <c r="L90" s="214"/>
      <c r="M90" s="214"/>
      <c r="N90" s="214"/>
      <c r="O90" s="214"/>
      <c r="P90" s="216"/>
    </row>
    <row r="91" spans="2:16">
      <c r="B91" s="267">
        <v>46290</v>
      </c>
      <c r="C91" s="261" t="s">
        <v>11644</v>
      </c>
      <c r="D91" s="261" t="s">
        <v>9995</v>
      </c>
      <c r="E91" s="261" t="s">
        <v>3047</v>
      </c>
      <c r="F91" s="261">
        <v>3237.7661583004519</v>
      </c>
      <c r="G91" s="261" t="s">
        <v>3004</v>
      </c>
      <c r="H91" s="261" t="s">
        <v>3050</v>
      </c>
      <c r="I91" s="261" t="s">
        <v>6993</v>
      </c>
      <c r="J91" s="213"/>
      <c r="K91" s="214"/>
      <c r="L91" s="214"/>
      <c r="M91" s="214"/>
      <c r="N91" s="214"/>
      <c r="O91" s="214"/>
      <c r="P91" s="216"/>
    </row>
    <row r="92" spans="2:16">
      <c r="B92" s="267">
        <v>46290</v>
      </c>
      <c r="C92" s="261" t="s">
        <v>11644</v>
      </c>
      <c r="D92" s="261" t="s">
        <v>9995</v>
      </c>
      <c r="E92" s="261" t="s">
        <v>3047</v>
      </c>
      <c r="F92" s="261">
        <v>545.66714775655419</v>
      </c>
      <c r="G92" s="261" t="s">
        <v>2976</v>
      </c>
      <c r="H92" s="261" t="s">
        <v>2866</v>
      </c>
      <c r="I92" s="261" t="s">
        <v>6994</v>
      </c>
      <c r="J92" s="213"/>
      <c r="K92" s="214"/>
      <c r="L92" s="214"/>
      <c r="M92" s="214"/>
      <c r="N92" s="214"/>
      <c r="O92" s="214"/>
      <c r="P92" s="216"/>
    </row>
    <row r="93" spans="2:16">
      <c r="B93" s="267">
        <v>46290</v>
      </c>
      <c r="C93" s="261" t="s">
        <v>11644</v>
      </c>
      <c r="D93" s="261" t="s">
        <v>9995</v>
      </c>
      <c r="E93" s="261" t="s">
        <v>3047</v>
      </c>
      <c r="F93" s="261">
        <v>545.66910471580923</v>
      </c>
      <c r="G93" s="261" t="s">
        <v>2976</v>
      </c>
      <c r="H93" s="261" t="s">
        <v>2976</v>
      </c>
      <c r="I93" s="261" t="s">
        <v>6995</v>
      </c>
      <c r="J93" s="213"/>
      <c r="K93" s="214"/>
      <c r="L93" s="214"/>
      <c r="M93" s="214"/>
      <c r="N93" s="214"/>
      <c r="O93" s="214"/>
      <c r="P93" s="216"/>
    </row>
    <row r="94" spans="2:16">
      <c r="B94" s="267">
        <v>46290</v>
      </c>
      <c r="C94" s="261" t="s">
        <v>11644</v>
      </c>
      <c r="D94" s="261" t="s">
        <v>9995</v>
      </c>
      <c r="E94" s="261" t="s">
        <v>3047</v>
      </c>
      <c r="F94" s="261">
        <v>664.60726126842201</v>
      </c>
      <c r="G94" s="261" t="s">
        <v>2974</v>
      </c>
      <c r="H94" s="261" t="s">
        <v>2974</v>
      </c>
      <c r="I94" s="261" t="s">
        <v>6996</v>
      </c>
      <c r="J94" s="213"/>
      <c r="K94" s="214"/>
      <c r="L94" s="214"/>
      <c r="M94" s="214"/>
      <c r="N94" s="214"/>
      <c r="O94" s="214"/>
      <c r="P94" s="216"/>
    </row>
    <row r="95" spans="2:16">
      <c r="B95" s="267">
        <v>46290</v>
      </c>
      <c r="C95" s="261" t="s">
        <v>11644</v>
      </c>
      <c r="D95" s="261" t="s">
        <v>9995</v>
      </c>
      <c r="E95" s="261" t="s">
        <v>3047</v>
      </c>
      <c r="F95" s="261">
        <v>664.60448575299233</v>
      </c>
      <c r="G95" s="261" t="s">
        <v>2974</v>
      </c>
      <c r="H95" s="261" t="s">
        <v>2975</v>
      </c>
      <c r="I95" s="261" t="s">
        <v>6997</v>
      </c>
      <c r="J95" s="213"/>
      <c r="K95" s="214"/>
      <c r="L95" s="214"/>
      <c r="M95" s="214"/>
      <c r="N95" s="214"/>
      <c r="O95" s="214"/>
      <c r="P95" s="216"/>
    </row>
    <row r="96" spans="2:16">
      <c r="B96" s="267">
        <v>46290</v>
      </c>
      <c r="C96" s="261" t="s">
        <v>11644</v>
      </c>
      <c r="D96" s="261" t="s">
        <v>9995</v>
      </c>
      <c r="E96" s="261" t="s">
        <v>3047</v>
      </c>
      <c r="F96" s="261">
        <v>664.60701430402696</v>
      </c>
      <c r="G96" s="261" t="s">
        <v>2974</v>
      </c>
      <c r="H96" s="261" t="s">
        <v>2866</v>
      </c>
      <c r="I96" s="261" t="s">
        <v>6998</v>
      </c>
      <c r="J96" s="213"/>
      <c r="K96" s="214"/>
      <c r="L96" s="214"/>
      <c r="M96" s="214"/>
      <c r="N96" s="214"/>
      <c r="O96" s="214"/>
      <c r="P96" s="216"/>
    </row>
    <row r="97" spans="2:16">
      <c r="B97" s="267">
        <v>46290</v>
      </c>
      <c r="C97" s="261" t="s">
        <v>11644</v>
      </c>
      <c r="D97" s="261" t="s">
        <v>9995</v>
      </c>
      <c r="E97" s="261" t="s">
        <v>3047</v>
      </c>
      <c r="F97" s="261">
        <v>664.60710719786584</v>
      </c>
      <c r="G97" s="261" t="s">
        <v>2974</v>
      </c>
      <c r="H97" s="261" t="s">
        <v>2976</v>
      </c>
      <c r="I97" s="261" t="s">
        <v>6999</v>
      </c>
      <c r="J97" s="213"/>
      <c r="K97" s="214"/>
      <c r="L97" s="214"/>
      <c r="M97" s="214"/>
      <c r="N97" s="214"/>
      <c r="O97" s="214"/>
      <c r="P97" s="216"/>
    </row>
    <row r="98" spans="2:16">
      <c r="B98" s="267">
        <v>46290</v>
      </c>
      <c r="C98" s="261" t="s">
        <v>11644</v>
      </c>
      <c r="D98" s="261" t="s">
        <v>9995</v>
      </c>
      <c r="E98" s="261" t="s">
        <v>3047</v>
      </c>
      <c r="F98" s="261">
        <v>554.95612529222853</v>
      </c>
      <c r="G98" s="261" t="s">
        <v>2976</v>
      </c>
      <c r="H98" s="261" t="s">
        <v>2917</v>
      </c>
      <c r="I98" s="261" t="s">
        <v>7000</v>
      </c>
      <c r="J98" s="213"/>
      <c r="K98" s="214"/>
      <c r="L98" s="214"/>
      <c r="M98" s="214"/>
      <c r="N98" s="214"/>
      <c r="O98" s="214"/>
      <c r="P98" s="216"/>
    </row>
    <row r="99" spans="2:16">
      <c r="B99" s="267">
        <v>46290</v>
      </c>
      <c r="C99" s="261" t="s">
        <v>11644</v>
      </c>
      <c r="D99" s="261" t="s">
        <v>9995</v>
      </c>
      <c r="E99" s="261" t="s">
        <v>3047</v>
      </c>
      <c r="F99" s="261">
        <v>541.12084644194692</v>
      </c>
      <c r="G99" s="261" t="s">
        <v>2976</v>
      </c>
      <c r="H99" s="261" t="s">
        <v>2980</v>
      </c>
      <c r="I99" s="261" t="s">
        <v>7001</v>
      </c>
      <c r="J99" s="213"/>
      <c r="K99" s="214"/>
      <c r="L99" s="214"/>
      <c r="M99" s="214"/>
      <c r="N99" s="214"/>
      <c r="O99" s="214"/>
      <c r="P99" s="216"/>
    </row>
    <row r="100" spans="2:16">
      <c r="B100" s="267">
        <v>46290</v>
      </c>
      <c r="C100" s="261" t="s">
        <v>11644</v>
      </c>
      <c r="D100" s="261" t="s">
        <v>9995</v>
      </c>
      <c r="E100" s="261" t="s">
        <v>3047</v>
      </c>
      <c r="F100" s="261">
        <v>537.5077588185668</v>
      </c>
      <c r="G100" s="261" t="s">
        <v>2976</v>
      </c>
      <c r="H100" s="261" t="s">
        <v>2979</v>
      </c>
      <c r="I100" s="261" t="s">
        <v>7002</v>
      </c>
      <c r="J100" s="213"/>
      <c r="K100" s="214"/>
      <c r="L100" s="214"/>
      <c r="M100" s="214"/>
      <c r="N100" s="214"/>
      <c r="O100" s="214"/>
      <c r="P100" s="216"/>
    </row>
    <row r="101" spans="2:16">
      <c r="B101" s="267">
        <v>46290</v>
      </c>
      <c r="C101" s="261" t="s">
        <v>11644</v>
      </c>
      <c r="D101" s="261" t="s">
        <v>9995</v>
      </c>
      <c r="E101" s="261" t="s">
        <v>3047</v>
      </c>
      <c r="F101" s="261">
        <v>681.37746691703796</v>
      </c>
      <c r="G101" s="261" t="s">
        <v>2976</v>
      </c>
      <c r="H101" s="261" t="s">
        <v>2935</v>
      </c>
      <c r="I101" s="261" t="s">
        <v>7003</v>
      </c>
      <c r="J101" s="213"/>
      <c r="K101" s="214"/>
      <c r="L101" s="214"/>
      <c r="M101" s="214"/>
      <c r="N101" s="214"/>
      <c r="O101" s="214"/>
      <c r="P101" s="216"/>
    </row>
    <row r="102" spans="2:16">
      <c r="B102" s="267">
        <v>46290</v>
      </c>
      <c r="C102" s="261" t="s">
        <v>11644</v>
      </c>
      <c r="D102" s="261" t="s">
        <v>9995</v>
      </c>
      <c r="E102" s="261" t="s">
        <v>3037</v>
      </c>
      <c r="F102" s="261">
        <v>439.98592312214902</v>
      </c>
      <c r="G102" s="261" t="s">
        <v>3005</v>
      </c>
      <c r="H102" s="261" t="s">
        <v>2865</v>
      </c>
      <c r="I102" s="261" t="s">
        <v>7004</v>
      </c>
      <c r="J102" s="213"/>
      <c r="K102" s="214"/>
      <c r="L102" s="214"/>
      <c r="M102" s="214"/>
      <c r="N102" s="214"/>
      <c r="O102" s="214"/>
      <c r="P102" s="216"/>
    </row>
    <row r="103" spans="2:16">
      <c r="B103" s="267">
        <v>46290</v>
      </c>
      <c r="C103" s="261" t="s">
        <v>11644</v>
      </c>
      <c r="D103" s="261" t="s">
        <v>9995</v>
      </c>
      <c r="E103" s="261" t="s">
        <v>3037</v>
      </c>
      <c r="F103" s="261">
        <v>675.93053187290207</v>
      </c>
      <c r="G103" s="261" t="s">
        <v>3008</v>
      </c>
      <c r="H103" s="261" t="s">
        <v>2935</v>
      </c>
      <c r="I103" s="261" t="s">
        <v>7005</v>
      </c>
      <c r="J103" s="213"/>
      <c r="K103" s="214"/>
      <c r="L103" s="214"/>
      <c r="M103" s="214"/>
      <c r="N103" s="214"/>
      <c r="O103" s="214"/>
      <c r="P103" s="216"/>
    </row>
    <row r="104" spans="2:16">
      <c r="B104" s="267">
        <v>46290</v>
      </c>
      <c r="C104" s="261" t="s">
        <v>11644</v>
      </c>
      <c r="D104" s="261" t="s">
        <v>9995</v>
      </c>
      <c r="E104" s="261" t="s">
        <v>3037</v>
      </c>
      <c r="F104" s="261">
        <v>675.92507481761277</v>
      </c>
      <c r="G104" s="261" t="s">
        <v>3008</v>
      </c>
      <c r="H104" s="261" t="s">
        <v>2936</v>
      </c>
      <c r="I104" s="261" t="s">
        <v>7006</v>
      </c>
      <c r="J104" s="213"/>
      <c r="K104" s="214"/>
      <c r="L104" s="214"/>
      <c r="M104" s="214"/>
      <c r="N104" s="214"/>
      <c r="O104" s="214"/>
      <c r="P104" s="216"/>
    </row>
    <row r="105" spans="2:16">
      <c r="B105" s="267">
        <v>46290</v>
      </c>
      <c r="C105" s="261" t="s">
        <v>11644</v>
      </c>
      <c r="D105" s="261" t="s">
        <v>9995</v>
      </c>
      <c r="E105" s="261" t="s">
        <v>3037</v>
      </c>
      <c r="F105" s="261">
        <v>675.92879530554637</v>
      </c>
      <c r="G105" s="261" t="s">
        <v>3008</v>
      </c>
      <c r="H105" s="261" t="s">
        <v>2937</v>
      </c>
      <c r="I105" s="261" t="s">
        <v>7007</v>
      </c>
      <c r="J105" s="213"/>
      <c r="K105" s="214"/>
      <c r="L105" s="214"/>
      <c r="M105" s="214"/>
      <c r="N105" s="214"/>
      <c r="O105" s="214"/>
      <c r="P105" s="216"/>
    </row>
    <row r="106" spans="2:16">
      <c r="B106" s="267">
        <v>46290</v>
      </c>
      <c r="C106" s="261" t="s">
        <v>11644</v>
      </c>
      <c r="D106" s="261" t="s">
        <v>9995</v>
      </c>
      <c r="E106" s="261" t="s">
        <v>3037</v>
      </c>
      <c r="F106" s="261">
        <v>837.75785368401557</v>
      </c>
      <c r="G106" s="261" t="s">
        <v>2993</v>
      </c>
      <c r="H106" s="261" t="s">
        <v>2978</v>
      </c>
      <c r="I106" s="261" t="s">
        <v>7008</v>
      </c>
      <c r="J106" s="213"/>
      <c r="K106" s="214"/>
      <c r="L106" s="214"/>
      <c r="M106" s="214"/>
      <c r="N106" s="214"/>
      <c r="O106" s="214"/>
      <c r="P106" s="216"/>
    </row>
    <row r="107" spans="2:16">
      <c r="B107" s="267">
        <v>46290</v>
      </c>
      <c r="C107" s="261" t="s">
        <v>11644</v>
      </c>
      <c r="D107" s="261" t="s">
        <v>9995</v>
      </c>
      <c r="E107" s="261" t="s">
        <v>3037</v>
      </c>
      <c r="F107" s="261">
        <v>904.95821949373931</v>
      </c>
      <c r="G107" s="261" t="s">
        <v>2993</v>
      </c>
      <c r="H107" s="261" t="s">
        <v>2977</v>
      </c>
      <c r="I107" s="261" t="s">
        <v>7009</v>
      </c>
      <c r="J107" s="213"/>
      <c r="K107" s="214"/>
      <c r="L107" s="214"/>
      <c r="M107" s="214"/>
      <c r="N107" s="214"/>
      <c r="O107" s="214"/>
      <c r="P107" s="216"/>
    </row>
    <row r="108" spans="2:16">
      <c r="B108" s="267">
        <v>46290</v>
      </c>
      <c r="C108" s="261" t="s">
        <v>11644</v>
      </c>
      <c r="D108" s="261" t="s">
        <v>9995</v>
      </c>
      <c r="E108" s="261" t="s">
        <v>3037</v>
      </c>
      <c r="F108" s="261">
        <v>719.26433395734057</v>
      </c>
      <c r="G108" s="261" t="s">
        <v>2939</v>
      </c>
      <c r="H108" s="261" t="s">
        <v>2864</v>
      </c>
      <c r="I108" s="261" t="s">
        <v>7010</v>
      </c>
      <c r="J108" s="213"/>
      <c r="K108" s="214"/>
      <c r="L108" s="214"/>
      <c r="M108" s="214"/>
      <c r="N108" s="214"/>
      <c r="O108" s="214"/>
      <c r="P108" s="216"/>
    </row>
    <row r="109" spans="2:16">
      <c r="B109" s="267">
        <v>46290</v>
      </c>
      <c r="C109" s="261" t="s">
        <v>11644</v>
      </c>
      <c r="D109" s="261" t="s">
        <v>9995</v>
      </c>
      <c r="E109" s="261" t="s">
        <v>3037</v>
      </c>
      <c r="F109" s="261">
        <v>868.14297409052961</v>
      </c>
      <c r="G109" s="261" t="s">
        <v>2939</v>
      </c>
      <c r="H109" s="261" t="s">
        <v>2865</v>
      </c>
      <c r="I109" s="261" t="s">
        <v>7011</v>
      </c>
      <c r="J109" s="213"/>
      <c r="K109" s="214"/>
      <c r="L109" s="214"/>
      <c r="M109" s="214"/>
      <c r="N109" s="214"/>
      <c r="O109" s="214"/>
      <c r="P109" s="216"/>
    </row>
    <row r="110" spans="2:16">
      <c r="B110" s="267">
        <v>46290</v>
      </c>
      <c r="C110" s="261" t="s">
        <v>11644</v>
      </c>
      <c r="D110" s="261" t="s">
        <v>9995</v>
      </c>
      <c r="E110" s="261" t="s">
        <v>3037</v>
      </c>
      <c r="F110" s="261">
        <v>1971.47860523127</v>
      </c>
      <c r="G110" s="261" t="s">
        <v>3042</v>
      </c>
      <c r="H110" s="261" t="s">
        <v>3052</v>
      </c>
      <c r="I110" s="261" t="s">
        <v>7012</v>
      </c>
      <c r="J110" s="213"/>
      <c r="K110" s="214"/>
      <c r="L110" s="214"/>
      <c r="M110" s="214"/>
      <c r="N110" s="214"/>
      <c r="O110" s="214"/>
      <c r="P110" s="216"/>
    </row>
    <row r="111" spans="2:16">
      <c r="B111" s="267">
        <v>46290</v>
      </c>
      <c r="C111" s="261" t="s">
        <v>11644</v>
      </c>
      <c r="D111" s="261" t="s">
        <v>9995</v>
      </c>
      <c r="E111" s="261" t="s">
        <v>3037</v>
      </c>
      <c r="F111" s="261">
        <v>549.97491325065494</v>
      </c>
      <c r="G111" s="261" t="s">
        <v>2940</v>
      </c>
      <c r="H111" s="261" t="s">
        <v>2866</v>
      </c>
      <c r="I111" s="261" t="s">
        <v>7013</v>
      </c>
      <c r="J111" s="213"/>
      <c r="K111" s="214"/>
      <c r="L111" s="214"/>
      <c r="M111" s="214"/>
      <c r="N111" s="214"/>
      <c r="O111" s="214"/>
      <c r="P111" s="216"/>
    </row>
    <row r="112" spans="2:16">
      <c r="B112" s="267">
        <v>46290</v>
      </c>
      <c r="C112" s="261" t="s">
        <v>11644</v>
      </c>
      <c r="D112" s="261" t="s">
        <v>9995</v>
      </c>
      <c r="E112" s="261" t="s">
        <v>3037</v>
      </c>
      <c r="F112" s="261">
        <v>594.69717866554856</v>
      </c>
      <c r="G112" s="261" t="s">
        <v>2938</v>
      </c>
      <c r="H112" s="261" t="s">
        <v>2976</v>
      </c>
      <c r="I112" s="261" t="s">
        <v>7014</v>
      </c>
      <c r="J112" s="213"/>
      <c r="K112" s="214"/>
      <c r="L112" s="214"/>
      <c r="M112" s="214"/>
      <c r="N112" s="214"/>
      <c r="O112" s="214"/>
      <c r="P112" s="216"/>
    </row>
    <row r="113" spans="2:16">
      <c r="B113" s="267">
        <v>46290</v>
      </c>
      <c r="C113" s="261" t="s">
        <v>11644</v>
      </c>
      <c r="D113" s="261" t="s">
        <v>9995</v>
      </c>
      <c r="E113" s="261" t="s">
        <v>3037</v>
      </c>
      <c r="F113" s="261">
        <v>1239.025963777211</v>
      </c>
      <c r="G113" s="261" t="s">
        <v>2979</v>
      </c>
      <c r="H113" s="261" t="s">
        <v>2917</v>
      </c>
      <c r="I113" s="261" t="s">
        <v>7015</v>
      </c>
      <c r="J113" s="213"/>
      <c r="K113" s="214"/>
      <c r="L113" s="214"/>
      <c r="M113" s="214"/>
      <c r="N113" s="214"/>
      <c r="O113" s="214"/>
      <c r="P113" s="216"/>
    </row>
    <row r="114" spans="2:16">
      <c r="B114" s="267">
        <v>46290</v>
      </c>
      <c r="C114" s="261" t="s">
        <v>11644</v>
      </c>
      <c r="D114" s="261" t="s">
        <v>9995</v>
      </c>
      <c r="E114" s="261" t="s">
        <v>3037</v>
      </c>
      <c r="F114" s="261">
        <v>631.88199243973941</v>
      </c>
      <c r="G114" s="261" t="s">
        <v>2979</v>
      </c>
      <c r="H114" s="261" t="s">
        <v>2916</v>
      </c>
      <c r="I114" s="261" t="s">
        <v>7016</v>
      </c>
      <c r="J114" s="213"/>
      <c r="K114" s="214"/>
      <c r="L114" s="214"/>
      <c r="M114" s="214"/>
      <c r="N114" s="214"/>
      <c r="O114" s="214"/>
      <c r="P114" s="216"/>
    </row>
    <row r="115" spans="2:16">
      <c r="B115" s="267">
        <v>46290</v>
      </c>
      <c r="C115" s="261" t="s">
        <v>11644</v>
      </c>
      <c r="D115" s="261" t="s">
        <v>9995</v>
      </c>
      <c r="E115" s="261" t="s">
        <v>3037</v>
      </c>
      <c r="F115" s="261">
        <v>480.59578175586648</v>
      </c>
      <c r="G115" s="261" t="s">
        <v>2979</v>
      </c>
      <c r="H115" s="261" t="s">
        <v>2978</v>
      </c>
      <c r="I115" s="261" t="s">
        <v>7017</v>
      </c>
      <c r="J115" s="213"/>
      <c r="K115" s="214"/>
      <c r="L115" s="214"/>
      <c r="M115" s="214"/>
      <c r="N115" s="214"/>
      <c r="O115" s="214"/>
      <c r="P115" s="216"/>
    </row>
    <row r="116" spans="2:16">
      <c r="B116" s="267">
        <v>46290</v>
      </c>
      <c r="C116" s="261" t="s">
        <v>11644</v>
      </c>
      <c r="D116" s="261" t="s">
        <v>9995</v>
      </c>
      <c r="E116" s="261" t="s">
        <v>3037</v>
      </c>
      <c r="F116" s="261">
        <v>670.50580050144345</v>
      </c>
      <c r="G116" s="261" t="s">
        <v>2996</v>
      </c>
      <c r="H116" s="261" t="s">
        <v>2974</v>
      </c>
      <c r="I116" s="261" t="s">
        <v>7018</v>
      </c>
      <c r="J116" s="213"/>
      <c r="K116" s="214"/>
      <c r="L116" s="214"/>
      <c r="M116" s="214"/>
      <c r="N116" s="214"/>
      <c r="O116" s="214"/>
      <c r="P116" s="216"/>
    </row>
    <row r="117" spans="2:16">
      <c r="B117" s="267">
        <v>46290</v>
      </c>
      <c r="C117" s="261" t="s">
        <v>11644</v>
      </c>
      <c r="D117" s="261" t="s">
        <v>9995</v>
      </c>
      <c r="E117" s="261" t="s">
        <v>3037</v>
      </c>
      <c r="F117" s="261">
        <v>670.50555855873972</v>
      </c>
      <c r="G117" s="261" t="s">
        <v>2996</v>
      </c>
      <c r="H117" s="261" t="s">
        <v>2975</v>
      </c>
      <c r="I117" s="261" t="s">
        <v>7019</v>
      </c>
      <c r="J117" s="213"/>
      <c r="K117" s="214"/>
      <c r="L117" s="214"/>
      <c r="M117" s="214"/>
      <c r="N117" s="214"/>
      <c r="O117" s="214"/>
      <c r="P117" s="216"/>
    </row>
    <row r="118" spans="2:16">
      <c r="B118" s="267">
        <v>46290</v>
      </c>
      <c r="C118" s="261" t="s">
        <v>11644</v>
      </c>
      <c r="D118" s="261" t="s">
        <v>9995</v>
      </c>
      <c r="E118" s="261" t="s">
        <v>3037</v>
      </c>
      <c r="F118" s="261">
        <v>670.50565230008215</v>
      </c>
      <c r="G118" s="261" t="s">
        <v>2996</v>
      </c>
      <c r="H118" s="261" t="s">
        <v>2866</v>
      </c>
      <c r="I118" s="261" t="s">
        <v>7020</v>
      </c>
      <c r="J118" s="213"/>
      <c r="K118" s="214"/>
      <c r="L118" s="214"/>
      <c r="M118" s="214"/>
      <c r="N118" s="214"/>
      <c r="O118" s="214"/>
      <c r="P118" s="216"/>
    </row>
    <row r="119" spans="2:16">
      <c r="B119" s="267">
        <v>46290</v>
      </c>
      <c r="C119" s="261" t="s">
        <v>11642</v>
      </c>
      <c r="D119" s="261" t="s">
        <v>9995</v>
      </c>
      <c r="E119" s="261" t="s">
        <v>3041</v>
      </c>
      <c r="F119" s="261">
        <v>505.80505354260089</v>
      </c>
      <c r="G119" s="261" t="s">
        <v>2996</v>
      </c>
      <c r="H119" s="261" t="s">
        <v>2945</v>
      </c>
      <c r="I119" s="261" t="s">
        <v>7021</v>
      </c>
      <c r="J119" s="213"/>
      <c r="K119" s="214"/>
      <c r="L119" s="214"/>
      <c r="M119" s="214"/>
      <c r="N119" s="214"/>
      <c r="O119" s="214"/>
      <c r="P119" s="216"/>
    </row>
    <row r="120" spans="2:16">
      <c r="B120" s="267">
        <v>46290</v>
      </c>
      <c r="C120" s="261" t="s">
        <v>11642</v>
      </c>
      <c r="D120" s="261" t="s">
        <v>9995</v>
      </c>
      <c r="E120" s="261" t="s">
        <v>3041</v>
      </c>
      <c r="F120" s="261">
        <v>1867.980673172395</v>
      </c>
      <c r="G120" s="261" t="s">
        <v>2996</v>
      </c>
      <c r="H120" s="261" t="s">
        <v>2865</v>
      </c>
      <c r="I120" s="261" t="s">
        <v>7022</v>
      </c>
      <c r="J120" s="213"/>
      <c r="K120" s="214"/>
      <c r="L120" s="214"/>
      <c r="M120" s="214"/>
      <c r="N120" s="214"/>
      <c r="O120" s="214"/>
      <c r="P120" s="216"/>
    </row>
    <row r="121" spans="2:16">
      <c r="B121" s="267">
        <v>46290</v>
      </c>
      <c r="C121" s="261" t="s">
        <v>11642</v>
      </c>
      <c r="D121" s="261" t="s">
        <v>9995</v>
      </c>
      <c r="E121" s="261" t="s">
        <v>3041</v>
      </c>
      <c r="F121" s="261">
        <v>699.70052419463173</v>
      </c>
      <c r="G121" s="261" t="s">
        <v>2992</v>
      </c>
      <c r="H121" s="261" t="s">
        <v>2865</v>
      </c>
      <c r="I121" s="261" t="s">
        <v>7023</v>
      </c>
      <c r="J121" s="213"/>
      <c r="K121" s="214"/>
      <c r="L121" s="214"/>
      <c r="M121" s="214"/>
      <c r="N121" s="214"/>
      <c r="O121" s="214"/>
      <c r="P121" s="216"/>
    </row>
    <row r="122" spans="2:16">
      <c r="B122" s="267">
        <v>46290</v>
      </c>
      <c r="C122" s="261" t="s">
        <v>11642</v>
      </c>
      <c r="D122" s="261" t="s">
        <v>9995</v>
      </c>
      <c r="E122" s="261" t="s">
        <v>3041</v>
      </c>
      <c r="F122" s="261">
        <v>7288.2895302453544</v>
      </c>
      <c r="G122" s="261" t="s">
        <v>3042</v>
      </c>
      <c r="H122" s="261" t="s">
        <v>2945</v>
      </c>
      <c r="I122" s="261" t="s">
        <v>7024</v>
      </c>
      <c r="J122" s="213"/>
      <c r="K122" s="214"/>
      <c r="L122" s="214"/>
      <c r="M122" s="214"/>
      <c r="N122" s="214"/>
      <c r="O122" s="214"/>
      <c r="P122" s="216"/>
    </row>
    <row r="123" spans="2:16">
      <c r="B123" s="267">
        <v>46290</v>
      </c>
      <c r="C123" s="261" t="s">
        <v>11642</v>
      </c>
      <c r="D123" s="261" t="s">
        <v>9995</v>
      </c>
      <c r="E123" s="261" t="s">
        <v>3041</v>
      </c>
      <c r="F123" s="261">
        <v>752.60640459880233</v>
      </c>
      <c r="G123" s="261" t="s">
        <v>2984</v>
      </c>
      <c r="H123" s="261" t="s">
        <v>2936</v>
      </c>
      <c r="I123" s="261" t="s">
        <v>7025</v>
      </c>
      <c r="J123" s="213"/>
      <c r="K123" s="214"/>
      <c r="L123" s="214"/>
      <c r="M123" s="214"/>
      <c r="N123" s="214"/>
      <c r="O123" s="214"/>
      <c r="P123" s="216"/>
    </row>
    <row r="124" spans="2:16">
      <c r="B124" s="267">
        <v>46290</v>
      </c>
      <c r="C124" s="261" t="s">
        <v>11642</v>
      </c>
      <c r="D124" s="261" t="s">
        <v>9995</v>
      </c>
      <c r="E124" s="261" t="s">
        <v>3041</v>
      </c>
      <c r="F124" s="261">
        <v>629.06640806607902</v>
      </c>
      <c r="G124" s="261" t="s">
        <v>2984</v>
      </c>
      <c r="H124" s="261" t="s">
        <v>2937</v>
      </c>
      <c r="I124" s="261" t="s">
        <v>7026</v>
      </c>
      <c r="J124" s="213"/>
      <c r="K124" s="214"/>
      <c r="L124" s="214"/>
      <c r="M124" s="214"/>
      <c r="N124" s="214"/>
      <c r="O124" s="214"/>
      <c r="P124" s="216"/>
    </row>
    <row r="125" spans="2:16">
      <c r="B125" s="267">
        <v>46290</v>
      </c>
      <c r="C125" s="261" t="s">
        <v>11642</v>
      </c>
      <c r="D125" s="261" t="s">
        <v>9995</v>
      </c>
      <c r="E125" s="261" t="s">
        <v>3041</v>
      </c>
      <c r="F125" s="261">
        <v>619.67419831268489</v>
      </c>
      <c r="G125" s="261" t="s">
        <v>2984</v>
      </c>
      <c r="H125" s="261" t="s">
        <v>2938</v>
      </c>
      <c r="I125" s="261" t="s">
        <v>7027</v>
      </c>
      <c r="J125" s="213"/>
      <c r="K125" s="214"/>
      <c r="L125" s="214"/>
      <c r="M125" s="214"/>
      <c r="N125" s="214"/>
      <c r="O125" s="214"/>
      <c r="P125" s="216"/>
    </row>
    <row r="126" spans="2:16">
      <c r="B126" s="267">
        <v>46290</v>
      </c>
      <c r="C126" s="261" t="s">
        <v>11642</v>
      </c>
      <c r="D126" s="261" t="s">
        <v>9995</v>
      </c>
      <c r="E126" s="261" t="s">
        <v>3041</v>
      </c>
      <c r="F126" s="261">
        <v>1194.3973687816181</v>
      </c>
      <c r="G126" s="261" t="s">
        <v>2938</v>
      </c>
      <c r="H126" s="261" t="s">
        <v>2916</v>
      </c>
      <c r="I126" s="261" t="s">
        <v>7028</v>
      </c>
      <c r="J126" s="213"/>
      <c r="K126" s="214"/>
      <c r="L126" s="214"/>
      <c r="M126" s="214"/>
      <c r="N126" s="214"/>
      <c r="O126" s="214"/>
      <c r="P126" s="216"/>
    </row>
    <row r="127" spans="2:16">
      <c r="B127" s="267">
        <v>46290</v>
      </c>
      <c r="C127" s="261" t="s">
        <v>11642</v>
      </c>
      <c r="D127" s="261" t="s">
        <v>9995</v>
      </c>
      <c r="E127" s="261" t="s">
        <v>3041</v>
      </c>
      <c r="F127" s="261">
        <v>1055.396323693916</v>
      </c>
      <c r="G127" s="261" t="s">
        <v>2938</v>
      </c>
      <c r="H127" s="261" t="s">
        <v>2978</v>
      </c>
      <c r="I127" s="261" t="s">
        <v>7029</v>
      </c>
      <c r="J127" s="213"/>
      <c r="K127" s="214"/>
      <c r="L127" s="214"/>
      <c r="M127" s="214"/>
      <c r="N127" s="214"/>
      <c r="O127" s="214"/>
      <c r="P127" s="216"/>
    </row>
    <row r="128" spans="2:16">
      <c r="B128" s="267">
        <v>46290</v>
      </c>
      <c r="C128" s="261" t="s">
        <v>11642</v>
      </c>
      <c r="D128" s="261" t="s">
        <v>9995</v>
      </c>
      <c r="E128" s="261" t="s">
        <v>3041</v>
      </c>
      <c r="F128" s="261">
        <v>1060.6993564460431</v>
      </c>
      <c r="G128" s="261" t="s">
        <v>2938</v>
      </c>
      <c r="H128" s="261" t="s">
        <v>2977</v>
      </c>
      <c r="I128" s="261" t="s">
        <v>7030</v>
      </c>
      <c r="J128" s="213"/>
      <c r="K128" s="214"/>
      <c r="L128" s="214"/>
      <c r="M128" s="214"/>
      <c r="N128" s="214"/>
      <c r="O128" s="214"/>
      <c r="P128" s="216"/>
    </row>
    <row r="129" spans="2:16">
      <c r="B129" s="267">
        <v>46290</v>
      </c>
      <c r="C129" s="261" t="s">
        <v>11642</v>
      </c>
      <c r="D129" s="261" t="s">
        <v>9995</v>
      </c>
      <c r="E129" s="261" t="s">
        <v>3041</v>
      </c>
      <c r="F129" s="261">
        <v>1060.696236016229</v>
      </c>
      <c r="G129" s="261" t="s">
        <v>2938</v>
      </c>
      <c r="H129" s="261" t="s">
        <v>2976</v>
      </c>
      <c r="I129" s="261" t="s">
        <v>7031</v>
      </c>
      <c r="J129" s="213"/>
      <c r="K129" s="214"/>
      <c r="L129" s="214"/>
      <c r="M129" s="214"/>
      <c r="N129" s="214"/>
      <c r="O129" s="214"/>
      <c r="P129" s="216"/>
    </row>
    <row r="130" spans="2:16">
      <c r="B130" s="267">
        <v>46290</v>
      </c>
      <c r="C130" s="261" t="s">
        <v>11642</v>
      </c>
      <c r="D130" s="261" t="s">
        <v>9995</v>
      </c>
      <c r="E130" s="261" t="s">
        <v>3041</v>
      </c>
      <c r="F130" s="261">
        <v>1063.1143704177809</v>
      </c>
      <c r="G130" s="261" t="s">
        <v>2938</v>
      </c>
      <c r="H130" s="261" t="s">
        <v>2975</v>
      </c>
      <c r="I130" s="261" t="s">
        <v>7032</v>
      </c>
      <c r="J130" s="213"/>
      <c r="K130" s="214"/>
      <c r="L130" s="214"/>
      <c r="M130" s="214"/>
      <c r="N130" s="214"/>
      <c r="O130" s="214"/>
      <c r="P130" s="216"/>
    </row>
    <row r="131" spans="2:16">
      <c r="B131" s="267">
        <v>46290</v>
      </c>
      <c r="C131" s="261" t="s">
        <v>11642</v>
      </c>
      <c r="D131" s="261" t="s">
        <v>9995</v>
      </c>
      <c r="E131" s="261" t="s">
        <v>3041</v>
      </c>
      <c r="F131" s="261">
        <v>1053.26456277445</v>
      </c>
      <c r="G131" s="261" t="s">
        <v>2938</v>
      </c>
      <c r="H131" s="261" t="s">
        <v>2974</v>
      </c>
      <c r="I131" s="261" t="s">
        <v>7033</v>
      </c>
      <c r="J131" s="213"/>
      <c r="K131" s="214"/>
      <c r="L131" s="214"/>
      <c r="M131" s="214"/>
      <c r="N131" s="214"/>
      <c r="O131" s="214"/>
      <c r="P131" s="216"/>
    </row>
    <row r="132" spans="2:16">
      <c r="B132" s="267">
        <v>46290</v>
      </c>
      <c r="C132" s="261" t="s">
        <v>11642</v>
      </c>
      <c r="D132" s="261" t="s">
        <v>9995</v>
      </c>
      <c r="E132" s="261" t="s">
        <v>3041</v>
      </c>
      <c r="F132" s="261">
        <v>1053.259879993275</v>
      </c>
      <c r="G132" s="261" t="s">
        <v>2938</v>
      </c>
      <c r="H132" s="261" t="s">
        <v>2945</v>
      </c>
      <c r="I132" s="261" t="s">
        <v>7034</v>
      </c>
      <c r="J132" s="213"/>
      <c r="K132" s="214"/>
      <c r="L132" s="214"/>
      <c r="M132" s="214"/>
      <c r="N132" s="214"/>
      <c r="O132" s="214"/>
      <c r="P132" s="216"/>
    </row>
    <row r="133" spans="2:16">
      <c r="B133" s="267">
        <v>46290</v>
      </c>
      <c r="C133" s="261" t="s">
        <v>11642</v>
      </c>
      <c r="D133" s="261" t="s">
        <v>9995</v>
      </c>
      <c r="E133" s="261" t="s">
        <v>3041</v>
      </c>
      <c r="F133" s="261">
        <v>1053.2586410678921</v>
      </c>
      <c r="G133" s="261" t="s">
        <v>2938</v>
      </c>
      <c r="H133" s="261" t="s">
        <v>2864</v>
      </c>
      <c r="I133" s="261" t="s">
        <v>7035</v>
      </c>
      <c r="J133" s="213"/>
      <c r="K133" s="214"/>
      <c r="L133" s="214"/>
      <c r="M133" s="214"/>
      <c r="N133" s="214"/>
      <c r="O133" s="214"/>
      <c r="P133" s="216"/>
    </row>
    <row r="134" spans="2:16">
      <c r="B134" s="267">
        <v>46290</v>
      </c>
      <c r="C134" s="261" t="s">
        <v>11642</v>
      </c>
      <c r="D134" s="261" t="s">
        <v>9995</v>
      </c>
      <c r="E134" s="261" t="s">
        <v>3041</v>
      </c>
      <c r="F134" s="261">
        <v>1389.823705093469</v>
      </c>
      <c r="G134" s="261" t="s">
        <v>2938</v>
      </c>
      <c r="H134" s="261" t="s">
        <v>2865</v>
      </c>
      <c r="I134" s="261" t="s">
        <v>7036</v>
      </c>
      <c r="J134" s="213"/>
      <c r="K134" s="214"/>
      <c r="L134" s="214"/>
      <c r="M134" s="214"/>
      <c r="N134" s="214"/>
      <c r="O134" s="214"/>
      <c r="P134" s="216"/>
    </row>
    <row r="135" spans="2:16">
      <c r="B135" s="267">
        <v>46290</v>
      </c>
      <c r="C135" s="261" t="s">
        <v>11642</v>
      </c>
      <c r="D135" s="261" t="s">
        <v>9995</v>
      </c>
      <c r="E135" s="261" t="s">
        <v>3041</v>
      </c>
      <c r="F135" s="261">
        <v>1028.613653974608</v>
      </c>
      <c r="G135" s="261" t="s">
        <v>2938</v>
      </c>
      <c r="H135" s="261" t="s">
        <v>2866</v>
      </c>
      <c r="I135" s="261" t="s">
        <v>7037</v>
      </c>
      <c r="J135" s="213"/>
      <c r="K135" s="214"/>
      <c r="L135" s="214"/>
      <c r="M135" s="214"/>
      <c r="N135" s="214"/>
      <c r="O135" s="214"/>
      <c r="P135" s="216"/>
    </row>
    <row r="136" spans="2:16">
      <c r="B136" s="267">
        <v>46290</v>
      </c>
      <c r="C136" s="261" t="s">
        <v>11642</v>
      </c>
      <c r="D136" s="261" t="s">
        <v>9995</v>
      </c>
      <c r="E136" s="261" t="s">
        <v>3041</v>
      </c>
      <c r="F136" s="261">
        <v>439.15355631685821</v>
      </c>
      <c r="G136" s="261" t="s">
        <v>2991</v>
      </c>
      <c r="H136" s="261" t="s">
        <v>2866</v>
      </c>
      <c r="I136" s="261" t="s">
        <v>7038</v>
      </c>
      <c r="J136" s="213"/>
      <c r="K136" s="214"/>
      <c r="L136" s="214"/>
      <c r="M136" s="214"/>
      <c r="N136" s="214"/>
      <c r="O136" s="214"/>
      <c r="P136" s="216"/>
    </row>
    <row r="137" spans="2:16">
      <c r="B137" s="267">
        <v>46290</v>
      </c>
      <c r="C137" s="261" t="s">
        <v>11645</v>
      </c>
      <c r="D137" s="261" t="s">
        <v>9995</v>
      </c>
      <c r="E137" s="261" t="s">
        <v>3044</v>
      </c>
      <c r="F137" s="261">
        <v>12600.522223345821</v>
      </c>
      <c r="G137" s="261" t="s">
        <v>7039</v>
      </c>
      <c r="H137" s="261" t="s">
        <v>3050</v>
      </c>
      <c r="I137" s="261" t="s">
        <v>7040</v>
      </c>
      <c r="J137" s="213"/>
      <c r="K137" s="214"/>
      <c r="L137" s="214"/>
      <c r="M137" s="214"/>
      <c r="N137" s="214"/>
      <c r="O137" s="214"/>
      <c r="P137" s="216"/>
    </row>
    <row r="138" spans="2:16">
      <c r="B138" s="267">
        <v>46290</v>
      </c>
      <c r="C138" s="261" t="s">
        <v>11645</v>
      </c>
      <c r="D138" s="261" t="s">
        <v>9995</v>
      </c>
      <c r="E138" s="261" t="s">
        <v>6875</v>
      </c>
      <c r="F138" s="261">
        <v>698.8850235696882</v>
      </c>
      <c r="G138" s="261" t="s">
        <v>7041</v>
      </c>
      <c r="H138" s="261" t="s">
        <v>2978</v>
      </c>
      <c r="I138" s="261" t="s">
        <v>7042</v>
      </c>
      <c r="J138" s="213"/>
      <c r="K138" s="214"/>
      <c r="L138" s="214"/>
      <c r="M138" s="214"/>
      <c r="N138" s="214"/>
      <c r="O138" s="214"/>
      <c r="P138" s="216"/>
    </row>
    <row r="139" spans="2:16">
      <c r="B139" s="267">
        <v>46290</v>
      </c>
      <c r="C139" s="261" t="s">
        <v>11645</v>
      </c>
      <c r="D139" s="261" t="s">
        <v>9995</v>
      </c>
      <c r="E139" s="261" t="s">
        <v>6875</v>
      </c>
      <c r="F139" s="261">
        <v>981.8022748818621</v>
      </c>
      <c r="G139" s="261" t="s">
        <v>7041</v>
      </c>
      <c r="H139" s="261" t="s">
        <v>2916</v>
      </c>
      <c r="I139" s="261" t="s">
        <v>7043</v>
      </c>
      <c r="J139" s="213"/>
      <c r="K139" s="214"/>
      <c r="L139" s="214"/>
      <c r="M139" s="214"/>
      <c r="N139" s="214"/>
      <c r="O139" s="214"/>
      <c r="P139" s="216"/>
    </row>
    <row r="140" spans="2:16">
      <c r="B140" s="267">
        <v>46290</v>
      </c>
      <c r="C140" s="261" t="s">
        <v>11645</v>
      </c>
      <c r="D140" s="261" t="s">
        <v>9995</v>
      </c>
      <c r="E140" s="261" t="s">
        <v>6875</v>
      </c>
      <c r="F140" s="261">
        <v>1362.207618349365</v>
      </c>
      <c r="G140" s="261" t="s">
        <v>3056</v>
      </c>
      <c r="H140" s="261" t="s">
        <v>2865</v>
      </c>
      <c r="I140" s="261" t="s">
        <v>3055</v>
      </c>
      <c r="J140" s="213"/>
      <c r="K140" s="214"/>
      <c r="L140" s="214"/>
      <c r="M140" s="214"/>
      <c r="N140" s="214"/>
      <c r="O140" s="214"/>
      <c r="P140" s="216"/>
    </row>
    <row r="141" spans="2:16">
      <c r="B141" s="267">
        <v>46290</v>
      </c>
      <c r="C141" s="261" t="s">
        <v>11645</v>
      </c>
      <c r="D141" s="261" t="s">
        <v>9995</v>
      </c>
      <c r="E141" s="261" t="s">
        <v>6875</v>
      </c>
      <c r="F141" s="261">
        <v>1926.328223545104</v>
      </c>
      <c r="G141" s="261" t="s">
        <v>7044</v>
      </c>
      <c r="H141" s="261" t="s">
        <v>3060</v>
      </c>
      <c r="I141" s="261" t="s">
        <v>7045</v>
      </c>
      <c r="J141" s="213"/>
      <c r="K141" s="214"/>
      <c r="L141" s="214"/>
      <c r="M141" s="214"/>
      <c r="N141" s="214"/>
      <c r="O141" s="214"/>
      <c r="P141" s="216"/>
    </row>
    <row r="142" spans="2:16">
      <c r="B142" s="267">
        <v>46290</v>
      </c>
      <c r="C142" s="261" t="s">
        <v>11645</v>
      </c>
      <c r="D142" s="261" t="s">
        <v>9995</v>
      </c>
      <c r="E142" s="261" t="s">
        <v>6875</v>
      </c>
      <c r="F142" s="261">
        <v>1067.333873693831</v>
      </c>
      <c r="G142" s="261" t="s">
        <v>7046</v>
      </c>
      <c r="H142" s="261" t="s">
        <v>2945</v>
      </c>
      <c r="I142" s="261" t="s">
        <v>7047</v>
      </c>
      <c r="J142" s="213"/>
      <c r="K142" s="214"/>
      <c r="L142" s="214"/>
      <c r="M142" s="214"/>
      <c r="N142" s="214"/>
      <c r="O142" s="214"/>
      <c r="P142" s="216"/>
    </row>
    <row r="143" spans="2:16">
      <c r="B143" s="267">
        <v>46290</v>
      </c>
      <c r="C143" s="261" t="s">
        <v>11645</v>
      </c>
      <c r="D143" s="261" t="s">
        <v>9995</v>
      </c>
      <c r="E143" s="261" t="s">
        <v>6875</v>
      </c>
      <c r="F143" s="261">
        <v>513.19199033640325</v>
      </c>
      <c r="G143" s="261" t="s">
        <v>7044</v>
      </c>
      <c r="H143" s="261" t="s">
        <v>2937</v>
      </c>
      <c r="I143" s="261" t="s">
        <v>7048</v>
      </c>
      <c r="J143" s="213"/>
      <c r="K143" s="214"/>
      <c r="L143" s="214"/>
      <c r="M143" s="214"/>
      <c r="N143" s="214"/>
      <c r="O143" s="214"/>
      <c r="P143" s="216"/>
    </row>
    <row r="144" spans="2:16">
      <c r="B144" s="267">
        <v>46290</v>
      </c>
      <c r="C144" s="261" t="s">
        <v>11645</v>
      </c>
      <c r="D144" s="261" t="s">
        <v>9995</v>
      </c>
      <c r="E144" s="261" t="s">
        <v>6875</v>
      </c>
      <c r="F144" s="261">
        <v>449.97098489105701</v>
      </c>
      <c r="G144" s="261" t="s">
        <v>7044</v>
      </c>
      <c r="H144" s="261" t="s">
        <v>2974</v>
      </c>
      <c r="I144" s="261" t="s">
        <v>7049</v>
      </c>
      <c r="J144" s="213"/>
      <c r="K144" s="214"/>
      <c r="L144" s="214"/>
      <c r="M144" s="214"/>
      <c r="N144" s="214"/>
      <c r="O144" s="214"/>
      <c r="P144" s="216"/>
    </row>
    <row r="145" spans="2:16">
      <c r="B145" s="267">
        <v>46290</v>
      </c>
      <c r="C145" s="261" t="s">
        <v>11646</v>
      </c>
      <c r="D145" s="261" t="s">
        <v>9995</v>
      </c>
      <c r="E145" s="261" t="s">
        <v>3039</v>
      </c>
      <c r="F145" s="261">
        <v>533.76139363646507</v>
      </c>
      <c r="G145" s="261" t="s">
        <v>3059</v>
      </c>
      <c r="H145" s="261" t="s">
        <v>2917</v>
      </c>
      <c r="I145" s="261" t="s">
        <v>6885</v>
      </c>
      <c r="J145" s="213"/>
      <c r="K145" s="214"/>
      <c r="L145" s="214"/>
      <c r="M145" s="214"/>
      <c r="N145" s="214"/>
      <c r="O145" s="214"/>
      <c r="P145" s="216"/>
    </row>
    <row r="146" spans="2:16">
      <c r="B146" s="267">
        <v>46290</v>
      </c>
      <c r="C146" s="261" t="s">
        <v>11646</v>
      </c>
      <c r="D146" s="261" t="s">
        <v>9995</v>
      </c>
      <c r="E146" s="261" t="s">
        <v>3039</v>
      </c>
      <c r="F146" s="261">
        <v>898.10467205371242</v>
      </c>
      <c r="G146" s="261" t="s">
        <v>3059</v>
      </c>
      <c r="H146" s="261" t="s">
        <v>2922</v>
      </c>
      <c r="I146" s="261" t="s">
        <v>6886</v>
      </c>
      <c r="J146" s="213"/>
      <c r="K146" s="214"/>
      <c r="L146" s="214"/>
      <c r="M146" s="214"/>
      <c r="N146" s="214"/>
      <c r="O146" s="214"/>
      <c r="P146" s="216"/>
    </row>
    <row r="147" spans="2:16">
      <c r="B147" s="267">
        <v>46290</v>
      </c>
      <c r="C147" s="261" t="s">
        <v>11646</v>
      </c>
      <c r="D147" s="261" t="s">
        <v>9995</v>
      </c>
      <c r="E147" s="261" t="s">
        <v>3039</v>
      </c>
      <c r="F147" s="261">
        <v>578.86305391043425</v>
      </c>
      <c r="G147" s="261" t="s">
        <v>3059</v>
      </c>
      <c r="H147" s="261" t="s">
        <v>2918</v>
      </c>
      <c r="I147" s="261" t="s">
        <v>6887</v>
      </c>
      <c r="J147" s="213"/>
      <c r="K147" s="214"/>
      <c r="L147" s="214"/>
      <c r="M147" s="214"/>
      <c r="N147" s="214"/>
      <c r="O147" s="214"/>
      <c r="P147" s="216"/>
    </row>
    <row r="148" spans="2:16">
      <c r="B148" s="267">
        <v>46290</v>
      </c>
      <c r="C148" s="261" t="s">
        <v>11646</v>
      </c>
      <c r="D148" s="261" t="s">
        <v>9995</v>
      </c>
      <c r="E148" s="261" t="s">
        <v>3039</v>
      </c>
      <c r="F148" s="261">
        <v>737.4808179999236</v>
      </c>
      <c r="G148" s="261" t="s">
        <v>6883</v>
      </c>
      <c r="H148" s="261" t="s">
        <v>2936</v>
      </c>
      <c r="I148" s="261" t="s">
        <v>7050</v>
      </c>
      <c r="J148" s="213"/>
      <c r="K148" s="214"/>
      <c r="L148" s="214"/>
      <c r="M148" s="214"/>
      <c r="N148" s="214"/>
      <c r="O148" s="214"/>
      <c r="P148" s="216"/>
    </row>
    <row r="149" spans="2:16">
      <c r="B149" s="267">
        <v>46290</v>
      </c>
      <c r="C149" s="261" t="s">
        <v>11646</v>
      </c>
      <c r="D149" s="261" t="s">
        <v>9995</v>
      </c>
      <c r="E149" s="261" t="s">
        <v>3039</v>
      </c>
      <c r="F149" s="261">
        <v>485.50455632526428</v>
      </c>
      <c r="G149" s="261" t="s">
        <v>6883</v>
      </c>
      <c r="H149" s="261" t="s">
        <v>2937</v>
      </c>
      <c r="I149" s="261" t="s">
        <v>6884</v>
      </c>
      <c r="J149" s="213"/>
      <c r="K149" s="214"/>
      <c r="L149" s="214"/>
      <c r="M149" s="214"/>
      <c r="N149" s="214"/>
      <c r="O149" s="214"/>
      <c r="P149" s="216"/>
    </row>
    <row r="150" spans="2:16">
      <c r="B150" s="267">
        <v>46290</v>
      </c>
      <c r="C150" s="261" t="s">
        <v>11647</v>
      </c>
      <c r="D150" s="261" t="s">
        <v>9995</v>
      </c>
      <c r="E150" s="261" t="s">
        <v>3039</v>
      </c>
      <c r="F150" s="261">
        <v>826.30409643985331</v>
      </c>
      <c r="G150" s="261" t="s">
        <v>3002</v>
      </c>
      <c r="H150" s="261" t="s">
        <v>2935</v>
      </c>
      <c r="I150" s="261" t="s">
        <v>7051</v>
      </c>
      <c r="J150" s="213"/>
      <c r="K150" s="214"/>
      <c r="L150" s="214"/>
      <c r="M150" s="214"/>
      <c r="N150" s="214"/>
      <c r="O150" s="214"/>
      <c r="P150" s="216"/>
    </row>
    <row r="151" spans="2:16">
      <c r="B151" s="267">
        <v>46290</v>
      </c>
      <c r="C151" s="261" t="s">
        <v>11647</v>
      </c>
      <c r="D151" s="261" t="s">
        <v>9995</v>
      </c>
      <c r="E151" s="261" t="s">
        <v>3039</v>
      </c>
      <c r="F151" s="261">
        <v>537.44623915757984</v>
      </c>
      <c r="G151" s="261" t="s">
        <v>3002</v>
      </c>
      <c r="H151" s="261" t="s">
        <v>2933</v>
      </c>
      <c r="I151" s="261" t="s">
        <v>7052</v>
      </c>
      <c r="J151" s="213"/>
      <c r="K151" s="214"/>
      <c r="L151" s="214"/>
      <c r="M151" s="214"/>
      <c r="N151" s="214"/>
      <c r="O151" s="214"/>
      <c r="P151" s="216"/>
    </row>
    <row r="152" spans="2:16">
      <c r="B152" s="267">
        <v>46290</v>
      </c>
      <c r="C152" s="261" t="s">
        <v>11647</v>
      </c>
      <c r="D152" s="261" t="s">
        <v>9995</v>
      </c>
      <c r="E152" s="261" t="s">
        <v>3039</v>
      </c>
      <c r="F152" s="261">
        <v>462.16678304411471</v>
      </c>
      <c r="G152" s="261" t="s">
        <v>3002</v>
      </c>
      <c r="H152" s="261" t="s">
        <v>2974</v>
      </c>
      <c r="I152" s="261" t="s">
        <v>7053</v>
      </c>
      <c r="J152" s="213"/>
      <c r="K152" s="214"/>
      <c r="L152" s="214"/>
      <c r="M152" s="214"/>
      <c r="N152" s="214"/>
      <c r="O152" s="214"/>
      <c r="P152" s="216"/>
    </row>
    <row r="153" spans="2:16">
      <c r="B153" s="267">
        <v>46290</v>
      </c>
      <c r="C153" s="261" t="s">
        <v>11647</v>
      </c>
      <c r="D153" s="261" t="s">
        <v>9995</v>
      </c>
      <c r="E153" s="261" t="s">
        <v>3039</v>
      </c>
      <c r="F153" s="261">
        <v>463.31075927615171</v>
      </c>
      <c r="G153" s="261" t="s">
        <v>3002</v>
      </c>
      <c r="H153" s="261" t="s">
        <v>2975</v>
      </c>
      <c r="I153" s="261" t="s">
        <v>7054</v>
      </c>
      <c r="J153" s="213"/>
      <c r="K153" s="214"/>
      <c r="L153" s="214"/>
      <c r="M153" s="214"/>
      <c r="N153" s="214"/>
      <c r="O153" s="214"/>
      <c r="P153" s="216"/>
    </row>
    <row r="154" spans="2:16">
      <c r="B154" s="267">
        <v>46290</v>
      </c>
      <c r="C154" s="261" t="s">
        <v>11647</v>
      </c>
      <c r="D154" s="261" t="s">
        <v>9995</v>
      </c>
      <c r="E154" s="261" t="s">
        <v>3039</v>
      </c>
      <c r="F154" s="261">
        <v>463.31343706697231</v>
      </c>
      <c r="G154" s="261" t="s">
        <v>3002</v>
      </c>
      <c r="H154" s="261" t="s">
        <v>2866</v>
      </c>
      <c r="I154" s="261" t="s">
        <v>7055</v>
      </c>
      <c r="J154" s="213"/>
      <c r="K154" s="214"/>
      <c r="L154" s="214"/>
      <c r="M154" s="214"/>
      <c r="N154" s="214"/>
      <c r="O154" s="214"/>
      <c r="P154" s="216"/>
    </row>
    <row r="155" spans="2:16">
      <c r="B155" s="267">
        <v>46290</v>
      </c>
      <c r="C155" s="261" t="s">
        <v>11647</v>
      </c>
      <c r="D155" s="261" t="s">
        <v>9995</v>
      </c>
      <c r="E155" s="261" t="s">
        <v>3039</v>
      </c>
      <c r="F155" s="261">
        <v>463.31539220549172</v>
      </c>
      <c r="G155" s="261" t="s">
        <v>3002</v>
      </c>
      <c r="H155" s="261" t="s">
        <v>2976</v>
      </c>
      <c r="I155" s="261" t="s">
        <v>7056</v>
      </c>
      <c r="J155" s="213"/>
      <c r="K155" s="214"/>
      <c r="L155" s="214"/>
      <c r="M155" s="214"/>
      <c r="N155" s="214"/>
      <c r="O155" s="214"/>
      <c r="P155" s="216"/>
    </row>
    <row r="156" spans="2:16">
      <c r="B156" s="267">
        <v>46290</v>
      </c>
      <c r="C156" s="261" t="s">
        <v>11647</v>
      </c>
      <c r="D156" s="261" t="s">
        <v>9995</v>
      </c>
      <c r="E156" s="261" t="s">
        <v>3039</v>
      </c>
      <c r="F156" s="261">
        <v>537.44248746708035</v>
      </c>
      <c r="G156" s="261" t="s">
        <v>3002</v>
      </c>
      <c r="H156" s="261" t="s">
        <v>2922</v>
      </c>
      <c r="I156" s="261" t="s">
        <v>7057</v>
      </c>
      <c r="J156" s="213"/>
      <c r="K156" s="214"/>
      <c r="L156" s="214"/>
      <c r="M156" s="214"/>
      <c r="N156" s="214"/>
      <c r="O156" s="214"/>
      <c r="P156" s="216"/>
    </row>
    <row r="157" spans="2:16">
      <c r="B157" s="267">
        <v>46290</v>
      </c>
      <c r="C157" s="261" t="s">
        <v>11647</v>
      </c>
      <c r="D157" s="261" t="s">
        <v>9995</v>
      </c>
      <c r="E157" s="261" t="s">
        <v>3039</v>
      </c>
      <c r="F157" s="261">
        <v>661.64202213753015</v>
      </c>
      <c r="G157" s="261" t="s">
        <v>3002</v>
      </c>
      <c r="H157" s="261" t="s">
        <v>2918</v>
      </c>
      <c r="I157" s="261" t="s">
        <v>7058</v>
      </c>
      <c r="J157" s="213"/>
      <c r="K157" s="214"/>
      <c r="L157" s="214"/>
      <c r="M157" s="214"/>
      <c r="N157" s="214"/>
      <c r="O157" s="214"/>
      <c r="P157" s="216"/>
    </row>
    <row r="158" spans="2:16">
      <c r="B158" s="267">
        <v>46290</v>
      </c>
      <c r="C158" s="261" t="s">
        <v>11648</v>
      </c>
      <c r="D158" s="261" t="s">
        <v>9995</v>
      </c>
      <c r="E158" s="261" t="s">
        <v>3039</v>
      </c>
      <c r="F158" s="261">
        <v>446.3899156935513</v>
      </c>
      <c r="G158" s="261" t="s">
        <v>2994</v>
      </c>
      <c r="H158" s="261" t="s">
        <v>2983</v>
      </c>
      <c r="I158" s="261" t="s">
        <v>7059</v>
      </c>
      <c r="J158" s="213"/>
      <c r="K158" s="214"/>
      <c r="L158" s="214"/>
      <c r="M158" s="214"/>
      <c r="N158" s="214"/>
      <c r="O158" s="214"/>
      <c r="P158" s="216"/>
    </row>
    <row r="159" spans="2:16">
      <c r="B159" s="267">
        <v>46290</v>
      </c>
      <c r="C159" s="261" t="s">
        <v>11648</v>
      </c>
      <c r="D159" s="261" t="s">
        <v>9995</v>
      </c>
      <c r="E159" s="261" t="s">
        <v>3039</v>
      </c>
      <c r="F159" s="261">
        <v>446.39149131625891</v>
      </c>
      <c r="G159" s="261" t="s">
        <v>2994</v>
      </c>
      <c r="H159" s="261" t="s">
        <v>2982</v>
      </c>
      <c r="I159" s="261" t="s">
        <v>7060</v>
      </c>
      <c r="J159" s="213"/>
      <c r="K159" s="214"/>
      <c r="L159" s="214"/>
      <c r="M159" s="214"/>
      <c r="N159" s="214"/>
      <c r="O159" s="214"/>
      <c r="P159" s="216"/>
    </row>
    <row r="160" spans="2:16">
      <c r="B160" s="267">
        <v>46290</v>
      </c>
      <c r="C160" s="261" t="s">
        <v>11648</v>
      </c>
      <c r="D160" s="261" t="s">
        <v>9995</v>
      </c>
      <c r="E160" s="261" t="s">
        <v>3039</v>
      </c>
      <c r="F160" s="261">
        <v>457.44230515323579</v>
      </c>
      <c r="G160" s="261" t="s">
        <v>2997</v>
      </c>
      <c r="H160" s="261" t="s">
        <v>2987</v>
      </c>
      <c r="I160" s="261" t="s">
        <v>7061</v>
      </c>
      <c r="J160" s="213"/>
      <c r="K160" s="214"/>
      <c r="L160" s="214"/>
      <c r="M160" s="214"/>
      <c r="N160" s="214"/>
      <c r="O160" s="214"/>
      <c r="P160" s="216"/>
    </row>
    <row r="161" spans="2:16">
      <c r="B161" s="267">
        <v>46290</v>
      </c>
      <c r="C161" s="261" t="s">
        <v>11648</v>
      </c>
      <c r="D161" s="261" t="s">
        <v>9995</v>
      </c>
      <c r="E161" s="261" t="s">
        <v>3039</v>
      </c>
      <c r="F161" s="261">
        <v>502.82590836286539</v>
      </c>
      <c r="G161" s="261" t="s">
        <v>2996</v>
      </c>
      <c r="H161" s="261" t="s">
        <v>2918</v>
      </c>
      <c r="I161" s="261" t="s">
        <v>7062</v>
      </c>
      <c r="J161" s="213"/>
      <c r="K161" s="214"/>
      <c r="L161" s="214"/>
      <c r="M161" s="214"/>
      <c r="N161" s="214"/>
      <c r="O161" s="214"/>
      <c r="P161" s="216"/>
    </row>
    <row r="162" spans="2:16">
      <c r="B162" s="267">
        <v>46290</v>
      </c>
      <c r="C162" s="261" t="s">
        <v>11648</v>
      </c>
      <c r="D162" s="261" t="s">
        <v>9995</v>
      </c>
      <c r="E162" s="261" t="s">
        <v>3039</v>
      </c>
      <c r="F162" s="261">
        <v>502.82339408621192</v>
      </c>
      <c r="G162" s="261" t="s">
        <v>2996</v>
      </c>
      <c r="H162" s="261" t="s">
        <v>2922</v>
      </c>
      <c r="I162" s="261" t="s">
        <v>7063</v>
      </c>
      <c r="J162" s="213"/>
      <c r="K162" s="214"/>
      <c r="L162" s="214"/>
      <c r="M162" s="214"/>
      <c r="N162" s="214"/>
      <c r="O162" s="214"/>
      <c r="P162" s="216"/>
    </row>
    <row r="163" spans="2:16">
      <c r="B163" s="267">
        <v>46290</v>
      </c>
      <c r="C163" s="261" t="s">
        <v>11648</v>
      </c>
      <c r="D163" s="261" t="s">
        <v>9995</v>
      </c>
      <c r="E163" s="261" t="s">
        <v>3039</v>
      </c>
      <c r="F163" s="261">
        <v>519.70898947864771</v>
      </c>
      <c r="G163" s="261" t="s">
        <v>2996</v>
      </c>
      <c r="H163" s="261" t="s">
        <v>2935</v>
      </c>
      <c r="I163" s="261" t="s">
        <v>7064</v>
      </c>
      <c r="J163" s="213"/>
      <c r="K163" s="214"/>
      <c r="L163" s="214"/>
      <c r="M163" s="214"/>
      <c r="N163" s="214"/>
      <c r="O163" s="214"/>
      <c r="P163" s="216"/>
    </row>
    <row r="164" spans="2:16">
      <c r="B164" s="267">
        <v>46290</v>
      </c>
      <c r="C164" s="261" t="s">
        <v>11648</v>
      </c>
      <c r="D164" s="261" t="s">
        <v>9995</v>
      </c>
      <c r="E164" s="261" t="s">
        <v>3039</v>
      </c>
      <c r="F164" s="261">
        <v>420.23614491894841</v>
      </c>
      <c r="G164" s="261" t="s">
        <v>2994</v>
      </c>
      <c r="H164" s="261" t="s">
        <v>2916</v>
      </c>
      <c r="I164" s="261" t="s">
        <v>7065</v>
      </c>
      <c r="J164" s="213"/>
      <c r="K164" s="214"/>
      <c r="L164" s="214"/>
      <c r="M164" s="214"/>
      <c r="N164" s="214"/>
      <c r="O164" s="214"/>
      <c r="P164" s="216"/>
    </row>
    <row r="165" spans="2:16">
      <c r="B165" s="267">
        <v>46290</v>
      </c>
      <c r="C165" s="261" t="s">
        <v>11648</v>
      </c>
      <c r="D165" s="261" t="s">
        <v>9995</v>
      </c>
      <c r="E165" s="261" t="s">
        <v>3039</v>
      </c>
      <c r="F165" s="261">
        <v>446.39346792921418</v>
      </c>
      <c r="G165" s="261" t="s">
        <v>2994</v>
      </c>
      <c r="H165" s="261" t="s">
        <v>2981</v>
      </c>
      <c r="I165" s="261" t="s">
        <v>7066</v>
      </c>
      <c r="J165" s="213"/>
      <c r="K165" s="214"/>
      <c r="L165" s="214"/>
      <c r="M165" s="214"/>
      <c r="N165" s="214"/>
      <c r="O165" s="214"/>
      <c r="P165" s="216"/>
    </row>
    <row r="166" spans="2:16">
      <c r="B166" s="267">
        <v>46290</v>
      </c>
      <c r="C166" s="261" t="s">
        <v>11648</v>
      </c>
      <c r="D166" s="261" t="s">
        <v>9995</v>
      </c>
      <c r="E166" s="261" t="s">
        <v>3039</v>
      </c>
      <c r="F166" s="261">
        <v>446.39198438450688</v>
      </c>
      <c r="G166" s="261" t="s">
        <v>2994</v>
      </c>
      <c r="H166" s="261" t="s">
        <v>2980</v>
      </c>
      <c r="I166" s="261" t="s">
        <v>7067</v>
      </c>
      <c r="J166" s="213"/>
      <c r="K166" s="214"/>
      <c r="L166" s="214"/>
      <c r="M166" s="214"/>
      <c r="N166" s="214"/>
      <c r="O166" s="214"/>
      <c r="P166" s="216"/>
    </row>
    <row r="167" spans="2:16">
      <c r="B167" s="267">
        <v>46290</v>
      </c>
      <c r="C167" s="261" t="s">
        <v>11648</v>
      </c>
      <c r="D167" s="261" t="s">
        <v>9995</v>
      </c>
      <c r="E167" s="261" t="s">
        <v>3039</v>
      </c>
      <c r="F167" s="261">
        <v>446.3912607319653</v>
      </c>
      <c r="G167" s="261" t="s">
        <v>2994</v>
      </c>
      <c r="H167" s="261" t="s">
        <v>2979</v>
      </c>
      <c r="I167" s="261" t="s">
        <v>7068</v>
      </c>
      <c r="J167" s="213"/>
      <c r="K167" s="214"/>
      <c r="L167" s="214"/>
      <c r="M167" s="214"/>
      <c r="N167" s="214"/>
      <c r="O167" s="214"/>
      <c r="P167" s="216"/>
    </row>
    <row r="168" spans="2:16">
      <c r="B168" s="267">
        <v>46290</v>
      </c>
      <c r="C168" s="261" t="s">
        <v>11648</v>
      </c>
      <c r="D168" s="261" t="s">
        <v>9995</v>
      </c>
      <c r="E168" s="261" t="s">
        <v>3039</v>
      </c>
      <c r="F168" s="261">
        <v>932.4144629444927</v>
      </c>
      <c r="G168" s="261" t="s">
        <v>2996</v>
      </c>
      <c r="H168" s="261" t="s">
        <v>2975</v>
      </c>
      <c r="I168" s="261" t="s">
        <v>7069</v>
      </c>
      <c r="J168" s="213"/>
      <c r="K168" s="214"/>
      <c r="L168" s="214"/>
      <c r="M168" s="214"/>
      <c r="N168" s="214"/>
      <c r="O168" s="214"/>
      <c r="P168" s="216"/>
    </row>
    <row r="169" spans="2:16">
      <c r="B169" s="267">
        <v>46290</v>
      </c>
      <c r="C169" s="261" t="s">
        <v>11648</v>
      </c>
      <c r="D169" s="261" t="s">
        <v>9995</v>
      </c>
      <c r="E169" s="261" t="s">
        <v>3039</v>
      </c>
      <c r="F169" s="261">
        <v>518.6107457568869</v>
      </c>
      <c r="G169" s="261" t="s">
        <v>2996</v>
      </c>
      <c r="H169" s="261" t="s">
        <v>2866</v>
      </c>
      <c r="I169" s="261" t="s">
        <v>7070</v>
      </c>
      <c r="J169" s="213"/>
      <c r="K169" s="214"/>
      <c r="L169" s="214"/>
      <c r="M169" s="214"/>
      <c r="N169" s="214"/>
      <c r="O169" s="214"/>
      <c r="P169" s="216"/>
    </row>
    <row r="170" spans="2:16">
      <c r="B170" s="267">
        <v>46290</v>
      </c>
      <c r="C170" s="261" t="s">
        <v>11648</v>
      </c>
      <c r="D170" s="261" t="s">
        <v>9995</v>
      </c>
      <c r="E170" s="261" t="s">
        <v>3039</v>
      </c>
      <c r="F170" s="261">
        <v>522.19176892377436</v>
      </c>
      <c r="G170" s="261" t="s">
        <v>2996</v>
      </c>
      <c r="H170" s="261" t="s">
        <v>2974</v>
      </c>
      <c r="I170" s="261" t="s">
        <v>7071</v>
      </c>
      <c r="J170" s="213"/>
      <c r="K170" s="214"/>
      <c r="L170" s="214"/>
      <c r="M170" s="214"/>
      <c r="N170" s="214"/>
      <c r="O170" s="214"/>
      <c r="P170" s="216"/>
    </row>
    <row r="171" spans="2:16">
      <c r="B171" s="267">
        <v>46290</v>
      </c>
      <c r="C171" s="261" t="s">
        <v>11648</v>
      </c>
      <c r="D171" s="261" t="s">
        <v>9995</v>
      </c>
      <c r="E171" s="261" t="s">
        <v>3039</v>
      </c>
      <c r="F171" s="261">
        <v>481.13310841354541</v>
      </c>
      <c r="G171" s="261" t="s">
        <v>2995</v>
      </c>
      <c r="H171" s="261" t="s">
        <v>2864</v>
      </c>
      <c r="I171" s="261" t="s">
        <v>7072</v>
      </c>
      <c r="J171" s="213"/>
      <c r="K171" s="214"/>
      <c r="L171" s="214"/>
      <c r="M171" s="214"/>
      <c r="N171" s="214"/>
      <c r="O171" s="214"/>
      <c r="P171" s="216"/>
    </row>
    <row r="172" spans="2:16">
      <c r="B172" s="267">
        <v>46290</v>
      </c>
      <c r="C172" s="261" t="s">
        <v>11648</v>
      </c>
      <c r="D172" s="261" t="s">
        <v>9995</v>
      </c>
      <c r="E172" s="261" t="s">
        <v>3039</v>
      </c>
      <c r="F172" s="261">
        <v>771.9483211687766</v>
      </c>
      <c r="G172" s="261" t="s">
        <v>2995</v>
      </c>
      <c r="H172" s="261" t="s">
        <v>2865</v>
      </c>
      <c r="I172" s="261" t="s">
        <v>7073</v>
      </c>
      <c r="J172" s="213"/>
      <c r="K172" s="214"/>
      <c r="L172" s="214"/>
      <c r="M172" s="214"/>
      <c r="N172" s="214"/>
      <c r="O172" s="214"/>
      <c r="P172" s="216"/>
    </row>
    <row r="173" spans="2:16">
      <c r="B173" s="267">
        <v>46290</v>
      </c>
      <c r="C173" s="261" t="s">
        <v>11648</v>
      </c>
      <c r="D173" s="261" t="s">
        <v>9995</v>
      </c>
      <c r="E173" s="261" t="s">
        <v>3039</v>
      </c>
      <c r="F173" s="261">
        <v>410.99970916844899</v>
      </c>
      <c r="G173" s="261" t="s">
        <v>2992</v>
      </c>
      <c r="H173" s="261" t="s">
        <v>2983</v>
      </c>
      <c r="I173" s="261" t="s">
        <v>7074</v>
      </c>
      <c r="J173" s="213"/>
      <c r="K173" s="214"/>
      <c r="L173" s="214"/>
      <c r="M173" s="214"/>
      <c r="N173" s="214"/>
      <c r="O173" s="214"/>
      <c r="P173" s="216"/>
    </row>
    <row r="174" spans="2:16">
      <c r="B174" s="267">
        <v>46290</v>
      </c>
      <c r="C174" s="261" t="s">
        <v>11648</v>
      </c>
      <c r="D174" s="261" t="s">
        <v>9995</v>
      </c>
      <c r="E174" s="261" t="s">
        <v>3039</v>
      </c>
      <c r="F174" s="261">
        <v>411.00369834899902</v>
      </c>
      <c r="G174" s="261" t="s">
        <v>2992</v>
      </c>
      <c r="H174" s="261" t="s">
        <v>2984</v>
      </c>
      <c r="I174" s="261" t="s">
        <v>7075</v>
      </c>
      <c r="J174" s="213"/>
      <c r="K174" s="214"/>
      <c r="L174" s="214"/>
      <c r="M174" s="214"/>
      <c r="N174" s="214"/>
      <c r="O174" s="214"/>
      <c r="P174" s="216"/>
    </row>
    <row r="175" spans="2:16">
      <c r="B175" s="267">
        <v>46290</v>
      </c>
      <c r="C175" s="261" t="s">
        <v>11648</v>
      </c>
      <c r="D175" s="261" t="s">
        <v>9995</v>
      </c>
      <c r="E175" s="261" t="s">
        <v>3039</v>
      </c>
      <c r="F175" s="261">
        <v>411.00285503454512</v>
      </c>
      <c r="G175" s="261" t="s">
        <v>2992</v>
      </c>
      <c r="H175" s="261" t="s">
        <v>3021</v>
      </c>
      <c r="I175" s="261" t="s">
        <v>7076</v>
      </c>
      <c r="J175" s="213"/>
      <c r="K175" s="214"/>
      <c r="L175" s="214"/>
      <c r="M175" s="214"/>
      <c r="N175" s="214"/>
      <c r="O175" s="214"/>
      <c r="P175" s="216"/>
    </row>
    <row r="176" spans="2:16">
      <c r="B176" s="267">
        <v>46290</v>
      </c>
      <c r="C176" s="261" t="s">
        <v>11648</v>
      </c>
      <c r="D176" s="261" t="s">
        <v>9995</v>
      </c>
      <c r="E176" s="261" t="s">
        <v>3039</v>
      </c>
      <c r="F176" s="261">
        <v>454.45454469323158</v>
      </c>
      <c r="G176" s="261" t="s">
        <v>2992</v>
      </c>
      <c r="H176" s="261" t="s">
        <v>2866</v>
      </c>
      <c r="I176" s="261" t="s">
        <v>7077</v>
      </c>
      <c r="J176" s="213"/>
      <c r="K176" s="214"/>
      <c r="L176" s="214"/>
      <c r="M176" s="214"/>
      <c r="N176" s="214"/>
      <c r="O176" s="214"/>
      <c r="P176" s="216"/>
    </row>
    <row r="177" spans="2:16">
      <c r="B177" s="267">
        <v>46290</v>
      </c>
      <c r="C177" s="261" t="s">
        <v>11648</v>
      </c>
      <c r="D177" s="261" t="s">
        <v>9995</v>
      </c>
      <c r="E177" s="261" t="s">
        <v>3039</v>
      </c>
      <c r="F177" s="261">
        <v>447.81994190625852</v>
      </c>
      <c r="G177" s="261" t="s">
        <v>2992</v>
      </c>
      <c r="H177" s="261" t="s">
        <v>2975</v>
      </c>
      <c r="I177" s="261" t="s">
        <v>7078</v>
      </c>
      <c r="J177" s="213"/>
      <c r="K177" s="214"/>
      <c r="L177" s="214"/>
      <c r="M177" s="214"/>
      <c r="N177" s="214"/>
      <c r="O177" s="214"/>
      <c r="P177" s="216"/>
    </row>
    <row r="178" spans="2:16">
      <c r="B178" s="267">
        <v>46290</v>
      </c>
      <c r="C178" s="261" t="s">
        <v>11648</v>
      </c>
      <c r="D178" s="261" t="s">
        <v>9995</v>
      </c>
      <c r="E178" s="261" t="s">
        <v>3039</v>
      </c>
      <c r="F178" s="261">
        <v>774.40439273463562</v>
      </c>
      <c r="G178" s="261" t="s">
        <v>2992</v>
      </c>
      <c r="H178" s="261" t="s">
        <v>2974</v>
      </c>
      <c r="I178" s="261" t="s">
        <v>7079</v>
      </c>
      <c r="J178" s="213"/>
      <c r="K178" s="214"/>
      <c r="L178" s="214"/>
      <c r="M178" s="214"/>
      <c r="N178" s="214"/>
      <c r="O178" s="214"/>
      <c r="P178" s="216"/>
    </row>
    <row r="179" spans="2:16">
      <c r="B179" s="267">
        <v>46290</v>
      </c>
      <c r="C179" s="261" t="s">
        <v>11644</v>
      </c>
      <c r="D179" s="261" t="s">
        <v>9995</v>
      </c>
      <c r="E179" s="261" t="s">
        <v>3035</v>
      </c>
      <c r="F179" s="261">
        <v>653.34148995019495</v>
      </c>
      <c r="G179" s="261" t="s">
        <v>3008</v>
      </c>
      <c r="H179" s="261" t="s">
        <v>2976</v>
      </c>
      <c r="I179" s="261" t="s">
        <v>7080</v>
      </c>
      <c r="J179" s="213"/>
      <c r="K179" s="214"/>
      <c r="L179" s="214"/>
      <c r="M179" s="214"/>
      <c r="N179" s="214"/>
      <c r="O179" s="214"/>
      <c r="P179" s="216"/>
    </row>
    <row r="180" spans="2:16">
      <c r="B180" s="267">
        <v>46290</v>
      </c>
      <c r="C180" s="261" t="s">
        <v>11644</v>
      </c>
      <c r="D180" s="261" t="s">
        <v>9995</v>
      </c>
      <c r="E180" s="261" t="s">
        <v>3035</v>
      </c>
      <c r="F180" s="261">
        <v>634.76990433852188</v>
      </c>
      <c r="G180" s="261" t="s">
        <v>3008</v>
      </c>
      <c r="H180" s="261" t="s">
        <v>2866</v>
      </c>
      <c r="I180" s="261" t="s">
        <v>7081</v>
      </c>
      <c r="J180" s="213"/>
      <c r="K180" s="214"/>
      <c r="L180" s="214"/>
      <c r="M180" s="214"/>
      <c r="N180" s="214"/>
      <c r="O180" s="214"/>
      <c r="P180" s="216"/>
    </row>
    <row r="181" spans="2:16">
      <c r="B181" s="267">
        <v>46290</v>
      </c>
      <c r="C181" s="261" t="s">
        <v>11644</v>
      </c>
      <c r="D181" s="261" t="s">
        <v>9995</v>
      </c>
      <c r="E181" s="261" t="s">
        <v>3035</v>
      </c>
      <c r="F181" s="261">
        <v>677.4575816183351</v>
      </c>
      <c r="G181" s="261" t="s">
        <v>3008</v>
      </c>
      <c r="H181" s="261" t="s">
        <v>2975</v>
      </c>
      <c r="I181" s="261" t="s">
        <v>7082</v>
      </c>
      <c r="J181" s="213"/>
      <c r="K181" s="214"/>
      <c r="L181" s="214"/>
      <c r="M181" s="214"/>
      <c r="N181" s="214"/>
      <c r="O181" s="214"/>
      <c r="P181" s="216"/>
    </row>
    <row r="182" spans="2:16">
      <c r="B182" s="267">
        <v>46290</v>
      </c>
      <c r="C182" s="261" t="s">
        <v>11644</v>
      </c>
      <c r="D182" s="261" t="s">
        <v>9995</v>
      </c>
      <c r="E182" s="261" t="s">
        <v>3035</v>
      </c>
      <c r="F182" s="261">
        <v>660.23100951360539</v>
      </c>
      <c r="G182" s="261" t="s">
        <v>3009</v>
      </c>
      <c r="H182" s="261" t="s">
        <v>2938</v>
      </c>
      <c r="I182" s="261" t="s">
        <v>7083</v>
      </c>
      <c r="J182" s="213"/>
      <c r="K182" s="214"/>
      <c r="L182" s="214"/>
      <c r="M182" s="214"/>
      <c r="N182" s="214"/>
      <c r="O182" s="214"/>
      <c r="P182" s="216"/>
    </row>
    <row r="183" spans="2:16">
      <c r="B183" s="267">
        <v>46290</v>
      </c>
      <c r="C183" s="261" t="s">
        <v>11644</v>
      </c>
      <c r="D183" s="261" t="s">
        <v>9995</v>
      </c>
      <c r="E183" s="261" t="s">
        <v>3035</v>
      </c>
      <c r="F183" s="261">
        <v>718.65142720215954</v>
      </c>
      <c r="G183" s="261" t="s">
        <v>3009</v>
      </c>
      <c r="H183" s="261" t="s">
        <v>2940</v>
      </c>
      <c r="I183" s="261" t="s">
        <v>7084</v>
      </c>
      <c r="J183" s="213"/>
      <c r="K183" s="214"/>
      <c r="L183" s="214"/>
      <c r="M183" s="214"/>
      <c r="N183" s="214"/>
      <c r="O183" s="214"/>
      <c r="P183" s="216"/>
    </row>
    <row r="184" spans="2:16">
      <c r="B184" s="267">
        <v>46290</v>
      </c>
      <c r="C184" s="261" t="s">
        <v>11644</v>
      </c>
      <c r="D184" s="261" t="s">
        <v>9995</v>
      </c>
      <c r="E184" s="261" t="s">
        <v>3035</v>
      </c>
      <c r="F184" s="261">
        <v>927.82031698455103</v>
      </c>
      <c r="G184" s="261" t="s">
        <v>3009</v>
      </c>
      <c r="H184" s="261" t="s">
        <v>2939</v>
      </c>
      <c r="I184" s="261" t="s">
        <v>7085</v>
      </c>
      <c r="J184" s="213"/>
      <c r="K184" s="214"/>
      <c r="L184" s="214"/>
      <c r="M184" s="214"/>
      <c r="N184" s="214"/>
      <c r="O184" s="214"/>
      <c r="P184" s="216"/>
    </row>
    <row r="185" spans="2:16">
      <c r="B185" s="267">
        <v>46290</v>
      </c>
      <c r="C185" s="261" t="s">
        <v>11644</v>
      </c>
      <c r="D185" s="261" t="s">
        <v>9995</v>
      </c>
      <c r="E185" s="261" t="s">
        <v>3035</v>
      </c>
      <c r="F185" s="261">
        <v>327.58930485136813</v>
      </c>
      <c r="G185" s="261" t="s">
        <v>3010</v>
      </c>
      <c r="H185" s="261" t="s">
        <v>3053</v>
      </c>
      <c r="I185" s="261" t="s">
        <v>7086</v>
      </c>
      <c r="J185" s="213"/>
      <c r="K185" s="214"/>
      <c r="L185" s="214"/>
      <c r="M185" s="214"/>
      <c r="N185" s="214"/>
      <c r="O185" s="214"/>
      <c r="P185" s="216"/>
    </row>
    <row r="186" spans="2:16">
      <c r="B186" s="267">
        <v>46290</v>
      </c>
      <c r="C186" s="261" t="s">
        <v>11644</v>
      </c>
      <c r="D186" s="261" t="s">
        <v>9995</v>
      </c>
      <c r="E186" s="261" t="s">
        <v>3035</v>
      </c>
      <c r="F186" s="261">
        <v>679.29524738070904</v>
      </c>
      <c r="G186" s="261" t="s">
        <v>3065</v>
      </c>
      <c r="H186" s="261" t="s">
        <v>2976</v>
      </c>
      <c r="I186" s="261" t="s">
        <v>7087</v>
      </c>
      <c r="J186" s="213"/>
      <c r="K186" s="214"/>
      <c r="L186" s="214"/>
      <c r="M186" s="214"/>
      <c r="N186" s="214"/>
      <c r="O186" s="214"/>
      <c r="P186" s="216"/>
    </row>
    <row r="187" spans="2:16">
      <c r="B187" s="267">
        <v>46290</v>
      </c>
      <c r="C187" s="261" t="s">
        <v>11644</v>
      </c>
      <c r="D187" s="261" t="s">
        <v>9995</v>
      </c>
      <c r="E187" s="261" t="s">
        <v>3035</v>
      </c>
      <c r="F187" s="261">
        <v>337.51375589135569</v>
      </c>
      <c r="G187" s="261" t="s">
        <v>3010</v>
      </c>
      <c r="H187" s="261" t="s">
        <v>3054</v>
      </c>
      <c r="I187" s="261" t="s">
        <v>7088</v>
      </c>
      <c r="J187" s="213"/>
      <c r="K187" s="214"/>
      <c r="L187" s="214"/>
      <c r="M187" s="214"/>
      <c r="N187" s="214"/>
      <c r="O187" s="214"/>
      <c r="P187" s="216"/>
    </row>
    <row r="188" spans="2:16">
      <c r="B188" s="267">
        <v>46290</v>
      </c>
      <c r="C188" s="261" t="s">
        <v>11644</v>
      </c>
      <c r="D188" s="261" t="s">
        <v>9995</v>
      </c>
      <c r="E188" s="261" t="s">
        <v>3035</v>
      </c>
      <c r="F188" s="261">
        <v>592.27561005903408</v>
      </c>
      <c r="G188" s="261" t="s">
        <v>3010</v>
      </c>
      <c r="H188" s="261" t="s">
        <v>2864</v>
      </c>
      <c r="I188" s="261" t="s">
        <v>7089</v>
      </c>
      <c r="J188" s="213"/>
      <c r="K188" s="214"/>
      <c r="L188" s="214"/>
      <c r="M188" s="214"/>
      <c r="N188" s="214"/>
      <c r="O188" s="214"/>
      <c r="P188" s="216"/>
    </row>
    <row r="189" spans="2:16">
      <c r="B189" s="267">
        <v>46290</v>
      </c>
      <c r="C189" s="261" t="s">
        <v>11644</v>
      </c>
      <c r="D189" s="261" t="s">
        <v>9995</v>
      </c>
      <c r="E189" s="261" t="s">
        <v>3035</v>
      </c>
      <c r="F189" s="261">
        <v>805.02986587677151</v>
      </c>
      <c r="G189" s="261" t="s">
        <v>3010</v>
      </c>
      <c r="H189" s="261" t="s">
        <v>2865</v>
      </c>
      <c r="I189" s="261" t="s">
        <v>7090</v>
      </c>
      <c r="J189" s="213"/>
      <c r="K189" s="214"/>
      <c r="L189" s="214"/>
      <c r="M189" s="214"/>
      <c r="N189" s="214"/>
      <c r="O189" s="214"/>
      <c r="P189" s="216"/>
    </row>
    <row r="190" spans="2:16">
      <c r="B190" s="267">
        <v>46290</v>
      </c>
      <c r="C190" s="261" t="s">
        <v>11644</v>
      </c>
      <c r="D190" s="261" t="s">
        <v>9995</v>
      </c>
      <c r="E190" s="261" t="s">
        <v>3035</v>
      </c>
      <c r="F190" s="261">
        <v>731.37040104577318</v>
      </c>
      <c r="G190" s="261" t="s">
        <v>3009</v>
      </c>
      <c r="H190" s="261" t="s">
        <v>2974</v>
      </c>
      <c r="I190" s="261" t="s">
        <v>7091</v>
      </c>
      <c r="J190" s="213"/>
      <c r="K190" s="214"/>
      <c r="L190" s="214"/>
      <c r="M190" s="214"/>
      <c r="N190" s="214"/>
      <c r="O190" s="214"/>
      <c r="P190" s="216"/>
    </row>
    <row r="191" spans="2:16">
      <c r="B191" s="267">
        <v>46290</v>
      </c>
      <c r="C191" s="261" t="s">
        <v>11644</v>
      </c>
      <c r="D191" s="261" t="s">
        <v>9995</v>
      </c>
      <c r="E191" s="261" t="s">
        <v>3035</v>
      </c>
      <c r="F191" s="261">
        <v>620.00418881306541</v>
      </c>
      <c r="G191" s="261" t="s">
        <v>3009</v>
      </c>
      <c r="H191" s="261" t="s">
        <v>2975</v>
      </c>
      <c r="I191" s="261" t="s">
        <v>7092</v>
      </c>
      <c r="J191" s="213"/>
      <c r="K191" s="214"/>
      <c r="L191" s="214"/>
      <c r="M191" s="214"/>
      <c r="N191" s="214"/>
      <c r="O191" s="214"/>
      <c r="P191" s="216"/>
    </row>
    <row r="192" spans="2:16">
      <c r="B192" s="267">
        <v>46290</v>
      </c>
      <c r="C192" s="261" t="s">
        <v>11644</v>
      </c>
      <c r="D192" s="261" t="s">
        <v>9995</v>
      </c>
      <c r="E192" s="261" t="s">
        <v>3035</v>
      </c>
      <c r="F192" s="261">
        <v>620.00086404755712</v>
      </c>
      <c r="G192" s="261" t="s">
        <v>3009</v>
      </c>
      <c r="H192" s="261" t="s">
        <v>2866</v>
      </c>
      <c r="I192" s="261" t="s">
        <v>7093</v>
      </c>
      <c r="J192" s="213"/>
      <c r="K192" s="214"/>
      <c r="L192" s="214"/>
      <c r="M192" s="214"/>
      <c r="N192" s="214"/>
      <c r="O192" s="214"/>
      <c r="P192" s="216"/>
    </row>
    <row r="193" spans="2:16">
      <c r="B193" s="267">
        <v>46290</v>
      </c>
      <c r="C193" s="261" t="s">
        <v>11644</v>
      </c>
      <c r="D193" s="261" t="s">
        <v>9995</v>
      </c>
      <c r="E193" s="261" t="s">
        <v>3035</v>
      </c>
      <c r="F193" s="261">
        <v>620.00554862618446</v>
      </c>
      <c r="G193" s="261" t="s">
        <v>3009</v>
      </c>
      <c r="H193" s="261" t="s">
        <v>2976</v>
      </c>
      <c r="I193" s="261" t="s">
        <v>7094</v>
      </c>
      <c r="J193" s="213"/>
      <c r="K193" s="214"/>
      <c r="L193" s="214"/>
      <c r="M193" s="214"/>
      <c r="N193" s="214"/>
      <c r="O193" s="214"/>
      <c r="P193" s="216"/>
    </row>
    <row r="194" spans="2:16">
      <c r="B194" s="267">
        <v>46290</v>
      </c>
      <c r="C194" s="261" t="s">
        <v>11644</v>
      </c>
      <c r="D194" s="261" t="s">
        <v>9995</v>
      </c>
      <c r="E194" s="261" t="s">
        <v>3035</v>
      </c>
      <c r="F194" s="261">
        <v>620.00463621504605</v>
      </c>
      <c r="G194" s="261" t="s">
        <v>3009</v>
      </c>
      <c r="H194" s="261" t="s">
        <v>2977</v>
      </c>
      <c r="I194" s="261" t="s">
        <v>7095</v>
      </c>
      <c r="J194" s="213"/>
      <c r="K194" s="214"/>
      <c r="L194" s="214"/>
      <c r="M194" s="214"/>
      <c r="N194" s="214"/>
      <c r="O194" s="214"/>
      <c r="P194" s="216"/>
    </row>
    <row r="195" spans="2:16">
      <c r="B195" s="267">
        <v>46290</v>
      </c>
      <c r="C195" s="261" t="s">
        <v>11644</v>
      </c>
      <c r="D195" s="261" t="s">
        <v>9995</v>
      </c>
      <c r="E195" s="261" t="s">
        <v>3035</v>
      </c>
      <c r="F195" s="261">
        <v>620.00278613250703</v>
      </c>
      <c r="G195" s="261" t="s">
        <v>3009</v>
      </c>
      <c r="H195" s="261" t="s">
        <v>2978</v>
      </c>
      <c r="I195" s="261" t="s">
        <v>7096</v>
      </c>
      <c r="J195" s="213"/>
      <c r="K195" s="214"/>
      <c r="L195" s="214"/>
      <c r="M195" s="214"/>
      <c r="N195" s="214"/>
      <c r="O195" s="214"/>
      <c r="P195" s="216"/>
    </row>
    <row r="196" spans="2:16">
      <c r="B196" s="267">
        <v>46290</v>
      </c>
      <c r="C196" s="261" t="s">
        <v>11644</v>
      </c>
      <c r="D196" s="261" t="s">
        <v>9995</v>
      </c>
      <c r="E196" s="261" t="s">
        <v>3035</v>
      </c>
      <c r="F196" s="261">
        <v>620.00686188321561</v>
      </c>
      <c r="G196" s="261" t="s">
        <v>3009</v>
      </c>
      <c r="H196" s="261" t="s">
        <v>2916</v>
      </c>
      <c r="I196" s="261" t="s">
        <v>7097</v>
      </c>
      <c r="J196" s="213"/>
      <c r="K196" s="214"/>
      <c r="L196" s="214"/>
      <c r="M196" s="214"/>
      <c r="N196" s="214"/>
      <c r="O196" s="214"/>
      <c r="P196" s="216"/>
    </row>
    <row r="197" spans="2:16">
      <c r="B197" s="267">
        <v>46290</v>
      </c>
      <c r="C197" s="261" t="s">
        <v>11644</v>
      </c>
      <c r="D197" s="261" t="s">
        <v>9995</v>
      </c>
      <c r="E197" s="261" t="s">
        <v>3035</v>
      </c>
      <c r="F197" s="261">
        <v>620.00755610503256</v>
      </c>
      <c r="G197" s="261" t="s">
        <v>3009</v>
      </c>
      <c r="H197" s="261" t="s">
        <v>2917</v>
      </c>
      <c r="I197" s="261" t="s">
        <v>7098</v>
      </c>
      <c r="J197" s="213"/>
      <c r="K197" s="214"/>
      <c r="L197" s="214"/>
      <c r="M197" s="214"/>
      <c r="N197" s="214"/>
      <c r="O197" s="214"/>
      <c r="P197" s="216"/>
    </row>
    <row r="198" spans="2:16">
      <c r="B198" s="267">
        <v>46290</v>
      </c>
      <c r="C198" s="261" t="s">
        <v>11644</v>
      </c>
      <c r="D198" s="261" t="s">
        <v>9995</v>
      </c>
      <c r="E198" s="261" t="s">
        <v>3035</v>
      </c>
      <c r="F198" s="261">
        <v>620.00772260688245</v>
      </c>
      <c r="G198" s="261" t="s">
        <v>3009</v>
      </c>
      <c r="H198" s="261" t="s">
        <v>2922</v>
      </c>
      <c r="I198" s="261" t="s">
        <v>7099</v>
      </c>
      <c r="J198" s="213"/>
      <c r="K198" s="214"/>
      <c r="L198" s="214"/>
      <c r="M198" s="214"/>
      <c r="N198" s="214"/>
      <c r="O198" s="214"/>
      <c r="P198" s="216"/>
    </row>
    <row r="199" spans="2:16">
      <c r="B199" s="267">
        <v>46290</v>
      </c>
      <c r="C199" s="261" t="s">
        <v>11644</v>
      </c>
      <c r="D199" s="261" t="s">
        <v>9995</v>
      </c>
      <c r="E199" s="261" t="s">
        <v>3035</v>
      </c>
      <c r="F199" s="261">
        <v>620.00759206479415</v>
      </c>
      <c r="G199" s="261" t="s">
        <v>3009</v>
      </c>
      <c r="H199" s="261" t="s">
        <v>2933</v>
      </c>
      <c r="I199" s="261" t="s">
        <v>7100</v>
      </c>
      <c r="J199" s="213"/>
      <c r="K199" s="214"/>
      <c r="L199" s="214"/>
      <c r="M199" s="214"/>
      <c r="N199" s="214"/>
      <c r="O199" s="214"/>
      <c r="P199" s="216"/>
    </row>
    <row r="200" spans="2:16">
      <c r="B200" s="267">
        <v>46290</v>
      </c>
      <c r="C200" s="261" t="s">
        <v>11644</v>
      </c>
      <c r="D200" s="261" t="s">
        <v>9995</v>
      </c>
      <c r="E200" s="261" t="s">
        <v>3035</v>
      </c>
      <c r="F200" s="261">
        <v>624.22780840214489</v>
      </c>
      <c r="G200" s="261" t="s">
        <v>3009</v>
      </c>
      <c r="H200" s="261" t="s">
        <v>2864</v>
      </c>
      <c r="I200" s="261" t="s">
        <v>7101</v>
      </c>
      <c r="J200" s="213"/>
      <c r="K200" s="214"/>
      <c r="L200" s="214"/>
      <c r="M200" s="214"/>
      <c r="N200" s="214"/>
      <c r="O200" s="214"/>
      <c r="P200" s="216"/>
    </row>
    <row r="201" spans="2:16">
      <c r="B201" s="267">
        <v>46290</v>
      </c>
      <c r="C201" s="261" t="s">
        <v>11644</v>
      </c>
      <c r="D201" s="261" t="s">
        <v>9995</v>
      </c>
      <c r="E201" s="261" t="s">
        <v>3035</v>
      </c>
      <c r="F201" s="261">
        <v>711.59730240248609</v>
      </c>
      <c r="G201" s="261" t="s">
        <v>3009</v>
      </c>
      <c r="H201" s="261" t="s">
        <v>2985</v>
      </c>
      <c r="I201" s="261" t="s">
        <v>7102</v>
      </c>
      <c r="J201" s="213"/>
      <c r="K201" s="214"/>
      <c r="L201" s="214"/>
      <c r="M201" s="214"/>
      <c r="N201" s="214"/>
      <c r="O201" s="214"/>
      <c r="P201" s="216"/>
    </row>
    <row r="202" spans="2:16">
      <c r="B202" s="267">
        <v>46290</v>
      </c>
      <c r="C202" s="261" t="s">
        <v>11644</v>
      </c>
      <c r="D202" s="261" t="s">
        <v>9995</v>
      </c>
      <c r="E202" s="261" t="s">
        <v>3035</v>
      </c>
      <c r="F202" s="261">
        <v>712.57996165100485</v>
      </c>
      <c r="G202" s="261" t="s">
        <v>3009</v>
      </c>
      <c r="H202" s="261" t="s">
        <v>3022</v>
      </c>
      <c r="I202" s="261" t="s">
        <v>7103</v>
      </c>
      <c r="J202" s="213"/>
      <c r="K202" s="214"/>
      <c r="L202" s="214"/>
      <c r="M202" s="214"/>
      <c r="N202" s="214"/>
      <c r="O202" s="214"/>
      <c r="P202" s="216"/>
    </row>
    <row r="203" spans="2:16">
      <c r="B203" s="267">
        <v>46290</v>
      </c>
      <c r="C203" s="261" t="s">
        <v>11644</v>
      </c>
      <c r="D203" s="261" t="s">
        <v>9995</v>
      </c>
      <c r="E203" s="261" t="s">
        <v>3035</v>
      </c>
      <c r="F203" s="261">
        <v>712.58084580395371</v>
      </c>
      <c r="G203" s="261" t="s">
        <v>3009</v>
      </c>
      <c r="H203" s="261" t="s">
        <v>2984</v>
      </c>
      <c r="I203" s="261" t="s">
        <v>7104</v>
      </c>
      <c r="J203" s="213"/>
      <c r="K203" s="214"/>
      <c r="L203" s="214"/>
      <c r="M203" s="214"/>
      <c r="N203" s="214"/>
      <c r="O203" s="214"/>
      <c r="P203" s="216"/>
    </row>
    <row r="204" spans="2:16">
      <c r="B204" s="267">
        <v>46290</v>
      </c>
      <c r="C204" s="261" t="s">
        <v>11644</v>
      </c>
      <c r="D204" s="261" t="s">
        <v>9995</v>
      </c>
      <c r="E204" s="261" t="s">
        <v>3035</v>
      </c>
      <c r="F204" s="261">
        <v>712.57858830504119</v>
      </c>
      <c r="G204" s="261" t="s">
        <v>3009</v>
      </c>
      <c r="H204" s="261" t="s">
        <v>2983</v>
      </c>
      <c r="I204" s="261" t="s">
        <v>7105</v>
      </c>
      <c r="J204" s="213"/>
      <c r="K204" s="214"/>
      <c r="L204" s="214"/>
      <c r="M204" s="214"/>
      <c r="N204" s="214"/>
      <c r="O204" s="214"/>
      <c r="P204" s="216"/>
    </row>
    <row r="205" spans="2:16">
      <c r="B205" s="267">
        <v>46290</v>
      </c>
      <c r="C205" s="261" t="s">
        <v>11644</v>
      </c>
      <c r="D205" s="261" t="s">
        <v>9995</v>
      </c>
      <c r="E205" s="261" t="s">
        <v>3035</v>
      </c>
      <c r="F205" s="261">
        <v>712.58326139673591</v>
      </c>
      <c r="G205" s="261" t="s">
        <v>3009</v>
      </c>
      <c r="H205" s="261" t="s">
        <v>2982</v>
      </c>
      <c r="I205" s="261" t="s">
        <v>7106</v>
      </c>
      <c r="J205" s="213"/>
      <c r="K205" s="214"/>
      <c r="L205" s="214"/>
      <c r="M205" s="214"/>
      <c r="N205" s="214"/>
      <c r="O205" s="214"/>
      <c r="P205" s="216"/>
    </row>
    <row r="206" spans="2:16">
      <c r="B206" s="267">
        <v>46290</v>
      </c>
      <c r="C206" s="261" t="s">
        <v>11644</v>
      </c>
      <c r="D206" s="261" t="s">
        <v>9995</v>
      </c>
      <c r="E206" s="261" t="s">
        <v>3035</v>
      </c>
      <c r="F206" s="261">
        <v>712.58239387068897</v>
      </c>
      <c r="G206" s="261" t="s">
        <v>3009</v>
      </c>
      <c r="H206" s="261" t="s">
        <v>2981</v>
      </c>
      <c r="I206" s="261" t="s">
        <v>7107</v>
      </c>
      <c r="J206" s="213"/>
      <c r="K206" s="214"/>
      <c r="L206" s="214"/>
      <c r="M206" s="214"/>
      <c r="N206" s="214"/>
      <c r="O206" s="214"/>
      <c r="P206" s="216"/>
    </row>
    <row r="207" spans="2:16">
      <c r="B207" s="267">
        <v>46290</v>
      </c>
      <c r="C207" s="261" t="s">
        <v>11644</v>
      </c>
      <c r="D207" s="261" t="s">
        <v>9995</v>
      </c>
      <c r="E207" s="261" t="s">
        <v>3035</v>
      </c>
      <c r="F207" s="261">
        <v>721.34460991621017</v>
      </c>
      <c r="G207" s="261" t="s">
        <v>3009</v>
      </c>
      <c r="H207" s="261" t="s">
        <v>2979</v>
      </c>
      <c r="I207" s="261" t="s">
        <v>7108</v>
      </c>
      <c r="J207" s="213"/>
      <c r="K207" s="214"/>
      <c r="L207" s="214"/>
      <c r="M207" s="214"/>
      <c r="N207" s="214"/>
      <c r="O207" s="214"/>
      <c r="P207" s="216"/>
    </row>
    <row r="208" spans="2:16">
      <c r="B208" s="267">
        <v>46290</v>
      </c>
      <c r="C208" s="261" t="s">
        <v>11642</v>
      </c>
      <c r="D208" s="261" t="s">
        <v>9995</v>
      </c>
      <c r="E208" s="261" t="s">
        <v>3034</v>
      </c>
      <c r="F208" s="261">
        <v>9662.7378643574193</v>
      </c>
      <c r="G208" s="261" t="s">
        <v>3042</v>
      </c>
      <c r="H208" s="261" t="s">
        <v>2945</v>
      </c>
      <c r="I208" s="261" t="s">
        <v>7024</v>
      </c>
      <c r="J208" s="213"/>
      <c r="K208" s="214"/>
      <c r="L208" s="214"/>
      <c r="M208" s="214"/>
      <c r="N208" s="214"/>
      <c r="O208" s="214"/>
      <c r="P208" s="216"/>
    </row>
    <row r="209" spans="2:16">
      <c r="B209" s="267">
        <v>46290</v>
      </c>
      <c r="C209" s="261" t="s">
        <v>11642</v>
      </c>
      <c r="D209" s="261" t="s">
        <v>9995</v>
      </c>
      <c r="E209" s="261" t="s">
        <v>3034</v>
      </c>
      <c r="F209" s="261">
        <v>583.00816041976213</v>
      </c>
      <c r="G209" s="261" t="s">
        <v>2996</v>
      </c>
      <c r="H209" s="261" t="s">
        <v>3061</v>
      </c>
      <c r="I209" s="261" t="s">
        <v>7109</v>
      </c>
      <c r="J209" s="213"/>
      <c r="K209" s="214"/>
      <c r="L209" s="214"/>
      <c r="M209" s="214"/>
      <c r="N209" s="214"/>
      <c r="O209" s="214"/>
      <c r="P209" s="216"/>
    </row>
    <row r="210" spans="2:16">
      <c r="B210" s="267">
        <v>46290</v>
      </c>
      <c r="C210" s="261" t="s">
        <v>11642</v>
      </c>
      <c r="D210" s="261" t="s">
        <v>9995</v>
      </c>
      <c r="E210" s="261" t="s">
        <v>3034</v>
      </c>
      <c r="F210" s="261">
        <v>453.61495450790972</v>
      </c>
      <c r="G210" s="261" t="s">
        <v>2991</v>
      </c>
      <c r="H210" s="261" t="s">
        <v>2945</v>
      </c>
      <c r="I210" s="261" t="s">
        <v>7110</v>
      </c>
      <c r="J210" s="213"/>
      <c r="K210" s="214"/>
      <c r="L210" s="214"/>
      <c r="M210" s="214"/>
      <c r="N210" s="214"/>
      <c r="O210" s="214"/>
      <c r="P210" s="216"/>
    </row>
    <row r="211" spans="2:16">
      <c r="B211" s="267">
        <v>46290</v>
      </c>
      <c r="C211" s="261" t="s">
        <v>11642</v>
      </c>
      <c r="D211" s="261" t="s">
        <v>9995</v>
      </c>
      <c r="E211" s="261" t="s">
        <v>3034</v>
      </c>
      <c r="F211" s="261">
        <v>534.2208842986729</v>
      </c>
      <c r="G211" s="261" t="s">
        <v>2998</v>
      </c>
      <c r="H211" s="261" t="s">
        <v>2979</v>
      </c>
      <c r="I211" s="261" t="s">
        <v>7111</v>
      </c>
      <c r="J211" s="213"/>
      <c r="K211" s="214"/>
      <c r="L211" s="214"/>
      <c r="M211" s="214"/>
      <c r="N211" s="214"/>
      <c r="O211" s="214"/>
      <c r="P211" s="216"/>
    </row>
    <row r="212" spans="2:16">
      <c r="B212" s="267">
        <v>46290</v>
      </c>
      <c r="C212" s="261" t="s">
        <v>11642</v>
      </c>
      <c r="D212" s="261" t="s">
        <v>9995</v>
      </c>
      <c r="E212" s="261" t="s">
        <v>3034</v>
      </c>
      <c r="F212" s="261">
        <v>534.22165643051267</v>
      </c>
      <c r="G212" s="261" t="s">
        <v>2998</v>
      </c>
      <c r="H212" s="261" t="s">
        <v>2980</v>
      </c>
      <c r="I212" s="261" t="s">
        <v>7112</v>
      </c>
      <c r="J212" s="213"/>
      <c r="K212" s="214"/>
      <c r="L212" s="214"/>
      <c r="M212" s="214"/>
      <c r="N212" s="214"/>
      <c r="O212" s="214"/>
      <c r="P212" s="216"/>
    </row>
    <row r="213" spans="2:16">
      <c r="B213" s="267">
        <v>46290</v>
      </c>
      <c r="C213" s="261" t="s">
        <v>11642</v>
      </c>
      <c r="D213" s="261" t="s">
        <v>9995</v>
      </c>
      <c r="E213" s="261" t="s">
        <v>3034</v>
      </c>
      <c r="F213" s="261">
        <v>534.22626259824028</v>
      </c>
      <c r="G213" s="261" t="s">
        <v>2998</v>
      </c>
      <c r="H213" s="261" t="s">
        <v>2940</v>
      </c>
      <c r="I213" s="261" t="s">
        <v>7113</v>
      </c>
      <c r="J213" s="213"/>
      <c r="K213" s="214"/>
      <c r="L213" s="214"/>
      <c r="M213" s="214"/>
      <c r="N213" s="214"/>
      <c r="O213" s="214"/>
      <c r="P213" s="216"/>
    </row>
    <row r="214" spans="2:16">
      <c r="B214" s="267">
        <v>46290</v>
      </c>
      <c r="C214" s="261" t="s">
        <v>11642</v>
      </c>
      <c r="D214" s="261" t="s">
        <v>9995</v>
      </c>
      <c r="E214" s="261" t="s">
        <v>3034</v>
      </c>
      <c r="F214" s="261">
        <v>595.04862242611125</v>
      </c>
      <c r="G214" s="261" t="s">
        <v>2998</v>
      </c>
      <c r="H214" s="261" t="s">
        <v>2916</v>
      </c>
      <c r="I214" s="261" t="s">
        <v>7114</v>
      </c>
      <c r="J214" s="213"/>
      <c r="K214" s="214"/>
      <c r="L214" s="214"/>
      <c r="M214" s="214"/>
      <c r="N214" s="214"/>
      <c r="O214" s="214"/>
      <c r="P214" s="216"/>
    </row>
    <row r="215" spans="2:16">
      <c r="B215" s="267">
        <v>46290</v>
      </c>
      <c r="C215" s="261" t="s">
        <v>11642</v>
      </c>
      <c r="D215" s="261" t="s">
        <v>9995</v>
      </c>
      <c r="E215" s="261" t="s">
        <v>3034</v>
      </c>
      <c r="F215" s="261">
        <v>595.45526185026392</v>
      </c>
      <c r="G215" s="261" t="s">
        <v>2998</v>
      </c>
      <c r="H215" s="261" t="s">
        <v>2918</v>
      </c>
      <c r="I215" s="261" t="s">
        <v>7115</v>
      </c>
      <c r="J215" s="213"/>
      <c r="K215" s="214"/>
      <c r="L215" s="214"/>
      <c r="M215" s="214"/>
      <c r="N215" s="214"/>
      <c r="O215" s="214"/>
      <c r="P215" s="216"/>
    </row>
    <row r="216" spans="2:16">
      <c r="B216" s="267">
        <v>46290</v>
      </c>
      <c r="C216" s="261" t="s">
        <v>11642</v>
      </c>
      <c r="D216" s="261" t="s">
        <v>9995</v>
      </c>
      <c r="E216" s="261" t="s">
        <v>3034</v>
      </c>
      <c r="F216" s="261">
        <v>595.05327566992491</v>
      </c>
      <c r="G216" s="261" t="s">
        <v>2998</v>
      </c>
      <c r="H216" s="261" t="s">
        <v>2917</v>
      </c>
      <c r="I216" s="261" t="s">
        <v>7116</v>
      </c>
      <c r="J216" s="213"/>
      <c r="K216" s="214"/>
      <c r="L216" s="214"/>
      <c r="M216" s="214"/>
      <c r="N216" s="214"/>
      <c r="O216" s="214"/>
      <c r="P216" s="216"/>
    </row>
    <row r="217" spans="2:16">
      <c r="B217" s="267">
        <v>46290</v>
      </c>
      <c r="C217" s="261" t="s">
        <v>11642</v>
      </c>
      <c r="D217" s="261" t="s">
        <v>9995</v>
      </c>
      <c r="E217" s="261" t="s">
        <v>3034</v>
      </c>
      <c r="F217" s="261">
        <v>595.45791403204203</v>
      </c>
      <c r="G217" s="261" t="s">
        <v>2998</v>
      </c>
      <c r="H217" s="261" t="s">
        <v>2933</v>
      </c>
      <c r="I217" s="261" t="s">
        <v>7117</v>
      </c>
      <c r="J217" s="213"/>
      <c r="K217" s="214"/>
      <c r="L217" s="214"/>
      <c r="M217" s="214"/>
      <c r="N217" s="214"/>
      <c r="O217" s="214"/>
      <c r="P217" s="216"/>
    </row>
    <row r="218" spans="2:16">
      <c r="B218" s="267">
        <v>46290</v>
      </c>
      <c r="C218" s="261" t="s">
        <v>11642</v>
      </c>
      <c r="D218" s="261" t="s">
        <v>9995</v>
      </c>
      <c r="E218" s="261" t="s">
        <v>3034</v>
      </c>
      <c r="F218" s="261">
        <v>595.4572156094946</v>
      </c>
      <c r="G218" s="261" t="s">
        <v>2998</v>
      </c>
      <c r="H218" s="261" t="s">
        <v>2922</v>
      </c>
      <c r="I218" s="261" t="s">
        <v>7118</v>
      </c>
      <c r="J218" s="213"/>
      <c r="K218" s="214"/>
      <c r="L218" s="214"/>
      <c r="M218" s="214"/>
      <c r="N218" s="214"/>
      <c r="O218" s="214"/>
      <c r="P218" s="216"/>
    </row>
    <row r="219" spans="2:16">
      <c r="B219" s="267">
        <v>46290</v>
      </c>
      <c r="C219" s="261" t="s">
        <v>11642</v>
      </c>
      <c r="D219" s="261" t="s">
        <v>9995</v>
      </c>
      <c r="E219" s="261" t="s">
        <v>3034</v>
      </c>
      <c r="F219" s="261">
        <v>596.53225278237369</v>
      </c>
      <c r="G219" s="261" t="s">
        <v>2998</v>
      </c>
      <c r="H219" s="261" t="s">
        <v>2935</v>
      </c>
      <c r="I219" s="261" t="s">
        <v>7119</v>
      </c>
      <c r="J219" s="213"/>
      <c r="K219" s="214"/>
      <c r="L219" s="214"/>
      <c r="M219" s="214"/>
      <c r="N219" s="214"/>
      <c r="O219" s="214"/>
      <c r="P219" s="216"/>
    </row>
    <row r="220" spans="2:16">
      <c r="B220" s="267">
        <v>46290</v>
      </c>
      <c r="C220" s="261" t="s">
        <v>11642</v>
      </c>
      <c r="D220" s="261" t="s">
        <v>9995</v>
      </c>
      <c r="E220" s="261" t="s">
        <v>3034</v>
      </c>
      <c r="F220" s="261">
        <v>545.35655714117456</v>
      </c>
      <c r="G220" s="261" t="s">
        <v>2999</v>
      </c>
      <c r="H220" s="261" t="s">
        <v>2938</v>
      </c>
      <c r="I220" s="261" t="s">
        <v>7120</v>
      </c>
      <c r="J220" s="213"/>
      <c r="K220" s="214"/>
      <c r="L220" s="214"/>
      <c r="M220" s="214"/>
      <c r="N220" s="214"/>
      <c r="O220" s="214"/>
      <c r="P220" s="216"/>
    </row>
    <row r="221" spans="2:16">
      <c r="B221" s="267">
        <v>46290</v>
      </c>
      <c r="C221" s="261" t="s">
        <v>11642</v>
      </c>
      <c r="D221" s="261" t="s">
        <v>9995</v>
      </c>
      <c r="E221" s="261" t="s">
        <v>3034</v>
      </c>
      <c r="F221" s="261">
        <v>591.08037238550605</v>
      </c>
      <c r="G221" s="261" t="s">
        <v>2999</v>
      </c>
      <c r="H221" s="261" t="s">
        <v>2937</v>
      </c>
      <c r="I221" s="261" t="s">
        <v>7121</v>
      </c>
      <c r="J221" s="213"/>
      <c r="K221" s="214"/>
      <c r="L221" s="214"/>
      <c r="M221" s="214"/>
      <c r="N221" s="214"/>
      <c r="O221" s="214"/>
      <c r="P221" s="216"/>
    </row>
    <row r="222" spans="2:16">
      <c r="B222" s="267">
        <v>46290</v>
      </c>
      <c r="C222" s="261" t="s">
        <v>11642</v>
      </c>
      <c r="D222" s="261" t="s">
        <v>9995</v>
      </c>
      <c r="E222" s="261" t="s">
        <v>3034</v>
      </c>
      <c r="F222" s="261">
        <v>1041.884110674262</v>
      </c>
      <c r="G222" s="261" t="s">
        <v>2979</v>
      </c>
      <c r="H222" s="261" t="s">
        <v>2866</v>
      </c>
      <c r="I222" s="261" t="s">
        <v>7122</v>
      </c>
      <c r="J222" s="213"/>
      <c r="K222" s="214"/>
      <c r="L222" s="214"/>
      <c r="M222" s="214"/>
      <c r="N222" s="214"/>
      <c r="O222" s="214"/>
      <c r="P222" s="216"/>
    </row>
    <row r="223" spans="2:16">
      <c r="B223" s="267">
        <v>46290</v>
      </c>
      <c r="C223" s="261" t="s">
        <v>11642</v>
      </c>
      <c r="D223" s="261" t="s">
        <v>9995</v>
      </c>
      <c r="E223" s="261" t="s">
        <v>3034</v>
      </c>
      <c r="F223" s="261">
        <v>1041.8854704201219</v>
      </c>
      <c r="G223" s="261" t="s">
        <v>2979</v>
      </c>
      <c r="H223" s="261" t="s">
        <v>2975</v>
      </c>
      <c r="I223" s="261" t="s">
        <v>7123</v>
      </c>
      <c r="J223" s="213"/>
      <c r="K223" s="214"/>
      <c r="L223" s="214"/>
      <c r="M223" s="214"/>
      <c r="N223" s="214"/>
      <c r="O223" s="214"/>
      <c r="P223" s="216"/>
    </row>
    <row r="224" spans="2:16">
      <c r="B224" s="267">
        <v>46290</v>
      </c>
      <c r="C224" s="261" t="s">
        <v>11642</v>
      </c>
      <c r="D224" s="261" t="s">
        <v>9995</v>
      </c>
      <c r="E224" s="261" t="s">
        <v>3034</v>
      </c>
      <c r="F224" s="261">
        <v>582.30691512208432</v>
      </c>
      <c r="G224" s="261" t="s">
        <v>2918</v>
      </c>
      <c r="H224" s="261" t="s">
        <v>2978</v>
      </c>
      <c r="I224" s="261" t="s">
        <v>7124</v>
      </c>
      <c r="J224" s="213"/>
      <c r="K224" s="214"/>
      <c r="L224" s="214"/>
      <c r="M224" s="214"/>
      <c r="N224" s="214"/>
      <c r="O224" s="214"/>
      <c r="P224" s="216"/>
    </row>
    <row r="225" spans="2:16">
      <c r="B225" s="267">
        <v>46290</v>
      </c>
      <c r="C225" s="261" t="s">
        <v>11642</v>
      </c>
      <c r="D225" s="261" t="s">
        <v>9995</v>
      </c>
      <c r="E225" s="261" t="s">
        <v>3034</v>
      </c>
      <c r="F225" s="261">
        <v>582.30574333108962</v>
      </c>
      <c r="G225" s="261" t="s">
        <v>2918</v>
      </c>
      <c r="H225" s="261" t="s">
        <v>2916</v>
      </c>
      <c r="I225" s="261" t="s">
        <v>7125</v>
      </c>
      <c r="J225" s="213"/>
      <c r="K225" s="214"/>
      <c r="L225" s="214"/>
      <c r="M225" s="214"/>
      <c r="N225" s="214"/>
      <c r="O225" s="214"/>
      <c r="P225" s="216"/>
    </row>
    <row r="226" spans="2:16">
      <c r="B226" s="267">
        <v>46290</v>
      </c>
      <c r="C226" s="261" t="s">
        <v>11642</v>
      </c>
      <c r="D226" s="261" t="s">
        <v>9995</v>
      </c>
      <c r="E226" s="261" t="s">
        <v>3034</v>
      </c>
      <c r="F226" s="261">
        <v>714.61139316126355</v>
      </c>
      <c r="G226" s="261"/>
      <c r="H226" s="261"/>
      <c r="I226" s="261" t="s">
        <v>3055</v>
      </c>
      <c r="J226" s="213"/>
      <c r="K226" s="214"/>
      <c r="L226" s="214"/>
      <c r="M226" s="214"/>
      <c r="N226" s="214"/>
      <c r="O226" s="214"/>
      <c r="P226" s="216"/>
    </row>
    <row r="227" spans="2:16">
      <c r="B227" s="267">
        <v>46290</v>
      </c>
      <c r="C227" s="261" t="s">
        <v>11648</v>
      </c>
      <c r="D227" s="261" t="s">
        <v>9995</v>
      </c>
      <c r="E227" s="261" t="s">
        <v>3044</v>
      </c>
      <c r="F227" s="261">
        <v>490.43141212500632</v>
      </c>
      <c r="G227" s="261" t="s">
        <v>2997</v>
      </c>
      <c r="H227" s="261" t="s">
        <v>2979</v>
      </c>
      <c r="I227" s="261" t="s">
        <v>7126</v>
      </c>
      <c r="J227" s="213"/>
      <c r="K227" s="214"/>
      <c r="L227" s="214"/>
      <c r="M227" s="214"/>
      <c r="N227" s="214"/>
      <c r="O227" s="214"/>
      <c r="P227" s="216"/>
    </row>
    <row r="228" spans="2:16">
      <c r="B228" s="267">
        <v>46290</v>
      </c>
      <c r="C228" s="261" t="s">
        <v>11648</v>
      </c>
      <c r="D228" s="261" t="s">
        <v>9995</v>
      </c>
      <c r="E228" s="261" t="s">
        <v>3044</v>
      </c>
      <c r="F228" s="261">
        <v>473.44528000988072</v>
      </c>
      <c r="G228" s="261" t="s">
        <v>2997</v>
      </c>
      <c r="H228" s="261" t="s">
        <v>2940</v>
      </c>
      <c r="I228" s="261" t="s">
        <v>7127</v>
      </c>
      <c r="J228" s="213"/>
      <c r="K228" s="214"/>
      <c r="L228" s="214"/>
      <c r="M228" s="214"/>
      <c r="N228" s="214"/>
      <c r="O228" s="214"/>
      <c r="P228" s="216"/>
    </row>
    <row r="229" spans="2:16">
      <c r="B229" s="267">
        <v>46290</v>
      </c>
      <c r="C229" s="261" t="s">
        <v>11648</v>
      </c>
      <c r="D229" s="261" t="s">
        <v>9995</v>
      </c>
      <c r="E229" s="261" t="s">
        <v>3044</v>
      </c>
      <c r="F229" s="261">
        <v>1135.9925409233549</v>
      </c>
      <c r="G229" s="261" t="s">
        <v>2997</v>
      </c>
      <c r="H229" s="261" t="s">
        <v>2939</v>
      </c>
      <c r="I229" s="261" t="s">
        <v>7128</v>
      </c>
      <c r="J229" s="213"/>
      <c r="K229" s="214"/>
      <c r="L229" s="214"/>
      <c r="M229" s="214"/>
      <c r="N229" s="214"/>
      <c r="O229" s="214"/>
      <c r="P229" s="216"/>
    </row>
    <row r="230" spans="2:16">
      <c r="B230" s="267">
        <v>46290</v>
      </c>
      <c r="C230" s="261" t="s">
        <v>11648</v>
      </c>
      <c r="D230" s="261" t="s">
        <v>9995</v>
      </c>
      <c r="E230" s="261" t="s">
        <v>3044</v>
      </c>
      <c r="F230" s="261">
        <v>510.45306422188878</v>
      </c>
      <c r="G230" s="261" t="s">
        <v>2996</v>
      </c>
      <c r="H230" s="261" t="s">
        <v>2979</v>
      </c>
      <c r="I230" s="261" t="s">
        <v>7129</v>
      </c>
      <c r="J230" s="213"/>
      <c r="K230" s="214"/>
      <c r="L230" s="214"/>
      <c r="M230" s="214"/>
      <c r="N230" s="214"/>
      <c r="O230" s="214"/>
      <c r="P230" s="216"/>
    </row>
    <row r="231" spans="2:16">
      <c r="B231" s="267">
        <v>46290</v>
      </c>
      <c r="C231" s="261" t="s">
        <v>11648</v>
      </c>
      <c r="D231" s="261" t="s">
        <v>9995</v>
      </c>
      <c r="E231" s="261" t="s">
        <v>3044</v>
      </c>
      <c r="F231" s="261">
        <v>569.99039415642619</v>
      </c>
      <c r="G231" s="261" t="s">
        <v>2996</v>
      </c>
      <c r="H231" s="261" t="s">
        <v>2980</v>
      </c>
      <c r="I231" s="261" t="s">
        <v>7130</v>
      </c>
      <c r="J231" s="213"/>
      <c r="K231" s="214"/>
      <c r="L231" s="214"/>
      <c r="M231" s="214"/>
      <c r="N231" s="214"/>
      <c r="O231" s="214"/>
      <c r="P231" s="216"/>
    </row>
    <row r="232" spans="2:16">
      <c r="B232" s="267">
        <v>46290</v>
      </c>
      <c r="C232" s="261" t="s">
        <v>11648</v>
      </c>
      <c r="D232" s="261" t="s">
        <v>9995</v>
      </c>
      <c r="E232" s="261" t="s">
        <v>3044</v>
      </c>
      <c r="F232" s="261">
        <v>413.6711609531194</v>
      </c>
      <c r="G232" s="261" t="s">
        <v>2996</v>
      </c>
      <c r="H232" s="261" t="s">
        <v>2982</v>
      </c>
      <c r="I232" s="261" t="s">
        <v>7131</v>
      </c>
      <c r="J232" s="213"/>
      <c r="K232" s="214"/>
      <c r="L232" s="214"/>
      <c r="M232" s="214"/>
      <c r="N232" s="214"/>
      <c r="O232" s="214"/>
      <c r="P232" s="216"/>
    </row>
    <row r="233" spans="2:16">
      <c r="B233" s="267">
        <v>46290</v>
      </c>
      <c r="C233" s="261" t="s">
        <v>11648</v>
      </c>
      <c r="D233" s="261" t="s">
        <v>9995</v>
      </c>
      <c r="E233" s="261" t="s">
        <v>3044</v>
      </c>
      <c r="F233" s="261">
        <v>457.06348845735192</v>
      </c>
      <c r="G233" s="261" t="s">
        <v>2996</v>
      </c>
      <c r="H233" s="261" t="s">
        <v>2983</v>
      </c>
      <c r="I233" s="261" t="s">
        <v>7132</v>
      </c>
      <c r="J233" s="213"/>
      <c r="K233" s="214"/>
      <c r="L233" s="214"/>
      <c r="M233" s="214"/>
      <c r="N233" s="214"/>
      <c r="O233" s="214"/>
      <c r="P233" s="216"/>
    </row>
    <row r="234" spans="2:16">
      <c r="B234" s="267">
        <v>46290</v>
      </c>
      <c r="C234" s="261" t="s">
        <v>11648</v>
      </c>
      <c r="D234" s="261" t="s">
        <v>9995</v>
      </c>
      <c r="E234" s="261" t="s">
        <v>3044</v>
      </c>
      <c r="F234" s="261">
        <v>557.21111157163978</v>
      </c>
      <c r="G234" s="261" t="s">
        <v>2996</v>
      </c>
      <c r="H234" s="261" t="s">
        <v>3022</v>
      </c>
      <c r="I234" s="261" t="s">
        <v>7133</v>
      </c>
      <c r="J234" s="213"/>
      <c r="K234" s="214"/>
      <c r="L234" s="214"/>
      <c r="M234" s="214"/>
      <c r="N234" s="214"/>
      <c r="O234" s="214"/>
      <c r="P234" s="216"/>
    </row>
    <row r="235" spans="2:16">
      <c r="B235" s="267">
        <v>46290</v>
      </c>
      <c r="C235" s="261" t="s">
        <v>11648</v>
      </c>
      <c r="D235" s="261" t="s">
        <v>9995</v>
      </c>
      <c r="E235" s="261" t="s">
        <v>3044</v>
      </c>
      <c r="F235" s="261">
        <v>662.12197178043425</v>
      </c>
      <c r="G235" s="261" t="s">
        <v>2996</v>
      </c>
      <c r="H235" s="261" t="s">
        <v>3021</v>
      </c>
      <c r="I235" s="261" t="s">
        <v>7134</v>
      </c>
      <c r="J235" s="213"/>
      <c r="K235" s="214"/>
      <c r="L235" s="214"/>
      <c r="M235" s="214"/>
      <c r="N235" s="214"/>
      <c r="O235" s="214"/>
      <c r="P235" s="216"/>
    </row>
    <row r="236" spans="2:16">
      <c r="B236" s="267">
        <v>46290</v>
      </c>
      <c r="C236" s="261" t="s">
        <v>11648</v>
      </c>
      <c r="D236" s="261" t="s">
        <v>9995</v>
      </c>
      <c r="E236" s="261" t="s">
        <v>3044</v>
      </c>
      <c r="F236" s="261">
        <v>1374.7382095642099</v>
      </c>
      <c r="G236" s="261" t="s">
        <v>2996</v>
      </c>
      <c r="H236" s="261" t="s">
        <v>2984</v>
      </c>
      <c r="I236" s="261" t="s">
        <v>7135</v>
      </c>
      <c r="J236" s="213"/>
      <c r="K236" s="214"/>
      <c r="L236" s="214"/>
      <c r="M236" s="214"/>
      <c r="N236" s="214"/>
      <c r="O236" s="214"/>
      <c r="P236" s="216"/>
    </row>
    <row r="237" spans="2:16">
      <c r="B237" s="267">
        <v>46290</v>
      </c>
      <c r="C237" s="261" t="s">
        <v>11648</v>
      </c>
      <c r="D237" s="261" t="s">
        <v>9995</v>
      </c>
      <c r="E237" s="261" t="s">
        <v>3044</v>
      </c>
      <c r="F237" s="261">
        <v>514.10423214733601</v>
      </c>
      <c r="G237" s="261" t="s">
        <v>2997</v>
      </c>
      <c r="H237" s="261" t="s">
        <v>2980</v>
      </c>
      <c r="I237" s="261" t="s">
        <v>7136</v>
      </c>
      <c r="J237" s="213"/>
      <c r="K237" s="214"/>
      <c r="L237" s="214"/>
      <c r="M237" s="214"/>
      <c r="N237" s="214"/>
      <c r="O237" s="214"/>
      <c r="P237" s="216"/>
    </row>
    <row r="238" spans="2:16">
      <c r="B238" s="267">
        <v>46290</v>
      </c>
      <c r="C238" s="261" t="s">
        <v>11648</v>
      </c>
      <c r="D238" s="261" t="s">
        <v>9995</v>
      </c>
      <c r="E238" s="261" t="s">
        <v>3044</v>
      </c>
      <c r="F238" s="261">
        <v>391.08740067877812</v>
      </c>
      <c r="G238" s="261" t="s">
        <v>2988</v>
      </c>
      <c r="H238" s="261" t="s">
        <v>2922</v>
      </c>
      <c r="I238" s="261" t="s">
        <v>7137</v>
      </c>
      <c r="J238" s="213"/>
      <c r="K238" s="214"/>
      <c r="L238" s="214"/>
      <c r="M238" s="214"/>
      <c r="N238" s="214"/>
      <c r="O238" s="214"/>
      <c r="P238" s="216"/>
    </row>
    <row r="239" spans="2:16">
      <c r="B239" s="267">
        <v>46290</v>
      </c>
      <c r="C239" s="261" t="s">
        <v>11648</v>
      </c>
      <c r="D239" s="261" t="s">
        <v>9995</v>
      </c>
      <c r="E239" s="261" t="s">
        <v>3044</v>
      </c>
      <c r="F239" s="261">
        <v>446.77285270020371</v>
      </c>
      <c r="G239" s="261" t="s">
        <v>2990</v>
      </c>
      <c r="H239" s="261" t="s">
        <v>2977</v>
      </c>
      <c r="I239" s="261" t="s">
        <v>7138</v>
      </c>
      <c r="J239" s="213"/>
      <c r="K239" s="214"/>
      <c r="L239" s="214"/>
      <c r="M239" s="214"/>
      <c r="N239" s="214"/>
      <c r="O239" s="214"/>
      <c r="P239" s="216"/>
    </row>
    <row r="240" spans="2:16">
      <c r="B240" s="267">
        <v>46290</v>
      </c>
      <c r="C240" s="261" t="s">
        <v>11648</v>
      </c>
      <c r="D240" s="261" t="s">
        <v>9995</v>
      </c>
      <c r="E240" s="261" t="s">
        <v>3044</v>
      </c>
      <c r="F240" s="261">
        <v>373.46908206958318</v>
      </c>
      <c r="G240" s="261" t="s">
        <v>2990</v>
      </c>
      <c r="H240" s="261" t="s">
        <v>2975</v>
      </c>
      <c r="I240" s="261" t="s">
        <v>7139</v>
      </c>
      <c r="J240" s="213"/>
      <c r="K240" s="214"/>
      <c r="L240" s="214"/>
      <c r="M240" s="214"/>
      <c r="N240" s="214"/>
      <c r="O240" s="214"/>
      <c r="P240" s="216"/>
    </row>
    <row r="241" spans="2:16">
      <c r="B241" s="267">
        <v>46290</v>
      </c>
      <c r="C241" s="261" t="s">
        <v>11648</v>
      </c>
      <c r="D241" s="261" t="s">
        <v>9995</v>
      </c>
      <c r="E241" s="261" t="s">
        <v>3044</v>
      </c>
      <c r="F241" s="261">
        <v>468.69405745435512</v>
      </c>
      <c r="G241" s="261" t="s">
        <v>2990</v>
      </c>
      <c r="H241" s="261" t="s">
        <v>2945</v>
      </c>
      <c r="I241" s="261" t="s">
        <v>7140</v>
      </c>
      <c r="J241" s="213"/>
      <c r="K241" s="214"/>
      <c r="L241" s="214"/>
      <c r="M241" s="214"/>
      <c r="N241" s="214"/>
      <c r="O241" s="214"/>
      <c r="P241" s="216"/>
    </row>
    <row r="242" spans="2:16">
      <c r="B242" s="267">
        <v>46290</v>
      </c>
      <c r="C242" s="261" t="s">
        <v>11648</v>
      </c>
      <c r="D242" s="261" t="s">
        <v>9995</v>
      </c>
      <c r="E242" s="261" t="s">
        <v>3044</v>
      </c>
      <c r="F242" s="261">
        <v>513.65524681471288</v>
      </c>
      <c r="G242" s="261" t="s">
        <v>2990</v>
      </c>
      <c r="H242" s="261" t="s">
        <v>2974</v>
      </c>
      <c r="I242" s="261" t="s">
        <v>7141</v>
      </c>
      <c r="J242" s="213"/>
      <c r="K242" s="214"/>
      <c r="L242" s="214"/>
      <c r="M242" s="214"/>
      <c r="N242" s="214"/>
      <c r="O242" s="214"/>
      <c r="P242" s="216"/>
    </row>
    <row r="243" spans="2:16">
      <c r="B243" s="267">
        <v>46290</v>
      </c>
      <c r="C243" s="261" t="s">
        <v>11648</v>
      </c>
      <c r="D243" s="261" t="s">
        <v>9995</v>
      </c>
      <c r="E243" s="261" t="s">
        <v>3044</v>
      </c>
      <c r="F243" s="261">
        <v>414.02387621812522</v>
      </c>
      <c r="G243" s="261" t="s">
        <v>2992</v>
      </c>
      <c r="H243" s="261" t="s">
        <v>3022</v>
      </c>
      <c r="I243" s="261" t="s">
        <v>7142</v>
      </c>
      <c r="J243" s="213"/>
      <c r="K243" s="214"/>
      <c r="L243" s="214"/>
      <c r="M243" s="214"/>
      <c r="N243" s="214"/>
      <c r="O243" s="214"/>
      <c r="P243" s="216"/>
    </row>
    <row r="244" spans="2:16">
      <c r="B244" s="267">
        <v>46290</v>
      </c>
      <c r="C244" s="261" t="s">
        <v>11648</v>
      </c>
      <c r="D244" s="261" t="s">
        <v>9995</v>
      </c>
      <c r="E244" s="261" t="s">
        <v>3044</v>
      </c>
      <c r="F244" s="261">
        <v>659.45851972419769</v>
      </c>
      <c r="G244" s="261" t="s">
        <v>2992</v>
      </c>
      <c r="H244" s="261" t="s">
        <v>2865</v>
      </c>
      <c r="I244" s="261" t="s">
        <v>7143</v>
      </c>
      <c r="J244" s="213"/>
      <c r="K244" s="214"/>
      <c r="L244" s="214"/>
      <c r="M244" s="214"/>
      <c r="N244" s="214"/>
      <c r="O244" s="214"/>
      <c r="P244" s="216"/>
    </row>
    <row r="245" spans="2:16">
      <c r="B245" s="267">
        <v>46290</v>
      </c>
      <c r="C245" s="261" t="s">
        <v>11648</v>
      </c>
      <c r="D245" s="261" t="s">
        <v>9995</v>
      </c>
      <c r="E245" s="261" t="s">
        <v>3036</v>
      </c>
      <c r="F245" s="261">
        <v>574.88195705600083</v>
      </c>
      <c r="G245" s="261" t="s">
        <v>3000</v>
      </c>
      <c r="H245" s="261" t="s">
        <v>2938</v>
      </c>
      <c r="I245" s="261" t="s">
        <v>7144</v>
      </c>
      <c r="J245" s="213"/>
      <c r="K245" s="214"/>
      <c r="L245" s="214"/>
      <c r="M245" s="214"/>
      <c r="N245" s="214"/>
      <c r="O245" s="214"/>
      <c r="P245" s="216"/>
    </row>
    <row r="246" spans="2:16">
      <c r="B246" s="267">
        <v>46290</v>
      </c>
      <c r="C246" s="261" t="s">
        <v>11648</v>
      </c>
      <c r="D246" s="261" t="s">
        <v>9995</v>
      </c>
      <c r="E246" s="261" t="s">
        <v>3036</v>
      </c>
      <c r="F246" s="261">
        <v>477.11075965687633</v>
      </c>
      <c r="G246" s="261" t="s">
        <v>3000</v>
      </c>
      <c r="H246" s="261" t="s">
        <v>2940</v>
      </c>
      <c r="I246" s="261" t="s">
        <v>6873</v>
      </c>
      <c r="J246" s="213"/>
      <c r="K246" s="214"/>
      <c r="L246" s="214"/>
      <c r="M246" s="214"/>
      <c r="N246" s="214"/>
      <c r="O246" s="214"/>
      <c r="P246" s="216"/>
    </row>
    <row r="247" spans="2:16">
      <c r="B247" s="267">
        <v>46290</v>
      </c>
      <c r="C247" s="261" t="s">
        <v>11648</v>
      </c>
      <c r="D247" s="261" t="s">
        <v>9995</v>
      </c>
      <c r="E247" s="261" t="s">
        <v>3036</v>
      </c>
      <c r="F247" s="261">
        <v>820.38371225012816</v>
      </c>
      <c r="G247" s="261" t="s">
        <v>2999</v>
      </c>
      <c r="H247" s="261" t="s">
        <v>2933</v>
      </c>
      <c r="I247" s="261" t="s">
        <v>7145</v>
      </c>
      <c r="J247" s="213"/>
      <c r="K247" s="214"/>
      <c r="L247" s="214"/>
      <c r="M247" s="214"/>
      <c r="N247" s="214"/>
      <c r="O247" s="214"/>
      <c r="P247" s="216"/>
    </row>
    <row r="248" spans="2:16">
      <c r="B248" s="267">
        <v>46290</v>
      </c>
      <c r="C248" s="261" t="s">
        <v>11648</v>
      </c>
      <c r="D248" s="261" t="s">
        <v>9995</v>
      </c>
      <c r="E248" s="261" t="s">
        <v>3036</v>
      </c>
      <c r="F248" s="261">
        <v>839.68575015850365</v>
      </c>
      <c r="G248" s="261" t="s">
        <v>2999</v>
      </c>
      <c r="H248" s="261" t="s">
        <v>2974</v>
      </c>
      <c r="I248" s="261" t="s">
        <v>7146</v>
      </c>
      <c r="J248" s="213"/>
      <c r="K248" s="214"/>
      <c r="L248" s="214"/>
      <c r="M248" s="214"/>
      <c r="N248" s="214"/>
      <c r="O248" s="214"/>
      <c r="P248" s="216"/>
    </row>
    <row r="249" spans="2:16">
      <c r="B249" s="267">
        <v>46290</v>
      </c>
      <c r="C249" s="261" t="s">
        <v>11648</v>
      </c>
      <c r="D249" s="261" t="s">
        <v>9995</v>
      </c>
      <c r="E249" s="261" t="s">
        <v>3036</v>
      </c>
      <c r="F249" s="261">
        <v>499.65267600491637</v>
      </c>
      <c r="G249" s="261" t="s">
        <v>2999</v>
      </c>
      <c r="H249" s="261" t="s">
        <v>2975</v>
      </c>
      <c r="I249" s="261" t="s">
        <v>7147</v>
      </c>
      <c r="J249" s="213"/>
      <c r="K249" s="214"/>
      <c r="L249" s="214"/>
      <c r="M249" s="214"/>
      <c r="N249" s="214"/>
      <c r="O249" s="214"/>
      <c r="P249" s="216"/>
    </row>
    <row r="250" spans="2:16">
      <c r="B250" s="267">
        <v>46290</v>
      </c>
      <c r="C250" s="261" t="s">
        <v>11648</v>
      </c>
      <c r="D250" s="261" t="s">
        <v>9995</v>
      </c>
      <c r="E250" s="261" t="s">
        <v>3036</v>
      </c>
      <c r="F250" s="261">
        <v>497.86182311922312</v>
      </c>
      <c r="G250" s="261" t="s">
        <v>2999</v>
      </c>
      <c r="H250" s="261" t="s">
        <v>2866</v>
      </c>
      <c r="I250" s="261" t="s">
        <v>7148</v>
      </c>
      <c r="J250" s="213"/>
      <c r="K250" s="214"/>
      <c r="L250" s="214"/>
      <c r="M250" s="214"/>
      <c r="N250" s="214"/>
      <c r="O250" s="214"/>
      <c r="P250" s="216"/>
    </row>
    <row r="251" spans="2:16">
      <c r="B251" s="267">
        <v>46290</v>
      </c>
      <c r="C251" s="261" t="s">
        <v>11648</v>
      </c>
      <c r="D251" s="261" t="s">
        <v>9995</v>
      </c>
      <c r="E251" s="261" t="s">
        <v>3036</v>
      </c>
      <c r="F251" s="261">
        <v>531.72728012502193</v>
      </c>
      <c r="G251" s="261" t="s">
        <v>2999</v>
      </c>
      <c r="H251" s="261" t="s">
        <v>2945</v>
      </c>
      <c r="I251" s="261" t="s">
        <v>7149</v>
      </c>
      <c r="J251" s="213"/>
      <c r="K251" s="214"/>
      <c r="L251" s="214"/>
      <c r="M251" s="214"/>
      <c r="N251" s="214"/>
      <c r="O251" s="214"/>
      <c r="P251" s="216"/>
    </row>
    <row r="252" spans="2:16">
      <c r="B252" s="267">
        <v>46290</v>
      </c>
      <c r="C252" s="261" t="s">
        <v>11648</v>
      </c>
      <c r="D252" s="261" t="s">
        <v>9995</v>
      </c>
      <c r="E252" s="261" t="s">
        <v>3036</v>
      </c>
      <c r="F252" s="261">
        <v>432.50239698495722</v>
      </c>
      <c r="G252" s="261" t="s">
        <v>2994</v>
      </c>
      <c r="H252" s="261" t="s">
        <v>3022</v>
      </c>
      <c r="I252" s="261" t="s">
        <v>7150</v>
      </c>
      <c r="J252" s="213"/>
      <c r="K252" s="214"/>
      <c r="L252" s="214"/>
      <c r="M252" s="214"/>
      <c r="N252" s="214"/>
      <c r="O252" s="214"/>
      <c r="P252" s="216"/>
    </row>
    <row r="253" spans="2:16">
      <c r="B253" s="267">
        <v>46290</v>
      </c>
      <c r="C253" s="261" t="s">
        <v>11648</v>
      </c>
      <c r="D253" s="261" t="s">
        <v>9995</v>
      </c>
      <c r="E253" s="261" t="s">
        <v>3036</v>
      </c>
      <c r="F253" s="261">
        <v>619.63094973564148</v>
      </c>
      <c r="G253" s="261" t="s">
        <v>2996</v>
      </c>
      <c r="H253" s="261" t="s">
        <v>2991</v>
      </c>
      <c r="I253" s="261" t="s">
        <v>7151</v>
      </c>
      <c r="J253" s="213"/>
      <c r="K253" s="214"/>
      <c r="L253" s="214"/>
      <c r="M253" s="214"/>
      <c r="N253" s="214"/>
      <c r="O253" s="214"/>
      <c r="P253" s="216"/>
    </row>
    <row r="254" spans="2:16">
      <c r="B254" s="267">
        <v>46290</v>
      </c>
      <c r="C254" s="261" t="s">
        <v>11648</v>
      </c>
      <c r="D254" s="261" t="s">
        <v>9995</v>
      </c>
      <c r="E254" s="261" t="s">
        <v>3036</v>
      </c>
      <c r="F254" s="261">
        <v>619.63103786483407</v>
      </c>
      <c r="G254" s="261" t="s">
        <v>2996</v>
      </c>
      <c r="H254" s="261" t="s">
        <v>2990</v>
      </c>
      <c r="I254" s="261" t="s">
        <v>7152</v>
      </c>
      <c r="J254" s="213"/>
      <c r="K254" s="214"/>
      <c r="L254" s="214"/>
      <c r="M254" s="214"/>
      <c r="N254" s="214"/>
      <c r="O254" s="214"/>
      <c r="P254" s="216"/>
    </row>
    <row r="255" spans="2:16">
      <c r="B255" s="267">
        <v>46290</v>
      </c>
      <c r="C255" s="261" t="s">
        <v>11648</v>
      </c>
      <c r="D255" s="261" t="s">
        <v>9995</v>
      </c>
      <c r="E255" s="261" t="s">
        <v>3036</v>
      </c>
      <c r="F255" s="261">
        <v>619.63762866705656</v>
      </c>
      <c r="G255" s="261" t="s">
        <v>2996</v>
      </c>
      <c r="H255" s="261" t="s">
        <v>2989</v>
      </c>
      <c r="I255" s="261" t="s">
        <v>7153</v>
      </c>
      <c r="J255" s="213"/>
      <c r="K255" s="214"/>
      <c r="L255" s="214"/>
      <c r="M255" s="214"/>
      <c r="N255" s="214"/>
      <c r="O255" s="214"/>
      <c r="P255" s="216"/>
    </row>
    <row r="256" spans="2:16">
      <c r="B256" s="267">
        <v>46290</v>
      </c>
      <c r="C256" s="261" t="s">
        <v>11648</v>
      </c>
      <c r="D256" s="261" t="s">
        <v>9995</v>
      </c>
      <c r="E256" s="261" t="s">
        <v>3036</v>
      </c>
      <c r="F256" s="261">
        <v>826.24681520299055</v>
      </c>
      <c r="G256" s="261" t="s">
        <v>2998</v>
      </c>
      <c r="H256" s="261" t="s">
        <v>2974</v>
      </c>
      <c r="I256" s="261" t="s">
        <v>7154</v>
      </c>
      <c r="J256" s="213"/>
      <c r="K256" s="214"/>
      <c r="L256" s="214"/>
      <c r="M256" s="214"/>
      <c r="N256" s="214"/>
      <c r="O256" s="214"/>
      <c r="P256" s="216"/>
    </row>
    <row r="257" spans="2:16">
      <c r="B257" s="267">
        <v>46290</v>
      </c>
      <c r="C257" s="261" t="s">
        <v>11648</v>
      </c>
      <c r="D257" s="261" t="s">
        <v>9995</v>
      </c>
      <c r="E257" s="261" t="s">
        <v>3036</v>
      </c>
      <c r="F257" s="261">
        <v>459.05054667592049</v>
      </c>
      <c r="G257" s="261" t="s">
        <v>2998</v>
      </c>
      <c r="H257" s="261" t="s">
        <v>2945</v>
      </c>
      <c r="I257" s="261" t="s">
        <v>7155</v>
      </c>
      <c r="J257" s="213"/>
      <c r="K257" s="214"/>
      <c r="L257" s="214"/>
      <c r="M257" s="214"/>
      <c r="N257" s="214"/>
      <c r="O257" s="214"/>
      <c r="P257" s="216"/>
    </row>
    <row r="258" spans="2:16">
      <c r="B258" s="267">
        <v>46290</v>
      </c>
      <c r="C258" s="261" t="s">
        <v>11648</v>
      </c>
      <c r="D258" s="261" t="s">
        <v>9995</v>
      </c>
      <c r="E258" s="261" t="s">
        <v>3036</v>
      </c>
      <c r="F258" s="261">
        <v>455.0522101232782</v>
      </c>
      <c r="G258" s="261" t="s">
        <v>2998</v>
      </c>
      <c r="H258" s="261" t="s">
        <v>2864</v>
      </c>
      <c r="I258" s="261" t="s">
        <v>7156</v>
      </c>
      <c r="J258" s="213"/>
      <c r="K258" s="214"/>
      <c r="L258" s="214"/>
      <c r="M258" s="214"/>
      <c r="N258" s="214"/>
      <c r="O258" s="214"/>
      <c r="P258" s="216"/>
    </row>
    <row r="259" spans="2:16">
      <c r="B259" s="267">
        <v>46290</v>
      </c>
      <c r="C259" s="261" t="s">
        <v>11648</v>
      </c>
      <c r="D259" s="261" t="s">
        <v>9995</v>
      </c>
      <c r="E259" s="261" t="s">
        <v>3036</v>
      </c>
      <c r="F259" s="261">
        <v>702.88860850436322</v>
      </c>
      <c r="G259" s="261" t="s">
        <v>2998</v>
      </c>
      <c r="H259" s="261" t="s">
        <v>2865</v>
      </c>
      <c r="I259" s="261" t="s">
        <v>7157</v>
      </c>
      <c r="J259" s="213"/>
      <c r="K259" s="214"/>
      <c r="L259" s="214"/>
      <c r="M259" s="214"/>
      <c r="N259" s="214"/>
      <c r="O259" s="214"/>
      <c r="P259" s="216"/>
    </row>
    <row r="260" spans="2:16">
      <c r="B260" s="267">
        <v>46290</v>
      </c>
      <c r="C260" s="261" t="s">
        <v>11648</v>
      </c>
      <c r="D260" s="261" t="s">
        <v>9995</v>
      </c>
      <c r="E260" s="261" t="s">
        <v>3036</v>
      </c>
      <c r="F260" s="261">
        <v>472.34126460179692</v>
      </c>
      <c r="G260" s="261" t="s">
        <v>2995</v>
      </c>
      <c r="H260" s="261" t="s">
        <v>2922</v>
      </c>
      <c r="I260" s="261" t="s">
        <v>7158</v>
      </c>
      <c r="J260" s="213"/>
      <c r="K260" s="214"/>
      <c r="L260" s="214"/>
      <c r="M260" s="214"/>
      <c r="N260" s="214"/>
      <c r="O260" s="214"/>
      <c r="P260" s="216"/>
    </row>
    <row r="261" spans="2:16">
      <c r="B261" s="267">
        <v>46290</v>
      </c>
      <c r="C261" s="261" t="s">
        <v>11648</v>
      </c>
      <c r="D261" s="261" t="s">
        <v>9995</v>
      </c>
      <c r="E261" s="261" t="s">
        <v>3036</v>
      </c>
      <c r="F261" s="261">
        <v>468.69693112373352</v>
      </c>
      <c r="G261" s="261" t="s">
        <v>2995</v>
      </c>
      <c r="H261" s="261" t="s">
        <v>2978</v>
      </c>
      <c r="I261" s="261" t="s">
        <v>7159</v>
      </c>
      <c r="J261" s="213"/>
      <c r="K261" s="214"/>
      <c r="L261" s="214"/>
      <c r="M261" s="214"/>
      <c r="N261" s="214"/>
      <c r="O261" s="214"/>
      <c r="P261" s="216"/>
    </row>
    <row r="262" spans="2:16">
      <c r="B262" s="267">
        <v>46290</v>
      </c>
      <c r="C262" s="261" t="s">
        <v>11648</v>
      </c>
      <c r="D262" s="261" t="s">
        <v>9995</v>
      </c>
      <c r="E262" s="261" t="s">
        <v>3036</v>
      </c>
      <c r="F262" s="261">
        <v>381.56955824047333</v>
      </c>
      <c r="G262" s="261" t="s">
        <v>2995</v>
      </c>
      <c r="H262" s="261" t="s">
        <v>2984</v>
      </c>
      <c r="I262" s="261" t="s">
        <v>7160</v>
      </c>
      <c r="J262" s="213"/>
      <c r="K262" s="214"/>
      <c r="L262" s="214"/>
      <c r="M262" s="214"/>
      <c r="N262" s="214"/>
      <c r="O262" s="214"/>
      <c r="P262" s="216"/>
    </row>
    <row r="263" spans="2:16">
      <c r="B263" s="267">
        <v>46290</v>
      </c>
      <c r="C263" s="261" t="s">
        <v>11648</v>
      </c>
      <c r="D263" s="261" t="s">
        <v>9995</v>
      </c>
      <c r="E263" s="261" t="s">
        <v>3036</v>
      </c>
      <c r="F263" s="261">
        <v>429.37397837266332</v>
      </c>
      <c r="G263" s="261" t="s">
        <v>2995</v>
      </c>
      <c r="H263" s="261" t="s">
        <v>2981</v>
      </c>
      <c r="I263" s="261" t="s">
        <v>7161</v>
      </c>
      <c r="J263" s="213"/>
      <c r="K263" s="214"/>
      <c r="L263" s="214"/>
      <c r="M263" s="214"/>
      <c r="N263" s="214"/>
      <c r="O263" s="214"/>
      <c r="P263" s="216"/>
    </row>
    <row r="264" spans="2:16">
      <c r="B264" s="267">
        <v>46290</v>
      </c>
      <c r="C264" s="261" t="s">
        <v>11648</v>
      </c>
      <c r="D264" s="261" t="s">
        <v>9995</v>
      </c>
      <c r="E264" s="261" t="s">
        <v>3036</v>
      </c>
      <c r="F264" s="261">
        <v>720.55171940778382</v>
      </c>
      <c r="G264" s="261" t="s">
        <v>2994</v>
      </c>
      <c r="H264" s="261" t="s">
        <v>2974</v>
      </c>
      <c r="I264" s="261" t="s">
        <v>7162</v>
      </c>
      <c r="J264" s="213"/>
      <c r="K264" s="214"/>
      <c r="L264" s="214"/>
      <c r="M264" s="214"/>
      <c r="N264" s="214"/>
      <c r="O264" s="214"/>
      <c r="P264" s="216"/>
    </row>
    <row r="265" spans="2:16">
      <c r="B265" s="267">
        <v>46290</v>
      </c>
      <c r="C265" s="261" t="s">
        <v>11648</v>
      </c>
      <c r="D265" s="261" t="s">
        <v>9995</v>
      </c>
      <c r="E265" s="261" t="s">
        <v>3036</v>
      </c>
      <c r="F265" s="261">
        <v>469.92379481997341</v>
      </c>
      <c r="G265" s="261" t="s">
        <v>2989</v>
      </c>
      <c r="H265" s="261" t="s">
        <v>2935</v>
      </c>
      <c r="I265" s="261" t="s">
        <v>7163</v>
      </c>
      <c r="J265" s="213"/>
      <c r="K265" s="214"/>
      <c r="L265" s="214"/>
      <c r="M265" s="214"/>
      <c r="N265" s="214"/>
      <c r="O265" s="214"/>
      <c r="P265" s="216"/>
    </row>
    <row r="266" spans="2:16">
      <c r="B266" s="267">
        <v>46290</v>
      </c>
      <c r="C266" s="261" t="s">
        <v>11648</v>
      </c>
      <c r="D266" s="261" t="s">
        <v>9995</v>
      </c>
      <c r="E266" s="261" t="s">
        <v>3036</v>
      </c>
      <c r="F266" s="261">
        <v>726.945800925605</v>
      </c>
      <c r="G266" s="261" t="s">
        <v>2994</v>
      </c>
      <c r="H266" s="261" t="s">
        <v>2938</v>
      </c>
      <c r="I266" s="261" t="s">
        <v>7164</v>
      </c>
      <c r="J266" s="213"/>
      <c r="K266" s="214"/>
      <c r="L266" s="214"/>
      <c r="M266" s="214"/>
      <c r="N266" s="214"/>
      <c r="O266" s="214"/>
      <c r="P266" s="216"/>
    </row>
    <row r="267" spans="2:16">
      <c r="B267" s="267">
        <v>46290</v>
      </c>
      <c r="C267" s="261" t="s">
        <v>11648</v>
      </c>
      <c r="D267" s="261" t="s">
        <v>9995</v>
      </c>
      <c r="E267" s="261" t="s">
        <v>3036</v>
      </c>
      <c r="F267" s="261">
        <v>748.62394903317909</v>
      </c>
      <c r="G267" s="261" t="s">
        <v>3000</v>
      </c>
      <c r="H267" s="261" t="s">
        <v>2979</v>
      </c>
      <c r="I267" s="261" t="s">
        <v>6874</v>
      </c>
      <c r="J267" s="213"/>
      <c r="K267" s="214"/>
      <c r="L267" s="214"/>
      <c r="M267" s="214"/>
      <c r="N267" s="214"/>
      <c r="O267" s="214"/>
      <c r="P267" s="216"/>
    </row>
    <row r="268" spans="2:16">
      <c r="B268" s="267">
        <v>46290</v>
      </c>
      <c r="C268" s="261" t="s">
        <v>11648</v>
      </c>
      <c r="D268" s="261" t="s">
        <v>9995</v>
      </c>
      <c r="E268" s="261" t="s">
        <v>3036</v>
      </c>
      <c r="F268" s="261">
        <v>436.70632652193308</v>
      </c>
      <c r="G268" s="261" t="s">
        <v>3000</v>
      </c>
      <c r="H268" s="261" t="s">
        <v>2980</v>
      </c>
      <c r="I268" s="261" t="s">
        <v>7165</v>
      </c>
      <c r="J268" s="213"/>
      <c r="K268" s="214"/>
      <c r="L268" s="214"/>
      <c r="M268" s="214"/>
      <c r="N268" s="214"/>
      <c r="O268" s="214"/>
      <c r="P268" s="216"/>
    </row>
    <row r="269" spans="2:16">
      <c r="B269" s="267">
        <v>46290</v>
      </c>
      <c r="C269" s="261" t="s">
        <v>11649</v>
      </c>
      <c r="D269" s="261" t="s">
        <v>9995</v>
      </c>
      <c r="E269" s="261" t="s">
        <v>3036</v>
      </c>
      <c r="F269" s="261">
        <v>591.45140144601464</v>
      </c>
      <c r="G269" s="261" t="s">
        <v>3005</v>
      </c>
      <c r="H269" s="261" t="s">
        <v>2918</v>
      </c>
      <c r="I269" s="261" t="s">
        <v>6876</v>
      </c>
      <c r="J269" s="213"/>
      <c r="K269" s="214"/>
      <c r="L269" s="214"/>
      <c r="M269" s="214"/>
      <c r="N269" s="214"/>
      <c r="O269" s="214"/>
      <c r="P269" s="216"/>
    </row>
    <row r="270" spans="2:16">
      <c r="B270" s="267">
        <v>46290</v>
      </c>
      <c r="C270" s="261" t="s">
        <v>11649</v>
      </c>
      <c r="D270" s="261" t="s">
        <v>9995</v>
      </c>
      <c r="E270" s="261" t="s">
        <v>3036</v>
      </c>
      <c r="F270" s="261">
        <v>386.36254934594041</v>
      </c>
      <c r="G270" s="261" t="s">
        <v>3005</v>
      </c>
      <c r="H270" s="261" t="s">
        <v>2933</v>
      </c>
      <c r="I270" s="261" t="s">
        <v>7166</v>
      </c>
      <c r="J270" s="213"/>
      <c r="K270" s="214"/>
      <c r="L270" s="214"/>
      <c r="M270" s="214"/>
      <c r="N270" s="214"/>
      <c r="O270" s="214"/>
      <c r="P270" s="216"/>
    </row>
    <row r="271" spans="2:16">
      <c r="B271" s="267">
        <v>46290</v>
      </c>
      <c r="C271" s="261" t="s">
        <v>11649</v>
      </c>
      <c r="D271" s="261" t="s">
        <v>9995</v>
      </c>
      <c r="E271" s="261" t="s">
        <v>3036</v>
      </c>
      <c r="F271" s="261">
        <v>602.22196275827446</v>
      </c>
      <c r="G271" s="261" t="s">
        <v>3005</v>
      </c>
      <c r="H271" s="261" t="s">
        <v>2922</v>
      </c>
      <c r="I271" s="261" t="s">
        <v>6877</v>
      </c>
      <c r="J271" s="213"/>
      <c r="K271" s="214"/>
      <c r="L271" s="214"/>
      <c r="M271" s="214"/>
      <c r="N271" s="214"/>
      <c r="O271" s="214"/>
      <c r="P271" s="216"/>
    </row>
    <row r="272" spans="2:16">
      <c r="B272" s="267">
        <v>46290</v>
      </c>
      <c r="C272" s="261" t="s">
        <v>11649</v>
      </c>
      <c r="D272" s="261" t="s">
        <v>9995</v>
      </c>
      <c r="E272" s="261" t="s">
        <v>3036</v>
      </c>
      <c r="F272" s="261">
        <v>206.92613677773619</v>
      </c>
      <c r="G272" s="261" t="s">
        <v>3003</v>
      </c>
      <c r="H272" s="261" t="s">
        <v>3058</v>
      </c>
      <c r="I272" s="261" t="s">
        <v>7167</v>
      </c>
      <c r="J272" s="213"/>
      <c r="K272" s="214"/>
      <c r="L272" s="214"/>
      <c r="M272" s="214"/>
      <c r="N272" s="214"/>
      <c r="O272" s="214"/>
      <c r="P272" s="216"/>
    </row>
    <row r="273" spans="2:16">
      <c r="B273" s="267">
        <v>46290</v>
      </c>
      <c r="C273" s="261" t="s">
        <v>11647</v>
      </c>
      <c r="D273" s="261" t="s">
        <v>9995</v>
      </c>
      <c r="E273" s="261" t="s">
        <v>3036</v>
      </c>
      <c r="F273" s="261">
        <v>626.94166412530467</v>
      </c>
      <c r="G273" s="261" t="s">
        <v>3001</v>
      </c>
      <c r="H273" s="261" t="s">
        <v>2976</v>
      </c>
      <c r="I273" s="261" t="s">
        <v>7168</v>
      </c>
      <c r="J273" s="213"/>
      <c r="K273" s="214"/>
      <c r="L273" s="214"/>
      <c r="M273" s="214"/>
      <c r="N273" s="214"/>
      <c r="O273" s="214"/>
      <c r="P273" s="216"/>
    </row>
    <row r="274" spans="2:16">
      <c r="B274" s="267">
        <v>46293</v>
      </c>
      <c r="C274" s="261" t="s">
        <v>11644</v>
      </c>
      <c r="D274" s="261" t="s">
        <v>9995</v>
      </c>
      <c r="E274" s="261" t="s">
        <v>3047</v>
      </c>
      <c r="F274" s="261">
        <v>771.5222552139312</v>
      </c>
      <c r="G274" s="261" t="s">
        <v>2992</v>
      </c>
      <c r="H274" s="261" t="s">
        <v>2976</v>
      </c>
      <c r="I274" s="261" t="s">
        <v>7367</v>
      </c>
      <c r="J274" s="213"/>
      <c r="K274" s="214"/>
      <c r="L274" s="214"/>
      <c r="M274" s="214"/>
      <c r="N274" s="214"/>
      <c r="O274" s="214"/>
      <c r="P274" s="216"/>
    </row>
    <row r="275" spans="2:16">
      <c r="B275" s="267">
        <v>46293</v>
      </c>
      <c r="C275" s="261" t="s">
        <v>11644</v>
      </c>
      <c r="D275" s="261" t="s">
        <v>9995</v>
      </c>
      <c r="E275" s="261" t="s">
        <v>3047</v>
      </c>
      <c r="F275" s="261">
        <v>771.67377605289221</v>
      </c>
      <c r="G275" s="261" t="s">
        <v>2992</v>
      </c>
      <c r="H275" s="261" t="s">
        <v>2866</v>
      </c>
      <c r="I275" s="261" t="s">
        <v>7368</v>
      </c>
      <c r="J275" s="213"/>
      <c r="K275" s="214"/>
      <c r="L275" s="214"/>
      <c r="M275" s="214"/>
      <c r="N275" s="214"/>
      <c r="O275" s="214"/>
      <c r="P275" s="216"/>
    </row>
    <row r="276" spans="2:16">
      <c r="B276" s="267">
        <v>46293</v>
      </c>
      <c r="C276" s="261" t="s">
        <v>11644</v>
      </c>
      <c r="D276" s="261" t="s">
        <v>9995</v>
      </c>
      <c r="E276" s="261" t="s">
        <v>3047</v>
      </c>
      <c r="F276" s="261">
        <v>704.30147234525066</v>
      </c>
      <c r="G276" s="261" t="s">
        <v>2993</v>
      </c>
      <c r="H276" s="261" t="s">
        <v>2935</v>
      </c>
      <c r="I276" s="261" t="s">
        <v>7369</v>
      </c>
      <c r="J276" s="213"/>
      <c r="K276" s="214"/>
      <c r="L276" s="214"/>
      <c r="M276" s="214"/>
      <c r="N276" s="214"/>
      <c r="O276" s="214"/>
      <c r="P276" s="216"/>
    </row>
    <row r="277" spans="2:16">
      <c r="B277" s="267">
        <v>46293</v>
      </c>
      <c r="C277" s="261" t="s">
        <v>11644</v>
      </c>
      <c r="D277" s="261" t="s">
        <v>9995</v>
      </c>
      <c r="E277" s="261" t="s">
        <v>3047</v>
      </c>
      <c r="F277" s="261">
        <v>722.54091950319707</v>
      </c>
      <c r="G277" s="261" t="s">
        <v>2993</v>
      </c>
      <c r="H277" s="261" t="s">
        <v>2937</v>
      </c>
      <c r="I277" s="261" t="s">
        <v>7370</v>
      </c>
      <c r="J277" s="213"/>
      <c r="K277" s="214"/>
      <c r="L277" s="214"/>
      <c r="M277" s="214"/>
      <c r="N277" s="214"/>
      <c r="O277" s="214"/>
      <c r="P277" s="216"/>
    </row>
    <row r="278" spans="2:16">
      <c r="B278" s="267">
        <v>46293</v>
      </c>
      <c r="C278" s="261" t="s">
        <v>11648</v>
      </c>
      <c r="D278" s="261" t="s">
        <v>9995</v>
      </c>
      <c r="E278" s="261" t="s">
        <v>3039</v>
      </c>
      <c r="F278" s="261">
        <v>438.02987615391612</v>
      </c>
      <c r="G278" s="261" t="s">
        <v>7329</v>
      </c>
      <c r="H278" s="261" t="s">
        <v>2975</v>
      </c>
      <c r="I278" s="261" t="s">
        <v>7371</v>
      </c>
      <c r="J278" s="213"/>
      <c r="K278" s="214"/>
      <c r="L278" s="214"/>
      <c r="M278" s="214"/>
      <c r="N278" s="214"/>
      <c r="O278" s="214"/>
      <c r="P278" s="216"/>
    </row>
    <row r="279" spans="2:16">
      <c r="B279" s="267">
        <v>46293</v>
      </c>
      <c r="C279" s="261" t="s">
        <v>11648</v>
      </c>
      <c r="D279" s="261" t="s">
        <v>9995</v>
      </c>
      <c r="E279" s="261" t="s">
        <v>3039</v>
      </c>
      <c r="F279" s="261">
        <v>430.29133885726333</v>
      </c>
      <c r="G279" s="261" t="s">
        <v>7329</v>
      </c>
      <c r="H279" s="261" t="s">
        <v>2866</v>
      </c>
      <c r="I279" s="261" t="s">
        <v>7372</v>
      </c>
      <c r="J279" s="213"/>
      <c r="K279" s="214"/>
      <c r="L279" s="214"/>
      <c r="M279" s="214"/>
      <c r="N279" s="214"/>
      <c r="O279" s="214"/>
      <c r="P279" s="216"/>
    </row>
    <row r="280" spans="2:16">
      <c r="B280" s="267">
        <v>46293</v>
      </c>
      <c r="C280" s="261" t="s">
        <v>11648</v>
      </c>
      <c r="D280" s="261" t="s">
        <v>9995</v>
      </c>
      <c r="E280" s="261" t="s">
        <v>3039</v>
      </c>
      <c r="F280" s="261">
        <v>430.29118010401731</v>
      </c>
      <c r="G280" s="261" t="s">
        <v>7329</v>
      </c>
      <c r="H280" s="261" t="s">
        <v>2976</v>
      </c>
      <c r="I280" s="261" t="s">
        <v>7373</v>
      </c>
      <c r="J280" s="213"/>
      <c r="K280" s="214"/>
      <c r="L280" s="214"/>
      <c r="M280" s="214"/>
      <c r="N280" s="214"/>
      <c r="O280" s="214"/>
      <c r="P280" s="216"/>
    </row>
    <row r="281" spans="2:16">
      <c r="B281" s="267">
        <v>46293</v>
      </c>
      <c r="C281" s="261" t="s">
        <v>11648</v>
      </c>
      <c r="D281" s="261" t="s">
        <v>9995</v>
      </c>
      <c r="E281" s="261" t="s">
        <v>3039</v>
      </c>
      <c r="F281" s="261">
        <v>762.56157149281353</v>
      </c>
      <c r="G281" s="261" t="s">
        <v>7329</v>
      </c>
      <c r="H281" s="261" t="s">
        <v>2974</v>
      </c>
      <c r="I281" s="261" t="s">
        <v>7374</v>
      </c>
      <c r="J281" s="213"/>
      <c r="K281" s="214"/>
      <c r="L281" s="214"/>
      <c r="M281" s="214"/>
      <c r="N281" s="214"/>
      <c r="O281" s="214"/>
      <c r="P281" s="216"/>
    </row>
    <row r="282" spans="2:16">
      <c r="B282" s="267">
        <v>46293</v>
      </c>
      <c r="C282" s="261" t="s">
        <v>11648</v>
      </c>
      <c r="D282" s="261" t="s">
        <v>9995</v>
      </c>
      <c r="E282" s="261" t="s">
        <v>3039</v>
      </c>
      <c r="F282" s="261">
        <v>514.81318857055157</v>
      </c>
      <c r="G282" s="261" t="s">
        <v>7329</v>
      </c>
      <c r="H282" s="261" t="s">
        <v>2945</v>
      </c>
      <c r="I282" s="261" t="s">
        <v>7375</v>
      </c>
      <c r="J282" s="213"/>
      <c r="K282" s="214"/>
      <c r="L282" s="214"/>
      <c r="M282" s="214"/>
      <c r="N282" s="214"/>
      <c r="O282" s="214"/>
      <c r="P282" s="216"/>
    </row>
    <row r="283" spans="2:16">
      <c r="B283" s="267">
        <v>46293</v>
      </c>
      <c r="C283" s="261" t="s">
        <v>11648</v>
      </c>
      <c r="D283" s="261" t="s">
        <v>9995</v>
      </c>
      <c r="E283" s="261" t="s">
        <v>3039</v>
      </c>
      <c r="F283" s="261">
        <v>506.68824911117548</v>
      </c>
      <c r="G283" s="261" t="s">
        <v>7329</v>
      </c>
      <c r="H283" s="261" t="s">
        <v>2864</v>
      </c>
      <c r="I283" s="261" t="s">
        <v>7376</v>
      </c>
      <c r="J283" s="213"/>
      <c r="K283" s="214"/>
      <c r="L283" s="214"/>
      <c r="M283" s="214"/>
      <c r="N283" s="214"/>
      <c r="O283" s="214"/>
      <c r="P283" s="216"/>
    </row>
    <row r="284" spans="2:16">
      <c r="B284" s="267">
        <v>46293</v>
      </c>
      <c r="C284" s="261" t="s">
        <v>11648</v>
      </c>
      <c r="D284" s="261" t="s">
        <v>9995</v>
      </c>
      <c r="E284" s="261" t="s">
        <v>3039</v>
      </c>
      <c r="F284" s="261">
        <v>447.40217385813588</v>
      </c>
      <c r="G284" s="261" t="s">
        <v>7329</v>
      </c>
      <c r="H284" s="261" t="s">
        <v>2936</v>
      </c>
      <c r="I284" s="261" t="s">
        <v>7377</v>
      </c>
      <c r="J284" s="213"/>
      <c r="K284" s="214"/>
      <c r="L284" s="214"/>
      <c r="M284" s="214"/>
      <c r="N284" s="214"/>
      <c r="O284" s="214"/>
      <c r="P284" s="216"/>
    </row>
    <row r="285" spans="2:16">
      <c r="B285" s="267">
        <v>46293</v>
      </c>
      <c r="C285" s="261" t="s">
        <v>11648</v>
      </c>
      <c r="D285" s="261" t="s">
        <v>9995</v>
      </c>
      <c r="E285" s="261" t="s">
        <v>3039</v>
      </c>
      <c r="F285" s="261">
        <v>424.37135023251182</v>
      </c>
      <c r="G285" s="261" t="s">
        <v>7329</v>
      </c>
      <c r="H285" s="261" t="s">
        <v>2992</v>
      </c>
      <c r="I285" s="261" t="s">
        <v>7378</v>
      </c>
      <c r="J285" s="213"/>
      <c r="K285" s="214"/>
      <c r="L285" s="214"/>
      <c r="M285" s="214"/>
      <c r="N285" s="214"/>
      <c r="O285" s="214"/>
      <c r="P285" s="216"/>
    </row>
    <row r="286" spans="2:16">
      <c r="B286" s="267">
        <v>46293</v>
      </c>
      <c r="C286" s="261" t="s">
        <v>11648</v>
      </c>
      <c r="D286" s="261" t="s">
        <v>9995</v>
      </c>
      <c r="E286" s="261" t="s">
        <v>3039</v>
      </c>
      <c r="F286" s="261">
        <v>447.4021108597517</v>
      </c>
      <c r="G286" s="261" t="s">
        <v>7329</v>
      </c>
      <c r="H286" s="261" t="s">
        <v>2935</v>
      </c>
      <c r="I286" s="261" t="s">
        <v>7379</v>
      </c>
      <c r="J286" s="213"/>
      <c r="K286" s="214"/>
      <c r="L286" s="214"/>
      <c r="M286" s="214"/>
      <c r="N286" s="214"/>
      <c r="O286" s="214"/>
      <c r="P286" s="216"/>
    </row>
    <row r="287" spans="2:16">
      <c r="B287" s="267">
        <v>46293</v>
      </c>
      <c r="C287" s="261" t="s">
        <v>11648</v>
      </c>
      <c r="D287" s="261" t="s">
        <v>9995</v>
      </c>
      <c r="E287" s="261" t="s">
        <v>3039</v>
      </c>
      <c r="F287" s="261">
        <v>424.37427764758468</v>
      </c>
      <c r="G287" s="261" t="s">
        <v>7329</v>
      </c>
      <c r="H287" s="261" t="s">
        <v>2993</v>
      </c>
      <c r="I287" s="261" t="s">
        <v>7380</v>
      </c>
      <c r="J287" s="213"/>
      <c r="K287" s="214"/>
      <c r="L287" s="214"/>
      <c r="M287" s="214"/>
      <c r="N287" s="214"/>
      <c r="O287" s="214"/>
      <c r="P287" s="216"/>
    </row>
    <row r="288" spans="2:16">
      <c r="B288" s="267">
        <v>46293</v>
      </c>
      <c r="C288" s="261" t="s">
        <v>11648</v>
      </c>
      <c r="D288" s="261" t="s">
        <v>9995</v>
      </c>
      <c r="E288" s="261" t="s">
        <v>3039</v>
      </c>
      <c r="F288" s="261">
        <v>447.40285483747721</v>
      </c>
      <c r="G288" s="261" t="s">
        <v>7329</v>
      </c>
      <c r="H288" s="261" t="s">
        <v>2933</v>
      </c>
      <c r="I288" s="261" t="s">
        <v>7381</v>
      </c>
      <c r="J288" s="213"/>
      <c r="K288" s="214"/>
      <c r="L288" s="214"/>
      <c r="M288" s="214"/>
      <c r="N288" s="214"/>
      <c r="O288" s="214"/>
      <c r="P288" s="216"/>
    </row>
    <row r="289" spans="2:16">
      <c r="B289" s="267">
        <v>46293</v>
      </c>
      <c r="C289" s="261" t="s">
        <v>11648</v>
      </c>
      <c r="D289" s="261" t="s">
        <v>9995</v>
      </c>
      <c r="E289" s="261" t="s">
        <v>3039</v>
      </c>
      <c r="F289" s="261">
        <v>447.40050615742803</v>
      </c>
      <c r="G289" s="261" t="s">
        <v>7329</v>
      </c>
      <c r="H289" s="261" t="s">
        <v>2922</v>
      </c>
      <c r="I289" s="261" t="s">
        <v>7382</v>
      </c>
      <c r="J289" s="213"/>
      <c r="K289" s="214"/>
      <c r="L289" s="214"/>
      <c r="M289" s="214"/>
      <c r="N289" s="214"/>
      <c r="O289" s="214"/>
      <c r="P289" s="216"/>
    </row>
    <row r="290" spans="2:16">
      <c r="B290" s="267">
        <v>46293</v>
      </c>
      <c r="C290" s="261" t="s">
        <v>11648</v>
      </c>
      <c r="D290" s="261" t="s">
        <v>9995</v>
      </c>
      <c r="E290" s="261" t="s">
        <v>3039</v>
      </c>
      <c r="F290" s="261">
        <v>447.40348434075707</v>
      </c>
      <c r="G290" s="261" t="s">
        <v>7329</v>
      </c>
      <c r="H290" s="261" t="s">
        <v>2918</v>
      </c>
      <c r="I290" s="261" t="s">
        <v>7383</v>
      </c>
      <c r="J290" s="213"/>
      <c r="K290" s="214"/>
      <c r="L290" s="214"/>
      <c r="M290" s="214"/>
      <c r="N290" s="214"/>
      <c r="O290" s="214"/>
      <c r="P290" s="216"/>
    </row>
    <row r="291" spans="2:16">
      <c r="B291" s="267">
        <v>46293</v>
      </c>
      <c r="C291" s="261" t="s">
        <v>11648</v>
      </c>
      <c r="D291" s="261" t="s">
        <v>9995</v>
      </c>
      <c r="E291" s="261" t="s">
        <v>3039</v>
      </c>
      <c r="F291" s="261">
        <v>447.40228532627219</v>
      </c>
      <c r="G291" s="261" t="s">
        <v>7329</v>
      </c>
      <c r="H291" s="261" t="s">
        <v>2917</v>
      </c>
      <c r="I291" s="261" t="s">
        <v>7384</v>
      </c>
      <c r="J291" s="213"/>
      <c r="K291" s="214"/>
      <c r="L291" s="214"/>
      <c r="M291" s="214"/>
      <c r="N291" s="214"/>
      <c r="O291" s="214"/>
      <c r="P291" s="216"/>
    </row>
    <row r="292" spans="2:16">
      <c r="B292" s="267">
        <v>46293</v>
      </c>
      <c r="C292" s="261" t="s">
        <v>11648</v>
      </c>
      <c r="D292" s="261" t="s">
        <v>9995</v>
      </c>
      <c r="E292" s="261" t="s">
        <v>3039</v>
      </c>
      <c r="F292" s="261">
        <v>443.82644684240222</v>
      </c>
      <c r="G292" s="261" t="s">
        <v>7329</v>
      </c>
      <c r="H292" s="261" t="s">
        <v>2999</v>
      </c>
      <c r="I292" s="261" t="s">
        <v>7385</v>
      </c>
      <c r="J292" s="213"/>
      <c r="K292" s="214"/>
      <c r="L292" s="214"/>
      <c r="M292" s="214"/>
      <c r="N292" s="214"/>
      <c r="O292" s="214"/>
      <c r="P292" s="216"/>
    </row>
    <row r="293" spans="2:16">
      <c r="B293" s="267">
        <v>46293</v>
      </c>
      <c r="C293" s="261" t="s">
        <v>11648</v>
      </c>
      <c r="D293" s="261" t="s">
        <v>9995</v>
      </c>
      <c r="E293" s="261" t="s">
        <v>3039</v>
      </c>
      <c r="F293" s="261">
        <v>443.82562347128987</v>
      </c>
      <c r="G293" s="261" t="s">
        <v>7329</v>
      </c>
      <c r="H293" s="261" t="s">
        <v>3000</v>
      </c>
      <c r="I293" s="261" t="s">
        <v>7386</v>
      </c>
      <c r="J293" s="213"/>
      <c r="K293" s="214"/>
      <c r="L293" s="214"/>
      <c r="M293" s="214"/>
      <c r="N293" s="214"/>
      <c r="O293" s="214"/>
      <c r="P293" s="216"/>
    </row>
    <row r="294" spans="2:16">
      <c r="B294" s="267">
        <v>46293</v>
      </c>
      <c r="C294" s="261" t="s">
        <v>11648</v>
      </c>
      <c r="D294" s="261" t="s">
        <v>9995</v>
      </c>
      <c r="E294" s="261" t="s">
        <v>3039</v>
      </c>
      <c r="F294" s="261">
        <v>443.82870034500962</v>
      </c>
      <c r="G294" s="261" t="s">
        <v>7329</v>
      </c>
      <c r="H294" s="261" t="s">
        <v>7329</v>
      </c>
      <c r="I294" s="261" t="s">
        <v>7387</v>
      </c>
      <c r="J294" s="213"/>
      <c r="K294" s="214"/>
      <c r="L294" s="214"/>
      <c r="M294" s="214"/>
      <c r="N294" s="214"/>
      <c r="O294" s="214"/>
      <c r="P294" s="216"/>
    </row>
    <row r="295" spans="2:16">
      <c r="B295" s="267">
        <v>46293</v>
      </c>
      <c r="C295" s="261" t="s">
        <v>11648</v>
      </c>
      <c r="D295" s="261" t="s">
        <v>9995</v>
      </c>
      <c r="E295" s="261" t="s">
        <v>3039</v>
      </c>
      <c r="F295" s="261">
        <v>444.76577576622373</v>
      </c>
      <c r="G295" s="261" t="s">
        <v>7329</v>
      </c>
      <c r="H295" s="261" t="s">
        <v>3001</v>
      </c>
      <c r="I295" s="261" t="s">
        <v>7388</v>
      </c>
      <c r="J295" s="213"/>
      <c r="K295" s="214"/>
      <c r="L295" s="214"/>
      <c r="M295" s="214"/>
      <c r="N295" s="214"/>
      <c r="O295" s="214"/>
      <c r="P295" s="216"/>
    </row>
    <row r="296" spans="2:16">
      <c r="B296" s="267">
        <v>46293</v>
      </c>
      <c r="C296" s="261" t="s">
        <v>11648</v>
      </c>
      <c r="D296" s="261" t="s">
        <v>9995</v>
      </c>
      <c r="E296" s="261" t="s">
        <v>3039</v>
      </c>
      <c r="F296" s="261">
        <v>775.75707752909511</v>
      </c>
      <c r="G296" s="261" t="s">
        <v>7329</v>
      </c>
      <c r="H296" s="261" t="s">
        <v>2865</v>
      </c>
      <c r="I296" s="261" t="s">
        <v>7389</v>
      </c>
      <c r="J296" s="213"/>
      <c r="K296" s="214"/>
      <c r="L296" s="214"/>
      <c r="M296" s="214"/>
      <c r="N296" s="214"/>
      <c r="O296" s="214"/>
      <c r="P296" s="216"/>
    </row>
    <row r="297" spans="2:16">
      <c r="B297" s="267">
        <v>46293</v>
      </c>
      <c r="C297" s="261" t="s">
        <v>11649</v>
      </c>
      <c r="D297" s="261" t="s">
        <v>9995</v>
      </c>
      <c r="E297" s="261" t="s">
        <v>3039</v>
      </c>
      <c r="F297" s="261">
        <v>359.97237917780882</v>
      </c>
      <c r="G297" s="261" t="s">
        <v>7349</v>
      </c>
      <c r="H297" s="261" t="s">
        <v>2974</v>
      </c>
      <c r="I297" s="261" t="s">
        <v>7390</v>
      </c>
      <c r="J297" s="213"/>
      <c r="K297" s="214"/>
      <c r="L297" s="214"/>
      <c r="M297" s="214"/>
      <c r="N297" s="214"/>
      <c r="O297" s="214"/>
      <c r="P297" s="216"/>
    </row>
    <row r="298" spans="2:16">
      <c r="B298" s="267">
        <v>46293</v>
      </c>
      <c r="C298" s="261" t="s">
        <v>11649</v>
      </c>
      <c r="D298" s="261" t="s">
        <v>9995</v>
      </c>
      <c r="E298" s="261" t="s">
        <v>3039</v>
      </c>
      <c r="F298" s="261">
        <v>359.96967106498778</v>
      </c>
      <c r="G298" s="261" t="s">
        <v>7349</v>
      </c>
      <c r="H298" s="261" t="s">
        <v>2975</v>
      </c>
      <c r="I298" s="261" t="s">
        <v>7391</v>
      </c>
      <c r="J298" s="213"/>
      <c r="K298" s="214"/>
      <c r="L298" s="214"/>
      <c r="M298" s="214"/>
      <c r="N298" s="214"/>
      <c r="O298" s="214"/>
      <c r="P298" s="216"/>
    </row>
    <row r="299" spans="2:16">
      <c r="B299" s="267">
        <v>46293</v>
      </c>
      <c r="C299" s="261" t="s">
        <v>11649</v>
      </c>
      <c r="D299" s="261" t="s">
        <v>9995</v>
      </c>
      <c r="E299" s="261" t="s">
        <v>3039</v>
      </c>
      <c r="F299" s="261">
        <v>359.97405355982482</v>
      </c>
      <c r="G299" s="261" t="s">
        <v>7349</v>
      </c>
      <c r="H299" s="261" t="s">
        <v>2866</v>
      </c>
      <c r="I299" s="261" t="s">
        <v>7392</v>
      </c>
      <c r="J299" s="213"/>
      <c r="K299" s="214"/>
      <c r="L299" s="214"/>
      <c r="M299" s="214"/>
      <c r="N299" s="214"/>
      <c r="O299" s="214"/>
      <c r="P299" s="216"/>
    </row>
    <row r="300" spans="2:16">
      <c r="B300" s="267">
        <v>46293</v>
      </c>
      <c r="C300" s="261" t="s">
        <v>11649</v>
      </c>
      <c r="D300" s="261" t="s">
        <v>9995</v>
      </c>
      <c r="E300" s="261" t="s">
        <v>3039</v>
      </c>
      <c r="F300" s="261">
        <v>359.97184603475029</v>
      </c>
      <c r="G300" s="261" t="s">
        <v>7349</v>
      </c>
      <c r="H300" s="261" t="s">
        <v>2976</v>
      </c>
      <c r="I300" s="261" t="s">
        <v>7393</v>
      </c>
      <c r="J300" s="213"/>
      <c r="K300" s="214"/>
      <c r="L300" s="214"/>
      <c r="M300" s="214"/>
      <c r="N300" s="214"/>
      <c r="O300" s="214"/>
      <c r="P300" s="216"/>
    </row>
    <row r="301" spans="2:16">
      <c r="B301" s="267">
        <v>46293</v>
      </c>
      <c r="C301" s="261" t="s">
        <v>11649</v>
      </c>
      <c r="D301" s="261" t="s">
        <v>9995</v>
      </c>
      <c r="E301" s="261" t="s">
        <v>3039</v>
      </c>
      <c r="F301" s="261">
        <v>497.46048510074621</v>
      </c>
      <c r="G301" s="261" t="s">
        <v>7349</v>
      </c>
      <c r="H301" s="261" t="s">
        <v>2977</v>
      </c>
      <c r="I301" s="261" t="s">
        <v>7394</v>
      </c>
      <c r="J301" s="213"/>
      <c r="K301" s="214"/>
      <c r="L301" s="214"/>
      <c r="M301" s="214"/>
      <c r="N301" s="214"/>
      <c r="O301" s="214"/>
      <c r="P301" s="216"/>
    </row>
    <row r="302" spans="2:16">
      <c r="B302" s="267">
        <v>46293</v>
      </c>
      <c r="C302" s="261" t="s">
        <v>11644</v>
      </c>
      <c r="D302" s="261" t="s">
        <v>9995</v>
      </c>
      <c r="E302" s="261" t="s">
        <v>6872</v>
      </c>
      <c r="F302" s="261">
        <v>942.55135958269238</v>
      </c>
      <c r="G302" s="261" t="s">
        <v>7328</v>
      </c>
      <c r="H302" s="261" t="s">
        <v>2933</v>
      </c>
      <c r="I302" s="261" t="s">
        <v>7395</v>
      </c>
      <c r="J302" s="213"/>
      <c r="K302" s="214"/>
      <c r="L302" s="214"/>
      <c r="M302" s="214"/>
      <c r="N302" s="214"/>
      <c r="O302" s="214"/>
      <c r="P302" s="216"/>
    </row>
    <row r="303" spans="2:16">
      <c r="B303" s="267">
        <v>46293</v>
      </c>
      <c r="C303" s="261" t="s">
        <v>11644</v>
      </c>
      <c r="D303" s="261" t="s">
        <v>9995</v>
      </c>
      <c r="E303" s="261" t="s">
        <v>6872</v>
      </c>
      <c r="F303" s="261">
        <v>769.12009467184544</v>
      </c>
      <c r="G303" s="261" t="s">
        <v>2991</v>
      </c>
      <c r="H303" s="261" t="s">
        <v>2977</v>
      </c>
      <c r="I303" s="261" t="s">
        <v>7396</v>
      </c>
      <c r="J303" s="213"/>
      <c r="K303" s="214"/>
      <c r="L303" s="214"/>
      <c r="M303" s="214"/>
      <c r="N303" s="214"/>
      <c r="O303" s="214"/>
      <c r="P303" s="216"/>
    </row>
    <row r="304" spans="2:16">
      <c r="B304" s="267">
        <v>46293</v>
      </c>
      <c r="C304" s="261" t="s">
        <v>11644</v>
      </c>
      <c r="D304" s="261" t="s">
        <v>9995</v>
      </c>
      <c r="E304" s="261" t="s">
        <v>6872</v>
      </c>
      <c r="F304" s="261">
        <v>881.79884165804833</v>
      </c>
      <c r="G304" s="261" t="s">
        <v>2991</v>
      </c>
      <c r="H304" s="261" t="s">
        <v>2974</v>
      </c>
      <c r="I304" s="261" t="s">
        <v>7397</v>
      </c>
      <c r="J304" s="213"/>
      <c r="K304" s="214"/>
      <c r="L304" s="214"/>
      <c r="M304" s="214"/>
      <c r="N304" s="214"/>
      <c r="O304" s="214"/>
      <c r="P304" s="216"/>
    </row>
    <row r="305" spans="2:16">
      <c r="B305" s="267">
        <v>46293</v>
      </c>
      <c r="C305" s="261" t="s">
        <v>11644</v>
      </c>
      <c r="D305" s="261" t="s">
        <v>9995</v>
      </c>
      <c r="E305" s="261" t="s">
        <v>6872</v>
      </c>
      <c r="F305" s="261">
        <v>689.08576703444123</v>
      </c>
      <c r="G305" s="261" t="s">
        <v>2991</v>
      </c>
      <c r="H305" s="261" t="s">
        <v>2945</v>
      </c>
      <c r="I305" s="261" t="s">
        <v>7398</v>
      </c>
      <c r="J305" s="213"/>
      <c r="K305" s="214"/>
      <c r="L305" s="214"/>
      <c r="M305" s="214"/>
      <c r="N305" s="214"/>
      <c r="O305" s="214"/>
      <c r="P305" s="216"/>
    </row>
    <row r="306" spans="2:16">
      <c r="B306" s="267">
        <v>46293</v>
      </c>
      <c r="C306" s="261" t="s">
        <v>11644</v>
      </c>
      <c r="D306" s="261" t="s">
        <v>9995</v>
      </c>
      <c r="E306" s="261" t="s">
        <v>6872</v>
      </c>
      <c r="F306" s="261">
        <v>586.28011762723327</v>
      </c>
      <c r="G306" s="261" t="s">
        <v>2991</v>
      </c>
      <c r="H306" s="261" t="s">
        <v>2864</v>
      </c>
      <c r="I306" s="261" t="s">
        <v>7399</v>
      </c>
      <c r="J306" s="213"/>
      <c r="K306" s="214"/>
      <c r="L306" s="214"/>
      <c r="M306" s="214"/>
      <c r="N306" s="214"/>
      <c r="O306" s="214"/>
      <c r="P306" s="216"/>
    </row>
    <row r="307" spans="2:16">
      <c r="B307" s="267">
        <v>46293</v>
      </c>
      <c r="C307" s="261" t="s">
        <v>11644</v>
      </c>
      <c r="D307" s="261" t="s">
        <v>9995</v>
      </c>
      <c r="E307" s="261" t="s">
        <v>6872</v>
      </c>
      <c r="F307" s="261">
        <v>770.53057063370943</v>
      </c>
      <c r="G307" s="261" t="s">
        <v>2991</v>
      </c>
      <c r="H307" s="261" t="s">
        <v>2935</v>
      </c>
      <c r="I307" s="261" t="s">
        <v>7400</v>
      </c>
      <c r="J307" s="213"/>
      <c r="K307" s="214"/>
      <c r="L307" s="214"/>
      <c r="M307" s="214"/>
      <c r="N307" s="214"/>
      <c r="O307" s="214"/>
      <c r="P307" s="216"/>
    </row>
    <row r="308" spans="2:16">
      <c r="B308" s="267">
        <v>46293</v>
      </c>
      <c r="C308" s="261" t="s">
        <v>11644</v>
      </c>
      <c r="D308" s="261" t="s">
        <v>9995</v>
      </c>
      <c r="E308" s="261" t="s">
        <v>6872</v>
      </c>
      <c r="F308" s="261">
        <v>1442.040462051518</v>
      </c>
      <c r="G308" s="261" t="s">
        <v>7401</v>
      </c>
      <c r="H308" s="261"/>
      <c r="I308" s="261" t="s">
        <v>3055</v>
      </c>
      <c r="J308" s="213"/>
      <c r="K308" s="214"/>
      <c r="L308" s="214"/>
      <c r="M308" s="214"/>
      <c r="N308" s="214"/>
      <c r="O308" s="214"/>
      <c r="P308" s="216"/>
    </row>
    <row r="309" spans="2:16">
      <c r="B309" s="267">
        <v>46293</v>
      </c>
      <c r="C309" s="261" t="s">
        <v>11644</v>
      </c>
      <c r="D309" s="261" t="s">
        <v>9995</v>
      </c>
      <c r="E309" s="261" t="s">
        <v>6872</v>
      </c>
      <c r="F309" s="261">
        <v>1798.446649864316</v>
      </c>
      <c r="G309" s="261" t="s">
        <v>7401</v>
      </c>
      <c r="H309" s="261"/>
      <c r="I309" s="261" t="s">
        <v>3055</v>
      </c>
      <c r="J309" s="213"/>
      <c r="K309" s="214"/>
      <c r="L309" s="214"/>
      <c r="M309" s="214"/>
      <c r="N309" s="214"/>
      <c r="O309" s="214"/>
      <c r="P309" s="216"/>
    </row>
    <row r="310" spans="2:16">
      <c r="B310" s="267">
        <v>46293</v>
      </c>
      <c r="C310" s="261" t="s">
        <v>11644</v>
      </c>
      <c r="D310" s="261" t="s">
        <v>9995</v>
      </c>
      <c r="E310" s="261" t="s">
        <v>6872</v>
      </c>
      <c r="F310" s="261">
        <v>420.9706370960921</v>
      </c>
      <c r="G310" s="261" t="s">
        <v>2980</v>
      </c>
      <c r="H310" s="261" t="s">
        <v>2974</v>
      </c>
      <c r="I310" s="261" t="s">
        <v>7402</v>
      </c>
      <c r="J310" s="213"/>
      <c r="K310" s="214"/>
      <c r="L310" s="214"/>
      <c r="M310" s="214"/>
      <c r="N310" s="214"/>
      <c r="O310" s="214"/>
      <c r="P310" s="216"/>
    </row>
    <row r="311" spans="2:16">
      <c r="B311" s="267">
        <v>46293</v>
      </c>
      <c r="C311" s="261" t="s">
        <v>11650</v>
      </c>
      <c r="D311" s="261" t="s">
        <v>9995</v>
      </c>
      <c r="E311" s="261" t="s">
        <v>3045</v>
      </c>
      <c r="F311" s="261">
        <v>519.57912235148251</v>
      </c>
      <c r="G311" s="261" t="s">
        <v>2989</v>
      </c>
      <c r="H311" s="261" t="s">
        <v>2937</v>
      </c>
      <c r="I311" s="261" t="s">
        <v>7403</v>
      </c>
      <c r="J311" s="213"/>
      <c r="K311" s="214"/>
      <c r="L311" s="214"/>
      <c r="M311" s="214"/>
      <c r="N311" s="214"/>
      <c r="O311" s="214"/>
      <c r="P311" s="216"/>
    </row>
    <row r="312" spans="2:16">
      <c r="B312" s="267">
        <v>46293</v>
      </c>
      <c r="C312" s="261" t="s">
        <v>11650</v>
      </c>
      <c r="D312" s="261" t="s">
        <v>9995</v>
      </c>
      <c r="E312" s="261" t="s">
        <v>3045</v>
      </c>
      <c r="F312" s="261">
        <v>448.34310538507998</v>
      </c>
      <c r="G312" s="261" t="s">
        <v>2917</v>
      </c>
      <c r="H312" s="261" t="s">
        <v>2977</v>
      </c>
      <c r="I312" s="261" t="s">
        <v>7404</v>
      </c>
      <c r="J312" s="213"/>
      <c r="K312" s="214"/>
      <c r="L312" s="214"/>
      <c r="M312" s="214"/>
      <c r="N312" s="214"/>
      <c r="O312" s="214"/>
      <c r="P312" s="216"/>
    </row>
    <row r="313" spans="2:16">
      <c r="B313" s="267">
        <v>46293</v>
      </c>
      <c r="C313" s="261" t="s">
        <v>11650</v>
      </c>
      <c r="D313" s="261" t="s">
        <v>9995</v>
      </c>
      <c r="E313" s="261" t="s">
        <v>3045</v>
      </c>
      <c r="F313" s="261">
        <v>738.53863721247762</v>
      </c>
      <c r="G313" s="261" t="s">
        <v>2917</v>
      </c>
      <c r="H313" s="261" t="s">
        <v>2976</v>
      </c>
      <c r="I313" s="261" t="s">
        <v>7405</v>
      </c>
      <c r="J313" s="213"/>
      <c r="K313" s="214"/>
      <c r="L313" s="214"/>
      <c r="M313" s="214"/>
      <c r="N313" s="214"/>
      <c r="O313" s="214"/>
      <c r="P313" s="216"/>
    </row>
    <row r="314" spans="2:16">
      <c r="B314" s="267">
        <v>46293</v>
      </c>
      <c r="C314" s="261" t="s">
        <v>11650</v>
      </c>
      <c r="D314" s="261" t="s">
        <v>9995</v>
      </c>
      <c r="E314" s="261" t="s">
        <v>3045</v>
      </c>
      <c r="F314" s="261">
        <v>457.83386968635023</v>
      </c>
      <c r="G314" s="261" t="s">
        <v>7327</v>
      </c>
      <c r="H314" s="261" t="s">
        <v>2976</v>
      </c>
      <c r="I314" s="261" t="s">
        <v>7406</v>
      </c>
      <c r="J314" s="213"/>
      <c r="K314" s="214"/>
      <c r="L314" s="214"/>
      <c r="M314" s="214"/>
      <c r="N314" s="214"/>
      <c r="O314" s="214"/>
      <c r="P314" s="216"/>
    </row>
    <row r="315" spans="2:16">
      <c r="B315" s="267">
        <v>46293</v>
      </c>
      <c r="C315" s="261" t="s">
        <v>11650</v>
      </c>
      <c r="D315" s="261" t="s">
        <v>9995</v>
      </c>
      <c r="E315" s="261" t="s">
        <v>3045</v>
      </c>
      <c r="F315" s="261">
        <v>493.29413735028362</v>
      </c>
      <c r="G315" s="261" t="s">
        <v>2994</v>
      </c>
      <c r="H315" s="261" t="s">
        <v>2937</v>
      </c>
      <c r="I315" s="261" t="s">
        <v>7407</v>
      </c>
      <c r="J315" s="213"/>
      <c r="K315" s="214"/>
      <c r="L315" s="214"/>
      <c r="M315" s="214"/>
      <c r="N315" s="214"/>
      <c r="O315" s="214"/>
      <c r="P315" s="216"/>
    </row>
    <row r="316" spans="2:16">
      <c r="B316" s="267">
        <v>46293</v>
      </c>
      <c r="C316" s="261" t="s">
        <v>11651</v>
      </c>
      <c r="D316" s="261" t="s">
        <v>9995</v>
      </c>
      <c r="E316" s="261" t="s">
        <v>3048</v>
      </c>
      <c r="F316" s="261">
        <v>491.79733536019921</v>
      </c>
      <c r="G316" s="261" t="s">
        <v>7343</v>
      </c>
      <c r="H316" s="261" t="s">
        <v>2978</v>
      </c>
      <c r="I316" s="261" t="s">
        <v>7408</v>
      </c>
      <c r="J316" s="213"/>
      <c r="K316" s="214"/>
      <c r="L316" s="214"/>
      <c r="M316" s="214"/>
      <c r="N316" s="214"/>
      <c r="O316" s="214"/>
      <c r="P316" s="216"/>
    </row>
    <row r="317" spans="2:16">
      <c r="B317" s="267">
        <v>46293</v>
      </c>
      <c r="C317" s="261" t="s">
        <v>11645</v>
      </c>
      <c r="D317" s="261" t="s">
        <v>9995</v>
      </c>
      <c r="E317" s="261" t="s">
        <v>7409</v>
      </c>
      <c r="F317" s="261">
        <v>780.91947516193613</v>
      </c>
      <c r="G317" s="261" t="s">
        <v>7410</v>
      </c>
      <c r="H317" s="261" t="s">
        <v>2975</v>
      </c>
      <c r="I317" s="261" t="s">
        <v>7411</v>
      </c>
      <c r="J317" s="213"/>
      <c r="K317" s="214"/>
      <c r="L317" s="214"/>
      <c r="M317" s="214"/>
      <c r="N317" s="214"/>
      <c r="O317" s="214"/>
      <c r="P317" s="216"/>
    </row>
    <row r="318" spans="2:16">
      <c r="B318" s="267">
        <v>46293</v>
      </c>
      <c r="C318" s="261" t="s">
        <v>11645</v>
      </c>
      <c r="D318" s="261" t="s">
        <v>9995</v>
      </c>
      <c r="E318" s="261" t="s">
        <v>7409</v>
      </c>
      <c r="F318" s="261">
        <v>865.78221513610333</v>
      </c>
      <c r="G318" s="261" t="s">
        <v>7410</v>
      </c>
      <c r="H318" s="261" t="s">
        <v>2974</v>
      </c>
      <c r="I318" s="261" t="s">
        <v>7412</v>
      </c>
      <c r="J318" s="213"/>
      <c r="K318" s="214"/>
      <c r="L318" s="214"/>
      <c r="M318" s="214"/>
      <c r="N318" s="214"/>
      <c r="O318" s="214"/>
      <c r="P318" s="216"/>
    </row>
    <row r="319" spans="2:16">
      <c r="B319" s="267">
        <v>46293</v>
      </c>
      <c r="C319" s="261" t="s">
        <v>11650</v>
      </c>
      <c r="D319" s="261" t="s">
        <v>9995</v>
      </c>
      <c r="E319" s="261" t="s">
        <v>7409</v>
      </c>
      <c r="F319" s="261">
        <v>451.10974465869373</v>
      </c>
      <c r="G319" s="261" t="s">
        <v>7327</v>
      </c>
      <c r="H319" s="261" t="s">
        <v>2918</v>
      </c>
      <c r="I319" s="261" t="s">
        <v>7413</v>
      </c>
      <c r="J319" s="213"/>
      <c r="K319" s="214"/>
      <c r="L319" s="214"/>
      <c r="M319" s="214"/>
      <c r="N319" s="214"/>
      <c r="O319" s="214"/>
      <c r="P319" s="216"/>
    </row>
    <row r="320" spans="2:16">
      <c r="B320" s="267">
        <v>46293</v>
      </c>
      <c r="C320" s="261" t="s">
        <v>11650</v>
      </c>
      <c r="D320" s="261" t="s">
        <v>9995</v>
      </c>
      <c r="E320" s="261" t="s">
        <v>7409</v>
      </c>
      <c r="F320" s="261">
        <v>451.11036034300918</v>
      </c>
      <c r="G320" s="261" t="s">
        <v>7327</v>
      </c>
      <c r="H320" s="261" t="s">
        <v>2922</v>
      </c>
      <c r="I320" s="261" t="s">
        <v>7414</v>
      </c>
      <c r="J320" s="213"/>
      <c r="K320" s="214"/>
      <c r="L320" s="214"/>
      <c r="M320" s="214"/>
      <c r="N320" s="214"/>
      <c r="O320" s="214"/>
      <c r="P320" s="216"/>
    </row>
    <row r="321" spans="2:16">
      <c r="B321" s="267">
        <v>46293</v>
      </c>
      <c r="C321" s="261" t="s">
        <v>11650</v>
      </c>
      <c r="D321" s="261" t="s">
        <v>9995</v>
      </c>
      <c r="E321" s="261" t="s">
        <v>7409</v>
      </c>
      <c r="F321" s="261">
        <v>805.25867668120191</v>
      </c>
      <c r="G321" s="261" t="s">
        <v>2933</v>
      </c>
      <c r="H321" s="261" t="s">
        <v>2865</v>
      </c>
      <c r="I321" s="261" t="s">
        <v>7415</v>
      </c>
      <c r="J321" s="213"/>
      <c r="K321" s="214"/>
      <c r="L321" s="214"/>
      <c r="M321" s="214"/>
      <c r="N321" s="214"/>
      <c r="O321" s="214"/>
      <c r="P321" s="216"/>
    </row>
    <row r="322" spans="2:16">
      <c r="B322" s="267">
        <v>46293</v>
      </c>
      <c r="C322" s="261" t="s">
        <v>11650</v>
      </c>
      <c r="D322" s="261" t="s">
        <v>9995</v>
      </c>
      <c r="E322" s="261" t="s">
        <v>7409</v>
      </c>
      <c r="F322" s="261">
        <v>465.62853517569602</v>
      </c>
      <c r="G322" s="261" t="s">
        <v>2933</v>
      </c>
      <c r="H322" s="261" t="s">
        <v>2864</v>
      </c>
      <c r="I322" s="261" t="s">
        <v>7416</v>
      </c>
      <c r="J322" s="213"/>
      <c r="K322" s="214"/>
      <c r="L322" s="214"/>
      <c r="M322" s="214"/>
      <c r="N322" s="214"/>
      <c r="O322" s="214"/>
      <c r="P322" s="216"/>
    </row>
    <row r="323" spans="2:16">
      <c r="B323" s="267">
        <v>46293</v>
      </c>
      <c r="C323" s="261" t="s">
        <v>11645</v>
      </c>
      <c r="D323" s="261" t="s">
        <v>9995</v>
      </c>
      <c r="E323" s="261" t="s">
        <v>3037</v>
      </c>
      <c r="F323" s="261">
        <v>541.98767640441656</v>
      </c>
      <c r="G323" s="261" t="s">
        <v>7417</v>
      </c>
      <c r="H323" s="261" t="s">
        <v>2974</v>
      </c>
      <c r="I323" s="261" t="s">
        <v>7418</v>
      </c>
      <c r="J323" s="213"/>
      <c r="K323" s="214"/>
      <c r="L323" s="214"/>
      <c r="M323" s="214"/>
      <c r="N323" s="214"/>
      <c r="O323" s="214"/>
      <c r="P323" s="216"/>
    </row>
    <row r="324" spans="2:16">
      <c r="B324" s="267">
        <v>46293</v>
      </c>
      <c r="C324" s="261" t="s">
        <v>11645</v>
      </c>
      <c r="D324" s="261" t="s">
        <v>9995</v>
      </c>
      <c r="E324" s="261" t="s">
        <v>3037</v>
      </c>
      <c r="F324" s="261">
        <v>539.36168235167861</v>
      </c>
      <c r="G324" s="261" t="s">
        <v>7417</v>
      </c>
      <c r="H324" s="261" t="s">
        <v>2975</v>
      </c>
      <c r="I324" s="261" t="s">
        <v>7419</v>
      </c>
      <c r="J324" s="213"/>
      <c r="K324" s="214"/>
      <c r="L324" s="214"/>
      <c r="M324" s="214"/>
      <c r="N324" s="214"/>
      <c r="O324" s="214"/>
      <c r="P324" s="216"/>
    </row>
    <row r="325" spans="2:16">
      <c r="B325" s="267">
        <v>46293</v>
      </c>
      <c r="C325" s="261" t="s">
        <v>11645</v>
      </c>
      <c r="D325" s="261" t="s">
        <v>9995</v>
      </c>
      <c r="E325" s="261" t="s">
        <v>3037</v>
      </c>
      <c r="F325" s="261">
        <v>578.40121167525649</v>
      </c>
      <c r="G325" s="261" t="s">
        <v>7417</v>
      </c>
      <c r="H325" s="261" t="s">
        <v>2940</v>
      </c>
      <c r="I325" s="261" t="s">
        <v>7420</v>
      </c>
      <c r="J325" s="213"/>
      <c r="K325" s="214"/>
      <c r="L325" s="214"/>
      <c r="M325" s="214"/>
      <c r="N325" s="214"/>
      <c r="O325" s="214"/>
      <c r="P325" s="216"/>
    </row>
    <row r="326" spans="2:16">
      <c r="B326" s="267">
        <v>46293</v>
      </c>
      <c r="C326" s="261" t="s">
        <v>11645</v>
      </c>
      <c r="D326" s="261" t="s">
        <v>9995</v>
      </c>
      <c r="E326" s="261" t="s">
        <v>3037</v>
      </c>
      <c r="F326" s="261">
        <v>796.97229873761535</v>
      </c>
      <c r="G326" s="261" t="s">
        <v>7417</v>
      </c>
      <c r="H326" s="261" t="s">
        <v>2865</v>
      </c>
      <c r="I326" s="261" t="s">
        <v>7421</v>
      </c>
      <c r="J326" s="213"/>
      <c r="K326" s="214"/>
      <c r="L326" s="214"/>
      <c r="M326" s="214"/>
      <c r="N326" s="214"/>
      <c r="O326" s="214"/>
      <c r="P326" s="216"/>
    </row>
    <row r="327" spans="2:16">
      <c r="B327" s="267">
        <v>46293</v>
      </c>
      <c r="C327" s="261" t="s">
        <v>11645</v>
      </c>
      <c r="D327" s="261" t="s">
        <v>9995</v>
      </c>
      <c r="E327" s="261" t="s">
        <v>3037</v>
      </c>
      <c r="F327" s="261">
        <v>541.72078247368336</v>
      </c>
      <c r="G327" s="261" t="s">
        <v>7417</v>
      </c>
      <c r="H327" s="261" t="s">
        <v>2864</v>
      </c>
      <c r="I327" s="261" t="s">
        <v>7422</v>
      </c>
      <c r="J327" s="213"/>
      <c r="K327" s="214"/>
      <c r="L327" s="214"/>
      <c r="M327" s="214"/>
      <c r="N327" s="214"/>
      <c r="O327" s="214"/>
      <c r="P327" s="216"/>
    </row>
    <row r="328" spans="2:16">
      <c r="B328" s="267">
        <v>46293</v>
      </c>
      <c r="C328" s="261" t="s">
        <v>11645</v>
      </c>
      <c r="D328" s="261" t="s">
        <v>9995</v>
      </c>
      <c r="E328" s="261" t="s">
        <v>3037</v>
      </c>
      <c r="F328" s="261">
        <v>536.14551338553429</v>
      </c>
      <c r="G328" s="261" t="s">
        <v>7417</v>
      </c>
      <c r="H328" s="261" t="s">
        <v>2945</v>
      </c>
      <c r="I328" s="261" t="s">
        <v>7423</v>
      </c>
      <c r="J328" s="213"/>
      <c r="K328" s="214"/>
      <c r="L328" s="214"/>
      <c r="M328" s="214"/>
      <c r="N328" s="214"/>
      <c r="O328" s="214"/>
      <c r="P328" s="216"/>
    </row>
    <row r="329" spans="2:16">
      <c r="B329" s="267">
        <v>46293</v>
      </c>
      <c r="C329" s="261" t="s">
        <v>11650</v>
      </c>
      <c r="D329" s="261" t="s">
        <v>9995</v>
      </c>
      <c r="E329" s="261" t="s">
        <v>3037</v>
      </c>
      <c r="F329" s="261">
        <v>772.86460038321093</v>
      </c>
      <c r="G329" s="261" t="s">
        <v>2940</v>
      </c>
      <c r="H329" s="261" t="s">
        <v>2865</v>
      </c>
      <c r="I329" s="261" t="s">
        <v>7424</v>
      </c>
      <c r="J329" s="213"/>
      <c r="K329" s="214"/>
      <c r="L329" s="214"/>
      <c r="M329" s="214"/>
      <c r="N329" s="214"/>
      <c r="O329" s="214"/>
      <c r="P329" s="216"/>
    </row>
    <row r="330" spans="2:16">
      <c r="B330" s="267">
        <v>46293</v>
      </c>
      <c r="C330" s="261" t="s">
        <v>11650</v>
      </c>
      <c r="D330" s="261" t="s">
        <v>9995</v>
      </c>
      <c r="E330" s="261" t="s">
        <v>3037</v>
      </c>
      <c r="F330" s="261">
        <v>417.01064539700752</v>
      </c>
      <c r="G330" s="261" t="s">
        <v>2940</v>
      </c>
      <c r="H330" s="261" t="s">
        <v>2974</v>
      </c>
      <c r="I330" s="261" t="s">
        <v>7425</v>
      </c>
      <c r="J330" s="213"/>
      <c r="K330" s="214"/>
      <c r="L330" s="214"/>
      <c r="M330" s="214"/>
      <c r="N330" s="214"/>
      <c r="O330" s="214"/>
      <c r="P330" s="216"/>
    </row>
    <row r="331" spans="2:16">
      <c r="B331" s="267">
        <v>46293</v>
      </c>
      <c r="C331" s="261" t="s">
        <v>11650</v>
      </c>
      <c r="D331" s="261" t="s">
        <v>9995</v>
      </c>
      <c r="E331" s="261" t="s">
        <v>3037</v>
      </c>
      <c r="F331" s="261">
        <v>446.80863674357528</v>
      </c>
      <c r="G331" s="261" t="s">
        <v>7336</v>
      </c>
      <c r="H331" s="261" t="s">
        <v>2864</v>
      </c>
      <c r="I331" s="261" t="s">
        <v>7426</v>
      </c>
      <c r="J331" s="213"/>
      <c r="K331" s="214"/>
      <c r="L331" s="214"/>
      <c r="M331" s="214"/>
      <c r="N331" s="214"/>
      <c r="O331" s="214"/>
      <c r="P331" s="216"/>
    </row>
    <row r="332" spans="2:16">
      <c r="B332" s="267">
        <v>46293</v>
      </c>
      <c r="C332" s="261" t="s">
        <v>11650</v>
      </c>
      <c r="D332" s="261" t="s">
        <v>9995</v>
      </c>
      <c r="E332" s="261" t="s">
        <v>3037</v>
      </c>
      <c r="F332" s="261">
        <v>777.23000827757642</v>
      </c>
      <c r="G332" s="261" t="s">
        <v>2993</v>
      </c>
      <c r="H332" s="261" t="s">
        <v>2865</v>
      </c>
      <c r="I332" s="261" t="s">
        <v>7427</v>
      </c>
      <c r="J332" s="213"/>
      <c r="K332" s="214"/>
      <c r="L332" s="214"/>
      <c r="M332" s="214"/>
      <c r="N332" s="214"/>
      <c r="O332" s="214"/>
      <c r="P332" s="216"/>
    </row>
    <row r="333" spans="2:16">
      <c r="B333" s="267">
        <v>46293</v>
      </c>
      <c r="C333" s="261" t="s">
        <v>11645</v>
      </c>
      <c r="D333" s="261" t="s">
        <v>9995</v>
      </c>
      <c r="E333" s="261" t="s">
        <v>3041</v>
      </c>
      <c r="F333" s="261">
        <v>670.87046507559717</v>
      </c>
      <c r="G333" s="261" t="s">
        <v>7410</v>
      </c>
      <c r="H333" s="261" t="s">
        <v>2916</v>
      </c>
      <c r="I333" s="261" t="s">
        <v>7428</v>
      </c>
      <c r="J333" s="213"/>
      <c r="K333" s="214"/>
      <c r="L333" s="214"/>
      <c r="M333" s="214"/>
      <c r="N333" s="214"/>
      <c r="O333" s="214"/>
      <c r="P333" s="216"/>
    </row>
    <row r="334" spans="2:16">
      <c r="B334" s="267">
        <v>46293</v>
      </c>
      <c r="C334" s="261" t="s">
        <v>11645</v>
      </c>
      <c r="D334" s="261" t="s">
        <v>9995</v>
      </c>
      <c r="E334" s="261" t="s">
        <v>3041</v>
      </c>
      <c r="F334" s="261">
        <v>666.74419313017279</v>
      </c>
      <c r="G334" s="261" t="s">
        <v>7410</v>
      </c>
      <c r="H334" s="261" t="s">
        <v>2978</v>
      </c>
      <c r="I334" s="261" t="s">
        <v>7429</v>
      </c>
      <c r="J334" s="213"/>
      <c r="K334" s="214"/>
      <c r="L334" s="214"/>
      <c r="M334" s="214"/>
      <c r="N334" s="214"/>
      <c r="O334" s="214"/>
      <c r="P334" s="216"/>
    </row>
    <row r="335" spans="2:16">
      <c r="B335" s="267">
        <v>46293</v>
      </c>
      <c r="C335" s="261" t="s">
        <v>11645</v>
      </c>
      <c r="D335" s="261" t="s">
        <v>9995</v>
      </c>
      <c r="E335" s="261" t="s">
        <v>3041</v>
      </c>
      <c r="F335" s="261">
        <v>1021.755061684176</v>
      </c>
      <c r="G335" s="261" t="s">
        <v>7410</v>
      </c>
      <c r="H335" s="261" t="s">
        <v>2977</v>
      </c>
      <c r="I335" s="261" t="s">
        <v>7430</v>
      </c>
      <c r="J335" s="213"/>
      <c r="K335" s="214"/>
      <c r="L335" s="214"/>
      <c r="M335" s="214"/>
      <c r="N335" s="214"/>
      <c r="O335" s="214"/>
      <c r="P335" s="216"/>
    </row>
    <row r="336" spans="2:16">
      <c r="B336" s="267">
        <v>46293</v>
      </c>
      <c r="C336" s="261" t="s">
        <v>11650</v>
      </c>
      <c r="D336" s="261" t="s">
        <v>9995</v>
      </c>
      <c r="E336" s="261" t="s">
        <v>3041</v>
      </c>
      <c r="F336" s="261">
        <v>411.47069060942158</v>
      </c>
      <c r="G336" s="261" t="s">
        <v>3021</v>
      </c>
      <c r="H336" s="261" t="s">
        <v>2983</v>
      </c>
      <c r="I336" s="261" t="s">
        <v>7431</v>
      </c>
      <c r="J336" s="213"/>
      <c r="K336" s="214"/>
      <c r="L336" s="214"/>
      <c r="M336" s="214"/>
      <c r="N336" s="214"/>
      <c r="O336" s="214"/>
      <c r="P336" s="216"/>
    </row>
    <row r="337" spans="2:16">
      <c r="B337" s="267">
        <v>46293</v>
      </c>
      <c r="C337" s="261" t="s">
        <v>11650</v>
      </c>
      <c r="D337" s="261" t="s">
        <v>9995</v>
      </c>
      <c r="E337" s="261" t="s">
        <v>3041</v>
      </c>
      <c r="F337" s="261">
        <v>747.20294650644064</v>
      </c>
      <c r="G337" s="261" t="s">
        <v>3021</v>
      </c>
      <c r="H337" s="261" t="s">
        <v>2984</v>
      </c>
      <c r="I337" s="261" t="s">
        <v>7432</v>
      </c>
      <c r="J337" s="213"/>
      <c r="K337" s="214"/>
      <c r="L337" s="214"/>
      <c r="M337" s="214"/>
      <c r="N337" s="214"/>
      <c r="O337" s="214"/>
      <c r="P337" s="216"/>
    </row>
    <row r="338" spans="2:16">
      <c r="B338" s="267">
        <v>46293</v>
      </c>
      <c r="C338" s="261" t="s">
        <v>11650</v>
      </c>
      <c r="D338" s="261" t="s">
        <v>9995</v>
      </c>
      <c r="E338" s="261" t="s">
        <v>3041</v>
      </c>
      <c r="F338" s="261">
        <v>450.29722945601679</v>
      </c>
      <c r="G338" s="261" t="s">
        <v>3021</v>
      </c>
      <c r="H338" s="261" t="s">
        <v>3021</v>
      </c>
      <c r="I338" s="261" t="s">
        <v>7433</v>
      </c>
      <c r="J338" s="213"/>
      <c r="K338" s="214"/>
      <c r="L338" s="214"/>
      <c r="M338" s="214"/>
      <c r="N338" s="214"/>
      <c r="O338" s="214"/>
      <c r="P338" s="216"/>
    </row>
    <row r="339" spans="2:16">
      <c r="B339" s="267">
        <v>46293</v>
      </c>
      <c r="C339" s="261" t="s">
        <v>11650</v>
      </c>
      <c r="D339" s="261" t="s">
        <v>9995</v>
      </c>
      <c r="E339" s="261" t="s">
        <v>3041</v>
      </c>
      <c r="F339" s="261">
        <v>396.89015829749411</v>
      </c>
      <c r="G339" s="261" t="s">
        <v>3021</v>
      </c>
      <c r="H339" s="261" t="s">
        <v>2864</v>
      </c>
      <c r="I339" s="261" t="s">
        <v>7434</v>
      </c>
      <c r="J339" s="213"/>
      <c r="K339" s="214"/>
      <c r="L339" s="214"/>
      <c r="M339" s="214"/>
      <c r="N339" s="214"/>
      <c r="O339" s="214"/>
      <c r="P339" s="216"/>
    </row>
    <row r="340" spans="2:16">
      <c r="B340" s="267">
        <v>46293</v>
      </c>
      <c r="C340" s="261" t="s">
        <v>11650</v>
      </c>
      <c r="D340" s="261" t="s">
        <v>9995</v>
      </c>
      <c r="E340" s="261" t="s">
        <v>3041</v>
      </c>
      <c r="F340" s="261">
        <v>515.15294647635892</v>
      </c>
      <c r="G340" s="261" t="s">
        <v>3021</v>
      </c>
      <c r="H340" s="261" t="s">
        <v>3022</v>
      </c>
      <c r="I340" s="261" t="s">
        <v>7435</v>
      </c>
      <c r="J340" s="213"/>
      <c r="K340" s="214"/>
      <c r="L340" s="214"/>
      <c r="M340" s="214"/>
      <c r="N340" s="214"/>
      <c r="O340" s="214"/>
      <c r="P340" s="216"/>
    </row>
    <row r="341" spans="2:16">
      <c r="B341" s="267">
        <v>46293</v>
      </c>
      <c r="C341" s="261" t="s">
        <v>11650</v>
      </c>
      <c r="D341" s="261" t="s">
        <v>9995</v>
      </c>
      <c r="E341" s="261" t="s">
        <v>3041</v>
      </c>
      <c r="F341" s="261">
        <v>781.12940312852152</v>
      </c>
      <c r="G341" s="261" t="s">
        <v>3021</v>
      </c>
      <c r="H341" s="261" t="s">
        <v>2865</v>
      </c>
      <c r="I341" s="261" t="s">
        <v>7436</v>
      </c>
      <c r="J341" s="213"/>
      <c r="K341" s="214"/>
      <c r="L341" s="214"/>
      <c r="M341" s="214"/>
      <c r="N341" s="214"/>
      <c r="O341" s="214"/>
      <c r="P341" s="216"/>
    </row>
    <row r="342" spans="2:16">
      <c r="B342" s="267">
        <v>46293</v>
      </c>
      <c r="C342" s="261" t="s">
        <v>11650</v>
      </c>
      <c r="D342" s="261" t="s">
        <v>9995</v>
      </c>
      <c r="E342" s="261" t="s">
        <v>3041</v>
      </c>
      <c r="F342" s="261">
        <v>456.1324231736362</v>
      </c>
      <c r="G342" s="261" t="s">
        <v>7327</v>
      </c>
      <c r="H342" s="261" t="s">
        <v>2975</v>
      </c>
      <c r="I342" s="261" t="s">
        <v>7437</v>
      </c>
      <c r="J342" s="213"/>
      <c r="K342" s="214"/>
      <c r="L342" s="214"/>
      <c r="M342" s="214"/>
      <c r="N342" s="214"/>
      <c r="O342" s="214"/>
      <c r="P342" s="216"/>
    </row>
    <row r="343" spans="2:16">
      <c r="B343" s="267">
        <v>46293</v>
      </c>
      <c r="C343" s="261" t="s">
        <v>11642</v>
      </c>
      <c r="D343" s="261" t="s">
        <v>9995</v>
      </c>
      <c r="E343" s="261" t="s">
        <v>3046</v>
      </c>
      <c r="F343" s="261">
        <v>574.67942047677934</v>
      </c>
      <c r="G343" s="261" t="s">
        <v>2974</v>
      </c>
      <c r="H343" s="261" t="s">
        <v>2937</v>
      </c>
      <c r="I343" s="261" t="s">
        <v>7438</v>
      </c>
      <c r="J343" s="213"/>
      <c r="K343" s="214"/>
      <c r="L343" s="214"/>
      <c r="M343" s="214"/>
      <c r="N343" s="214"/>
      <c r="O343" s="214"/>
      <c r="P343" s="216"/>
    </row>
    <row r="344" spans="2:16">
      <c r="B344" s="267">
        <v>46293</v>
      </c>
      <c r="C344" s="261" t="s">
        <v>11642</v>
      </c>
      <c r="D344" s="261" t="s">
        <v>9995</v>
      </c>
      <c r="E344" s="261" t="s">
        <v>3046</v>
      </c>
      <c r="F344" s="261">
        <v>599.91780082928017</v>
      </c>
      <c r="G344" s="261" t="s">
        <v>2974</v>
      </c>
      <c r="H344" s="261" t="s">
        <v>2922</v>
      </c>
      <c r="I344" s="261" t="s">
        <v>7439</v>
      </c>
      <c r="J344" s="213"/>
      <c r="K344" s="214"/>
      <c r="L344" s="214"/>
      <c r="M344" s="214"/>
      <c r="N344" s="214"/>
      <c r="O344" s="214"/>
      <c r="P344" s="216"/>
    </row>
    <row r="345" spans="2:16">
      <c r="B345" s="267">
        <v>46293</v>
      </c>
      <c r="C345" s="261" t="s">
        <v>11642</v>
      </c>
      <c r="D345" s="261" t="s">
        <v>9995</v>
      </c>
      <c r="E345" s="261" t="s">
        <v>3046</v>
      </c>
      <c r="F345" s="261">
        <v>556.29915161430836</v>
      </c>
      <c r="G345" s="261" t="s">
        <v>2974</v>
      </c>
      <c r="H345" s="261" t="s">
        <v>2945</v>
      </c>
      <c r="I345" s="261" t="s">
        <v>7440</v>
      </c>
      <c r="J345" s="213"/>
      <c r="K345" s="214"/>
      <c r="L345" s="214"/>
      <c r="M345" s="214"/>
      <c r="N345" s="214"/>
      <c r="O345" s="214"/>
      <c r="P345" s="216"/>
    </row>
    <row r="346" spans="2:16">
      <c r="B346" s="267">
        <v>46293</v>
      </c>
      <c r="C346" s="261" t="s">
        <v>11642</v>
      </c>
      <c r="D346" s="261" t="s">
        <v>9995</v>
      </c>
      <c r="E346" s="261" t="s">
        <v>3046</v>
      </c>
      <c r="F346" s="261">
        <v>665.97383992373943</v>
      </c>
      <c r="G346" s="261" t="s">
        <v>2974</v>
      </c>
      <c r="H346" s="261" t="s">
        <v>2917</v>
      </c>
      <c r="I346" s="261" t="s">
        <v>7441</v>
      </c>
      <c r="J346" s="213"/>
      <c r="K346" s="214"/>
      <c r="L346" s="214"/>
      <c r="M346" s="214"/>
      <c r="N346" s="214"/>
      <c r="O346" s="214"/>
      <c r="P346" s="216"/>
    </row>
    <row r="347" spans="2:16">
      <c r="B347" s="267">
        <v>46293</v>
      </c>
      <c r="C347" s="261" t="s">
        <v>11642</v>
      </c>
      <c r="D347" s="261" t="s">
        <v>9995</v>
      </c>
      <c r="E347" s="261" t="s">
        <v>3046</v>
      </c>
      <c r="F347" s="261">
        <v>769.03236404061317</v>
      </c>
      <c r="G347" s="261" t="s">
        <v>2974</v>
      </c>
      <c r="H347" s="261" t="s">
        <v>2865</v>
      </c>
      <c r="I347" s="261" t="s">
        <v>7442</v>
      </c>
      <c r="J347" s="213"/>
      <c r="K347" s="214"/>
      <c r="L347" s="214"/>
      <c r="M347" s="214"/>
      <c r="N347" s="214"/>
      <c r="O347" s="214"/>
      <c r="P347" s="216"/>
    </row>
    <row r="348" spans="2:16">
      <c r="B348" s="267">
        <v>46293</v>
      </c>
      <c r="C348" s="261" t="s">
        <v>11642</v>
      </c>
      <c r="D348" s="261" t="s">
        <v>9995</v>
      </c>
      <c r="E348" s="261" t="s">
        <v>3046</v>
      </c>
      <c r="F348" s="261">
        <v>637.82926731463522</v>
      </c>
      <c r="G348" s="261" t="s">
        <v>2976</v>
      </c>
      <c r="H348" s="261" t="s">
        <v>2917</v>
      </c>
      <c r="I348" s="261" t="s">
        <v>7443</v>
      </c>
      <c r="J348" s="213"/>
      <c r="K348" s="214"/>
      <c r="L348" s="214"/>
      <c r="M348" s="214"/>
      <c r="N348" s="214"/>
      <c r="O348" s="214"/>
      <c r="P348" s="216"/>
    </row>
    <row r="349" spans="2:16">
      <c r="B349" s="267">
        <v>46293</v>
      </c>
      <c r="C349" s="261" t="s">
        <v>11642</v>
      </c>
      <c r="D349" s="261" t="s">
        <v>9995</v>
      </c>
      <c r="E349" s="261" t="s">
        <v>3046</v>
      </c>
      <c r="F349" s="261">
        <v>639.92493460327387</v>
      </c>
      <c r="G349" s="261" t="s">
        <v>2976</v>
      </c>
      <c r="H349" s="261" t="s">
        <v>2918</v>
      </c>
      <c r="I349" s="261" t="s">
        <v>7444</v>
      </c>
      <c r="J349" s="213"/>
      <c r="K349" s="214"/>
      <c r="L349" s="214"/>
      <c r="M349" s="214"/>
      <c r="N349" s="214"/>
      <c r="O349" s="214"/>
      <c r="P349" s="216"/>
    </row>
    <row r="350" spans="2:16">
      <c r="B350" s="267">
        <v>46293</v>
      </c>
      <c r="C350" s="261" t="s">
        <v>11642</v>
      </c>
      <c r="D350" s="261" t="s">
        <v>9995</v>
      </c>
      <c r="E350" s="261" t="s">
        <v>3046</v>
      </c>
      <c r="F350" s="261">
        <v>641.39698212128133</v>
      </c>
      <c r="G350" s="261" t="s">
        <v>2976</v>
      </c>
      <c r="H350" s="261" t="s">
        <v>2922</v>
      </c>
      <c r="I350" s="261" t="s">
        <v>7445</v>
      </c>
      <c r="J350" s="213"/>
      <c r="K350" s="214"/>
      <c r="L350" s="214"/>
      <c r="M350" s="214"/>
      <c r="N350" s="214"/>
      <c r="O350" s="214"/>
      <c r="P350" s="216"/>
    </row>
    <row r="351" spans="2:16">
      <c r="B351" s="267">
        <v>46293</v>
      </c>
      <c r="C351" s="261" t="s">
        <v>11642</v>
      </c>
      <c r="D351" s="261" t="s">
        <v>9995</v>
      </c>
      <c r="E351" s="261" t="s">
        <v>3046</v>
      </c>
      <c r="F351" s="261">
        <v>575.43838449101895</v>
      </c>
      <c r="G351" s="261" t="s">
        <v>2976</v>
      </c>
      <c r="H351" s="261" t="s">
        <v>2975</v>
      </c>
      <c r="I351" s="261" t="s">
        <v>7446</v>
      </c>
      <c r="J351" s="213"/>
      <c r="K351" s="214"/>
      <c r="L351" s="214"/>
      <c r="M351" s="214"/>
      <c r="N351" s="214"/>
      <c r="O351" s="214"/>
      <c r="P351" s="216"/>
    </row>
    <row r="352" spans="2:16">
      <c r="B352" s="267">
        <v>46293</v>
      </c>
      <c r="C352" s="261" t="s">
        <v>11642</v>
      </c>
      <c r="D352" s="261" t="s">
        <v>9995</v>
      </c>
      <c r="E352" s="261" t="s">
        <v>3046</v>
      </c>
      <c r="F352" s="261">
        <v>698.03585335239768</v>
      </c>
      <c r="G352" s="261" t="s">
        <v>2976</v>
      </c>
      <c r="H352" s="261" t="s">
        <v>2933</v>
      </c>
      <c r="I352" s="261" t="s">
        <v>7447</v>
      </c>
      <c r="J352" s="213"/>
      <c r="K352" s="214"/>
      <c r="L352" s="214"/>
      <c r="M352" s="214"/>
      <c r="N352" s="214"/>
      <c r="O352" s="214"/>
      <c r="P352" s="216"/>
    </row>
    <row r="353" spans="2:16">
      <c r="B353" s="267">
        <v>46293</v>
      </c>
      <c r="C353" s="261" t="s">
        <v>11642</v>
      </c>
      <c r="D353" s="261" t="s">
        <v>9995</v>
      </c>
      <c r="E353" s="261" t="s">
        <v>3046</v>
      </c>
      <c r="F353" s="261">
        <v>580.80557859595865</v>
      </c>
      <c r="G353" s="261" t="s">
        <v>2976</v>
      </c>
      <c r="H353" s="261" t="s">
        <v>2866</v>
      </c>
      <c r="I353" s="261" t="s">
        <v>7448</v>
      </c>
      <c r="J353" s="213"/>
      <c r="K353" s="214"/>
      <c r="L353" s="214"/>
      <c r="M353" s="214"/>
      <c r="N353" s="214"/>
      <c r="O353" s="214"/>
      <c r="P353" s="216"/>
    </row>
    <row r="354" spans="2:16">
      <c r="B354" s="267">
        <v>46293</v>
      </c>
      <c r="C354" s="261" t="s">
        <v>11642</v>
      </c>
      <c r="D354" s="261" t="s">
        <v>9995</v>
      </c>
      <c r="E354" s="261" t="s">
        <v>3046</v>
      </c>
      <c r="F354" s="261">
        <v>576.40490481397137</v>
      </c>
      <c r="G354" s="261" t="s">
        <v>2976</v>
      </c>
      <c r="H354" s="261" t="s">
        <v>2976</v>
      </c>
      <c r="I354" s="261" t="s">
        <v>7449</v>
      </c>
      <c r="J354" s="213"/>
      <c r="K354" s="214"/>
      <c r="L354" s="214"/>
      <c r="M354" s="214"/>
      <c r="N354" s="214"/>
      <c r="O354" s="214"/>
      <c r="P354" s="216"/>
    </row>
    <row r="355" spans="2:16">
      <c r="B355" s="267">
        <v>46293</v>
      </c>
      <c r="C355" s="261" t="s">
        <v>11642</v>
      </c>
      <c r="D355" s="261" t="s">
        <v>9995</v>
      </c>
      <c r="E355" s="261" t="s">
        <v>3046</v>
      </c>
      <c r="F355" s="261">
        <v>681.44071711972356</v>
      </c>
      <c r="G355" s="261" t="s">
        <v>2976</v>
      </c>
      <c r="H355" s="261" t="s">
        <v>2977</v>
      </c>
      <c r="I355" s="261" t="s">
        <v>7450</v>
      </c>
      <c r="J355" s="213"/>
      <c r="K355" s="214"/>
      <c r="L355" s="214"/>
      <c r="M355" s="214"/>
      <c r="N355" s="214"/>
      <c r="O355" s="214"/>
      <c r="P355" s="216"/>
    </row>
    <row r="356" spans="2:16">
      <c r="B356" s="267">
        <v>46293</v>
      </c>
      <c r="C356" s="261" t="s">
        <v>11642</v>
      </c>
      <c r="D356" s="261" t="s">
        <v>9995</v>
      </c>
      <c r="E356" s="261" t="s">
        <v>3046</v>
      </c>
      <c r="F356" s="261">
        <v>729.42819880135357</v>
      </c>
      <c r="G356" s="261" t="s">
        <v>2977</v>
      </c>
      <c r="H356" s="261" t="s">
        <v>2933</v>
      </c>
      <c r="I356" s="261" t="s">
        <v>7451</v>
      </c>
      <c r="J356" s="213"/>
      <c r="K356" s="214"/>
      <c r="L356" s="214"/>
      <c r="M356" s="214"/>
      <c r="N356" s="214"/>
      <c r="O356" s="214"/>
      <c r="P356" s="216"/>
    </row>
    <row r="357" spans="2:16">
      <c r="B357" s="267">
        <v>46293</v>
      </c>
      <c r="C357" s="261" t="s">
        <v>11642</v>
      </c>
      <c r="D357" s="261" t="s">
        <v>9995</v>
      </c>
      <c r="E357" s="261" t="s">
        <v>3046</v>
      </c>
      <c r="F357" s="261">
        <v>476.11408026702702</v>
      </c>
      <c r="G357" s="261" t="s">
        <v>2977</v>
      </c>
      <c r="H357" s="261" t="s">
        <v>2977</v>
      </c>
      <c r="I357" s="261" t="s">
        <v>7452</v>
      </c>
      <c r="J357" s="213"/>
      <c r="K357" s="214"/>
      <c r="L357" s="214"/>
      <c r="M357" s="214"/>
      <c r="N357" s="214"/>
      <c r="O357" s="214"/>
      <c r="P357" s="216"/>
    </row>
    <row r="358" spans="2:16">
      <c r="B358" s="267">
        <v>46293</v>
      </c>
      <c r="C358" s="261" t="s">
        <v>11642</v>
      </c>
      <c r="D358" s="261" t="s">
        <v>9995</v>
      </c>
      <c r="E358" s="261" t="s">
        <v>3046</v>
      </c>
      <c r="F358" s="261">
        <v>647.72477500699461</v>
      </c>
      <c r="G358" s="261" t="s">
        <v>2977</v>
      </c>
      <c r="H358" s="261" t="s">
        <v>2922</v>
      </c>
      <c r="I358" s="261" t="s">
        <v>7453</v>
      </c>
      <c r="J358" s="213"/>
      <c r="K358" s="214"/>
      <c r="L358" s="214"/>
      <c r="M358" s="214"/>
      <c r="N358" s="214"/>
      <c r="O358" s="214"/>
      <c r="P358" s="216"/>
    </row>
    <row r="359" spans="2:16">
      <c r="B359" s="267">
        <v>46293</v>
      </c>
      <c r="C359" s="261" t="s">
        <v>11642</v>
      </c>
      <c r="D359" s="261" t="s">
        <v>9995</v>
      </c>
      <c r="E359" s="261" t="s">
        <v>3046</v>
      </c>
      <c r="F359" s="261">
        <v>583.79342159815133</v>
      </c>
      <c r="G359" s="261" t="s">
        <v>2977</v>
      </c>
      <c r="H359" s="261" t="s">
        <v>2918</v>
      </c>
      <c r="I359" s="261" t="s">
        <v>7454</v>
      </c>
      <c r="J359" s="213"/>
      <c r="K359" s="214"/>
      <c r="L359" s="214"/>
      <c r="M359" s="214"/>
      <c r="N359" s="214"/>
      <c r="O359" s="214"/>
      <c r="P359" s="216"/>
    </row>
    <row r="360" spans="2:16">
      <c r="B360" s="267">
        <v>46293</v>
      </c>
      <c r="C360" s="261" t="s">
        <v>11642</v>
      </c>
      <c r="D360" s="261" t="s">
        <v>9995</v>
      </c>
      <c r="E360" s="261" t="s">
        <v>3046</v>
      </c>
      <c r="F360" s="261">
        <v>534.48628207482398</v>
      </c>
      <c r="G360" s="261" t="s">
        <v>2977</v>
      </c>
      <c r="H360" s="261" t="s">
        <v>2866</v>
      </c>
      <c r="I360" s="261" t="s">
        <v>7455</v>
      </c>
      <c r="J360" s="213"/>
      <c r="K360" s="214"/>
      <c r="L360" s="214"/>
      <c r="M360" s="214"/>
      <c r="N360" s="214"/>
      <c r="O360" s="214"/>
      <c r="P360" s="216"/>
    </row>
    <row r="361" spans="2:16">
      <c r="B361" s="267">
        <v>46293</v>
      </c>
      <c r="C361" s="261" t="s">
        <v>11642</v>
      </c>
      <c r="D361" s="261" t="s">
        <v>9995</v>
      </c>
      <c r="E361" s="261" t="s">
        <v>3046</v>
      </c>
      <c r="F361" s="261">
        <v>643.32816950138658</v>
      </c>
      <c r="G361" s="261" t="s">
        <v>2977</v>
      </c>
      <c r="H361" s="261" t="s">
        <v>2917</v>
      </c>
      <c r="I361" s="261" t="s">
        <v>7456</v>
      </c>
      <c r="J361" s="213"/>
      <c r="K361" s="214"/>
      <c r="L361" s="214"/>
      <c r="M361" s="214"/>
      <c r="N361" s="214"/>
      <c r="O361" s="214"/>
      <c r="P361" s="216"/>
    </row>
    <row r="362" spans="2:16">
      <c r="B362" s="267">
        <v>46293</v>
      </c>
      <c r="C362" s="261" t="s">
        <v>11642</v>
      </c>
      <c r="D362" s="261" t="s">
        <v>9995</v>
      </c>
      <c r="E362" s="261" t="s">
        <v>3046</v>
      </c>
      <c r="F362" s="261">
        <v>590.18088911101222</v>
      </c>
      <c r="G362" s="261" t="s">
        <v>2977</v>
      </c>
      <c r="H362" s="261" t="s">
        <v>2975</v>
      </c>
      <c r="I362" s="261" t="s">
        <v>7457</v>
      </c>
      <c r="J362" s="213"/>
      <c r="K362" s="214"/>
      <c r="L362" s="214"/>
      <c r="M362" s="214"/>
      <c r="N362" s="214"/>
      <c r="O362" s="214"/>
      <c r="P362" s="216"/>
    </row>
    <row r="363" spans="2:16">
      <c r="B363" s="267">
        <v>46293</v>
      </c>
      <c r="C363" s="261" t="s">
        <v>11642</v>
      </c>
      <c r="D363" s="261" t="s">
        <v>9995</v>
      </c>
      <c r="E363" s="261" t="s">
        <v>3046</v>
      </c>
      <c r="F363" s="261">
        <v>563.01834849454463</v>
      </c>
      <c r="G363" s="261" t="s">
        <v>2977</v>
      </c>
      <c r="H363" s="261" t="s">
        <v>2974</v>
      </c>
      <c r="I363" s="261" t="s">
        <v>7458</v>
      </c>
      <c r="J363" s="213"/>
      <c r="K363" s="214"/>
      <c r="L363" s="214"/>
      <c r="M363" s="214"/>
      <c r="N363" s="214"/>
      <c r="O363" s="214"/>
      <c r="P363" s="216"/>
    </row>
    <row r="364" spans="2:16">
      <c r="B364" s="267">
        <v>46293</v>
      </c>
      <c r="C364" s="261" t="s">
        <v>11642</v>
      </c>
      <c r="D364" s="261" t="s">
        <v>9995</v>
      </c>
      <c r="E364" s="261" t="s">
        <v>3046</v>
      </c>
      <c r="F364" s="261">
        <v>632.59706401266158</v>
      </c>
      <c r="G364" s="261" t="s">
        <v>2977</v>
      </c>
      <c r="H364" s="261" t="s">
        <v>2916</v>
      </c>
      <c r="I364" s="261" t="s">
        <v>7459</v>
      </c>
      <c r="J364" s="213"/>
      <c r="K364" s="214"/>
      <c r="L364" s="214"/>
      <c r="M364" s="214"/>
      <c r="N364" s="214"/>
      <c r="O364" s="214"/>
      <c r="P364" s="216"/>
    </row>
    <row r="365" spans="2:16">
      <c r="B365" s="267">
        <v>46293</v>
      </c>
      <c r="C365" s="261" t="s">
        <v>11642</v>
      </c>
      <c r="D365" s="261" t="s">
        <v>9995</v>
      </c>
      <c r="E365" s="261" t="s">
        <v>3046</v>
      </c>
      <c r="F365" s="261">
        <v>564.94930517207831</v>
      </c>
      <c r="G365" s="261" t="s">
        <v>2977</v>
      </c>
      <c r="H365" s="261" t="s">
        <v>2945</v>
      </c>
      <c r="I365" s="261" t="s">
        <v>7460</v>
      </c>
      <c r="J365" s="213"/>
      <c r="K365" s="214"/>
      <c r="L365" s="214"/>
      <c r="M365" s="214"/>
      <c r="N365" s="214"/>
      <c r="O365" s="214"/>
      <c r="P365" s="216"/>
    </row>
    <row r="366" spans="2:16">
      <c r="B366" s="267">
        <v>46293</v>
      </c>
      <c r="C366" s="261" t="s">
        <v>11642</v>
      </c>
      <c r="D366" s="261" t="s">
        <v>9995</v>
      </c>
      <c r="E366" s="261" t="s">
        <v>3046</v>
      </c>
      <c r="F366" s="261">
        <v>712.57770300656557</v>
      </c>
      <c r="G366" s="261" t="s">
        <v>2977</v>
      </c>
      <c r="H366" s="261" t="s">
        <v>2978</v>
      </c>
      <c r="I366" s="261" t="s">
        <v>7461</v>
      </c>
      <c r="J366" s="213"/>
      <c r="K366" s="214"/>
      <c r="L366" s="214"/>
      <c r="M366" s="214"/>
      <c r="N366" s="214"/>
      <c r="O366" s="214"/>
      <c r="P366" s="216"/>
    </row>
    <row r="367" spans="2:16">
      <c r="B367" s="267">
        <v>46293</v>
      </c>
      <c r="C367" s="261" t="s">
        <v>11642</v>
      </c>
      <c r="D367" s="261" t="s">
        <v>9995</v>
      </c>
      <c r="E367" s="261" t="s">
        <v>3046</v>
      </c>
      <c r="F367" s="261">
        <v>572.8982533402741</v>
      </c>
      <c r="G367" s="261" t="s">
        <v>2977</v>
      </c>
      <c r="H367" s="261" t="s">
        <v>2864</v>
      </c>
      <c r="I367" s="261" t="s">
        <v>7462</v>
      </c>
      <c r="J367" s="213"/>
      <c r="K367" s="214"/>
      <c r="L367" s="214"/>
      <c r="M367" s="214"/>
      <c r="N367" s="214"/>
      <c r="O367" s="214"/>
      <c r="P367" s="216"/>
    </row>
    <row r="368" spans="2:16">
      <c r="B368" s="267">
        <v>46293</v>
      </c>
      <c r="C368" s="261" t="s">
        <v>11642</v>
      </c>
      <c r="D368" s="261" t="s">
        <v>9995</v>
      </c>
      <c r="E368" s="261" t="s">
        <v>3046</v>
      </c>
      <c r="F368" s="261">
        <v>663.48590995371342</v>
      </c>
      <c r="G368" s="261" t="s">
        <v>2977</v>
      </c>
      <c r="H368" s="261" t="s">
        <v>2865</v>
      </c>
      <c r="I368" s="261" t="s">
        <v>7463</v>
      </c>
      <c r="J368" s="213"/>
      <c r="K368" s="214"/>
      <c r="L368" s="214"/>
      <c r="M368" s="214"/>
      <c r="N368" s="214"/>
      <c r="O368" s="214"/>
      <c r="P368" s="216"/>
    </row>
    <row r="369" spans="2:16">
      <c r="B369" s="267">
        <v>46293</v>
      </c>
      <c r="C369" s="261" t="s">
        <v>11642</v>
      </c>
      <c r="D369" s="261" t="s">
        <v>9995</v>
      </c>
      <c r="E369" s="261" t="s">
        <v>3046</v>
      </c>
      <c r="F369" s="261">
        <v>689.82732668018434</v>
      </c>
      <c r="G369" s="261" t="s">
        <v>2977</v>
      </c>
      <c r="H369" s="261" t="s">
        <v>2976</v>
      </c>
      <c r="I369" s="261" t="s">
        <v>7464</v>
      </c>
      <c r="J369" s="213"/>
      <c r="K369" s="214"/>
      <c r="L369" s="214"/>
      <c r="M369" s="214"/>
      <c r="N369" s="214"/>
      <c r="O369" s="214"/>
      <c r="P369" s="216"/>
    </row>
    <row r="370" spans="2:16">
      <c r="B370" s="267">
        <v>46293</v>
      </c>
      <c r="C370" s="261" t="s">
        <v>11652</v>
      </c>
      <c r="D370" s="261" t="s">
        <v>9995</v>
      </c>
      <c r="E370" s="261" t="s">
        <v>6875</v>
      </c>
      <c r="F370" s="261">
        <v>497.20957162696868</v>
      </c>
      <c r="G370" s="261" t="s">
        <v>7465</v>
      </c>
      <c r="H370" s="261" t="s">
        <v>2940</v>
      </c>
      <c r="I370" s="261" t="s">
        <v>7466</v>
      </c>
      <c r="J370" s="213"/>
      <c r="K370" s="214"/>
      <c r="L370" s="214"/>
      <c r="M370" s="214"/>
      <c r="N370" s="214"/>
      <c r="O370" s="214"/>
      <c r="P370" s="216"/>
    </row>
    <row r="371" spans="2:16">
      <c r="B371" s="267">
        <v>46293</v>
      </c>
      <c r="C371" s="261" t="s">
        <v>11652</v>
      </c>
      <c r="D371" s="261" t="s">
        <v>9995</v>
      </c>
      <c r="E371" s="261" t="s">
        <v>6875</v>
      </c>
      <c r="F371" s="261">
        <v>591.42423868441256</v>
      </c>
      <c r="G371" s="261" t="s">
        <v>7465</v>
      </c>
      <c r="H371" s="261" t="s">
        <v>2865</v>
      </c>
      <c r="I371" s="261" t="s">
        <v>7467</v>
      </c>
      <c r="J371" s="213"/>
      <c r="K371" s="214"/>
      <c r="L371" s="214"/>
      <c r="M371" s="214"/>
      <c r="N371" s="214"/>
      <c r="O371" s="214"/>
      <c r="P371" s="216"/>
    </row>
    <row r="372" spans="2:16">
      <c r="B372" s="267">
        <v>46293</v>
      </c>
      <c r="C372" s="261" t="s">
        <v>11652</v>
      </c>
      <c r="D372" s="261" t="s">
        <v>9995</v>
      </c>
      <c r="E372" s="261" t="s">
        <v>6875</v>
      </c>
      <c r="F372" s="261">
        <v>639.06337781902403</v>
      </c>
      <c r="G372" s="261" t="s">
        <v>7468</v>
      </c>
      <c r="H372" s="261" t="s">
        <v>2938</v>
      </c>
      <c r="I372" s="261" t="s">
        <v>7469</v>
      </c>
      <c r="J372" s="213"/>
      <c r="K372" s="214"/>
      <c r="L372" s="214"/>
      <c r="M372" s="214"/>
      <c r="N372" s="214"/>
      <c r="O372" s="214"/>
      <c r="P372" s="216"/>
    </row>
    <row r="373" spans="2:16">
      <c r="B373" s="267">
        <v>46293</v>
      </c>
      <c r="C373" s="261" t="s">
        <v>11652</v>
      </c>
      <c r="D373" s="261" t="s">
        <v>9995</v>
      </c>
      <c r="E373" s="261" t="s">
        <v>6875</v>
      </c>
      <c r="F373" s="261">
        <v>521.5702547589317</v>
      </c>
      <c r="G373" s="261" t="s">
        <v>7470</v>
      </c>
      <c r="H373" s="261" t="s">
        <v>2940</v>
      </c>
      <c r="I373" s="261" t="s">
        <v>7471</v>
      </c>
      <c r="J373" s="213"/>
      <c r="K373" s="214"/>
      <c r="L373" s="214"/>
      <c r="M373" s="214"/>
      <c r="N373" s="214"/>
      <c r="O373" s="214"/>
      <c r="P373" s="216"/>
    </row>
    <row r="374" spans="2:16">
      <c r="B374" s="267">
        <v>46293</v>
      </c>
      <c r="C374" s="261" t="s">
        <v>11653</v>
      </c>
      <c r="D374" s="261" t="s">
        <v>9995</v>
      </c>
      <c r="E374" s="261" t="s">
        <v>6875</v>
      </c>
      <c r="F374" s="261">
        <v>523.8585203923285</v>
      </c>
      <c r="G374" s="261" t="s">
        <v>2864</v>
      </c>
      <c r="H374" s="261" t="s">
        <v>2981</v>
      </c>
      <c r="I374" s="261" t="s">
        <v>7472</v>
      </c>
      <c r="J374" s="213"/>
      <c r="K374" s="214"/>
      <c r="L374" s="214"/>
      <c r="M374" s="214"/>
      <c r="N374" s="214"/>
      <c r="O374" s="214"/>
      <c r="P374" s="216"/>
    </row>
    <row r="375" spans="2:16">
      <c r="B375" s="267">
        <v>46293</v>
      </c>
      <c r="C375" s="261" t="s">
        <v>11653</v>
      </c>
      <c r="D375" s="261" t="s">
        <v>9995</v>
      </c>
      <c r="E375" s="261" t="s">
        <v>6875</v>
      </c>
      <c r="F375" s="261">
        <v>761.92108196951449</v>
      </c>
      <c r="G375" s="261" t="s">
        <v>2864</v>
      </c>
      <c r="H375" s="261" t="s">
        <v>2980</v>
      </c>
      <c r="I375" s="261" t="s">
        <v>7473</v>
      </c>
      <c r="J375" s="213"/>
      <c r="K375" s="214"/>
      <c r="L375" s="214"/>
      <c r="M375" s="214"/>
      <c r="N375" s="214"/>
      <c r="O375" s="214"/>
      <c r="P375" s="216"/>
    </row>
    <row r="376" spans="2:16">
      <c r="B376" s="267">
        <v>46293</v>
      </c>
      <c r="C376" s="261" t="s">
        <v>11653</v>
      </c>
      <c r="D376" s="261" t="s">
        <v>9995</v>
      </c>
      <c r="E376" s="261" t="s">
        <v>6875</v>
      </c>
      <c r="F376" s="261">
        <v>1033.78471458843</v>
      </c>
      <c r="G376" s="261" t="s">
        <v>2864</v>
      </c>
      <c r="H376" s="261" t="s">
        <v>2979</v>
      </c>
      <c r="I376" s="261" t="s">
        <v>7474</v>
      </c>
      <c r="J376" s="213"/>
      <c r="K376" s="214"/>
      <c r="L376" s="214"/>
      <c r="M376" s="214"/>
      <c r="N376" s="214"/>
      <c r="O376" s="214"/>
      <c r="P376" s="216"/>
    </row>
    <row r="377" spans="2:16">
      <c r="B377" s="267">
        <v>46293</v>
      </c>
      <c r="C377" s="261" t="s">
        <v>11653</v>
      </c>
      <c r="D377" s="261" t="s">
        <v>9995</v>
      </c>
      <c r="E377" s="261" t="s">
        <v>6875</v>
      </c>
      <c r="F377" s="261">
        <v>502.9404894374311</v>
      </c>
      <c r="G377" s="261" t="s">
        <v>2864</v>
      </c>
      <c r="H377" s="261" t="s">
        <v>2940</v>
      </c>
      <c r="I377" s="261" t="s">
        <v>7475</v>
      </c>
      <c r="J377" s="213"/>
      <c r="K377" s="214"/>
      <c r="L377" s="214"/>
      <c r="M377" s="214"/>
      <c r="N377" s="214"/>
      <c r="O377" s="214"/>
      <c r="P377" s="216"/>
    </row>
    <row r="378" spans="2:16">
      <c r="B378" s="267">
        <v>46293</v>
      </c>
      <c r="C378" s="261" t="s">
        <v>11653</v>
      </c>
      <c r="D378" s="261" t="s">
        <v>9995</v>
      </c>
      <c r="E378" s="261" t="s">
        <v>6875</v>
      </c>
      <c r="F378" s="261">
        <v>502.94146067649132</v>
      </c>
      <c r="G378" s="261" t="s">
        <v>2864</v>
      </c>
      <c r="H378" s="261" t="s">
        <v>2939</v>
      </c>
      <c r="I378" s="261" t="s">
        <v>7476</v>
      </c>
      <c r="J378" s="213"/>
      <c r="K378" s="214"/>
      <c r="L378" s="214"/>
      <c r="M378" s="214"/>
      <c r="N378" s="214"/>
      <c r="O378" s="214"/>
      <c r="P378" s="216"/>
    </row>
    <row r="379" spans="2:16">
      <c r="B379" s="267">
        <v>46293</v>
      </c>
      <c r="C379" s="261" t="s">
        <v>11653</v>
      </c>
      <c r="D379" s="261" t="s">
        <v>9995</v>
      </c>
      <c r="E379" s="261" t="s">
        <v>6875</v>
      </c>
      <c r="F379" s="261">
        <v>502.94056195765728</v>
      </c>
      <c r="G379" s="261" t="s">
        <v>2864</v>
      </c>
      <c r="H379" s="261" t="s">
        <v>2938</v>
      </c>
      <c r="I379" s="261" t="s">
        <v>7477</v>
      </c>
      <c r="J379" s="213"/>
      <c r="K379" s="214"/>
      <c r="L379" s="214"/>
      <c r="M379" s="214"/>
      <c r="N379" s="214"/>
      <c r="O379" s="214"/>
      <c r="P379" s="216"/>
    </row>
    <row r="380" spans="2:16">
      <c r="B380" s="267">
        <v>46293</v>
      </c>
      <c r="C380" s="261" t="s">
        <v>11654</v>
      </c>
      <c r="D380" s="261" t="s">
        <v>9995</v>
      </c>
      <c r="E380" s="261" t="s">
        <v>6875</v>
      </c>
      <c r="F380" s="261">
        <v>582.94259195588529</v>
      </c>
      <c r="G380" s="261" t="s">
        <v>2977</v>
      </c>
      <c r="H380" s="261" t="s">
        <v>2864</v>
      </c>
      <c r="I380" s="261" t="s">
        <v>7478</v>
      </c>
      <c r="J380" s="213"/>
      <c r="K380" s="214"/>
      <c r="L380" s="214"/>
      <c r="M380" s="214"/>
      <c r="N380" s="214"/>
      <c r="O380" s="214"/>
      <c r="P380" s="216"/>
    </row>
    <row r="381" spans="2:16">
      <c r="B381" s="267">
        <v>46293</v>
      </c>
      <c r="C381" s="261" t="s">
        <v>11655</v>
      </c>
      <c r="D381" s="261" t="s">
        <v>9995</v>
      </c>
      <c r="E381" s="261" t="s">
        <v>6875</v>
      </c>
      <c r="F381" s="261">
        <v>349.65643890295178</v>
      </c>
      <c r="G381" s="261" t="s">
        <v>7479</v>
      </c>
      <c r="H381" s="261" t="s">
        <v>2917</v>
      </c>
      <c r="I381" s="261" t="s">
        <v>7480</v>
      </c>
      <c r="J381" s="213"/>
      <c r="K381" s="214"/>
      <c r="L381" s="214"/>
      <c r="M381" s="214"/>
      <c r="N381" s="214"/>
      <c r="O381" s="214"/>
      <c r="P381" s="216"/>
    </row>
    <row r="382" spans="2:16">
      <c r="B382" s="267">
        <v>46293</v>
      </c>
      <c r="C382" s="261" t="s">
        <v>11655</v>
      </c>
      <c r="D382" s="261" t="s">
        <v>9995</v>
      </c>
      <c r="E382" s="261" t="s">
        <v>6875</v>
      </c>
      <c r="F382" s="261">
        <v>312.80987057695171</v>
      </c>
      <c r="G382" s="261" t="s">
        <v>7479</v>
      </c>
      <c r="H382" s="261" t="s">
        <v>2979</v>
      </c>
      <c r="I382" s="261" t="s">
        <v>7481</v>
      </c>
      <c r="J382" s="213"/>
      <c r="K382" s="214"/>
      <c r="L382" s="214"/>
      <c r="M382" s="214"/>
      <c r="N382" s="214"/>
      <c r="O382" s="214"/>
      <c r="P382" s="216"/>
    </row>
    <row r="383" spans="2:16">
      <c r="B383" s="267">
        <v>46293</v>
      </c>
      <c r="C383" s="261" t="s">
        <v>11655</v>
      </c>
      <c r="D383" s="261" t="s">
        <v>9995</v>
      </c>
      <c r="E383" s="261" t="s">
        <v>6875</v>
      </c>
      <c r="F383" s="261">
        <v>384.66464434470981</v>
      </c>
      <c r="G383" s="261" t="s">
        <v>7479</v>
      </c>
      <c r="H383" s="261" t="s">
        <v>2980</v>
      </c>
      <c r="I383" s="261" t="s">
        <v>7482</v>
      </c>
      <c r="J383" s="213"/>
      <c r="K383" s="214"/>
      <c r="L383" s="214"/>
      <c r="M383" s="214"/>
      <c r="N383" s="214"/>
      <c r="O383" s="214"/>
      <c r="P383" s="216"/>
    </row>
    <row r="384" spans="2:16">
      <c r="B384" s="267">
        <v>46293</v>
      </c>
      <c r="C384" s="261" t="s">
        <v>11655</v>
      </c>
      <c r="D384" s="261" t="s">
        <v>9995</v>
      </c>
      <c r="E384" s="261" t="s">
        <v>6875</v>
      </c>
      <c r="F384" s="261">
        <v>300.59430130943662</v>
      </c>
      <c r="G384" s="261" t="s">
        <v>7479</v>
      </c>
      <c r="H384" s="261" t="s">
        <v>2916</v>
      </c>
      <c r="I384" s="261" t="s">
        <v>7483</v>
      </c>
      <c r="J384" s="213"/>
      <c r="K384" s="214"/>
      <c r="L384" s="214"/>
      <c r="M384" s="214"/>
      <c r="N384" s="214"/>
      <c r="O384" s="214"/>
      <c r="P384" s="216"/>
    </row>
    <row r="385" spans="2:16">
      <c r="B385" s="267">
        <v>46293</v>
      </c>
      <c r="C385" s="261" t="s">
        <v>11655</v>
      </c>
      <c r="D385" s="261" t="s">
        <v>9995</v>
      </c>
      <c r="E385" s="261" t="s">
        <v>6875</v>
      </c>
      <c r="F385" s="261">
        <v>217.98724025301641</v>
      </c>
      <c r="G385" s="261" t="s">
        <v>2865</v>
      </c>
      <c r="H385" s="261" t="s">
        <v>2922</v>
      </c>
      <c r="I385" s="261" t="s">
        <v>7484</v>
      </c>
      <c r="J385" s="213"/>
      <c r="K385" s="214"/>
      <c r="L385" s="214"/>
      <c r="M385" s="214"/>
      <c r="N385" s="214"/>
      <c r="O385" s="214"/>
      <c r="P385" s="216"/>
    </row>
    <row r="386" spans="2:16">
      <c r="B386" s="267">
        <v>46293</v>
      </c>
      <c r="C386" s="261" t="s">
        <v>11655</v>
      </c>
      <c r="D386" s="261" t="s">
        <v>9995</v>
      </c>
      <c r="E386" s="261" t="s">
        <v>6875</v>
      </c>
      <c r="F386" s="261">
        <v>217.9859625659883</v>
      </c>
      <c r="G386" s="261" t="s">
        <v>2865</v>
      </c>
      <c r="H386" s="261" t="s">
        <v>2933</v>
      </c>
      <c r="I386" s="261" t="s">
        <v>7485</v>
      </c>
      <c r="J386" s="213"/>
      <c r="K386" s="214"/>
      <c r="L386" s="214"/>
      <c r="M386" s="214"/>
      <c r="N386" s="214"/>
      <c r="O386" s="214"/>
      <c r="P386" s="216"/>
    </row>
    <row r="387" spans="2:16">
      <c r="B387" s="267">
        <v>46293</v>
      </c>
      <c r="C387" s="261" t="s">
        <v>11655</v>
      </c>
      <c r="D387" s="261" t="s">
        <v>9995</v>
      </c>
      <c r="E387" s="261" t="s">
        <v>6875</v>
      </c>
      <c r="F387" s="261">
        <v>217.98744178935891</v>
      </c>
      <c r="G387" s="261" t="s">
        <v>2865</v>
      </c>
      <c r="H387" s="261" t="s">
        <v>2935</v>
      </c>
      <c r="I387" s="261" t="s">
        <v>7486</v>
      </c>
      <c r="J387" s="213"/>
      <c r="K387" s="214"/>
      <c r="L387" s="214"/>
      <c r="M387" s="214"/>
      <c r="N387" s="214"/>
      <c r="O387" s="214"/>
      <c r="P387" s="216"/>
    </row>
    <row r="388" spans="2:16">
      <c r="B388" s="267">
        <v>46293</v>
      </c>
      <c r="C388" s="261" t="s">
        <v>11655</v>
      </c>
      <c r="D388" s="261" t="s">
        <v>9995</v>
      </c>
      <c r="E388" s="261" t="s">
        <v>6875</v>
      </c>
      <c r="F388" s="261">
        <v>217.98717578873041</v>
      </c>
      <c r="G388" s="261" t="s">
        <v>2865</v>
      </c>
      <c r="H388" s="261" t="s">
        <v>2936</v>
      </c>
      <c r="I388" s="261" t="s">
        <v>7487</v>
      </c>
      <c r="J388" s="213"/>
      <c r="K388" s="214"/>
      <c r="L388" s="214"/>
      <c r="M388" s="214"/>
      <c r="N388" s="214"/>
      <c r="O388" s="214"/>
      <c r="P388" s="216"/>
    </row>
    <row r="389" spans="2:16">
      <c r="B389" s="267">
        <v>46293</v>
      </c>
      <c r="C389" s="261" t="s">
        <v>11655</v>
      </c>
      <c r="D389" s="261" t="s">
        <v>9995</v>
      </c>
      <c r="E389" s="261" t="s">
        <v>6875</v>
      </c>
      <c r="F389" s="261">
        <v>300.68717333022511</v>
      </c>
      <c r="G389" s="261" t="s">
        <v>2865</v>
      </c>
      <c r="H389" s="261" t="s">
        <v>2937</v>
      </c>
      <c r="I389" s="261" t="s">
        <v>7488</v>
      </c>
      <c r="J389" s="213"/>
      <c r="K389" s="214"/>
      <c r="L389" s="214"/>
      <c r="M389" s="214"/>
      <c r="N389" s="214"/>
      <c r="O389" s="214"/>
      <c r="P389" s="216"/>
    </row>
    <row r="390" spans="2:16">
      <c r="B390" s="267">
        <v>46293</v>
      </c>
      <c r="C390" s="261" t="s">
        <v>11655</v>
      </c>
      <c r="D390" s="261" t="s">
        <v>9995</v>
      </c>
      <c r="E390" s="261" t="s">
        <v>6875</v>
      </c>
      <c r="F390" s="261">
        <v>228.94754403270781</v>
      </c>
      <c r="G390" s="261" t="s">
        <v>2978</v>
      </c>
      <c r="H390" s="261" t="s">
        <v>2945</v>
      </c>
      <c r="I390" s="261" t="s">
        <v>7489</v>
      </c>
      <c r="J390" s="213"/>
      <c r="K390" s="214"/>
      <c r="L390" s="214"/>
      <c r="M390" s="214"/>
      <c r="N390" s="214"/>
      <c r="O390" s="214"/>
      <c r="P390" s="216"/>
    </row>
    <row r="391" spans="2:16">
      <c r="B391" s="267">
        <v>46293</v>
      </c>
      <c r="C391" s="261" t="s">
        <v>11655</v>
      </c>
      <c r="D391" s="261" t="s">
        <v>9995</v>
      </c>
      <c r="E391" s="261" t="s">
        <v>6875</v>
      </c>
      <c r="F391" s="261">
        <v>231.9464746136218</v>
      </c>
      <c r="G391" s="261" t="s">
        <v>2978</v>
      </c>
      <c r="H391" s="261" t="s">
        <v>2974</v>
      </c>
      <c r="I391" s="261" t="s">
        <v>7490</v>
      </c>
      <c r="J391" s="213"/>
      <c r="K391" s="214"/>
      <c r="L391" s="214"/>
      <c r="M391" s="214"/>
      <c r="N391" s="214"/>
      <c r="O391" s="214"/>
      <c r="P391" s="216"/>
    </row>
    <row r="392" spans="2:16">
      <c r="B392" s="267">
        <v>46293</v>
      </c>
      <c r="C392" s="261" t="s">
        <v>11655</v>
      </c>
      <c r="D392" s="261" t="s">
        <v>9995</v>
      </c>
      <c r="E392" s="261" t="s">
        <v>6875</v>
      </c>
      <c r="F392" s="261">
        <v>334.88985528610652</v>
      </c>
      <c r="G392" s="261" t="s">
        <v>2980</v>
      </c>
      <c r="H392" s="261" t="s">
        <v>2922</v>
      </c>
      <c r="I392" s="261" t="s">
        <v>7491</v>
      </c>
      <c r="J392" s="213"/>
      <c r="K392" s="214"/>
      <c r="L392" s="214"/>
      <c r="M392" s="214"/>
      <c r="N392" s="214"/>
      <c r="O392" s="214"/>
      <c r="P392" s="216"/>
    </row>
    <row r="393" spans="2:16">
      <c r="B393" s="267">
        <v>46293</v>
      </c>
      <c r="C393" s="261" t="s">
        <v>11655</v>
      </c>
      <c r="D393" s="261" t="s">
        <v>9995</v>
      </c>
      <c r="E393" s="261" t="s">
        <v>6875</v>
      </c>
      <c r="F393" s="261">
        <v>268.59280983917421</v>
      </c>
      <c r="G393" s="261" t="s">
        <v>2980</v>
      </c>
      <c r="H393" s="261" t="s">
        <v>2933</v>
      </c>
      <c r="I393" s="261" t="s">
        <v>7492</v>
      </c>
      <c r="J393" s="213"/>
      <c r="K393" s="214"/>
      <c r="L393" s="214"/>
      <c r="M393" s="214"/>
      <c r="N393" s="214"/>
      <c r="O393" s="214"/>
      <c r="P393" s="216"/>
    </row>
    <row r="394" spans="2:16">
      <c r="B394" s="267">
        <v>46293</v>
      </c>
      <c r="C394" s="261" t="s">
        <v>11655</v>
      </c>
      <c r="D394" s="261" t="s">
        <v>9995</v>
      </c>
      <c r="E394" s="261" t="s">
        <v>6875</v>
      </c>
      <c r="F394" s="261">
        <v>673.52584986761212</v>
      </c>
      <c r="G394" s="261" t="s">
        <v>7493</v>
      </c>
      <c r="H394" s="261" t="s">
        <v>2865</v>
      </c>
      <c r="I394" s="261" t="s">
        <v>7494</v>
      </c>
      <c r="J394" s="213"/>
      <c r="K394" s="214"/>
      <c r="L394" s="214"/>
      <c r="M394" s="214"/>
      <c r="N394" s="214"/>
      <c r="O394" s="214"/>
      <c r="P394" s="216"/>
    </row>
    <row r="395" spans="2:16">
      <c r="B395" s="267">
        <v>46293</v>
      </c>
      <c r="C395" s="261" t="s">
        <v>11645</v>
      </c>
      <c r="D395" s="261" t="s">
        <v>9995</v>
      </c>
      <c r="E395" s="261" t="s">
        <v>3036</v>
      </c>
      <c r="F395" s="261">
        <v>3390.7911403132598</v>
      </c>
      <c r="G395" s="261" t="s">
        <v>7495</v>
      </c>
      <c r="H395" s="261" t="s">
        <v>3050</v>
      </c>
      <c r="I395" s="261" t="s">
        <v>7496</v>
      </c>
      <c r="J395" s="213"/>
      <c r="K395" s="214"/>
      <c r="L395" s="214"/>
      <c r="M395" s="214"/>
      <c r="N395" s="214"/>
      <c r="O395" s="214"/>
      <c r="P395" s="216"/>
    </row>
    <row r="396" spans="2:16">
      <c r="B396" s="267">
        <v>46293</v>
      </c>
      <c r="C396" s="261" t="s">
        <v>11656</v>
      </c>
      <c r="D396" s="261" t="s">
        <v>9995</v>
      </c>
      <c r="E396" s="261" t="s">
        <v>3049</v>
      </c>
      <c r="F396" s="261">
        <v>7491.6804645750672</v>
      </c>
      <c r="G396" s="261" t="s">
        <v>7339</v>
      </c>
      <c r="H396" s="261" t="s">
        <v>3042</v>
      </c>
      <c r="I396" s="261" t="s">
        <v>7497</v>
      </c>
      <c r="J396" s="213"/>
      <c r="K396" s="214"/>
      <c r="L396" s="214"/>
      <c r="M396" s="214"/>
      <c r="N396" s="214"/>
      <c r="O396" s="214"/>
      <c r="P396" s="216"/>
    </row>
    <row r="397" spans="2:16">
      <c r="B397" s="267">
        <v>46293</v>
      </c>
      <c r="C397" s="261" t="s">
        <v>11656</v>
      </c>
      <c r="D397" s="261" t="s">
        <v>9995</v>
      </c>
      <c r="E397" s="261" t="s">
        <v>3049</v>
      </c>
      <c r="F397" s="261">
        <v>589.97974032518687</v>
      </c>
      <c r="G397" s="261" t="s">
        <v>2945</v>
      </c>
      <c r="H397" s="261" t="s">
        <v>2865</v>
      </c>
      <c r="I397" s="261" t="s">
        <v>7498</v>
      </c>
      <c r="J397" s="213"/>
      <c r="K397" s="214"/>
      <c r="L397" s="214"/>
      <c r="M397" s="214"/>
      <c r="N397" s="214"/>
      <c r="O397" s="214"/>
      <c r="P397" s="216"/>
    </row>
    <row r="398" spans="2:16">
      <c r="B398" s="267">
        <v>46293</v>
      </c>
      <c r="C398" s="261" t="s">
        <v>11656</v>
      </c>
      <c r="D398" s="261" t="s">
        <v>9995</v>
      </c>
      <c r="E398" s="261" t="s">
        <v>3049</v>
      </c>
      <c r="F398" s="261">
        <v>549.24214303120971</v>
      </c>
      <c r="G398" s="261" t="s">
        <v>2945</v>
      </c>
      <c r="H398" s="261" t="s">
        <v>2989</v>
      </c>
      <c r="I398" s="261" t="s">
        <v>7499</v>
      </c>
      <c r="J398" s="213"/>
      <c r="K398" s="214"/>
      <c r="L398" s="214"/>
      <c r="M398" s="214"/>
      <c r="N398" s="214"/>
      <c r="O398" s="214"/>
      <c r="P398" s="216"/>
    </row>
    <row r="399" spans="2:16">
      <c r="B399" s="267">
        <v>46293</v>
      </c>
      <c r="C399" s="261" t="s">
        <v>11656</v>
      </c>
      <c r="D399" s="261" t="s">
        <v>9995</v>
      </c>
      <c r="E399" s="261" t="s">
        <v>3049</v>
      </c>
      <c r="F399" s="261">
        <v>652.07103340141475</v>
      </c>
      <c r="G399" s="261" t="s">
        <v>7336</v>
      </c>
      <c r="H399" s="261" t="s">
        <v>2865</v>
      </c>
      <c r="I399" s="261" t="s">
        <v>7500</v>
      </c>
      <c r="J399" s="213"/>
      <c r="K399" s="214"/>
      <c r="L399" s="214"/>
      <c r="M399" s="214"/>
      <c r="N399" s="214"/>
      <c r="O399" s="214"/>
      <c r="P399" s="216"/>
    </row>
    <row r="400" spans="2:16">
      <c r="B400" s="267">
        <v>46293</v>
      </c>
      <c r="C400" s="261" t="s">
        <v>11656</v>
      </c>
      <c r="D400" s="261" t="s">
        <v>9995</v>
      </c>
      <c r="E400" s="261" t="s">
        <v>3049</v>
      </c>
      <c r="F400" s="261">
        <v>830.89422743394971</v>
      </c>
      <c r="G400" s="261" t="s">
        <v>7330</v>
      </c>
      <c r="H400" s="261" t="s">
        <v>2864</v>
      </c>
      <c r="I400" s="261" t="s">
        <v>7501</v>
      </c>
      <c r="J400" s="213"/>
      <c r="K400" s="214"/>
      <c r="L400" s="214"/>
      <c r="M400" s="214"/>
      <c r="N400" s="214"/>
      <c r="O400" s="214"/>
      <c r="P400" s="216"/>
    </row>
    <row r="401" spans="2:16">
      <c r="B401" s="267">
        <v>46293</v>
      </c>
      <c r="C401" s="261" t="s">
        <v>11656</v>
      </c>
      <c r="D401" s="261" t="s">
        <v>9995</v>
      </c>
      <c r="E401" s="261" t="s">
        <v>3049</v>
      </c>
      <c r="F401" s="261">
        <v>707.53099296800792</v>
      </c>
      <c r="G401" s="261" t="s">
        <v>7333</v>
      </c>
      <c r="H401" s="261" t="s">
        <v>2865</v>
      </c>
      <c r="I401" s="261" t="s">
        <v>7502</v>
      </c>
      <c r="J401" s="213"/>
      <c r="K401" s="214"/>
      <c r="L401" s="214"/>
      <c r="M401" s="214"/>
      <c r="N401" s="214"/>
      <c r="O401" s="214"/>
      <c r="P401" s="216"/>
    </row>
    <row r="402" spans="2:16">
      <c r="B402" s="267">
        <v>46293</v>
      </c>
      <c r="C402" s="261" t="s">
        <v>11656</v>
      </c>
      <c r="D402" s="261" t="s">
        <v>9995</v>
      </c>
      <c r="E402" s="261" t="s">
        <v>3049</v>
      </c>
      <c r="F402" s="261">
        <v>380.2529550306499</v>
      </c>
      <c r="G402" s="261" t="s">
        <v>7333</v>
      </c>
      <c r="H402" s="261" t="s">
        <v>2986</v>
      </c>
      <c r="I402" s="261" t="s">
        <v>7503</v>
      </c>
      <c r="J402" s="213"/>
      <c r="K402" s="214"/>
      <c r="L402" s="214"/>
      <c r="M402" s="214"/>
      <c r="N402" s="214"/>
      <c r="O402" s="214"/>
      <c r="P402" s="216"/>
    </row>
    <row r="403" spans="2:16">
      <c r="B403" s="267">
        <v>46293</v>
      </c>
      <c r="C403" s="261" t="s">
        <v>11656</v>
      </c>
      <c r="D403" s="261" t="s">
        <v>9995</v>
      </c>
      <c r="E403" s="261" t="s">
        <v>3049</v>
      </c>
      <c r="F403" s="261">
        <v>563.37634121091105</v>
      </c>
      <c r="G403" s="261" t="s">
        <v>2994</v>
      </c>
      <c r="H403" s="261" t="s">
        <v>2865</v>
      </c>
      <c r="I403" s="261" t="s">
        <v>7504</v>
      </c>
      <c r="J403" s="213"/>
      <c r="K403" s="214"/>
      <c r="L403" s="214"/>
      <c r="M403" s="214"/>
      <c r="N403" s="214"/>
      <c r="O403" s="214"/>
      <c r="P403" s="216"/>
    </row>
    <row r="404" spans="2:16">
      <c r="B404" s="267">
        <v>46293</v>
      </c>
      <c r="C404" s="261" t="s">
        <v>11656</v>
      </c>
      <c r="D404" s="261" t="s">
        <v>9995</v>
      </c>
      <c r="E404" s="261" t="s">
        <v>3049</v>
      </c>
      <c r="F404" s="261">
        <v>573.48399518756196</v>
      </c>
      <c r="G404" s="261" t="s">
        <v>2922</v>
      </c>
      <c r="H404" s="261" t="s">
        <v>2865</v>
      </c>
      <c r="I404" s="261" t="s">
        <v>7505</v>
      </c>
      <c r="J404" s="213"/>
      <c r="K404" s="214"/>
      <c r="L404" s="214"/>
      <c r="M404" s="214"/>
      <c r="N404" s="214"/>
      <c r="O404" s="214"/>
      <c r="P404" s="216"/>
    </row>
    <row r="405" spans="2:16">
      <c r="B405" s="267">
        <v>46293</v>
      </c>
      <c r="C405" s="261" t="s">
        <v>11644</v>
      </c>
      <c r="D405" s="261" t="s">
        <v>9995</v>
      </c>
      <c r="E405" s="261" t="s">
        <v>3049</v>
      </c>
      <c r="F405" s="261">
        <v>740.22473113471642</v>
      </c>
      <c r="G405" s="261" t="s">
        <v>2992</v>
      </c>
      <c r="H405" s="261" t="s">
        <v>2922</v>
      </c>
      <c r="I405" s="261" t="s">
        <v>7506</v>
      </c>
      <c r="J405" s="213"/>
      <c r="K405" s="214"/>
      <c r="L405" s="214"/>
      <c r="M405" s="214"/>
      <c r="N405" s="214"/>
      <c r="O405" s="214"/>
      <c r="P405" s="216"/>
    </row>
    <row r="406" spans="2:16">
      <c r="B406" s="267">
        <v>46293</v>
      </c>
      <c r="C406" s="261" t="s">
        <v>11644</v>
      </c>
      <c r="D406" s="261" t="s">
        <v>9995</v>
      </c>
      <c r="E406" s="261" t="s">
        <v>3049</v>
      </c>
      <c r="F406" s="261">
        <v>743.42172435391694</v>
      </c>
      <c r="G406" s="261" t="s">
        <v>2992</v>
      </c>
      <c r="H406" s="261" t="s">
        <v>2933</v>
      </c>
      <c r="I406" s="261" t="s">
        <v>7507</v>
      </c>
      <c r="J406" s="213"/>
      <c r="K406" s="214"/>
      <c r="L406" s="214"/>
      <c r="M406" s="214"/>
      <c r="N406" s="214"/>
      <c r="O406" s="214"/>
      <c r="P406" s="216"/>
    </row>
    <row r="407" spans="2:16">
      <c r="B407" s="267">
        <v>46293</v>
      </c>
      <c r="C407" s="261" t="s">
        <v>11644</v>
      </c>
      <c r="D407" s="261" t="s">
        <v>9995</v>
      </c>
      <c r="E407" s="261" t="s">
        <v>3049</v>
      </c>
      <c r="F407" s="261">
        <v>743.49552883021533</v>
      </c>
      <c r="G407" s="261" t="s">
        <v>2992</v>
      </c>
      <c r="H407" s="261" t="s">
        <v>2935</v>
      </c>
      <c r="I407" s="261" t="s">
        <v>7508</v>
      </c>
      <c r="J407" s="213"/>
      <c r="K407" s="214"/>
      <c r="L407" s="214"/>
      <c r="M407" s="214"/>
      <c r="N407" s="214"/>
      <c r="O407" s="214"/>
      <c r="P407" s="216"/>
    </row>
    <row r="408" spans="2:16">
      <c r="B408" s="267">
        <v>46293</v>
      </c>
      <c r="C408" s="261" t="s">
        <v>11644</v>
      </c>
      <c r="D408" s="261" t="s">
        <v>9995</v>
      </c>
      <c r="E408" s="261" t="s">
        <v>3049</v>
      </c>
      <c r="F408" s="261">
        <v>937.42359083308838</v>
      </c>
      <c r="G408" s="261" t="s">
        <v>7327</v>
      </c>
      <c r="H408" s="261" t="s">
        <v>2933</v>
      </c>
      <c r="I408" s="261" t="s">
        <v>7509</v>
      </c>
      <c r="J408" s="213"/>
      <c r="K408" s="214"/>
      <c r="L408" s="214"/>
      <c r="M408" s="214"/>
      <c r="N408" s="214"/>
      <c r="O408" s="214"/>
      <c r="P408" s="216"/>
    </row>
    <row r="409" spans="2:16">
      <c r="B409" s="267">
        <v>46293</v>
      </c>
      <c r="C409" s="261" t="s">
        <v>11644</v>
      </c>
      <c r="D409" s="261" t="s">
        <v>9995</v>
      </c>
      <c r="E409" s="261" t="s">
        <v>3049</v>
      </c>
      <c r="F409" s="261">
        <v>676.6864589843899</v>
      </c>
      <c r="G409" s="261" t="s">
        <v>7327</v>
      </c>
      <c r="H409" s="261" t="s">
        <v>2935</v>
      </c>
      <c r="I409" s="261" t="s">
        <v>7510</v>
      </c>
      <c r="J409" s="213"/>
      <c r="K409" s="214"/>
      <c r="L409" s="214"/>
      <c r="M409" s="214"/>
      <c r="N409" s="214"/>
      <c r="O409" s="214"/>
      <c r="P409" s="216"/>
    </row>
    <row r="410" spans="2:16">
      <c r="B410" s="267">
        <v>46293</v>
      </c>
      <c r="C410" s="261" t="s">
        <v>11644</v>
      </c>
      <c r="D410" s="261" t="s">
        <v>9995</v>
      </c>
      <c r="E410" s="261" t="s">
        <v>3049</v>
      </c>
      <c r="F410" s="261">
        <v>664.34292004536837</v>
      </c>
      <c r="G410" s="261" t="s">
        <v>7327</v>
      </c>
      <c r="H410" s="261" t="s">
        <v>2922</v>
      </c>
      <c r="I410" s="261" t="s">
        <v>7511</v>
      </c>
      <c r="J410" s="213"/>
      <c r="K410" s="214"/>
      <c r="L410" s="214"/>
      <c r="M410" s="214"/>
      <c r="N410" s="214"/>
      <c r="O410" s="214"/>
      <c r="P410" s="216"/>
    </row>
    <row r="411" spans="2:16">
      <c r="B411" s="267">
        <v>46293</v>
      </c>
      <c r="C411" s="261" t="s">
        <v>11644</v>
      </c>
      <c r="D411" s="261" t="s">
        <v>9995</v>
      </c>
      <c r="E411" s="261" t="s">
        <v>3049</v>
      </c>
      <c r="F411" s="261">
        <v>666.89536891691387</v>
      </c>
      <c r="G411" s="261" t="s">
        <v>7327</v>
      </c>
      <c r="H411" s="261" t="s">
        <v>2918</v>
      </c>
      <c r="I411" s="261" t="s">
        <v>7512</v>
      </c>
      <c r="J411" s="213"/>
      <c r="K411" s="214"/>
      <c r="L411" s="214"/>
      <c r="M411" s="214"/>
      <c r="N411" s="214"/>
      <c r="O411" s="214"/>
      <c r="P411" s="216"/>
    </row>
    <row r="412" spans="2:16">
      <c r="B412" s="267">
        <v>46293</v>
      </c>
      <c r="C412" s="261" t="s">
        <v>11644</v>
      </c>
      <c r="D412" s="261" t="s">
        <v>9995</v>
      </c>
      <c r="E412" s="261" t="s">
        <v>3049</v>
      </c>
      <c r="F412" s="261">
        <v>748.8043421683833</v>
      </c>
      <c r="G412" s="261" t="s">
        <v>2985</v>
      </c>
      <c r="H412" s="261" t="s">
        <v>2974</v>
      </c>
      <c r="I412" s="261" t="s">
        <v>7513</v>
      </c>
      <c r="J412" s="213"/>
      <c r="K412" s="214"/>
      <c r="L412" s="214"/>
      <c r="M412" s="214"/>
      <c r="N412" s="214"/>
      <c r="O412" s="214"/>
      <c r="P412" s="216"/>
    </row>
    <row r="413" spans="2:16">
      <c r="B413" s="267">
        <v>46293</v>
      </c>
      <c r="C413" s="261" t="s">
        <v>11644</v>
      </c>
      <c r="D413" s="261" t="s">
        <v>9995</v>
      </c>
      <c r="E413" s="261" t="s">
        <v>3049</v>
      </c>
      <c r="F413" s="261">
        <v>550.67165532894433</v>
      </c>
      <c r="G413" s="261" t="s">
        <v>2985</v>
      </c>
      <c r="H413" s="261" t="s">
        <v>2917</v>
      </c>
      <c r="I413" s="261" t="s">
        <v>7514</v>
      </c>
      <c r="J413" s="213"/>
      <c r="K413" s="214"/>
      <c r="L413" s="214"/>
      <c r="M413" s="214"/>
      <c r="N413" s="214"/>
      <c r="O413" s="214"/>
      <c r="P413" s="216"/>
    </row>
    <row r="414" spans="2:16">
      <c r="B414" s="267">
        <v>46293</v>
      </c>
      <c r="C414" s="261" t="s">
        <v>11644</v>
      </c>
      <c r="D414" s="261" t="s">
        <v>9995</v>
      </c>
      <c r="E414" s="261" t="s">
        <v>3049</v>
      </c>
      <c r="F414" s="261">
        <v>675.17186236381531</v>
      </c>
      <c r="G414" s="261" t="s">
        <v>2985</v>
      </c>
      <c r="H414" s="261" t="s">
        <v>2866</v>
      </c>
      <c r="I414" s="261" t="s">
        <v>7515</v>
      </c>
      <c r="J414" s="213"/>
      <c r="K414" s="214"/>
      <c r="L414" s="214"/>
      <c r="M414" s="214"/>
      <c r="N414" s="214"/>
      <c r="O414" s="214"/>
      <c r="P414" s="216"/>
    </row>
    <row r="415" spans="2:16">
      <c r="B415" s="267">
        <v>46293</v>
      </c>
      <c r="C415" s="261" t="s">
        <v>11644</v>
      </c>
      <c r="D415" s="261" t="s">
        <v>9995</v>
      </c>
      <c r="E415" s="261" t="s">
        <v>3049</v>
      </c>
      <c r="F415" s="261">
        <v>660.54506202880293</v>
      </c>
      <c r="G415" s="261" t="s">
        <v>2985</v>
      </c>
      <c r="H415" s="261" t="s">
        <v>2975</v>
      </c>
      <c r="I415" s="261" t="s">
        <v>7516</v>
      </c>
      <c r="J415" s="213"/>
      <c r="K415" s="214"/>
      <c r="L415" s="214"/>
      <c r="M415" s="214"/>
      <c r="N415" s="214"/>
      <c r="O415" s="214"/>
      <c r="P415" s="216"/>
    </row>
    <row r="416" spans="2:16">
      <c r="B416" s="267">
        <v>46293</v>
      </c>
      <c r="C416" s="261" t="s">
        <v>11644</v>
      </c>
      <c r="D416" s="261" t="s">
        <v>9995</v>
      </c>
      <c r="E416" s="261" t="s">
        <v>3049</v>
      </c>
      <c r="F416" s="261">
        <v>499.17059857770801</v>
      </c>
      <c r="G416" s="261" t="s">
        <v>2985</v>
      </c>
      <c r="H416" s="261" t="s">
        <v>2945</v>
      </c>
      <c r="I416" s="261" t="s">
        <v>7517</v>
      </c>
      <c r="J416" s="213"/>
      <c r="K416" s="214"/>
      <c r="L416" s="214"/>
      <c r="M416" s="214"/>
      <c r="N416" s="214"/>
      <c r="O416" s="214"/>
      <c r="P416" s="216"/>
    </row>
    <row r="417" spans="2:16">
      <c r="B417" s="267">
        <v>46293</v>
      </c>
      <c r="C417" s="261" t="s">
        <v>11645</v>
      </c>
      <c r="D417" s="261" t="s">
        <v>9995</v>
      </c>
      <c r="E417" s="261" t="s">
        <v>6875</v>
      </c>
      <c r="F417" s="261">
        <v>3338.1361625939612</v>
      </c>
      <c r="G417" s="261" t="s">
        <v>7495</v>
      </c>
      <c r="H417" s="261" t="s">
        <v>3050</v>
      </c>
      <c r="I417" s="261" t="s">
        <v>7496</v>
      </c>
      <c r="J417" s="213"/>
      <c r="K417" s="214"/>
      <c r="L417" s="214"/>
      <c r="M417" s="214"/>
      <c r="N417" s="214"/>
      <c r="O417" s="214"/>
      <c r="P417" s="216"/>
    </row>
    <row r="418" spans="2:16">
      <c r="B418" s="267">
        <v>46293</v>
      </c>
      <c r="C418" s="261" t="s">
        <v>11645</v>
      </c>
      <c r="D418" s="261" t="s">
        <v>9995</v>
      </c>
      <c r="E418" s="261" t="s">
        <v>3036</v>
      </c>
      <c r="F418" s="261">
        <v>1551.7935725431889</v>
      </c>
      <c r="G418" s="261" t="s">
        <v>7518</v>
      </c>
      <c r="H418" s="261" t="s">
        <v>2865</v>
      </c>
      <c r="I418" s="261" t="s">
        <v>7519</v>
      </c>
      <c r="J418" s="213"/>
      <c r="K418" s="214"/>
      <c r="L418" s="214"/>
      <c r="M418" s="214"/>
      <c r="N418" s="214"/>
      <c r="O418" s="214"/>
      <c r="P418" s="216"/>
    </row>
    <row r="419" spans="2:16">
      <c r="B419" s="267">
        <v>46293</v>
      </c>
      <c r="C419" s="261" t="s">
        <v>11655</v>
      </c>
      <c r="D419" s="261" t="s">
        <v>9995</v>
      </c>
      <c r="E419" s="261" t="s">
        <v>3036</v>
      </c>
      <c r="F419" s="261">
        <v>646.53244552388787</v>
      </c>
      <c r="G419" s="261" t="s">
        <v>7493</v>
      </c>
      <c r="H419" s="261" t="s">
        <v>2865</v>
      </c>
      <c r="I419" s="261" t="s">
        <v>7494</v>
      </c>
      <c r="J419" s="213"/>
      <c r="K419" s="214"/>
      <c r="L419" s="214"/>
      <c r="M419" s="214"/>
      <c r="N419" s="214"/>
      <c r="O419" s="214"/>
      <c r="P419" s="216"/>
    </row>
    <row r="420" spans="2:16">
      <c r="B420" s="267">
        <v>46293</v>
      </c>
      <c r="C420" s="261" t="s">
        <v>11648</v>
      </c>
      <c r="D420" s="261" t="s">
        <v>9995</v>
      </c>
      <c r="E420" s="261" t="s">
        <v>3044</v>
      </c>
      <c r="F420" s="261">
        <v>392.77571147494018</v>
      </c>
      <c r="G420" s="261" t="s">
        <v>2993</v>
      </c>
      <c r="H420" s="261" t="s">
        <v>2940</v>
      </c>
      <c r="I420" s="261" t="s">
        <v>7520</v>
      </c>
      <c r="J420" s="213"/>
      <c r="K420" s="214"/>
      <c r="L420" s="214"/>
      <c r="M420" s="214"/>
      <c r="N420" s="214"/>
      <c r="O420" s="214"/>
      <c r="P420" s="216"/>
    </row>
    <row r="421" spans="2:16">
      <c r="B421" s="267">
        <v>46293</v>
      </c>
      <c r="C421" s="261" t="s">
        <v>11648</v>
      </c>
      <c r="D421" s="261" t="s">
        <v>9995</v>
      </c>
      <c r="E421" s="261" t="s">
        <v>3044</v>
      </c>
      <c r="F421" s="261">
        <v>392.7700925944373</v>
      </c>
      <c r="G421" s="261" t="s">
        <v>2993</v>
      </c>
      <c r="H421" s="261" t="s">
        <v>2979</v>
      </c>
      <c r="I421" s="261" t="s">
        <v>7521</v>
      </c>
      <c r="J421" s="213"/>
      <c r="K421" s="214"/>
      <c r="L421" s="214"/>
      <c r="M421" s="214"/>
      <c r="N421" s="214"/>
      <c r="O421" s="214"/>
      <c r="P421" s="216"/>
    </row>
    <row r="422" spans="2:16">
      <c r="B422" s="267">
        <v>46293</v>
      </c>
      <c r="C422" s="261" t="s">
        <v>11649</v>
      </c>
      <c r="D422" s="261" t="s">
        <v>9995</v>
      </c>
      <c r="E422" s="261" t="s">
        <v>3044</v>
      </c>
      <c r="F422" s="261">
        <v>552.68961964175105</v>
      </c>
      <c r="G422" s="261" t="s">
        <v>7352</v>
      </c>
      <c r="H422" s="261" t="s">
        <v>2939</v>
      </c>
      <c r="I422" s="261" t="s">
        <v>7522</v>
      </c>
      <c r="J422" s="213"/>
      <c r="K422" s="214"/>
      <c r="L422" s="214"/>
      <c r="M422" s="214"/>
      <c r="N422" s="214"/>
      <c r="O422" s="214"/>
      <c r="P422" s="216"/>
    </row>
    <row r="423" spans="2:16">
      <c r="B423" s="267">
        <v>46293</v>
      </c>
      <c r="C423" s="261" t="s">
        <v>11649</v>
      </c>
      <c r="D423" s="261" t="s">
        <v>9995</v>
      </c>
      <c r="E423" s="261" t="s">
        <v>3044</v>
      </c>
      <c r="F423" s="261">
        <v>552.68572222813964</v>
      </c>
      <c r="G423" s="261" t="s">
        <v>7352</v>
      </c>
      <c r="H423" s="261" t="s">
        <v>2938</v>
      </c>
      <c r="I423" s="261" t="s">
        <v>7523</v>
      </c>
      <c r="J423" s="213"/>
      <c r="K423" s="214"/>
      <c r="L423" s="214"/>
      <c r="M423" s="214"/>
      <c r="N423" s="214"/>
      <c r="O423" s="214"/>
      <c r="P423" s="216"/>
    </row>
    <row r="424" spans="2:16">
      <c r="B424" s="267">
        <v>46293</v>
      </c>
      <c r="C424" s="261" t="s">
        <v>11649</v>
      </c>
      <c r="D424" s="261" t="s">
        <v>9995</v>
      </c>
      <c r="E424" s="261" t="s">
        <v>3044</v>
      </c>
      <c r="F424" s="261">
        <v>499.74527386203408</v>
      </c>
      <c r="G424" s="261" t="s">
        <v>7352</v>
      </c>
      <c r="H424" s="261" t="s">
        <v>2933</v>
      </c>
      <c r="I424" s="261" t="s">
        <v>7524</v>
      </c>
      <c r="J424" s="213"/>
      <c r="K424" s="214"/>
      <c r="L424" s="214"/>
      <c r="M424" s="214"/>
      <c r="N424" s="214"/>
      <c r="O424" s="214"/>
      <c r="P424" s="216"/>
    </row>
    <row r="425" spans="2:16">
      <c r="B425" s="267">
        <v>46293</v>
      </c>
      <c r="C425" s="261" t="s">
        <v>11649</v>
      </c>
      <c r="D425" s="261" t="s">
        <v>9995</v>
      </c>
      <c r="E425" s="261" t="s">
        <v>3044</v>
      </c>
      <c r="F425" s="261">
        <v>491.21676428895438</v>
      </c>
      <c r="G425" s="261" t="s">
        <v>7353</v>
      </c>
      <c r="H425" s="261" t="s">
        <v>2864</v>
      </c>
      <c r="I425" s="261" t="s">
        <v>7525</v>
      </c>
      <c r="J425" s="213"/>
      <c r="K425" s="214"/>
      <c r="L425" s="214"/>
      <c r="M425" s="214"/>
      <c r="N425" s="214"/>
      <c r="O425" s="214"/>
      <c r="P425" s="216"/>
    </row>
    <row r="426" spans="2:16">
      <c r="B426" s="267">
        <v>46293</v>
      </c>
      <c r="C426" s="261" t="s">
        <v>11649</v>
      </c>
      <c r="D426" s="261" t="s">
        <v>9995</v>
      </c>
      <c r="E426" s="261" t="s">
        <v>3044</v>
      </c>
      <c r="F426" s="261">
        <v>415.46179099753499</v>
      </c>
      <c r="G426" s="261" t="s">
        <v>7353</v>
      </c>
      <c r="H426" s="261" t="s">
        <v>2980</v>
      </c>
      <c r="I426" s="261" t="s">
        <v>7526</v>
      </c>
      <c r="J426" s="213"/>
      <c r="K426" s="214"/>
      <c r="L426" s="214"/>
      <c r="M426" s="214"/>
      <c r="N426" s="214"/>
      <c r="O426" s="214"/>
      <c r="P426" s="216"/>
    </row>
    <row r="427" spans="2:16">
      <c r="B427" s="267">
        <v>46293</v>
      </c>
      <c r="C427" s="261" t="s">
        <v>11649</v>
      </c>
      <c r="D427" s="261" t="s">
        <v>9995</v>
      </c>
      <c r="E427" s="261" t="s">
        <v>3044</v>
      </c>
      <c r="F427" s="261">
        <v>464.01762660010718</v>
      </c>
      <c r="G427" s="261" t="s">
        <v>7353</v>
      </c>
      <c r="H427" s="261" t="s">
        <v>2865</v>
      </c>
      <c r="I427" s="261" t="s">
        <v>7527</v>
      </c>
      <c r="J427" s="213"/>
      <c r="K427" s="214"/>
      <c r="L427" s="214"/>
      <c r="M427" s="214"/>
      <c r="N427" s="214"/>
      <c r="O427" s="214"/>
      <c r="P427" s="216"/>
    </row>
    <row r="428" spans="2:16">
      <c r="B428" s="267">
        <v>46293</v>
      </c>
      <c r="C428" s="261" t="s">
        <v>11649</v>
      </c>
      <c r="D428" s="261" t="s">
        <v>9995</v>
      </c>
      <c r="E428" s="261" t="s">
        <v>3044</v>
      </c>
      <c r="F428" s="261">
        <v>622.320944031002</v>
      </c>
      <c r="G428" s="261" t="s">
        <v>7353</v>
      </c>
      <c r="H428" s="261" t="s">
        <v>2981</v>
      </c>
      <c r="I428" s="261" t="s">
        <v>7528</v>
      </c>
      <c r="J428" s="213"/>
      <c r="K428" s="214"/>
      <c r="L428" s="214"/>
      <c r="M428" s="214"/>
      <c r="N428" s="214"/>
      <c r="O428" s="214"/>
      <c r="P428" s="216"/>
    </row>
    <row r="429" spans="2:16">
      <c r="B429" s="267">
        <v>46293</v>
      </c>
      <c r="C429" s="261" t="s">
        <v>11649</v>
      </c>
      <c r="D429" s="261" t="s">
        <v>9995</v>
      </c>
      <c r="E429" s="261" t="s">
        <v>3044</v>
      </c>
      <c r="F429" s="261">
        <v>545.60292547009885</v>
      </c>
      <c r="G429" s="261" t="s">
        <v>7352</v>
      </c>
      <c r="H429" s="261" t="s">
        <v>2940</v>
      </c>
      <c r="I429" s="261" t="s">
        <v>7529</v>
      </c>
      <c r="J429" s="213"/>
      <c r="K429" s="214"/>
      <c r="L429" s="214"/>
      <c r="M429" s="214"/>
      <c r="N429" s="214"/>
      <c r="O429" s="214"/>
      <c r="P429" s="216"/>
    </row>
    <row r="430" spans="2:16">
      <c r="B430" s="267">
        <v>46293</v>
      </c>
      <c r="C430" s="261" t="s">
        <v>11649</v>
      </c>
      <c r="D430" s="261" t="s">
        <v>9995</v>
      </c>
      <c r="E430" s="261" t="s">
        <v>3044</v>
      </c>
      <c r="F430" s="261">
        <v>420.18815342709422</v>
      </c>
      <c r="G430" s="261" t="s">
        <v>7352</v>
      </c>
      <c r="H430" s="261" t="s">
        <v>2864</v>
      </c>
      <c r="I430" s="261" t="s">
        <v>7530</v>
      </c>
      <c r="J430" s="213"/>
      <c r="K430" s="214"/>
      <c r="L430" s="214"/>
      <c r="M430" s="214"/>
      <c r="N430" s="214"/>
      <c r="O430" s="214"/>
      <c r="P430" s="216"/>
    </row>
    <row r="431" spans="2:16">
      <c r="B431" s="267">
        <v>46293</v>
      </c>
      <c r="C431" s="261" t="s">
        <v>11649</v>
      </c>
      <c r="D431" s="261" t="s">
        <v>9995</v>
      </c>
      <c r="E431" s="261" t="s">
        <v>3044</v>
      </c>
      <c r="F431" s="261">
        <v>420.19107033871109</v>
      </c>
      <c r="G431" s="261" t="s">
        <v>7352</v>
      </c>
      <c r="H431" s="261" t="s">
        <v>2945</v>
      </c>
      <c r="I431" s="261" t="s">
        <v>7531</v>
      </c>
      <c r="J431" s="213"/>
      <c r="K431" s="214"/>
      <c r="L431" s="214"/>
      <c r="M431" s="214"/>
      <c r="N431" s="214"/>
      <c r="O431" s="214"/>
      <c r="P431" s="216"/>
    </row>
    <row r="432" spans="2:16">
      <c r="B432" s="267">
        <v>46293</v>
      </c>
      <c r="C432" s="261" t="s">
        <v>11649</v>
      </c>
      <c r="D432" s="261" t="s">
        <v>9995</v>
      </c>
      <c r="E432" s="261" t="s">
        <v>3044</v>
      </c>
      <c r="F432" s="261">
        <v>667.93181046843529</v>
      </c>
      <c r="G432" s="261" t="s">
        <v>7352</v>
      </c>
      <c r="H432" s="261" t="s">
        <v>2974</v>
      </c>
      <c r="I432" s="261" t="s">
        <v>7532</v>
      </c>
      <c r="J432" s="213"/>
      <c r="K432" s="214"/>
      <c r="L432" s="214"/>
      <c r="M432" s="214"/>
      <c r="N432" s="214"/>
      <c r="O432" s="214"/>
      <c r="P432" s="216"/>
    </row>
    <row r="433" spans="2:16">
      <c r="B433" s="267">
        <v>46293</v>
      </c>
      <c r="C433" s="261" t="s">
        <v>11649</v>
      </c>
      <c r="D433" s="261" t="s">
        <v>9995</v>
      </c>
      <c r="E433" s="261" t="s">
        <v>3044</v>
      </c>
      <c r="F433" s="261">
        <v>404.93906511366367</v>
      </c>
      <c r="G433" s="261" t="s">
        <v>7350</v>
      </c>
      <c r="H433" s="261" t="s">
        <v>2864</v>
      </c>
      <c r="I433" s="261" t="s">
        <v>7533</v>
      </c>
      <c r="J433" s="213"/>
      <c r="K433" s="214"/>
      <c r="L433" s="214"/>
      <c r="M433" s="214"/>
      <c r="N433" s="214"/>
      <c r="O433" s="214"/>
      <c r="P433" s="216"/>
    </row>
    <row r="434" spans="2:16">
      <c r="B434" s="267">
        <v>46293</v>
      </c>
      <c r="C434" s="261" t="s">
        <v>11649</v>
      </c>
      <c r="D434" s="261" t="s">
        <v>9995</v>
      </c>
      <c r="E434" s="261" t="s">
        <v>3044</v>
      </c>
      <c r="F434" s="261">
        <v>403.83406662009662</v>
      </c>
      <c r="G434" s="261" t="s">
        <v>7350</v>
      </c>
      <c r="H434" s="261" t="s">
        <v>2945</v>
      </c>
      <c r="I434" s="261" t="s">
        <v>7534</v>
      </c>
      <c r="J434" s="213"/>
      <c r="K434" s="214"/>
      <c r="L434" s="214"/>
      <c r="M434" s="214"/>
      <c r="N434" s="214"/>
      <c r="O434" s="214"/>
      <c r="P434" s="216"/>
    </row>
    <row r="435" spans="2:16">
      <c r="B435" s="267">
        <v>46293</v>
      </c>
      <c r="C435" s="261" t="s">
        <v>11649</v>
      </c>
      <c r="D435" s="261" t="s">
        <v>9995</v>
      </c>
      <c r="E435" s="261" t="s">
        <v>3044</v>
      </c>
      <c r="F435" s="261">
        <v>403.82779192365712</v>
      </c>
      <c r="G435" s="261" t="s">
        <v>7350</v>
      </c>
      <c r="H435" s="261" t="s">
        <v>2974</v>
      </c>
      <c r="I435" s="261" t="s">
        <v>7535</v>
      </c>
      <c r="J435" s="213"/>
      <c r="K435" s="214"/>
      <c r="L435" s="214"/>
      <c r="M435" s="214"/>
      <c r="N435" s="214"/>
      <c r="O435" s="214"/>
      <c r="P435" s="216"/>
    </row>
    <row r="436" spans="2:16">
      <c r="B436" s="267">
        <v>46293</v>
      </c>
      <c r="C436" s="261" t="s">
        <v>11649</v>
      </c>
      <c r="D436" s="261" t="s">
        <v>9995</v>
      </c>
      <c r="E436" s="261" t="s">
        <v>3044</v>
      </c>
      <c r="F436" s="261">
        <v>450.64508504793048</v>
      </c>
      <c r="G436" s="261" t="s">
        <v>7347</v>
      </c>
      <c r="H436" s="261" t="s">
        <v>2980</v>
      </c>
      <c r="I436" s="261" t="s">
        <v>7536</v>
      </c>
      <c r="J436" s="213"/>
      <c r="K436" s="214"/>
      <c r="L436" s="214"/>
      <c r="M436" s="214"/>
      <c r="N436" s="214"/>
      <c r="O436" s="214"/>
      <c r="P436" s="216"/>
    </row>
    <row r="437" spans="2:16">
      <c r="B437" s="267">
        <v>46293</v>
      </c>
      <c r="C437" s="261" t="s">
        <v>11649</v>
      </c>
      <c r="D437" s="261" t="s">
        <v>9995</v>
      </c>
      <c r="E437" s="261" t="s">
        <v>3044</v>
      </c>
      <c r="F437" s="261">
        <v>450.64244920387858</v>
      </c>
      <c r="G437" s="261" t="s">
        <v>7347</v>
      </c>
      <c r="H437" s="261" t="s">
        <v>2979</v>
      </c>
      <c r="I437" s="261" t="s">
        <v>7537</v>
      </c>
      <c r="J437" s="213"/>
      <c r="K437" s="214"/>
      <c r="L437" s="214"/>
      <c r="M437" s="214"/>
      <c r="N437" s="214"/>
      <c r="O437" s="214"/>
      <c r="P437" s="216"/>
    </row>
    <row r="438" spans="2:16">
      <c r="B438" s="267">
        <v>46293</v>
      </c>
      <c r="C438" s="261" t="s">
        <v>11649</v>
      </c>
      <c r="D438" s="261" t="s">
        <v>9995</v>
      </c>
      <c r="E438" s="261" t="s">
        <v>3044</v>
      </c>
      <c r="F438" s="261">
        <v>607.27487939223647</v>
      </c>
      <c r="G438" s="261" t="s">
        <v>7351</v>
      </c>
      <c r="H438" s="261" t="s">
        <v>2933</v>
      </c>
      <c r="I438" s="261" t="s">
        <v>7538</v>
      </c>
      <c r="J438" s="213"/>
      <c r="K438" s="214"/>
      <c r="L438" s="214"/>
      <c r="M438" s="214"/>
      <c r="N438" s="214"/>
      <c r="O438" s="214"/>
      <c r="P438" s="216"/>
    </row>
    <row r="439" spans="2:16">
      <c r="B439" s="267">
        <v>46293</v>
      </c>
      <c r="C439" s="261" t="s">
        <v>11649</v>
      </c>
      <c r="D439" s="261" t="s">
        <v>9995</v>
      </c>
      <c r="E439" s="261" t="s">
        <v>3044</v>
      </c>
      <c r="F439" s="261">
        <v>429.54669548012322</v>
      </c>
      <c r="G439" s="261" t="s">
        <v>7353</v>
      </c>
      <c r="H439" s="261" t="s">
        <v>2945</v>
      </c>
      <c r="I439" s="261" t="s">
        <v>7539</v>
      </c>
      <c r="J439" s="213"/>
      <c r="K439" s="214"/>
      <c r="L439" s="214"/>
      <c r="M439" s="214"/>
      <c r="N439" s="214"/>
      <c r="O439" s="214"/>
      <c r="P439" s="216"/>
    </row>
    <row r="440" spans="2:16">
      <c r="B440" s="267">
        <v>46293</v>
      </c>
      <c r="C440" s="261" t="s">
        <v>11649</v>
      </c>
      <c r="D440" s="261" t="s">
        <v>9995</v>
      </c>
      <c r="E440" s="261" t="s">
        <v>3044</v>
      </c>
      <c r="F440" s="261">
        <v>422.40551134571427</v>
      </c>
      <c r="G440" s="261" t="s">
        <v>7353</v>
      </c>
      <c r="H440" s="261" t="s">
        <v>2974</v>
      </c>
      <c r="I440" s="261" t="s">
        <v>7540</v>
      </c>
      <c r="J440" s="213"/>
      <c r="K440" s="214"/>
      <c r="L440" s="214"/>
      <c r="M440" s="214"/>
      <c r="N440" s="214"/>
      <c r="O440" s="214"/>
      <c r="P440" s="216"/>
    </row>
    <row r="441" spans="2:16">
      <c r="B441" s="267">
        <v>46293</v>
      </c>
      <c r="C441" s="261" t="s">
        <v>11649</v>
      </c>
      <c r="D441" s="261" t="s">
        <v>9995</v>
      </c>
      <c r="E441" s="261" t="s">
        <v>3044</v>
      </c>
      <c r="F441" s="261">
        <v>420.05552210658789</v>
      </c>
      <c r="G441" s="261" t="s">
        <v>7353</v>
      </c>
      <c r="H441" s="261" t="s">
        <v>2866</v>
      </c>
      <c r="I441" s="261" t="s">
        <v>7541</v>
      </c>
      <c r="J441" s="213"/>
      <c r="K441" s="214"/>
      <c r="L441" s="214"/>
      <c r="M441" s="214"/>
      <c r="N441" s="214"/>
      <c r="O441" s="214"/>
      <c r="P441" s="216"/>
    </row>
    <row r="442" spans="2:16">
      <c r="B442" s="267">
        <v>46293</v>
      </c>
      <c r="C442" s="261" t="s">
        <v>11649</v>
      </c>
      <c r="D442" s="261" t="s">
        <v>9995</v>
      </c>
      <c r="E442" s="261" t="s">
        <v>3044</v>
      </c>
      <c r="F442" s="261">
        <v>420.05991120263928</v>
      </c>
      <c r="G442" s="261" t="s">
        <v>7353</v>
      </c>
      <c r="H442" s="261" t="s">
        <v>2976</v>
      </c>
      <c r="I442" s="261" t="s">
        <v>7542</v>
      </c>
      <c r="J442" s="213"/>
      <c r="K442" s="214"/>
      <c r="L442" s="214"/>
      <c r="M442" s="214"/>
      <c r="N442" s="214"/>
      <c r="O442" s="214"/>
      <c r="P442" s="216"/>
    </row>
    <row r="443" spans="2:16">
      <c r="B443" s="267">
        <v>46293</v>
      </c>
      <c r="C443" s="261" t="s">
        <v>11649</v>
      </c>
      <c r="D443" s="261" t="s">
        <v>9995</v>
      </c>
      <c r="E443" s="261" t="s">
        <v>3044</v>
      </c>
      <c r="F443" s="261">
        <v>410.59050141833723</v>
      </c>
      <c r="G443" s="261" t="s">
        <v>7353</v>
      </c>
      <c r="H443" s="261" t="s">
        <v>2979</v>
      </c>
      <c r="I443" s="261" t="s">
        <v>7543</v>
      </c>
      <c r="J443" s="213"/>
      <c r="K443" s="214"/>
      <c r="L443" s="214"/>
      <c r="M443" s="214"/>
      <c r="N443" s="214"/>
      <c r="O443" s="214"/>
      <c r="P443" s="216"/>
    </row>
    <row r="444" spans="2:16">
      <c r="B444" s="267">
        <v>46293</v>
      </c>
      <c r="C444" s="261" t="s">
        <v>11649</v>
      </c>
      <c r="D444" s="261" t="s">
        <v>9995</v>
      </c>
      <c r="E444" s="261" t="s">
        <v>3044</v>
      </c>
      <c r="F444" s="261">
        <v>406.92446954734618</v>
      </c>
      <c r="G444" s="261" t="s">
        <v>7353</v>
      </c>
      <c r="H444" s="261" t="s">
        <v>2940</v>
      </c>
      <c r="I444" s="261" t="s">
        <v>7544</v>
      </c>
      <c r="J444" s="213"/>
      <c r="K444" s="214"/>
      <c r="L444" s="214"/>
      <c r="M444" s="214"/>
      <c r="N444" s="214"/>
      <c r="O444" s="214"/>
      <c r="P444" s="216"/>
    </row>
    <row r="445" spans="2:16">
      <c r="B445" s="267">
        <v>46293</v>
      </c>
      <c r="C445" s="261" t="s">
        <v>11649</v>
      </c>
      <c r="D445" s="261" t="s">
        <v>9995</v>
      </c>
      <c r="E445" s="261" t="s">
        <v>3044</v>
      </c>
      <c r="F445" s="261">
        <v>644.17128474637866</v>
      </c>
      <c r="G445" s="261" t="s">
        <v>7353</v>
      </c>
      <c r="H445" s="261" t="s">
        <v>2917</v>
      </c>
      <c r="I445" s="261" t="s">
        <v>7545</v>
      </c>
      <c r="J445" s="213"/>
      <c r="K445" s="214"/>
      <c r="L445" s="214"/>
      <c r="M445" s="214"/>
      <c r="N445" s="214"/>
      <c r="O445" s="214"/>
      <c r="P445" s="216"/>
    </row>
    <row r="446" spans="2:16">
      <c r="B446" s="267">
        <v>46293</v>
      </c>
      <c r="C446" s="261" t="s">
        <v>11649</v>
      </c>
      <c r="D446" s="261" t="s">
        <v>9995</v>
      </c>
      <c r="E446" s="261" t="s">
        <v>3044</v>
      </c>
      <c r="F446" s="261">
        <v>406.92216233536601</v>
      </c>
      <c r="G446" s="261" t="s">
        <v>7353</v>
      </c>
      <c r="H446" s="261" t="s">
        <v>2939</v>
      </c>
      <c r="I446" s="261" t="s">
        <v>7546</v>
      </c>
      <c r="J446" s="213"/>
      <c r="K446" s="214"/>
      <c r="L446" s="214"/>
      <c r="M446" s="214"/>
      <c r="N446" s="214"/>
      <c r="O446" s="214"/>
      <c r="P446" s="216"/>
    </row>
    <row r="447" spans="2:16">
      <c r="B447" s="267">
        <v>46293</v>
      </c>
      <c r="C447" s="261" t="s">
        <v>11649</v>
      </c>
      <c r="D447" s="261" t="s">
        <v>9995</v>
      </c>
      <c r="E447" s="261" t="s">
        <v>3044</v>
      </c>
      <c r="F447" s="261">
        <v>389.96881724521518</v>
      </c>
      <c r="G447" s="261" t="s">
        <v>7353</v>
      </c>
      <c r="H447" s="261" t="s">
        <v>2918</v>
      </c>
      <c r="I447" s="261" t="s">
        <v>7547</v>
      </c>
      <c r="J447" s="213"/>
      <c r="K447" s="214"/>
      <c r="L447" s="214"/>
      <c r="M447" s="214"/>
      <c r="N447" s="214"/>
      <c r="O447" s="214"/>
      <c r="P447" s="216"/>
    </row>
    <row r="448" spans="2:16">
      <c r="B448" s="267">
        <v>46293</v>
      </c>
      <c r="C448" s="261" t="s">
        <v>11649</v>
      </c>
      <c r="D448" s="261" t="s">
        <v>9995</v>
      </c>
      <c r="E448" s="261" t="s">
        <v>3044</v>
      </c>
      <c r="F448" s="261">
        <v>414.68343765102333</v>
      </c>
      <c r="G448" s="261" t="s">
        <v>7353</v>
      </c>
      <c r="H448" s="261" t="s">
        <v>2935</v>
      </c>
      <c r="I448" s="261" t="s">
        <v>7548</v>
      </c>
      <c r="J448" s="213"/>
      <c r="K448" s="214"/>
      <c r="L448" s="214"/>
      <c r="M448" s="214"/>
      <c r="N448" s="214"/>
      <c r="O448" s="214"/>
      <c r="P448" s="216"/>
    </row>
    <row r="449" spans="2:16">
      <c r="B449" s="267">
        <v>46293</v>
      </c>
      <c r="C449" s="261" t="s">
        <v>11649</v>
      </c>
      <c r="D449" s="261" t="s">
        <v>9995</v>
      </c>
      <c r="E449" s="261" t="s">
        <v>3044</v>
      </c>
      <c r="F449" s="261">
        <v>389.96736507117748</v>
      </c>
      <c r="G449" s="261" t="s">
        <v>7353</v>
      </c>
      <c r="H449" s="261" t="s">
        <v>2922</v>
      </c>
      <c r="I449" s="261" t="s">
        <v>7549</v>
      </c>
      <c r="J449" s="213"/>
      <c r="K449" s="214"/>
      <c r="L449" s="214"/>
      <c r="M449" s="214"/>
      <c r="N449" s="214"/>
      <c r="O449" s="214"/>
      <c r="P449" s="216"/>
    </row>
    <row r="450" spans="2:16">
      <c r="B450" s="267">
        <v>46293</v>
      </c>
      <c r="C450" s="261" t="s">
        <v>11649</v>
      </c>
      <c r="D450" s="261" t="s">
        <v>9995</v>
      </c>
      <c r="E450" s="261" t="s">
        <v>3044</v>
      </c>
      <c r="F450" s="261">
        <v>601.16878499276936</v>
      </c>
      <c r="G450" s="261" t="s">
        <v>7353</v>
      </c>
      <c r="H450" s="261" t="s">
        <v>2933</v>
      </c>
      <c r="I450" s="261" t="s">
        <v>7550</v>
      </c>
      <c r="J450" s="213"/>
      <c r="K450" s="214"/>
      <c r="L450" s="214"/>
      <c r="M450" s="214"/>
      <c r="N450" s="214"/>
      <c r="O450" s="214"/>
      <c r="P450" s="216"/>
    </row>
    <row r="451" spans="2:16">
      <c r="B451" s="267">
        <v>46293</v>
      </c>
      <c r="C451" s="261" t="s">
        <v>11648</v>
      </c>
      <c r="D451" s="261" t="s">
        <v>9995</v>
      </c>
      <c r="E451" s="261" t="s">
        <v>3036</v>
      </c>
      <c r="F451" s="261">
        <v>514.50194239336997</v>
      </c>
      <c r="G451" s="261" t="s">
        <v>7329</v>
      </c>
      <c r="H451" s="261" t="s">
        <v>2985</v>
      </c>
      <c r="I451" s="261" t="s">
        <v>7551</v>
      </c>
      <c r="J451" s="213"/>
      <c r="K451" s="214"/>
      <c r="L451" s="214"/>
      <c r="M451" s="214"/>
      <c r="N451" s="214"/>
      <c r="O451" s="214"/>
      <c r="P451" s="216"/>
    </row>
    <row r="452" spans="2:16">
      <c r="B452" s="267">
        <v>46293</v>
      </c>
      <c r="C452" s="261" t="s">
        <v>11648</v>
      </c>
      <c r="D452" s="261" t="s">
        <v>9995</v>
      </c>
      <c r="E452" s="261" t="s">
        <v>3036</v>
      </c>
      <c r="F452" s="261">
        <v>4330.8021561540663</v>
      </c>
      <c r="G452" s="261" t="s">
        <v>7329</v>
      </c>
      <c r="H452" s="261" t="s">
        <v>7552</v>
      </c>
      <c r="I452" s="261" t="s">
        <v>7553</v>
      </c>
      <c r="J452" s="213"/>
      <c r="K452" s="214"/>
      <c r="L452" s="214"/>
      <c r="M452" s="214"/>
      <c r="N452" s="214"/>
      <c r="O452" s="214"/>
      <c r="P452" s="216"/>
    </row>
    <row r="453" spans="2:16">
      <c r="B453" s="267">
        <v>46293</v>
      </c>
      <c r="C453" s="261" t="s">
        <v>11649</v>
      </c>
      <c r="D453" s="261" t="s">
        <v>9995</v>
      </c>
      <c r="E453" s="261" t="s">
        <v>3036</v>
      </c>
      <c r="F453" s="261">
        <v>207.08675921987739</v>
      </c>
      <c r="G453" s="261" t="s">
        <v>7348</v>
      </c>
      <c r="H453" s="261" t="s">
        <v>2916</v>
      </c>
      <c r="I453" s="261" t="s">
        <v>7554</v>
      </c>
      <c r="J453" s="213"/>
      <c r="K453" s="214"/>
      <c r="L453" s="214"/>
      <c r="M453" s="214"/>
      <c r="N453" s="214"/>
      <c r="O453" s="214"/>
      <c r="P453" s="216"/>
    </row>
    <row r="454" spans="2:16">
      <c r="B454" s="267">
        <v>46293</v>
      </c>
      <c r="C454" s="261" t="s">
        <v>11649</v>
      </c>
      <c r="D454" s="261" t="s">
        <v>9995</v>
      </c>
      <c r="E454" s="261" t="s">
        <v>3036</v>
      </c>
      <c r="F454" s="261">
        <v>1203.3606744557619</v>
      </c>
      <c r="G454" s="261" t="s">
        <v>7348</v>
      </c>
      <c r="H454" s="261" t="s">
        <v>2922</v>
      </c>
      <c r="I454" s="261" t="s">
        <v>7555</v>
      </c>
      <c r="J454" s="213"/>
      <c r="K454" s="214"/>
      <c r="L454" s="214"/>
      <c r="M454" s="214"/>
      <c r="N454" s="214"/>
      <c r="O454" s="214"/>
      <c r="P454" s="216"/>
    </row>
    <row r="455" spans="2:16">
      <c r="B455" s="267">
        <v>46293</v>
      </c>
      <c r="C455" s="261" t="s">
        <v>11649</v>
      </c>
      <c r="D455" s="261" t="s">
        <v>9995</v>
      </c>
      <c r="E455" s="261" t="s">
        <v>3036</v>
      </c>
      <c r="F455" s="261">
        <v>519.54530565440655</v>
      </c>
      <c r="G455" s="261" t="s">
        <v>7348</v>
      </c>
      <c r="H455" s="261" t="s">
        <v>2864</v>
      </c>
      <c r="I455" s="261" t="s">
        <v>7556</v>
      </c>
      <c r="J455" s="213"/>
      <c r="K455" s="214"/>
      <c r="L455" s="214"/>
      <c r="M455" s="214"/>
      <c r="N455" s="214"/>
      <c r="O455" s="214"/>
      <c r="P455" s="216"/>
    </row>
    <row r="456" spans="2:16">
      <c r="B456" s="267">
        <v>46293</v>
      </c>
      <c r="C456" s="261" t="s">
        <v>11649</v>
      </c>
      <c r="D456" s="261" t="s">
        <v>9995</v>
      </c>
      <c r="E456" s="261" t="s">
        <v>3036</v>
      </c>
      <c r="F456" s="261">
        <v>493.58954876288772</v>
      </c>
      <c r="G456" s="261" t="s">
        <v>7348</v>
      </c>
      <c r="H456" s="261" t="s">
        <v>2945</v>
      </c>
      <c r="I456" s="261" t="s">
        <v>7557</v>
      </c>
      <c r="J456" s="213"/>
      <c r="K456" s="214"/>
      <c r="L456" s="214"/>
      <c r="M456" s="214"/>
      <c r="N456" s="214"/>
      <c r="O456" s="214"/>
      <c r="P456" s="216"/>
    </row>
    <row r="457" spans="2:16">
      <c r="B457" s="267">
        <v>46293</v>
      </c>
      <c r="C457" s="261" t="s">
        <v>11649</v>
      </c>
      <c r="D457" s="261" t="s">
        <v>9995</v>
      </c>
      <c r="E457" s="261" t="s">
        <v>3036</v>
      </c>
      <c r="F457" s="261">
        <v>890.71986532572191</v>
      </c>
      <c r="G457" s="261" t="s">
        <v>7348</v>
      </c>
      <c r="H457" s="261" t="s">
        <v>2866</v>
      </c>
      <c r="I457" s="261" t="s">
        <v>7558</v>
      </c>
      <c r="J457" s="213"/>
      <c r="K457" s="214"/>
      <c r="L457" s="214"/>
      <c r="M457" s="214"/>
      <c r="N457" s="214"/>
      <c r="O457" s="214"/>
      <c r="P457" s="216"/>
    </row>
    <row r="458" spans="2:16">
      <c r="B458" s="267">
        <v>46293</v>
      </c>
      <c r="C458" s="261" t="s">
        <v>11649</v>
      </c>
      <c r="D458" s="261" t="s">
        <v>9995</v>
      </c>
      <c r="E458" s="261" t="s">
        <v>3036</v>
      </c>
      <c r="F458" s="261">
        <v>1068.0038298107679</v>
      </c>
      <c r="G458" s="261" t="s">
        <v>7348</v>
      </c>
      <c r="H458" s="261" t="s">
        <v>2865</v>
      </c>
      <c r="I458" s="261" t="s">
        <v>7559</v>
      </c>
      <c r="J458" s="213"/>
      <c r="K458" s="214"/>
      <c r="L458" s="214"/>
      <c r="M458" s="214"/>
      <c r="N458" s="214"/>
      <c r="O458" s="214"/>
      <c r="P458" s="216"/>
    </row>
    <row r="459" spans="2:16">
      <c r="B459" s="267">
        <v>46293</v>
      </c>
      <c r="C459" s="261" t="s">
        <v>11649</v>
      </c>
      <c r="D459" s="261" t="s">
        <v>9995</v>
      </c>
      <c r="E459" s="261" t="s">
        <v>3036</v>
      </c>
      <c r="F459" s="261">
        <v>542.47479610145092</v>
      </c>
      <c r="G459" s="261" t="s">
        <v>7355</v>
      </c>
      <c r="H459" s="261" t="s">
        <v>2974</v>
      </c>
      <c r="I459" s="261" t="s">
        <v>7560</v>
      </c>
      <c r="J459" s="213"/>
      <c r="K459" s="214"/>
      <c r="L459" s="214"/>
      <c r="M459" s="214"/>
      <c r="N459" s="214"/>
      <c r="O459" s="214"/>
      <c r="P459" s="216"/>
    </row>
    <row r="460" spans="2:16">
      <c r="B460" s="267">
        <v>46293</v>
      </c>
      <c r="C460" s="261" t="s">
        <v>11649</v>
      </c>
      <c r="D460" s="261" t="s">
        <v>9995</v>
      </c>
      <c r="E460" s="261" t="s">
        <v>3036</v>
      </c>
      <c r="F460" s="261">
        <v>397.55035126954323</v>
      </c>
      <c r="G460" s="261" t="s">
        <v>7347</v>
      </c>
      <c r="H460" s="261" t="s">
        <v>2977</v>
      </c>
      <c r="I460" s="261" t="s">
        <v>7561</v>
      </c>
      <c r="J460" s="213"/>
      <c r="K460" s="214"/>
      <c r="L460" s="214"/>
      <c r="M460" s="214"/>
      <c r="N460" s="214"/>
      <c r="O460" s="214"/>
      <c r="P460" s="216"/>
    </row>
    <row r="461" spans="2:16">
      <c r="B461" s="267">
        <v>46293</v>
      </c>
      <c r="C461" s="261" t="s">
        <v>11649</v>
      </c>
      <c r="D461" s="261" t="s">
        <v>9995</v>
      </c>
      <c r="E461" s="261" t="s">
        <v>3036</v>
      </c>
      <c r="F461" s="261">
        <v>397.5460153222084</v>
      </c>
      <c r="G461" s="261" t="s">
        <v>7347</v>
      </c>
      <c r="H461" s="261" t="s">
        <v>2978</v>
      </c>
      <c r="I461" s="261" t="s">
        <v>7562</v>
      </c>
      <c r="J461" s="213"/>
      <c r="K461" s="214"/>
      <c r="L461" s="214"/>
      <c r="M461" s="214"/>
      <c r="N461" s="214"/>
      <c r="O461" s="214"/>
      <c r="P461" s="216"/>
    </row>
    <row r="462" spans="2:16">
      <c r="B462" s="267">
        <v>46293</v>
      </c>
      <c r="C462" s="261" t="s">
        <v>11649</v>
      </c>
      <c r="D462" s="261" t="s">
        <v>9995</v>
      </c>
      <c r="E462" s="261" t="s">
        <v>3036</v>
      </c>
      <c r="F462" s="261">
        <v>450.64642798900599</v>
      </c>
      <c r="G462" s="261" t="s">
        <v>7347</v>
      </c>
      <c r="H462" s="261" t="s">
        <v>2940</v>
      </c>
      <c r="I462" s="261" t="s">
        <v>7563</v>
      </c>
      <c r="J462" s="213"/>
      <c r="K462" s="214"/>
      <c r="L462" s="214"/>
      <c r="M462" s="214"/>
      <c r="N462" s="214"/>
      <c r="O462" s="214"/>
      <c r="P462" s="216"/>
    </row>
    <row r="463" spans="2:16">
      <c r="B463" s="267">
        <v>46293</v>
      </c>
      <c r="C463" s="261" t="s">
        <v>11649</v>
      </c>
      <c r="D463" s="261" t="s">
        <v>9995</v>
      </c>
      <c r="E463" s="261" t="s">
        <v>3036</v>
      </c>
      <c r="F463" s="261">
        <v>397.54776573553681</v>
      </c>
      <c r="G463" s="261" t="s">
        <v>7347</v>
      </c>
      <c r="H463" s="261" t="s">
        <v>2916</v>
      </c>
      <c r="I463" s="261" t="s">
        <v>7564</v>
      </c>
      <c r="J463" s="213"/>
      <c r="K463" s="214"/>
      <c r="L463" s="214"/>
      <c r="M463" s="214"/>
      <c r="N463" s="214"/>
      <c r="O463" s="214"/>
      <c r="P463" s="216"/>
    </row>
    <row r="464" spans="2:16">
      <c r="B464" s="267">
        <v>46293</v>
      </c>
      <c r="C464" s="261" t="s">
        <v>11649</v>
      </c>
      <c r="D464" s="261" t="s">
        <v>9995</v>
      </c>
      <c r="E464" s="261" t="s">
        <v>3036</v>
      </c>
      <c r="F464" s="261">
        <v>450.64179516583681</v>
      </c>
      <c r="G464" s="261" t="s">
        <v>7347</v>
      </c>
      <c r="H464" s="261" t="s">
        <v>2939</v>
      </c>
      <c r="I464" s="261" t="s">
        <v>7565</v>
      </c>
      <c r="J464" s="213"/>
      <c r="K464" s="214"/>
      <c r="L464" s="214"/>
      <c r="M464" s="214"/>
      <c r="N464" s="214"/>
      <c r="O464" s="214"/>
      <c r="P464" s="216"/>
    </row>
    <row r="465" spans="2:16">
      <c r="B465" s="267">
        <v>46293</v>
      </c>
      <c r="C465" s="261" t="s">
        <v>11649</v>
      </c>
      <c r="D465" s="261" t="s">
        <v>9995</v>
      </c>
      <c r="E465" s="261" t="s">
        <v>3036</v>
      </c>
      <c r="F465" s="261">
        <v>397.55020100995898</v>
      </c>
      <c r="G465" s="261" t="s">
        <v>7347</v>
      </c>
      <c r="H465" s="261" t="s">
        <v>2917</v>
      </c>
      <c r="I465" s="261" t="s">
        <v>7566</v>
      </c>
      <c r="J465" s="213"/>
      <c r="K465" s="214"/>
      <c r="L465" s="214"/>
      <c r="M465" s="214"/>
      <c r="N465" s="214"/>
      <c r="O465" s="214"/>
      <c r="P465" s="216"/>
    </row>
    <row r="466" spans="2:16">
      <c r="B466" s="267">
        <v>46293</v>
      </c>
      <c r="C466" s="261" t="s">
        <v>11649</v>
      </c>
      <c r="D466" s="261" t="s">
        <v>9995</v>
      </c>
      <c r="E466" s="261" t="s">
        <v>3036</v>
      </c>
      <c r="F466" s="261">
        <v>389.97120848856872</v>
      </c>
      <c r="G466" s="261" t="s">
        <v>7354</v>
      </c>
      <c r="H466" s="261" t="s">
        <v>2945</v>
      </c>
      <c r="I466" s="261" t="s">
        <v>7567</v>
      </c>
      <c r="J466" s="213"/>
      <c r="K466" s="214"/>
      <c r="L466" s="214"/>
      <c r="M466" s="214"/>
      <c r="N466" s="214"/>
      <c r="O466" s="214"/>
      <c r="P466" s="216"/>
    </row>
    <row r="467" spans="2:16">
      <c r="B467" s="267">
        <v>46293</v>
      </c>
      <c r="C467" s="261" t="s">
        <v>11649</v>
      </c>
      <c r="D467" s="261" t="s">
        <v>9995</v>
      </c>
      <c r="E467" s="261" t="s">
        <v>3036</v>
      </c>
      <c r="F467" s="261">
        <v>497.45656296610832</v>
      </c>
      <c r="G467" s="261" t="s">
        <v>7354</v>
      </c>
      <c r="H467" s="261" t="s">
        <v>2974</v>
      </c>
      <c r="I467" s="261" t="s">
        <v>7568</v>
      </c>
      <c r="J467" s="213"/>
      <c r="K467" s="214"/>
      <c r="L467" s="214"/>
      <c r="M467" s="214"/>
      <c r="N467" s="214"/>
      <c r="O467" s="214"/>
      <c r="P467" s="216"/>
    </row>
    <row r="468" spans="2:16">
      <c r="B468" s="267">
        <v>46293</v>
      </c>
      <c r="C468" s="261" t="s">
        <v>11642</v>
      </c>
      <c r="D468" s="261" t="s">
        <v>9995</v>
      </c>
      <c r="E468" s="261" t="s">
        <v>3034</v>
      </c>
      <c r="F468" s="261">
        <v>604.44880993478</v>
      </c>
      <c r="G468" s="261" t="s">
        <v>2918</v>
      </c>
      <c r="H468" s="261" t="s">
        <v>2936</v>
      </c>
      <c r="I468" s="261" t="s">
        <v>7569</v>
      </c>
      <c r="J468" s="213"/>
      <c r="K468" s="214"/>
      <c r="L468" s="214"/>
      <c r="M468" s="214"/>
      <c r="N468" s="214"/>
      <c r="O468" s="214"/>
      <c r="P468" s="216"/>
    </row>
    <row r="469" spans="2:16">
      <c r="B469" s="267">
        <v>46293</v>
      </c>
      <c r="C469" s="261" t="s">
        <v>11642</v>
      </c>
      <c r="D469" s="261" t="s">
        <v>9995</v>
      </c>
      <c r="E469" s="261" t="s">
        <v>3034</v>
      </c>
      <c r="F469" s="261">
        <v>604.44847554434091</v>
      </c>
      <c r="G469" s="261" t="s">
        <v>2918</v>
      </c>
      <c r="H469" s="261" t="s">
        <v>2935</v>
      </c>
      <c r="I469" s="261" t="s">
        <v>7570</v>
      </c>
      <c r="J469" s="213"/>
      <c r="K469" s="214"/>
      <c r="L469" s="214"/>
      <c r="M469" s="214"/>
      <c r="N469" s="214"/>
      <c r="O469" s="214"/>
      <c r="P469" s="216"/>
    </row>
    <row r="470" spans="2:16">
      <c r="B470" s="267">
        <v>46293</v>
      </c>
      <c r="C470" s="261" t="s">
        <v>11642</v>
      </c>
      <c r="D470" s="261" t="s">
        <v>9995</v>
      </c>
      <c r="E470" s="261" t="s">
        <v>3034</v>
      </c>
      <c r="F470" s="261">
        <v>604.44582708831877</v>
      </c>
      <c r="G470" s="261" t="s">
        <v>2918</v>
      </c>
      <c r="H470" s="261" t="s">
        <v>2933</v>
      </c>
      <c r="I470" s="261" t="s">
        <v>7571</v>
      </c>
      <c r="J470" s="213"/>
      <c r="K470" s="214"/>
      <c r="L470" s="214"/>
      <c r="M470" s="214"/>
      <c r="N470" s="214"/>
      <c r="O470" s="214"/>
      <c r="P470" s="216"/>
    </row>
    <row r="471" spans="2:16">
      <c r="B471" s="267">
        <v>46293</v>
      </c>
      <c r="C471" s="261" t="s">
        <v>11642</v>
      </c>
      <c r="D471" s="261" t="s">
        <v>9995</v>
      </c>
      <c r="E471" s="261" t="s">
        <v>3034</v>
      </c>
      <c r="F471" s="261">
        <v>604.44639156386256</v>
      </c>
      <c r="G471" s="261" t="s">
        <v>2918</v>
      </c>
      <c r="H471" s="261" t="s">
        <v>2922</v>
      </c>
      <c r="I471" s="261" t="s">
        <v>7572</v>
      </c>
      <c r="J471" s="213"/>
      <c r="K471" s="214"/>
      <c r="L471" s="214"/>
      <c r="M471" s="214"/>
      <c r="N471" s="214"/>
      <c r="O471" s="214"/>
      <c r="P471" s="216"/>
    </row>
    <row r="472" spans="2:16">
      <c r="B472" s="267">
        <v>46293</v>
      </c>
      <c r="C472" s="261" t="s">
        <v>11642</v>
      </c>
      <c r="D472" s="261" t="s">
        <v>9995</v>
      </c>
      <c r="E472" s="261" t="s">
        <v>3034</v>
      </c>
      <c r="F472" s="261">
        <v>574.18756361026317</v>
      </c>
      <c r="G472" s="261" t="s">
        <v>2918</v>
      </c>
      <c r="H472" s="261" t="s">
        <v>2976</v>
      </c>
      <c r="I472" s="261" t="s">
        <v>7573</v>
      </c>
      <c r="J472" s="213"/>
      <c r="K472" s="214"/>
      <c r="L472" s="214"/>
      <c r="M472" s="214"/>
      <c r="N472" s="214"/>
      <c r="O472" s="214"/>
      <c r="P472" s="216"/>
    </row>
    <row r="473" spans="2:16">
      <c r="B473" s="267">
        <v>46293</v>
      </c>
      <c r="C473" s="261" t="s">
        <v>11642</v>
      </c>
      <c r="D473" s="261" t="s">
        <v>9995</v>
      </c>
      <c r="E473" s="261" t="s">
        <v>3034</v>
      </c>
      <c r="F473" s="261">
        <v>574.18517614621669</v>
      </c>
      <c r="G473" s="261" t="s">
        <v>2918</v>
      </c>
      <c r="H473" s="261" t="s">
        <v>2977</v>
      </c>
      <c r="I473" s="261" t="s">
        <v>7574</v>
      </c>
      <c r="J473" s="213"/>
      <c r="K473" s="214"/>
      <c r="L473" s="214"/>
      <c r="M473" s="214"/>
      <c r="N473" s="214"/>
      <c r="O473" s="214"/>
      <c r="P473" s="216"/>
    </row>
    <row r="474" spans="2:16">
      <c r="B474" s="267">
        <v>46293</v>
      </c>
      <c r="C474" s="261" t="s">
        <v>11642</v>
      </c>
      <c r="D474" s="261" t="s">
        <v>9995</v>
      </c>
      <c r="E474" s="261" t="s">
        <v>3034</v>
      </c>
      <c r="F474" s="261">
        <v>567.78610615525395</v>
      </c>
      <c r="G474" s="261" t="s">
        <v>2866</v>
      </c>
      <c r="H474" s="261" t="s">
        <v>3061</v>
      </c>
      <c r="I474" s="261" t="s">
        <v>7575</v>
      </c>
      <c r="J474" s="213"/>
      <c r="K474" s="214"/>
      <c r="L474" s="214"/>
      <c r="M474" s="214"/>
      <c r="N474" s="214"/>
      <c r="O474" s="214"/>
      <c r="P474" s="216"/>
    </row>
    <row r="475" spans="2:16">
      <c r="B475" s="267">
        <v>46293</v>
      </c>
      <c r="C475" s="261" t="s">
        <v>11642</v>
      </c>
      <c r="D475" s="261" t="s">
        <v>9995</v>
      </c>
      <c r="E475" s="261" t="s">
        <v>3034</v>
      </c>
      <c r="F475" s="261">
        <v>223.4034952411894</v>
      </c>
      <c r="G475" s="261" t="s">
        <v>2866</v>
      </c>
      <c r="H475" s="261" t="s">
        <v>3052</v>
      </c>
      <c r="I475" s="261" t="s">
        <v>7576</v>
      </c>
      <c r="J475" s="213"/>
      <c r="K475" s="214"/>
      <c r="L475" s="214"/>
      <c r="M475" s="214"/>
      <c r="N475" s="214"/>
      <c r="O475" s="214"/>
      <c r="P475" s="216"/>
    </row>
    <row r="476" spans="2:16">
      <c r="B476" s="267">
        <v>46293</v>
      </c>
      <c r="C476" s="261" t="s">
        <v>11642</v>
      </c>
      <c r="D476" s="261" t="s">
        <v>9995</v>
      </c>
      <c r="E476" s="261" t="s">
        <v>3034</v>
      </c>
      <c r="F476" s="261">
        <v>222.69429852813479</v>
      </c>
      <c r="G476" s="261" t="s">
        <v>2866</v>
      </c>
      <c r="H476" s="261" t="s">
        <v>7577</v>
      </c>
      <c r="I476" s="261" t="s">
        <v>7578</v>
      </c>
      <c r="J476" s="213"/>
      <c r="K476" s="214"/>
      <c r="L476" s="214"/>
      <c r="M476" s="214"/>
      <c r="N476" s="214"/>
      <c r="O476" s="214"/>
      <c r="P476" s="216"/>
    </row>
    <row r="477" spans="2:16">
      <c r="B477" s="267">
        <v>46293</v>
      </c>
      <c r="C477" s="261" t="s">
        <v>11642</v>
      </c>
      <c r="D477" s="261" t="s">
        <v>9995</v>
      </c>
      <c r="E477" s="261" t="s">
        <v>3034</v>
      </c>
      <c r="F477" s="261">
        <v>232.150721846614</v>
      </c>
      <c r="G477" s="261" t="s">
        <v>2866</v>
      </c>
      <c r="H477" s="261" t="s">
        <v>7579</v>
      </c>
      <c r="I477" s="261" t="s">
        <v>7580</v>
      </c>
      <c r="J477" s="213"/>
      <c r="K477" s="214"/>
      <c r="L477" s="214"/>
      <c r="M477" s="214"/>
      <c r="N477" s="214"/>
      <c r="O477" s="214"/>
      <c r="P477" s="216"/>
    </row>
    <row r="478" spans="2:16">
      <c r="B478" s="267">
        <v>46293</v>
      </c>
      <c r="C478" s="261" t="s">
        <v>11642</v>
      </c>
      <c r="D478" s="261" t="s">
        <v>9995</v>
      </c>
      <c r="E478" s="261" t="s">
        <v>3034</v>
      </c>
      <c r="F478" s="261">
        <v>225.43012110702691</v>
      </c>
      <c r="G478" s="261" t="s">
        <v>2866</v>
      </c>
      <c r="H478" s="261" t="s">
        <v>7581</v>
      </c>
      <c r="I478" s="261" t="s">
        <v>7582</v>
      </c>
      <c r="J478" s="213"/>
      <c r="K478" s="214"/>
      <c r="L478" s="214"/>
      <c r="M478" s="214"/>
      <c r="N478" s="214"/>
      <c r="O478" s="214"/>
      <c r="P478" s="216"/>
    </row>
    <row r="479" spans="2:16">
      <c r="B479" s="267">
        <v>46293</v>
      </c>
      <c r="C479" s="261" t="s">
        <v>11642</v>
      </c>
      <c r="D479" s="261" t="s">
        <v>9995</v>
      </c>
      <c r="E479" s="261" t="s">
        <v>3034</v>
      </c>
      <c r="F479" s="261">
        <v>225.43013917468491</v>
      </c>
      <c r="G479" s="261" t="s">
        <v>2866</v>
      </c>
      <c r="H479" s="261" t="s">
        <v>3054</v>
      </c>
      <c r="I479" s="261" t="s">
        <v>7583</v>
      </c>
      <c r="J479" s="213"/>
      <c r="K479" s="214"/>
      <c r="L479" s="214"/>
      <c r="M479" s="214"/>
      <c r="N479" s="214"/>
      <c r="O479" s="214"/>
      <c r="P479" s="216"/>
    </row>
    <row r="480" spans="2:16">
      <c r="B480" s="267">
        <v>46293</v>
      </c>
      <c r="C480" s="261" t="s">
        <v>11642</v>
      </c>
      <c r="D480" s="261" t="s">
        <v>9995</v>
      </c>
      <c r="E480" s="261" t="s">
        <v>3034</v>
      </c>
      <c r="F480" s="261">
        <v>225.43006553966549</v>
      </c>
      <c r="G480" s="261" t="s">
        <v>2866</v>
      </c>
      <c r="H480" s="261" t="s">
        <v>7584</v>
      </c>
      <c r="I480" s="261" t="s">
        <v>7585</v>
      </c>
      <c r="J480" s="213"/>
      <c r="K480" s="214"/>
      <c r="L480" s="214"/>
      <c r="M480" s="214"/>
      <c r="N480" s="214"/>
      <c r="O480" s="214"/>
      <c r="P480" s="216"/>
    </row>
    <row r="481" spans="2:16">
      <c r="B481" s="267">
        <v>46293</v>
      </c>
      <c r="C481" s="261" t="s">
        <v>11642</v>
      </c>
      <c r="D481" s="261" t="s">
        <v>9995</v>
      </c>
      <c r="E481" s="261" t="s">
        <v>3034</v>
      </c>
      <c r="F481" s="261">
        <v>226.14805057051129</v>
      </c>
      <c r="G481" s="261" t="s">
        <v>2866</v>
      </c>
      <c r="H481" s="261" t="s">
        <v>7586</v>
      </c>
      <c r="I481" s="261" t="s">
        <v>7587</v>
      </c>
      <c r="J481" s="213"/>
      <c r="K481" s="214"/>
      <c r="L481" s="214"/>
      <c r="M481" s="214"/>
      <c r="N481" s="214"/>
      <c r="O481" s="214"/>
      <c r="P481" s="216"/>
    </row>
    <row r="482" spans="2:16">
      <c r="B482" s="267">
        <v>46293</v>
      </c>
      <c r="C482" s="261" t="s">
        <v>11642</v>
      </c>
      <c r="D482" s="261" t="s">
        <v>9995</v>
      </c>
      <c r="E482" s="261" t="s">
        <v>3034</v>
      </c>
      <c r="F482" s="261">
        <v>243.07870571745531</v>
      </c>
      <c r="G482" s="261" t="s">
        <v>2866</v>
      </c>
      <c r="H482" s="261" t="s">
        <v>7588</v>
      </c>
      <c r="I482" s="261" t="s">
        <v>7589</v>
      </c>
      <c r="J482" s="213"/>
      <c r="K482" s="214"/>
      <c r="L482" s="214"/>
      <c r="M482" s="214"/>
      <c r="N482" s="214"/>
      <c r="O482" s="214"/>
      <c r="P482" s="216"/>
    </row>
    <row r="483" spans="2:16">
      <c r="B483" s="267">
        <v>46293</v>
      </c>
      <c r="C483" s="261" t="s">
        <v>11642</v>
      </c>
      <c r="D483" s="261" t="s">
        <v>9995</v>
      </c>
      <c r="E483" s="261" t="s">
        <v>3034</v>
      </c>
      <c r="F483" s="261">
        <v>243.07899543643001</v>
      </c>
      <c r="G483" s="261" t="s">
        <v>2866</v>
      </c>
      <c r="H483" s="261" t="s">
        <v>7590</v>
      </c>
      <c r="I483" s="261" t="s">
        <v>7591</v>
      </c>
      <c r="J483" s="213"/>
      <c r="K483" s="214"/>
      <c r="L483" s="214"/>
      <c r="M483" s="214"/>
      <c r="N483" s="214"/>
      <c r="O483" s="214"/>
      <c r="P483" s="216"/>
    </row>
    <row r="484" spans="2:16">
      <c r="B484" s="267">
        <v>46293</v>
      </c>
      <c r="C484" s="261" t="s">
        <v>11642</v>
      </c>
      <c r="D484" s="261" t="s">
        <v>9995</v>
      </c>
      <c r="E484" s="261" t="s">
        <v>3034</v>
      </c>
      <c r="F484" s="261">
        <v>652.34909947682172</v>
      </c>
      <c r="G484" s="261" t="s">
        <v>2866</v>
      </c>
      <c r="H484" s="261" t="s">
        <v>7592</v>
      </c>
      <c r="I484" s="261" t="s">
        <v>7593</v>
      </c>
      <c r="J484" s="213"/>
      <c r="K484" s="214"/>
      <c r="L484" s="214"/>
      <c r="M484" s="214"/>
      <c r="N484" s="214"/>
      <c r="O484" s="214"/>
      <c r="P484" s="216"/>
    </row>
    <row r="485" spans="2:16">
      <c r="B485" s="267">
        <v>46293</v>
      </c>
      <c r="C485" s="261" t="s">
        <v>11642</v>
      </c>
      <c r="D485" s="261" t="s">
        <v>9995</v>
      </c>
      <c r="E485" s="261" t="s">
        <v>3034</v>
      </c>
      <c r="F485" s="261">
        <v>243.0790878906846</v>
      </c>
      <c r="G485" s="261" t="s">
        <v>2866</v>
      </c>
      <c r="H485" s="261" t="s">
        <v>7594</v>
      </c>
      <c r="I485" s="261" t="s">
        <v>7595</v>
      </c>
      <c r="J485" s="213"/>
      <c r="K485" s="214"/>
      <c r="L485" s="214"/>
      <c r="M485" s="214"/>
      <c r="N485" s="214"/>
      <c r="O485" s="214"/>
      <c r="P485" s="216"/>
    </row>
    <row r="486" spans="2:16">
      <c r="B486" s="267">
        <v>46293</v>
      </c>
      <c r="C486" s="261" t="s">
        <v>11642</v>
      </c>
      <c r="D486" s="261" t="s">
        <v>9995</v>
      </c>
      <c r="E486" s="261" t="s">
        <v>3034</v>
      </c>
      <c r="F486" s="261">
        <v>255.42560593411329</v>
      </c>
      <c r="G486" s="261" t="s">
        <v>2866</v>
      </c>
      <c r="H486" s="261" t="s">
        <v>7596</v>
      </c>
      <c r="I486" s="261" t="s">
        <v>7597</v>
      </c>
      <c r="J486" s="213"/>
      <c r="K486" s="214"/>
      <c r="L486" s="214"/>
      <c r="M486" s="214"/>
      <c r="N486" s="214"/>
      <c r="O486" s="214"/>
      <c r="P486" s="216"/>
    </row>
    <row r="487" spans="2:16">
      <c r="B487" s="267">
        <v>46293</v>
      </c>
      <c r="C487" s="261" t="s">
        <v>11642</v>
      </c>
      <c r="D487" s="261" t="s">
        <v>9995</v>
      </c>
      <c r="E487" s="261" t="s">
        <v>3034</v>
      </c>
      <c r="F487" s="261">
        <v>241.6308354344219</v>
      </c>
      <c r="G487" s="261" t="s">
        <v>2866</v>
      </c>
      <c r="H487" s="261" t="s">
        <v>7598</v>
      </c>
      <c r="I487" s="261" t="s">
        <v>7599</v>
      </c>
      <c r="J487" s="213"/>
      <c r="K487" s="214"/>
      <c r="L487" s="214"/>
      <c r="M487" s="214"/>
      <c r="N487" s="214"/>
      <c r="O487" s="214"/>
      <c r="P487" s="216"/>
    </row>
    <row r="488" spans="2:16">
      <c r="B488" s="267">
        <v>46293</v>
      </c>
      <c r="C488" s="261" t="s">
        <v>11642</v>
      </c>
      <c r="D488" s="261" t="s">
        <v>9995</v>
      </c>
      <c r="E488" s="261" t="s">
        <v>3034</v>
      </c>
      <c r="F488" s="261">
        <v>234.5785230086185</v>
      </c>
      <c r="G488" s="261" t="s">
        <v>2866</v>
      </c>
      <c r="H488" s="261" t="s">
        <v>7600</v>
      </c>
      <c r="I488" s="261" t="s">
        <v>7601</v>
      </c>
      <c r="J488" s="213"/>
      <c r="K488" s="214"/>
      <c r="L488" s="214"/>
      <c r="M488" s="214"/>
      <c r="N488" s="214"/>
      <c r="O488" s="214"/>
      <c r="P488" s="216"/>
    </row>
    <row r="489" spans="2:16">
      <c r="B489" s="267">
        <v>46293</v>
      </c>
      <c r="C489" s="261" t="s">
        <v>11642</v>
      </c>
      <c r="D489" s="261" t="s">
        <v>9995</v>
      </c>
      <c r="E489" s="261" t="s">
        <v>3034</v>
      </c>
      <c r="F489" s="261">
        <v>241.63083411939439</v>
      </c>
      <c r="G489" s="261" t="s">
        <v>2866</v>
      </c>
      <c r="H489" s="261" t="s">
        <v>7602</v>
      </c>
      <c r="I489" s="261" t="s">
        <v>7603</v>
      </c>
      <c r="J489" s="213"/>
      <c r="K489" s="214"/>
      <c r="L489" s="214"/>
      <c r="M489" s="214"/>
      <c r="N489" s="214"/>
      <c r="O489" s="214"/>
      <c r="P489" s="216"/>
    </row>
    <row r="490" spans="2:16">
      <c r="B490" s="267">
        <v>46293</v>
      </c>
      <c r="C490" s="261" t="s">
        <v>11642</v>
      </c>
      <c r="D490" s="261" t="s">
        <v>9995</v>
      </c>
      <c r="E490" s="261" t="s">
        <v>3034</v>
      </c>
      <c r="F490" s="261">
        <v>234.57853567507121</v>
      </c>
      <c r="G490" s="261" t="s">
        <v>2866</v>
      </c>
      <c r="H490" s="261" t="s">
        <v>7604</v>
      </c>
      <c r="I490" s="261" t="s">
        <v>7605</v>
      </c>
      <c r="J490" s="213"/>
      <c r="K490" s="214"/>
      <c r="L490" s="214"/>
      <c r="M490" s="214"/>
      <c r="N490" s="214"/>
      <c r="O490" s="214"/>
      <c r="P490" s="216"/>
    </row>
    <row r="491" spans="2:16">
      <c r="B491" s="267">
        <v>46293</v>
      </c>
      <c r="C491" s="261" t="s">
        <v>11642</v>
      </c>
      <c r="D491" s="261" t="s">
        <v>9995</v>
      </c>
      <c r="E491" s="261" t="s">
        <v>3034</v>
      </c>
      <c r="F491" s="261">
        <v>234.5785218896344</v>
      </c>
      <c r="G491" s="261" t="s">
        <v>2866</v>
      </c>
      <c r="H491" s="261" t="s">
        <v>7606</v>
      </c>
      <c r="I491" s="261" t="s">
        <v>7607</v>
      </c>
      <c r="J491" s="213"/>
      <c r="K491" s="214"/>
      <c r="L491" s="214"/>
      <c r="M491" s="214"/>
      <c r="N491" s="214"/>
      <c r="O491" s="214"/>
      <c r="P491" s="216"/>
    </row>
    <row r="492" spans="2:16">
      <c r="B492" s="267">
        <v>46293</v>
      </c>
      <c r="C492" s="261" t="s">
        <v>11642</v>
      </c>
      <c r="D492" s="261" t="s">
        <v>9995</v>
      </c>
      <c r="E492" s="261" t="s">
        <v>3034</v>
      </c>
      <c r="F492" s="261">
        <v>235.32558285444969</v>
      </c>
      <c r="G492" s="261" t="s">
        <v>2866</v>
      </c>
      <c r="H492" s="261" t="s">
        <v>7608</v>
      </c>
      <c r="I492" s="261" t="s">
        <v>7609</v>
      </c>
      <c r="J492" s="213"/>
      <c r="K492" s="214"/>
      <c r="L492" s="214"/>
      <c r="M492" s="214"/>
      <c r="N492" s="214"/>
      <c r="O492" s="214"/>
      <c r="P492" s="216"/>
    </row>
    <row r="493" spans="2:16">
      <c r="B493" s="267">
        <v>46293</v>
      </c>
      <c r="C493" s="261" t="s">
        <v>11642</v>
      </c>
      <c r="D493" s="261" t="s">
        <v>9995</v>
      </c>
      <c r="E493" s="261" t="s">
        <v>3034</v>
      </c>
      <c r="F493" s="261">
        <v>675.30626192316413</v>
      </c>
      <c r="G493" s="261" t="s">
        <v>2866</v>
      </c>
      <c r="H493" s="261" t="s">
        <v>7610</v>
      </c>
      <c r="I493" s="261" t="s">
        <v>7611</v>
      </c>
      <c r="J493" s="213"/>
      <c r="K493" s="214"/>
      <c r="L493" s="214"/>
      <c r="M493" s="214"/>
      <c r="N493" s="214"/>
      <c r="O493" s="214"/>
      <c r="P493" s="216"/>
    </row>
    <row r="494" spans="2:16">
      <c r="B494" s="267">
        <v>46293</v>
      </c>
      <c r="C494" s="261" t="s">
        <v>11642</v>
      </c>
      <c r="D494" s="261" t="s">
        <v>9995</v>
      </c>
      <c r="E494" s="261" t="s">
        <v>3034</v>
      </c>
      <c r="F494" s="261">
        <v>550.93216994963586</v>
      </c>
      <c r="G494" s="261" t="s">
        <v>2945</v>
      </c>
      <c r="H494" s="261" t="s">
        <v>2933</v>
      </c>
      <c r="I494" s="261" t="s">
        <v>7612</v>
      </c>
      <c r="J494" s="213"/>
      <c r="K494" s="214"/>
      <c r="L494" s="214"/>
      <c r="M494" s="214"/>
      <c r="N494" s="214"/>
      <c r="O494" s="214"/>
      <c r="P494" s="216"/>
    </row>
    <row r="495" spans="2:16">
      <c r="B495" s="267">
        <v>46293</v>
      </c>
      <c r="C495" s="261" t="s">
        <v>11642</v>
      </c>
      <c r="D495" s="261" t="s">
        <v>9995</v>
      </c>
      <c r="E495" s="261" t="s">
        <v>3034</v>
      </c>
      <c r="F495" s="261">
        <v>551.50826011411846</v>
      </c>
      <c r="G495" s="261" t="s">
        <v>2945</v>
      </c>
      <c r="H495" s="261" t="s">
        <v>2936</v>
      </c>
      <c r="I495" s="261" t="s">
        <v>7613</v>
      </c>
      <c r="J495" s="213"/>
      <c r="K495" s="214"/>
      <c r="L495" s="214"/>
      <c r="M495" s="214"/>
      <c r="N495" s="214"/>
      <c r="O495" s="214"/>
      <c r="P495" s="216"/>
    </row>
    <row r="496" spans="2:16">
      <c r="B496" s="267">
        <v>46293</v>
      </c>
      <c r="C496" s="261" t="s">
        <v>11642</v>
      </c>
      <c r="D496" s="261" t="s">
        <v>9995</v>
      </c>
      <c r="E496" s="261" t="s">
        <v>3034</v>
      </c>
      <c r="F496" s="261">
        <v>584.09248153306544</v>
      </c>
      <c r="G496" s="261" t="s">
        <v>2945</v>
      </c>
      <c r="H496" s="261" t="s">
        <v>2935</v>
      </c>
      <c r="I496" s="261" t="s">
        <v>7614</v>
      </c>
      <c r="J496" s="213"/>
      <c r="K496" s="214"/>
      <c r="L496" s="214"/>
      <c r="M496" s="214"/>
      <c r="N496" s="214"/>
      <c r="O496" s="214"/>
      <c r="P496" s="216"/>
    </row>
    <row r="497" spans="2:16">
      <c r="B497" s="267">
        <v>46293</v>
      </c>
      <c r="C497" s="261" t="s">
        <v>11642</v>
      </c>
      <c r="D497" s="261" t="s">
        <v>9995</v>
      </c>
      <c r="E497" s="261" t="s">
        <v>3034</v>
      </c>
      <c r="F497" s="261">
        <v>688.71239348873496</v>
      </c>
      <c r="G497" s="261" t="s">
        <v>2864</v>
      </c>
      <c r="H497" s="261" t="s">
        <v>2922</v>
      </c>
      <c r="I497" s="261" t="s">
        <v>7615</v>
      </c>
      <c r="J497" s="213"/>
      <c r="K497" s="214"/>
      <c r="L497" s="214"/>
      <c r="M497" s="214"/>
      <c r="N497" s="214"/>
      <c r="O497" s="214"/>
      <c r="P497" s="216"/>
    </row>
    <row r="498" spans="2:16">
      <c r="B498" s="267">
        <v>46293</v>
      </c>
      <c r="C498" s="261" t="s">
        <v>11642</v>
      </c>
      <c r="D498" s="261" t="s">
        <v>9995</v>
      </c>
      <c r="E498" s="261" t="s">
        <v>3034</v>
      </c>
      <c r="F498" s="261">
        <v>625.47957875952125</v>
      </c>
      <c r="G498" s="261" t="s">
        <v>2864</v>
      </c>
      <c r="H498" s="261" t="s">
        <v>2976</v>
      </c>
      <c r="I498" s="261" t="s">
        <v>7616</v>
      </c>
      <c r="J498" s="213"/>
      <c r="K498" s="214"/>
      <c r="L498" s="214"/>
      <c r="M498" s="214"/>
      <c r="N498" s="214"/>
      <c r="O498" s="214"/>
      <c r="P498" s="216"/>
    </row>
    <row r="499" spans="2:16">
      <c r="B499" s="267">
        <v>46293</v>
      </c>
      <c r="C499" s="261" t="s">
        <v>11642</v>
      </c>
      <c r="D499" s="261" t="s">
        <v>9995</v>
      </c>
      <c r="E499" s="261" t="s">
        <v>3034</v>
      </c>
      <c r="F499" s="261">
        <v>625.70970868691802</v>
      </c>
      <c r="G499" s="261" t="s">
        <v>2864</v>
      </c>
      <c r="H499" s="261" t="s">
        <v>2866</v>
      </c>
      <c r="I499" s="261" t="s">
        <v>7617</v>
      </c>
      <c r="J499" s="213"/>
      <c r="K499" s="214"/>
      <c r="L499" s="214"/>
      <c r="M499" s="214"/>
      <c r="N499" s="214"/>
      <c r="O499" s="214"/>
      <c r="P499" s="216"/>
    </row>
    <row r="500" spans="2:16">
      <c r="B500" s="267">
        <v>46293</v>
      </c>
      <c r="C500" s="261" t="s">
        <v>11642</v>
      </c>
      <c r="D500" s="261" t="s">
        <v>9995</v>
      </c>
      <c r="E500" s="261" t="s">
        <v>3034</v>
      </c>
      <c r="F500" s="261">
        <v>555.22720058262348</v>
      </c>
      <c r="G500" s="261" t="s">
        <v>2864</v>
      </c>
      <c r="H500" s="261" t="s">
        <v>2918</v>
      </c>
      <c r="I500" s="261" t="s">
        <v>7618</v>
      </c>
      <c r="J500" s="213"/>
      <c r="K500" s="214"/>
      <c r="L500" s="214"/>
      <c r="M500" s="214"/>
      <c r="N500" s="214"/>
      <c r="O500" s="214"/>
      <c r="P500" s="216"/>
    </row>
    <row r="501" spans="2:16">
      <c r="B501" s="267">
        <v>46293</v>
      </c>
      <c r="C501" s="261" t="s">
        <v>11642</v>
      </c>
      <c r="D501" s="261" t="s">
        <v>9995</v>
      </c>
      <c r="E501" s="261" t="s">
        <v>3034</v>
      </c>
      <c r="F501" s="261">
        <v>616.11827595997602</v>
      </c>
      <c r="G501" s="261" t="s">
        <v>2864</v>
      </c>
      <c r="H501" s="261" t="s">
        <v>2977</v>
      </c>
      <c r="I501" s="261" t="s">
        <v>7619</v>
      </c>
      <c r="J501" s="213"/>
      <c r="K501" s="214"/>
      <c r="L501" s="214"/>
      <c r="M501" s="214"/>
      <c r="N501" s="214"/>
      <c r="O501" s="214"/>
      <c r="P501" s="216"/>
    </row>
    <row r="502" spans="2:16">
      <c r="B502" s="267">
        <v>46293</v>
      </c>
      <c r="C502" s="261" t="s">
        <v>11642</v>
      </c>
      <c r="D502" s="261" t="s">
        <v>9995</v>
      </c>
      <c r="E502" s="261" t="s">
        <v>3034</v>
      </c>
      <c r="F502" s="261">
        <v>799.64286975935102</v>
      </c>
      <c r="G502" s="261" t="s">
        <v>2864</v>
      </c>
      <c r="H502" s="261" t="s">
        <v>2975</v>
      </c>
      <c r="I502" s="261" t="s">
        <v>7620</v>
      </c>
      <c r="J502" s="213"/>
      <c r="K502" s="214"/>
      <c r="L502" s="214"/>
      <c r="M502" s="214"/>
      <c r="N502" s="214"/>
      <c r="O502" s="214"/>
      <c r="P502" s="216"/>
    </row>
    <row r="503" spans="2:16">
      <c r="B503" s="267">
        <v>46293</v>
      </c>
      <c r="C503" s="261" t="s">
        <v>11644</v>
      </c>
      <c r="D503" s="261" t="s">
        <v>9995</v>
      </c>
      <c r="E503" s="261" t="s">
        <v>3035</v>
      </c>
      <c r="F503" s="261">
        <v>678.99438813235611</v>
      </c>
      <c r="G503" s="261" t="s">
        <v>3021</v>
      </c>
      <c r="H503" s="261" t="s">
        <v>2984</v>
      </c>
      <c r="I503" s="261" t="s">
        <v>7621</v>
      </c>
      <c r="J503" s="213"/>
      <c r="K503" s="214"/>
      <c r="L503" s="214"/>
      <c r="M503" s="214"/>
      <c r="N503" s="214"/>
      <c r="O503" s="214"/>
      <c r="P503" s="216"/>
    </row>
    <row r="504" spans="2:16">
      <c r="B504" s="267">
        <v>46293</v>
      </c>
      <c r="C504" s="261" t="s">
        <v>11644</v>
      </c>
      <c r="D504" s="261" t="s">
        <v>9995</v>
      </c>
      <c r="E504" s="261" t="s">
        <v>3035</v>
      </c>
      <c r="F504" s="261">
        <v>657.85371029004455</v>
      </c>
      <c r="G504" s="261" t="s">
        <v>3010</v>
      </c>
      <c r="H504" s="261" t="s">
        <v>2977</v>
      </c>
      <c r="I504" s="261" t="s">
        <v>7622</v>
      </c>
      <c r="J504" s="213"/>
      <c r="K504" s="214"/>
      <c r="L504" s="214"/>
      <c r="M504" s="214"/>
      <c r="N504" s="214"/>
      <c r="O504" s="214"/>
      <c r="P504" s="216"/>
    </row>
    <row r="505" spans="2:16">
      <c r="B505" s="267">
        <v>46293</v>
      </c>
      <c r="C505" s="261" t="s">
        <v>11644</v>
      </c>
      <c r="D505" s="261" t="s">
        <v>9995</v>
      </c>
      <c r="E505" s="261" t="s">
        <v>3035</v>
      </c>
      <c r="F505" s="261">
        <v>697.35208802483976</v>
      </c>
      <c r="G505" s="261" t="s">
        <v>3010</v>
      </c>
      <c r="H505" s="261" t="s">
        <v>2976</v>
      </c>
      <c r="I505" s="261" t="s">
        <v>7623</v>
      </c>
      <c r="J505" s="213"/>
      <c r="K505" s="214"/>
      <c r="L505" s="214"/>
      <c r="M505" s="214"/>
      <c r="N505" s="214"/>
      <c r="O505" s="214"/>
      <c r="P505" s="216"/>
    </row>
    <row r="506" spans="2:16">
      <c r="B506" s="267">
        <v>46293</v>
      </c>
      <c r="C506" s="261" t="s">
        <v>11644</v>
      </c>
      <c r="D506" s="261" t="s">
        <v>9995</v>
      </c>
      <c r="E506" s="261" t="s">
        <v>3035</v>
      </c>
      <c r="F506" s="261">
        <v>625.43461125902832</v>
      </c>
      <c r="G506" s="261" t="s">
        <v>2988</v>
      </c>
      <c r="H506" s="261" t="s">
        <v>2979</v>
      </c>
      <c r="I506" s="261" t="s">
        <v>7624</v>
      </c>
      <c r="J506" s="213"/>
      <c r="K506" s="214"/>
      <c r="L506" s="214"/>
      <c r="M506" s="214"/>
      <c r="N506" s="214"/>
      <c r="O506" s="214"/>
      <c r="P506" s="216"/>
    </row>
    <row r="507" spans="2:16">
      <c r="B507" s="267">
        <v>46293</v>
      </c>
      <c r="C507" s="261" t="s">
        <v>11644</v>
      </c>
      <c r="D507" s="261" t="s">
        <v>9995</v>
      </c>
      <c r="E507" s="261" t="s">
        <v>3035</v>
      </c>
      <c r="F507" s="261">
        <v>625.95141294784844</v>
      </c>
      <c r="G507" s="261" t="s">
        <v>2988</v>
      </c>
      <c r="H507" s="261" t="s">
        <v>2980</v>
      </c>
      <c r="I507" s="261" t="s">
        <v>7625</v>
      </c>
      <c r="J507" s="213"/>
      <c r="K507" s="214"/>
      <c r="L507" s="214"/>
      <c r="M507" s="214"/>
      <c r="N507" s="214"/>
      <c r="O507" s="214"/>
      <c r="P507" s="216"/>
    </row>
    <row r="508" spans="2:16">
      <c r="B508" s="267">
        <v>46293</v>
      </c>
      <c r="C508" s="261" t="s">
        <v>11644</v>
      </c>
      <c r="D508" s="261" t="s">
        <v>9995</v>
      </c>
      <c r="E508" s="261" t="s">
        <v>3035</v>
      </c>
      <c r="F508" s="261">
        <v>655.25809309817851</v>
      </c>
      <c r="G508" s="261" t="s">
        <v>3008</v>
      </c>
      <c r="H508" s="261" t="s">
        <v>2917</v>
      </c>
      <c r="I508" s="261" t="s">
        <v>7626</v>
      </c>
      <c r="J508" s="213"/>
      <c r="K508" s="214"/>
      <c r="L508" s="214"/>
      <c r="M508" s="214"/>
      <c r="N508" s="214"/>
      <c r="O508" s="214"/>
      <c r="P508" s="216"/>
    </row>
    <row r="509" spans="2:16">
      <c r="B509" s="267">
        <v>46293</v>
      </c>
      <c r="C509" s="261" t="s">
        <v>11644</v>
      </c>
      <c r="D509" s="261" t="s">
        <v>9995</v>
      </c>
      <c r="E509" s="261" t="s">
        <v>3035</v>
      </c>
      <c r="F509" s="261">
        <v>655.26188027299941</v>
      </c>
      <c r="G509" s="261" t="s">
        <v>3008</v>
      </c>
      <c r="H509" s="261" t="s">
        <v>2918</v>
      </c>
      <c r="I509" s="261" t="s">
        <v>7627</v>
      </c>
      <c r="J509" s="213"/>
      <c r="K509" s="214"/>
      <c r="L509" s="214"/>
      <c r="M509" s="214"/>
      <c r="N509" s="214"/>
      <c r="O509" s="214"/>
      <c r="P509" s="216"/>
    </row>
    <row r="510" spans="2:16">
      <c r="B510" s="267">
        <v>46293</v>
      </c>
      <c r="C510" s="261" t="s">
        <v>11644</v>
      </c>
      <c r="D510" s="261" t="s">
        <v>9995</v>
      </c>
      <c r="E510" s="261" t="s">
        <v>3035</v>
      </c>
      <c r="F510" s="261">
        <v>973.57687068416271</v>
      </c>
      <c r="G510" s="261" t="s">
        <v>3022</v>
      </c>
      <c r="H510" s="261" t="s">
        <v>2866</v>
      </c>
      <c r="I510" s="261" t="s">
        <v>7628</v>
      </c>
      <c r="J510" s="213"/>
      <c r="K510" s="214"/>
      <c r="L510" s="214"/>
      <c r="M510" s="214"/>
      <c r="N510" s="214"/>
      <c r="O510" s="214"/>
      <c r="P510" s="216"/>
    </row>
    <row r="511" spans="2:16">
      <c r="B511" s="267">
        <v>46293</v>
      </c>
      <c r="C511" s="261" t="s">
        <v>11644</v>
      </c>
      <c r="D511" s="261" t="s">
        <v>9995</v>
      </c>
      <c r="E511" s="261" t="s">
        <v>3035</v>
      </c>
      <c r="F511" s="261">
        <v>569.69256283552386</v>
      </c>
      <c r="G511" s="261" t="s">
        <v>3022</v>
      </c>
      <c r="H511" s="261" t="s">
        <v>2976</v>
      </c>
      <c r="I511" s="261" t="s">
        <v>7629</v>
      </c>
      <c r="J511" s="213"/>
      <c r="K511" s="214"/>
      <c r="L511" s="214"/>
      <c r="M511" s="214"/>
      <c r="N511" s="214"/>
      <c r="O511" s="214"/>
      <c r="P511" s="216"/>
    </row>
    <row r="512" spans="2:16">
      <c r="B512" s="267">
        <v>46293</v>
      </c>
      <c r="C512" s="261" t="s">
        <v>11644</v>
      </c>
      <c r="D512" s="261" t="s">
        <v>9995</v>
      </c>
      <c r="E512" s="261" t="s">
        <v>3035</v>
      </c>
      <c r="F512" s="261">
        <v>498.39872860535979</v>
      </c>
      <c r="G512" s="261" t="s">
        <v>3022</v>
      </c>
      <c r="H512" s="261" t="s">
        <v>2977</v>
      </c>
      <c r="I512" s="261" t="s">
        <v>7630</v>
      </c>
      <c r="J512" s="213"/>
      <c r="K512" s="214"/>
      <c r="L512" s="214"/>
      <c r="M512" s="214"/>
      <c r="N512" s="214"/>
      <c r="O512" s="214"/>
      <c r="P512" s="216"/>
    </row>
    <row r="513" spans="2:16">
      <c r="B513" s="267">
        <v>46293</v>
      </c>
      <c r="C513" s="261" t="s">
        <v>11644</v>
      </c>
      <c r="D513" s="261" t="s">
        <v>9995</v>
      </c>
      <c r="E513" s="261" t="s">
        <v>3035</v>
      </c>
      <c r="F513" s="261">
        <v>513.53704032208771</v>
      </c>
      <c r="G513" s="261" t="s">
        <v>2987</v>
      </c>
      <c r="H513" s="261" t="s">
        <v>2933</v>
      </c>
      <c r="I513" s="261" t="s">
        <v>7631</v>
      </c>
      <c r="J513" s="213"/>
      <c r="K513" s="214"/>
      <c r="L513" s="214"/>
      <c r="M513" s="214"/>
      <c r="N513" s="214"/>
      <c r="O513" s="214"/>
      <c r="P513" s="216"/>
    </row>
    <row r="514" spans="2:16">
      <c r="B514" s="267">
        <v>46293</v>
      </c>
      <c r="C514" s="261" t="s">
        <v>11644</v>
      </c>
      <c r="D514" s="261" t="s">
        <v>9995</v>
      </c>
      <c r="E514" s="261" t="s">
        <v>3035</v>
      </c>
      <c r="F514" s="261">
        <v>673.69323501735926</v>
      </c>
      <c r="G514" s="261" t="s">
        <v>3022</v>
      </c>
      <c r="H514" s="261" t="s">
        <v>2975</v>
      </c>
      <c r="I514" s="261" t="s">
        <v>7632</v>
      </c>
      <c r="J514" s="213"/>
      <c r="K514" s="214"/>
      <c r="L514" s="214"/>
      <c r="M514" s="214"/>
      <c r="N514" s="214"/>
      <c r="O514" s="214"/>
      <c r="P514" s="216"/>
    </row>
    <row r="515" spans="2:16">
      <c r="B515" s="267">
        <v>46293</v>
      </c>
      <c r="C515" s="261" t="s">
        <v>11644</v>
      </c>
      <c r="D515" s="261" t="s">
        <v>9995</v>
      </c>
      <c r="E515" s="261" t="s">
        <v>3035</v>
      </c>
      <c r="F515" s="261">
        <v>599.19657239131629</v>
      </c>
      <c r="G515" s="261" t="s">
        <v>2987</v>
      </c>
      <c r="H515" s="261" t="s">
        <v>2935</v>
      </c>
      <c r="I515" s="261" t="s">
        <v>7633</v>
      </c>
      <c r="J515" s="213"/>
      <c r="K515" s="214"/>
      <c r="L515" s="214"/>
      <c r="M515" s="214"/>
      <c r="N515" s="214"/>
      <c r="O515" s="214"/>
      <c r="P515" s="216"/>
    </row>
    <row r="516" spans="2:16">
      <c r="B516" s="267">
        <v>46293</v>
      </c>
      <c r="C516" s="261" t="s">
        <v>11644</v>
      </c>
      <c r="D516" s="261" t="s">
        <v>9995</v>
      </c>
      <c r="E516" s="261" t="s">
        <v>3035</v>
      </c>
      <c r="F516" s="261">
        <v>739.83043814729899</v>
      </c>
      <c r="G516" s="261" t="s">
        <v>2987</v>
      </c>
      <c r="H516" s="261" t="s">
        <v>2922</v>
      </c>
      <c r="I516" s="261" t="s">
        <v>7634</v>
      </c>
      <c r="J516" s="213"/>
      <c r="K516" s="214"/>
      <c r="L516" s="214"/>
      <c r="M516" s="214"/>
      <c r="N516" s="214"/>
      <c r="O516" s="214"/>
      <c r="P516" s="216"/>
    </row>
    <row r="517" spans="2:16">
      <c r="B517" s="267">
        <v>46293</v>
      </c>
      <c r="C517" s="261" t="s">
        <v>11644</v>
      </c>
      <c r="D517" s="261" t="s">
        <v>9995</v>
      </c>
      <c r="E517" s="261" t="s">
        <v>3035</v>
      </c>
      <c r="F517" s="261">
        <v>576.72811372205615</v>
      </c>
      <c r="G517" s="261" t="s">
        <v>2987</v>
      </c>
      <c r="H517" s="261" t="s">
        <v>2936</v>
      </c>
      <c r="I517" s="261" t="s">
        <v>7635</v>
      </c>
      <c r="J517" s="213"/>
      <c r="K517" s="214"/>
      <c r="L517" s="214"/>
      <c r="M517" s="214"/>
      <c r="N517" s="214"/>
      <c r="O517" s="214"/>
      <c r="P517" s="216"/>
    </row>
    <row r="518" spans="2:16">
      <c r="B518" s="267">
        <v>46293</v>
      </c>
      <c r="C518" s="261" t="s">
        <v>11644</v>
      </c>
      <c r="D518" s="261" t="s">
        <v>9995</v>
      </c>
      <c r="E518" s="261" t="s">
        <v>3035</v>
      </c>
      <c r="F518" s="261">
        <v>558.32660073786974</v>
      </c>
      <c r="G518" s="261" t="s">
        <v>3022</v>
      </c>
      <c r="H518" s="261" t="s">
        <v>2945</v>
      </c>
      <c r="I518" s="261" t="s">
        <v>7636</v>
      </c>
      <c r="J518" s="213"/>
      <c r="K518" s="214"/>
      <c r="L518" s="214"/>
      <c r="M518" s="214"/>
      <c r="N518" s="214"/>
      <c r="O518" s="214"/>
      <c r="P518" s="216"/>
    </row>
    <row r="519" spans="2:16">
      <c r="B519" s="267">
        <v>46293</v>
      </c>
      <c r="C519" s="261" t="s">
        <v>11644</v>
      </c>
      <c r="D519" s="261" t="s">
        <v>9995</v>
      </c>
      <c r="E519" s="261" t="s">
        <v>3035</v>
      </c>
      <c r="F519" s="261">
        <v>977.64119152538478</v>
      </c>
      <c r="G519" s="261" t="s">
        <v>3022</v>
      </c>
      <c r="H519" s="261" t="s">
        <v>2974</v>
      </c>
      <c r="I519" s="261" t="s">
        <v>7637</v>
      </c>
      <c r="J519" s="213"/>
      <c r="K519" s="214"/>
      <c r="L519" s="214"/>
      <c r="M519" s="214"/>
      <c r="N519" s="214"/>
      <c r="O519" s="214"/>
      <c r="P519" s="216"/>
    </row>
    <row r="520" spans="2:16">
      <c r="B520" s="267">
        <v>46293</v>
      </c>
      <c r="C520" s="261" t="s">
        <v>11644</v>
      </c>
      <c r="D520" s="261" t="s">
        <v>9995</v>
      </c>
      <c r="E520" s="261" t="s">
        <v>3035</v>
      </c>
      <c r="F520" s="261">
        <v>615.73414091020823</v>
      </c>
      <c r="G520" s="261" t="s">
        <v>2987</v>
      </c>
      <c r="H520" s="261" t="s">
        <v>2937</v>
      </c>
      <c r="I520" s="261" t="s">
        <v>7638</v>
      </c>
      <c r="J520" s="213"/>
      <c r="K520" s="214"/>
      <c r="L520" s="214"/>
      <c r="M520" s="214"/>
      <c r="N520" s="214"/>
      <c r="O520" s="214"/>
      <c r="P520" s="216"/>
    </row>
    <row r="521" spans="2:16">
      <c r="B521" s="267">
        <v>46293</v>
      </c>
      <c r="C521" s="261" t="s">
        <v>11644</v>
      </c>
      <c r="D521" s="261" t="s">
        <v>9995</v>
      </c>
      <c r="E521" s="261" t="s">
        <v>3035</v>
      </c>
      <c r="F521" s="261">
        <v>616.52236896380782</v>
      </c>
      <c r="G521" s="261" t="s">
        <v>2987</v>
      </c>
      <c r="H521" s="261" t="s">
        <v>2938</v>
      </c>
      <c r="I521" s="261" t="s">
        <v>7639</v>
      </c>
      <c r="J521" s="213"/>
      <c r="K521" s="214"/>
      <c r="L521" s="214"/>
      <c r="M521" s="214"/>
      <c r="N521" s="214"/>
      <c r="O521" s="214"/>
      <c r="P521" s="216"/>
    </row>
    <row r="522" spans="2:16">
      <c r="B522" s="267">
        <v>46293</v>
      </c>
      <c r="C522" s="261" t="s">
        <v>11644</v>
      </c>
      <c r="D522" s="261" t="s">
        <v>9995</v>
      </c>
      <c r="E522" s="261" t="s">
        <v>3035</v>
      </c>
      <c r="F522" s="261">
        <v>697.49386722780764</v>
      </c>
      <c r="G522" s="261" t="s">
        <v>2987</v>
      </c>
      <c r="H522" s="261" t="s">
        <v>2865</v>
      </c>
      <c r="I522" s="261" t="s">
        <v>7640</v>
      </c>
      <c r="J522" s="213"/>
      <c r="K522" s="214"/>
      <c r="L522" s="214"/>
      <c r="M522" s="214"/>
      <c r="N522" s="214"/>
      <c r="O522" s="214"/>
      <c r="P522" s="216"/>
    </row>
    <row r="523" spans="2:16">
      <c r="B523" s="267">
        <v>46293</v>
      </c>
      <c r="C523" s="261" t="s">
        <v>11644</v>
      </c>
      <c r="D523" s="261" t="s">
        <v>9995</v>
      </c>
      <c r="E523" s="261" t="s">
        <v>3035</v>
      </c>
      <c r="F523" s="261">
        <v>539.71757115237415</v>
      </c>
      <c r="G523" s="261" t="s">
        <v>2987</v>
      </c>
      <c r="H523" s="261" t="s">
        <v>2864</v>
      </c>
      <c r="I523" s="261" t="s">
        <v>7641</v>
      </c>
      <c r="J523" s="213"/>
      <c r="K523" s="214"/>
      <c r="L523" s="214"/>
      <c r="M523" s="214"/>
      <c r="N523" s="214"/>
      <c r="O523" s="214"/>
      <c r="P523" s="216"/>
    </row>
    <row r="524" spans="2:16">
      <c r="B524" s="267">
        <v>46293</v>
      </c>
      <c r="C524" s="261" t="s">
        <v>11644</v>
      </c>
      <c r="D524" s="261" t="s">
        <v>9995</v>
      </c>
      <c r="E524" s="261" t="s">
        <v>3035</v>
      </c>
      <c r="F524" s="261">
        <v>661.07305843383074</v>
      </c>
      <c r="G524" s="261" t="s">
        <v>2988</v>
      </c>
      <c r="H524" s="261" t="s">
        <v>2975</v>
      </c>
      <c r="I524" s="261" t="s">
        <v>7642</v>
      </c>
      <c r="J524" s="213"/>
      <c r="K524" s="214"/>
      <c r="L524" s="214"/>
      <c r="M524" s="214"/>
      <c r="N524" s="214"/>
      <c r="O524" s="214"/>
      <c r="P524" s="216"/>
    </row>
    <row r="525" spans="2:16">
      <c r="B525" s="267">
        <v>46293</v>
      </c>
      <c r="C525" s="261" t="s">
        <v>11644</v>
      </c>
      <c r="D525" s="261" t="s">
        <v>9995</v>
      </c>
      <c r="E525" s="261" t="s">
        <v>3035</v>
      </c>
      <c r="F525" s="261">
        <v>628.78015156555921</v>
      </c>
      <c r="G525" s="261" t="s">
        <v>2986</v>
      </c>
      <c r="H525" s="261" t="s">
        <v>2939</v>
      </c>
      <c r="I525" s="261" t="s">
        <v>7643</v>
      </c>
      <c r="J525" s="213"/>
      <c r="K525" s="214"/>
      <c r="L525" s="214"/>
      <c r="M525" s="214"/>
      <c r="N525" s="214"/>
      <c r="O525" s="214"/>
      <c r="P525" s="216"/>
    </row>
    <row r="526" spans="2:16">
      <c r="B526" s="267">
        <v>46293</v>
      </c>
      <c r="C526" s="261" t="s">
        <v>11644</v>
      </c>
      <c r="D526" s="261" t="s">
        <v>9995</v>
      </c>
      <c r="E526" s="261" t="s">
        <v>3035</v>
      </c>
      <c r="F526" s="261">
        <v>749.05064756609499</v>
      </c>
      <c r="G526" s="261" t="s">
        <v>2988</v>
      </c>
      <c r="H526" s="261" t="s">
        <v>3022</v>
      </c>
      <c r="I526" s="261" t="s">
        <v>7644</v>
      </c>
      <c r="J526" s="213"/>
      <c r="K526" s="214"/>
      <c r="L526" s="214"/>
      <c r="M526" s="214"/>
      <c r="N526" s="214"/>
      <c r="O526" s="214"/>
      <c r="P526" s="216"/>
    </row>
    <row r="527" spans="2:16">
      <c r="B527" s="267">
        <v>46293</v>
      </c>
      <c r="C527" s="261" t="s">
        <v>11644</v>
      </c>
      <c r="D527" s="261" t="s">
        <v>9995</v>
      </c>
      <c r="E527" s="261" t="s">
        <v>3035</v>
      </c>
      <c r="F527" s="261">
        <v>778.25192836020142</v>
      </c>
      <c r="G527" s="261" t="s">
        <v>2988</v>
      </c>
      <c r="H527" s="261" t="s">
        <v>2974</v>
      </c>
      <c r="I527" s="261" t="s">
        <v>7645</v>
      </c>
      <c r="J527" s="213"/>
      <c r="K527" s="214"/>
      <c r="L527" s="214"/>
      <c r="M527" s="214"/>
      <c r="N527" s="214"/>
      <c r="O527" s="214"/>
      <c r="P527" s="216"/>
    </row>
    <row r="528" spans="2:16">
      <c r="B528" s="267">
        <v>46293</v>
      </c>
      <c r="C528" s="261" t="s">
        <v>11644</v>
      </c>
      <c r="D528" s="261" t="s">
        <v>9995</v>
      </c>
      <c r="E528" s="261" t="s">
        <v>3035</v>
      </c>
      <c r="F528" s="261">
        <v>842.34351589437574</v>
      </c>
      <c r="G528" s="261" t="s">
        <v>2988</v>
      </c>
      <c r="H528" s="261" t="s">
        <v>2945</v>
      </c>
      <c r="I528" s="261" t="s">
        <v>7646</v>
      </c>
      <c r="J528" s="213"/>
      <c r="K528" s="214"/>
      <c r="L528" s="214"/>
      <c r="M528" s="214"/>
      <c r="N528" s="214"/>
      <c r="O528" s="214"/>
      <c r="P528" s="216"/>
    </row>
    <row r="529" spans="2:16">
      <c r="B529" s="267">
        <v>46293</v>
      </c>
      <c r="C529" s="261" t="s">
        <v>11644</v>
      </c>
      <c r="D529" s="261" t="s">
        <v>9995</v>
      </c>
      <c r="E529" s="261" t="s">
        <v>3035</v>
      </c>
      <c r="F529" s="261">
        <v>725.68784258671803</v>
      </c>
      <c r="G529" s="261" t="s">
        <v>3022</v>
      </c>
      <c r="H529" s="261" t="s">
        <v>2978</v>
      </c>
      <c r="I529" s="261" t="s">
        <v>7647</v>
      </c>
      <c r="J529" s="213"/>
      <c r="K529" s="214"/>
      <c r="L529" s="214"/>
      <c r="M529" s="214"/>
      <c r="N529" s="214"/>
      <c r="O529" s="214"/>
      <c r="P529" s="216"/>
    </row>
    <row r="530" spans="2:16">
      <c r="B530" s="267">
        <v>46293</v>
      </c>
      <c r="C530" s="261" t="s">
        <v>11644</v>
      </c>
      <c r="D530" s="261" t="s">
        <v>9995</v>
      </c>
      <c r="E530" s="261" t="s">
        <v>3035</v>
      </c>
      <c r="F530" s="261">
        <v>487.09410690283403</v>
      </c>
      <c r="G530" s="261" t="s">
        <v>3022</v>
      </c>
      <c r="H530" s="261" t="s">
        <v>2864</v>
      </c>
      <c r="I530" s="261" t="s">
        <v>7648</v>
      </c>
      <c r="J530" s="213"/>
      <c r="K530" s="214"/>
      <c r="L530" s="214"/>
      <c r="M530" s="214"/>
      <c r="N530" s="214"/>
      <c r="O530" s="214"/>
      <c r="P530" s="216"/>
    </row>
    <row r="531" spans="2:16">
      <c r="B531" s="267">
        <v>46293</v>
      </c>
      <c r="C531" s="261" t="s">
        <v>11644</v>
      </c>
      <c r="D531" s="261" t="s">
        <v>9995</v>
      </c>
      <c r="E531" s="261" t="s">
        <v>3035</v>
      </c>
      <c r="F531" s="261">
        <v>508.03847603499889</v>
      </c>
      <c r="G531" s="261" t="s">
        <v>3022</v>
      </c>
      <c r="H531" s="261" t="s">
        <v>2916</v>
      </c>
      <c r="I531" s="261" t="s">
        <v>7649</v>
      </c>
      <c r="J531" s="213"/>
      <c r="K531" s="214"/>
      <c r="L531" s="214"/>
      <c r="M531" s="214"/>
      <c r="N531" s="214"/>
      <c r="O531" s="214"/>
      <c r="P531" s="216"/>
    </row>
    <row r="532" spans="2:16">
      <c r="B532" s="267">
        <v>46293</v>
      </c>
      <c r="C532" s="261" t="s">
        <v>11644</v>
      </c>
      <c r="D532" s="261" t="s">
        <v>9995</v>
      </c>
      <c r="E532" s="261" t="s">
        <v>3035</v>
      </c>
      <c r="F532" s="261">
        <v>699.13590241782367</v>
      </c>
      <c r="G532" s="261" t="s">
        <v>3022</v>
      </c>
      <c r="H532" s="261" t="s">
        <v>2865</v>
      </c>
      <c r="I532" s="261" t="s">
        <v>7650</v>
      </c>
      <c r="J532" s="213"/>
      <c r="K532" s="214"/>
      <c r="L532" s="214"/>
      <c r="M532" s="214"/>
      <c r="N532" s="214"/>
      <c r="O532" s="214"/>
      <c r="P532" s="216"/>
    </row>
    <row r="533" spans="2:16">
      <c r="B533" s="267">
        <v>46294</v>
      </c>
      <c r="C533" s="261" t="s">
        <v>11657</v>
      </c>
      <c r="D533" s="261" t="s">
        <v>9995</v>
      </c>
      <c r="E533" s="261" t="s">
        <v>3037</v>
      </c>
      <c r="F533" s="261">
        <v>604.77818064205348</v>
      </c>
      <c r="G533" s="261" t="s">
        <v>7345</v>
      </c>
      <c r="H533" s="261" t="s">
        <v>2918</v>
      </c>
      <c r="I533" s="261" t="s">
        <v>7666</v>
      </c>
      <c r="J533" s="213"/>
      <c r="K533" s="214"/>
      <c r="L533" s="214"/>
      <c r="M533" s="214"/>
      <c r="N533" s="214"/>
      <c r="O533" s="214"/>
      <c r="P533" s="216"/>
    </row>
    <row r="534" spans="2:16">
      <c r="B534" s="267">
        <v>46294</v>
      </c>
      <c r="C534" s="261" t="s">
        <v>11657</v>
      </c>
      <c r="D534" s="261" t="s">
        <v>9995</v>
      </c>
      <c r="E534" s="261" t="s">
        <v>3037</v>
      </c>
      <c r="F534" s="261">
        <v>425.99841445451602</v>
      </c>
      <c r="G534" s="261" t="s">
        <v>7345</v>
      </c>
      <c r="H534" s="261" t="s">
        <v>2977</v>
      </c>
      <c r="I534" s="261" t="s">
        <v>7667</v>
      </c>
      <c r="J534" s="213"/>
      <c r="K534" s="214"/>
      <c r="L534" s="214"/>
      <c r="M534" s="214"/>
      <c r="N534" s="214"/>
      <c r="O534" s="214"/>
      <c r="P534" s="216"/>
    </row>
    <row r="535" spans="2:16">
      <c r="B535" s="267">
        <v>46294</v>
      </c>
      <c r="C535" s="261" t="s">
        <v>11657</v>
      </c>
      <c r="D535" s="261" t="s">
        <v>9995</v>
      </c>
      <c r="E535" s="261" t="s">
        <v>3037</v>
      </c>
      <c r="F535" s="261">
        <v>386.07816044730129</v>
      </c>
      <c r="G535" s="261" t="s">
        <v>7343</v>
      </c>
      <c r="H535" s="261" t="s">
        <v>2977</v>
      </c>
      <c r="I535" s="261" t="s">
        <v>7668</v>
      </c>
      <c r="J535" s="213"/>
      <c r="K535" s="214"/>
      <c r="L535" s="214"/>
      <c r="M535" s="214"/>
      <c r="N535" s="214"/>
      <c r="O535" s="214"/>
      <c r="P535" s="216"/>
    </row>
    <row r="536" spans="2:16">
      <c r="B536" s="267">
        <v>46294</v>
      </c>
      <c r="C536" s="261" t="s">
        <v>11657</v>
      </c>
      <c r="D536" s="261" t="s">
        <v>9995</v>
      </c>
      <c r="E536" s="261" t="s">
        <v>3037</v>
      </c>
      <c r="F536" s="261">
        <v>383.41383984382259</v>
      </c>
      <c r="G536" s="261" t="s">
        <v>7343</v>
      </c>
      <c r="H536" s="261" t="s">
        <v>2978</v>
      </c>
      <c r="I536" s="261" t="s">
        <v>7669</v>
      </c>
      <c r="J536" s="213"/>
      <c r="K536" s="214"/>
      <c r="L536" s="214"/>
      <c r="M536" s="214"/>
      <c r="N536" s="214"/>
      <c r="O536" s="214"/>
      <c r="P536" s="216"/>
    </row>
    <row r="537" spans="2:16">
      <c r="B537" s="267">
        <v>46294</v>
      </c>
      <c r="C537" s="261" t="s">
        <v>11657</v>
      </c>
      <c r="D537" s="261" t="s">
        <v>9995</v>
      </c>
      <c r="E537" s="261" t="s">
        <v>3037</v>
      </c>
      <c r="F537" s="261">
        <v>393.71842552162713</v>
      </c>
      <c r="G537" s="261" t="s">
        <v>7343</v>
      </c>
      <c r="H537" s="261" t="s">
        <v>2922</v>
      </c>
      <c r="I537" s="261" t="s">
        <v>7670</v>
      </c>
      <c r="J537" s="213"/>
      <c r="K537" s="214"/>
      <c r="L537" s="214"/>
      <c r="M537" s="214"/>
      <c r="N537" s="214"/>
      <c r="O537" s="214"/>
      <c r="P537" s="216"/>
    </row>
    <row r="538" spans="2:16">
      <c r="B538" s="267">
        <v>46294</v>
      </c>
      <c r="C538" s="261" t="s">
        <v>11657</v>
      </c>
      <c r="D538" s="261" t="s">
        <v>9995</v>
      </c>
      <c r="E538" s="261" t="s">
        <v>3037</v>
      </c>
      <c r="F538" s="261">
        <v>514.8192584309727</v>
      </c>
      <c r="G538" s="261" t="s">
        <v>7343</v>
      </c>
      <c r="H538" s="261" t="s">
        <v>2974</v>
      </c>
      <c r="I538" s="261" t="s">
        <v>7671</v>
      </c>
      <c r="J538" s="213"/>
      <c r="K538" s="214"/>
      <c r="L538" s="214"/>
      <c r="M538" s="214"/>
      <c r="N538" s="214"/>
      <c r="O538" s="214"/>
      <c r="P538" s="216"/>
    </row>
    <row r="539" spans="2:16">
      <c r="B539" s="267">
        <v>46294</v>
      </c>
      <c r="C539" s="261" t="s">
        <v>11657</v>
      </c>
      <c r="D539" s="261" t="s">
        <v>9995</v>
      </c>
      <c r="E539" s="261" t="s">
        <v>3037</v>
      </c>
      <c r="F539" s="261">
        <v>514.34261029353365</v>
      </c>
      <c r="G539" s="261" t="s">
        <v>7343</v>
      </c>
      <c r="H539" s="261" t="s">
        <v>2933</v>
      </c>
      <c r="I539" s="261" t="s">
        <v>7672</v>
      </c>
      <c r="J539" s="213"/>
      <c r="K539" s="214"/>
      <c r="L539" s="214"/>
      <c r="M539" s="214"/>
      <c r="N539" s="214"/>
      <c r="O539" s="214"/>
      <c r="P539" s="216"/>
    </row>
    <row r="540" spans="2:16">
      <c r="B540" s="267">
        <v>46294</v>
      </c>
      <c r="C540" s="261" t="s">
        <v>11657</v>
      </c>
      <c r="D540" s="261" t="s">
        <v>9995</v>
      </c>
      <c r="E540" s="261" t="s">
        <v>3037</v>
      </c>
      <c r="F540" s="261">
        <v>514.82221338502131</v>
      </c>
      <c r="G540" s="261" t="s">
        <v>7343</v>
      </c>
      <c r="H540" s="261" t="s">
        <v>2945</v>
      </c>
      <c r="I540" s="261" t="s">
        <v>7673</v>
      </c>
      <c r="J540" s="213"/>
      <c r="K540" s="214"/>
      <c r="L540" s="214"/>
      <c r="M540" s="214"/>
      <c r="N540" s="214"/>
      <c r="O540" s="214"/>
      <c r="P540" s="216"/>
    </row>
    <row r="541" spans="2:16">
      <c r="B541" s="267">
        <v>46294</v>
      </c>
      <c r="C541" s="261" t="s">
        <v>11657</v>
      </c>
      <c r="D541" s="261" t="s">
        <v>9995</v>
      </c>
      <c r="E541" s="261" t="s">
        <v>3037</v>
      </c>
      <c r="F541" s="261">
        <v>408.42318420670932</v>
      </c>
      <c r="G541" s="261" t="s">
        <v>7343</v>
      </c>
      <c r="H541" s="261" t="s">
        <v>2918</v>
      </c>
      <c r="I541" s="261" t="s">
        <v>7674</v>
      </c>
      <c r="J541" s="213"/>
      <c r="K541" s="214"/>
      <c r="L541" s="214"/>
      <c r="M541" s="214"/>
      <c r="N541" s="214"/>
      <c r="O541" s="214"/>
      <c r="P541" s="216"/>
    </row>
    <row r="542" spans="2:16">
      <c r="B542" s="267">
        <v>46294</v>
      </c>
      <c r="C542" s="261" t="s">
        <v>11657</v>
      </c>
      <c r="D542" s="261" t="s">
        <v>9995</v>
      </c>
      <c r="E542" s="261" t="s">
        <v>3037</v>
      </c>
      <c r="F542" s="261">
        <v>514.82645253930241</v>
      </c>
      <c r="G542" s="261" t="s">
        <v>7343</v>
      </c>
      <c r="H542" s="261" t="s">
        <v>2864</v>
      </c>
      <c r="I542" s="261" t="s">
        <v>7675</v>
      </c>
      <c r="J542" s="213"/>
      <c r="K542" s="214"/>
      <c r="L542" s="214"/>
      <c r="M542" s="214"/>
      <c r="N542" s="214"/>
      <c r="O542" s="214"/>
      <c r="P542" s="216"/>
    </row>
    <row r="543" spans="2:16">
      <c r="B543" s="267">
        <v>46294</v>
      </c>
      <c r="C543" s="261" t="s">
        <v>11657</v>
      </c>
      <c r="D543" s="261" t="s">
        <v>9995</v>
      </c>
      <c r="E543" s="261" t="s">
        <v>3037</v>
      </c>
      <c r="F543" s="261">
        <v>413.67744403705001</v>
      </c>
      <c r="G543" s="261" t="s">
        <v>7343</v>
      </c>
      <c r="H543" s="261" t="s">
        <v>2866</v>
      </c>
      <c r="I543" s="261" t="s">
        <v>7676</v>
      </c>
      <c r="J543" s="213"/>
      <c r="K543" s="214"/>
      <c r="L543" s="214"/>
      <c r="M543" s="214"/>
      <c r="N543" s="214"/>
      <c r="O543" s="214"/>
      <c r="P543" s="216"/>
    </row>
    <row r="544" spans="2:16">
      <c r="B544" s="267">
        <v>46294</v>
      </c>
      <c r="C544" s="261" t="s">
        <v>11657</v>
      </c>
      <c r="D544" s="261" t="s">
        <v>9995</v>
      </c>
      <c r="E544" s="261" t="s">
        <v>3037</v>
      </c>
      <c r="F544" s="261">
        <v>410.15629807300871</v>
      </c>
      <c r="G544" s="261" t="s">
        <v>7343</v>
      </c>
      <c r="H544" s="261" t="s">
        <v>2976</v>
      </c>
      <c r="I544" s="261" t="s">
        <v>7677</v>
      </c>
      <c r="J544" s="213"/>
      <c r="K544" s="214"/>
      <c r="L544" s="214"/>
      <c r="M544" s="214"/>
      <c r="N544" s="214"/>
      <c r="O544" s="214"/>
      <c r="P544" s="216"/>
    </row>
    <row r="545" spans="2:16">
      <c r="B545" s="267">
        <v>46294</v>
      </c>
      <c r="C545" s="261" t="s">
        <v>11657</v>
      </c>
      <c r="D545" s="261" t="s">
        <v>9995</v>
      </c>
      <c r="E545" s="261" t="s">
        <v>3037</v>
      </c>
      <c r="F545" s="261">
        <v>417.85981996171182</v>
      </c>
      <c r="G545" s="261" t="s">
        <v>7343</v>
      </c>
      <c r="H545" s="261" t="s">
        <v>2916</v>
      </c>
      <c r="I545" s="261" t="s">
        <v>7678</v>
      </c>
      <c r="J545" s="213"/>
      <c r="K545" s="214"/>
      <c r="L545" s="214"/>
      <c r="M545" s="214"/>
      <c r="N545" s="214"/>
      <c r="O545" s="214"/>
      <c r="P545" s="216"/>
    </row>
    <row r="546" spans="2:16">
      <c r="B546" s="267">
        <v>46294</v>
      </c>
      <c r="C546" s="261" t="s">
        <v>11657</v>
      </c>
      <c r="D546" s="261" t="s">
        <v>9995</v>
      </c>
      <c r="E546" s="261" t="s">
        <v>3037</v>
      </c>
      <c r="F546" s="261">
        <v>661.22031591460109</v>
      </c>
      <c r="G546" s="261" t="s">
        <v>7343</v>
      </c>
      <c r="H546" s="261" t="s">
        <v>2865</v>
      </c>
      <c r="I546" s="261" t="s">
        <v>7679</v>
      </c>
      <c r="J546" s="213"/>
      <c r="K546" s="214"/>
      <c r="L546" s="214"/>
      <c r="M546" s="214"/>
      <c r="N546" s="214"/>
      <c r="O546" s="214"/>
      <c r="P546" s="216"/>
    </row>
    <row r="547" spans="2:16">
      <c r="B547" s="267">
        <v>46294</v>
      </c>
      <c r="C547" s="261" t="s">
        <v>11657</v>
      </c>
      <c r="D547" s="261" t="s">
        <v>9995</v>
      </c>
      <c r="E547" s="261" t="s">
        <v>3037</v>
      </c>
      <c r="F547" s="261">
        <v>504.7047826256603</v>
      </c>
      <c r="G547" s="261" t="s">
        <v>7343</v>
      </c>
      <c r="H547" s="261" t="s">
        <v>2917</v>
      </c>
      <c r="I547" s="261" t="s">
        <v>7680</v>
      </c>
      <c r="J547" s="213"/>
      <c r="K547" s="214"/>
      <c r="L547" s="214"/>
      <c r="M547" s="214"/>
      <c r="N547" s="214"/>
      <c r="O547" s="214"/>
      <c r="P547" s="216"/>
    </row>
    <row r="548" spans="2:16">
      <c r="B548" s="267">
        <v>46294</v>
      </c>
      <c r="C548" s="261" t="s">
        <v>11657</v>
      </c>
      <c r="D548" s="261" t="s">
        <v>9995</v>
      </c>
      <c r="E548" s="261" t="s">
        <v>3037</v>
      </c>
      <c r="F548" s="261">
        <v>593.44953275896842</v>
      </c>
      <c r="G548" s="261" t="s">
        <v>7343</v>
      </c>
      <c r="H548" s="261" t="s">
        <v>2975</v>
      </c>
      <c r="I548" s="261" t="s">
        <v>7681</v>
      </c>
      <c r="J548" s="213"/>
      <c r="K548" s="214"/>
      <c r="L548" s="214"/>
      <c r="M548" s="214"/>
      <c r="N548" s="214"/>
      <c r="O548" s="214"/>
      <c r="P548" s="216"/>
    </row>
    <row r="549" spans="2:16">
      <c r="B549" s="267">
        <v>46294</v>
      </c>
      <c r="C549" s="261" t="s">
        <v>11658</v>
      </c>
      <c r="D549" s="261" t="s">
        <v>9995</v>
      </c>
      <c r="E549" s="261" t="s">
        <v>3045</v>
      </c>
      <c r="F549" s="261">
        <v>469.14789370819932</v>
      </c>
      <c r="G549" s="261" t="s">
        <v>2933</v>
      </c>
      <c r="H549" s="261" t="s">
        <v>2866</v>
      </c>
      <c r="I549" s="261" t="s">
        <v>7682</v>
      </c>
      <c r="J549" s="213"/>
      <c r="K549" s="214"/>
      <c r="L549" s="214"/>
      <c r="M549" s="214"/>
      <c r="N549" s="214"/>
      <c r="O549" s="214"/>
      <c r="P549" s="216"/>
    </row>
    <row r="550" spans="2:16">
      <c r="B550" s="267">
        <v>46294</v>
      </c>
      <c r="C550" s="261" t="s">
        <v>11650</v>
      </c>
      <c r="D550" s="261" t="s">
        <v>9995</v>
      </c>
      <c r="E550" s="261" t="s">
        <v>3045</v>
      </c>
      <c r="F550" s="261">
        <v>980.18094798503444</v>
      </c>
      <c r="G550" s="261" t="s">
        <v>3001</v>
      </c>
      <c r="H550" s="261" t="s">
        <v>7683</v>
      </c>
      <c r="I550" s="261" t="s">
        <v>7684</v>
      </c>
      <c r="J550" s="213"/>
      <c r="K550" s="214"/>
      <c r="L550" s="214"/>
      <c r="M550" s="214"/>
      <c r="N550" s="214"/>
      <c r="O550" s="214"/>
      <c r="P550" s="216"/>
    </row>
    <row r="551" spans="2:16">
      <c r="B551" s="267">
        <v>46294</v>
      </c>
      <c r="C551" s="261" t="s">
        <v>11650</v>
      </c>
      <c r="D551" s="261" t="s">
        <v>9995</v>
      </c>
      <c r="E551" s="261" t="s">
        <v>3045</v>
      </c>
      <c r="F551" s="261">
        <v>597.0786648336798</v>
      </c>
      <c r="G551" s="261" t="s">
        <v>3001</v>
      </c>
      <c r="H551" s="261" t="s">
        <v>2865</v>
      </c>
      <c r="I551" s="261" t="s">
        <v>7685</v>
      </c>
      <c r="J551" s="213"/>
      <c r="K551" s="214"/>
      <c r="L551" s="214"/>
      <c r="M551" s="214"/>
      <c r="N551" s="214"/>
      <c r="O551" s="214"/>
      <c r="P551" s="216"/>
    </row>
    <row r="552" spans="2:16">
      <c r="B552" s="267">
        <v>46294</v>
      </c>
      <c r="C552" s="261" t="s">
        <v>11650</v>
      </c>
      <c r="D552" s="261" t="s">
        <v>9995</v>
      </c>
      <c r="E552" s="261" t="s">
        <v>3045</v>
      </c>
      <c r="F552" s="261">
        <v>416.61527233570808</v>
      </c>
      <c r="G552" s="261" t="s">
        <v>3001</v>
      </c>
      <c r="H552" s="261" t="s">
        <v>2864</v>
      </c>
      <c r="I552" s="261" t="s">
        <v>7686</v>
      </c>
      <c r="J552" s="213"/>
      <c r="K552" s="214"/>
      <c r="L552" s="214"/>
      <c r="M552" s="214"/>
      <c r="N552" s="214"/>
      <c r="O552" s="214"/>
      <c r="P552" s="216"/>
    </row>
    <row r="553" spans="2:16">
      <c r="B553" s="267">
        <v>46294</v>
      </c>
      <c r="C553" s="261" t="s">
        <v>11650</v>
      </c>
      <c r="D553" s="261" t="s">
        <v>9995</v>
      </c>
      <c r="E553" s="261" t="s">
        <v>3045</v>
      </c>
      <c r="F553" s="261">
        <v>403.13576158881187</v>
      </c>
      <c r="G553" s="261" t="s">
        <v>3001</v>
      </c>
      <c r="H553" s="261" t="s">
        <v>2977</v>
      </c>
      <c r="I553" s="261" t="s">
        <v>7687</v>
      </c>
      <c r="J553" s="213"/>
      <c r="K553" s="214"/>
      <c r="L553" s="214"/>
      <c r="M553" s="214"/>
      <c r="N553" s="214"/>
      <c r="O553" s="214"/>
      <c r="P553" s="216"/>
    </row>
    <row r="554" spans="2:16">
      <c r="B554" s="267">
        <v>46294</v>
      </c>
      <c r="C554" s="261" t="s">
        <v>11650</v>
      </c>
      <c r="D554" s="261" t="s">
        <v>9995</v>
      </c>
      <c r="E554" s="261" t="s">
        <v>3045</v>
      </c>
      <c r="F554" s="261">
        <v>416.61338532157242</v>
      </c>
      <c r="G554" s="261" t="s">
        <v>3001</v>
      </c>
      <c r="H554" s="261" t="s">
        <v>2945</v>
      </c>
      <c r="I554" s="261" t="s">
        <v>7688</v>
      </c>
      <c r="J554" s="213"/>
      <c r="K554" s="214"/>
      <c r="L554" s="214"/>
      <c r="M554" s="214"/>
      <c r="N554" s="214"/>
      <c r="O554" s="214"/>
      <c r="P554" s="216"/>
    </row>
    <row r="555" spans="2:16">
      <c r="B555" s="267">
        <v>46294</v>
      </c>
      <c r="C555" s="261" t="s">
        <v>11650</v>
      </c>
      <c r="D555" s="261" t="s">
        <v>9995</v>
      </c>
      <c r="E555" s="261" t="s">
        <v>3045</v>
      </c>
      <c r="F555" s="261">
        <v>403.13699996471411</v>
      </c>
      <c r="G555" s="261" t="s">
        <v>3001</v>
      </c>
      <c r="H555" s="261" t="s">
        <v>2976</v>
      </c>
      <c r="I555" s="261" t="s">
        <v>7689</v>
      </c>
      <c r="J555" s="213"/>
      <c r="K555" s="214"/>
      <c r="L555" s="214"/>
      <c r="M555" s="214"/>
      <c r="N555" s="214"/>
      <c r="O555" s="214"/>
      <c r="P555" s="216"/>
    </row>
    <row r="556" spans="2:16">
      <c r="B556" s="267">
        <v>46294</v>
      </c>
      <c r="C556" s="261" t="s">
        <v>11650</v>
      </c>
      <c r="D556" s="261" t="s">
        <v>9995</v>
      </c>
      <c r="E556" s="261" t="s">
        <v>3045</v>
      </c>
      <c r="F556" s="261">
        <v>416.61608840152621</v>
      </c>
      <c r="G556" s="261" t="s">
        <v>3001</v>
      </c>
      <c r="H556" s="261" t="s">
        <v>2974</v>
      </c>
      <c r="I556" s="261" t="s">
        <v>7690</v>
      </c>
      <c r="J556" s="213"/>
      <c r="K556" s="214"/>
      <c r="L556" s="214"/>
      <c r="M556" s="214"/>
      <c r="N556" s="214"/>
      <c r="O556" s="214"/>
      <c r="P556" s="216"/>
    </row>
    <row r="557" spans="2:16">
      <c r="B557" s="267">
        <v>46294</v>
      </c>
      <c r="C557" s="261" t="s">
        <v>11650</v>
      </c>
      <c r="D557" s="261" t="s">
        <v>9995</v>
      </c>
      <c r="E557" s="261" t="s">
        <v>3045</v>
      </c>
      <c r="F557" s="261">
        <v>587.53958775568753</v>
      </c>
      <c r="G557" s="261" t="s">
        <v>3001</v>
      </c>
      <c r="H557" s="261" t="s">
        <v>2866</v>
      </c>
      <c r="I557" s="261" t="s">
        <v>7691</v>
      </c>
      <c r="J557" s="213"/>
      <c r="K557" s="214"/>
      <c r="L557" s="214"/>
      <c r="M557" s="214"/>
      <c r="N557" s="214"/>
      <c r="O557" s="214"/>
      <c r="P557" s="216"/>
    </row>
    <row r="558" spans="2:16">
      <c r="B558" s="267">
        <v>46294</v>
      </c>
      <c r="C558" s="261" t="s">
        <v>11650</v>
      </c>
      <c r="D558" s="261" t="s">
        <v>9995</v>
      </c>
      <c r="E558" s="261" t="s">
        <v>3045</v>
      </c>
      <c r="F558" s="261">
        <v>605.36552783800289</v>
      </c>
      <c r="G558" s="261" t="s">
        <v>3001</v>
      </c>
      <c r="H558" s="261" t="s">
        <v>2975</v>
      </c>
      <c r="I558" s="261" t="s">
        <v>7692</v>
      </c>
      <c r="J558" s="213"/>
      <c r="K558" s="214"/>
      <c r="L558" s="214"/>
      <c r="M558" s="214"/>
      <c r="N558" s="214"/>
      <c r="O558" s="214"/>
      <c r="P558" s="216"/>
    </row>
    <row r="559" spans="2:16">
      <c r="B559" s="267">
        <v>46294</v>
      </c>
      <c r="C559" s="261" t="s">
        <v>11658</v>
      </c>
      <c r="D559" s="261" t="s">
        <v>9995</v>
      </c>
      <c r="E559" s="261" t="s">
        <v>3045</v>
      </c>
      <c r="F559" s="261">
        <v>467.62141874805093</v>
      </c>
      <c r="G559" s="261" t="s">
        <v>2933</v>
      </c>
      <c r="H559" s="261" t="s">
        <v>2974</v>
      </c>
      <c r="I559" s="261" t="s">
        <v>7693</v>
      </c>
      <c r="J559" s="213"/>
      <c r="K559" s="214"/>
      <c r="L559" s="214"/>
      <c r="M559" s="214"/>
      <c r="N559" s="214"/>
      <c r="O559" s="214"/>
      <c r="P559" s="216"/>
    </row>
    <row r="560" spans="2:16">
      <c r="B560" s="267">
        <v>46294</v>
      </c>
      <c r="C560" s="261" t="s">
        <v>11658</v>
      </c>
      <c r="D560" s="261" t="s">
        <v>9995</v>
      </c>
      <c r="E560" s="261" t="s">
        <v>3045</v>
      </c>
      <c r="F560" s="261">
        <v>464.5124464314431</v>
      </c>
      <c r="G560" s="261" t="s">
        <v>2933</v>
      </c>
      <c r="H560" s="261" t="s">
        <v>2945</v>
      </c>
      <c r="I560" s="261" t="s">
        <v>7694</v>
      </c>
      <c r="J560" s="213"/>
      <c r="K560" s="214"/>
      <c r="L560" s="214"/>
      <c r="M560" s="214"/>
      <c r="N560" s="214"/>
      <c r="O560" s="214"/>
      <c r="P560" s="216"/>
    </row>
    <row r="561" spans="2:16">
      <c r="B561" s="267">
        <v>46294</v>
      </c>
      <c r="C561" s="261" t="s">
        <v>11658</v>
      </c>
      <c r="D561" s="261" t="s">
        <v>9995</v>
      </c>
      <c r="E561" s="261" t="s">
        <v>3045</v>
      </c>
      <c r="F561" s="261">
        <v>469.15270186308771</v>
      </c>
      <c r="G561" s="261" t="s">
        <v>2933</v>
      </c>
      <c r="H561" s="261" t="s">
        <v>2976</v>
      </c>
      <c r="I561" s="261" t="s">
        <v>7695</v>
      </c>
      <c r="J561" s="213"/>
      <c r="K561" s="214"/>
      <c r="L561" s="214"/>
      <c r="M561" s="214"/>
      <c r="N561" s="214"/>
      <c r="O561" s="214"/>
      <c r="P561" s="216"/>
    </row>
    <row r="562" spans="2:16">
      <c r="B562" s="267">
        <v>46294</v>
      </c>
      <c r="C562" s="261" t="s">
        <v>11658</v>
      </c>
      <c r="D562" s="261" t="s">
        <v>9995</v>
      </c>
      <c r="E562" s="261" t="s">
        <v>3045</v>
      </c>
      <c r="F562" s="261">
        <v>469.14682194776827</v>
      </c>
      <c r="G562" s="261" t="s">
        <v>2933</v>
      </c>
      <c r="H562" s="261" t="s">
        <v>2977</v>
      </c>
      <c r="I562" s="261" t="s">
        <v>7696</v>
      </c>
      <c r="J562" s="213"/>
      <c r="K562" s="214"/>
      <c r="L562" s="214"/>
      <c r="M562" s="214"/>
      <c r="N562" s="214"/>
      <c r="O562" s="214"/>
      <c r="P562" s="216"/>
    </row>
    <row r="563" spans="2:16">
      <c r="B563" s="267">
        <v>46294</v>
      </c>
      <c r="C563" s="261" t="s">
        <v>11658</v>
      </c>
      <c r="D563" s="261" t="s">
        <v>9995</v>
      </c>
      <c r="E563" s="261" t="s">
        <v>3045</v>
      </c>
      <c r="F563" s="261">
        <v>753.67537653353065</v>
      </c>
      <c r="G563" s="261" t="s">
        <v>2933</v>
      </c>
      <c r="H563" s="261" t="s">
        <v>2865</v>
      </c>
      <c r="I563" s="261" t="s">
        <v>7697</v>
      </c>
      <c r="J563" s="213"/>
      <c r="K563" s="214"/>
      <c r="L563" s="214"/>
      <c r="M563" s="214"/>
      <c r="N563" s="214"/>
      <c r="O563" s="214"/>
      <c r="P563" s="216"/>
    </row>
    <row r="564" spans="2:16">
      <c r="B564" s="267">
        <v>46294</v>
      </c>
      <c r="C564" s="261" t="s">
        <v>11658</v>
      </c>
      <c r="D564" s="261" t="s">
        <v>9995</v>
      </c>
      <c r="E564" s="261" t="s">
        <v>3045</v>
      </c>
      <c r="F564" s="261">
        <v>423.2261621132493</v>
      </c>
      <c r="G564" s="261" t="s">
        <v>2933</v>
      </c>
      <c r="H564" s="261" t="s">
        <v>2864</v>
      </c>
      <c r="I564" s="261" t="s">
        <v>7698</v>
      </c>
      <c r="J564" s="213"/>
      <c r="K564" s="214"/>
      <c r="L564" s="214"/>
      <c r="M564" s="214"/>
      <c r="N564" s="214"/>
      <c r="O564" s="214"/>
      <c r="P564" s="216"/>
    </row>
    <row r="565" spans="2:16">
      <c r="B565" s="267">
        <v>46294</v>
      </c>
      <c r="C565" s="261" t="s">
        <v>11658</v>
      </c>
      <c r="D565" s="261" t="s">
        <v>9995</v>
      </c>
      <c r="E565" s="261" t="s">
        <v>3045</v>
      </c>
      <c r="F565" s="261">
        <v>485.8553350828588</v>
      </c>
      <c r="G565" s="261" t="s">
        <v>2995</v>
      </c>
      <c r="H565" s="261" t="s">
        <v>2974</v>
      </c>
      <c r="I565" s="261" t="s">
        <v>7699</v>
      </c>
      <c r="J565" s="213"/>
      <c r="K565" s="214"/>
      <c r="L565" s="214"/>
      <c r="M565" s="214"/>
      <c r="N565" s="214"/>
      <c r="O565" s="214"/>
      <c r="P565" s="216"/>
    </row>
    <row r="566" spans="2:16">
      <c r="B566" s="267">
        <v>46294</v>
      </c>
      <c r="C566" s="261" t="s">
        <v>11658</v>
      </c>
      <c r="D566" s="261" t="s">
        <v>9995</v>
      </c>
      <c r="E566" s="261" t="s">
        <v>3045</v>
      </c>
      <c r="F566" s="261">
        <v>485.85705516766762</v>
      </c>
      <c r="G566" s="261" t="s">
        <v>2995</v>
      </c>
      <c r="H566" s="261" t="s">
        <v>2945</v>
      </c>
      <c r="I566" s="261" t="s">
        <v>7700</v>
      </c>
      <c r="J566" s="213"/>
      <c r="K566" s="214"/>
      <c r="L566" s="214"/>
      <c r="M566" s="214"/>
      <c r="N566" s="214"/>
      <c r="O566" s="214"/>
      <c r="P566" s="216"/>
    </row>
    <row r="567" spans="2:16">
      <c r="B567" s="267">
        <v>46294</v>
      </c>
      <c r="C567" s="261" t="s">
        <v>11658</v>
      </c>
      <c r="D567" s="261" t="s">
        <v>9995</v>
      </c>
      <c r="E567" s="261" t="s">
        <v>3045</v>
      </c>
      <c r="F567" s="261">
        <v>497.12251750845462</v>
      </c>
      <c r="G567" s="261" t="s">
        <v>2994</v>
      </c>
      <c r="H567" s="261" t="s">
        <v>2974</v>
      </c>
      <c r="I567" s="261" t="s">
        <v>7701</v>
      </c>
      <c r="J567" s="213"/>
      <c r="K567" s="214"/>
      <c r="L567" s="214"/>
      <c r="M567" s="214"/>
      <c r="N567" s="214"/>
      <c r="O567" s="214"/>
      <c r="P567" s="216"/>
    </row>
    <row r="568" spans="2:16">
      <c r="B568" s="267">
        <v>46294</v>
      </c>
      <c r="C568" s="261" t="s">
        <v>11658</v>
      </c>
      <c r="D568" s="261" t="s">
        <v>9995</v>
      </c>
      <c r="E568" s="261" t="s">
        <v>3045</v>
      </c>
      <c r="F568" s="261">
        <v>485.85325517412281</v>
      </c>
      <c r="G568" s="261" t="s">
        <v>2995</v>
      </c>
      <c r="H568" s="261" t="s">
        <v>2864</v>
      </c>
      <c r="I568" s="261" t="s">
        <v>7702</v>
      </c>
      <c r="J568" s="213"/>
      <c r="K568" s="214"/>
      <c r="L568" s="214"/>
      <c r="M568" s="214"/>
      <c r="N568" s="214"/>
      <c r="O568" s="214"/>
      <c r="P568" s="216"/>
    </row>
    <row r="569" spans="2:16">
      <c r="B569" s="267">
        <v>46294</v>
      </c>
      <c r="C569" s="261" t="s">
        <v>11650</v>
      </c>
      <c r="D569" s="261" t="s">
        <v>9995</v>
      </c>
      <c r="E569" s="261" t="s">
        <v>3041</v>
      </c>
      <c r="F569" s="261">
        <v>647.17730884498451</v>
      </c>
      <c r="G569" s="261" t="s">
        <v>2997</v>
      </c>
      <c r="H569" s="261" t="s">
        <v>2866</v>
      </c>
      <c r="I569" s="261" t="s">
        <v>7703</v>
      </c>
      <c r="J569" s="213"/>
      <c r="K569" s="214"/>
      <c r="L569" s="214"/>
      <c r="M569" s="214"/>
      <c r="N569" s="214"/>
      <c r="O569" s="214"/>
      <c r="P569" s="216"/>
    </row>
    <row r="570" spans="2:16">
      <c r="B570" s="267">
        <v>46294</v>
      </c>
      <c r="C570" s="261" t="s">
        <v>11650</v>
      </c>
      <c r="D570" s="261" t="s">
        <v>9995</v>
      </c>
      <c r="E570" s="261" t="s">
        <v>3041</v>
      </c>
      <c r="F570" s="261">
        <v>455.23715125396848</v>
      </c>
      <c r="G570" s="261" t="s">
        <v>2997</v>
      </c>
      <c r="H570" s="261" t="s">
        <v>2976</v>
      </c>
      <c r="I570" s="261" t="s">
        <v>7704</v>
      </c>
      <c r="J570" s="213"/>
      <c r="K570" s="214"/>
      <c r="L570" s="214"/>
      <c r="M570" s="214"/>
      <c r="N570" s="214"/>
      <c r="O570" s="214"/>
      <c r="P570" s="216"/>
    </row>
    <row r="571" spans="2:16">
      <c r="B571" s="267">
        <v>46294</v>
      </c>
      <c r="C571" s="261" t="s">
        <v>11650</v>
      </c>
      <c r="D571" s="261" t="s">
        <v>9995</v>
      </c>
      <c r="E571" s="261" t="s">
        <v>3041</v>
      </c>
      <c r="F571" s="261">
        <v>745.04308852017857</v>
      </c>
      <c r="G571" s="261" t="s">
        <v>2997</v>
      </c>
      <c r="H571" s="261" t="s">
        <v>2975</v>
      </c>
      <c r="I571" s="261" t="s">
        <v>7705</v>
      </c>
      <c r="J571" s="213"/>
      <c r="K571" s="214"/>
      <c r="L571" s="214"/>
      <c r="M571" s="214"/>
      <c r="N571" s="214"/>
      <c r="O571" s="214"/>
      <c r="P571" s="216"/>
    </row>
    <row r="572" spans="2:16">
      <c r="B572" s="267">
        <v>46294</v>
      </c>
      <c r="C572" s="261" t="s">
        <v>11650</v>
      </c>
      <c r="D572" s="261" t="s">
        <v>9995</v>
      </c>
      <c r="E572" s="261" t="s">
        <v>3041</v>
      </c>
      <c r="F572" s="261">
        <v>517.28277495130897</v>
      </c>
      <c r="G572" s="261" t="s">
        <v>2997</v>
      </c>
      <c r="H572" s="261" t="s">
        <v>2974</v>
      </c>
      <c r="I572" s="261" t="s">
        <v>7706</v>
      </c>
      <c r="J572" s="213"/>
      <c r="K572" s="214"/>
      <c r="L572" s="214"/>
      <c r="M572" s="214"/>
      <c r="N572" s="214"/>
      <c r="O572" s="214"/>
      <c r="P572" s="216"/>
    </row>
    <row r="573" spans="2:16">
      <c r="B573" s="267">
        <v>46294</v>
      </c>
      <c r="C573" s="261" t="s">
        <v>11649</v>
      </c>
      <c r="D573" s="261" t="s">
        <v>9995</v>
      </c>
      <c r="E573" s="261" t="s">
        <v>3039</v>
      </c>
      <c r="F573" s="261">
        <v>708.54661876894534</v>
      </c>
      <c r="G573" s="261" t="s">
        <v>7357</v>
      </c>
      <c r="H573" s="261" t="s">
        <v>2938</v>
      </c>
      <c r="I573" s="261" t="s">
        <v>7707</v>
      </c>
      <c r="J573" s="213"/>
      <c r="K573" s="214"/>
      <c r="L573" s="214"/>
      <c r="M573" s="214"/>
      <c r="N573" s="214"/>
      <c r="O573" s="214"/>
      <c r="P573" s="216"/>
    </row>
    <row r="574" spans="2:16">
      <c r="B574" s="267">
        <v>46294</v>
      </c>
      <c r="C574" s="261" t="s">
        <v>11649</v>
      </c>
      <c r="D574" s="261" t="s">
        <v>9995</v>
      </c>
      <c r="E574" s="261" t="s">
        <v>3039</v>
      </c>
      <c r="F574" s="261">
        <v>387.95679729897529</v>
      </c>
      <c r="G574" s="261" t="s">
        <v>7357</v>
      </c>
      <c r="H574" s="261" t="s">
        <v>2937</v>
      </c>
      <c r="I574" s="261" t="s">
        <v>7708</v>
      </c>
      <c r="J574" s="213"/>
      <c r="K574" s="214"/>
      <c r="L574" s="214"/>
      <c r="M574" s="214"/>
      <c r="N574" s="214"/>
      <c r="O574" s="214"/>
      <c r="P574" s="216"/>
    </row>
    <row r="575" spans="2:16">
      <c r="B575" s="267">
        <v>46294</v>
      </c>
      <c r="C575" s="261" t="s">
        <v>11649</v>
      </c>
      <c r="D575" s="261" t="s">
        <v>9995</v>
      </c>
      <c r="E575" s="261" t="s">
        <v>3039</v>
      </c>
      <c r="F575" s="261">
        <v>386.68384067714209</v>
      </c>
      <c r="G575" s="261" t="s">
        <v>7357</v>
      </c>
      <c r="H575" s="261" t="s">
        <v>2936</v>
      </c>
      <c r="I575" s="261" t="s">
        <v>7709</v>
      </c>
      <c r="J575" s="213"/>
      <c r="K575" s="214"/>
      <c r="L575" s="214"/>
      <c r="M575" s="214"/>
      <c r="N575" s="214"/>
      <c r="O575" s="214"/>
      <c r="P575" s="216"/>
    </row>
    <row r="576" spans="2:16">
      <c r="B576" s="267">
        <v>46294</v>
      </c>
      <c r="C576" s="261" t="s">
        <v>11649</v>
      </c>
      <c r="D576" s="261" t="s">
        <v>9995</v>
      </c>
      <c r="E576" s="261" t="s">
        <v>3039</v>
      </c>
      <c r="F576" s="261">
        <v>405.21197596006101</v>
      </c>
      <c r="G576" s="261" t="s">
        <v>7359</v>
      </c>
      <c r="H576" s="261" t="s">
        <v>2866</v>
      </c>
      <c r="I576" s="261" t="s">
        <v>7710</v>
      </c>
      <c r="J576" s="213"/>
      <c r="K576" s="214"/>
      <c r="L576" s="214"/>
      <c r="M576" s="214"/>
      <c r="N576" s="214"/>
      <c r="O576" s="214"/>
      <c r="P576" s="216"/>
    </row>
    <row r="577" spans="2:16">
      <c r="B577" s="267">
        <v>46294</v>
      </c>
      <c r="C577" s="261" t="s">
        <v>11649</v>
      </c>
      <c r="D577" s="261" t="s">
        <v>9995</v>
      </c>
      <c r="E577" s="261" t="s">
        <v>3039</v>
      </c>
      <c r="F577" s="261">
        <v>389.97023182362318</v>
      </c>
      <c r="G577" s="261" t="s">
        <v>7349</v>
      </c>
      <c r="H577" s="261" t="s">
        <v>2916</v>
      </c>
      <c r="I577" s="261" t="s">
        <v>7711</v>
      </c>
      <c r="J577" s="213"/>
      <c r="K577" s="214"/>
      <c r="L577" s="214"/>
      <c r="M577" s="214"/>
      <c r="N577" s="214"/>
      <c r="O577" s="214"/>
      <c r="P577" s="216"/>
    </row>
    <row r="578" spans="2:16">
      <c r="B578" s="267">
        <v>46294</v>
      </c>
      <c r="C578" s="261" t="s">
        <v>11649</v>
      </c>
      <c r="D578" s="261" t="s">
        <v>9995</v>
      </c>
      <c r="E578" s="261" t="s">
        <v>3039</v>
      </c>
      <c r="F578" s="261">
        <v>389.96846875175828</v>
      </c>
      <c r="G578" s="261" t="s">
        <v>7349</v>
      </c>
      <c r="H578" s="261" t="s">
        <v>2978</v>
      </c>
      <c r="I578" s="261" t="s">
        <v>7712</v>
      </c>
      <c r="J578" s="213"/>
      <c r="K578" s="214"/>
      <c r="L578" s="214"/>
      <c r="M578" s="214"/>
      <c r="N578" s="214"/>
      <c r="O578" s="214"/>
      <c r="P578" s="216"/>
    </row>
    <row r="579" spans="2:16">
      <c r="B579" s="267">
        <v>46294</v>
      </c>
      <c r="C579" s="261" t="s">
        <v>11649</v>
      </c>
      <c r="D579" s="261" t="s">
        <v>9995</v>
      </c>
      <c r="E579" s="261" t="s">
        <v>3039</v>
      </c>
      <c r="F579" s="261">
        <v>359.97115118429059</v>
      </c>
      <c r="G579" s="261" t="s">
        <v>7351</v>
      </c>
      <c r="H579" s="261" t="s">
        <v>2976</v>
      </c>
      <c r="I579" s="261" t="s">
        <v>7713</v>
      </c>
      <c r="J579" s="213"/>
      <c r="K579" s="214"/>
      <c r="L579" s="214"/>
      <c r="M579" s="214"/>
      <c r="N579" s="214"/>
      <c r="O579" s="214"/>
      <c r="P579" s="216"/>
    </row>
    <row r="580" spans="2:16">
      <c r="B580" s="267">
        <v>46294</v>
      </c>
      <c r="C580" s="261" t="s">
        <v>11649</v>
      </c>
      <c r="D580" s="261" t="s">
        <v>9995</v>
      </c>
      <c r="E580" s="261" t="s">
        <v>3039</v>
      </c>
      <c r="F580" s="261">
        <v>359.97225557640189</v>
      </c>
      <c r="G580" s="261" t="s">
        <v>7351</v>
      </c>
      <c r="H580" s="261" t="s">
        <v>2977</v>
      </c>
      <c r="I580" s="261" t="s">
        <v>7714</v>
      </c>
      <c r="J580" s="213"/>
      <c r="K580" s="214"/>
      <c r="L580" s="214"/>
      <c r="M580" s="214"/>
      <c r="N580" s="214"/>
      <c r="O580" s="214"/>
      <c r="P580" s="216"/>
    </row>
    <row r="581" spans="2:16">
      <c r="B581" s="267">
        <v>46294</v>
      </c>
      <c r="C581" s="261" t="s">
        <v>11649</v>
      </c>
      <c r="D581" s="261" t="s">
        <v>9995</v>
      </c>
      <c r="E581" s="261" t="s">
        <v>3039</v>
      </c>
      <c r="F581" s="261">
        <v>359.9710859619081</v>
      </c>
      <c r="G581" s="261" t="s">
        <v>7351</v>
      </c>
      <c r="H581" s="261" t="s">
        <v>2978</v>
      </c>
      <c r="I581" s="261" t="s">
        <v>7715</v>
      </c>
      <c r="J581" s="213"/>
      <c r="K581" s="214"/>
      <c r="L581" s="214"/>
      <c r="M581" s="214"/>
      <c r="N581" s="214"/>
      <c r="O581" s="214"/>
      <c r="P581" s="216"/>
    </row>
    <row r="582" spans="2:16">
      <c r="B582" s="267">
        <v>46294</v>
      </c>
      <c r="C582" s="261" t="s">
        <v>11649</v>
      </c>
      <c r="D582" s="261" t="s">
        <v>9995</v>
      </c>
      <c r="E582" s="261" t="s">
        <v>3039</v>
      </c>
      <c r="F582" s="261">
        <v>359.97260031290352</v>
      </c>
      <c r="G582" s="261" t="s">
        <v>7351</v>
      </c>
      <c r="H582" s="261" t="s">
        <v>2916</v>
      </c>
      <c r="I582" s="261" t="s">
        <v>7716</v>
      </c>
      <c r="J582" s="213"/>
      <c r="K582" s="214"/>
      <c r="L582" s="214"/>
      <c r="M582" s="214"/>
      <c r="N582" s="214"/>
      <c r="O582" s="214"/>
      <c r="P582" s="216"/>
    </row>
    <row r="583" spans="2:16">
      <c r="B583" s="267">
        <v>46294</v>
      </c>
      <c r="C583" s="261" t="s">
        <v>11649</v>
      </c>
      <c r="D583" s="261" t="s">
        <v>9995</v>
      </c>
      <c r="E583" s="261" t="s">
        <v>3039</v>
      </c>
      <c r="F583" s="261">
        <v>428.35124845989048</v>
      </c>
      <c r="G583" s="261" t="s">
        <v>7351</v>
      </c>
      <c r="H583" s="261" t="s">
        <v>2922</v>
      </c>
      <c r="I583" s="261" t="s">
        <v>7717</v>
      </c>
      <c r="J583" s="213"/>
      <c r="K583" s="214"/>
      <c r="L583" s="214"/>
      <c r="M583" s="214"/>
      <c r="N583" s="214"/>
      <c r="O583" s="214"/>
      <c r="P583" s="216"/>
    </row>
    <row r="584" spans="2:16">
      <c r="B584" s="267">
        <v>46294</v>
      </c>
      <c r="C584" s="261" t="s">
        <v>11649</v>
      </c>
      <c r="D584" s="261" t="s">
        <v>9995</v>
      </c>
      <c r="E584" s="261" t="s">
        <v>3039</v>
      </c>
      <c r="F584" s="261">
        <v>428.35285834595561</v>
      </c>
      <c r="G584" s="261" t="s">
        <v>7351</v>
      </c>
      <c r="H584" s="261" t="s">
        <v>2918</v>
      </c>
      <c r="I584" s="261" t="s">
        <v>7718</v>
      </c>
      <c r="J584" s="213"/>
      <c r="K584" s="214"/>
      <c r="L584" s="214"/>
      <c r="M584" s="214"/>
      <c r="N584" s="214"/>
      <c r="O584" s="214"/>
      <c r="P584" s="216"/>
    </row>
    <row r="585" spans="2:16">
      <c r="B585" s="267">
        <v>46294</v>
      </c>
      <c r="C585" s="261" t="s">
        <v>11649</v>
      </c>
      <c r="D585" s="261" t="s">
        <v>9995</v>
      </c>
      <c r="E585" s="261" t="s">
        <v>3039</v>
      </c>
      <c r="F585" s="261">
        <v>468.29057053290308</v>
      </c>
      <c r="G585" s="261" t="s">
        <v>7351</v>
      </c>
      <c r="H585" s="261" t="s">
        <v>2917</v>
      </c>
      <c r="I585" s="261" t="s">
        <v>7719</v>
      </c>
      <c r="J585" s="213"/>
      <c r="K585" s="214"/>
      <c r="L585" s="214"/>
      <c r="M585" s="214"/>
      <c r="N585" s="214"/>
      <c r="O585" s="214"/>
      <c r="P585" s="216"/>
    </row>
    <row r="586" spans="2:16">
      <c r="B586" s="267">
        <v>46294</v>
      </c>
      <c r="C586" s="261" t="s">
        <v>11649</v>
      </c>
      <c r="D586" s="261" t="s">
        <v>9995</v>
      </c>
      <c r="E586" s="261" t="s">
        <v>3039</v>
      </c>
      <c r="F586" s="261">
        <v>390.52137036249042</v>
      </c>
      <c r="G586" s="261" t="s">
        <v>7359</v>
      </c>
      <c r="H586" s="261" t="s">
        <v>2974</v>
      </c>
      <c r="I586" s="261" t="s">
        <v>7720</v>
      </c>
      <c r="J586" s="213"/>
      <c r="K586" s="214"/>
      <c r="L586" s="214"/>
      <c r="M586" s="214"/>
      <c r="N586" s="214"/>
      <c r="O586" s="214"/>
      <c r="P586" s="216"/>
    </row>
    <row r="587" spans="2:16">
      <c r="B587" s="267">
        <v>46294</v>
      </c>
      <c r="C587" s="261" t="s">
        <v>11649</v>
      </c>
      <c r="D587" s="261" t="s">
        <v>9995</v>
      </c>
      <c r="E587" s="261" t="s">
        <v>3039</v>
      </c>
      <c r="F587" s="261">
        <v>508.28524087928241</v>
      </c>
      <c r="G587" s="261" t="s">
        <v>7359</v>
      </c>
      <c r="H587" s="261" t="s">
        <v>2975</v>
      </c>
      <c r="I587" s="261" t="s">
        <v>7721</v>
      </c>
      <c r="J587" s="213"/>
      <c r="K587" s="214"/>
      <c r="L587" s="214"/>
      <c r="M587" s="214"/>
      <c r="N587" s="214"/>
      <c r="O587" s="214"/>
      <c r="P587" s="216"/>
    </row>
    <row r="588" spans="2:16">
      <c r="B588" s="267">
        <v>46294</v>
      </c>
      <c r="C588" s="261" t="s">
        <v>7722</v>
      </c>
      <c r="D588" s="261" t="s">
        <v>9995</v>
      </c>
      <c r="E588" s="261" t="s">
        <v>3046</v>
      </c>
      <c r="F588" s="261">
        <v>432.41604750603437</v>
      </c>
      <c r="G588" s="261" t="s">
        <v>2984</v>
      </c>
      <c r="H588" s="261" t="s">
        <v>2980</v>
      </c>
      <c r="I588" s="261" t="s">
        <v>7723</v>
      </c>
      <c r="J588" s="213"/>
      <c r="K588" s="214"/>
      <c r="L588" s="214"/>
      <c r="M588" s="214"/>
      <c r="N588" s="214"/>
      <c r="O588" s="214"/>
      <c r="P588" s="216"/>
    </row>
    <row r="589" spans="2:16">
      <c r="B589" s="267">
        <v>46294</v>
      </c>
      <c r="C589" s="261" t="s">
        <v>7722</v>
      </c>
      <c r="D589" s="261" t="s">
        <v>9995</v>
      </c>
      <c r="E589" s="261" t="s">
        <v>3046</v>
      </c>
      <c r="F589" s="261">
        <v>422.63119042664772</v>
      </c>
      <c r="G589" s="261" t="s">
        <v>2984</v>
      </c>
      <c r="H589" s="261" t="s">
        <v>2979</v>
      </c>
      <c r="I589" s="261" t="s">
        <v>7724</v>
      </c>
      <c r="J589" s="213"/>
      <c r="K589" s="214"/>
      <c r="L589" s="214"/>
      <c r="M589" s="214"/>
      <c r="N589" s="214"/>
      <c r="O589" s="214"/>
      <c r="P589" s="216"/>
    </row>
    <row r="590" spans="2:16">
      <c r="B590" s="267">
        <v>46294</v>
      </c>
      <c r="C590" s="261" t="s">
        <v>7722</v>
      </c>
      <c r="D590" s="261" t="s">
        <v>9995</v>
      </c>
      <c r="E590" s="261" t="s">
        <v>3046</v>
      </c>
      <c r="F590" s="261">
        <v>428.92381784878671</v>
      </c>
      <c r="G590" s="261" t="s">
        <v>2984</v>
      </c>
      <c r="H590" s="261" t="s">
        <v>2940</v>
      </c>
      <c r="I590" s="261" t="s">
        <v>7725</v>
      </c>
      <c r="J590" s="213"/>
      <c r="K590" s="214"/>
      <c r="L590" s="214"/>
      <c r="M590" s="214"/>
      <c r="N590" s="214"/>
      <c r="O590" s="214"/>
      <c r="P590" s="216"/>
    </row>
    <row r="591" spans="2:16">
      <c r="B591" s="267">
        <v>46294</v>
      </c>
      <c r="C591" s="261" t="s">
        <v>7722</v>
      </c>
      <c r="D591" s="261" t="s">
        <v>9995</v>
      </c>
      <c r="E591" s="261" t="s">
        <v>3046</v>
      </c>
      <c r="F591" s="261">
        <v>432.33922405354679</v>
      </c>
      <c r="G591" s="261" t="s">
        <v>2984</v>
      </c>
      <c r="H591" s="261" t="s">
        <v>2939</v>
      </c>
      <c r="I591" s="261" t="s">
        <v>7726</v>
      </c>
      <c r="J591" s="213"/>
      <c r="K591" s="214"/>
      <c r="L591" s="214"/>
      <c r="M591" s="214"/>
      <c r="N591" s="214"/>
      <c r="O591" s="214"/>
      <c r="P591" s="216"/>
    </row>
    <row r="592" spans="2:16">
      <c r="B592" s="267">
        <v>46294</v>
      </c>
      <c r="C592" s="261" t="s">
        <v>7722</v>
      </c>
      <c r="D592" s="261" t="s">
        <v>9995</v>
      </c>
      <c r="E592" s="261" t="s">
        <v>3046</v>
      </c>
      <c r="F592" s="261">
        <v>583.23599796905182</v>
      </c>
      <c r="G592" s="261" t="s">
        <v>2984</v>
      </c>
      <c r="H592" s="261" t="s">
        <v>2938</v>
      </c>
      <c r="I592" s="261" t="s">
        <v>7727</v>
      </c>
      <c r="J592" s="213"/>
      <c r="K592" s="214"/>
      <c r="L592" s="214"/>
      <c r="M592" s="214"/>
      <c r="N592" s="214"/>
      <c r="O592" s="214"/>
      <c r="P592" s="216"/>
    </row>
    <row r="593" spans="2:16">
      <c r="B593" s="267">
        <v>46294</v>
      </c>
      <c r="C593" s="261" t="s">
        <v>7722</v>
      </c>
      <c r="D593" s="261" t="s">
        <v>9995</v>
      </c>
      <c r="E593" s="261" t="s">
        <v>3046</v>
      </c>
      <c r="F593" s="261">
        <v>423.72060142271221</v>
      </c>
      <c r="G593" s="261" t="s">
        <v>2984</v>
      </c>
      <c r="H593" s="261" t="s">
        <v>2937</v>
      </c>
      <c r="I593" s="261" t="s">
        <v>7728</v>
      </c>
      <c r="J593" s="213"/>
      <c r="K593" s="214"/>
      <c r="L593" s="214"/>
      <c r="M593" s="214"/>
      <c r="N593" s="214"/>
      <c r="O593" s="214"/>
      <c r="P593" s="216"/>
    </row>
    <row r="594" spans="2:16">
      <c r="B594" s="267">
        <v>46294</v>
      </c>
      <c r="C594" s="261" t="s">
        <v>7722</v>
      </c>
      <c r="D594" s="261" t="s">
        <v>9995</v>
      </c>
      <c r="E594" s="261" t="s">
        <v>3046</v>
      </c>
      <c r="F594" s="261">
        <v>454.08836737275118</v>
      </c>
      <c r="G594" s="261" t="s">
        <v>2984</v>
      </c>
      <c r="H594" s="261" t="s">
        <v>2936</v>
      </c>
      <c r="I594" s="261" t="s">
        <v>7729</v>
      </c>
      <c r="J594" s="213"/>
      <c r="K594" s="214"/>
      <c r="L594" s="214"/>
      <c r="M594" s="214"/>
      <c r="N594" s="214"/>
      <c r="O594" s="214"/>
      <c r="P594" s="216"/>
    </row>
    <row r="595" spans="2:16">
      <c r="B595" s="267">
        <v>46294</v>
      </c>
      <c r="C595" s="261" t="s">
        <v>7722</v>
      </c>
      <c r="D595" s="261" t="s">
        <v>9995</v>
      </c>
      <c r="E595" s="261" t="s">
        <v>3034</v>
      </c>
      <c r="F595" s="261">
        <v>4858.249344609445</v>
      </c>
      <c r="G595" s="261" t="s">
        <v>2980</v>
      </c>
      <c r="H595" s="261" t="s">
        <v>3050</v>
      </c>
      <c r="I595" s="261" t="s">
        <v>7730</v>
      </c>
      <c r="J595" s="213"/>
      <c r="K595" s="214"/>
      <c r="L595" s="214"/>
      <c r="M595" s="214"/>
      <c r="N595" s="214"/>
      <c r="O595" s="214"/>
      <c r="P595" s="216"/>
    </row>
    <row r="596" spans="2:16">
      <c r="B596" s="267">
        <v>46294</v>
      </c>
      <c r="C596" s="261" t="s">
        <v>7722</v>
      </c>
      <c r="D596" s="261" t="s">
        <v>9995</v>
      </c>
      <c r="E596" s="261" t="s">
        <v>3046</v>
      </c>
      <c r="F596" s="261">
        <v>438.32903504930442</v>
      </c>
      <c r="G596" s="261" t="s">
        <v>2984</v>
      </c>
      <c r="H596" s="261" t="s">
        <v>2978</v>
      </c>
      <c r="I596" s="261" t="s">
        <v>7731</v>
      </c>
      <c r="J596" s="213"/>
      <c r="K596" s="214"/>
      <c r="L596" s="214"/>
      <c r="M596" s="214"/>
      <c r="N596" s="214"/>
      <c r="O596" s="214"/>
      <c r="P596" s="216"/>
    </row>
    <row r="597" spans="2:16">
      <c r="B597" s="267">
        <v>46294</v>
      </c>
      <c r="C597" s="261" t="s">
        <v>7722</v>
      </c>
      <c r="D597" s="261" t="s">
        <v>9995</v>
      </c>
      <c r="E597" s="261" t="s">
        <v>3046</v>
      </c>
      <c r="F597" s="261">
        <v>438.332190297544</v>
      </c>
      <c r="G597" s="261" t="s">
        <v>2984</v>
      </c>
      <c r="H597" s="261" t="s">
        <v>2916</v>
      </c>
      <c r="I597" s="261" t="s">
        <v>7732</v>
      </c>
      <c r="J597" s="213"/>
      <c r="K597" s="214"/>
      <c r="L597" s="214"/>
      <c r="M597" s="214"/>
      <c r="N597" s="214"/>
      <c r="O597" s="214"/>
      <c r="P597" s="216"/>
    </row>
    <row r="598" spans="2:16">
      <c r="B598" s="267">
        <v>46294</v>
      </c>
      <c r="C598" s="261" t="s">
        <v>7722</v>
      </c>
      <c r="D598" s="261" t="s">
        <v>9995</v>
      </c>
      <c r="E598" s="261" t="s">
        <v>3046</v>
      </c>
      <c r="F598" s="261">
        <v>437.78026587329799</v>
      </c>
      <c r="G598" s="261" t="s">
        <v>2984</v>
      </c>
      <c r="H598" s="261" t="s">
        <v>2917</v>
      </c>
      <c r="I598" s="261" t="s">
        <v>7733</v>
      </c>
      <c r="J598" s="213"/>
      <c r="K598" s="214"/>
      <c r="L598" s="214"/>
      <c r="M598" s="214"/>
      <c r="N598" s="214"/>
      <c r="O598" s="214"/>
      <c r="P598" s="216"/>
    </row>
    <row r="599" spans="2:16">
      <c r="B599" s="267">
        <v>46294</v>
      </c>
      <c r="C599" s="261" t="s">
        <v>7722</v>
      </c>
      <c r="D599" s="261" t="s">
        <v>9995</v>
      </c>
      <c r="E599" s="261" t="s">
        <v>3046</v>
      </c>
      <c r="F599" s="261">
        <v>439.50282050669188</v>
      </c>
      <c r="G599" s="261" t="s">
        <v>2984</v>
      </c>
      <c r="H599" s="261" t="s">
        <v>2918</v>
      </c>
      <c r="I599" s="261" t="s">
        <v>7734</v>
      </c>
      <c r="J599" s="213"/>
      <c r="K599" s="214"/>
      <c r="L599" s="214"/>
      <c r="M599" s="214"/>
      <c r="N599" s="214"/>
      <c r="O599" s="214"/>
      <c r="P599" s="216"/>
    </row>
    <row r="600" spans="2:16">
      <c r="B600" s="267">
        <v>46294</v>
      </c>
      <c r="C600" s="261" t="s">
        <v>7722</v>
      </c>
      <c r="D600" s="261" t="s">
        <v>9995</v>
      </c>
      <c r="E600" s="261" t="s">
        <v>3046</v>
      </c>
      <c r="F600" s="261">
        <v>439.50544034317141</v>
      </c>
      <c r="G600" s="261" t="s">
        <v>2984</v>
      </c>
      <c r="H600" s="261" t="s">
        <v>2922</v>
      </c>
      <c r="I600" s="261" t="s">
        <v>7735</v>
      </c>
      <c r="J600" s="213"/>
      <c r="K600" s="214"/>
      <c r="L600" s="214"/>
      <c r="M600" s="214"/>
      <c r="N600" s="214"/>
      <c r="O600" s="214"/>
      <c r="P600" s="216"/>
    </row>
    <row r="601" spans="2:16">
      <c r="B601" s="267">
        <v>46294</v>
      </c>
      <c r="C601" s="261" t="s">
        <v>7722</v>
      </c>
      <c r="D601" s="261" t="s">
        <v>9995</v>
      </c>
      <c r="E601" s="261" t="s">
        <v>3046</v>
      </c>
      <c r="F601" s="261">
        <v>438.29897335730487</v>
      </c>
      <c r="G601" s="261" t="s">
        <v>2984</v>
      </c>
      <c r="H601" s="261" t="s">
        <v>2933</v>
      </c>
      <c r="I601" s="261" t="s">
        <v>7736</v>
      </c>
      <c r="J601" s="213"/>
      <c r="K601" s="214"/>
      <c r="L601" s="214"/>
      <c r="M601" s="214"/>
      <c r="N601" s="214"/>
      <c r="O601" s="214"/>
      <c r="P601" s="216"/>
    </row>
    <row r="602" spans="2:16">
      <c r="B602" s="267">
        <v>46294</v>
      </c>
      <c r="C602" s="261" t="s">
        <v>7722</v>
      </c>
      <c r="D602" s="261" t="s">
        <v>9995</v>
      </c>
      <c r="E602" s="261" t="s">
        <v>3046</v>
      </c>
      <c r="F602" s="261">
        <v>681.36074477992952</v>
      </c>
      <c r="G602" s="261" t="s">
        <v>2984</v>
      </c>
      <c r="H602" s="261" t="s">
        <v>2935</v>
      </c>
      <c r="I602" s="261" t="s">
        <v>7737</v>
      </c>
      <c r="J602" s="213"/>
      <c r="K602" s="214"/>
      <c r="L602" s="214"/>
      <c r="M602" s="214"/>
      <c r="N602" s="214"/>
      <c r="O602" s="214"/>
      <c r="P602" s="216"/>
    </row>
    <row r="603" spans="2:16">
      <c r="B603" s="267">
        <v>46294</v>
      </c>
      <c r="C603" s="261" t="s">
        <v>7722</v>
      </c>
      <c r="D603" s="261" t="s">
        <v>9995</v>
      </c>
      <c r="E603" s="261" t="s">
        <v>3046</v>
      </c>
      <c r="F603" s="261">
        <v>440.06077915756032</v>
      </c>
      <c r="G603" s="261" t="s">
        <v>2916</v>
      </c>
      <c r="H603" s="261" t="s">
        <v>2980</v>
      </c>
      <c r="I603" s="261" t="s">
        <v>7738</v>
      </c>
      <c r="J603" s="213"/>
      <c r="K603" s="214"/>
      <c r="L603" s="214"/>
      <c r="M603" s="214"/>
      <c r="N603" s="214"/>
      <c r="O603" s="214"/>
      <c r="P603" s="216"/>
    </row>
    <row r="604" spans="2:16">
      <c r="B604" s="267">
        <v>46294</v>
      </c>
      <c r="C604" s="261" t="s">
        <v>7722</v>
      </c>
      <c r="D604" s="261" t="s">
        <v>9995</v>
      </c>
      <c r="E604" s="261" t="s">
        <v>3046</v>
      </c>
      <c r="F604" s="261">
        <v>391.83782541519031</v>
      </c>
      <c r="G604" s="261" t="s">
        <v>2916</v>
      </c>
      <c r="H604" s="261" t="s">
        <v>2918</v>
      </c>
      <c r="I604" s="261" t="s">
        <v>7739</v>
      </c>
      <c r="J604" s="213"/>
      <c r="K604" s="214"/>
      <c r="L604" s="214"/>
      <c r="M604" s="214"/>
      <c r="N604" s="214"/>
      <c r="O604" s="214"/>
      <c r="P604" s="216"/>
    </row>
    <row r="605" spans="2:16">
      <c r="B605" s="267">
        <v>46294</v>
      </c>
      <c r="C605" s="261" t="s">
        <v>7722</v>
      </c>
      <c r="D605" s="261" t="s">
        <v>9995</v>
      </c>
      <c r="E605" s="261" t="s">
        <v>3046</v>
      </c>
      <c r="F605" s="261">
        <v>440.06074244063348</v>
      </c>
      <c r="G605" s="261" t="s">
        <v>2916</v>
      </c>
      <c r="H605" s="261" t="s">
        <v>2940</v>
      </c>
      <c r="I605" s="261" t="s">
        <v>7740</v>
      </c>
      <c r="J605" s="213"/>
      <c r="K605" s="214"/>
      <c r="L605" s="214"/>
      <c r="M605" s="214"/>
      <c r="N605" s="214"/>
      <c r="O605" s="214"/>
      <c r="P605" s="216"/>
    </row>
    <row r="606" spans="2:16">
      <c r="B606" s="267">
        <v>46294</v>
      </c>
      <c r="C606" s="261" t="s">
        <v>7722</v>
      </c>
      <c r="D606" s="261" t="s">
        <v>9995</v>
      </c>
      <c r="E606" s="261" t="s">
        <v>3046</v>
      </c>
      <c r="F606" s="261">
        <v>779.56674568948802</v>
      </c>
      <c r="G606" s="261" t="s">
        <v>3021</v>
      </c>
      <c r="H606" s="261" t="s">
        <v>2865</v>
      </c>
      <c r="I606" s="261" t="s">
        <v>7741</v>
      </c>
      <c r="J606" s="213"/>
      <c r="K606" s="214"/>
      <c r="L606" s="214"/>
      <c r="M606" s="214"/>
      <c r="N606" s="214"/>
      <c r="O606" s="214"/>
      <c r="P606" s="216"/>
    </row>
    <row r="607" spans="2:16">
      <c r="B607" s="267">
        <v>46294</v>
      </c>
      <c r="C607" s="261" t="s">
        <v>7722</v>
      </c>
      <c r="D607" s="261" t="s">
        <v>9995</v>
      </c>
      <c r="E607" s="261" t="s">
        <v>3034</v>
      </c>
      <c r="F607" s="261">
        <v>462.28368519525969</v>
      </c>
      <c r="G607" s="261" t="s">
        <v>2984</v>
      </c>
      <c r="H607" s="261" t="s">
        <v>2864</v>
      </c>
      <c r="I607" s="261" t="s">
        <v>7742</v>
      </c>
      <c r="J607" s="213"/>
      <c r="K607" s="214"/>
      <c r="L607" s="214"/>
      <c r="M607" s="214"/>
      <c r="N607" s="214"/>
      <c r="O607" s="214"/>
      <c r="P607" s="216"/>
    </row>
    <row r="608" spans="2:16">
      <c r="B608" s="267">
        <v>46294</v>
      </c>
      <c r="C608" s="261" t="s">
        <v>7722</v>
      </c>
      <c r="D608" s="261" t="s">
        <v>9995</v>
      </c>
      <c r="E608" s="261" t="s">
        <v>3034</v>
      </c>
      <c r="F608" s="261">
        <v>767.60071701358538</v>
      </c>
      <c r="G608" s="261" t="s">
        <v>2984</v>
      </c>
      <c r="H608" s="261" t="s">
        <v>2945</v>
      </c>
      <c r="I608" s="261" t="s">
        <v>7743</v>
      </c>
      <c r="J608" s="213"/>
      <c r="K608" s="214"/>
      <c r="L608" s="214"/>
      <c r="M608" s="214"/>
      <c r="N608" s="214"/>
      <c r="O608" s="214"/>
      <c r="P608" s="216"/>
    </row>
    <row r="609" spans="2:16">
      <c r="B609" s="267">
        <v>46294</v>
      </c>
      <c r="C609" s="261" t="s">
        <v>7722</v>
      </c>
      <c r="D609" s="261" t="s">
        <v>9995</v>
      </c>
      <c r="E609" s="261" t="s">
        <v>3034</v>
      </c>
      <c r="F609" s="261">
        <v>489.62384043261409</v>
      </c>
      <c r="G609" s="261" t="s">
        <v>2984</v>
      </c>
      <c r="H609" s="261" t="s">
        <v>2974</v>
      </c>
      <c r="I609" s="261" t="s">
        <v>7744</v>
      </c>
      <c r="J609" s="213"/>
      <c r="K609" s="214"/>
      <c r="L609" s="214"/>
      <c r="M609" s="214"/>
      <c r="N609" s="214"/>
      <c r="O609" s="214"/>
      <c r="P609" s="216"/>
    </row>
    <row r="610" spans="2:16">
      <c r="B610" s="267">
        <v>46294</v>
      </c>
      <c r="C610" s="261" t="s">
        <v>7722</v>
      </c>
      <c r="D610" s="261" t="s">
        <v>9995</v>
      </c>
      <c r="E610" s="261" t="s">
        <v>3034</v>
      </c>
      <c r="F610" s="261">
        <v>434.69287773035472</v>
      </c>
      <c r="G610" s="261" t="s">
        <v>2984</v>
      </c>
      <c r="H610" s="261" t="s">
        <v>2975</v>
      </c>
      <c r="I610" s="261" t="s">
        <v>7745</v>
      </c>
      <c r="J610" s="213"/>
      <c r="K610" s="214"/>
      <c r="L610" s="214"/>
      <c r="M610" s="214"/>
      <c r="N610" s="214"/>
      <c r="O610" s="214"/>
      <c r="P610" s="216"/>
    </row>
    <row r="611" spans="2:16">
      <c r="B611" s="267">
        <v>46294</v>
      </c>
      <c r="C611" s="261" t="s">
        <v>7722</v>
      </c>
      <c r="D611" s="261" t="s">
        <v>9995</v>
      </c>
      <c r="E611" s="261" t="s">
        <v>3034</v>
      </c>
      <c r="F611" s="261">
        <v>447.04629789292812</v>
      </c>
      <c r="G611" s="261" t="s">
        <v>2984</v>
      </c>
      <c r="H611" s="261" t="s">
        <v>2866</v>
      </c>
      <c r="I611" s="261" t="s">
        <v>7746</v>
      </c>
      <c r="J611" s="213"/>
      <c r="K611" s="214"/>
      <c r="L611" s="214"/>
      <c r="M611" s="214"/>
      <c r="N611" s="214"/>
      <c r="O611" s="214"/>
      <c r="P611" s="216"/>
    </row>
    <row r="612" spans="2:16">
      <c r="B612" s="267">
        <v>46294</v>
      </c>
      <c r="C612" s="261" t="s">
        <v>7722</v>
      </c>
      <c r="D612" s="261" t="s">
        <v>9995</v>
      </c>
      <c r="E612" s="261" t="s">
        <v>3034</v>
      </c>
      <c r="F612" s="261">
        <v>438.32933459244668</v>
      </c>
      <c r="G612" s="261" t="s">
        <v>2984</v>
      </c>
      <c r="H612" s="261" t="s">
        <v>2976</v>
      </c>
      <c r="I612" s="261" t="s">
        <v>7747</v>
      </c>
      <c r="J612" s="213"/>
      <c r="K612" s="214"/>
      <c r="L612" s="214"/>
      <c r="M612" s="214"/>
      <c r="N612" s="214"/>
      <c r="O612" s="214"/>
      <c r="P612" s="216"/>
    </row>
    <row r="613" spans="2:16">
      <c r="B613" s="267">
        <v>46294</v>
      </c>
      <c r="C613" s="261" t="s">
        <v>7722</v>
      </c>
      <c r="D613" s="261" t="s">
        <v>9995</v>
      </c>
      <c r="E613" s="261" t="s">
        <v>3046</v>
      </c>
      <c r="F613" s="261">
        <v>438.33086047507823</v>
      </c>
      <c r="G613" s="261" t="s">
        <v>2984</v>
      </c>
      <c r="H613" s="261" t="s">
        <v>2977</v>
      </c>
      <c r="I613" s="261" t="s">
        <v>7748</v>
      </c>
      <c r="J613" s="213"/>
      <c r="K613" s="214"/>
      <c r="L613" s="214"/>
      <c r="M613" s="214"/>
      <c r="N613" s="214"/>
      <c r="O613" s="214"/>
      <c r="P613" s="216"/>
    </row>
    <row r="614" spans="2:16">
      <c r="B614" s="267">
        <v>46294</v>
      </c>
      <c r="C614" s="261" t="s">
        <v>7722</v>
      </c>
      <c r="D614" s="261" t="s">
        <v>9995</v>
      </c>
      <c r="E614" s="261" t="s">
        <v>3046</v>
      </c>
      <c r="F614" s="261">
        <v>432.42097426392138</v>
      </c>
      <c r="G614" s="261" t="s">
        <v>2984</v>
      </c>
      <c r="H614" s="261" t="s">
        <v>2981</v>
      </c>
      <c r="I614" s="261" t="s">
        <v>7749</v>
      </c>
      <c r="J614" s="213"/>
      <c r="K614" s="214"/>
      <c r="L614" s="214"/>
      <c r="M614" s="214"/>
      <c r="N614" s="214"/>
      <c r="O614" s="214"/>
      <c r="P614" s="216"/>
    </row>
    <row r="615" spans="2:16">
      <c r="B615" s="267">
        <v>46294</v>
      </c>
      <c r="C615" s="261" t="s">
        <v>7722</v>
      </c>
      <c r="D615" s="261" t="s">
        <v>9995</v>
      </c>
      <c r="E615" s="261" t="s">
        <v>3046</v>
      </c>
      <c r="F615" s="261">
        <v>424.91226913779968</v>
      </c>
      <c r="G615" s="261" t="s">
        <v>2984</v>
      </c>
      <c r="H615" s="261" t="s">
        <v>2982</v>
      </c>
      <c r="I615" s="261" t="s">
        <v>7750</v>
      </c>
      <c r="J615" s="213"/>
      <c r="K615" s="214"/>
      <c r="L615" s="214"/>
      <c r="M615" s="214"/>
      <c r="N615" s="214"/>
      <c r="O615" s="214"/>
      <c r="P615" s="216"/>
    </row>
    <row r="616" spans="2:16">
      <c r="B616" s="267">
        <v>46294</v>
      </c>
      <c r="C616" s="261" t="s">
        <v>7722</v>
      </c>
      <c r="D616" s="261" t="s">
        <v>9995</v>
      </c>
      <c r="E616" s="261" t="s">
        <v>3046</v>
      </c>
      <c r="F616" s="261">
        <v>435.55800381116569</v>
      </c>
      <c r="G616" s="261" t="s">
        <v>2984</v>
      </c>
      <c r="H616" s="261" t="s">
        <v>2983</v>
      </c>
      <c r="I616" s="261" t="s">
        <v>7751</v>
      </c>
      <c r="J616" s="213"/>
      <c r="K616" s="214"/>
      <c r="L616" s="214"/>
      <c r="M616" s="214"/>
      <c r="N616" s="214"/>
      <c r="O616" s="214"/>
      <c r="P616" s="216"/>
    </row>
    <row r="617" spans="2:16">
      <c r="B617" s="267">
        <v>46294</v>
      </c>
      <c r="C617" s="261" t="s">
        <v>7722</v>
      </c>
      <c r="D617" s="261" t="s">
        <v>9995</v>
      </c>
      <c r="E617" s="261" t="s">
        <v>3034</v>
      </c>
      <c r="F617" s="261">
        <v>436.99245657585561</v>
      </c>
      <c r="G617" s="261" t="s">
        <v>2984</v>
      </c>
      <c r="H617" s="261" t="s">
        <v>2984</v>
      </c>
      <c r="I617" s="261" t="s">
        <v>7752</v>
      </c>
      <c r="J617" s="213"/>
      <c r="K617" s="214"/>
      <c r="L617" s="214"/>
      <c r="M617" s="214"/>
      <c r="N617" s="214"/>
      <c r="O617" s="214"/>
      <c r="P617" s="216"/>
    </row>
    <row r="618" spans="2:16">
      <c r="B618" s="267">
        <v>46294</v>
      </c>
      <c r="C618" s="261" t="s">
        <v>7722</v>
      </c>
      <c r="D618" s="261" t="s">
        <v>9995</v>
      </c>
      <c r="E618" s="261" t="s">
        <v>3034</v>
      </c>
      <c r="F618" s="261">
        <v>432.62565590441233</v>
      </c>
      <c r="G618" s="261" t="s">
        <v>2984</v>
      </c>
      <c r="H618" s="261" t="s">
        <v>3021</v>
      </c>
      <c r="I618" s="261" t="s">
        <v>7753</v>
      </c>
      <c r="J618" s="213"/>
      <c r="K618" s="214"/>
      <c r="L618" s="214"/>
      <c r="M618" s="214"/>
      <c r="N618" s="214"/>
      <c r="O618" s="214"/>
      <c r="P618" s="216"/>
    </row>
    <row r="619" spans="2:16">
      <c r="B619" s="267">
        <v>46294</v>
      </c>
      <c r="C619" s="261" t="s">
        <v>7722</v>
      </c>
      <c r="D619" s="261" t="s">
        <v>9995</v>
      </c>
      <c r="E619" s="261" t="s">
        <v>3034</v>
      </c>
      <c r="F619" s="261">
        <v>433.10588686540717</v>
      </c>
      <c r="G619" s="261" t="s">
        <v>2984</v>
      </c>
      <c r="H619" s="261" t="s">
        <v>3022</v>
      </c>
      <c r="I619" s="261" t="s">
        <v>7754</v>
      </c>
      <c r="J619" s="213"/>
      <c r="K619" s="214"/>
      <c r="L619" s="214"/>
      <c r="M619" s="214"/>
      <c r="N619" s="214"/>
      <c r="O619" s="214"/>
      <c r="P619" s="216"/>
    </row>
    <row r="620" spans="2:16">
      <c r="B620" s="267">
        <v>46294</v>
      </c>
      <c r="C620" s="261" t="s">
        <v>7722</v>
      </c>
      <c r="D620" s="261" t="s">
        <v>9995</v>
      </c>
      <c r="E620" s="261" t="s">
        <v>3034</v>
      </c>
      <c r="F620" s="261">
        <v>574.97303277300671</v>
      </c>
      <c r="G620" s="261" t="s">
        <v>2984</v>
      </c>
      <c r="H620" s="261" t="s">
        <v>2865</v>
      </c>
      <c r="I620" s="261" t="s">
        <v>7755</v>
      </c>
      <c r="J620" s="213"/>
      <c r="K620" s="214"/>
      <c r="L620" s="214"/>
      <c r="M620" s="214"/>
      <c r="N620" s="214"/>
      <c r="O620" s="214"/>
      <c r="P620" s="216"/>
    </row>
    <row r="621" spans="2:16">
      <c r="B621" s="267">
        <v>46294</v>
      </c>
      <c r="C621" s="261" t="s">
        <v>7722</v>
      </c>
      <c r="D621" s="261" t="s">
        <v>9995</v>
      </c>
      <c r="E621" s="261" t="s">
        <v>3046</v>
      </c>
      <c r="F621" s="261">
        <v>326.32514384246309</v>
      </c>
      <c r="G621" s="261" t="s">
        <v>3042</v>
      </c>
      <c r="H621" s="261" t="s">
        <v>2865</v>
      </c>
      <c r="I621" s="261" t="s">
        <v>7756</v>
      </c>
      <c r="J621" s="213"/>
      <c r="K621" s="214"/>
      <c r="L621" s="214"/>
      <c r="M621" s="214"/>
      <c r="N621" s="214"/>
      <c r="O621" s="214"/>
      <c r="P621" s="216"/>
    </row>
    <row r="622" spans="2:16">
      <c r="B622" s="267">
        <v>46294</v>
      </c>
      <c r="C622" s="261" t="s">
        <v>7722</v>
      </c>
      <c r="D622" s="261" t="s">
        <v>9995</v>
      </c>
      <c r="E622" s="261" t="s">
        <v>3046</v>
      </c>
      <c r="F622" s="261">
        <v>423.20791096566239</v>
      </c>
      <c r="G622" s="261" t="s">
        <v>2918</v>
      </c>
      <c r="H622" s="261" t="s">
        <v>7328</v>
      </c>
      <c r="I622" s="261" t="s">
        <v>7757</v>
      </c>
      <c r="J622" s="213"/>
      <c r="K622" s="214"/>
      <c r="L622" s="214"/>
      <c r="M622" s="214"/>
      <c r="N622" s="214"/>
      <c r="O622" s="214"/>
      <c r="P622" s="216"/>
    </row>
    <row r="623" spans="2:16">
      <c r="B623" s="267">
        <v>46294</v>
      </c>
      <c r="C623" s="261" t="s">
        <v>7722</v>
      </c>
      <c r="D623" s="261" t="s">
        <v>9995</v>
      </c>
      <c r="E623" s="261" t="s">
        <v>3046</v>
      </c>
      <c r="F623" s="261">
        <v>623.81266460428014</v>
      </c>
      <c r="G623" s="261" t="s">
        <v>2980</v>
      </c>
      <c r="H623" s="261" t="s">
        <v>2936</v>
      </c>
      <c r="I623" s="261" t="s">
        <v>7758</v>
      </c>
      <c r="J623" s="213"/>
      <c r="K623" s="214"/>
      <c r="L623" s="214"/>
      <c r="M623" s="214"/>
      <c r="N623" s="214"/>
      <c r="O623" s="214"/>
      <c r="P623" s="216"/>
    </row>
    <row r="624" spans="2:16">
      <c r="B624" s="267">
        <v>46294</v>
      </c>
      <c r="C624" s="261" t="s">
        <v>7722</v>
      </c>
      <c r="D624" s="261" t="s">
        <v>9995</v>
      </c>
      <c r="E624" s="261" t="s">
        <v>3046</v>
      </c>
      <c r="F624" s="261">
        <v>396.94150581583381</v>
      </c>
      <c r="G624" s="261" t="s">
        <v>2980</v>
      </c>
      <c r="H624" s="261" t="s">
        <v>2937</v>
      </c>
      <c r="I624" s="261" t="s">
        <v>7759</v>
      </c>
      <c r="J624" s="213"/>
      <c r="K624" s="214"/>
      <c r="L624" s="214"/>
      <c r="M624" s="214"/>
      <c r="N624" s="214"/>
      <c r="O624" s="214"/>
      <c r="P624" s="216"/>
    </row>
    <row r="625" spans="2:16">
      <c r="B625" s="267">
        <v>46294</v>
      </c>
      <c r="C625" s="261" t="s">
        <v>7722</v>
      </c>
      <c r="D625" s="261" t="s">
        <v>9995</v>
      </c>
      <c r="E625" s="261" t="s">
        <v>3046</v>
      </c>
      <c r="F625" s="261">
        <v>465.69886159151793</v>
      </c>
      <c r="G625" s="261" t="s">
        <v>2980</v>
      </c>
      <c r="H625" s="261" t="s">
        <v>2935</v>
      </c>
      <c r="I625" s="261" t="s">
        <v>7760</v>
      </c>
      <c r="J625" s="213"/>
      <c r="K625" s="214"/>
      <c r="L625" s="214"/>
      <c r="M625" s="214"/>
      <c r="N625" s="214"/>
      <c r="O625" s="214"/>
      <c r="P625" s="216"/>
    </row>
    <row r="626" spans="2:16">
      <c r="B626" s="267">
        <v>46294</v>
      </c>
      <c r="C626" s="261" t="s">
        <v>7722</v>
      </c>
      <c r="D626" s="261" t="s">
        <v>9995</v>
      </c>
      <c r="E626" s="261" t="s">
        <v>3046</v>
      </c>
      <c r="F626" s="261">
        <v>395.69458878785372</v>
      </c>
      <c r="G626" s="261" t="s">
        <v>2980</v>
      </c>
      <c r="H626" s="261" t="s">
        <v>2938</v>
      </c>
      <c r="I626" s="261" t="s">
        <v>7761</v>
      </c>
      <c r="J626" s="213"/>
      <c r="K626" s="214"/>
      <c r="L626" s="214"/>
      <c r="M626" s="214"/>
      <c r="N626" s="214"/>
      <c r="O626" s="214"/>
      <c r="P626" s="216"/>
    </row>
    <row r="627" spans="2:16">
      <c r="B627" s="267">
        <v>46294</v>
      </c>
      <c r="C627" s="261" t="s">
        <v>7722</v>
      </c>
      <c r="D627" s="261" t="s">
        <v>9995</v>
      </c>
      <c r="E627" s="261" t="s">
        <v>3046</v>
      </c>
      <c r="F627" s="261">
        <v>395.68892495706677</v>
      </c>
      <c r="G627" s="261" t="s">
        <v>2980</v>
      </c>
      <c r="H627" s="261" t="s">
        <v>2939</v>
      </c>
      <c r="I627" s="261" t="s">
        <v>7762</v>
      </c>
      <c r="J627" s="213"/>
      <c r="K627" s="214"/>
      <c r="L627" s="214"/>
      <c r="M627" s="214"/>
      <c r="N627" s="214"/>
      <c r="O627" s="214"/>
      <c r="P627" s="216"/>
    </row>
    <row r="628" spans="2:16">
      <c r="B628" s="267">
        <v>46294</v>
      </c>
      <c r="C628" s="261" t="s">
        <v>7722</v>
      </c>
      <c r="D628" s="261" t="s">
        <v>9995</v>
      </c>
      <c r="E628" s="261" t="s">
        <v>3046</v>
      </c>
      <c r="F628" s="261">
        <v>395.69197667390108</v>
      </c>
      <c r="G628" s="261" t="s">
        <v>2980</v>
      </c>
      <c r="H628" s="261" t="s">
        <v>2940</v>
      </c>
      <c r="I628" s="261" t="s">
        <v>7763</v>
      </c>
      <c r="J628" s="213"/>
      <c r="K628" s="214"/>
      <c r="L628" s="214"/>
      <c r="M628" s="214"/>
      <c r="N628" s="214"/>
      <c r="O628" s="214"/>
      <c r="P628" s="216"/>
    </row>
    <row r="629" spans="2:16">
      <c r="B629" s="267">
        <v>46294</v>
      </c>
      <c r="C629" s="261" t="s">
        <v>7722</v>
      </c>
      <c r="D629" s="261" t="s">
        <v>9995</v>
      </c>
      <c r="E629" s="261" t="s">
        <v>3046</v>
      </c>
      <c r="F629" s="261">
        <v>467.35191481746728</v>
      </c>
      <c r="G629" s="261" t="s">
        <v>2980</v>
      </c>
      <c r="H629" s="261" t="s">
        <v>2933</v>
      </c>
      <c r="I629" s="261" t="s">
        <v>7764</v>
      </c>
      <c r="J629" s="213"/>
      <c r="K629" s="214"/>
      <c r="L629" s="214"/>
      <c r="M629" s="214"/>
      <c r="N629" s="214"/>
      <c r="O629" s="214"/>
      <c r="P629" s="216"/>
    </row>
    <row r="630" spans="2:16">
      <c r="B630" s="267">
        <v>46294</v>
      </c>
      <c r="C630" s="261" t="s">
        <v>7722</v>
      </c>
      <c r="D630" s="261" t="s">
        <v>9995</v>
      </c>
      <c r="E630" s="261" t="s">
        <v>3046</v>
      </c>
      <c r="F630" s="261">
        <v>412.14219081029302</v>
      </c>
      <c r="G630" s="261" t="s">
        <v>2980</v>
      </c>
      <c r="H630" s="261" t="s">
        <v>2979</v>
      </c>
      <c r="I630" s="261" t="s">
        <v>7765</v>
      </c>
      <c r="J630" s="213"/>
      <c r="K630" s="214"/>
      <c r="L630" s="214"/>
      <c r="M630" s="214"/>
      <c r="N630" s="214"/>
      <c r="O630" s="214"/>
      <c r="P630" s="216"/>
    </row>
    <row r="631" spans="2:16">
      <c r="B631" s="267">
        <v>46294</v>
      </c>
      <c r="C631" s="261" t="s">
        <v>7722</v>
      </c>
      <c r="D631" s="261" t="s">
        <v>9995</v>
      </c>
      <c r="E631" s="261" t="s">
        <v>3046</v>
      </c>
      <c r="F631" s="261">
        <v>512.09656393714249</v>
      </c>
      <c r="G631" s="261" t="s">
        <v>2980</v>
      </c>
      <c r="H631" s="261" t="s">
        <v>2922</v>
      </c>
      <c r="I631" s="261" t="s">
        <v>7766</v>
      </c>
      <c r="J631" s="213"/>
      <c r="K631" s="214"/>
      <c r="L631" s="214"/>
      <c r="M631" s="214"/>
      <c r="N631" s="214"/>
      <c r="O631" s="214"/>
      <c r="P631" s="216"/>
    </row>
    <row r="632" spans="2:16">
      <c r="B632" s="267">
        <v>46294</v>
      </c>
      <c r="C632" s="261" t="s">
        <v>11658</v>
      </c>
      <c r="D632" s="261" t="s">
        <v>9995</v>
      </c>
      <c r="E632" s="261" t="s">
        <v>7409</v>
      </c>
      <c r="F632" s="261">
        <v>977.65882022026926</v>
      </c>
      <c r="G632" s="261" t="s">
        <v>2992</v>
      </c>
      <c r="H632" s="261" t="s">
        <v>2978</v>
      </c>
      <c r="I632" s="261" t="s">
        <v>7767</v>
      </c>
      <c r="J632" s="213"/>
      <c r="K632" s="214"/>
      <c r="L632" s="214"/>
      <c r="M632" s="214"/>
      <c r="N632" s="214"/>
      <c r="O632" s="214"/>
      <c r="P632" s="216"/>
    </row>
    <row r="633" spans="2:16">
      <c r="B633" s="267">
        <v>46294</v>
      </c>
      <c r="C633" s="261" t="s">
        <v>11658</v>
      </c>
      <c r="D633" s="261" t="s">
        <v>9995</v>
      </c>
      <c r="E633" s="261" t="s">
        <v>7409</v>
      </c>
      <c r="F633" s="261">
        <v>533.17808118090034</v>
      </c>
      <c r="G633" s="261" t="s">
        <v>2990</v>
      </c>
      <c r="H633" s="261" t="s">
        <v>2918</v>
      </c>
      <c r="I633" s="261" t="s">
        <v>7768</v>
      </c>
      <c r="J633" s="213"/>
      <c r="K633" s="214"/>
      <c r="L633" s="214"/>
      <c r="M633" s="214"/>
      <c r="N633" s="214"/>
      <c r="O633" s="214"/>
      <c r="P633" s="216"/>
    </row>
    <row r="634" spans="2:16">
      <c r="B634" s="267">
        <v>46294</v>
      </c>
      <c r="C634" s="261" t="s">
        <v>11658</v>
      </c>
      <c r="D634" s="261" t="s">
        <v>9995</v>
      </c>
      <c r="E634" s="261" t="s">
        <v>7409</v>
      </c>
      <c r="F634" s="261">
        <v>533.18238582089543</v>
      </c>
      <c r="G634" s="261" t="s">
        <v>2990</v>
      </c>
      <c r="H634" s="261" t="s">
        <v>2917</v>
      </c>
      <c r="I634" s="261" t="s">
        <v>7769</v>
      </c>
      <c r="J634" s="213"/>
      <c r="K634" s="214"/>
      <c r="L634" s="214"/>
      <c r="M634" s="214"/>
      <c r="N634" s="214"/>
      <c r="O634" s="214"/>
      <c r="P634" s="216"/>
    </row>
    <row r="635" spans="2:16">
      <c r="B635" s="267">
        <v>46294</v>
      </c>
      <c r="C635" s="261" t="s">
        <v>11658</v>
      </c>
      <c r="D635" s="261" t="s">
        <v>9995</v>
      </c>
      <c r="E635" s="261" t="s">
        <v>7409</v>
      </c>
      <c r="F635" s="261">
        <v>533.17698523774743</v>
      </c>
      <c r="G635" s="261" t="s">
        <v>2990</v>
      </c>
      <c r="H635" s="261" t="s">
        <v>2916</v>
      </c>
      <c r="I635" s="261" t="s">
        <v>7770</v>
      </c>
      <c r="J635" s="213"/>
      <c r="K635" s="214"/>
      <c r="L635" s="214"/>
      <c r="M635" s="214"/>
      <c r="N635" s="214"/>
      <c r="O635" s="214"/>
      <c r="P635" s="216"/>
    </row>
    <row r="636" spans="2:16">
      <c r="B636" s="267">
        <v>46294</v>
      </c>
      <c r="C636" s="261" t="s">
        <v>11658</v>
      </c>
      <c r="D636" s="261" t="s">
        <v>9995</v>
      </c>
      <c r="E636" s="261" t="s">
        <v>7409</v>
      </c>
      <c r="F636" s="261">
        <v>476.67669910471892</v>
      </c>
      <c r="G636" s="261" t="s">
        <v>2978</v>
      </c>
      <c r="H636" s="261" t="s">
        <v>2974</v>
      </c>
      <c r="I636" s="261" t="s">
        <v>7771</v>
      </c>
      <c r="J636" s="213"/>
      <c r="K636" s="214"/>
      <c r="L636" s="214"/>
      <c r="M636" s="214"/>
      <c r="N636" s="214"/>
      <c r="O636" s="214"/>
      <c r="P636" s="216"/>
    </row>
    <row r="637" spans="2:16">
      <c r="B637" s="267">
        <v>46294</v>
      </c>
      <c r="C637" s="261" t="s">
        <v>11650</v>
      </c>
      <c r="D637" s="261" t="s">
        <v>9995</v>
      </c>
      <c r="E637" s="261" t="s">
        <v>7409</v>
      </c>
      <c r="F637" s="261">
        <v>1518.787083908916</v>
      </c>
      <c r="G637" s="261" t="s">
        <v>7335</v>
      </c>
      <c r="H637" s="261" t="s">
        <v>2865</v>
      </c>
      <c r="I637" s="261" t="s">
        <v>7772</v>
      </c>
      <c r="J637" s="213"/>
      <c r="K637" s="214"/>
      <c r="L637" s="214"/>
      <c r="M637" s="214"/>
      <c r="N637" s="214"/>
      <c r="O637" s="214"/>
      <c r="P637" s="216"/>
    </row>
    <row r="638" spans="2:16">
      <c r="B638" s="267">
        <v>46294</v>
      </c>
      <c r="C638" s="261" t="s">
        <v>7722</v>
      </c>
      <c r="D638" s="261" t="s">
        <v>9995</v>
      </c>
      <c r="E638" s="261" t="s">
        <v>6875</v>
      </c>
      <c r="F638" s="261">
        <v>459.69379868451512</v>
      </c>
      <c r="G638" s="261" t="s">
        <v>3022</v>
      </c>
      <c r="H638" s="261" t="s">
        <v>2935</v>
      </c>
      <c r="I638" s="261" t="s">
        <v>7773</v>
      </c>
      <c r="J638" s="213"/>
      <c r="K638" s="214"/>
      <c r="L638" s="214"/>
      <c r="M638" s="214"/>
      <c r="N638" s="214"/>
      <c r="O638" s="214"/>
      <c r="P638" s="216"/>
    </row>
    <row r="639" spans="2:16">
      <c r="B639" s="267">
        <v>46294</v>
      </c>
      <c r="C639" s="261" t="s">
        <v>7722</v>
      </c>
      <c r="D639" s="261" t="s">
        <v>9995</v>
      </c>
      <c r="E639" s="261" t="s">
        <v>6875</v>
      </c>
      <c r="F639" s="261">
        <v>445.77143790293479</v>
      </c>
      <c r="G639" s="261" t="s">
        <v>3022</v>
      </c>
      <c r="H639" s="261" t="s">
        <v>2936</v>
      </c>
      <c r="I639" s="261" t="s">
        <v>7774</v>
      </c>
      <c r="J639" s="213"/>
      <c r="K639" s="214"/>
      <c r="L639" s="214"/>
      <c r="M639" s="214"/>
      <c r="N639" s="214"/>
      <c r="O639" s="214"/>
      <c r="P639" s="216"/>
    </row>
    <row r="640" spans="2:16">
      <c r="B640" s="267">
        <v>46294</v>
      </c>
      <c r="C640" s="261" t="s">
        <v>7722</v>
      </c>
      <c r="D640" s="261" t="s">
        <v>9995</v>
      </c>
      <c r="E640" s="261" t="s">
        <v>6875</v>
      </c>
      <c r="F640" s="261">
        <v>567.78866115305573</v>
      </c>
      <c r="G640" s="261" t="s">
        <v>3022</v>
      </c>
      <c r="H640" s="261" t="s">
        <v>2988</v>
      </c>
      <c r="I640" s="261" t="s">
        <v>7775</v>
      </c>
      <c r="J640" s="213"/>
      <c r="K640" s="214"/>
      <c r="L640" s="214"/>
      <c r="M640" s="214"/>
      <c r="N640" s="214"/>
      <c r="O640" s="214"/>
      <c r="P640" s="216"/>
    </row>
    <row r="641" spans="2:16">
      <c r="B641" s="267">
        <v>46294</v>
      </c>
      <c r="C641" s="261" t="s">
        <v>7722</v>
      </c>
      <c r="D641" s="261" t="s">
        <v>9995</v>
      </c>
      <c r="E641" s="261" t="s">
        <v>6875</v>
      </c>
      <c r="F641" s="261">
        <v>424.8907636962831</v>
      </c>
      <c r="G641" s="261" t="s">
        <v>2982</v>
      </c>
      <c r="H641" s="261" t="s">
        <v>2922</v>
      </c>
      <c r="I641" s="261" t="s">
        <v>7776</v>
      </c>
      <c r="J641" s="213"/>
      <c r="K641" s="214"/>
      <c r="L641" s="214"/>
      <c r="M641" s="214"/>
      <c r="N641" s="214"/>
      <c r="O641" s="214"/>
      <c r="P641" s="216"/>
    </row>
    <row r="642" spans="2:16">
      <c r="B642" s="267">
        <v>46294</v>
      </c>
      <c r="C642" s="261" t="s">
        <v>7722</v>
      </c>
      <c r="D642" s="261" t="s">
        <v>9995</v>
      </c>
      <c r="E642" s="261" t="s">
        <v>6875</v>
      </c>
      <c r="F642" s="261">
        <v>704.41069776006043</v>
      </c>
      <c r="G642" s="261" t="s">
        <v>2983</v>
      </c>
      <c r="H642" s="261" t="s">
        <v>2865</v>
      </c>
      <c r="I642" s="261" t="s">
        <v>7777</v>
      </c>
      <c r="J642" s="213"/>
      <c r="K642" s="214"/>
      <c r="L642" s="214"/>
      <c r="M642" s="214"/>
      <c r="N642" s="214"/>
      <c r="O642" s="214"/>
      <c r="P642" s="216"/>
    </row>
    <row r="643" spans="2:16">
      <c r="B643" s="267">
        <v>46294</v>
      </c>
      <c r="C643" s="261" t="s">
        <v>7722</v>
      </c>
      <c r="D643" s="261" t="s">
        <v>9995</v>
      </c>
      <c r="E643" s="261" t="s">
        <v>6875</v>
      </c>
      <c r="F643" s="261">
        <v>440.11690216884023</v>
      </c>
      <c r="G643" s="261" t="s">
        <v>2983</v>
      </c>
      <c r="H643" s="261" t="s">
        <v>2864</v>
      </c>
      <c r="I643" s="261" t="s">
        <v>7778</v>
      </c>
      <c r="J643" s="213"/>
      <c r="K643" s="214"/>
      <c r="L643" s="214"/>
      <c r="M643" s="214"/>
      <c r="N643" s="214"/>
      <c r="O643" s="214"/>
      <c r="P643" s="216"/>
    </row>
    <row r="644" spans="2:16">
      <c r="B644" s="267">
        <v>46294</v>
      </c>
      <c r="C644" s="261" t="s">
        <v>7722</v>
      </c>
      <c r="D644" s="261" t="s">
        <v>9995</v>
      </c>
      <c r="E644" s="261" t="s">
        <v>6875</v>
      </c>
      <c r="F644" s="261">
        <v>440.11718408763409</v>
      </c>
      <c r="G644" s="261" t="s">
        <v>2983</v>
      </c>
      <c r="H644" s="261" t="s">
        <v>2945</v>
      </c>
      <c r="I644" s="261" t="s">
        <v>7779</v>
      </c>
      <c r="J644" s="213"/>
      <c r="K644" s="214"/>
      <c r="L644" s="214"/>
      <c r="M644" s="214"/>
      <c r="N644" s="214"/>
      <c r="O644" s="214"/>
      <c r="P644" s="216"/>
    </row>
    <row r="645" spans="2:16">
      <c r="B645" s="267">
        <v>46294</v>
      </c>
      <c r="C645" s="261" t="s">
        <v>7722</v>
      </c>
      <c r="D645" s="261" t="s">
        <v>9995</v>
      </c>
      <c r="E645" s="261" t="s">
        <v>6875</v>
      </c>
      <c r="F645" s="261">
        <v>584.71409993851557</v>
      </c>
      <c r="G645" s="261" t="s">
        <v>2983</v>
      </c>
      <c r="H645" s="261" t="s">
        <v>2974</v>
      </c>
      <c r="I645" s="261" t="s">
        <v>7780</v>
      </c>
      <c r="J645" s="213"/>
      <c r="K645" s="214"/>
      <c r="L645" s="214"/>
      <c r="M645" s="214"/>
      <c r="N645" s="214"/>
      <c r="O645" s="214"/>
      <c r="P645" s="216"/>
    </row>
    <row r="646" spans="2:16">
      <c r="B646" s="267">
        <v>46294</v>
      </c>
      <c r="C646" s="261" t="s">
        <v>7722</v>
      </c>
      <c r="D646" s="261" t="s">
        <v>9995</v>
      </c>
      <c r="E646" s="261" t="s">
        <v>6875</v>
      </c>
      <c r="F646" s="261">
        <v>415.32615149207408</v>
      </c>
      <c r="G646" s="261" t="s">
        <v>2983</v>
      </c>
      <c r="H646" s="261" t="s">
        <v>2978</v>
      </c>
      <c r="I646" s="261" t="s">
        <v>7781</v>
      </c>
      <c r="J646" s="213"/>
      <c r="K646" s="214"/>
      <c r="L646" s="214"/>
      <c r="M646" s="214"/>
      <c r="N646" s="214"/>
      <c r="O646" s="214"/>
      <c r="P646" s="216"/>
    </row>
    <row r="647" spans="2:16">
      <c r="B647" s="267">
        <v>46294</v>
      </c>
      <c r="C647" s="261" t="s">
        <v>7722</v>
      </c>
      <c r="D647" s="261" t="s">
        <v>9995</v>
      </c>
      <c r="E647" s="261" t="s">
        <v>6875</v>
      </c>
      <c r="F647" s="261">
        <v>491.76736677158618</v>
      </c>
      <c r="G647" s="261" t="s">
        <v>3022</v>
      </c>
      <c r="H647" s="261" t="s">
        <v>7327</v>
      </c>
      <c r="I647" s="261" t="s">
        <v>7782</v>
      </c>
      <c r="J647" s="213"/>
      <c r="K647" s="214"/>
      <c r="L647" s="214"/>
      <c r="M647" s="214"/>
      <c r="N647" s="214"/>
      <c r="O647" s="214"/>
      <c r="P647" s="216"/>
    </row>
    <row r="648" spans="2:16">
      <c r="B648" s="267">
        <v>46294</v>
      </c>
      <c r="C648" s="261" t="s">
        <v>7722</v>
      </c>
      <c r="D648" s="261" t="s">
        <v>9995</v>
      </c>
      <c r="E648" s="261" t="s">
        <v>6875</v>
      </c>
      <c r="F648" s="261">
        <v>391.78448342531919</v>
      </c>
      <c r="G648" s="261" t="s">
        <v>3022</v>
      </c>
      <c r="H648" s="261" t="s">
        <v>2939</v>
      </c>
      <c r="I648" s="261" t="s">
        <v>7783</v>
      </c>
      <c r="J648" s="213"/>
      <c r="K648" s="214"/>
      <c r="L648" s="214"/>
      <c r="M648" s="214"/>
      <c r="N648" s="214"/>
      <c r="O648" s="214"/>
      <c r="P648" s="216"/>
    </row>
    <row r="649" spans="2:16">
      <c r="B649" s="267">
        <v>46294</v>
      </c>
      <c r="C649" s="261" t="s">
        <v>7722</v>
      </c>
      <c r="D649" s="261" t="s">
        <v>9995</v>
      </c>
      <c r="E649" s="261" t="s">
        <v>6875</v>
      </c>
      <c r="F649" s="261">
        <v>454.08630531653762</v>
      </c>
      <c r="G649" s="261" t="s">
        <v>3022</v>
      </c>
      <c r="H649" s="261" t="s">
        <v>2987</v>
      </c>
      <c r="I649" s="261" t="s">
        <v>7784</v>
      </c>
      <c r="J649" s="213"/>
      <c r="K649" s="214"/>
      <c r="L649" s="214"/>
      <c r="M649" s="214"/>
      <c r="N649" s="214"/>
      <c r="O649" s="214"/>
      <c r="P649" s="216"/>
    </row>
    <row r="650" spans="2:16">
      <c r="B650" s="267">
        <v>46294</v>
      </c>
      <c r="C650" s="261" t="s">
        <v>7722</v>
      </c>
      <c r="D650" s="261" t="s">
        <v>9995</v>
      </c>
      <c r="E650" s="261" t="s">
        <v>6875</v>
      </c>
      <c r="F650" s="261">
        <v>416.54957673326129</v>
      </c>
      <c r="G650" s="261" t="s">
        <v>3022</v>
      </c>
      <c r="H650" s="261" t="s">
        <v>2986</v>
      </c>
      <c r="I650" s="261" t="s">
        <v>7785</v>
      </c>
      <c r="J650" s="213"/>
      <c r="K650" s="214"/>
      <c r="L650" s="214"/>
      <c r="M650" s="214"/>
      <c r="N650" s="214"/>
      <c r="O650" s="214"/>
      <c r="P650" s="216"/>
    </row>
    <row r="651" spans="2:16">
      <c r="B651" s="267">
        <v>46294</v>
      </c>
      <c r="C651" s="261" t="s">
        <v>7722</v>
      </c>
      <c r="D651" s="261" t="s">
        <v>9995</v>
      </c>
      <c r="E651" s="261" t="s">
        <v>6875</v>
      </c>
      <c r="F651" s="261">
        <v>560.91108606336638</v>
      </c>
      <c r="G651" s="261" t="s">
        <v>3022</v>
      </c>
      <c r="H651" s="261" t="s">
        <v>2980</v>
      </c>
      <c r="I651" s="261" t="s">
        <v>7786</v>
      </c>
      <c r="J651" s="213"/>
      <c r="K651" s="214"/>
      <c r="L651" s="214"/>
      <c r="M651" s="214"/>
      <c r="N651" s="214"/>
      <c r="O651" s="214"/>
      <c r="P651" s="216"/>
    </row>
    <row r="652" spans="2:16">
      <c r="B652" s="267">
        <v>46294</v>
      </c>
      <c r="C652" s="261" t="s">
        <v>7722</v>
      </c>
      <c r="D652" s="261" t="s">
        <v>9995</v>
      </c>
      <c r="E652" s="261" t="s">
        <v>6875</v>
      </c>
      <c r="F652" s="261">
        <v>419.73787923529738</v>
      </c>
      <c r="G652" s="261" t="s">
        <v>3022</v>
      </c>
      <c r="H652" s="261" t="s">
        <v>3022</v>
      </c>
      <c r="I652" s="261" t="s">
        <v>7787</v>
      </c>
      <c r="J652" s="213"/>
      <c r="K652" s="214"/>
      <c r="L652" s="214"/>
      <c r="M652" s="214"/>
      <c r="N652" s="214"/>
      <c r="O652" s="214"/>
      <c r="P652" s="216"/>
    </row>
    <row r="653" spans="2:16">
      <c r="B653" s="267">
        <v>46294</v>
      </c>
      <c r="C653" s="261" t="s">
        <v>7722</v>
      </c>
      <c r="D653" s="261" t="s">
        <v>9995</v>
      </c>
      <c r="E653" s="261" t="s">
        <v>6875</v>
      </c>
      <c r="F653" s="261">
        <v>419.73673551902169</v>
      </c>
      <c r="G653" s="261" t="s">
        <v>3022</v>
      </c>
      <c r="H653" s="261" t="s">
        <v>3021</v>
      </c>
      <c r="I653" s="261" t="s">
        <v>7788</v>
      </c>
      <c r="J653" s="213"/>
      <c r="K653" s="214"/>
      <c r="L653" s="214"/>
      <c r="M653" s="214"/>
      <c r="N653" s="214"/>
      <c r="O653" s="214"/>
      <c r="P653" s="216"/>
    </row>
    <row r="654" spans="2:16">
      <c r="B654" s="267">
        <v>46294</v>
      </c>
      <c r="C654" s="261" t="s">
        <v>7722</v>
      </c>
      <c r="D654" s="261" t="s">
        <v>9995</v>
      </c>
      <c r="E654" s="261" t="s">
        <v>6875</v>
      </c>
      <c r="F654" s="261">
        <v>420.41396627295762</v>
      </c>
      <c r="G654" s="261" t="s">
        <v>3022</v>
      </c>
      <c r="H654" s="261" t="s">
        <v>2984</v>
      </c>
      <c r="I654" s="261" t="s">
        <v>7789</v>
      </c>
      <c r="J654" s="213"/>
      <c r="K654" s="214"/>
      <c r="L654" s="214"/>
      <c r="M654" s="214"/>
      <c r="N654" s="214"/>
      <c r="O654" s="214"/>
      <c r="P654" s="216"/>
    </row>
    <row r="655" spans="2:16">
      <c r="B655" s="267">
        <v>46294</v>
      </c>
      <c r="C655" s="261" t="s">
        <v>7722</v>
      </c>
      <c r="D655" s="261" t="s">
        <v>9995</v>
      </c>
      <c r="E655" s="261" t="s">
        <v>6875</v>
      </c>
      <c r="F655" s="261">
        <v>464.14701787941158</v>
      </c>
      <c r="G655" s="261" t="s">
        <v>3022</v>
      </c>
      <c r="H655" s="261" t="s">
        <v>2982</v>
      </c>
      <c r="I655" s="261" t="s">
        <v>7790</v>
      </c>
      <c r="J655" s="213"/>
      <c r="K655" s="214"/>
      <c r="L655" s="214"/>
      <c r="M655" s="214"/>
      <c r="N655" s="214"/>
      <c r="O655" s="214"/>
      <c r="P655" s="216"/>
    </row>
    <row r="656" spans="2:16">
      <c r="B656" s="267">
        <v>46294</v>
      </c>
      <c r="C656" s="261" t="s">
        <v>7722</v>
      </c>
      <c r="D656" s="261" t="s">
        <v>9995</v>
      </c>
      <c r="E656" s="261" t="s">
        <v>6875</v>
      </c>
      <c r="F656" s="261">
        <v>667.92528284527361</v>
      </c>
      <c r="G656" s="261" t="s">
        <v>3022</v>
      </c>
      <c r="H656" s="261" t="s">
        <v>2983</v>
      </c>
      <c r="I656" s="261" t="s">
        <v>7791</v>
      </c>
      <c r="J656" s="213"/>
      <c r="K656" s="214"/>
      <c r="L656" s="214"/>
      <c r="M656" s="214"/>
      <c r="N656" s="214"/>
      <c r="O656" s="214"/>
      <c r="P656" s="216"/>
    </row>
    <row r="657" spans="2:16">
      <c r="B657" s="267">
        <v>46294</v>
      </c>
      <c r="C657" s="261" t="s">
        <v>7722</v>
      </c>
      <c r="D657" s="261" t="s">
        <v>9995</v>
      </c>
      <c r="E657" s="261" t="s">
        <v>6875</v>
      </c>
      <c r="F657" s="261">
        <v>633.52712713181973</v>
      </c>
      <c r="G657" s="261" t="s">
        <v>2922</v>
      </c>
      <c r="H657" s="261" t="s">
        <v>2918</v>
      </c>
      <c r="I657" s="261" t="s">
        <v>7792</v>
      </c>
      <c r="J657" s="213"/>
      <c r="K657" s="214"/>
      <c r="L657" s="214"/>
      <c r="M657" s="214"/>
      <c r="N657" s="214"/>
      <c r="O657" s="214"/>
      <c r="P657" s="216"/>
    </row>
    <row r="658" spans="2:16">
      <c r="B658" s="267">
        <v>46294</v>
      </c>
      <c r="C658" s="261" t="s">
        <v>11644</v>
      </c>
      <c r="D658" s="261" t="s">
        <v>9995</v>
      </c>
      <c r="E658" s="261" t="s">
        <v>6872</v>
      </c>
      <c r="F658" s="261">
        <v>689.15021030977368</v>
      </c>
      <c r="G658" s="261" t="s">
        <v>2994</v>
      </c>
      <c r="H658" s="261" t="s">
        <v>2977</v>
      </c>
      <c r="I658" s="261" t="s">
        <v>7793</v>
      </c>
      <c r="J658" s="213"/>
      <c r="K658" s="214"/>
      <c r="L658" s="214"/>
      <c r="M658" s="214"/>
      <c r="N658" s="214"/>
      <c r="O658" s="214"/>
      <c r="P658" s="216"/>
    </row>
    <row r="659" spans="2:16">
      <c r="B659" s="267">
        <v>46294</v>
      </c>
      <c r="C659" s="261" t="s">
        <v>11644</v>
      </c>
      <c r="D659" s="261" t="s">
        <v>9995</v>
      </c>
      <c r="E659" s="261" t="s">
        <v>6872</v>
      </c>
      <c r="F659" s="261">
        <v>658.21715757250786</v>
      </c>
      <c r="G659" s="261" t="s">
        <v>2994</v>
      </c>
      <c r="H659" s="261" t="s">
        <v>2976</v>
      </c>
      <c r="I659" s="261" t="s">
        <v>7794</v>
      </c>
      <c r="J659" s="213"/>
      <c r="K659" s="214"/>
      <c r="L659" s="214"/>
      <c r="M659" s="214"/>
      <c r="N659" s="214"/>
      <c r="O659" s="214"/>
      <c r="P659" s="216"/>
    </row>
    <row r="660" spans="2:16">
      <c r="B660" s="267">
        <v>46294</v>
      </c>
      <c r="C660" s="261" t="s">
        <v>11644</v>
      </c>
      <c r="D660" s="261" t="s">
        <v>9995</v>
      </c>
      <c r="E660" s="261" t="s">
        <v>6872</v>
      </c>
      <c r="F660" s="261">
        <v>615.36760943010449</v>
      </c>
      <c r="G660" s="261" t="s">
        <v>2994</v>
      </c>
      <c r="H660" s="261" t="s">
        <v>2866</v>
      </c>
      <c r="I660" s="261" t="s">
        <v>7795</v>
      </c>
      <c r="J660" s="213"/>
      <c r="K660" s="214"/>
      <c r="L660" s="214"/>
      <c r="M660" s="214"/>
      <c r="N660" s="214"/>
      <c r="O660" s="214"/>
      <c r="P660" s="216"/>
    </row>
    <row r="661" spans="2:16">
      <c r="B661" s="267">
        <v>46294</v>
      </c>
      <c r="C661" s="261" t="s">
        <v>11644</v>
      </c>
      <c r="D661" s="261" t="s">
        <v>9995</v>
      </c>
      <c r="E661" s="261" t="s">
        <v>6872</v>
      </c>
      <c r="F661" s="261">
        <v>621.89877116680145</v>
      </c>
      <c r="G661" s="261" t="s">
        <v>2994</v>
      </c>
      <c r="H661" s="261" t="s">
        <v>2975</v>
      </c>
      <c r="I661" s="261" t="s">
        <v>7796</v>
      </c>
      <c r="J661" s="213"/>
      <c r="K661" s="214"/>
      <c r="L661" s="214"/>
      <c r="M661" s="214"/>
      <c r="N661" s="214"/>
      <c r="O661" s="214"/>
      <c r="P661" s="216"/>
    </row>
    <row r="662" spans="2:16">
      <c r="B662" s="267">
        <v>46294</v>
      </c>
      <c r="C662" s="261" t="s">
        <v>11644</v>
      </c>
      <c r="D662" s="261" t="s">
        <v>9995</v>
      </c>
      <c r="E662" s="261" t="s">
        <v>6872</v>
      </c>
      <c r="F662" s="261">
        <v>579.6103842346929</v>
      </c>
      <c r="G662" s="261" t="s">
        <v>2994</v>
      </c>
      <c r="H662" s="261" t="s">
        <v>2974</v>
      </c>
      <c r="I662" s="261" t="s">
        <v>7797</v>
      </c>
      <c r="J662" s="213"/>
      <c r="K662" s="214"/>
      <c r="L662" s="214"/>
      <c r="M662" s="214"/>
      <c r="N662" s="214"/>
      <c r="O662" s="214"/>
      <c r="P662" s="216"/>
    </row>
    <row r="663" spans="2:16">
      <c r="B663" s="267">
        <v>46294</v>
      </c>
      <c r="C663" s="261" t="s">
        <v>11644</v>
      </c>
      <c r="D663" s="261" t="s">
        <v>9995</v>
      </c>
      <c r="E663" s="261" t="s">
        <v>6872</v>
      </c>
      <c r="F663" s="261">
        <v>1060.4450028548019</v>
      </c>
      <c r="G663" s="261" t="s">
        <v>2994</v>
      </c>
      <c r="H663" s="261" t="s">
        <v>2917</v>
      </c>
      <c r="I663" s="261" t="s">
        <v>7798</v>
      </c>
      <c r="J663" s="213"/>
      <c r="K663" s="214"/>
      <c r="L663" s="214"/>
      <c r="M663" s="214"/>
      <c r="N663" s="214"/>
      <c r="O663" s="214"/>
      <c r="P663" s="216"/>
    </row>
    <row r="664" spans="2:16">
      <c r="B664" s="267">
        <v>46294</v>
      </c>
      <c r="C664" s="261" t="s">
        <v>11644</v>
      </c>
      <c r="D664" s="261" t="s">
        <v>9995</v>
      </c>
      <c r="E664" s="261" t="s">
        <v>6872</v>
      </c>
      <c r="F664" s="261">
        <v>814.65724850818515</v>
      </c>
      <c r="G664" s="261" t="s">
        <v>2994</v>
      </c>
      <c r="H664" s="261" t="s">
        <v>2918</v>
      </c>
      <c r="I664" s="261" t="s">
        <v>7799</v>
      </c>
      <c r="J664" s="213"/>
      <c r="K664" s="214"/>
      <c r="L664" s="214"/>
      <c r="M664" s="214"/>
      <c r="N664" s="214"/>
      <c r="O664" s="214"/>
      <c r="P664" s="216"/>
    </row>
    <row r="665" spans="2:16">
      <c r="B665" s="267">
        <v>46294</v>
      </c>
      <c r="C665" s="261" t="s">
        <v>11644</v>
      </c>
      <c r="D665" s="261" t="s">
        <v>9995</v>
      </c>
      <c r="E665" s="261" t="s">
        <v>6872</v>
      </c>
      <c r="F665" s="261">
        <v>627.19394113356248</v>
      </c>
      <c r="G665" s="261" t="s">
        <v>2918</v>
      </c>
      <c r="H665" s="261" t="s">
        <v>2937</v>
      </c>
      <c r="I665" s="261" t="s">
        <v>7800</v>
      </c>
      <c r="J665" s="213"/>
      <c r="K665" s="214"/>
      <c r="L665" s="214"/>
      <c r="M665" s="214"/>
      <c r="N665" s="214"/>
      <c r="O665" s="214"/>
      <c r="P665" s="216"/>
    </row>
    <row r="666" spans="2:16">
      <c r="B666" s="267">
        <v>46294</v>
      </c>
      <c r="C666" s="261" t="s">
        <v>11644</v>
      </c>
      <c r="D666" s="261" t="s">
        <v>9995</v>
      </c>
      <c r="E666" s="261" t="s">
        <v>6872</v>
      </c>
      <c r="F666" s="261">
        <v>508.88478043442592</v>
      </c>
      <c r="G666" s="261" t="s">
        <v>2918</v>
      </c>
      <c r="H666" s="261" t="s">
        <v>2938</v>
      </c>
      <c r="I666" s="261" t="s">
        <v>7801</v>
      </c>
      <c r="J666" s="213"/>
      <c r="K666" s="214"/>
      <c r="L666" s="214"/>
      <c r="M666" s="214"/>
      <c r="N666" s="214"/>
      <c r="O666" s="214"/>
      <c r="P666" s="216"/>
    </row>
    <row r="667" spans="2:16">
      <c r="B667" s="267">
        <v>46294</v>
      </c>
      <c r="C667" s="261" t="s">
        <v>11644</v>
      </c>
      <c r="D667" s="261" t="s">
        <v>9995</v>
      </c>
      <c r="E667" s="261" t="s">
        <v>6872</v>
      </c>
      <c r="F667" s="261">
        <v>807.02140670828521</v>
      </c>
      <c r="G667" s="261" t="s">
        <v>2995</v>
      </c>
      <c r="H667" s="261" t="s">
        <v>2864</v>
      </c>
      <c r="I667" s="261" t="s">
        <v>7802</v>
      </c>
      <c r="J667" s="213"/>
      <c r="K667" s="214"/>
      <c r="L667" s="214"/>
      <c r="M667" s="214"/>
      <c r="N667" s="214"/>
      <c r="O667" s="214"/>
      <c r="P667" s="216"/>
    </row>
    <row r="668" spans="2:16">
      <c r="B668" s="267">
        <v>46294</v>
      </c>
      <c r="C668" s="261" t="s">
        <v>11644</v>
      </c>
      <c r="D668" s="261" t="s">
        <v>9995</v>
      </c>
      <c r="E668" s="261" t="s">
        <v>6872</v>
      </c>
      <c r="F668" s="261">
        <v>938.31221983110299</v>
      </c>
      <c r="G668" s="261" t="s">
        <v>2945</v>
      </c>
      <c r="H668" s="261" t="s">
        <v>7803</v>
      </c>
      <c r="I668" s="261" t="s">
        <v>7804</v>
      </c>
      <c r="J668" s="213"/>
      <c r="K668" s="214"/>
      <c r="L668" s="214"/>
      <c r="M668" s="214"/>
      <c r="N668" s="214"/>
      <c r="O668" s="214"/>
      <c r="P668" s="216"/>
    </row>
    <row r="669" spans="2:16">
      <c r="B669" s="267">
        <v>46294</v>
      </c>
      <c r="C669" s="261" t="s">
        <v>11644</v>
      </c>
      <c r="D669" s="261" t="s">
        <v>9995</v>
      </c>
      <c r="E669" s="261" t="s">
        <v>3035</v>
      </c>
      <c r="F669" s="261">
        <v>526.79965196922421</v>
      </c>
      <c r="G669" s="261" t="s">
        <v>2922</v>
      </c>
      <c r="H669" s="261" t="s">
        <v>2939</v>
      </c>
      <c r="I669" s="261" t="s">
        <v>7805</v>
      </c>
      <c r="J669" s="213"/>
      <c r="K669" s="214"/>
      <c r="L669" s="214"/>
      <c r="M669" s="214"/>
      <c r="N669" s="214"/>
      <c r="O669" s="214"/>
      <c r="P669" s="216"/>
    </row>
    <row r="670" spans="2:16">
      <c r="B670" s="267">
        <v>46294</v>
      </c>
      <c r="C670" s="261" t="s">
        <v>11644</v>
      </c>
      <c r="D670" s="261" t="s">
        <v>9995</v>
      </c>
      <c r="E670" s="261" t="s">
        <v>3035</v>
      </c>
      <c r="F670" s="261">
        <v>770.80066511454061</v>
      </c>
      <c r="G670" s="261" t="s">
        <v>2922</v>
      </c>
      <c r="H670" s="261" t="s">
        <v>2940</v>
      </c>
      <c r="I670" s="261" t="s">
        <v>7806</v>
      </c>
      <c r="J670" s="213"/>
      <c r="K670" s="214"/>
      <c r="L670" s="214"/>
      <c r="M670" s="214"/>
      <c r="N670" s="214"/>
      <c r="O670" s="214"/>
      <c r="P670" s="216"/>
    </row>
    <row r="671" spans="2:16">
      <c r="B671" s="267">
        <v>46294</v>
      </c>
      <c r="C671" s="261" t="s">
        <v>11644</v>
      </c>
      <c r="D671" s="261" t="s">
        <v>9995</v>
      </c>
      <c r="E671" s="261" t="s">
        <v>3035</v>
      </c>
      <c r="F671" s="261">
        <v>553.64310028636828</v>
      </c>
      <c r="G671" s="261" t="s">
        <v>2922</v>
      </c>
      <c r="H671" s="261" t="s">
        <v>2981</v>
      </c>
      <c r="I671" s="261" t="s">
        <v>7807</v>
      </c>
      <c r="J671" s="213"/>
      <c r="K671" s="214"/>
      <c r="L671" s="214"/>
      <c r="M671" s="214"/>
      <c r="N671" s="214"/>
      <c r="O671" s="214"/>
      <c r="P671" s="216"/>
    </row>
    <row r="672" spans="2:16">
      <c r="B672" s="267">
        <v>46294</v>
      </c>
      <c r="C672" s="261" t="s">
        <v>11644</v>
      </c>
      <c r="D672" s="261" t="s">
        <v>9995</v>
      </c>
      <c r="E672" s="261" t="s">
        <v>3035</v>
      </c>
      <c r="F672" s="261">
        <v>553.64086978556588</v>
      </c>
      <c r="G672" s="261" t="s">
        <v>2922</v>
      </c>
      <c r="H672" s="261" t="s">
        <v>2982</v>
      </c>
      <c r="I672" s="261" t="s">
        <v>7808</v>
      </c>
      <c r="J672" s="213"/>
      <c r="K672" s="214"/>
      <c r="L672" s="214"/>
      <c r="M672" s="214"/>
      <c r="N672" s="214"/>
      <c r="O672" s="214"/>
      <c r="P672" s="216"/>
    </row>
    <row r="673" spans="2:16">
      <c r="B673" s="267">
        <v>46294</v>
      </c>
      <c r="C673" s="261" t="s">
        <v>11644</v>
      </c>
      <c r="D673" s="261" t="s">
        <v>9995</v>
      </c>
      <c r="E673" s="261" t="s">
        <v>3035</v>
      </c>
      <c r="F673" s="261">
        <v>524.79422151390463</v>
      </c>
      <c r="G673" s="261" t="s">
        <v>2935</v>
      </c>
      <c r="H673" s="261" t="s">
        <v>2933</v>
      </c>
      <c r="I673" s="261" t="s">
        <v>7809</v>
      </c>
      <c r="J673" s="213"/>
      <c r="K673" s="214"/>
      <c r="L673" s="214"/>
      <c r="M673" s="214"/>
      <c r="N673" s="214"/>
      <c r="O673" s="214"/>
      <c r="P673" s="216"/>
    </row>
    <row r="674" spans="2:16">
      <c r="B674" s="267">
        <v>46294</v>
      </c>
      <c r="C674" s="261" t="s">
        <v>11644</v>
      </c>
      <c r="D674" s="261" t="s">
        <v>9995</v>
      </c>
      <c r="E674" s="261" t="s">
        <v>3035</v>
      </c>
      <c r="F674" s="261">
        <v>450.00378122064279</v>
      </c>
      <c r="G674" s="261" t="s">
        <v>2935</v>
      </c>
      <c r="H674" s="261" t="s">
        <v>2922</v>
      </c>
      <c r="I674" s="261" t="s">
        <v>7810</v>
      </c>
      <c r="J674" s="213"/>
      <c r="K674" s="214"/>
      <c r="L674" s="214"/>
      <c r="M674" s="214"/>
      <c r="N674" s="214"/>
      <c r="O674" s="214"/>
      <c r="P674" s="216"/>
    </row>
    <row r="675" spans="2:16">
      <c r="B675" s="267">
        <v>46294</v>
      </c>
      <c r="C675" s="261" t="s">
        <v>11644</v>
      </c>
      <c r="D675" s="261" t="s">
        <v>9995</v>
      </c>
      <c r="E675" s="261" t="s">
        <v>3035</v>
      </c>
      <c r="F675" s="261">
        <v>272.17065772553912</v>
      </c>
      <c r="G675" s="261" t="s">
        <v>2935</v>
      </c>
      <c r="H675" s="261" t="s">
        <v>2937</v>
      </c>
      <c r="I675" s="261" t="s">
        <v>7811</v>
      </c>
      <c r="J675" s="213"/>
      <c r="K675" s="214"/>
      <c r="L675" s="214"/>
      <c r="M675" s="214"/>
      <c r="N675" s="214"/>
      <c r="O675" s="214"/>
      <c r="P675" s="216"/>
    </row>
    <row r="676" spans="2:16">
      <c r="B676" s="267">
        <v>46294</v>
      </c>
      <c r="C676" s="261" t="s">
        <v>11644</v>
      </c>
      <c r="D676" s="261" t="s">
        <v>9995</v>
      </c>
      <c r="E676" s="261" t="s">
        <v>3035</v>
      </c>
      <c r="F676" s="261">
        <v>249.49290627706799</v>
      </c>
      <c r="G676" s="261" t="s">
        <v>2935</v>
      </c>
      <c r="H676" s="261" t="s">
        <v>2938</v>
      </c>
      <c r="I676" s="261" t="s">
        <v>7812</v>
      </c>
      <c r="J676" s="213"/>
      <c r="K676" s="214"/>
      <c r="L676" s="214"/>
      <c r="M676" s="214"/>
      <c r="N676" s="214"/>
      <c r="O676" s="214"/>
      <c r="P676" s="216"/>
    </row>
    <row r="677" spans="2:16">
      <c r="B677" s="267">
        <v>46294</v>
      </c>
      <c r="C677" s="261" t="s">
        <v>11644</v>
      </c>
      <c r="D677" s="261" t="s">
        <v>9995</v>
      </c>
      <c r="E677" s="261" t="s">
        <v>3035</v>
      </c>
      <c r="F677" s="261">
        <v>485.99932547775097</v>
      </c>
      <c r="G677" s="261" t="s">
        <v>2935</v>
      </c>
      <c r="H677" s="261" t="s">
        <v>2936</v>
      </c>
      <c r="I677" s="261" t="s">
        <v>7813</v>
      </c>
      <c r="J677" s="213"/>
      <c r="K677" s="214"/>
      <c r="L677" s="214"/>
      <c r="M677" s="214"/>
      <c r="N677" s="214"/>
      <c r="O677" s="214"/>
      <c r="P677" s="216"/>
    </row>
    <row r="678" spans="2:16">
      <c r="B678" s="267">
        <v>46294</v>
      </c>
      <c r="C678" s="261" t="s">
        <v>11644</v>
      </c>
      <c r="D678" s="261" t="s">
        <v>9995</v>
      </c>
      <c r="E678" s="261" t="s">
        <v>3035</v>
      </c>
      <c r="F678" s="261">
        <v>488.80199034512037</v>
      </c>
      <c r="G678" s="261" t="s">
        <v>2935</v>
      </c>
      <c r="H678" s="261" t="s">
        <v>2935</v>
      </c>
      <c r="I678" s="261" t="s">
        <v>7814</v>
      </c>
      <c r="J678" s="213"/>
      <c r="K678" s="214"/>
      <c r="L678" s="214"/>
      <c r="M678" s="214"/>
      <c r="N678" s="214"/>
      <c r="O678" s="214"/>
      <c r="P678" s="216"/>
    </row>
    <row r="679" spans="2:16">
      <c r="B679" s="267">
        <v>46294</v>
      </c>
      <c r="C679" s="261" t="s">
        <v>11644</v>
      </c>
      <c r="D679" s="261" t="s">
        <v>9995</v>
      </c>
      <c r="E679" s="261" t="s">
        <v>3035</v>
      </c>
      <c r="F679" s="261">
        <v>493.15643840911798</v>
      </c>
      <c r="G679" s="261" t="s">
        <v>2935</v>
      </c>
      <c r="H679" s="261" t="s">
        <v>2917</v>
      </c>
      <c r="I679" s="261" t="s">
        <v>7815</v>
      </c>
      <c r="J679" s="213"/>
      <c r="K679" s="214"/>
      <c r="L679" s="214"/>
      <c r="M679" s="214"/>
      <c r="N679" s="214"/>
      <c r="O679" s="214"/>
      <c r="P679" s="216"/>
    </row>
    <row r="680" spans="2:16">
      <c r="B680" s="267">
        <v>46294</v>
      </c>
      <c r="C680" s="261" t="s">
        <v>11644</v>
      </c>
      <c r="D680" s="261" t="s">
        <v>9995</v>
      </c>
      <c r="E680" s="261" t="s">
        <v>3035</v>
      </c>
      <c r="F680" s="261">
        <v>493.15157935442397</v>
      </c>
      <c r="G680" s="261" t="s">
        <v>2935</v>
      </c>
      <c r="H680" s="261" t="s">
        <v>2916</v>
      </c>
      <c r="I680" s="261" t="s">
        <v>7816</v>
      </c>
      <c r="J680" s="213"/>
      <c r="K680" s="214"/>
      <c r="L680" s="214"/>
      <c r="M680" s="214"/>
      <c r="N680" s="214"/>
      <c r="O680" s="214"/>
      <c r="P680" s="216"/>
    </row>
    <row r="681" spans="2:16">
      <c r="B681" s="267">
        <v>46294</v>
      </c>
      <c r="C681" s="261" t="s">
        <v>11644</v>
      </c>
      <c r="D681" s="261" t="s">
        <v>9995</v>
      </c>
      <c r="E681" s="261" t="s">
        <v>3035</v>
      </c>
      <c r="F681" s="261">
        <v>816.7133661408443</v>
      </c>
      <c r="G681" s="261" t="s">
        <v>2978</v>
      </c>
      <c r="H681" s="261" t="s">
        <v>2922</v>
      </c>
      <c r="I681" s="261" t="s">
        <v>7817</v>
      </c>
      <c r="J681" s="213"/>
      <c r="K681" s="214"/>
      <c r="L681" s="214"/>
      <c r="M681" s="214"/>
      <c r="N681" s="214"/>
      <c r="O681" s="214"/>
      <c r="P681" s="216"/>
    </row>
    <row r="682" spans="2:16">
      <c r="B682" s="267">
        <v>46294</v>
      </c>
      <c r="C682" s="261" t="s">
        <v>11644</v>
      </c>
      <c r="D682" s="261" t="s">
        <v>9995</v>
      </c>
      <c r="E682" s="261" t="s">
        <v>3035</v>
      </c>
      <c r="F682" s="261">
        <v>543.8120874883607</v>
      </c>
      <c r="G682" s="261" t="s">
        <v>2978</v>
      </c>
      <c r="H682" s="261" t="s">
        <v>2866</v>
      </c>
      <c r="I682" s="261" t="s">
        <v>7818</v>
      </c>
      <c r="J682" s="213"/>
      <c r="K682" s="214"/>
      <c r="L682" s="214"/>
      <c r="M682" s="214"/>
      <c r="N682" s="214"/>
      <c r="O682" s="214"/>
      <c r="P682" s="216"/>
    </row>
    <row r="683" spans="2:16">
      <c r="B683" s="267">
        <v>46294</v>
      </c>
      <c r="C683" s="261" t="s">
        <v>11644</v>
      </c>
      <c r="D683" s="261" t="s">
        <v>9995</v>
      </c>
      <c r="E683" s="261" t="s">
        <v>3035</v>
      </c>
      <c r="F683" s="261">
        <v>500.43910650140612</v>
      </c>
      <c r="G683" s="261" t="s">
        <v>2978</v>
      </c>
      <c r="H683" s="261" t="s">
        <v>2945</v>
      </c>
      <c r="I683" s="261" t="s">
        <v>7819</v>
      </c>
      <c r="J683" s="213"/>
      <c r="K683" s="214"/>
      <c r="L683" s="214"/>
      <c r="M683" s="214"/>
      <c r="N683" s="214"/>
      <c r="O683" s="214"/>
      <c r="P683" s="216"/>
    </row>
    <row r="684" spans="2:16">
      <c r="B684" s="267">
        <v>46294</v>
      </c>
      <c r="C684" s="261" t="s">
        <v>11644</v>
      </c>
      <c r="D684" s="261" t="s">
        <v>9995</v>
      </c>
      <c r="E684" s="261" t="s">
        <v>3035</v>
      </c>
      <c r="F684" s="261">
        <v>519.58924800157547</v>
      </c>
      <c r="G684" s="261" t="s">
        <v>2922</v>
      </c>
      <c r="H684" s="261" t="s">
        <v>2918</v>
      </c>
      <c r="I684" s="261" t="s">
        <v>7820</v>
      </c>
      <c r="J684" s="213"/>
      <c r="K684" s="214"/>
      <c r="L684" s="214"/>
      <c r="M684" s="214"/>
      <c r="N684" s="214"/>
      <c r="O684" s="214"/>
      <c r="P684" s="216"/>
    </row>
    <row r="685" spans="2:16">
      <c r="B685" s="267">
        <v>46294</v>
      </c>
      <c r="C685" s="261" t="s">
        <v>11644</v>
      </c>
      <c r="D685" s="261" t="s">
        <v>9995</v>
      </c>
      <c r="E685" s="261" t="s">
        <v>3035</v>
      </c>
      <c r="F685" s="261">
        <v>481.93045313283801</v>
      </c>
      <c r="G685" s="261" t="s">
        <v>2922</v>
      </c>
      <c r="H685" s="261" t="s">
        <v>2917</v>
      </c>
      <c r="I685" s="261" t="s">
        <v>7821</v>
      </c>
      <c r="J685" s="213"/>
      <c r="K685" s="214"/>
      <c r="L685" s="214"/>
      <c r="M685" s="214"/>
      <c r="N685" s="214"/>
      <c r="O685" s="214"/>
      <c r="P685" s="216"/>
    </row>
    <row r="686" spans="2:16">
      <c r="B686" s="267">
        <v>46294</v>
      </c>
      <c r="C686" s="261" t="s">
        <v>11644</v>
      </c>
      <c r="D686" s="261" t="s">
        <v>9995</v>
      </c>
      <c r="E686" s="261" t="s">
        <v>3035</v>
      </c>
      <c r="F686" s="261">
        <v>1063.9420469906181</v>
      </c>
      <c r="G686" s="261" t="s">
        <v>2990</v>
      </c>
      <c r="H686" s="261" t="s">
        <v>2978</v>
      </c>
      <c r="I686" s="261" t="s">
        <v>7822</v>
      </c>
      <c r="J686" s="213"/>
      <c r="K686" s="214"/>
      <c r="L686" s="214"/>
      <c r="M686" s="214"/>
      <c r="N686" s="214"/>
      <c r="O686" s="214"/>
      <c r="P686" s="216"/>
    </row>
    <row r="687" spans="2:16">
      <c r="B687" s="267">
        <v>46294</v>
      </c>
      <c r="C687" s="261" t="s">
        <v>11644</v>
      </c>
      <c r="D687" s="261" t="s">
        <v>9995</v>
      </c>
      <c r="E687" s="261" t="s">
        <v>3035</v>
      </c>
      <c r="F687" s="261">
        <v>797.09718592464924</v>
      </c>
      <c r="G687" s="261" t="s">
        <v>2990</v>
      </c>
      <c r="H687" s="261" t="s">
        <v>2916</v>
      </c>
      <c r="I687" s="261" t="s">
        <v>7823</v>
      </c>
      <c r="J687" s="213"/>
      <c r="K687" s="214"/>
      <c r="L687" s="214"/>
      <c r="M687" s="214"/>
      <c r="N687" s="214"/>
      <c r="O687" s="214"/>
      <c r="P687" s="216"/>
    </row>
    <row r="688" spans="2:16">
      <c r="B688" s="267">
        <v>46294</v>
      </c>
      <c r="C688" s="261" t="s">
        <v>11644</v>
      </c>
      <c r="D688" s="261" t="s">
        <v>9995</v>
      </c>
      <c r="E688" s="261" t="s">
        <v>3035</v>
      </c>
      <c r="F688" s="261">
        <v>942.70403793267906</v>
      </c>
      <c r="G688" s="261" t="s">
        <v>2990</v>
      </c>
      <c r="H688" s="261" t="s">
        <v>2918</v>
      </c>
      <c r="I688" s="261" t="s">
        <v>7824</v>
      </c>
      <c r="J688" s="213"/>
      <c r="K688" s="214"/>
      <c r="L688" s="214"/>
      <c r="M688" s="214"/>
      <c r="N688" s="214"/>
      <c r="O688" s="214"/>
      <c r="P688" s="216"/>
    </row>
    <row r="689" spans="2:16">
      <c r="B689" s="267">
        <v>46294</v>
      </c>
      <c r="C689" s="261" t="s">
        <v>11644</v>
      </c>
      <c r="D689" s="261" t="s">
        <v>9995</v>
      </c>
      <c r="E689" s="261" t="s">
        <v>3035</v>
      </c>
      <c r="F689" s="261">
        <v>1004.734128534328</v>
      </c>
      <c r="G689" s="261" t="s">
        <v>2988</v>
      </c>
      <c r="H689" s="261" t="s">
        <v>2935</v>
      </c>
      <c r="I689" s="261" t="s">
        <v>7825</v>
      </c>
      <c r="J689" s="213"/>
      <c r="K689" s="214"/>
      <c r="L689" s="214"/>
      <c r="M689" s="214"/>
      <c r="N689" s="214"/>
      <c r="O689" s="214"/>
      <c r="P689" s="216"/>
    </row>
    <row r="690" spans="2:16">
      <c r="B690" s="267">
        <v>46294</v>
      </c>
      <c r="C690" s="261" t="s">
        <v>11644</v>
      </c>
      <c r="D690" s="261" t="s">
        <v>9995</v>
      </c>
      <c r="E690" s="261" t="s">
        <v>3035</v>
      </c>
      <c r="F690" s="261">
        <v>615.87404838576913</v>
      </c>
      <c r="G690" s="261" t="s">
        <v>2990</v>
      </c>
      <c r="H690" s="261" t="s">
        <v>2945</v>
      </c>
      <c r="I690" s="261" t="s">
        <v>7826</v>
      </c>
      <c r="J690" s="213"/>
      <c r="K690" s="214"/>
      <c r="L690" s="214"/>
      <c r="M690" s="214"/>
      <c r="N690" s="214"/>
      <c r="O690" s="214"/>
      <c r="P690" s="216"/>
    </row>
    <row r="691" spans="2:16">
      <c r="B691" s="267">
        <v>46294</v>
      </c>
      <c r="C691" s="261" t="s">
        <v>11644</v>
      </c>
      <c r="D691" s="261" t="s">
        <v>9995</v>
      </c>
      <c r="E691" s="261" t="s">
        <v>3035</v>
      </c>
      <c r="F691" s="261">
        <v>998.20949782244861</v>
      </c>
      <c r="G691" s="261" t="s">
        <v>2989</v>
      </c>
      <c r="H691" s="261" t="s">
        <v>2933</v>
      </c>
      <c r="I691" s="261" t="s">
        <v>7827</v>
      </c>
      <c r="J691" s="213"/>
      <c r="K691" s="214"/>
      <c r="L691" s="214"/>
      <c r="M691" s="214"/>
      <c r="N691" s="214"/>
      <c r="O691" s="214"/>
      <c r="P691" s="216"/>
    </row>
    <row r="692" spans="2:16">
      <c r="B692" s="267">
        <v>46294</v>
      </c>
      <c r="C692" s="261" t="s">
        <v>11644</v>
      </c>
      <c r="D692" s="261" t="s">
        <v>9995</v>
      </c>
      <c r="E692" s="261" t="s">
        <v>3035</v>
      </c>
      <c r="F692" s="261">
        <v>744.81998356059194</v>
      </c>
      <c r="G692" s="261" t="s">
        <v>2989</v>
      </c>
      <c r="H692" s="261" t="s">
        <v>2935</v>
      </c>
      <c r="I692" s="261" t="s">
        <v>7828</v>
      </c>
      <c r="J692" s="213"/>
      <c r="K692" s="214"/>
      <c r="L692" s="214"/>
      <c r="M692" s="214"/>
      <c r="N692" s="214"/>
      <c r="O692" s="214"/>
      <c r="P692" s="216"/>
    </row>
    <row r="693" spans="2:16">
      <c r="B693" s="267">
        <v>46294</v>
      </c>
      <c r="C693" s="261" t="s">
        <v>11644</v>
      </c>
      <c r="D693" s="261" t="s">
        <v>9995</v>
      </c>
      <c r="E693" s="261" t="s">
        <v>3035</v>
      </c>
      <c r="F693" s="261">
        <v>702.21706047840416</v>
      </c>
      <c r="G693" s="261" t="s">
        <v>2995</v>
      </c>
      <c r="H693" s="261" t="s">
        <v>2978</v>
      </c>
      <c r="I693" s="261" t="s">
        <v>7829</v>
      </c>
      <c r="J693" s="213"/>
      <c r="K693" s="214"/>
      <c r="L693" s="214"/>
      <c r="M693" s="214"/>
      <c r="N693" s="214"/>
      <c r="O693" s="214"/>
      <c r="P693" s="216"/>
    </row>
    <row r="694" spans="2:16">
      <c r="B694" s="267">
        <v>46294</v>
      </c>
      <c r="C694" s="261" t="s">
        <v>11644</v>
      </c>
      <c r="D694" s="261" t="s">
        <v>9995</v>
      </c>
      <c r="E694" s="261" t="s">
        <v>3035</v>
      </c>
      <c r="F694" s="261">
        <v>708.96974693238735</v>
      </c>
      <c r="G694" s="261" t="s">
        <v>2995</v>
      </c>
      <c r="H694" s="261" t="s">
        <v>2940</v>
      </c>
      <c r="I694" s="261" t="s">
        <v>7830</v>
      </c>
      <c r="J694" s="213"/>
      <c r="K694" s="214"/>
      <c r="L694" s="214"/>
      <c r="M694" s="214"/>
      <c r="N694" s="214"/>
      <c r="O694" s="214"/>
      <c r="P694" s="216"/>
    </row>
    <row r="695" spans="2:16">
      <c r="B695" s="267">
        <v>46294</v>
      </c>
      <c r="C695" s="261" t="s">
        <v>11644</v>
      </c>
      <c r="D695" s="261" t="s">
        <v>9995</v>
      </c>
      <c r="E695" s="261" t="s">
        <v>3035</v>
      </c>
      <c r="F695" s="261">
        <v>742.63247378915548</v>
      </c>
      <c r="G695" s="261" t="s">
        <v>2995</v>
      </c>
      <c r="H695" s="261" t="s">
        <v>2918</v>
      </c>
      <c r="I695" s="261" t="s">
        <v>7831</v>
      </c>
      <c r="J695" s="213"/>
      <c r="K695" s="214"/>
      <c r="L695" s="214"/>
      <c r="M695" s="214"/>
      <c r="N695" s="214"/>
      <c r="O695" s="214"/>
      <c r="P695" s="216"/>
    </row>
    <row r="696" spans="2:16">
      <c r="B696" s="267">
        <v>46294</v>
      </c>
      <c r="C696" s="261" t="s">
        <v>11644</v>
      </c>
      <c r="D696" s="261" t="s">
        <v>9995</v>
      </c>
      <c r="E696" s="261" t="s">
        <v>3035</v>
      </c>
      <c r="F696" s="261">
        <v>555.46427147835493</v>
      </c>
      <c r="G696" s="261" t="s">
        <v>2988</v>
      </c>
      <c r="H696" s="261" t="s">
        <v>2937</v>
      </c>
      <c r="I696" s="261" t="s">
        <v>7832</v>
      </c>
      <c r="J696" s="213"/>
      <c r="K696" s="214"/>
      <c r="L696" s="214"/>
      <c r="M696" s="214"/>
      <c r="N696" s="214"/>
      <c r="O696" s="214"/>
      <c r="P696" s="216"/>
    </row>
    <row r="697" spans="2:16">
      <c r="B697" s="267">
        <v>46294</v>
      </c>
      <c r="C697" s="261" t="s">
        <v>11644</v>
      </c>
      <c r="D697" s="261" t="s">
        <v>9995</v>
      </c>
      <c r="E697" s="261" t="s">
        <v>3035</v>
      </c>
      <c r="F697" s="261">
        <v>719.65949347987771</v>
      </c>
      <c r="G697" s="261" t="s">
        <v>2995</v>
      </c>
      <c r="H697" s="261" t="s">
        <v>2977</v>
      </c>
      <c r="I697" s="261" t="s">
        <v>7833</v>
      </c>
      <c r="J697" s="213"/>
      <c r="K697" s="214"/>
      <c r="L697" s="214"/>
      <c r="M697" s="214"/>
      <c r="N697" s="214"/>
      <c r="O697" s="214"/>
      <c r="P697" s="216"/>
    </row>
    <row r="698" spans="2:16">
      <c r="B698" s="267">
        <v>46294</v>
      </c>
      <c r="C698" s="261" t="s">
        <v>11644</v>
      </c>
      <c r="D698" s="261" t="s">
        <v>9995</v>
      </c>
      <c r="E698" s="261" t="s">
        <v>3035</v>
      </c>
      <c r="F698" s="261">
        <v>600.99094576295465</v>
      </c>
      <c r="G698" s="261" t="s">
        <v>3042</v>
      </c>
      <c r="H698" s="261" t="s">
        <v>7834</v>
      </c>
      <c r="I698" s="261" t="s">
        <v>7835</v>
      </c>
      <c r="J698" s="213"/>
      <c r="K698" s="214"/>
      <c r="L698" s="214"/>
      <c r="M698" s="214"/>
      <c r="N698" s="214"/>
      <c r="O698" s="214"/>
      <c r="P698" s="216"/>
    </row>
    <row r="699" spans="2:16">
      <c r="B699" s="267">
        <v>46294</v>
      </c>
      <c r="C699" s="261" t="s">
        <v>7722</v>
      </c>
      <c r="D699" s="261" t="s">
        <v>9995</v>
      </c>
      <c r="E699" s="261" t="s">
        <v>3046</v>
      </c>
      <c r="F699" s="261">
        <v>453.24010984040802</v>
      </c>
      <c r="G699" s="261" t="s">
        <v>2933</v>
      </c>
      <c r="H699" s="261" t="s">
        <v>2917</v>
      </c>
      <c r="I699" s="261" t="s">
        <v>7836</v>
      </c>
      <c r="J699" s="213"/>
      <c r="K699" s="214"/>
      <c r="L699" s="214"/>
      <c r="M699" s="214"/>
      <c r="N699" s="214"/>
      <c r="O699" s="214"/>
      <c r="P699" s="216"/>
    </row>
    <row r="700" spans="2:16">
      <c r="B700" s="267">
        <v>46294</v>
      </c>
      <c r="C700" s="261" t="s">
        <v>11656</v>
      </c>
      <c r="D700" s="261" t="s">
        <v>9995</v>
      </c>
      <c r="E700" s="261" t="s">
        <v>3049</v>
      </c>
      <c r="F700" s="261">
        <v>690.0146125536412</v>
      </c>
      <c r="G700" s="261" t="s">
        <v>2974</v>
      </c>
      <c r="H700" s="261" t="s">
        <v>2865</v>
      </c>
      <c r="I700" s="261" t="s">
        <v>7837</v>
      </c>
      <c r="J700" s="213"/>
      <c r="K700" s="214"/>
      <c r="L700" s="214"/>
      <c r="M700" s="214"/>
      <c r="N700" s="214"/>
      <c r="O700" s="214"/>
      <c r="P700" s="216"/>
    </row>
    <row r="701" spans="2:16">
      <c r="B701" s="267">
        <v>46294</v>
      </c>
      <c r="C701" s="261" t="s">
        <v>11656</v>
      </c>
      <c r="D701" s="261" t="s">
        <v>9995</v>
      </c>
      <c r="E701" s="261" t="s">
        <v>3049</v>
      </c>
      <c r="F701" s="261">
        <v>417.88164524361491</v>
      </c>
      <c r="G701" s="261" t="s">
        <v>2974</v>
      </c>
      <c r="H701" s="261" t="s">
        <v>2864</v>
      </c>
      <c r="I701" s="261" t="s">
        <v>7838</v>
      </c>
      <c r="J701" s="213"/>
      <c r="K701" s="214"/>
      <c r="L701" s="214"/>
      <c r="M701" s="214"/>
      <c r="N701" s="214"/>
      <c r="O701" s="214"/>
      <c r="P701" s="216"/>
    </row>
    <row r="702" spans="2:16">
      <c r="B702" s="267">
        <v>46294</v>
      </c>
      <c r="C702" s="261" t="s">
        <v>11656</v>
      </c>
      <c r="D702" s="261" t="s">
        <v>9995</v>
      </c>
      <c r="E702" s="261" t="s">
        <v>3049</v>
      </c>
      <c r="F702" s="261">
        <v>415.58326977770781</v>
      </c>
      <c r="G702" s="261" t="s">
        <v>2945</v>
      </c>
      <c r="H702" s="261" t="s">
        <v>3022</v>
      </c>
      <c r="I702" s="261" t="s">
        <v>7839</v>
      </c>
      <c r="J702" s="213"/>
      <c r="K702" s="214"/>
      <c r="L702" s="214"/>
      <c r="M702" s="214"/>
      <c r="N702" s="214"/>
      <c r="O702" s="214"/>
      <c r="P702" s="216"/>
    </row>
    <row r="703" spans="2:16">
      <c r="B703" s="267">
        <v>46294</v>
      </c>
      <c r="C703" s="261" t="s">
        <v>11656</v>
      </c>
      <c r="D703" s="261" t="s">
        <v>9995</v>
      </c>
      <c r="E703" s="261" t="s">
        <v>3049</v>
      </c>
      <c r="F703" s="261">
        <v>415.57864728942508</v>
      </c>
      <c r="G703" s="261" t="s">
        <v>2945</v>
      </c>
      <c r="H703" s="261" t="s">
        <v>2985</v>
      </c>
      <c r="I703" s="261" t="s">
        <v>7840</v>
      </c>
      <c r="J703" s="213"/>
      <c r="K703" s="214"/>
      <c r="L703" s="214"/>
      <c r="M703" s="214"/>
      <c r="N703" s="214"/>
      <c r="O703" s="214"/>
      <c r="P703" s="216"/>
    </row>
    <row r="704" spans="2:16">
      <c r="B704" s="267">
        <v>46294</v>
      </c>
      <c r="C704" s="261" t="s">
        <v>11656</v>
      </c>
      <c r="D704" s="261" t="s">
        <v>9995</v>
      </c>
      <c r="E704" s="261" t="s">
        <v>3049</v>
      </c>
      <c r="F704" s="261">
        <v>415.58318574912852</v>
      </c>
      <c r="G704" s="261" t="s">
        <v>2945</v>
      </c>
      <c r="H704" s="261" t="s">
        <v>2986</v>
      </c>
      <c r="I704" s="261" t="s">
        <v>7841</v>
      </c>
      <c r="J704" s="213"/>
      <c r="K704" s="214"/>
      <c r="L704" s="214"/>
      <c r="M704" s="214"/>
      <c r="N704" s="214"/>
      <c r="O704" s="214"/>
      <c r="P704" s="216"/>
    </row>
    <row r="705" spans="2:16">
      <c r="B705" s="267">
        <v>46294</v>
      </c>
      <c r="C705" s="261" t="s">
        <v>11656</v>
      </c>
      <c r="D705" s="261" t="s">
        <v>9995</v>
      </c>
      <c r="E705" s="261" t="s">
        <v>3049</v>
      </c>
      <c r="F705" s="261">
        <v>415.57766259368509</v>
      </c>
      <c r="G705" s="261" t="s">
        <v>2945</v>
      </c>
      <c r="H705" s="261" t="s">
        <v>2987</v>
      </c>
      <c r="I705" s="261" t="s">
        <v>7842</v>
      </c>
      <c r="J705" s="213"/>
      <c r="K705" s="214"/>
      <c r="L705" s="214"/>
      <c r="M705" s="214"/>
      <c r="N705" s="214"/>
      <c r="O705" s="214"/>
      <c r="P705" s="216"/>
    </row>
    <row r="706" spans="2:16">
      <c r="B706" s="267">
        <v>46294</v>
      </c>
      <c r="C706" s="261" t="s">
        <v>11656</v>
      </c>
      <c r="D706" s="261" t="s">
        <v>9995</v>
      </c>
      <c r="E706" s="261" t="s">
        <v>3049</v>
      </c>
      <c r="F706" s="261">
        <v>415.5800270717591</v>
      </c>
      <c r="G706" s="261" t="s">
        <v>2945</v>
      </c>
      <c r="H706" s="261" t="s">
        <v>7327</v>
      </c>
      <c r="I706" s="261" t="s">
        <v>7843</v>
      </c>
      <c r="J706" s="213"/>
      <c r="K706" s="214"/>
      <c r="L706" s="214"/>
      <c r="M706" s="214"/>
      <c r="N706" s="214"/>
      <c r="O706" s="214"/>
      <c r="P706" s="216"/>
    </row>
    <row r="707" spans="2:16">
      <c r="B707" s="267">
        <v>46294</v>
      </c>
      <c r="C707" s="261" t="s">
        <v>11656</v>
      </c>
      <c r="D707" s="261" t="s">
        <v>9995</v>
      </c>
      <c r="E707" s="261" t="s">
        <v>3049</v>
      </c>
      <c r="F707" s="261">
        <v>415.58050144650042</v>
      </c>
      <c r="G707" s="261" t="s">
        <v>2945</v>
      </c>
      <c r="H707" s="261" t="s">
        <v>2988</v>
      </c>
      <c r="I707" s="261" t="s">
        <v>7844</v>
      </c>
      <c r="J707" s="213"/>
      <c r="K707" s="214"/>
      <c r="L707" s="214"/>
      <c r="M707" s="214"/>
      <c r="N707" s="214"/>
      <c r="O707" s="214"/>
      <c r="P707" s="216"/>
    </row>
    <row r="708" spans="2:16">
      <c r="B708" s="267">
        <v>46294</v>
      </c>
      <c r="C708" s="261" t="s">
        <v>11656</v>
      </c>
      <c r="D708" s="261" t="s">
        <v>9995</v>
      </c>
      <c r="E708" s="261" t="s">
        <v>3049</v>
      </c>
      <c r="F708" s="261">
        <v>400.53545425459743</v>
      </c>
      <c r="G708" s="261" t="s">
        <v>7354</v>
      </c>
      <c r="H708" s="261" t="s">
        <v>2975</v>
      </c>
      <c r="I708" s="261" t="s">
        <v>7845</v>
      </c>
      <c r="J708" s="213"/>
      <c r="K708" s="214"/>
      <c r="L708" s="214"/>
      <c r="M708" s="214"/>
      <c r="N708" s="214"/>
      <c r="O708" s="214"/>
      <c r="P708" s="216"/>
    </row>
    <row r="709" spans="2:16">
      <c r="B709" s="267">
        <v>46294</v>
      </c>
      <c r="C709" s="261" t="s">
        <v>11656</v>
      </c>
      <c r="D709" s="261" t="s">
        <v>9995</v>
      </c>
      <c r="E709" s="261" t="s">
        <v>3049</v>
      </c>
      <c r="F709" s="261">
        <v>958.99238318154676</v>
      </c>
      <c r="G709" s="261" t="s">
        <v>7354</v>
      </c>
      <c r="H709" s="261" t="s">
        <v>2866</v>
      </c>
      <c r="I709" s="261" t="s">
        <v>7846</v>
      </c>
      <c r="J709" s="213"/>
      <c r="K709" s="214"/>
      <c r="L709" s="214"/>
      <c r="M709" s="214"/>
      <c r="N709" s="214"/>
      <c r="O709" s="214"/>
      <c r="P709" s="216"/>
    </row>
    <row r="710" spans="2:16">
      <c r="B710" s="267">
        <v>46294</v>
      </c>
      <c r="C710" s="261" t="s">
        <v>11656</v>
      </c>
      <c r="D710" s="261" t="s">
        <v>9995</v>
      </c>
      <c r="E710" s="261" t="s">
        <v>3049</v>
      </c>
      <c r="F710" s="261">
        <v>462.5646687336266</v>
      </c>
      <c r="G710" s="261" t="s">
        <v>7354</v>
      </c>
      <c r="H710" s="261" t="s">
        <v>2976</v>
      </c>
      <c r="I710" s="261" t="s">
        <v>7847</v>
      </c>
      <c r="J710" s="213"/>
      <c r="K710" s="214"/>
      <c r="L710" s="214"/>
      <c r="M710" s="214"/>
      <c r="N710" s="214"/>
      <c r="O710" s="214"/>
      <c r="P710" s="216"/>
    </row>
    <row r="711" spans="2:16">
      <c r="B711" s="267">
        <v>46294</v>
      </c>
      <c r="C711" s="261" t="s">
        <v>11656</v>
      </c>
      <c r="D711" s="261" t="s">
        <v>9995</v>
      </c>
      <c r="E711" s="261" t="s">
        <v>3049</v>
      </c>
      <c r="F711" s="261">
        <v>1132.741511050903</v>
      </c>
      <c r="G711" s="261" t="s">
        <v>7848</v>
      </c>
      <c r="H711" s="261" t="s">
        <v>2865</v>
      </c>
      <c r="I711" s="261" t="s">
        <v>7849</v>
      </c>
      <c r="J711" s="213"/>
      <c r="K711" s="214"/>
      <c r="L711" s="214"/>
      <c r="M711" s="214"/>
      <c r="N711" s="214"/>
      <c r="O711" s="214"/>
      <c r="P711" s="216"/>
    </row>
    <row r="712" spans="2:16">
      <c r="B712" s="267">
        <v>46294</v>
      </c>
      <c r="C712" s="261" t="s">
        <v>11656</v>
      </c>
      <c r="D712" s="261" t="s">
        <v>9995</v>
      </c>
      <c r="E712" s="261" t="s">
        <v>3049</v>
      </c>
      <c r="F712" s="261">
        <v>920.65206141397357</v>
      </c>
      <c r="G712" s="261" t="s">
        <v>7334</v>
      </c>
      <c r="H712" s="261" t="s">
        <v>2865</v>
      </c>
      <c r="I712" s="261" t="s">
        <v>7850</v>
      </c>
      <c r="J712" s="213"/>
      <c r="K712" s="214"/>
      <c r="L712" s="214"/>
      <c r="M712" s="214"/>
      <c r="N712" s="214"/>
      <c r="O712" s="214"/>
      <c r="P712" s="216"/>
    </row>
    <row r="713" spans="2:16">
      <c r="B713" s="267">
        <v>46294</v>
      </c>
      <c r="C713" s="261" t="s">
        <v>11656</v>
      </c>
      <c r="D713" s="261" t="s">
        <v>9995</v>
      </c>
      <c r="E713" s="261" t="s">
        <v>3049</v>
      </c>
      <c r="F713" s="261">
        <v>373.57379049994051</v>
      </c>
      <c r="G713" s="261" t="s">
        <v>7334</v>
      </c>
      <c r="H713" s="261" t="s">
        <v>2864</v>
      </c>
      <c r="I713" s="261" t="s">
        <v>7851</v>
      </c>
      <c r="J713" s="213"/>
      <c r="K713" s="214"/>
      <c r="L713" s="214"/>
      <c r="M713" s="214"/>
      <c r="N713" s="214"/>
      <c r="O713" s="214"/>
      <c r="P713" s="216"/>
    </row>
    <row r="714" spans="2:16">
      <c r="B714" s="267">
        <v>46294</v>
      </c>
      <c r="C714" s="261" t="s">
        <v>11656</v>
      </c>
      <c r="D714" s="261" t="s">
        <v>9995</v>
      </c>
      <c r="E714" s="261" t="s">
        <v>3049</v>
      </c>
      <c r="F714" s="261">
        <v>11731.61038524282</v>
      </c>
      <c r="G714" s="261" t="s">
        <v>7339</v>
      </c>
      <c r="H714" s="261" t="s">
        <v>3042</v>
      </c>
      <c r="I714" s="261" t="s">
        <v>7497</v>
      </c>
      <c r="J714" s="213"/>
      <c r="K714" s="214"/>
      <c r="L714" s="214"/>
      <c r="M714" s="214"/>
      <c r="N714" s="214"/>
      <c r="O714" s="214"/>
      <c r="P714" s="216"/>
    </row>
    <row r="715" spans="2:16">
      <c r="B715" s="267">
        <v>46294</v>
      </c>
      <c r="C715" s="261" t="s">
        <v>11656</v>
      </c>
      <c r="D715" s="261" t="s">
        <v>9995</v>
      </c>
      <c r="E715" s="261" t="s">
        <v>3049</v>
      </c>
      <c r="F715" s="261">
        <v>1099.9187199734149</v>
      </c>
      <c r="G715" s="261" t="s">
        <v>7339</v>
      </c>
      <c r="H715" s="261" t="s">
        <v>3042</v>
      </c>
      <c r="I715" s="261" t="s">
        <v>7497</v>
      </c>
      <c r="J715" s="213"/>
      <c r="K715" s="214"/>
      <c r="L715" s="214"/>
      <c r="M715" s="214"/>
      <c r="N715" s="214"/>
      <c r="O715" s="214"/>
      <c r="P715" s="216"/>
    </row>
    <row r="716" spans="2:16">
      <c r="B716" s="267">
        <v>46294</v>
      </c>
      <c r="C716" s="261" t="s">
        <v>11659</v>
      </c>
      <c r="D716" s="261" t="s">
        <v>9995</v>
      </c>
      <c r="E716" s="261" t="s">
        <v>3044</v>
      </c>
      <c r="F716" s="261">
        <v>393.85373721644282</v>
      </c>
      <c r="G716" s="261" t="s">
        <v>2980</v>
      </c>
      <c r="H716" s="261" t="s">
        <v>2938</v>
      </c>
      <c r="I716" s="261" t="s">
        <v>7852</v>
      </c>
      <c r="J716" s="213"/>
      <c r="K716" s="214"/>
      <c r="L716" s="214"/>
      <c r="M716" s="214"/>
      <c r="N716" s="214"/>
      <c r="O716" s="214"/>
      <c r="P716" s="216"/>
    </row>
    <row r="717" spans="2:16">
      <c r="B717" s="267">
        <v>46294</v>
      </c>
      <c r="C717" s="261" t="s">
        <v>11659</v>
      </c>
      <c r="D717" s="261" t="s">
        <v>9995</v>
      </c>
      <c r="E717" s="261" t="s">
        <v>3044</v>
      </c>
      <c r="F717" s="261">
        <v>393.85491571575398</v>
      </c>
      <c r="G717" s="261" t="s">
        <v>2980</v>
      </c>
      <c r="H717" s="261" t="s">
        <v>2939</v>
      </c>
      <c r="I717" s="261" t="s">
        <v>7853</v>
      </c>
      <c r="J717" s="213"/>
      <c r="K717" s="214"/>
      <c r="L717" s="214"/>
      <c r="M717" s="214"/>
      <c r="N717" s="214"/>
      <c r="O717" s="214"/>
      <c r="P717" s="216"/>
    </row>
    <row r="718" spans="2:16">
      <c r="B718" s="267">
        <v>46294</v>
      </c>
      <c r="C718" s="261" t="s">
        <v>11659</v>
      </c>
      <c r="D718" s="261" t="s">
        <v>9995</v>
      </c>
      <c r="E718" s="261" t="s">
        <v>3044</v>
      </c>
      <c r="F718" s="261">
        <v>1103.0164775789599</v>
      </c>
      <c r="G718" s="261" t="s">
        <v>2981</v>
      </c>
      <c r="H718" s="261" t="s">
        <v>2945</v>
      </c>
      <c r="I718" s="261" t="s">
        <v>7854</v>
      </c>
      <c r="J718" s="213"/>
      <c r="K718" s="214"/>
      <c r="L718" s="214"/>
      <c r="M718" s="214"/>
      <c r="N718" s="214"/>
      <c r="O718" s="214"/>
      <c r="P718" s="216"/>
    </row>
    <row r="719" spans="2:16">
      <c r="B719" s="267">
        <v>46294</v>
      </c>
      <c r="C719" s="261" t="s">
        <v>11659</v>
      </c>
      <c r="D719" s="261" t="s">
        <v>9995</v>
      </c>
      <c r="E719" s="261" t="s">
        <v>3044</v>
      </c>
      <c r="F719" s="261">
        <v>587.09848332218826</v>
      </c>
      <c r="G719" s="261" t="s">
        <v>2981</v>
      </c>
      <c r="H719" s="261" t="s">
        <v>2974</v>
      </c>
      <c r="I719" s="261" t="s">
        <v>7855</v>
      </c>
      <c r="J719" s="213"/>
      <c r="K719" s="214"/>
      <c r="L719" s="214"/>
      <c r="M719" s="214"/>
      <c r="N719" s="214"/>
      <c r="O719" s="214"/>
      <c r="P719" s="216"/>
    </row>
    <row r="720" spans="2:16">
      <c r="B720" s="267">
        <v>46294</v>
      </c>
      <c r="C720" s="261" t="s">
        <v>11659</v>
      </c>
      <c r="D720" s="261" t="s">
        <v>9995</v>
      </c>
      <c r="E720" s="261" t="s">
        <v>3044</v>
      </c>
      <c r="F720" s="261">
        <v>1140.215350719169</v>
      </c>
      <c r="G720" s="261" t="s">
        <v>2981</v>
      </c>
      <c r="H720" s="261" t="s">
        <v>2864</v>
      </c>
      <c r="I720" s="261" t="s">
        <v>7856</v>
      </c>
      <c r="J720" s="213"/>
      <c r="K720" s="214"/>
      <c r="L720" s="214"/>
      <c r="M720" s="214"/>
      <c r="N720" s="214"/>
      <c r="O720" s="214"/>
      <c r="P720" s="216"/>
    </row>
    <row r="721" spans="2:16">
      <c r="B721" s="267">
        <v>46294</v>
      </c>
      <c r="C721" s="261" t="s">
        <v>11659</v>
      </c>
      <c r="D721" s="261" t="s">
        <v>9995</v>
      </c>
      <c r="E721" s="261" t="s">
        <v>3044</v>
      </c>
      <c r="F721" s="261">
        <v>1027.0293782217491</v>
      </c>
      <c r="G721" s="261" t="s">
        <v>2981</v>
      </c>
      <c r="H721" s="261" t="s">
        <v>2865</v>
      </c>
      <c r="I721" s="261" t="s">
        <v>7857</v>
      </c>
      <c r="J721" s="213"/>
      <c r="K721" s="214"/>
      <c r="L721" s="214"/>
      <c r="M721" s="214"/>
      <c r="N721" s="214"/>
      <c r="O721" s="214"/>
      <c r="P721" s="216"/>
    </row>
    <row r="722" spans="2:16">
      <c r="B722" s="267">
        <v>46294</v>
      </c>
      <c r="C722" s="261" t="s">
        <v>11659</v>
      </c>
      <c r="D722" s="261" t="s">
        <v>9995</v>
      </c>
      <c r="E722" s="261" t="s">
        <v>3044</v>
      </c>
      <c r="F722" s="261">
        <v>466.64836777932942</v>
      </c>
      <c r="G722" s="261" t="s">
        <v>2976</v>
      </c>
      <c r="H722" s="261" t="s">
        <v>2937</v>
      </c>
      <c r="I722" s="261" t="s">
        <v>7858</v>
      </c>
      <c r="J722" s="213"/>
      <c r="K722" s="214"/>
      <c r="L722" s="214"/>
      <c r="M722" s="214"/>
      <c r="N722" s="214"/>
      <c r="O722" s="214"/>
      <c r="P722" s="216"/>
    </row>
    <row r="723" spans="2:16">
      <c r="B723" s="267">
        <v>46294</v>
      </c>
      <c r="C723" s="261" t="s">
        <v>11659</v>
      </c>
      <c r="D723" s="261" t="s">
        <v>9995</v>
      </c>
      <c r="E723" s="261" t="s">
        <v>3044</v>
      </c>
      <c r="F723" s="261">
        <v>466.65224886499351</v>
      </c>
      <c r="G723" s="261" t="s">
        <v>2976</v>
      </c>
      <c r="H723" s="261" t="s">
        <v>2938</v>
      </c>
      <c r="I723" s="261" t="s">
        <v>7859</v>
      </c>
      <c r="J723" s="213"/>
      <c r="K723" s="214"/>
      <c r="L723" s="214"/>
      <c r="M723" s="214"/>
      <c r="N723" s="214"/>
      <c r="O723" s="214"/>
      <c r="P723" s="216"/>
    </row>
    <row r="724" spans="2:16">
      <c r="B724" s="267">
        <v>46294</v>
      </c>
      <c r="C724" s="261" t="s">
        <v>11659</v>
      </c>
      <c r="D724" s="261" t="s">
        <v>9995</v>
      </c>
      <c r="E724" s="261" t="s">
        <v>3044</v>
      </c>
      <c r="F724" s="261">
        <v>466.65178284235299</v>
      </c>
      <c r="G724" s="261" t="s">
        <v>2976</v>
      </c>
      <c r="H724" s="261" t="s">
        <v>2939</v>
      </c>
      <c r="I724" s="261" t="s">
        <v>7860</v>
      </c>
      <c r="J724" s="213"/>
      <c r="K724" s="214"/>
      <c r="L724" s="214"/>
      <c r="M724" s="214"/>
      <c r="N724" s="214"/>
      <c r="O724" s="214"/>
      <c r="P724" s="216"/>
    </row>
    <row r="725" spans="2:16">
      <c r="B725" s="267">
        <v>46294</v>
      </c>
      <c r="C725" s="261" t="s">
        <v>11659</v>
      </c>
      <c r="D725" s="261" t="s">
        <v>9995</v>
      </c>
      <c r="E725" s="261" t="s">
        <v>3044</v>
      </c>
      <c r="F725" s="261">
        <v>447.57239824905992</v>
      </c>
      <c r="G725" s="261" t="s">
        <v>2976</v>
      </c>
      <c r="H725" s="261" t="s">
        <v>2978</v>
      </c>
      <c r="I725" s="261" t="s">
        <v>7861</v>
      </c>
      <c r="J725" s="213"/>
      <c r="K725" s="214"/>
      <c r="L725" s="214"/>
      <c r="M725" s="214"/>
      <c r="N725" s="214"/>
      <c r="O725" s="214"/>
      <c r="P725" s="216"/>
    </row>
    <row r="726" spans="2:16">
      <c r="B726" s="267">
        <v>46294</v>
      </c>
      <c r="C726" s="261" t="s">
        <v>11659</v>
      </c>
      <c r="D726" s="261" t="s">
        <v>9995</v>
      </c>
      <c r="E726" s="261" t="s">
        <v>3044</v>
      </c>
      <c r="F726" s="261">
        <v>447.57695891521871</v>
      </c>
      <c r="G726" s="261" t="s">
        <v>2976</v>
      </c>
      <c r="H726" s="261" t="s">
        <v>2977</v>
      </c>
      <c r="I726" s="261" t="s">
        <v>7862</v>
      </c>
      <c r="J726" s="213"/>
      <c r="K726" s="214"/>
      <c r="L726" s="214"/>
      <c r="M726" s="214"/>
      <c r="N726" s="214"/>
      <c r="O726" s="214"/>
      <c r="P726" s="216"/>
    </row>
    <row r="727" spans="2:16">
      <c r="B727" s="267">
        <v>46294</v>
      </c>
      <c r="C727" s="261" t="s">
        <v>11659</v>
      </c>
      <c r="D727" s="261" t="s">
        <v>9995</v>
      </c>
      <c r="E727" s="261" t="s">
        <v>3044</v>
      </c>
      <c r="F727" s="261">
        <v>447.57250241190201</v>
      </c>
      <c r="G727" s="261" t="s">
        <v>2976</v>
      </c>
      <c r="H727" s="261" t="s">
        <v>2976</v>
      </c>
      <c r="I727" s="261" t="s">
        <v>7863</v>
      </c>
      <c r="J727" s="213"/>
      <c r="K727" s="214"/>
      <c r="L727" s="214"/>
      <c r="M727" s="214"/>
      <c r="N727" s="214"/>
      <c r="O727" s="214"/>
      <c r="P727" s="216"/>
    </row>
    <row r="728" spans="2:16">
      <c r="B728" s="267">
        <v>46294</v>
      </c>
      <c r="C728" s="261" t="s">
        <v>11649</v>
      </c>
      <c r="D728" s="261" t="s">
        <v>9995</v>
      </c>
      <c r="E728" s="261" t="s">
        <v>3044</v>
      </c>
      <c r="F728" s="261">
        <v>504.66154209245002</v>
      </c>
      <c r="G728" s="261" t="s">
        <v>7356</v>
      </c>
      <c r="H728" s="261" t="s">
        <v>2935</v>
      </c>
      <c r="I728" s="261" t="s">
        <v>7864</v>
      </c>
      <c r="J728" s="213"/>
      <c r="K728" s="214"/>
      <c r="L728" s="214"/>
      <c r="M728" s="214"/>
      <c r="N728" s="214"/>
      <c r="O728" s="214"/>
      <c r="P728" s="216"/>
    </row>
    <row r="729" spans="2:16">
      <c r="B729" s="267">
        <v>46294</v>
      </c>
      <c r="C729" s="261" t="s">
        <v>11649</v>
      </c>
      <c r="D729" s="261" t="s">
        <v>9995</v>
      </c>
      <c r="E729" s="261" t="s">
        <v>3044</v>
      </c>
      <c r="F729" s="261">
        <v>386.68401208519941</v>
      </c>
      <c r="G729" s="261" t="s">
        <v>7357</v>
      </c>
      <c r="H729" s="261" t="s">
        <v>2922</v>
      </c>
      <c r="I729" s="261" t="s">
        <v>7865</v>
      </c>
      <c r="J729" s="213"/>
      <c r="K729" s="214"/>
      <c r="L729" s="214"/>
      <c r="M729" s="214"/>
      <c r="N729" s="214"/>
      <c r="O729" s="214"/>
      <c r="P729" s="216"/>
    </row>
    <row r="730" spans="2:16">
      <c r="B730" s="267">
        <v>46294</v>
      </c>
      <c r="C730" s="261" t="s">
        <v>11649</v>
      </c>
      <c r="D730" s="261" t="s">
        <v>9995</v>
      </c>
      <c r="E730" s="261" t="s">
        <v>3044</v>
      </c>
      <c r="F730" s="261">
        <v>476.76248482242232</v>
      </c>
      <c r="G730" s="261" t="s">
        <v>3007</v>
      </c>
      <c r="H730" s="261" t="s">
        <v>2978</v>
      </c>
      <c r="I730" s="261" t="s">
        <v>7866</v>
      </c>
      <c r="J730" s="213"/>
      <c r="K730" s="214"/>
      <c r="L730" s="214"/>
      <c r="M730" s="214"/>
      <c r="N730" s="214"/>
      <c r="O730" s="214"/>
      <c r="P730" s="216"/>
    </row>
    <row r="731" spans="2:16">
      <c r="B731" s="267">
        <v>46294</v>
      </c>
      <c r="C731" s="261" t="s">
        <v>11649</v>
      </c>
      <c r="D731" s="261" t="s">
        <v>9995</v>
      </c>
      <c r="E731" s="261" t="s">
        <v>3044</v>
      </c>
      <c r="F731" s="261">
        <v>386.68460577726358</v>
      </c>
      <c r="G731" s="261" t="s">
        <v>7357</v>
      </c>
      <c r="H731" s="261" t="s">
        <v>2916</v>
      </c>
      <c r="I731" s="261" t="s">
        <v>7867</v>
      </c>
      <c r="J731" s="213"/>
      <c r="K731" s="214"/>
      <c r="L731" s="214"/>
      <c r="M731" s="214"/>
      <c r="N731" s="214"/>
      <c r="O731" s="214"/>
      <c r="P731" s="216"/>
    </row>
    <row r="732" spans="2:16">
      <c r="B732" s="267">
        <v>46294</v>
      </c>
      <c r="C732" s="261" t="s">
        <v>11649</v>
      </c>
      <c r="D732" s="261" t="s">
        <v>9995</v>
      </c>
      <c r="E732" s="261" t="s">
        <v>3044</v>
      </c>
      <c r="F732" s="261">
        <v>668.53487059287727</v>
      </c>
      <c r="G732" s="261" t="s">
        <v>7357</v>
      </c>
      <c r="H732" s="261" t="s">
        <v>2865</v>
      </c>
      <c r="I732" s="261" t="s">
        <v>7868</v>
      </c>
      <c r="J732" s="213"/>
      <c r="K732" s="214"/>
      <c r="L732" s="214"/>
      <c r="M732" s="214"/>
      <c r="N732" s="214"/>
      <c r="O732" s="214"/>
      <c r="P732" s="216"/>
    </row>
    <row r="733" spans="2:16">
      <c r="B733" s="267">
        <v>46294</v>
      </c>
      <c r="C733" s="261" t="s">
        <v>11649</v>
      </c>
      <c r="D733" s="261" t="s">
        <v>9995</v>
      </c>
      <c r="E733" s="261" t="s">
        <v>3044</v>
      </c>
      <c r="F733" s="261">
        <v>544.09588971838821</v>
      </c>
      <c r="G733" s="261" t="s">
        <v>7360</v>
      </c>
      <c r="H733" s="261" t="s">
        <v>2865</v>
      </c>
      <c r="I733" s="261" t="s">
        <v>7869</v>
      </c>
      <c r="J733" s="213"/>
      <c r="K733" s="214"/>
      <c r="L733" s="214"/>
      <c r="M733" s="214"/>
      <c r="N733" s="214"/>
      <c r="O733" s="214"/>
      <c r="P733" s="216"/>
    </row>
    <row r="734" spans="2:16">
      <c r="B734" s="267">
        <v>46294</v>
      </c>
      <c r="C734" s="261" t="s">
        <v>11649</v>
      </c>
      <c r="D734" s="261" t="s">
        <v>9995</v>
      </c>
      <c r="E734" s="261" t="s">
        <v>3044</v>
      </c>
      <c r="F734" s="261">
        <v>313.74158206954598</v>
      </c>
      <c r="G734" s="261" t="s">
        <v>7360</v>
      </c>
      <c r="H734" s="261" t="s">
        <v>2864</v>
      </c>
      <c r="I734" s="261" t="s">
        <v>7870</v>
      </c>
      <c r="J734" s="213"/>
      <c r="K734" s="214"/>
      <c r="L734" s="214"/>
      <c r="M734" s="214"/>
      <c r="N734" s="214"/>
      <c r="O734" s="214"/>
      <c r="P734" s="216"/>
    </row>
    <row r="735" spans="2:16">
      <c r="B735" s="267">
        <v>46294</v>
      </c>
      <c r="C735" s="261" t="s">
        <v>11649</v>
      </c>
      <c r="D735" s="261" t="s">
        <v>9995</v>
      </c>
      <c r="E735" s="261" t="s">
        <v>3044</v>
      </c>
      <c r="F735" s="261">
        <v>455.48179416544741</v>
      </c>
      <c r="G735" s="261" t="s">
        <v>3008</v>
      </c>
      <c r="H735" s="261" t="s">
        <v>2983</v>
      </c>
      <c r="I735" s="261" t="s">
        <v>7871</v>
      </c>
      <c r="J735" s="213"/>
      <c r="K735" s="214"/>
      <c r="L735" s="214"/>
      <c r="M735" s="214"/>
      <c r="N735" s="214"/>
      <c r="O735" s="214"/>
      <c r="P735" s="216"/>
    </row>
    <row r="736" spans="2:16">
      <c r="B736" s="267">
        <v>46294</v>
      </c>
      <c r="C736" s="261" t="s">
        <v>11649</v>
      </c>
      <c r="D736" s="261" t="s">
        <v>9995</v>
      </c>
      <c r="E736" s="261" t="s">
        <v>3044</v>
      </c>
      <c r="F736" s="261">
        <v>455.48536316119129</v>
      </c>
      <c r="G736" s="261" t="s">
        <v>3008</v>
      </c>
      <c r="H736" s="261" t="s">
        <v>2982</v>
      </c>
      <c r="I736" s="261" t="s">
        <v>7872</v>
      </c>
      <c r="J736" s="213"/>
      <c r="K736" s="214"/>
      <c r="L736" s="214"/>
      <c r="M736" s="214"/>
      <c r="N736" s="214"/>
      <c r="O736" s="214"/>
      <c r="P736" s="216"/>
    </row>
    <row r="737" spans="2:16">
      <c r="B737" s="267">
        <v>46294</v>
      </c>
      <c r="C737" s="261" t="s">
        <v>11659</v>
      </c>
      <c r="D737" s="261" t="s">
        <v>9995</v>
      </c>
      <c r="E737" s="261" t="s">
        <v>3036</v>
      </c>
      <c r="F737" s="261">
        <v>646.92646993743256</v>
      </c>
      <c r="G737" s="261" t="s">
        <v>2978</v>
      </c>
      <c r="H737" s="261" t="s">
        <v>2865</v>
      </c>
      <c r="I737" s="261" t="s">
        <v>7873</v>
      </c>
      <c r="J737" s="213"/>
      <c r="K737" s="214"/>
      <c r="L737" s="214"/>
      <c r="M737" s="214"/>
      <c r="N737" s="214"/>
      <c r="O737" s="214"/>
      <c r="P737" s="216"/>
    </row>
    <row r="738" spans="2:16">
      <c r="B738" s="267">
        <v>46294</v>
      </c>
      <c r="C738" s="261" t="s">
        <v>11659</v>
      </c>
      <c r="D738" s="261" t="s">
        <v>9995</v>
      </c>
      <c r="E738" s="261" t="s">
        <v>3036</v>
      </c>
      <c r="F738" s="261">
        <v>431.8063454166986</v>
      </c>
      <c r="G738" s="261" t="s">
        <v>2978</v>
      </c>
      <c r="H738" s="261" t="s">
        <v>2864</v>
      </c>
      <c r="I738" s="261" t="s">
        <v>7874</v>
      </c>
      <c r="J738" s="213"/>
      <c r="K738" s="214"/>
      <c r="L738" s="214"/>
      <c r="M738" s="214"/>
      <c r="N738" s="214"/>
      <c r="O738" s="214"/>
      <c r="P738" s="216"/>
    </row>
    <row r="739" spans="2:16">
      <c r="B739" s="267">
        <v>46294</v>
      </c>
      <c r="C739" s="261" t="s">
        <v>11659</v>
      </c>
      <c r="D739" s="261" t="s">
        <v>9995</v>
      </c>
      <c r="E739" s="261" t="s">
        <v>3036</v>
      </c>
      <c r="F739" s="261">
        <v>418.48860008921469</v>
      </c>
      <c r="G739" s="261" t="s">
        <v>2978</v>
      </c>
      <c r="H739" s="261" t="s">
        <v>2939</v>
      </c>
      <c r="I739" s="261" t="s">
        <v>7875</v>
      </c>
      <c r="J739" s="213"/>
      <c r="K739" s="214"/>
      <c r="L739" s="214"/>
      <c r="M739" s="214"/>
      <c r="N739" s="214"/>
      <c r="O739" s="214"/>
      <c r="P739" s="216"/>
    </row>
    <row r="740" spans="2:16">
      <c r="B740" s="267">
        <v>46294</v>
      </c>
      <c r="C740" s="261" t="s">
        <v>11659</v>
      </c>
      <c r="D740" s="261" t="s">
        <v>9995</v>
      </c>
      <c r="E740" s="261" t="s">
        <v>3036</v>
      </c>
      <c r="F740" s="261">
        <v>696.04212580807507</v>
      </c>
      <c r="G740" s="261" t="s">
        <v>2916</v>
      </c>
      <c r="H740" s="261" t="s">
        <v>2935</v>
      </c>
      <c r="I740" s="261" t="s">
        <v>7876</v>
      </c>
      <c r="J740" s="213"/>
      <c r="K740" s="214"/>
      <c r="L740" s="214"/>
      <c r="M740" s="214"/>
      <c r="N740" s="214"/>
      <c r="O740" s="214"/>
      <c r="P740" s="216"/>
    </row>
    <row r="741" spans="2:16">
      <c r="B741" s="267">
        <v>46294</v>
      </c>
      <c r="C741" s="261" t="s">
        <v>11659</v>
      </c>
      <c r="D741" s="261" t="s">
        <v>9995</v>
      </c>
      <c r="E741" s="261" t="s">
        <v>3036</v>
      </c>
      <c r="F741" s="261">
        <v>509.17044656723738</v>
      </c>
      <c r="G741" s="261" t="s">
        <v>2976</v>
      </c>
      <c r="H741" s="261" t="s">
        <v>2982</v>
      </c>
      <c r="I741" s="261" t="s">
        <v>7877</v>
      </c>
      <c r="J741" s="213"/>
      <c r="K741" s="214"/>
      <c r="L741" s="214"/>
      <c r="M741" s="214"/>
      <c r="N741" s="214"/>
      <c r="O741" s="214"/>
      <c r="P741" s="216"/>
    </row>
    <row r="742" spans="2:16">
      <c r="B742" s="267">
        <v>46294</v>
      </c>
      <c r="C742" s="261" t="s">
        <v>11659</v>
      </c>
      <c r="D742" s="261" t="s">
        <v>9995</v>
      </c>
      <c r="E742" s="261" t="s">
        <v>3036</v>
      </c>
      <c r="F742" s="261">
        <v>450.74604112654919</v>
      </c>
      <c r="G742" s="261" t="s">
        <v>2976</v>
      </c>
      <c r="H742" s="261" t="s">
        <v>2864</v>
      </c>
      <c r="I742" s="261" t="s">
        <v>7878</v>
      </c>
      <c r="J742" s="213"/>
      <c r="K742" s="214"/>
      <c r="L742" s="214"/>
      <c r="M742" s="214"/>
      <c r="N742" s="214"/>
      <c r="O742" s="214"/>
      <c r="P742" s="216"/>
    </row>
    <row r="743" spans="2:16">
      <c r="B743" s="267">
        <v>46294</v>
      </c>
      <c r="C743" s="261" t="s">
        <v>11659</v>
      </c>
      <c r="D743" s="261" t="s">
        <v>9995</v>
      </c>
      <c r="E743" s="261" t="s">
        <v>3036</v>
      </c>
      <c r="F743" s="261">
        <v>555.17946559831034</v>
      </c>
      <c r="G743" s="261" t="s">
        <v>2976</v>
      </c>
      <c r="H743" s="261" t="s">
        <v>2945</v>
      </c>
      <c r="I743" s="261" t="s">
        <v>7879</v>
      </c>
      <c r="J743" s="213"/>
      <c r="K743" s="214"/>
      <c r="L743" s="214"/>
      <c r="M743" s="214"/>
      <c r="N743" s="214"/>
      <c r="O743" s="214"/>
      <c r="P743" s="216"/>
    </row>
    <row r="744" spans="2:16">
      <c r="B744" s="267">
        <v>46294</v>
      </c>
      <c r="C744" s="261" t="s">
        <v>11659</v>
      </c>
      <c r="D744" s="261" t="s">
        <v>9995</v>
      </c>
      <c r="E744" s="261" t="s">
        <v>3036</v>
      </c>
      <c r="F744" s="261">
        <v>495.10455723293131</v>
      </c>
      <c r="G744" s="261" t="s">
        <v>2866</v>
      </c>
      <c r="H744" s="261" t="s">
        <v>2938</v>
      </c>
      <c r="I744" s="261" t="s">
        <v>7880</v>
      </c>
      <c r="J744" s="213"/>
      <c r="K744" s="214"/>
      <c r="L744" s="214"/>
      <c r="M744" s="214"/>
      <c r="N744" s="214"/>
      <c r="O744" s="214"/>
      <c r="P744" s="216"/>
    </row>
    <row r="745" spans="2:16">
      <c r="B745" s="267">
        <v>46294</v>
      </c>
      <c r="C745" s="261" t="s">
        <v>11659</v>
      </c>
      <c r="D745" s="261" t="s">
        <v>9995</v>
      </c>
      <c r="E745" s="261" t="s">
        <v>3036</v>
      </c>
      <c r="F745" s="261">
        <v>466.65128880925482</v>
      </c>
      <c r="G745" s="261" t="s">
        <v>2976</v>
      </c>
      <c r="H745" s="261" t="s">
        <v>2979</v>
      </c>
      <c r="I745" s="261" t="s">
        <v>7881</v>
      </c>
      <c r="J745" s="213"/>
      <c r="K745" s="214"/>
      <c r="L745" s="214"/>
      <c r="M745" s="214"/>
      <c r="N745" s="214"/>
      <c r="O745" s="214"/>
      <c r="P745" s="216"/>
    </row>
    <row r="746" spans="2:16">
      <c r="B746" s="267">
        <v>46294</v>
      </c>
      <c r="C746" s="261" t="s">
        <v>11659</v>
      </c>
      <c r="D746" s="261" t="s">
        <v>9995</v>
      </c>
      <c r="E746" s="261" t="s">
        <v>3036</v>
      </c>
      <c r="F746" s="261">
        <v>466.64720464684069</v>
      </c>
      <c r="G746" s="261" t="s">
        <v>2976</v>
      </c>
      <c r="H746" s="261" t="s">
        <v>2980</v>
      </c>
      <c r="I746" s="261" t="s">
        <v>7882</v>
      </c>
      <c r="J746" s="213"/>
      <c r="K746" s="214"/>
      <c r="L746" s="214"/>
      <c r="M746" s="214"/>
      <c r="N746" s="214"/>
      <c r="O746" s="214"/>
      <c r="P746" s="216"/>
    </row>
    <row r="747" spans="2:16">
      <c r="B747" s="267">
        <v>46294</v>
      </c>
      <c r="C747" s="261" t="s">
        <v>11649</v>
      </c>
      <c r="D747" s="261" t="s">
        <v>9995</v>
      </c>
      <c r="E747" s="261" t="s">
        <v>3036</v>
      </c>
      <c r="F747" s="261">
        <v>486.16468446515501</v>
      </c>
      <c r="G747" s="261" t="s">
        <v>7355</v>
      </c>
      <c r="H747" s="261" t="s">
        <v>2975</v>
      </c>
      <c r="I747" s="261" t="s">
        <v>7883</v>
      </c>
      <c r="J747" s="213"/>
      <c r="K747" s="214"/>
      <c r="L747" s="214"/>
      <c r="M747" s="214"/>
      <c r="N747" s="214"/>
      <c r="O747" s="214"/>
      <c r="P747" s="216"/>
    </row>
    <row r="748" spans="2:16">
      <c r="B748" s="267">
        <v>46294</v>
      </c>
      <c r="C748" s="261" t="s">
        <v>11649</v>
      </c>
      <c r="D748" s="261" t="s">
        <v>9995</v>
      </c>
      <c r="E748" s="261" t="s">
        <v>3036</v>
      </c>
      <c r="F748" s="261">
        <v>563.89041616395116</v>
      </c>
      <c r="G748" s="261" t="s">
        <v>7355</v>
      </c>
      <c r="H748" s="261" t="s">
        <v>2866</v>
      </c>
      <c r="I748" s="261" t="s">
        <v>7884</v>
      </c>
      <c r="J748" s="213"/>
      <c r="K748" s="214"/>
      <c r="L748" s="214"/>
      <c r="M748" s="214"/>
      <c r="N748" s="214"/>
      <c r="O748" s="214"/>
      <c r="P748" s="216"/>
    </row>
    <row r="749" spans="2:16">
      <c r="B749" s="267">
        <v>46294</v>
      </c>
      <c r="C749" s="261" t="s">
        <v>11649</v>
      </c>
      <c r="D749" s="261" t="s">
        <v>9995</v>
      </c>
      <c r="E749" s="261" t="s">
        <v>3036</v>
      </c>
      <c r="F749" s="261">
        <v>359.97538504377007</v>
      </c>
      <c r="G749" s="261" t="s">
        <v>7361</v>
      </c>
      <c r="H749" s="261" t="s">
        <v>2916</v>
      </c>
      <c r="I749" s="261" t="s">
        <v>7885</v>
      </c>
      <c r="J749" s="213"/>
      <c r="K749" s="214"/>
      <c r="L749" s="214"/>
      <c r="M749" s="214"/>
      <c r="N749" s="214"/>
      <c r="O749" s="214"/>
      <c r="P749" s="216"/>
    </row>
    <row r="750" spans="2:16">
      <c r="B750" s="267">
        <v>46294</v>
      </c>
      <c r="C750" s="261" t="s">
        <v>11649</v>
      </c>
      <c r="D750" s="261" t="s">
        <v>9995</v>
      </c>
      <c r="E750" s="261" t="s">
        <v>3036</v>
      </c>
      <c r="F750" s="261">
        <v>359.97383050038479</v>
      </c>
      <c r="G750" s="261" t="s">
        <v>7360</v>
      </c>
      <c r="H750" s="261" t="s">
        <v>2975</v>
      </c>
      <c r="I750" s="261" t="s">
        <v>7886</v>
      </c>
      <c r="J750" s="213"/>
      <c r="K750" s="214"/>
      <c r="L750" s="214"/>
      <c r="M750" s="214"/>
      <c r="N750" s="214"/>
      <c r="O750" s="214"/>
      <c r="P750" s="216"/>
    </row>
    <row r="751" spans="2:16">
      <c r="B751" s="267">
        <v>46294</v>
      </c>
      <c r="C751" s="261" t="s">
        <v>11649</v>
      </c>
      <c r="D751" s="261" t="s">
        <v>9995</v>
      </c>
      <c r="E751" s="261" t="s">
        <v>3036</v>
      </c>
      <c r="F751" s="261">
        <v>359.97286940552289</v>
      </c>
      <c r="G751" s="261" t="s">
        <v>7360</v>
      </c>
      <c r="H751" s="261" t="s">
        <v>2866</v>
      </c>
      <c r="I751" s="261" t="s">
        <v>7887</v>
      </c>
      <c r="J751" s="213"/>
      <c r="K751" s="214"/>
      <c r="L751" s="214"/>
      <c r="M751" s="214"/>
      <c r="N751" s="214"/>
      <c r="O751" s="214"/>
      <c r="P751" s="216"/>
    </row>
    <row r="752" spans="2:16">
      <c r="B752" s="267">
        <v>46294</v>
      </c>
      <c r="C752" s="261" t="s">
        <v>11649</v>
      </c>
      <c r="D752" s="261" t="s">
        <v>9995</v>
      </c>
      <c r="E752" s="261" t="s">
        <v>3036</v>
      </c>
      <c r="F752" s="261">
        <v>484.005534959957</v>
      </c>
      <c r="G752" s="261" t="s">
        <v>7361</v>
      </c>
      <c r="H752" s="261" t="s">
        <v>2938</v>
      </c>
      <c r="I752" s="261" t="s">
        <v>7888</v>
      </c>
      <c r="J752" s="213"/>
      <c r="K752" s="214"/>
      <c r="L752" s="214"/>
      <c r="M752" s="214"/>
      <c r="N752" s="214"/>
      <c r="O752" s="214"/>
      <c r="P752" s="216"/>
    </row>
    <row r="753" spans="2:16">
      <c r="B753" s="267">
        <v>46294</v>
      </c>
      <c r="C753" s="261" t="s">
        <v>11649</v>
      </c>
      <c r="D753" s="261" t="s">
        <v>9995</v>
      </c>
      <c r="E753" s="261" t="s">
        <v>3036</v>
      </c>
      <c r="F753" s="261">
        <v>434.82763877511019</v>
      </c>
      <c r="G753" s="261" t="s">
        <v>3008</v>
      </c>
      <c r="H753" s="261" t="s">
        <v>2866</v>
      </c>
      <c r="I753" s="261" t="s">
        <v>7889</v>
      </c>
      <c r="J753" s="213"/>
      <c r="K753" s="214"/>
      <c r="L753" s="214"/>
      <c r="M753" s="214"/>
      <c r="N753" s="214"/>
      <c r="O753" s="214"/>
      <c r="P753" s="216"/>
    </row>
    <row r="754" spans="2:16">
      <c r="B754" s="267">
        <v>46294</v>
      </c>
      <c r="C754" s="261" t="s">
        <v>11649</v>
      </c>
      <c r="D754" s="261" t="s">
        <v>9995</v>
      </c>
      <c r="E754" s="261" t="s">
        <v>3036</v>
      </c>
      <c r="F754" s="261">
        <v>432.22945628687739</v>
      </c>
      <c r="G754" s="261" t="s">
        <v>3008</v>
      </c>
      <c r="H754" s="261" t="s">
        <v>2977</v>
      </c>
      <c r="I754" s="261" t="s">
        <v>7890</v>
      </c>
      <c r="J754" s="213"/>
      <c r="K754" s="214"/>
      <c r="L754" s="214"/>
      <c r="M754" s="214"/>
      <c r="N754" s="214"/>
      <c r="O754" s="214"/>
      <c r="P754" s="216"/>
    </row>
    <row r="755" spans="2:16">
      <c r="B755" s="267">
        <v>46294</v>
      </c>
      <c r="C755" s="261" t="s">
        <v>11649</v>
      </c>
      <c r="D755" s="261" t="s">
        <v>9995</v>
      </c>
      <c r="E755" s="261" t="s">
        <v>3036</v>
      </c>
      <c r="F755" s="261">
        <v>463.6509332517162</v>
      </c>
      <c r="G755" s="261" t="s">
        <v>3008</v>
      </c>
      <c r="H755" s="261" t="s">
        <v>2933</v>
      </c>
      <c r="I755" s="261" t="s">
        <v>7891</v>
      </c>
      <c r="J755" s="213"/>
      <c r="K755" s="214"/>
      <c r="L755" s="214"/>
      <c r="M755" s="214"/>
      <c r="N755" s="214"/>
      <c r="O755" s="214"/>
      <c r="P755" s="216"/>
    </row>
    <row r="756" spans="2:16">
      <c r="B756" s="267">
        <v>46294</v>
      </c>
      <c r="C756" s="261" t="s">
        <v>11659</v>
      </c>
      <c r="D756" s="261" t="s">
        <v>9995</v>
      </c>
      <c r="E756" s="261" t="s">
        <v>3036</v>
      </c>
      <c r="F756" s="261">
        <v>441.56952447444201</v>
      </c>
      <c r="G756" s="261" t="s">
        <v>2983</v>
      </c>
      <c r="H756" s="261" t="s">
        <v>2945</v>
      </c>
      <c r="I756" s="261" t="s">
        <v>7892</v>
      </c>
      <c r="J756" s="213"/>
      <c r="K756" s="214"/>
      <c r="L756" s="214"/>
      <c r="M756" s="214"/>
      <c r="N756" s="214"/>
      <c r="O756" s="214"/>
      <c r="P756" s="216"/>
    </row>
    <row r="757" spans="2:16">
      <c r="B757" s="267">
        <v>46294</v>
      </c>
      <c r="C757" s="261" t="s">
        <v>11659</v>
      </c>
      <c r="D757" s="261" t="s">
        <v>9995</v>
      </c>
      <c r="E757" s="261" t="s">
        <v>3036</v>
      </c>
      <c r="F757" s="261">
        <v>441.56882286630571</v>
      </c>
      <c r="G757" s="261" t="s">
        <v>2983</v>
      </c>
      <c r="H757" s="261" t="s">
        <v>2917</v>
      </c>
      <c r="I757" s="261" t="s">
        <v>7893</v>
      </c>
      <c r="J757" s="213"/>
      <c r="K757" s="214"/>
      <c r="L757" s="214"/>
      <c r="M757" s="214"/>
      <c r="N757" s="214"/>
      <c r="O757" s="214"/>
      <c r="P757" s="216"/>
    </row>
    <row r="758" spans="2:16">
      <c r="B758" s="267">
        <v>46294</v>
      </c>
      <c r="C758" s="261" t="s">
        <v>11649</v>
      </c>
      <c r="D758" s="261" t="s">
        <v>9995</v>
      </c>
      <c r="E758" s="261" t="s">
        <v>3036</v>
      </c>
      <c r="F758" s="261">
        <v>184.00214685406539</v>
      </c>
      <c r="G758" s="261" t="s">
        <v>3007</v>
      </c>
      <c r="H758" s="261" t="s">
        <v>7894</v>
      </c>
      <c r="I758" s="261" t="s">
        <v>7895</v>
      </c>
      <c r="J758" s="213"/>
      <c r="K758" s="214"/>
      <c r="L758" s="214"/>
      <c r="M758" s="214"/>
      <c r="N758" s="214"/>
      <c r="O758" s="214"/>
      <c r="P758" s="216"/>
    </row>
    <row r="759" spans="2:16">
      <c r="B759" s="267">
        <v>46294</v>
      </c>
      <c r="C759" s="261" t="s">
        <v>11649</v>
      </c>
      <c r="D759" s="261" t="s">
        <v>9995</v>
      </c>
      <c r="E759" s="261" t="s">
        <v>3036</v>
      </c>
      <c r="F759" s="261">
        <v>184.0007592942566</v>
      </c>
      <c r="G759" s="261" t="s">
        <v>3007</v>
      </c>
      <c r="H759" s="261" t="s">
        <v>3061</v>
      </c>
      <c r="I759" s="261" t="s">
        <v>7896</v>
      </c>
      <c r="J759" s="213"/>
      <c r="K759" s="214"/>
      <c r="L759" s="214"/>
      <c r="M759" s="214"/>
      <c r="N759" s="214"/>
      <c r="O759" s="214"/>
      <c r="P759" s="216"/>
    </row>
    <row r="760" spans="2:16">
      <c r="B760" s="267">
        <v>46294</v>
      </c>
      <c r="C760" s="261" t="s">
        <v>11649</v>
      </c>
      <c r="D760" s="261" t="s">
        <v>9995</v>
      </c>
      <c r="E760" s="261" t="s">
        <v>3036</v>
      </c>
      <c r="F760" s="261">
        <v>368.00011163763702</v>
      </c>
      <c r="G760" s="261" t="s">
        <v>3007</v>
      </c>
      <c r="H760" s="261" t="s">
        <v>2935</v>
      </c>
      <c r="I760" s="261" t="s">
        <v>7897</v>
      </c>
      <c r="J760" s="213"/>
      <c r="K760" s="214"/>
      <c r="L760" s="214"/>
      <c r="M760" s="214"/>
      <c r="N760" s="214"/>
      <c r="O760" s="214"/>
      <c r="P760" s="216"/>
    </row>
    <row r="761" spans="2:16">
      <c r="B761" s="267">
        <v>46295</v>
      </c>
      <c r="C761" s="261" t="s">
        <v>7722</v>
      </c>
      <c r="D761" s="261" t="s">
        <v>9995</v>
      </c>
      <c r="E761" s="261" t="s">
        <v>3043</v>
      </c>
      <c r="F761" s="261">
        <v>802.46494020349928</v>
      </c>
      <c r="G761" s="261" t="s">
        <v>2979</v>
      </c>
      <c r="H761" s="261" t="s">
        <v>2865</v>
      </c>
      <c r="I761" s="261" t="s">
        <v>7944</v>
      </c>
      <c r="J761" s="213"/>
      <c r="K761" s="214"/>
      <c r="L761" s="214"/>
      <c r="M761" s="214"/>
      <c r="N761" s="214"/>
      <c r="O761" s="214"/>
      <c r="P761" s="216"/>
    </row>
    <row r="762" spans="2:16">
      <c r="B762" s="267">
        <v>46295</v>
      </c>
      <c r="C762" s="261" t="s">
        <v>7722</v>
      </c>
      <c r="D762" s="261" t="s">
        <v>9995</v>
      </c>
      <c r="E762" s="261" t="s">
        <v>3043</v>
      </c>
      <c r="F762" s="261">
        <v>518.41414464637637</v>
      </c>
      <c r="G762" s="261" t="s">
        <v>2979</v>
      </c>
      <c r="H762" s="261" t="s">
        <v>2982</v>
      </c>
      <c r="I762" s="261" t="s">
        <v>7945</v>
      </c>
      <c r="J762" s="213"/>
      <c r="K762" s="214"/>
      <c r="L762" s="214"/>
      <c r="M762" s="214"/>
      <c r="N762" s="214"/>
      <c r="O762" s="214"/>
      <c r="P762" s="216"/>
    </row>
    <row r="763" spans="2:16">
      <c r="B763" s="267">
        <v>46295</v>
      </c>
      <c r="C763" s="261" t="s">
        <v>7722</v>
      </c>
      <c r="D763" s="261" t="s">
        <v>9995</v>
      </c>
      <c r="E763" s="261" t="s">
        <v>3043</v>
      </c>
      <c r="F763" s="261">
        <v>729.55267199734226</v>
      </c>
      <c r="G763" s="261" t="s">
        <v>2979</v>
      </c>
      <c r="H763" s="261" t="s">
        <v>2981</v>
      </c>
      <c r="I763" s="261" t="s">
        <v>7946</v>
      </c>
      <c r="J763" s="213"/>
      <c r="K763" s="214"/>
      <c r="L763" s="214"/>
      <c r="M763" s="214"/>
      <c r="N763" s="214"/>
      <c r="O763" s="214"/>
      <c r="P763" s="216"/>
    </row>
    <row r="764" spans="2:16">
      <c r="B764" s="267">
        <v>46295</v>
      </c>
      <c r="C764" s="261" t="s">
        <v>7722</v>
      </c>
      <c r="D764" s="261" t="s">
        <v>9995</v>
      </c>
      <c r="E764" s="261" t="s">
        <v>3043</v>
      </c>
      <c r="F764" s="261">
        <v>477.6351032028906</v>
      </c>
      <c r="G764" s="261" t="s">
        <v>2979</v>
      </c>
      <c r="H764" s="261" t="s">
        <v>2864</v>
      </c>
      <c r="I764" s="261" t="s">
        <v>7947</v>
      </c>
      <c r="J764" s="213"/>
      <c r="K764" s="214"/>
      <c r="L764" s="214"/>
      <c r="M764" s="214"/>
      <c r="N764" s="214"/>
      <c r="O764" s="214"/>
      <c r="P764" s="216"/>
    </row>
    <row r="765" spans="2:16">
      <c r="B765" s="267">
        <v>46295</v>
      </c>
      <c r="C765" s="261" t="s">
        <v>7722</v>
      </c>
      <c r="D765" s="261" t="s">
        <v>9995</v>
      </c>
      <c r="E765" s="261" t="s">
        <v>10861</v>
      </c>
      <c r="F765" s="261">
        <v>680.881404673215</v>
      </c>
      <c r="G765" s="261" t="s">
        <v>2979</v>
      </c>
      <c r="H765" s="261" t="s">
        <v>2933</v>
      </c>
      <c r="I765" s="261" t="s">
        <v>7948</v>
      </c>
      <c r="J765" s="213"/>
      <c r="K765" s="214"/>
      <c r="L765" s="214"/>
      <c r="M765" s="214"/>
      <c r="N765" s="214"/>
      <c r="O765" s="214"/>
      <c r="P765" s="216"/>
    </row>
    <row r="766" spans="2:16">
      <c r="B766" s="267">
        <v>46295</v>
      </c>
      <c r="C766" s="261" t="s">
        <v>7722</v>
      </c>
      <c r="D766" s="261" t="s">
        <v>9995</v>
      </c>
      <c r="E766" s="261" t="s">
        <v>10861</v>
      </c>
      <c r="F766" s="261">
        <v>510.26604820974171</v>
      </c>
      <c r="G766" s="261" t="s">
        <v>2979</v>
      </c>
      <c r="H766" s="261" t="s">
        <v>2922</v>
      </c>
      <c r="I766" s="261" t="s">
        <v>7949</v>
      </c>
      <c r="J766" s="213"/>
      <c r="K766" s="214"/>
      <c r="L766" s="214"/>
      <c r="M766" s="214"/>
      <c r="N766" s="214"/>
      <c r="O766" s="214"/>
      <c r="P766" s="216"/>
    </row>
    <row r="767" spans="2:16">
      <c r="B767" s="267">
        <v>46295</v>
      </c>
      <c r="C767" s="261" t="s">
        <v>7722</v>
      </c>
      <c r="D767" s="261" t="s">
        <v>9995</v>
      </c>
      <c r="E767" s="261" t="s">
        <v>10861</v>
      </c>
      <c r="F767" s="261">
        <v>393.563461038284</v>
      </c>
      <c r="G767" s="261" t="s">
        <v>2979</v>
      </c>
      <c r="H767" s="261" t="s">
        <v>2917</v>
      </c>
      <c r="I767" s="261" t="s">
        <v>7950</v>
      </c>
      <c r="J767" s="213"/>
      <c r="K767" s="214"/>
      <c r="L767" s="214"/>
      <c r="M767" s="214"/>
      <c r="N767" s="214"/>
      <c r="O767" s="214"/>
      <c r="P767" s="216"/>
    </row>
    <row r="768" spans="2:16">
      <c r="B768" s="267">
        <v>46295</v>
      </c>
      <c r="C768" s="261" t="s">
        <v>7722</v>
      </c>
      <c r="D768" s="261" t="s">
        <v>9995</v>
      </c>
      <c r="E768" s="261" t="s">
        <v>10861</v>
      </c>
      <c r="F768" s="261">
        <v>680.78147995349718</v>
      </c>
      <c r="G768" s="261" t="s">
        <v>2979</v>
      </c>
      <c r="H768" s="261" t="s">
        <v>2918</v>
      </c>
      <c r="I768" s="261" t="s">
        <v>7951</v>
      </c>
      <c r="J768" s="213"/>
      <c r="K768" s="214"/>
      <c r="L768" s="214"/>
      <c r="M768" s="214"/>
      <c r="N768" s="214"/>
      <c r="O768" s="214"/>
      <c r="P768" s="216"/>
    </row>
    <row r="769" spans="2:16">
      <c r="B769" s="267">
        <v>46295</v>
      </c>
      <c r="C769" s="261" t="s">
        <v>7722</v>
      </c>
      <c r="D769" s="261" t="s">
        <v>9995</v>
      </c>
      <c r="E769" s="261" t="s">
        <v>3046</v>
      </c>
      <c r="F769" s="261">
        <v>741.40233233658364</v>
      </c>
      <c r="G769" s="261" t="s">
        <v>2933</v>
      </c>
      <c r="H769" s="261" t="s">
        <v>2916</v>
      </c>
      <c r="I769" s="261" t="s">
        <v>7952</v>
      </c>
      <c r="J769" s="213"/>
      <c r="K769" s="214"/>
      <c r="L769" s="214"/>
      <c r="M769" s="214"/>
      <c r="N769" s="214"/>
      <c r="O769" s="214"/>
      <c r="P769" s="216"/>
    </row>
    <row r="770" spans="2:16">
      <c r="B770" s="267">
        <v>46295</v>
      </c>
      <c r="C770" s="261" t="s">
        <v>7722</v>
      </c>
      <c r="D770" s="261" t="s">
        <v>9995</v>
      </c>
      <c r="E770" s="261" t="s">
        <v>3046</v>
      </c>
      <c r="F770" s="261">
        <v>487.54640718735749</v>
      </c>
      <c r="G770" s="261" t="s">
        <v>2933</v>
      </c>
      <c r="H770" s="261" t="s">
        <v>2978</v>
      </c>
      <c r="I770" s="261" t="s">
        <v>7953</v>
      </c>
      <c r="J770" s="213"/>
      <c r="K770" s="214"/>
      <c r="L770" s="214"/>
      <c r="M770" s="214"/>
      <c r="N770" s="214"/>
      <c r="O770" s="214"/>
      <c r="P770" s="216"/>
    </row>
    <row r="771" spans="2:16">
      <c r="B771" s="267">
        <v>46295</v>
      </c>
      <c r="C771" s="261" t="s">
        <v>7722</v>
      </c>
      <c r="D771" s="261" t="s">
        <v>9995</v>
      </c>
      <c r="E771" s="261" t="s">
        <v>6875</v>
      </c>
      <c r="F771" s="261">
        <v>418.09387704730028</v>
      </c>
      <c r="G771" s="261" t="s">
        <v>2922</v>
      </c>
      <c r="H771" s="261" t="s">
        <v>2936</v>
      </c>
      <c r="I771" s="261" t="s">
        <v>7954</v>
      </c>
      <c r="J771" s="213"/>
      <c r="K771" s="214"/>
      <c r="L771" s="214"/>
      <c r="M771" s="214"/>
      <c r="N771" s="214"/>
      <c r="O771" s="214"/>
      <c r="P771" s="216"/>
    </row>
    <row r="772" spans="2:16">
      <c r="B772" s="267">
        <v>46295</v>
      </c>
      <c r="C772" s="261" t="s">
        <v>7722</v>
      </c>
      <c r="D772" s="261" t="s">
        <v>9995</v>
      </c>
      <c r="E772" s="261" t="s">
        <v>6875</v>
      </c>
      <c r="F772" s="261">
        <v>454.20105655887158</v>
      </c>
      <c r="G772" s="261" t="s">
        <v>2922</v>
      </c>
      <c r="H772" s="261" t="s">
        <v>2935</v>
      </c>
      <c r="I772" s="261" t="s">
        <v>7955</v>
      </c>
      <c r="J772" s="213"/>
      <c r="K772" s="214"/>
      <c r="L772" s="214"/>
      <c r="M772" s="214"/>
      <c r="N772" s="214"/>
      <c r="O772" s="214"/>
      <c r="P772" s="216"/>
    </row>
    <row r="773" spans="2:16">
      <c r="B773" s="267">
        <v>46295</v>
      </c>
      <c r="C773" s="261" t="s">
        <v>7722</v>
      </c>
      <c r="D773" s="261" t="s">
        <v>9995</v>
      </c>
      <c r="E773" s="261" t="s">
        <v>6875</v>
      </c>
      <c r="F773" s="261">
        <v>465.61206482257688</v>
      </c>
      <c r="G773" s="261" t="s">
        <v>2922</v>
      </c>
      <c r="H773" s="261" t="s">
        <v>2933</v>
      </c>
      <c r="I773" s="261" t="s">
        <v>7956</v>
      </c>
      <c r="J773" s="213"/>
      <c r="K773" s="214"/>
      <c r="L773" s="214"/>
      <c r="M773" s="214"/>
      <c r="N773" s="214"/>
      <c r="O773" s="214"/>
      <c r="P773" s="216"/>
    </row>
    <row r="774" spans="2:16">
      <c r="B774" s="267">
        <v>46295</v>
      </c>
      <c r="C774" s="261" t="s">
        <v>7722</v>
      </c>
      <c r="D774" s="261" t="s">
        <v>9995</v>
      </c>
      <c r="E774" s="261" t="s">
        <v>6875</v>
      </c>
      <c r="F774" s="261">
        <v>397.81103452015668</v>
      </c>
      <c r="G774" s="261" t="s">
        <v>2922</v>
      </c>
      <c r="H774" s="261" t="s">
        <v>2937</v>
      </c>
      <c r="I774" s="261" t="s">
        <v>7957</v>
      </c>
      <c r="J774" s="213"/>
      <c r="K774" s="214"/>
      <c r="L774" s="214"/>
      <c r="M774" s="214"/>
      <c r="N774" s="214"/>
      <c r="O774" s="214"/>
      <c r="P774" s="216"/>
    </row>
    <row r="775" spans="2:16">
      <c r="B775" s="267">
        <v>46295</v>
      </c>
      <c r="C775" s="261" t="s">
        <v>7722</v>
      </c>
      <c r="D775" s="261" t="s">
        <v>9995</v>
      </c>
      <c r="E775" s="261" t="s">
        <v>6875</v>
      </c>
      <c r="F775" s="261">
        <v>667.68558636796661</v>
      </c>
      <c r="G775" s="261" t="s">
        <v>2922</v>
      </c>
      <c r="H775" s="261" t="s">
        <v>2976</v>
      </c>
      <c r="I775" s="261" t="s">
        <v>7958</v>
      </c>
      <c r="J775" s="213"/>
      <c r="K775" s="214"/>
      <c r="L775" s="214"/>
      <c r="M775" s="214"/>
      <c r="N775" s="214"/>
      <c r="O775" s="214"/>
      <c r="P775" s="216"/>
    </row>
    <row r="776" spans="2:16">
      <c r="B776" s="267">
        <v>46295</v>
      </c>
      <c r="C776" s="261" t="s">
        <v>7722</v>
      </c>
      <c r="D776" s="261" t="s">
        <v>9995</v>
      </c>
      <c r="E776" s="261" t="s">
        <v>6875</v>
      </c>
      <c r="F776" s="261">
        <v>397.81072897277772</v>
      </c>
      <c r="G776" s="261" t="s">
        <v>2922</v>
      </c>
      <c r="H776" s="261" t="s">
        <v>2938</v>
      </c>
      <c r="I776" s="261" t="s">
        <v>7959</v>
      </c>
      <c r="J776" s="213"/>
      <c r="K776" s="214"/>
      <c r="L776" s="214"/>
      <c r="M776" s="214"/>
      <c r="N776" s="214"/>
      <c r="O776" s="214"/>
      <c r="P776" s="216"/>
    </row>
    <row r="777" spans="2:16">
      <c r="B777" s="267">
        <v>46295</v>
      </c>
      <c r="C777" s="261" t="s">
        <v>7722</v>
      </c>
      <c r="D777" s="261" t="s">
        <v>9995</v>
      </c>
      <c r="E777" s="261" t="s">
        <v>6875</v>
      </c>
      <c r="F777" s="261">
        <v>733.15762093057856</v>
      </c>
      <c r="G777" s="261" t="s">
        <v>2922</v>
      </c>
      <c r="H777" s="261" t="s">
        <v>2916</v>
      </c>
      <c r="I777" s="261" t="s">
        <v>7960</v>
      </c>
      <c r="J777" s="213"/>
      <c r="K777" s="214"/>
      <c r="L777" s="214"/>
      <c r="M777" s="214"/>
      <c r="N777" s="214"/>
      <c r="O777" s="214"/>
      <c r="P777" s="216"/>
    </row>
    <row r="778" spans="2:16">
      <c r="B778" s="267">
        <v>46295</v>
      </c>
      <c r="C778" s="261" t="s">
        <v>7722</v>
      </c>
      <c r="D778" s="261" t="s">
        <v>9995</v>
      </c>
      <c r="E778" s="261" t="s">
        <v>6875</v>
      </c>
      <c r="F778" s="261">
        <v>433.42404359765351</v>
      </c>
      <c r="G778" s="261" t="s">
        <v>2922</v>
      </c>
      <c r="H778" s="261" t="s">
        <v>2978</v>
      </c>
      <c r="I778" s="261" t="s">
        <v>7961</v>
      </c>
      <c r="J778" s="213"/>
      <c r="K778" s="214"/>
      <c r="L778" s="214"/>
      <c r="M778" s="214"/>
      <c r="N778" s="214"/>
      <c r="O778" s="214"/>
      <c r="P778" s="216"/>
    </row>
    <row r="779" spans="2:16">
      <c r="B779" s="267">
        <v>46295</v>
      </c>
      <c r="C779" s="261" t="s">
        <v>7722</v>
      </c>
      <c r="D779" s="261" t="s">
        <v>9995</v>
      </c>
      <c r="E779" s="261" t="s">
        <v>6875</v>
      </c>
      <c r="F779" s="261">
        <v>397.80943952128291</v>
      </c>
      <c r="G779" s="261" t="s">
        <v>2922</v>
      </c>
      <c r="H779" s="261" t="s">
        <v>2939</v>
      </c>
      <c r="I779" s="261" t="s">
        <v>7962</v>
      </c>
      <c r="J779" s="213"/>
      <c r="K779" s="214"/>
      <c r="L779" s="214"/>
      <c r="M779" s="214"/>
      <c r="N779" s="214"/>
      <c r="O779" s="214"/>
      <c r="P779" s="216"/>
    </row>
    <row r="780" spans="2:16">
      <c r="B780" s="267">
        <v>46295</v>
      </c>
      <c r="C780" s="261" t="s">
        <v>7722</v>
      </c>
      <c r="D780" s="261" t="s">
        <v>9995</v>
      </c>
      <c r="E780" s="261" t="s">
        <v>6875</v>
      </c>
      <c r="F780" s="261">
        <v>452.02397808618838</v>
      </c>
      <c r="G780" s="261" t="s">
        <v>2922</v>
      </c>
      <c r="H780" s="261" t="s">
        <v>2866</v>
      </c>
      <c r="I780" s="261" t="s">
        <v>7963</v>
      </c>
      <c r="J780" s="213"/>
      <c r="K780" s="214"/>
      <c r="L780" s="214"/>
      <c r="M780" s="214"/>
      <c r="N780" s="214"/>
      <c r="O780" s="214"/>
      <c r="P780" s="216"/>
    </row>
    <row r="781" spans="2:16">
      <c r="B781" s="267">
        <v>46295</v>
      </c>
      <c r="C781" s="261" t="s">
        <v>7722</v>
      </c>
      <c r="D781" s="261" t="s">
        <v>9995</v>
      </c>
      <c r="E781" s="261" t="s">
        <v>6875</v>
      </c>
      <c r="F781" s="261">
        <v>397.81228333292529</v>
      </c>
      <c r="G781" s="261" t="s">
        <v>2922</v>
      </c>
      <c r="H781" s="261" t="s">
        <v>2940</v>
      </c>
      <c r="I781" s="261" t="s">
        <v>7964</v>
      </c>
      <c r="J781" s="213"/>
      <c r="K781" s="214"/>
      <c r="L781" s="214"/>
      <c r="M781" s="214"/>
      <c r="N781" s="214"/>
      <c r="O781" s="214"/>
      <c r="P781" s="216"/>
    </row>
    <row r="782" spans="2:16">
      <c r="B782" s="267">
        <v>46295</v>
      </c>
      <c r="C782" s="261" t="s">
        <v>7722</v>
      </c>
      <c r="D782" s="261" t="s">
        <v>9995</v>
      </c>
      <c r="E782" s="261" t="s">
        <v>6875</v>
      </c>
      <c r="F782" s="261">
        <v>397.81031531281769</v>
      </c>
      <c r="G782" s="261" t="s">
        <v>2922</v>
      </c>
      <c r="H782" s="261" t="s">
        <v>2975</v>
      </c>
      <c r="I782" s="261" t="s">
        <v>7965</v>
      </c>
      <c r="J782" s="213"/>
      <c r="K782" s="214"/>
      <c r="L782" s="214"/>
      <c r="M782" s="214"/>
      <c r="N782" s="214"/>
      <c r="O782" s="214"/>
      <c r="P782" s="216"/>
    </row>
    <row r="783" spans="2:16">
      <c r="B783" s="267">
        <v>46295</v>
      </c>
      <c r="C783" s="261" t="s">
        <v>7722</v>
      </c>
      <c r="D783" s="261" t="s">
        <v>9995</v>
      </c>
      <c r="E783" s="261" t="s">
        <v>6875</v>
      </c>
      <c r="F783" s="261">
        <v>975.53197581886343</v>
      </c>
      <c r="G783" s="261" t="s">
        <v>2939</v>
      </c>
      <c r="H783" s="261" t="s">
        <v>2865</v>
      </c>
      <c r="I783" s="261" t="s">
        <v>7966</v>
      </c>
      <c r="J783" s="213"/>
      <c r="K783" s="214"/>
      <c r="L783" s="214"/>
      <c r="M783" s="214"/>
      <c r="N783" s="214"/>
      <c r="O783" s="214"/>
      <c r="P783" s="216"/>
    </row>
    <row r="784" spans="2:16">
      <c r="B784" s="267">
        <v>46295</v>
      </c>
      <c r="C784" s="261" t="s">
        <v>7722</v>
      </c>
      <c r="D784" s="261" t="s">
        <v>9995</v>
      </c>
      <c r="E784" s="261" t="s">
        <v>6875</v>
      </c>
      <c r="F784" s="261">
        <v>490.430835315492</v>
      </c>
      <c r="G784" s="261" t="s">
        <v>2939</v>
      </c>
      <c r="H784" s="261" t="s">
        <v>2864</v>
      </c>
      <c r="I784" s="261" t="s">
        <v>7967</v>
      </c>
      <c r="J784" s="213"/>
      <c r="K784" s="214"/>
      <c r="L784" s="214"/>
      <c r="M784" s="214"/>
      <c r="N784" s="214"/>
      <c r="O784" s="214"/>
      <c r="P784" s="216"/>
    </row>
    <row r="785" spans="2:16">
      <c r="B785" s="267">
        <v>46295</v>
      </c>
      <c r="C785" s="261" t="s">
        <v>7722</v>
      </c>
      <c r="D785" s="261" t="s">
        <v>9995</v>
      </c>
      <c r="E785" s="261" t="s">
        <v>6875</v>
      </c>
      <c r="F785" s="261">
        <v>702.30422871373594</v>
      </c>
      <c r="G785" s="261" t="s">
        <v>2933</v>
      </c>
      <c r="H785" s="261" t="s">
        <v>2865</v>
      </c>
      <c r="I785" s="261" t="s">
        <v>7968</v>
      </c>
      <c r="J785" s="213"/>
      <c r="K785" s="214"/>
      <c r="L785" s="214"/>
      <c r="M785" s="214"/>
      <c r="N785" s="214"/>
      <c r="O785" s="214"/>
      <c r="P785" s="216"/>
    </row>
    <row r="786" spans="2:16">
      <c r="B786" s="267">
        <v>46295</v>
      </c>
      <c r="C786" s="261" t="s">
        <v>7722</v>
      </c>
      <c r="D786" s="261" t="s">
        <v>9995</v>
      </c>
      <c r="E786" s="261" t="s">
        <v>6875</v>
      </c>
      <c r="F786" s="261">
        <v>360.30672539863741</v>
      </c>
      <c r="G786" s="261" t="s">
        <v>2933</v>
      </c>
      <c r="H786" s="261" t="s">
        <v>2945</v>
      </c>
      <c r="I786" s="261" t="s">
        <v>7969</v>
      </c>
      <c r="J786" s="213"/>
      <c r="K786" s="214"/>
      <c r="L786" s="214"/>
      <c r="M786" s="214"/>
      <c r="N786" s="214"/>
      <c r="O786" s="214"/>
      <c r="P786" s="216"/>
    </row>
    <row r="787" spans="2:16">
      <c r="B787" s="267">
        <v>46295</v>
      </c>
      <c r="C787" s="261" t="s">
        <v>7722</v>
      </c>
      <c r="D787" s="261" t="s">
        <v>9995</v>
      </c>
      <c r="E787" s="261" t="s">
        <v>6875</v>
      </c>
      <c r="F787" s="261">
        <v>430.08288146671839</v>
      </c>
      <c r="G787" s="261" t="s">
        <v>2918</v>
      </c>
      <c r="H787" s="261" t="s">
        <v>2933</v>
      </c>
      <c r="I787" s="261" t="s">
        <v>7970</v>
      </c>
      <c r="J787" s="213"/>
      <c r="K787" s="214"/>
      <c r="L787" s="214"/>
      <c r="M787" s="214"/>
      <c r="N787" s="214"/>
      <c r="O787" s="214"/>
      <c r="P787" s="216"/>
    </row>
    <row r="788" spans="2:16">
      <c r="B788" s="267">
        <v>46295</v>
      </c>
      <c r="C788" s="261" t="s">
        <v>7722</v>
      </c>
      <c r="D788" s="261" t="s">
        <v>9995</v>
      </c>
      <c r="E788" s="261" t="s">
        <v>6875</v>
      </c>
      <c r="F788" s="261">
        <v>696.02790621574968</v>
      </c>
      <c r="G788" s="261" t="s">
        <v>2935</v>
      </c>
      <c r="H788" s="261" t="s">
        <v>2936</v>
      </c>
      <c r="I788" s="261" t="s">
        <v>7971</v>
      </c>
      <c r="J788" s="213"/>
      <c r="K788" s="214"/>
      <c r="L788" s="214"/>
      <c r="M788" s="214"/>
      <c r="N788" s="214"/>
      <c r="O788" s="214"/>
      <c r="P788" s="216"/>
    </row>
    <row r="789" spans="2:16">
      <c r="B789" s="267">
        <v>46295</v>
      </c>
      <c r="C789" s="261" t="s">
        <v>7722</v>
      </c>
      <c r="D789" s="261" t="s">
        <v>9995</v>
      </c>
      <c r="E789" s="261" t="s">
        <v>6875</v>
      </c>
      <c r="F789" s="261">
        <v>2961.202138096894</v>
      </c>
      <c r="G789" s="261" t="s">
        <v>3042</v>
      </c>
      <c r="H789" s="261" t="s">
        <v>2864</v>
      </c>
      <c r="I789" s="261" t="s">
        <v>7972</v>
      </c>
      <c r="J789" s="213"/>
      <c r="K789" s="214"/>
      <c r="L789" s="214"/>
      <c r="M789" s="214"/>
      <c r="N789" s="214"/>
      <c r="O789" s="214"/>
      <c r="P789" s="216"/>
    </row>
    <row r="790" spans="2:16">
      <c r="B790" s="267">
        <v>46295</v>
      </c>
      <c r="C790" s="261" t="s">
        <v>7722</v>
      </c>
      <c r="D790" s="261" t="s">
        <v>9995</v>
      </c>
      <c r="E790" s="261" t="s">
        <v>6875</v>
      </c>
      <c r="F790" s="261">
        <v>462.14224628731608</v>
      </c>
      <c r="G790" s="261" t="s">
        <v>2939</v>
      </c>
      <c r="H790" s="261" t="s">
        <v>2940</v>
      </c>
      <c r="I790" s="261" t="s">
        <v>7973</v>
      </c>
      <c r="J790" s="213"/>
      <c r="K790" s="214"/>
      <c r="L790" s="214"/>
      <c r="M790" s="214"/>
      <c r="N790" s="214"/>
      <c r="O790" s="214"/>
      <c r="P790" s="216"/>
    </row>
    <row r="791" spans="2:16">
      <c r="B791" s="267">
        <v>46295</v>
      </c>
      <c r="C791" s="261" t="s">
        <v>7722</v>
      </c>
      <c r="D791" s="261" t="s">
        <v>9995</v>
      </c>
      <c r="E791" s="261" t="s">
        <v>6875</v>
      </c>
      <c r="F791" s="261">
        <v>462.14357103407377</v>
      </c>
      <c r="G791" s="261" t="s">
        <v>2939</v>
      </c>
      <c r="H791" s="261" t="s">
        <v>2939</v>
      </c>
      <c r="I791" s="261" t="s">
        <v>7974</v>
      </c>
      <c r="J791" s="213"/>
      <c r="K791" s="214"/>
      <c r="L791" s="214"/>
      <c r="M791" s="214"/>
      <c r="N791" s="214"/>
      <c r="O791" s="214"/>
      <c r="P791" s="216"/>
    </row>
    <row r="792" spans="2:16">
      <c r="B792" s="267">
        <v>46295</v>
      </c>
      <c r="C792" s="261" t="s">
        <v>7722</v>
      </c>
      <c r="D792" s="261" t="s">
        <v>9995</v>
      </c>
      <c r="E792" s="261" t="s">
        <v>6875</v>
      </c>
      <c r="F792" s="261">
        <v>462.1388940885663</v>
      </c>
      <c r="G792" s="261" t="s">
        <v>2939</v>
      </c>
      <c r="H792" s="261" t="s">
        <v>2938</v>
      </c>
      <c r="I792" s="261" t="s">
        <v>7975</v>
      </c>
      <c r="J792" s="213"/>
      <c r="K792" s="214"/>
      <c r="L792" s="214"/>
      <c r="M792" s="214"/>
      <c r="N792" s="214"/>
      <c r="O792" s="214"/>
      <c r="P792" s="216"/>
    </row>
    <row r="793" spans="2:16">
      <c r="B793" s="267">
        <v>46295</v>
      </c>
      <c r="C793" s="261" t="s">
        <v>7722</v>
      </c>
      <c r="D793" s="261" t="s">
        <v>9995</v>
      </c>
      <c r="E793" s="261" t="s">
        <v>6875</v>
      </c>
      <c r="F793" s="261">
        <v>462.36518115177751</v>
      </c>
      <c r="G793" s="261" t="s">
        <v>2939</v>
      </c>
      <c r="H793" s="261" t="s">
        <v>2937</v>
      </c>
      <c r="I793" s="261" t="s">
        <v>7976</v>
      </c>
      <c r="J793" s="213"/>
      <c r="K793" s="214"/>
      <c r="L793" s="214"/>
      <c r="M793" s="214"/>
      <c r="N793" s="214"/>
      <c r="O793" s="214"/>
      <c r="P793" s="216"/>
    </row>
    <row r="794" spans="2:16">
      <c r="B794" s="267">
        <v>46295</v>
      </c>
      <c r="C794" s="261" t="s">
        <v>7722</v>
      </c>
      <c r="D794" s="261" t="s">
        <v>9995</v>
      </c>
      <c r="E794" s="261" t="s">
        <v>6875</v>
      </c>
      <c r="F794" s="261">
        <v>441.00852789729828</v>
      </c>
      <c r="G794" s="261" t="s">
        <v>2939</v>
      </c>
      <c r="H794" s="261" t="s">
        <v>2978</v>
      </c>
      <c r="I794" s="261" t="s">
        <v>7977</v>
      </c>
      <c r="J794" s="213"/>
      <c r="K794" s="214"/>
      <c r="L794" s="214"/>
      <c r="M794" s="214"/>
      <c r="N794" s="214"/>
      <c r="O794" s="214"/>
      <c r="P794" s="216"/>
    </row>
    <row r="795" spans="2:16">
      <c r="B795" s="267">
        <v>46295</v>
      </c>
      <c r="C795" s="261" t="s">
        <v>7722</v>
      </c>
      <c r="D795" s="261" t="s">
        <v>9995</v>
      </c>
      <c r="E795" s="261" t="s">
        <v>6875</v>
      </c>
      <c r="F795" s="261">
        <v>441.00598881021142</v>
      </c>
      <c r="G795" s="261" t="s">
        <v>2939</v>
      </c>
      <c r="H795" s="261" t="s">
        <v>2916</v>
      </c>
      <c r="I795" s="261" t="s">
        <v>7978</v>
      </c>
      <c r="J795" s="213"/>
      <c r="K795" s="214"/>
      <c r="L795" s="214"/>
      <c r="M795" s="214"/>
      <c r="N795" s="214"/>
      <c r="O795" s="214"/>
      <c r="P795" s="216"/>
    </row>
    <row r="796" spans="2:16">
      <c r="B796" s="267">
        <v>46295</v>
      </c>
      <c r="C796" s="261" t="s">
        <v>7722</v>
      </c>
      <c r="D796" s="261" t="s">
        <v>9995</v>
      </c>
      <c r="E796" s="261" t="s">
        <v>6875</v>
      </c>
      <c r="F796" s="261">
        <v>441.0059920065105</v>
      </c>
      <c r="G796" s="261" t="s">
        <v>2939</v>
      </c>
      <c r="H796" s="261" t="s">
        <v>2917</v>
      </c>
      <c r="I796" s="261" t="s">
        <v>7979</v>
      </c>
      <c r="J796" s="213"/>
      <c r="K796" s="214"/>
      <c r="L796" s="214"/>
      <c r="M796" s="214"/>
      <c r="N796" s="214"/>
      <c r="O796" s="214"/>
      <c r="P796" s="216"/>
    </row>
    <row r="797" spans="2:16">
      <c r="B797" s="267">
        <v>46295</v>
      </c>
      <c r="C797" s="261" t="s">
        <v>7722</v>
      </c>
      <c r="D797" s="261" t="s">
        <v>9995</v>
      </c>
      <c r="E797" s="261" t="s">
        <v>6875</v>
      </c>
      <c r="F797" s="261">
        <v>428.5190023991745</v>
      </c>
      <c r="G797" s="261" t="s">
        <v>2939</v>
      </c>
      <c r="H797" s="261" t="s">
        <v>2918</v>
      </c>
      <c r="I797" s="261" t="s">
        <v>7980</v>
      </c>
      <c r="J797" s="213"/>
      <c r="K797" s="214"/>
      <c r="L797" s="214"/>
      <c r="M797" s="214"/>
      <c r="N797" s="214"/>
      <c r="O797" s="214"/>
      <c r="P797" s="216"/>
    </row>
    <row r="798" spans="2:16">
      <c r="B798" s="267">
        <v>46295</v>
      </c>
      <c r="C798" s="261" t="s">
        <v>7722</v>
      </c>
      <c r="D798" s="261" t="s">
        <v>9995</v>
      </c>
      <c r="E798" s="261" t="s">
        <v>6875</v>
      </c>
      <c r="F798" s="261">
        <v>503.28286371193832</v>
      </c>
      <c r="G798" s="261" t="s">
        <v>2939</v>
      </c>
      <c r="H798" s="261" t="s">
        <v>2933</v>
      </c>
      <c r="I798" s="261" t="s">
        <v>7981</v>
      </c>
      <c r="J798" s="213"/>
      <c r="K798" s="214"/>
      <c r="L798" s="214"/>
      <c r="M798" s="214"/>
      <c r="N798" s="214"/>
      <c r="O798" s="214"/>
      <c r="P798" s="216"/>
    </row>
    <row r="799" spans="2:16">
      <c r="B799" s="267">
        <v>46295</v>
      </c>
      <c r="C799" s="261" t="s">
        <v>7722</v>
      </c>
      <c r="D799" s="261" t="s">
        <v>9995</v>
      </c>
      <c r="E799" s="261" t="s">
        <v>6875</v>
      </c>
      <c r="F799" s="261">
        <v>664.38519347365946</v>
      </c>
      <c r="G799" s="261" t="s">
        <v>2939</v>
      </c>
      <c r="H799" s="261" t="s">
        <v>2922</v>
      </c>
      <c r="I799" s="261" t="s">
        <v>7982</v>
      </c>
      <c r="J799" s="213"/>
      <c r="K799" s="214"/>
      <c r="L799" s="214"/>
      <c r="M799" s="214"/>
      <c r="N799" s="214"/>
      <c r="O799" s="214"/>
      <c r="P799" s="216"/>
    </row>
    <row r="800" spans="2:16">
      <c r="B800" s="267">
        <v>46295</v>
      </c>
      <c r="C800" s="261" t="s">
        <v>7722</v>
      </c>
      <c r="D800" s="261" t="s">
        <v>9995</v>
      </c>
      <c r="E800" s="261" t="s">
        <v>6875</v>
      </c>
      <c r="F800" s="261">
        <v>476.54412206844432</v>
      </c>
      <c r="G800" s="261" t="s">
        <v>2940</v>
      </c>
      <c r="H800" s="261" t="s">
        <v>2916</v>
      </c>
      <c r="I800" s="261" t="s">
        <v>7983</v>
      </c>
      <c r="J800" s="213"/>
      <c r="K800" s="214"/>
      <c r="L800" s="214"/>
      <c r="M800" s="214"/>
      <c r="N800" s="214"/>
      <c r="O800" s="214"/>
      <c r="P800" s="216"/>
    </row>
    <row r="801" spans="2:16">
      <c r="B801" s="267">
        <v>46295</v>
      </c>
      <c r="C801" s="261" t="s">
        <v>7943</v>
      </c>
      <c r="D801" s="261" t="s">
        <v>9995</v>
      </c>
      <c r="E801" s="261" t="s">
        <v>3037</v>
      </c>
      <c r="F801" s="261">
        <v>375.63055657385848</v>
      </c>
      <c r="G801" s="261" t="s">
        <v>7493</v>
      </c>
      <c r="H801" s="261" t="s">
        <v>7984</v>
      </c>
      <c r="I801" s="261" t="s">
        <v>7985</v>
      </c>
      <c r="J801" s="213"/>
      <c r="K801" s="214"/>
      <c r="L801" s="214"/>
      <c r="M801" s="214"/>
      <c r="N801" s="214"/>
      <c r="O801" s="214"/>
      <c r="P801" s="216"/>
    </row>
    <row r="802" spans="2:16">
      <c r="B802" s="267">
        <v>46295</v>
      </c>
      <c r="C802" s="261" t="s">
        <v>7943</v>
      </c>
      <c r="D802" s="261" t="s">
        <v>9995</v>
      </c>
      <c r="E802" s="261" t="s">
        <v>3037</v>
      </c>
      <c r="F802" s="261">
        <v>360.60533798485989</v>
      </c>
      <c r="G802" s="261" t="s">
        <v>7493</v>
      </c>
      <c r="H802" s="261" t="s">
        <v>7986</v>
      </c>
      <c r="I802" s="261" t="s">
        <v>7987</v>
      </c>
      <c r="J802" s="213"/>
      <c r="K802" s="214"/>
      <c r="L802" s="214"/>
      <c r="M802" s="214"/>
      <c r="N802" s="214"/>
      <c r="O802" s="214"/>
      <c r="P802" s="216"/>
    </row>
    <row r="803" spans="2:16">
      <c r="B803" s="267">
        <v>46295</v>
      </c>
      <c r="C803" s="261" t="s">
        <v>11658</v>
      </c>
      <c r="D803" s="261" t="s">
        <v>9995</v>
      </c>
      <c r="E803" s="261" t="s">
        <v>3037</v>
      </c>
      <c r="F803" s="261">
        <v>465.21885083056992</v>
      </c>
      <c r="G803" s="261" t="s">
        <v>3021</v>
      </c>
      <c r="H803" s="261" t="s">
        <v>2866</v>
      </c>
      <c r="I803" s="261" t="s">
        <v>7988</v>
      </c>
      <c r="J803" s="213"/>
      <c r="K803" s="214"/>
      <c r="L803" s="214"/>
      <c r="M803" s="214"/>
      <c r="N803" s="214"/>
      <c r="O803" s="214"/>
      <c r="P803" s="216"/>
    </row>
    <row r="804" spans="2:16">
      <c r="B804" s="267">
        <v>46295</v>
      </c>
      <c r="C804" s="261" t="s">
        <v>11658</v>
      </c>
      <c r="D804" s="261" t="s">
        <v>9995</v>
      </c>
      <c r="E804" s="261" t="s">
        <v>3037</v>
      </c>
      <c r="F804" s="261">
        <v>433.61624804511672</v>
      </c>
      <c r="G804" s="261" t="s">
        <v>3021</v>
      </c>
      <c r="H804" s="261" t="s">
        <v>2975</v>
      </c>
      <c r="I804" s="261" t="s">
        <v>7989</v>
      </c>
      <c r="J804" s="213"/>
      <c r="K804" s="214"/>
      <c r="L804" s="214"/>
      <c r="M804" s="214"/>
      <c r="N804" s="214"/>
      <c r="O804" s="214"/>
      <c r="P804" s="216"/>
    </row>
    <row r="805" spans="2:16">
      <c r="B805" s="267">
        <v>46295</v>
      </c>
      <c r="C805" s="261" t="s">
        <v>11658</v>
      </c>
      <c r="D805" s="261" t="s">
        <v>9995</v>
      </c>
      <c r="E805" s="261" t="s">
        <v>3037</v>
      </c>
      <c r="F805" s="261">
        <v>410.66348069021478</v>
      </c>
      <c r="G805" s="261" t="s">
        <v>3021</v>
      </c>
      <c r="H805" s="261" t="s">
        <v>2974</v>
      </c>
      <c r="I805" s="261" t="s">
        <v>7990</v>
      </c>
      <c r="J805" s="213"/>
      <c r="K805" s="214"/>
      <c r="L805" s="214"/>
      <c r="M805" s="214"/>
      <c r="N805" s="214"/>
      <c r="O805" s="214"/>
      <c r="P805" s="216"/>
    </row>
    <row r="806" spans="2:16">
      <c r="B806" s="267">
        <v>46295</v>
      </c>
      <c r="C806" s="261" t="s">
        <v>11658</v>
      </c>
      <c r="D806" s="261" t="s">
        <v>9995</v>
      </c>
      <c r="E806" s="261" t="s">
        <v>3037</v>
      </c>
      <c r="F806" s="261">
        <v>453.17010074227471</v>
      </c>
      <c r="G806" s="261" t="s">
        <v>3021</v>
      </c>
      <c r="H806" s="261" t="s">
        <v>2945</v>
      </c>
      <c r="I806" s="261" t="s">
        <v>7991</v>
      </c>
      <c r="J806" s="213"/>
      <c r="K806" s="214"/>
      <c r="L806" s="214"/>
      <c r="M806" s="214"/>
      <c r="N806" s="214"/>
      <c r="O806" s="214"/>
      <c r="P806" s="216"/>
    </row>
    <row r="807" spans="2:16">
      <c r="B807" s="267">
        <v>46295</v>
      </c>
      <c r="C807" s="261" t="s">
        <v>11658</v>
      </c>
      <c r="D807" s="261" t="s">
        <v>9995</v>
      </c>
      <c r="E807" s="261" t="s">
        <v>3037</v>
      </c>
      <c r="F807" s="261">
        <v>575.99156559212133</v>
      </c>
      <c r="G807" s="261" t="s">
        <v>3021</v>
      </c>
      <c r="H807" s="261" t="s">
        <v>2865</v>
      </c>
      <c r="I807" s="261" t="s">
        <v>7992</v>
      </c>
      <c r="J807" s="213"/>
      <c r="K807" s="214"/>
      <c r="L807" s="214"/>
      <c r="M807" s="214"/>
      <c r="N807" s="214"/>
      <c r="O807" s="214"/>
      <c r="P807" s="216"/>
    </row>
    <row r="808" spans="2:16">
      <c r="B808" s="267">
        <v>46295</v>
      </c>
      <c r="C808" s="261" t="s">
        <v>11658</v>
      </c>
      <c r="D808" s="261" t="s">
        <v>9995</v>
      </c>
      <c r="E808" s="261" t="s">
        <v>3037</v>
      </c>
      <c r="F808" s="261">
        <v>624.0772796748206</v>
      </c>
      <c r="G808" s="261" t="s">
        <v>3021</v>
      </c>
      <c r="H808" s="261" t="s">
        <v>2864</v>
      </c>
      <c r="I808" s="261" t="s">
        <v>7993</v>
      </c>
      <c r="J808" s="213"/>
      <c r="K808" s="214"/>
      <c r="L808" s="214"/>
      <c r="M808" s="214"/>
      <c r="N808" s="214"/>
      <c r="O808" s="214"/>
      <c r="P808" s="216"/>
    </row>
    <row r="809" spans="2:16">
      <c r="B809" s="267">
        <v>46295</v>
      </c>
      <c r="C809" s="261" t="s">
        <v>11660</v>
      </c>
      <c r="D809" s="261" t="s">
        <v>9995</v>
      </c>
      <c r="E809" s="261" t="s">
        <v>3047</v>
      </c>
      <c r="F809" s="261">
        <v>465.11322423443198</v>
      </c>
      <c r="G809" s="261" t="s">
        <v>7344</v>
      </c>
      <c r="H809" s="261" t="s">
        <v>2977</v>
      </c>
      <c r="I809" s="261" t="s">
        <v>7994</v>
      </c>
      <c r="J809" s="213"/>
      <c r="K809" s="214"/>
      <c r="L809" s="214"/>
      <c r="M809" s="214"/>
      <c r="N809" s="214"/>
      <c r="O809" s="214"/>
      <c r="P809" s="216"/>
    </row>
    <row r="810" spans="2:16">
      <c r="B810" s="267">
        <v>46295</v>
      </c>
      <c r="C810" s="261" t="s">
        <v>11660</v>
      </c>
      <c r="D810" s="261" t="s">
        <v>9995</v>
      </c>
      <c r="E810" s="261" t="s">
        <v>3047</v>
      </c>
      <c r="F810" s="261">
        <v>451.40674797107198</v>
      </c>
      <c r="G810" s="261" t="s">
        <v>3004</v>
      </c>
      <c r="H810" s="261" t="s">
        <v>2866</v>
      </c>
      <c r="I810" s="261" t="s">
        <v>7995</v>
      </c>
      <c r="J810" s="213"/>
      <c r="K810" s="214"/>
      <c r="L810" s="214"/>
      <c r="M810" s="214"/>
      <c r="N810" s="214"/>
      <c r="O810" s="214"/>
      <c r="P810" s="216"/>
    </row>
    <row r="811" spans="2:16">
      <c r="B811" s="267">
        <v>46295</v>
      </c>
      <c r="C811" s="261" t="s">
        <v>11660</v>
      </c>
      <c r="D811" s="261" t="s">
        <v>9995</v>
      </c>
      <c r="E811" s="261" t="s">
        <v>3047</v>
      </c>
      <c r="F811" s="261">
        <v>631.06595561619179</v>
      </c>
      <c r="G811" s="261" t="s">
        <v>3004</v>
      </c>
      <c r="H811" s="261" t="s">
        <v>2976</v>
      </c>
      <c r="I811" s="261" t="s">
        <v>7996</v>
      </c>
      <c r="J811" s="213"/>
      <c r="K811" s="214"/>
      <c r="L811" s="214"/>
      <c r="M811" s="214"/>
      <c r="N811" s="214"/>
      <c r="O811" s="214"/>
      <c r="P811" s="216"/>
    </row>
    <row r="812" spans="2:16">
      <c r="B812" s="267">
        <v>46295</v>
      </c>
      <c r="C812" s="261" t="s">
        <v>11661</v>
      </c>
      <c r="D812" s="261" t="s">
        <v>9995</v>
      </c>
      <c r="E812" s="261" t="s">
        <v>3047</v>
      </c>
      <c r="F812" s="261">
        <v>569.42498594056815</v>
      </c>
      <c r="G812" s="261" t="s">
        <v>2917</v>
      </c>
      <c r="H812" s="261" t="s">
        <v>2865</v>
      </c>
      <c r="I812" s="261" t="s">
        <v>7997</v>
      </c>
      <c r="J812" s="213"/>
      <c r="K812" s="214"/>
      <c r="L812" s="214"/>
      <c r="M812" s="214"/>
      <c r="N812" s="214"/>
      <c r="O812" s="214"/>
      <c r="P812" s="216"/>
    </row>
    <row r="813" spans="2:16">
      <c r="B813" s="267">
        <v>46295</v>
      </c>
      <c r="C813" s="261" t="s">
        <v>11662</v>
      </c>
      <c r="D813" s="261" t="s">
        <v>9995</v>
      </c>
      <c r="E813" s="261" t="s">
        <v>3047</v>
      </c>
      <c r="F813" s="261">
        <v>486.58831041306257</v>
      </c>
      <c r="G813" s="261" t="s">
        <v>7998</v>
      </c>
      <c r="H813" s="261" t="s">
        <v>2916</v>
      </c>
      <c r="I813" s="261" t="s">
        <v>7999</v>
      </c>
      <c r="J813" s="213"/>
      <c r="K813" s="214"/>
      <c r="L813" s="214"/>
      <c r="M813" s="214"/>
      <c r="N813" s="214"/>
      <c r="O813" s="214"/>
      <c r="P813" s="216"/>
    </row>
    <row r="814" spans="2:16">
      <c r="B814" s="267">
        <v>46295</v>
      </c>
      <c r="C814" s="261" t="s">
        <v>11662</v>
      </c>
      <c r="D814" s="261" t="s">
        <v>9995</v>
      </c>
      <c r="E814" s="261" t="s">
        <v>3047</v>
      </c>
      <c r="F814" s="261">
        <v>484.51698281243438</v>
      </c>
      <c r="G814" s="261" t="s">
        <v>7998</v>
      </c>
      <c r="H814" s="261" t="s">
        <v>2978</v>
      </c>
      <c r="I814" s="261" t="s">
        <v>8000</v>
      </c>
      <c r="J814" s="213"/>
      <c r="K814" s="214"/>
      <c r="L814" s="214"/>
      <c r="M814" s="214"/>
      <c r="N814" s="214"/>
      <c r="O814" s="214"/>
      <c r="P814" s="216"/>
    </row>
    <row r="815" spans="2:16">
      <c r="B815" s="267">
        <v>46295</v>
      </c>
      <c r="C815" s="261" t="s">
        <v>11662</v>
      </c>
      <c r="D815" s="261" t="s">
        <v>9995</v>
      </c>
      <c r="E815" s="261" t="s">
        <v>3047</v>
      </c>
      <c r="F815" s="261">
        <v>484.51220126077533</v>
      </c>
      <c r="G815" s="261" t="s">
        <v>7998</v>
      </c>
      <c r="H815" s="261" t="s">
        <v>2977</v>
      </c>
      <c r="I815" s="261" t="s">
        <v>8001</v>
      </c>
      <c r="J815" s="213"/>
      <c r="K815" s="214"/>
      <c r="L815" s="214"/>
      <c r="M815" s="214"/>
      <c r="N815" s="214"/>
      <c r="O815" s="214"/>
      <c r="P815" s="216"/>
    </row>
    <row r="816" spans="2:16">
      <c r="B816" s="267">
        <v>46295</v>
      </c>
      <c r="C816" s="261" t="s">
        <v>11662</v>
      </c>
      <c r="D816" s="261" t="s">
        <v>9995</v>
      </c>
      <c r="E816" s="261" t="s">
        <v>3047</v>
      </c>
      <c r="F816" s="261">
        <v>484.51740872114902</v>
      </c>
      <c r="G816" s="261" t="s">
        <v>7998</v>
      </c>
      <c r="H816" s="261" t="s">
        <v>2976</v>
      </c>
      <c r="I816" s="261" t="s">
        <v>8002</v>
      </c>
      <c r="J816" s="213"/>
      <c r="K816" s="214"/>
      <c r="L816" s="214"/>
      <c r="M816" s="214"/>
      <c r="N816" s="214"/>
      <c r="O816" s="214"/>
      <c r="P816" s="216"/>
    </row>
    <row r="817" spans="2:16">
      <c r="B817" s="267">
        <v>46295</v>
      </c>
      <c r="C817" s="261" t="s">
        <v>11662</v>
      </c>
      <c r="D817" s="261" t="s">
        <v>9995</v>
      </c>
      <c r="E817" s="261" t="s">
        <v>3047</v>
      </c>
      <c r="F817" s="261">
        <v>432.22874045372009</v>
      </c>
      <c r="G817" s="261" t="s">
        <v>8003</v>
      </c>
      <c r="H817" s="261" t="s">
        <v>2866</v>
      </c>
      <c r="I817" s="261" t="s">
        <v>8004</v>
      </c>
      <c r="J817" s="213"/>
      <c r="K817" s="214"/>
      <c r="L817" s="214"/>
      <c r="M817" s="214"/>
      <c r="N817" s="214"/>
      <c r="O817" s="214"/>
      <c r="P817" s="216"/>
    </row>
    <row r="818" spans="2:16">
      <c r="B818" s="267">
        <v>46295</v>
      </c>
      <c r="C818" s="261" t="s">
        <v>11662</v>
      </c>
      <c r="D818" s="261" t="s">
        <v>9995</v>
      </c>
      <c r="E818" s="261" t="s">
        <v>3047</v>
      </c>
      <c r="F818" s="261">
        <v>443.08397082611918</v>
      </c>
      <c r="G818" s="261" t="s">
        <v>8005</v>
      </c>
      <c r="H818" s="261" t="s">
        <v>2918</v>
      </c>
      <c r="I818" s="261" t="s">
        <v>8006</v>
      </c>
      <c r="J818" s="213"/>
      <c r="K818" s="214"/>
      <c r="L818" s="214"/>
      <c r="M818" s="214"/>
      <c r="N818" s="214"/>
      <c r="O818" s="214"/>
      <c r="P818" s="216"/>
    </row>
    <row r="819" spans="2:16">
      <c r="B819" s="267">
        <v>46295</v>
      </c>
      <c r="C819" s="261" t="s">
        <v>11662</v>
      </c>
      <c r="D819" s="261" t="s">
        <v>9995</v>
      </c>
      <c r="E819" s="261" t="s">
        <v>3047</v>
      </c>
      <c r="F819" s="261">
        <v>443.0839622952044</v>
      </c>
      <c r="G819" s="261" t="s">
        <v>8005</v>
      </c>
      <c r="H819" s="261" t="s">
        <v>2917</v>
      </c>
      <c r="I819" s="261" t="s">
        <v>8007</v>
      </c>
      <c r="J819" s="213"/>
      <c r="K819" s="214"/>
      <c r="L819" s="214"/>
      <c r="M819" s="214"/>
      <c r="N819" s="214"/>
      <c r="O819" s="214"/>
      <c r="P819" s="216"/>
    </row>
    <row r="820" spans="2:16">
      <c r="B820" s="267">
        <v>46295</v>
      </c>
      <c r="C820" s="261" t="s">
        <v>11662</v>
      </c>
      <c r="D820" s="261" t="s">
        <v>9995</v>
      </c>
      <c r="E820" s="261" t="s">
        <v>3047</v>
      </c>
      <c r="F820" s="261">
        <v>443.08196292445058</v>
      </c>
      <c r="G820" s="261" t="s">
        <v>8005</v>
      </c>
      <c r="H820" s="261" t="s">
        <v>2916</v>
      </c>
      <c r="I820" s="261" t="s">
        <v>8008</v>
      </c>
      <c r="J820" s="213"/>
      <c r="K820" s="214"/>
      <c r="L820" s="214"/>
      <c r="M820" s="214"/>
      <c r="N820" s="214"/>
      <c r="O820" s="214"/>
      <c r="P820" s="216"/>
    </row>
    <row r="821" spans="2:16">
      <c r="B821" s="267">
        <v>46295</v>
      </c>
      <c r="C821" s="261" t="s">
        <v>11662</v>
      </c>
      <c r="D821" s="261" t="s">
        <v>9995</v>
      </c>
      <c r="E821" s="261" t="s">
        <v>3047</v>
      </c>
      <c r="F821" s="261">
        <v>440.90569487586617</v>
      </c>
      <c r="G821" s="261" t="s">
        <v>8005</v>
      </c>
      <c r="H821" s="261" t="s">
        <v>2866</v>
      </c>
      <c r="I821" s="261" t="s">
        <v>8009</v>
      </c>
      <c r="J821" s="213"/>
      <c r="K821" s="214"/>
      <c r="L821" s="214"/>
      <c r="M821" s="214"/>
      <c r="N821" s="214"/>
      <c r="O821" s="214"/>
      <c r="P821" s="216"/>
    </row>
    <row r="822" spans="2:16">
      <c r="B822" s="267">
        <v>46295</v>
      </c>
      <c r="C822" s="261" t="s">
        <v>11662</v>
      </c>
      <c r="D822" s="261" t="s">
        <v>9995</v>
      </c>
      <c r="E822" s="261" t="s">
        <v>3047</v>
      </c>
      <c r="F822" s="261">
        <v>726.84691190812737</v>
      </c>
      <c r="G822" s="261" t="s">
        <v>8005</v>
      </c>
      <c r="H822" s="261" t="s">
        <v>2974</v>
      </c>
      <c r="I822" s="261" t="s">
        <v>8010</v>
      </c>
      <c r="J822" s="213"/>
      <c r="K822" s="214"/>
      <c r="L822" s="214"/>
      <c r="M822" s="214"/>
      <c r="N822" s="214"/>
      <c r="O822" s="214"/>
      <c r="P822" s="216"/>
    </row>
    <row r="823" spans="2:16">
      <c r="B823" s="267">
        <v>46295</v>
      </c>
      <c r="C823" s="261" t="s">
        <v>11658</v>
      </c>
      <c r="D823" s="261" t="s">
        <v>9995</v>
      </c>
      <c r="E823" s="261" t="s">
        <v>7409</v>
      </c>
      <c r="F823" s="261">
        <v>548.15143114235252</v>
      </c>
      <c r="G823" s="261" t="s">
        <v>2982</v>
      </c>
      <c r="H823" s="261" t="s">
        <v>2916</v>
      </c>
      <c r="I823" s="261" t="s">
        <v>8011</v>
      </c>
      <c r="J823" s="213"/>
      <c r="K823" s="214"/>
      <c r="L823" s="214"/>
      <c r="M823" s="214"/>
      <c r="N823" s="214"/>
      <c r="O823" s="214"/>
      <c r="P823" s="216"/>
    </row>
    <row r="824" spans="2:16">
      <c r="B824" s="267">
        <v>46295</v>
      </c>
      <c r="C824" s="261" t="s">
        <v>11658</v>
      </c>
      <c r="D824" s="261" t="s">
        <v>9995</v>
      </c>
      <c r="E824" s="261" t="s">
        <v>7409</v>
      </c>
      <c r="F824" s="261">
        <v>436.97471579909319</v>
      </c>
      <c r="G824" s="261" t="s">
        <v>2982</v>
      </c>
      <c r="H824" s="261" t="s">
        <v>2978</v>
      </c>
      <c r="I824" s="261" t="s">
        <v>8012</v>
      </c>
      <c r="J824" s="213"/>
      <c r="K824" s="214"/>
      <c r="L824" s="214"/>
      <c r="M824" s="214"/>
      <c r="N824" s="214"/>
      <c r="O824" s="214"/>
      <c r="P824" s="216"/>
    </row>
    <row r="825" spans="2:16">
      <c r="B825" s="267">
        <v>46295</v>
      </c>
      <c r="C825" s="261" t="s">
        <v>11658</v>
      </c>
      <c r="D825" s="261" t="s">
        <v>9995</v>
      </c>
      <c r="E825" s="261" t="s">
        <v>7409</v>
      </c>
      <c r="F825" s="261">
        <v>446.01184390019631</v>
      </c>
      <c r="G825" s="261" t="s">
        <v>2982</v>
      </c>
      <c r="H825" s="261" t="s">
        <v>2977</v>
      </c>
      <c r="I825" s="261" t="s">
        <v>8013</v>
      </c>
      <c r="J825" s="213"/>
      <c r="K825" s="214"/>
      <c r="L825" s="214"/>
      <c r="M825" s="214"/>
      <c r="N825" s="214"/>
      <c r="O825" s="214"/>
      <c r="P825" s="216"/>
    </row>
    <row r="826" spans="2:16">
      <c r="B826" s="267">
        <v>46295</v>
      </c>
      <c r="C826" s="261" t="s">
        <v>11658</v>
      </c>
      <c r="D826" s="261" t="s">
        <v>9995</v>
      </c>
      <c r="E826" s="261" t="s">
        <v>7409</v>
      </c>
      <c r="F826" s="261">
        <v>467.17492922395468</v>
      </c>
      <c r="G826" s="261" t="s">
        <v>2982</v>
      </c>
      <c r="H826" s="261" t="s">
        <v>2976</v>
      </c>
      <c r="I826" s="261" t="s">
        <v>8014</v>
      </c>
      <c r="J826" s="213"/>
      <c r="K826" s="214"/>
      <c r="L826" s="214"/>
      <c r="M826" s="214"/>
      <c r="N826" s="214"/>
      <c r="O826" s="214"/>
      <c r="P826" s="216"/>
    </row>
    <row r="827" spans="2:16">
      <c r="B827" s="267">
        <v>46295</v>
      </c>
      <c r="C827" s="261" t="s">
        <v>11658</v>
      </c>
      <c r="D827" s="261" t="s">
        <v>9995</v>
      </c>
      <c r="E827" s="261" t="s">
        <v>7409</v>
      </c>
      <c r="F827" s="261">
        <v>520.42060262849554</v>
      </c>
      <c r="G827" s="261" t="s">
        <v>2982</v>
      </c>
      <c r="H827" s="261" t="s">
        <v>2866</v>
      </c>
      <c r="I827" s="261" t="s">
        <v>8015</v>
      </c>
      <c r="J827" s="213"/>
      <c r="K827" s="214"/>
      <c r="L827" s="214"/>
      <c r="M827" s="214"/>
      <c r="N827" s="214"/>
      <c r="O827" s="214"/>
      <c r="P827" s="216"/>
    </row>
    <row r="828" spans="2:16">
      <c r="B828" s="267">
        <v>46295</v>
      </c>
      <c r="C828" s="261" t="s">
        <v>11663</v>
      </c>
      <c r="D828" s="261" t="s">
        <v>9995</v>
      </c>
      <c r="E828" s="261" t="s">
        <v>3041</v>
      </c>
      <c r="F828" s="261">
        <v>13601.378595648741</v>
      </c>
      <c r="G828" s="261" t="s">
        <v>2866</v>
      </c>
      <c r="H828" s="261" t="s">
        <v>2945</v>
      </c>
      <c r="I828" s="261" t="s">
        <v>8016</v>
      </c>
      <c r="J828" s="213"/>
      <c r="K828" s="214"/>
      <c r="L828" s="214"/>
      <c r="M828" s="214"/>
      <c r="N828" s="214"/>
      <c r="O828" s="214"/>
      <c r="P828" s="216"/>
    </row>
    <row r="829" spans="2:16">
      <c r="B829" s="267">
        <v>46295</v>
      </c>
      <c r="C829" s="261" t="s">
        <v>7943</v>
      </c>
      <c r="D829" s="261" t="s">
        <v>9995</v>
      </c>
      <c r="E829" s="261" t="s">
        <v>3045</v>
      </c>
      <c r="F829" s="261">
        <v>396.06955343671137</v>
      </c>
      <c r="G829" s="261" t="s">
        <v>2983</v>
      </c>
      <c r="H829" s="261" t="s">
        <v>2918</v>
      </c>
      <c r="I829" s="261" t="s">
        <v>8017</v>
      </c>
      <c r="J829" s="213"/>
      <c r="K829" s="214"/>
      <c r="L829" s="214"/>
      <c r="M829" s="214"/>
      <c r="N829" s="214"/>
      <c r="O829" s="214"/>
      <c r="P829" s="216"/>
    </row>
    <row r="830" spans="2:16">
      <c r="B830" s="267">
        <v>46295</v>
      </c>
      <c r="C830" s="261" t="s">
        <v>7943</v>
      </c>
      <c r="D830" s="261" t="s">
        <v>9995</v>
      </c>
      <c r="E830" s="261" t="s">
        <v>3045</v>
      </c>
      <c r="F830" s="261">
        <v>396.07289364840841</v>
      </c>
      <c r="G830" s="261" t="s">
        <v>2983</v>
      </c>
      <c r="H830" s="261" t="s">
        <v>2922</v>
      </c>
      <c r="I830" s="261" t="s">
        <v>8018</v>
      </c>
      <c r="J830" s="213"/>
      <c r="K830" s="214"/>
      <c r="L830" s="214"/>
      <c r="M830" s="214"/>
      <c r="N830" s="214"/>
      <c r="O830" s="214"/>
      <c r="P830" s="216"/>
    </row>
    <row r="831" spans="2:16">
      <c r="B831" s="267">
        <v>46295</v>
      </c>
      <c r="C831" s="261" t="s">
        <v>7943</v>
      </c>
      <c r="D831" s="261" t="s">
        <v>9995</v>
      </c>
      <c r="E831" s="261" t="s">
        <v>3045</v>
      </c>
      <c r="F831" s="261">
        <v>390.10904278070672</v>
      </c>
      <c r="G831" s="261" t="s">
        <v>2983</v>
      </c>
      <c r="H831" s="261" t="s">
        <v>2916</v>
      </c>
      <c r="I831" s="261" t="s">
        <v>8019</v>
      </c>
      <c r="J831" s="213"/>
      <c r="K831" s="214"/>
      <c r="L831" s="214"/>
      <c r="M831" s="214"/>
      <c r="N831" s="214"/>
      <c r="O831" s="214"/>
      <c r="P831" s="216"/>
    </row>
    <row r="832" spans="2:16">
      <c r="B832" s="267">
        <v>46295</v>
      </c>
      <c r="C832" s="261" t="s">
        <v>7943</v>
      </c>
      <c r="D832" s="261" t="s">
        <v>9995</v>
      </c>
      <c r="E832" s="261" t="s">
        <v>3045</v>
      </c>
      <c r="F832" s="261">
        <v>392.58164151362138</v>
      </c>
      <c r="G832" s="261" t="s">
        <v>2983</v>
      </c>
      <c r="H832" s="261" t="s">
        <v>2978</v>
      </c>
      <c r="I832" s="261" t="s">
        <v>8020</v>
      </c>
      <c r="J832" s="213"/>
      <c r="K832" s="214"/>
      <c r="L832" s="214"/>
      <c r="M832" s="214"/>
      <c r="N832" s="214"/>
      <c r="O832" s="214"/>
      <c r="P832" s="216"/>
    </row>
    <row r="833" spans="2:16">
      <c r="B833" s="267">
        <v>46295</v>
      </c>
      <c r="C833" s="261" t="s">
        <v>7943</v>
      </c>
      <c r="D833" s="261" t="s">
        <v>9995</v>
      </c>
      <c r="E833" s="261" t="s">
        <v>3045</v>
      </c>
      <c r="F833" s="261">
        <v>371.79831744357938</v>
      </c>
      <c r="G833" s="261" t="s">
        <v>7493</v>
      </c>
      <c r="H833" s="261" t="s">
        <v>8021</v>
      </c>
      <c r="I833" s="261" t="s">
        <v>8022</v>
      </c>
      <c r="J833" s="213"/>
      <c r="K833" s="214"/>
      <c r="L833" s="214"/>
      <c r="M833" s="214"/>
      <c r="N833" s="214"/>
      <c r="O833" s="214"/>
      <c r="P833" s="216"/>
    </row>
    <row r="834" spans="2:16">
      <c r="B834" s="267">
        <v>46295</v>
      </c>
      <c r="C834" s="261" t="s">
        <v>7943</v>
      </c>
      <c r="D834" s="261" t="s">
        <v>9995</v>
      </c>
      <c r="E834" s="261" t="s">
        <v>3045</v>
      </c>
      <c r="F834" s="261">
        <v>371.81911078607658</v>
      </c>
      <c r="G834" s="261" t="s">
        <v>7493</v>
      </c>
      <c r="H834" s="261" t="s">
        <v>8023</v>
      </c>
      <c r="I834" s="261" t="s">
        <v>8024</v>
      </c>
      <c r="J834" s="213"/>
      <c r="K834" s="214"/>
      <c r="L834" s="214"/>
      <c r="M834" s="214"/>
      <c r="N834" s="214"/>
      <c r="O834" s="214"/>
      <c r="P834" s="216"/>
    </row>
    <row r="835" spans="2:16">
      <c r="B835" s="267">
        <v>46295</v>
      </c>
      <c r="C835" s="261" t="s">
        <v>7943</v>
      </c>
      <c r="D835" s="261" t="s">
        <v>9995</v>
      </c>
      <c r="E835" s="261" t="s">
        <v>3045</v>
      </c>
      <c r="F835" s="261">
        <v>609.0167675530538</v>
      </c>
      <c r="G835" s="261" t="s">
        <v>7493</v>
      </c>
      <c r="H835" s="261" t="s">
        <v>2982</v>
      </c>
      <c r="I835" s="261" t="s">
        <v>8025</v>
      </c>
      <c r="J835" s="213"/>
      <c r="K835" s="214"/>
      <c r="L835" s="214"/>
      <c r="M835" s="214"/>
      <c r="N835" s="214"/>
      <c r="O835" s="214"/>
      <c r="P835" s="216"/>
    </row>
    <row r="836" spans="2:16">
      <c r="B836" s="267">
        <v>46295</v>
      </c>
      <c r="C836" s="261" t="s">
        <v>11664</v>
      </c>
      <c r="D836" s="261" t="s">
        <v>9995</v>
      </c>
      <c r="E836" s="261" t="s">
        <v>3048</v>
      </c>
      <c r="F836" s="261">
        <v>403.47545915935189</v>
      </c>
      <c r="G836" s="261" t="s">
        <v>3003</v>
      </c>
      <c r="H836" s="261" t="s">
        <v>2865</v>
      </c>
      <c r="I836" s="261" t="s">
        <v>8026</v>
      </c>
      <c r="J836" s="213"/>
      <c r="K836" s="214"/>
      <c r="L836" s="214"/>
      <c r="M836" s="214"/>
      <c r="N836" s="214"/>
      <c r="O836" s="214"/>
      <c r="P836" s="216"/>
    </row>
    <row r="837" spans="2:16">
      <c r="B837" s="267">
        <v>46295</v>
      </c>
      <c r="C837" s="261" t="s">
        <v>11659</v>
      </c>
      <c r="D837" s="261" t="s">
        <v>9995</v>
      </c>
      <c r="E837" s="261" t="s">
        <v>3039</v>
      </c>
      <c r="F837" s="261">
        <v>424.80231007933622</v>
      </c>
      <c r="G837" s="261" t="s">
        <v>2916</v>
      </c>
      <c r="H837" s="261" t="s">
        <v>2980</v>
      </c>
      <c r="I837" s="261" t="s">
        <v>8027</v>
      </c>
      <c r="J837" s="213"/>
      <c r="K837" s="214"/>
      <c r="L837" s="214"/>
      <c r="M837" s="214"/>
      <c r="N837" s="214"/>
      <c r="O837" s="214"/>
      <c r="P837" s="216"/>
    </row>
    <row r="838" spans="2:16">
      <c r="B838" s="267">
        <v>46295</v>
      </c>
      <c r="C838" s="261" t="s">
        <v>11659</v>
      </c>
      <c r="D838" s="261" t="s">
        <v>9995</v>
      </c>
      <c r="E838" s="261" t="s">
        <v>3039</v>
      </c>
      <c r="F838" s="261">
        <v>619.52027909643948</v>
      </c>
      <c r="G838" s="261" t="s">
        <v>2979</v>
      </c>
      <c r="H838" s="261" t="s">
        <v>2939</v>
      </c>
      <c r="I838" s="261" t="s">
        <v>8028</v>
      </c>
      <c r="J838" s="213"/>
      <c r="K838" s="214"/>
      <c r="L838" s="214"/>
      <c r="M838" s="214"/>
      <c r="N838" s="214"/>
      <c r="O838" s="214"/>
      <c r="P838" s="216"/>
    </row>
    <row r="839" spans="2:16">
      <c r="B839" s="267">
        <v>46295</v>
      </c>
      <c r="C839" s="261" t="s">
        <v>11659</v>
      </c>
      <c r="D839" s="261" t="s">
        <v>9995</v>
      </c>
      <c r="E839" s="261" t="s">
        <v>3039</v>
      </c>
      <c r="F839" s="261">
        <v>480.79792771860963</v>
      </c>
      <c r="G839" s="261" t="s">
        <v>2917</v>
      </c>
      <c r="H839" s="261" t="s">
        <v>2933</v>
      </c>
      <c r="I839" s="261" t="s">
        <v>8029</v>
      </c>
      <c r="J839" s="213"/>
      <c r="K839" s="214"/>
      <c r="L839" s="214"/>
      <c r="M839" s="214"/>
      <c r="N839" s="214"/>
      <c r="O839" s="214"/>
      <c r="P839" s="216"/>
    </row>
    <row r="840" spans="2:16">
      <c r="B840" s="267">
        <v>46295</v>
      </c>
      <c r="C840" s="261" t="s">
        <v>11659</v>
      </c>
      <c r="D840" s="261" t="s">
        <v>9995</v>
      </c>
      <c r="E840" s="261" t="s">
        <v>3039</v>
      </c>
      <c r="F840" s="261">
        <v>529.72693242039531</v>
      </c>
      <c r="G840" s="261" t="s">
        <v>2917</v>
      </c>
      <c r="H840" s="261" t="s">
        <v>2935</v>
      </c>
      <c r="I840" s="261" t="s">
        <v>8030</v>
      </c>
      <c r="J840" s="213"/>
      <c r="K840" s="214"/>
      <c r="L840" s="214"/>
      <c r="M840" s="214"/>
      <c r="N840" s="214"/>
      <c r="O840" s="214"/>
      <c r="P840" s="216"/>
    </row>
    <row r="841" spans="2:16">
      <c r="B841" s="267">
        <v>46295</v>
      </c>
      <c r="C841" s="261" t="s">
        <v>11659</v>
      </c>
      <c r="D841" s="261" t="s">
        <v>9995</v>
      </c>
      <c r="E841" s="261" t="s">
        <v>3039</v>
      </c>
      <c r="F841" s="261">
        <v>439.35319960862398</v>
      </c>
      <c r="G841" s="261" t="s">
        <v>2918</v>
      </c>
      <c r="H841" s="261" t="s">
        <v>2981</v>
      </c>
      <c r="I841" s="261" t="s">
        <v>8031</v>
      </c>
      <c r="J841" s="213"/>
      <c r="K841" s="214"/>
      <c r="L841" s="214"/>
      <c r="M841" s="214"/>
      <c r="N841" s="214"/>
      <c r="O841" s="214"/>
      <c r="P841" s="216"/>
    </row>
    <row r="842" spans="2:16">
      <c r="B842" s="267">
        <v>46295</v>
      </c>
      <c r="C842" s="261" t="s">
        <v>11659</v>
      </c>
      <c r="D842" s="261" t="s">
        <v>9995</v>
      </c>
      <c r="E842" s="261" t="s">
        <v>3039</v>
      </c>
      <c r="F842" s="261">
        <v>408.75567971169949</v>
      </c>
      <c r="G842" s="261" t="s">
        <v>2939</v>
      </c>
      <c r="H842" s="261" t="s">
        <v>2983</v>
      </c>
      <c r="I842" s="261" t="s">
        <v>8032</v>
      </c>
      <c r="J842" s="213"/>
      <c r="K842" s="214"/>
      <c r="L842" s="214"/>
      <c r="M842" s="214"/>
      <c r="N842" s="214"/>
      <c r="O842" s="214"/>
      <c r="P842" s="216"/>
    </row>
    <row r="843" spans="2:16">
      <c r="B843" s="267">
        <v>46295</v>
      </c>
      <c r="C843" s="261" t="s">
        <v>11659</v>
      </c>
      <c r="D843" s="261" t="s">
        <v>9995</v>
      </c>
      <c r="E843" s="261" t="s">
        <v>3039</v>
      </c>
      <c r="F843" s="261">
        <v>440.09403713420028</v>
      </c>
      <c r="G843" s="261" t="s">
        <v>2979</v>
      </c>
      <c r="H843" s="261" t="s">
        <v>2940</v>
      </c>
      <c r="I843" s="261" t="s">
        <v>8033</v>
      </c>
      <c r="J843" s="213"/>
      <c r="K843" s="214"/>
      <c r="L843" s="214"/>
      <c r="M843" s="214"/>
      <c r="N843" s="214"/>
      <c r="O843" s="214"/>
      <c r="P843" s="216"/>
    </row>
    <row r="844" spans="2:16">
      <c r="B844" s="267">
        <v>46295</v>
      </c>
      <c r="C844" s="261" t="s">
        <v>11659</v>
      </c>
      <c r="D844" s="261" t="s">
        <v>9995</v>
      </c>
      <c r="E844" s="261" t="s">
        <v>3039</v>
      </c>
      <c r="F844" s="261">
        <v>427.93077626638109</v>
      </c>
      <c r="G844" s="261" t="s">
        <v>2866</v>
      </c>
      <c r="H844" s="261" t="s">
        <v>2933</v>
      </c>
      <c r="I844" s="261" t="s">
        <v>8034</v>
      </c>
      <c r="J844" s="213"/>
      <c r="K844" s="214"/>
      <c r="L844" s="214"/>
      <c r="M844" s="214"/>
      <c r="N844" s="214"/>
      <c r="O844" s="214"/>
      <c r="P844" s="216"/>
    </row>
    <row r="845" spans="2:16">
      <c r="B845" s="267">
        <v>46295</v>
      </c>
      <c r="C845" s="261" t="s">
        <v>11659</v>
      </c>
      <c r="D845" s="261" t="s">
        <v>9995</v>
      </c>
      <c r="E845" s="261" t="s">
        <v>3039</v>
      </c>
      <c r="F845" s="261">
        <v>414.54914941824973</v>
      </c>
      <c r="G845" s="261" t="s">
        <v>2977</v>
      </c>
      <c r="H845" s="261" t="s">
        <v>2992</v>
      </c>
      <c r="I845" s="261" t="s">
        <v>8035</v>
      </c>
      <c r="J845" s="213"/>
      <c r="K845" s="214"/>
      <c r="L845" s="214"/>
      <c r="M845" s="214"/>
      <c r="N845" s="214"/>
      <c r="O845" s="214"/>
      <c r="P845" s="216"/>
    </row>
    <row r="846" spans="2:16">
      <c r="B846" s="267">
        <v>46295</v>
      </c>
      <c r="C846" s="261" t="s">
        <v>11659</v>
      </c>
      <c r="D846" s="261" t="s">
        <v>9995</v>
      </c>
      <c r="E846" s="261" t="s">
        <v>3039</v>
      </c>
      <c r="F846" s="261">
        <v>414.0903496183455</v>
      </c>
      <c r="G846" s="261" t="s">
        <v>2977</v>
      </c>
      <c r="H846" s="261" t="s">
        <v>2991</v>
      </c>
      <c r="I846" s="261" t="s">
        <v>8036</v>
      </c>
      <c r="J846" s="213"/>
      <c r="K846" s="214"/>
      <c r="L846" s="214"/>
      <c r="M846" s="214"/>
      <c r="N846" s="214"/>
      <c r="O846" s="214"/>
      <c r="P846" s="216"/>
    </row>
    <row r="847" spans="2:16">
      <c r="B847" s="267">
        <v>46295</v>
      </c>
      <c r="C847" s="261" t="s">
        <v>11659</v>
      </c>
      <c r="D847" s="261" t="s">
        <v>9995</v>
      </c>
      <c r="E847" s="261" t="s">
        <v>3039</v>
      </c>
      <c r="F847" s="261">
        <v>414.09231601655478</v>
      </c>
      <c r="G847" s="261" t="s">
        <v>2977</v>
      </c>
      <c r="H847" s="261" t="s">
        <v>2990</v>
      </c>
      <c r="I847" s="261" t="s">
        <v>8037</v>
      </c>
      <c r="J847" s="213"/>
      <c r="K847" s="214"/>
      <c r="L847" s="214"/>
      <c r="M847" s="214"/>
      <c r="N847" s="214"/>
      <c r="O847" s="214"/>
      <c r="P847" s="216"/>
    </row>
    <row r="848" spans="2:16">
      <c r="B848" s="267">
        <v>46295</v>
      </c>
      <c r="C848" s="261" t="s">
        <v>11659</v>
      </c>
      <c r="D848" s="261" t="s">
        <v>9995</v>
      </c>
      <c r="E848" s="261" t="s">
        <v>3039</v>
      </c>
      <c r="F848" s="261">
        <v>414.0916848666966</v>
      </c>
      <c r="G848" s="261" t="s">
        <v>2977</v>
      </c>
      <c r="H848" s="261" t="s">
        <v>2989</v>
      </c>
      <c r="I848" s="261" t="s">
        <v>8038</v>
      </c>
      <c r="J848" s="213"/>
      <c r="K848" s="214"/>
      <c r="L848" s="214"/>
      <c r="M848" s="214"/>
      <c r="N848" s="214"/>
      <c r="O848" s="214"/>
      <c r="P848" s="216"/>
    </row>
    <row r="849" spans="2:16">
      <c r="B849" s="267">
        <v>46295</v>
      </c>
      <c r="C849" s="261" t="s">
        <v>11659</v>
      </c>
      <c r="D849" s="261" t="s">
        <v>9995</v>
      </c>
      <c r="E849" s="261" t="s">
        <v>3039</v>
      </c>
      <c r="F849" s="261">
        <v>414.09345473349089</v>
      </c>
      <c r="G849" s="261" t="s">
        <v>2977</v>
      </c>
      <c r="H849" s="261" t="s">
        <v>2988</v>
      </c>
      <c r="I849" s="261" t="s">
        <v>8039</v>
      </c>
      <c r="J849" s="213"/>
      <c r="K849" s="214"/>
      <c r="L849" s="214"/>
      <c r="M849" s="214"/>
      <c r="N849" s="214"/>
      <c r="O849" s="214"/>
      <c r="P849" s="216"/>
    </row>
    <row r="850" spans="2:16">
      <c r="B850" s="267">
        <v>46295</v>
      </c>
      <c r="C850" s="261" t="s">
        <v>11665</v>
      </c>
      <c r="D850" s="261" t="s">
        <v>9995</v>
      </c>
      <c r="E850" s="261" t="s">
        <v>3039</v>
      </c>
      <c r="F850" s="261">
        <v>481.46435512136668</v>
      </c>
      <c r="G850" s="261" t="s">
        <v>8040</v>
      </c>
      <c r="H850" s="261" t="s">
        <v>8041</v>
      </c>
      <c r="I850" s="261" t="s">
        <v>8042</v>
      </c>
      <c r="J850" s="213"/>
      <c r="K850" s="214"/>
      <c r="L850" s="214"/>
      <c r="M850" s="214"/>
      <c r="N850" s="214"/>
      <c r="O850" s="214"/>
      <c r="P850" s="216"/>
    </row>
    <row r="851" spans="2:16">
      <c r="B851" s="267">
        <v>46295</v>
      </c>
      <c r="C851" s="261" t="s">
        <v>11649</v>
      </c>
      <c r="D851" s="261" t="s">
        <v>9995</v>
      </c>
      <c r="E851" s="261" t="s">
        <v>3039</v>
      </c>
      <c r="F851" s="261">
        <v>382.46347411163151</v>
      </c>
      <c r="G851" s="261" t="s">
        <v>7359</v>
      </c>
      <c r="H851" s="261" t="s">
        <v>2916</v>
      </c>
      <c r="I851" s="261" t="s">
        <v>8043</v>
      </c>
      <c r="J851" s="213"/>
      <c r="K851" s="214"/>
      <c r="L851" s="214"/>
      <c r="M851" s="214"/>
      <c r="N851" s="214"/>
      <c r="O851" s="214"/>
      <c r="P851" s="216"/>
    </row>
    <row r="852" spans="2:16">
      <c r="B852" s="267">
        <v>46295</v>
      </c>
      <c r="C852" s="261" t="s">
        <v>11649</v>
      </c>
      <c r="D852" s="261" t="s">
        <v>9995</v>
      </c>
      <c r="E852" s="261" t="s">
        <v>3039</v>
      </c>
      <c r="F852" s="261">
        <v>456.09757257346058</v>
      </c>
      <c r="G852" s="261" t="s">
        <v>7360</v>
      </c>
      <c r="H852" s="261" t="s">
        <v>2984</v>
      </c>
      <c r="I852" s="261" t="s">
        <v>8044</v>
      </c>
      <c r="J852" s="213"/>
      <c r="K852" s="214"/>
      <c r="L852" s="214"/>
      <c r="M852" s="214"/>
      <c r="N852" s="214"/>
      <c r="O852" s="214"/>
      <c r="P852" s="216"/>
    </row>
    <row r="853" spans="2:16">
      <c r="B853" s="267">
        <v>46295</v>
      </c>
      <c r="C853" s="261" t="s">
        <v>11649</v>
      </c>
      <c r="D853" s="261" t="s">
        <v>9995</v>
      </c>
      <c r="E853" s="261" t="s">
        <v>3039</v>
      </c>
      <c r="F853" s="261">
        <v>456.09615473169828</v>
      </c>
      <c r="G853" s="261" t="s">
        <v>7360</v>
      </c>
      <c r="H853" s="261" t="s">
        <v>2983</v>
      </c>
      <c r="I853" s="261" t="s">
        <v>8045</v>
      </c>
      <c r="J853" s="213"/>
      <c r="K853" s="214"/>
      <c r="L853" s="214"/>
      <c r="M853" s="214"/>
      <c r="N853" s="214"/>
      <c r="O853" s="214"/>
      <c r="P853" s="216"/>
    </row>
    <row r="854" spans="2:16">
      <c r="B854" s="267">
        <v>46295</v>
      </c>
      <c r="C854" s="261" t="s">
        <v>11649</v>
      </c>
      <c r="D854" s="261" t="s">
        <v>9995</v>
      </c>
      <c r="E854" s="261" t="s">
        <v>3039</v>
      </c>
      <c r="F854" s="261">
        <v>387.44793614931399</v>
      </c>
      <c r="G854" s="261" t="s">
        <v>7359</v>
      </c>
      <c r="H854" s="261" t="s">
        <v>2978</v>
      </c>
      <c r="I854" s="261" t="s">
        <v>8046</v>
      </c>
      <c r="J854" s="213"/>
      <c r="K854" s="214"/>
      <c r="L854" s="214"/>
      <c r="M854" s="214"/>
      <c r="N854" s="214"/>
      <c r="O854" s="214"/>
      <c r="P854" s="216"/>
    </row>
    <row r="855" spans="2:16">
      <c r="B855" s="267">
        <v>46295</v>
      </c>
      <c r="C855" s="261" t="s">
        <v>11649</v>
      </c>
      <c r="D855" s="261" t="s">
        <v>9995</v>
      </c>
      <c r="E855" s="261" t="s">
        <v>3039</v>
      </c>
      <c r="F855" s="261">
        <v>975.90892486076336</v>
      </c>
      <c r="G855" s="261" t="s">
        <v>7359</v>
      </c>
      <c r="H855" s="261" t="s">
        <v>2865</v>
      </c>
      <c r="I855" s="261" t="s">
        <v>8047</v>
      </c>
      <c r="J855" s="213"/>
      <c r="K855" s="214"/>
      <c r="L855" s="214"/>
      <c r="M855" s="214"/>
      <c r="N855" s="214"/>
      <c r="O855" s="214"/>
      <c r="P855" s="216"/>
    </row>
    <row r="856" spans="2:16">
      <c r="B856" s="267">
        <v>46295</v>
      </c>
      <c r="C856" s="261" t="s">
        <v>11649</v>
      </c>
      <c r="D856" s="261" t="s">
        <v>9995</v>
      </c>
      <c r="E856" s="261" t="s">
        <v>3039</v>
      </c>
      <c r="F856" s="261">
        <v>593.81910903379321</v>
      </c>
      <c r="G856" s="261" t="s">
        <v>7359</v>
      </c>
      <c r="H856" s="261" t="s">
        <v>2864</v>
      </c>
      <c r="I856" s="261" t="s">
        <v>8048</v>
      </c>
      <c r="J856" s="213"/>
      <c r="K856" s="214"/>
      <c r="L856" s="214"/>
      <c r="M856" s="214"/>
      <c r="N856" s="214"/>
      <c r="O856" s="214"/>
      <c r="P856" s="216"/>
    </row>
    <row r="857" spans="2:16">
      <c r="B857" s="267">
        <v>46295</v>
      </c>
      <c r="C857" s="261" t="s">
        <v>11649</v>
      </c>
      <c r="D857" s="261" t="s">
        <v>9995</v>
      </c>
      <c r="E857" s="261" t="s">
        <v>3039</v>
      </c>
      <c r="F857" s="261">
        <v>442.46529101580381</v>
      </c>
      <c r="G857" s="261" t="s">
        <v>7359</v>
      </c>
      <c r="H857" s="261" t="s">
        <v>2945</v>
      </c>
      <c r="I857" s="261" t="s">
        <v>8049</v>
      </c>
      <c r="J857" s="213"/>
      <c r="K857" s="214"/>
      <c r="L857" s="214"/>
      <c r="M857" s="214"/>
      <c r="N857" s="214"/>
      <c r="O857" s="214"/>
      <c r="P857" s="216"/>
    </row>
    <row r="858" spans="2:16">
      <c r="B858" s="267">
        <v>46295</v>
      </c>
      <c r="C858" s="261" t="s">
        <v>11644</v>
      </c>
      <c r="D858" s="261" t="s">
        <v>9995</v>
      </c>
      <c r="E858" s="261" t="s">
        <v>6872</v>
      </c>
      <c r="F858" s="261">
        <v>719.51818377163727</v>
      </c>
      <c r="G858" s="261" t="s">
        <v>2936</v>
      </c>
      <c r="H858" s="261" t="s">
        <v>2940</v>
      </c>
      <c r="I858" s="261" t="s">
        <v>8050</v>
      </c>
      <c r="J858" s="213"/>
      <c r="K858" s="214"/>
      <c r="L858" s="214"/>
      <c r="M858" s="214"/>
      <c r="N858" s="214"/>
      <c r="O858" s="214"/>
      <c r="P858" s="216"/>
    </row>
    <row r="859" spans="2:16">
      <c r="B859" s="267">
        <v>46295</v>
      </c>
      <c r="C859" s="261" t="s">
        <v>11644</v>
      </c>
      <c r="D859" s="261" t="s">
        <v>9995</v>
      </c>
      <c r="E859" s="261" t="s">
        <v>6872</v>
      </c>
      <c r="F859" s="261">
        <v>527.66603496577591</v>
      </c>
      <c r="G859" s="261" t="s">
        <v>2975</v>
      </c>
      <c r="H859" s="261" t="s">
        <v>2975</v>
      </c>
      <c r="I859" s="261" t="s">
        <v>8051</v>
      </c>
      <c r="J859" s="213"/>
      <c r="K859" s="214"/>
      <c r="L859" s="214"/>
      <c r="M859" s="214"/>
      <c r="N859" s="214"/>
      <c r="O859" s="214"/>
      <c r="P859" s="216"/>
    </row>
    <row r="860" spans="2:16">
      <c r="B860" s="267">
        <v>46295</v>
      </c>
      <c r="C860" s="261" t="s">
        <v>11644</v>
      </c>
      <c r="D860" s="261" t="s">
        <v>9995</v>
      </c>
      <c r="E860" s="261" t="s">
        <v>6872</v>
      </c>
      <c r="F860" s="261">
        <v>649.26251202449203</v>
      </c>
      <c r="G860" s="261" t="s">
        <v>2945</v>
      </c>
      <c r="H860" s="261" t="s">
        <v>2866</v>
      </c>
      <c r="I860" s="261" t="s">
        <v>8052</v>
      </c>
      <c r="J860" s="213"/>
      <c r="K860" s="214"/>
      <c r="L860" s="214"/>
      <c r="M860" s="214"/>
      <c r="N860" s="214"/>
      <c r="O860" s="214"/>
      <c r="P860" s="216"/>
    </row>
    <row r="861" spans="2:16">
      <c r="B861" s="267">
        <v>46295</v>
      </c>
      <c r="C861" s="261" t="s">
        <v>11644</v>
      </c>
      <c r="D861" s="261" t="s">
        <v>9995</v>
      </c>
      <c r="E861" s="261" t="s">
        <v>6872</v>
      </c>
      <c r="F861" s="261">
        <v>649.26187283545732</v>
      </c>
      <c r="G861" s="261" t="s">
        <v>2945</v>
      </c>
      <c r="H861" s="261" t="s">
        <v>2975</v>
      </c>
      <c r="I861" s="261" t="s">
        <v>8053</v>
      </c>
      <c r="J861" s="213"/>
      <c r="K861" s="214"/>
      <c r="L861" s="214"/>
      <c r="M861" s="214"/>
      <c r="N861" s="214"/>
      <c r="O861" s="214"/>
      <c r="P861" s="216"/>
    </row>
    <row r="862" spans="2:16">
      <c r="B862" s="267">
        <v>46295</v>
      </c>
      <c r="C862" s="261" t="s">
        <v>11644</v>
      </c>
      <c r="D862" s="261" t="s">
        <v>9995</v>
      </c>
      <c r="E862" s="261" t="s">
        <v>6872</v>
      </c>
      <c r="F862" s="261">
        <v>649.25968868657947</v>
      </c>
      <c r="G862" s="261" t="s">
        <v>2945</v>
      </c>
      <c r="H862" s="261" t="s">
        <v>2974</v>
      </c>
      <c r="I862" s="261" t="s">
        <v>8054</v>
      </c>
      <c r="J862" s="213"/>
      <c r="K862" s="214"/>
      <c r="L862" s="214"/>
      <c r="M862" s="214"/>
      <c r="N862" s="214"/>
      <c r="O862" s="214"/>
      <c r="P862" s="216"/>
    </row>
    <row r="863" spans="2:16">
      <c r="B863" s="267">
        <v>46295</v>
      </c>
      <c r="C863" s="261" t="s">
        <v>11644</v>
      </c>
      <c r="D863" s="261" t="s">
        <v>9995</v>
      </c>
      <c r="E863" s="261" t="s">
        <v>6872</v>
      </c>
      <c r="F863" s="261">
        <v>649.26238210313022</v>
      </c>
      <c r="G863" s="261" t="s">
        <v>2945</v>
      </c>
      <c r="H863" s="261" t="s">
        <v>2945</v>
      </c>
      <c r="I863" s="261" t="s">
        <v>8055</v>
      </c>
      <c r="J863" s="213"/>
      <c r="K863" s="214"/>
      <c r="L863" s="214"/>
      <c r="M863" s="214"/>
      <c r="N863" s="214"/>
      <c r="O863" s="214"/>
      <c r="P863" s="216"/>
    </row>
    <row r="864" spans="2:16">
      <c r="B864" s="267">
        <v>46295</v>
      </c>
      <c r="C864" s="261" t="s">
        <v>7651</v>
      </c>
      <c r="D864" s="261" t="s">
        <v>9995</v>
      </c>
      <c r="E864" s="261" t="s">
        <v>6872</v>
      </c>
      <c r="F864" s="261">
        <v>732.29082837887108</v>
      </c>
      <c r="G864" s="261" t="s">
        <v>2975</v>
      </c>
      <c r="H864" s="261" t="s">
        <v>2976</v>
      </c>
      <c r="I864" s="261" t="s">
        <v>8056</v>
      </c>
      <c r="J864" s="213"/>
      <c r="K864" s="214"/>
      <c r="L864" s="214"/>
      <c r="M864" s="214"/>
      <c r="N864" s="214"/>
      <c r="O864" s="214"/>
      <c r="P864" s="216"/>
    </row>
    <row r="865" spans="2:16">
      <c r="B865" s="267">
        <v>46311</v>
      </c>
      <c r="C865" s="261" t="s">
        <v>7651</v>
      </c>
      <c r="D865" s="261" t="s">
        <v>9995</v>
      </c>
      <c r="E865" s="261" t="s">
        <v>3049</v>
      </c>
      <c r="F865" s="261">
        <v>720.19388794712722</v>
      </c>
      <c r="G865" s="261" t="s">
        <v>2945</v>
      </c>
      <c r="H865" s="261" t="s">
        <v>2983</v>
      </c>
      <c r="I865" s="261" t="s">
        <v>8057</v>
      </c>
      <c r="J865" s="213"/>
      <c r="K865" s="214"/>
      <c r="L865" s="214"/>
      <c r="M865" s="214"/>
      <c r="N865" s="214"/>
      <c r="O865" s="214"/>
      <c r="P865" s="216"/>
    </row>
    <row r="866" spans="2:16">
      <c r="B866" s="267">
        <v>46311</v>
      </c>
      <c r="C866" s="261" t="s">
        <v>7651</v>
      </c>
      <c r="D866" s="261" t="s">
        <v>9995</v>
      </c>
      <c r="E866" s="261" t="s">
        <v>3049</v>
      </c>
      <c r="F866" s="261">
        <v>392.9909320930019</v>
      </c>
      <c r="G866" s="261" t="s">
        <v>2945</v>
      </c>
      <c r="H866" s="261" t="s">
        <v>2984</v>
      </c>
      <c r="I866" s="261" t="s">
        <v>8058</v>
      </c>
      <c r="J866" s="213"/>
      <c r="K866" s="214"/>
      <c r="L866" s="214"/>
      <c r="M866" s="214"/>
      <c r="N866" s="214"/>
      <c r="O866" s="214"/>
      <c r="P866" s="216"/>
    </row>
    <row r="867" spans="2:16">
      <c r="B867" s="267">
        <v>46295</v>
      </c>
      <c r="C867" s="261" t="s">
        <v>7651</v>
      </c>
      <c r="D867" s="261" t="s">
        <v>9995</v>
      </c>
      <c r="E867" s="261" t="s">
        <v>6872</v>
      </c>
      <c r="F867" s="261">
        <v>392.99097189214081</v>
      </c>
      <c r="G867" s="261" t="s">
        <v>2945</v>
      </c>
      <c r="H867" s="261" t="s">
        <v>3021</v>
      </c>
      <c r="I867" s="261" t="s">
        <v>8059</v>
      </c>
      <c r="J867" s="213"/>
      <c r="K867" s="214"/>
      <c r="L867" s="214"/>
      <c r="M867" s="214"/>
      <c r="N867" s="214"/>
      <c r="O867" s="214"/>
      <c r="P867" s="216"/>
    </row>
    <row r="868" spans="2:16">
      <c r="B868" s="267">
        <v>46295</v>
      </c>
      <c r="C868" s="261" t="s">
        <v>7651</v>
      </c>
      <c r="D868" s="261" t="s">
        <v>9995</v>
      </c>
      <c r="E868" s="261" t="s">
        <v>6872</v>
      </c>
      <c r="F868" s="261">
        <v>498.34300413168972</v>
      </c>
      <c r="G868" s="261" t="s">
        <v>2945</v>
      </c>
      <c r="H868" s="261" t="s">
        <v>3022</v>
      </c>
      <c r="I868" s="261" t="s">
        <v>8060</v>
      </c>
      <c r="J868" s="213"/>
      <c r="K868" s="214"/>
      <c r="L868" s="214"/>
      <c r="M868" s="214"/>
      <c r="N868" s="214"/>
      <c r="O868" s="214"/>
      <c r="P868" s="216"/>
    </row>
    <row r="869" spans="2:16">
      <c r="B869" s="267">
        <v>46295</v>
      </c>
      <c r="C869" s="261" t="s">
        <v>7651</v>
      </c>
      <c r="D869" s="261" t="s">
        <v>9995</v>
      </c>
      <c r="E869" s="261" t="s">
        <v>6872</v>
      </c>
      <c r="F869" s="261">
        <v>589.0168762083631</v>
      </c>
      <c r="G869" s="261" t="s">
        <v>2976</v>
      </c>
      <c r="H869" s="261" t="s">
        <v>2992</v>
      </c>
      <c r="I869" s="261" t="s">
        <v>8061</v>
      </c>
      <c r="J869" s="213"/>
      <c r="K869" s="214"/>
      <c r="L869" s="214"/>
      <c r="M869" s="214"/>
      <c r="N869" s="214"/>
      <c r="O869" s="214"/>
      <c r="P869" s="216"/>
    </row>
    <row r="870" spans="2:16">
      <c r="B870" s="267">
        <v>46295</v>
      </c>
      <c r="C870" s="261" t="s">
        <v>7651</v>
      </c>
      <c r="D870" s="261" t="s">
        <v>9995</v>
      </c>
      <c r="E870" s="261" t="s">
        <v>6872</v>
      </c>
      <c r="F870" s="261">
        <v>860.78276607953012</v>
      </c>
      <c r="G870" s="261" t="s">
        <v>2976</v>
      </c>
      <c r="H870" s="261" t="s">
        <v>2865</v>
      </c>
      <c r="I870" s="261" t="s">
        <v>8062</v>
      </c>
      <c r="J870" s="213"/>
      <c r="K870" s="214"/>
      <c r="L870" s="214"/>
      <c r="M870" s="214"/>
      <c r="N870" s="214"/>
      <c r="O870" s="214"/>
      <c r="P870" s="216"/>
    </row>
    <row r="871" spans="2:16">
      <c r="B871" s="267">
        <v>46295</v>
      </c>
      <c r="C871" s="261" t="s">
        <v>7651</v>
      </c>
      <c r="D871" s="261" t="s">
        <v>9995</v>
      </c>
      <c r="E871" s="261" t="s">
        <v>6872</v>
      </c>
      <c r="F871" s="261">
        <v>4772.9104751190171</v>
      </c>
      <c r="G871" s="261" t="s">
        <v>2945</v>
      </c>
      <c r="H871" s="261" t="s">
        <v>3050</v>
      </c>
      <c r="I871" s="261" t="s">
        <v>8063</v>
      </c>
      <c r="J871" s="213"/>
      <c r="K871" s="214"/>
      <c r="L871" s="214"/>
      <c r="M871" s="214"/>
      <c r="N871" s="214"/>
      <c r="O871" s="214"/>
      <c r="P871" s="216"/>
    </row>
    <row r="872" spans="2:16">
      <c r="B872" s="267">
        <v>46295</v>
      </c>
      <c r="C872" s="261" t="s">
        <v>7651</v>
      </c>
      <c r="D872" s="261" t="s">
        <v>9995</v>
      </c>
      <c r="E872" s="261" t="s">
        <v>6872</v>
      </c>
      <c r="F872" s="261">
        <v>1133.453964930959</v>
      </c>
      <c r="G872" s="261" t="s">
        <v>2976</v>
      </c>
      <c r="H872" s="261" t="s">
        <v>2991</v>
      </c>
      <c r="I872" s="261" t="s">
        <v>8064</v>
      </c>
      <c r="J872" s="213"/>
      <c r="K872" s="214"/>
      <c r="L872" s="214"/>
      <c r="M872" s="214"/>
      <c r="N872" s="214"/>
      <c r="O872" s="214"/>
      <c r="P872" s="216"/>
    </row>
    <row r="873" spans="2:16">
      <c r="B873" s="267">
        <v>46295</v>
      </c>
      <c r="C873" s="261" t="s">
        <v>11666</v>
      </c>
      <c r="D873" s="261" t="s">
        <v>9995</v>
      </c>
      <c r="E873" s="261" t="s">
        <v>3043</v>
      </c>
      <c r="F873" s="261">
        <v>333.95745282061398</v>
      </c>
      <c r="G873" s="261" t="s">
        <v>2975</v>
      </c>
      <c r="H873" s="261" t="s">
        <v>2974</v>
      </c>
      <c r="I873" s="261" t="s">
        <v>8065</v>
      </c>
      <c r="J873" s="213"/>
      <c r="K873" s="214"/>
      <c r="L873" s="214"/>
      <c r="M873" s="214"/>
      <c r="N873" s="214"/>
      <c r="O873" s="214"/>
      <c r="P873" s="216"/>
    </row>
    <row r="874" spans="2:16">
      <c r="B874" s="267">
        <v>46295</v>
      </c>
      <c r="C874" s="261" t="s">
        <v>11666</v>
      </c>
      <c r="D874" s="261" t="s">
        <v>9995</v>
      </c>
      <c r="E874" s="261" t="s">
        <v>3043</v>
      </c>
      <c r="F874" s="261">
        <v>323.50963694229722</v>
      </c>
      <c r="G874" s="261" t="s">
        <v>2975</v>
      </c>
      <c r="H874" s="261" t="s">
        <v>2866</v>
      </c>
      <c r="I874" s="261" t="s">
        <v>8066</v>
      </c>
      <c r="J874" s="213"/>
      <c r="K874" s="214"/>
      <c r="L874" s="214"/>
      <c r="M874" s="214"/>
      <c r="N874" s="214"/>
      <c r="O874" s="214"/>
      <c r="P874" s="216"/>
    </row>
    <row r="875" spans="2:16">
      <c r="B875" s="267">
        <v>46295</v>
      </c>
      <c r="C875" s="261" t="s">
        <v>11666</v>
      </c>
      <c r="D875" s="261" t="s">
        <v>9995</v>
      </c>
      <c r="E875" s="261" t="s">
        <v>3043</v>
      </c>
      <c r="F875" s="261">
        <v>323.51058754324907</v>
      </c>
      <c r="G875" s="261" t="s">
        <v>2975</v>
      </c>
      <c r="H875" s="261" t="s">
        <v>2976</v>
      </c>
      <c r="I875" s="261" t="s">
        <v>8067</v>
      </c>
      <c r="J875" s="213"/>
      <c r="K875" s="214"/>
      <c r="L875" s="214"/>
      <c r="M875" s="214"/>
      <c r="N875" s="214"/>
      <c r="O875" s="214"/>
      <c r="P875" s="216"/>
    </row>
    <row r="876" spans="2:16">
      <c r="B876" s="267">
        <v>46295</v>
      </c>
      <c r="C876" s="261" t="s">
        <v>11666</v>
      </c>
      <c r="D876" s="261" t="s">
        <v>9995</v>
      </c>
      <c r="E876" s="261" t="s">
        <v>3043</v>
      </c>
      <c r="F876" s="261">
        <v>839.08562776260078</v>
      </c>
      <c r="G876" s="261" t="s">
        <v>2937</v>
      </c>
      <c r="H876" s="261" t="s">
        <v>2937</v>
      </c>
      <c r="I876" s="261" t="s">
        <v>8068</v>
      </c>
      <c r="J876" s="213"/>
      <c r="K876" s="214"/>
      <c r="L876" s="214"/>
      <c r="M876" s="214"/>
      <c r="N876" s="214"/>
      <c r="O876" s="214"/>
      <c r="P876" s="216"/>
    </row>
    <row r="877" spans="2:16">
      <c r="B877" s="267">
        <v>46295</v>
      </c>
      <c r="C877" s="261" t="s">
        <v>11666</v>
      </c>
      <c r="D877" s="261" t="s">
        <v>9995</v>
      </c>
      <c r="E877" s="261" t="s">
        <v>3043</v>
      </c>
      <c r="F877" s="261">
        <v>344.53978428058332</v>
      </c>
      <c r="G877" s="261" t="s">
        <v>2933</v>
      </c>
      <c r="H877" s="261" t="s">
        <v>2988</v>
      </c>
      <c r="I877" s="261" t="s">
        <v>8069</v>
      </c>
      <c r="J877" s="213"/>
      <c r="K877" s="214"/>
      <c r="L877" s="214"/>
      <c r="M877" s="214"/>
      <c r="N877" s="214"/>
      <c r="O877" s="214"/>
      <c r="P877" s="216"/>
    </row>
    <row r="878" spans="2:16">
      <c r="B878" s="267">
        <v>46295</v>
      </c>
      <c r="C878" s="261" t="s">
        <v>11666</v>
      </c>
      <c r="D878" s="261" t="s">
        <v>9995</v>
      </c>
      <c r="E878" s="261" t="s">
        <v>3043</v>
      </c>
      <c r="F878" s="261">
        <v>344.53900170139968</v>
      </c>
      <c r="G878" s="261" t="s">
        <v>2933</v>
      </c>
      <c r="H878" s="261" t="s">
        <v>7327</v>
      </c>
      <c r="I878" s="261" t="s">
        <v>8070</v>
      </c>
      <c r="J878" s="213"/>
      <c r="K878" s="214"/>
      <c r="L878" s="214"/>
      <c r="M878" s="214"/>
      <c r="N878" s="214"/>
      <c r="O878" s="214"/>
      <c r="P878" s="216"/>
    </row>
    <row r="879" spans="2:16">
      <c r="B879" s="267">
        <v>46295</v>
      </c>
      <c r="C879" s="261" t="s">
        <v>11666</v>
      </c>
      <c r="D879" s="261" t="s">
        <v>9995</v>
      </c>
      <c r="E879" s="261" t="s">
        <v>3043</v>
      </c>
      <c r="F879" s="261">
        <v>344.54001729935408</v>
      </c>
      <c r="G879" s="261" t="s">
        <v>2933</v>
      </c>
      <c r="H879" s="261" t="s">
        <v>2987</v>
      </c>
      <c r="I879" s="261" t="s">
        <v>8071</v>
      </c>
      <c r="J879" s="213"/>
      <c r="K879" s="214"/>
      <c r="L879" s="214"/>
      <c r="M879" s="214"/>
      <c r="N879" s="214"/>
      <c r="O879" s="214"/>
      <c r="P879" s="216"/>
    </row>
    <row r="880" spans="2:16">
      <c r="B880" s="267">
        <v>46295</v>
      </c>
      <c r="C880" s="261" t="s">
        <v>11666</v>
      </c>
      <c r="D880" s="261" t="s">
        <v>9995</v>
      </c>
      <c r="E880" s="261" t="s">
        <v>3043</v>
      </c>
      <c r="F880" s="261">
        <v>391.72902465891087</v>
      </c>
      <c r="G880" s="261" t="s">
        <v>2937</v>
      </c>
      <c r="H880" s="261" t="s">
        <v>2866</v>
      </c>
      <c r="I880" s="261" t="s">
        <v>8072</v>
      </c>
      <c r="J880" s="213"/>
      <c r="K880" s="214"/>
      <c r="L880" s="214"/>
      <c r="M880" s="214"/>
      <c r="N880" s="214"/>
      <c r="O880" s="214"/>
      <c r="P880" s="216"/>
    </row>
    <row r="881" spans="2:16">
      <c r="B881" s="267">
        <v>46295</v>
      </c>
      <c r="C881" s="261" t="s">
        <v>11666</v>
      </c>
      <c r="D881" s="261" t="s">
        <v>9995</v>
      </c>
      <c r="E881" s="261" t="s">
        <v>3043</v>
      </c>
      <c r="F881" s="261">
        <v>396.88745164312422</v>
      </c>
      <c r="G881" s="261" t="s">
        <v>2937</v>
      </c>
      <c r="H881" s="261" t="s">
        <v>2976</v>
      </c>
      <c r="I881" s="261" t="s">
        <v>8073</v>
      </c>
      <c r="J881" s="213"/>
      <c r="K881" s="214"/>
      <c r="L881" s="214"/>
      <c r="M881" s="214"/>
      <c r="N881" s="214"/>
      <c r="O881" s="214"/>
      <c r="P881" s="216"/>
    </row>
    <row r="882" spans="2:16">
      <c r="B882" s="267">
        <v>46295</v>
      </c>
      <c r="C882" s="261" t="s">
        <v>11666</v>
      </c>
      <c r="D882" s="261" t="s">
        <v>9995</v>
      </c>
      <c r="E882" s="261" t="s">
        <v>3043</v>
      </c>
      <c r="F882" s="261">
        <v>394.40955275017768</v>
      </c>
      <c r="G882" s="261" t="s">
        <v>2936</v>
      </c>
      <c r="H882" s="261" t="s">
        <v>2922</v>
      </c>
      <c r="I882" s="261" t="s">
        <v>8074</v>
      </c>
      <c r="J882" s="213"/>
      <c r="K882" s="214"/>
      <c r="L882" s="214"/>
      <c r="M882" s="214"/>
      <c r="N882" s="214"/>
      <c r="O882" s="214"/>
      <c r="P882" s="216"/>
    </row>
    <row r="883" spans="2:16">
      <c r="B883" s="267">
        <v>46295</v>
      </c>
      <c r="C883" s="261" t="s">
        <v>11666</v>
      </c>
      <c r="D883" s="261" t="s">
        <v>9995</v>
      </c>
      <c r="E883" s="261" t="s">
        <v>3043</v>
      </c>
      <c r="F883" s="261">
        <v>394.40954583510762</v>
      </c>
      <c r="G883" s="261" t="s">
        <v>2936</v>
      </c>
      <c r="H883" s="261" t="s">
        <v>2918</v>
      </c>
      <c r="I883" s="261" t="s">
        <v>8075</v>
      </c>
      <c r="J883" s="213"/>
      <c r="K883" s="214"/>
      <c r="L883" s="214"/>
      <c r="M883" s="214"/>
      <c r="N883" s="214"/>
      <c r="O883" s="214"/>
      <c r="P883" s="216"/>
    </row>
    <row r="884" spans="2:16">
      <c r="B884" s="267">
        <v>46295</v>
      </c>
      <c r="C884" s="261" t="s">
        <v>11659</v>
      </c>
      <c r="D884" s="261" t="s">
        <v>9995</v>
      </c>
      <c r="E884" s="261" t="s">
        <v>3043</v>
      </c>
      <c r="F884" s="261">
        <v>402.74716906994581</v>
      </c>
      <c r="G884" s="261" t="s">
        <v>2938</v>
      </c>
      <c r="H884" s="261" t="s">
        <v>2983</v>
      </c>
      <c r="I884" s="261" t="s">
        <v>8076</v>
      </c>
      <c r="J884" s="213"/>
      <c r="K884" s="214"/>
      <c r="L884" s="214"/>
      <c r="M884" s="214"/>
      <c r="N884" s="214"/>
      <c r="O884" s="214"/>
      <c r="P884" s="216"/>
    </row>
    <row r="885" spans="2:16">
      <c r="B885" s="267">
        <v>46295</v>
      </c>
      <c r="C885" s="261" t="s">
        <v>11659</v>
      </c>
      <c r="D885" s="261" t="s">
        <v>9995</v>
      </c>
      <c r="E885" s="261" t="s">
        <v>3043</v>
      </c>
      <c r="F885" s="261">
        <v>413.73649037629372</v>
      </c>
      <c r="G885" s="261" t="s">
        <v>2939</v>
      </c>
      <c r="H885" s="261" t="s">
        <v>2922</v>
      </c>
      <c r="I885" s="261" t="s">
        <v>8077</v>
      </c>
      <c r="J885" s="213"/>
      <c r="K885" s="214"/>
      <c r="L885" s="214"/>
      <c r="M885" s="214"/>
      <c r="N885" s="214"/>
      <c r="O885" s="214"/>
      <c r="P885" s="216"/>
    </row>
    <row r="886" spans="2:16">
      <c r="B886" s="267">
        <v>46295</v>
      </c>
      <c r="C886" s="261" t="s">
        <v>11659</v>
      </c>
      <c r="D886" s="261" t="s">
        <v>9995</v>
      </c>
      <c r="E886" s="261" t="s">
        <v>3043</v>
      </c>
      <c r="F886" s="261">
        <v>416.08702904218808</v>
      </c>
      <c r="G886" s="261" t="s">
        <v>2916</v>
      </c>
      <c r="H886" s="261" t="s">
        <v>2938</v>
      </c>
      <c r="I886" s="261" t="s">
        <v>8078</v>
      </c>
      <c r="J886" s="213"/>
      <c r="K886" s="214"/>
      <c r="L886" s="214"/>
      <c r="M886" s="214"/>
      <c r="N886" s="214"/>
      <c r="O886" s="214"/>
      <c r="P886" s="216"/>
    </row>
    <row r="887" spans="2:16">
      <c r="B887" s="267">
        <v>46295</v>
      </c>
      <c r="C887" s="261" t="s">
        <v>11659</v>
      </c>
      <c r="D887" s="261" t="s">
        <v>9995</v>
      </c>
      <c r="E887" s="261" t="s">
        <v>3043</v>
      </c>
      <c r="F887" s="261">
        <v>605.50817401974928</v>
      </c>
      <c r="G887" s="261" t="s">
        <v>2922</v>
      </c>
      <c r="H887" s="261" t="s">
        <v>2945</v>
      </c>
      <c r="I887" s="261" t="s">
        <v>8079</v>
      </c>
      <c r="J887" s="213"/>
      <c r="K887" s="214"/>
      <c r="L887" s="214"/>
      <c r="M887" s="214"/>
      <c r="N887" s="214"/>
      <c r="O887" s="214"/>
      <c r="P887" s="216"/>
    </row>
    <row r="888" spans="2:16">
      <c r="B888" s="267">
        <v>46295</v>
      </c>
      <c r="C888" s="261" t="s">
        <v>11659</v>
      </c>
      <c r="D888" s="261" t="s">
        <v>9995</v>
      </c>
      <c r="E888" s="261" t="s">
        <v>3043</v>
      </c>
      <c r="F888" s="261">
        <v>440.48908008076251</v>
      </c>
      <c r="G888" s="261" t="s">
        <v>2922</v>
      </c>
      <c r="H888" s="261" t="s">
        <v>2974</v>
      </c>
      <c r="I888" s="261" t="s">
        <v>8080</v>
      </c>
      <c r="J888" s="213"/>
      <c r="K888" s="214"/>
      <c r="L888" s="214"/>
      <c r="M888" s="214"/>
      <c r="N888" s="214"/>
      <c r="O888" s="214"/>
      <c r="P888" s="216"/>
    </row>
    <row r="889" spans="2:16">
      <c r="B889" s="267">
        <v>46295</v>
      </c>
      <c r="C889" s="261" t="s">
        <v>11659</v>
      </c>
      <c r="D889" s="261" t="s">
        <v>9995</v>
      </c>
      <c r="E889" s="261" t="s">
        <v>3043</v>
      </c>
      <c r="F889" s="261">
        <v>403.78245892189437</v>
      </c>
      <c r="G889" s="261" t="s">
        <v>2922</v>
      </c>
      <c r="H889" s="261" t="s">
        <v>2975</v>
      </c>
      <c r="I889" s="261" t="s">
        <v>8081</v>
      </c>
      <c r="J889" s="213"/>
      <c r="K889" s="214"/>
      <c r="L889" s="214"/>
      <c r="M889" s="214"/>
      <c r="N889" s="214"/>
      <c r="O889" s="214"/>
      <c r="P889" s="216"/>
    </row>
    <row r="890" spans="2:16">
      <c r="B890" s="267">
        <v>46295</v>
      </c>
      <c r="C890" s="261" t="s">
        <v>11659</v>
      </c>
      <c r="D890" s="261" t="s">
        <v>9995</v>
      </c>
      <c r="E890" s="261" t="s">
        <v>3043</v>
      </c>
      <c r="F890" s="261">
        <v>403.77629403956229</v>
      </c>
      <c r="G890" s="261" t="s">
        <v>2922</v>
      </c>
      <c r="H890" s="261" t="s">
        <v>2866</v>
      </c>
      <c r="I890" s="261" t="s">
        <v>8082</v>
      </c>
      <c r="J890" s="213"/>
      <c r="K890" s="214"/>
      <c r="L890" s="214"/>
      <c r="M890" s="214"/>
      <c r="N890" s="214"/>
      <c r="O890" s="214"/>
      <c r="P890" s="216"/>
    </row>
    <row r="891" spans="2:16">
      <c r="B891" s="267">
        <v>46295</v>
      </c>
      <c r="C891" s="261" t="s">
        <v>11659</v>
      </c>
      <c r="D891" s="261" t="s">
        <v>9995</v>
      </c>
      <c r="E891" s="261" t="s">
        <v>3043</v>
      </c>
      <c r="F891" s="261">
        <v>413.86235807836061</v>
      </c>
      <c r="G891" s="261" t="s">
        <v>2940</v>
      </c>
      <c r="H891" s="261" t="s">
        <v>2933</v>
      </c>
      <c r="I891" s="261" t="s">
        <v>8083</v>
      </c>
      <c r="J891" s="213"/>
      <c r="K891" s="214"/>
      <c r="L891" s="214"/>
      <c r="M891" s="214"/>
      <c r="N891" s="214"/>
      <c r="O891" s="214"/>
      <c r="P891" s="216"/>
    </row>
    <row r="892" spans="2:16">
      <c r="B892" s="267">
        <v>46295</v>
      </c>
      <c r="C892" s="261" t="s">
        <v>11659</v>
      </c>
      <c r="D892" s="261" t="s">
        <v>9995</v>
      </c>
      <c r="E892" s="261" t="s">
        <v>3043</v>
      </c>
      <c r="F892" s="261">
        <v>642.75432019773871</v>
      </c>
      <c r="G892" s="261" t="s">
        <v>2916</v>
      </c>
      <c r="H892" s="261" t="s">
        <v>2937</v>
      </c>
      <c r="I892" s="261" t="s">
        <v>8084</v>
      </c>
      <c r="J892" s="213"/>
      <c r="K892" s="214"/>
      <c r="L892" s="214"/>
      <c r="M892" s="214"/>
      <c r="N892" s="214"/>
      <c r="O892" s="214"/>
      <c r="P892" s="216"/>
    </row>
    <row r="893" spans="2:16">
      <c r="B893" s="267">
        <v>46295</v>
      </c>
      <c r="C893" s="261" t="s">
        <v>11659</v>
      </c>
      <c r="D893" s="261" t="s">
        <v>9995</v>
      </c>
      <c r="E893" s="261" t="s">
        <v>3043</v>
      </c>
      <c r="F893" s="261">
        <v>408.7590516731143</v>
      </c>
      <c r="G893" s="261" t="s">
        <v>2939</v>
      </c>
      <c r="H893" s="261" t="s">
        <v>2980</v>
      </c>
      <c r="I893" s="261" t="s">
        <v>8085</v>
      </c>
      <c r="J893" s="213"/>
      <c r="K893" s="214"/>
      <c r="L893" s="214"/>
      <c r="M893" s="214"/>
      <c r="N893" s="214"/>
      <c r="O893" s="214"/>
      <c r="P893" s="216"/>
    </row>
    <row r="894" spans="2:16">
      <c r="B894" s="267">
        <v>46295</v>
      </c>
      <c r="C894" s="261" t="s">
        <v>11659</v>
      </c>
      <c r="D894" s="261" t="s">
        <v>9995</v>
      </c>
      <c r="E894" s="261" t="s">
        <v>3043</v>
      </c>
      <c r="F894" s="261">
        <v>571.36454937793314</v>
      </c>
      <c r="G894" s="261" t="s">
        <v>2975</v>
      </c>
      <c r="H894" s="261" t="s">
        <v>2945</v>
      </c>
      <c r="I894" s="261" t="s">
        <v>8086</v>
      </c>
      <c r="J894" s="213"/>
      <c r="K894" s="214"/>
      <c r="L894" s="214"/>
      <c r="M894" s="214"/>
      <c r="N894" s="214"/>
      <c r="O894" s="214"/>
      <c r="P894" s="216"/>
    </row>
    <row r="895" spans="2:16">
      <c r="B895" s="267">
        <v>46295</v>
      </c>
      <c r="C895" s="261" t="s">
        <v>11659</v>
      </c>
      <c r="D895" s="261" t="s">
        <v>9995</v>
      </c>
      <c r="E895" s="261" t="s">
        <v>3043</v>
      </c>
      <c r="F895" s="261">
        <v>431.84149199351668</v>
      </c>
      <c r="G895" s="261" t="s">
        <v>2975</v>
      </c>
      <c r="H895" s="261" t="s">
        <v>2974</v>
      </c>
      <c r="I895" s="261" t="s">
        <v>8087</v>
      </c>
      <c r="J895" s="213"/>
      <c r="K895" s="214"/>
      <c r="L895" s="214"/>
      <c r="M895" s="214"/>
      <c r="N895" s="214"/>
      <c r="O895" s="214"/>
      <c r="P895" s="216"/>
    </row>
    <row r="896" spans="2:16">
      <c r="B896" s="267">
        <v>46295</v>
      </c>
      <c r="C896" s="261" t="s">
        <v>11659</v>
      </c>
      <c r="D896" s="261" t="s">
        <v>9995</v>
      </c>
      <c r="E896" s="261" t="s">
        <v>3043</v>
      </c>
      <c r="F896" s="261">
        <v>422.63153595104808</v>
      </c>
      <c r="G896" s="261" t="s">
        <v>2939</v>
      </c>
      <c r="H896" s="261" t="s">
        <v>2975</v>
      </c>
      <c r="I896" s="261" t="s">
        <v>8088</v>
      </c>
      <c r="J896" s="213"/>
      <c r="K896" s="214"/>
      <c r="L896" s="214"/>
      <c r="M896" s="214"/>
      <c r="N896" s="214"/>
      <c r="O896" s="214"/>
      <c r="P896" s="216"/>
    </row>
    <row r="897" spans="2:16">
      <c r="B897" s="267">
        <v>46295</v>
      </c>
      <c r="C897" s="261" t="s">
        <v>11659</v>
      </c>
      <c r="D897" s="261" t="s">
        <v>9995</v>
      </c>
      <c r="E897" s="261" t="s">
        <v>3043</v>
      </c>
      <c r="F897" s="261">
        <v>759.12181825283915</v>
      </c>
      <c r="G897" s="261" t="s">
        <v>2939</v>
      </c>
      <c r="H897" s="261" t="s">
        <v>2974</v>
      </c>
      <c r="I897" s="261" t="s">
        <v>8089</v>
      </c>
      <c r="J897" s="213"/>
      <c r="K897" s="214"/>
      <c r="L897" s="214"/>
      <c r="M897" s="214"/>
      <c r="N897" s="214"/>
      <c r="O897" s="214"/>
      <c r="P897" s="216"/>
    </row>
    <row r="898" spans="2:16">
      <c r="B898" s="267">
        <v>46295</v>
      </c>
      <c r="C898" s="261" t="s">
        <v>11659</v>
      </c>
      <c r="D898" s="261" t="s">
        <v>9995</v>
      </c>
      <c r="E898" s="261" t="s">
        <v>3043</v>
      </c>
      <c r="F898" s="261">
        <v>438.86564773693681</v>
      </c>
      <c r="G898" s="261" t="s">
        <v>2979</v>
      </c>
      <c r="H898" s="261" t="s">
        <v>2866</v>
      </c>
      <c r="I898" s="261" t="s">
        <v>8090</v>
      </c>
      <c r="J898" s="213"/>
      <c r="K898" s="214"/>
      <c r="L898" s="214"/>
      <c r="M898" s="214"/>
      <c r="N898" s="214"/>
      <c r="O898" s="214"/>
      <c r="P898" s="216"/>
    </row>
    <row r="899" spans="2:16">
      <c r="B899" s="267">
        <v>46295</v>
      </c>
      <c r="C899" s="261" t="s">
        <v>11666</v>
      </c>
      <c r="D899" s="261" t="s">
        <v>9995</v>
      </c>
      <c r="E899" s="261" t="s">
        <v>3043</v>
      </c>
      <c r="F899" s="261">
        <v>108.3869989812374</v>
      </c>
      <c r="G899" s="261" t="s">
        <v>2937</v>
      </c>
      <c r="H899" s="261" t="s">
        <v>2936</v>
      </c>
      <c r="I899" s="261" t="s">
        <v>8091</v>
      </c>
      <c r="J899" s="213"/>
      <c r="K899" s="214"/>
      <c r="L899" s="214"/>
      <c r="M899" s="214"/>
      <c r="N899" s="214"/>
      <c r="O899" s="214"/>
      <c r="P899" s="216"/>
    </row>
    <row r="900" spans="2:16">
      <c r="B900" s="267">
        <v>46295</v>
      </c>
      <c r="C900" s="261" t="s">
        <v>11666</v>
      </c>
      <c r="D900" s="261" t="s">
        <v>9995</v>
      </c>
      <c r="E900" s="261" t="s">
        <v>3044</v>
      </c>
      <c r="F900" s="261">
        <v>399.5624856739305</v>
      </c>
      <c r="G900" s="261" t="s">
        <v>2864</v>
      </c>
      <c r="H900" s="261" t="s">
        <v>2864</v>
      </c>
      <c r="I900" s="261" t="s">
        <v>8092</v>
      </c>
      <c r="J900" s="213"/>
      <c r="K900" s="214"/>
      <c r="L900" s="214"/>
      <c r="M900" s="214"/>
      <c r="N900" s="214"/>
      <c r="O900" s="214"/>
      <c r="P900" s="216"/>
    </row>
    <row r="901" spans="2:16">
      <c r="B901" s="267">
        <v>46295</v>
      </c>
      <c r="C901" s="261" t="s">
        <v>11666</v>
      </c>
      <c r="D901" s="261" t="s">
        <v>9995</v>
      </c>
      <c r="E901" s="261" t="s">
        <v>3044</v>
      </c>
      <c r="F901" s="261">
        <v>386.61774725839501</v>
      </c>
      <c r="G901" s="261" t="s">
        <v>2917</v>
      </c>
      <c r="H901" s="261" t="s">
        <v>2940</v>
      </c>
      <c r="I901" s="261" t="s">
        <v>8093</v>
      </c>
      <c r="J901" s="213"/>
      <c r="K901" s="214"/>
      <c r="L901" s="214"/>
      <c r="M901" s="214"/>
      <c r="N901" s="214"/>
      <c r="O901" s="214"/>
      <c r="P901" s="216"/>
    </row>
    <row r="902" spans="2:16">
      <c r="B902" s="267">
        <v>46295</v>
      </c>
      <c r="C902" s="261" t="s">
        <v>11659</v>
      </c>
      <c r="D902" s="261" t="s">
        <v>9995</v>
      </c>
      <c r="E902" s="261" t="s">
        <v>3044</v>
      </c>
      <c r="F902" s="261">
        <v>414.65236284583813</v>
      </c>
      <c r="G902" s="261" t="s">
        <v>2936</v>
      </c>
      <c r="H902" s="261" t="s">
        <v>2976</v>
      </c>
      <c r="I902" s="261" t="s">
        <v>8094</v>
      </c>
      <c r="J902" s="213"/>
      <c r="K902" s="214"/>
      <c r="L902" s="214"/>
      <c r="M902" s="214"/>
      <c r="N902" s="214"/>
      <c r="O902" s="214"/>
      <c r="P902" s="216"/>
    </row>
    <row r="903" spans="2:16">
      <c r="B903" s="267">
        <v>46295</v>
      </c>
      <c r="C903" s="261" t="s">
        <v>11659</v>
      </c>
      <c r="D903" s="261" t="s">
        <v>9995</v>
      </c>
      <c r="E903" s="261" t="s">
        <v>3044</v>
      </c>
      <c r="F903" s="261">
        <v>420.75696955621243</v>
      </c>
      <c r="G903" s="261" t="s">
        <v>2937</v>
      </c>
      <c r="H903" s="261" t="s">
        <v>2976</v>
      </c>
      <c r="I903" s="261" t="s">
        <v>8095</v>
      </c>
      <c r="J903" s="213"/>
      <c r="K903" s="214"/>
      <c r="L903" s="214"/>
      <c r="M903" s="214"/>
      <c r="N903" s="214"/>
      <c r="O903" s="214"/>
      <c r="P903" s="216"/>
    </row>
    <row r="904" spans="2:16">
      <c r="B904" s="267">
        <v>46295</v>
      </c>
      <c r="C904" s="261" t="s">
        <v>11659</v>
      </c>
      <c r="D904" s="261" t="s">
        <v>9995</v>
      </c>
      <c r="E904" s="261" t="s">
        <v>3044</v>
      </c>
      <c r="F904" s="261">
        <v>409.98617824539542</v>
      </c>
      <c r="G904" s="261" t="s">
        <v>2938</v>
      </c>
      <c r="H904" s="261" t="s">
        <v>2935</v>
      </c>
      <c r="I904" s="261" t="s">
        <v>8096</v>
      </c>
      <c r="J904" s="213"/>
      <c r="K904" s="214"/>
      <c r="L904" s="214"/>
      <c r="M904" s="214"/>
      <c r="N904" s="214"/>
      <c r="O904" s="214"/>
      <c r="P904" s="216"/>
    </row>
    <row r="905" spans="2:16">
      <c r="B905" s="267">
        <v>46295</v>
      </c>
      <c r="C905" s="261" t="s">
        <v>11659</v>
      </c>
      <c r="D905" s="261" t="s">
        <v>9995</v>
      </c>
      <c r="E905" s="261" t="s">
        <v>3044</v>
      </c>
      <c r="F905" s="261">
        <v>414.36277160421008</v>
      </c>
      <c r="G905" s="261" t="s">
        <v>2938</v>
      </c>
      <c r="H905" s="261" t="s">
        <v>2922</v>
      </c>
      <c r="I905" s="261" t="s">
        <v>8097</v>
      </c>
      <c r="J905" s="213"/>
      <c r="K905" s="214"/>
      <c r="L905" s="214"/>
      <c r="M905" s="214"/>
      <c r="N905" s="214"/>
      <c r="O905" s="214"/>
      <c r="P905" s="216"/>
    </row>
    <row r="906" spans="2:16">
      <c r="B906" s="267">
        <v>46295</v>
      </c>
      <c r="C906" s="261" t="s">
        <v>11659</v>
      </c>
      <c r="D906" s="261" t="s">
        <v>9995</v>
      </c>
      <c r="E906" s="261" t="s">
        <v>3044</v>
      </c>
      <c r="F906" s="261">
        <v>445.05645511485642</v>
      </c>
      <c r="G906" s="261" t="s">
        <v>2922</v>
      </c>
      <c r="H906" s="261" t="s">
        <v>2981</v>
      </c>
      <c r="I906" s="261" t="s">
        <v>8098</v>
      </c>
      <c r="J906" s="213"/>
      <c r="K906" s="214"/>
      <c r="L906" s="214"/>
      <c r="M906" s="214"/>
      <c r="N906" s="214"/>
      <c r="O906" s="214"/>
      <c r="P906" s="216"/>
    </row>
    <row r="907" spans="2:16">
      <c r="B907" s="267">
        <v>46295</v>
      </c>
      <c r="C907" s="261" t="s">
        <v>11659</v>
      </c>
      <c r="D907" s="261" t="s">
        <v>9995</v>
      </c>
      <c r="E907" s="261" t="s">
        <v>3044</v>
      </c>
      <c r="F907" s="261">
        <v>892.58939390722662</v>
      </c>
      <c r="G907" s="261" t="s">
        <v>2922</v>
      </c>
      <c r="H907" s="261" t="s">
        <v>8099</v>
      </c>
      <c r="I907" s="261" t="s">
        <v>8100</v>
      </c>
      <c r="J907" s="213"/>
      <c r="K907" s="214"/>
      <c r="L907" s="214"/>
      <c r="M907" s="214"/>
      <c r="N907" s="214"/>
      <c r="O907" s="214"/>
      <c r="P907" s="216"/>
    </row>
    <row r="908" spans="2:16">
      <c r="B908" s="267">
        <v>46295</v>
      </c>
      <c r="C908" s="261" t="s">
        <v>11659</v>
      </c>
      <c r="D908" s="261" t="s">
        <v>9995</v>
      </c>
      <c r="E908" s="261" t="s">
        <v>3044</v>
      </c>
      <c r="F908" s="261">
        <v>421.76862098649138</v>
      </c>
      <c r="G908" s="261" t="s">
        <v>2922</v>
      </c>
      <c r="H908" s="261" t="s">
        <v>2938</v>
      </c>
      <c r="I908" s="261" t="s">
        <v>8101</v>
      </c>
      <c r="J908" s="213"/>
      <c r="K908" s="214"/>
      <c r="L908" s="214"/>
      <c r="M908" s="214"/>
      <c r="N908" s="214"/>
      <c r="O908" s="214"/>
      <c r="P908" s="216"/>
    </row>
    <row r="909" spans="2:16">
      <c r="B909" s="267">
        <v>46295</v>
      </c>
      <c r="C909" s="261" t="s">
        <v>11659</v>
      </c>
      <c r="D909" s="261" t="s">
        <v>9995</v>
      </c>
      <c r="E909" s="261" t="s">
        <v>3044</v>
      </c>
      <c r="F909" s="261">
        <v>445.32139813620603</v>
      </c>
      <c r="G909" s="261" t="s">
        <v>2922</v>
      </c>
      <c r="H909" s="261" t="s">
        <v>2985</v>
      </c>
      <c r="I909" s="261" t="s">
        <v>8102</v>
      </c>
      <c r="J909" s="213"/>
      <c r="K909" s="214"/>
      <c r="L909" s="214"/>
      <c r="M909" s="214"/>
      <c r="N909" s="214"/>
      <c r="O909" s="214"/>
      <c r="P909" s="216"/>
    </row>
    <row r="910" spans="2:16">
      <c r="B910" s="267">
        <v>46295</v>
      </c>
      <c r="C910" s="261" t="s">
        <v>11659</v>
      </c>
      <c r="D910" s="261" t="s">
        <v>9995</v>
      </c>
      <c r="E910" s="261" t="s">
        <v>3044</v>
      </c>
      <c r="F910" s="261">
        <v>713.75142418919131</v>
      </c>
      <c r="G910" s="261" t="s">
        <v>2975</v>
      </c>
      <c r="H910" s="261" t="s">
        <v>2865</v>
      </c>
      <c r="I910" s="261" t="s">
        <v>8103</v>
      </c>
      <c r="J910" s="213"/>
      <c r="K910" s="214"/>
      <c r="L910" s="214"/>
      <c r="M910" s="214"/>
      <c r="N910" s="214"/>
      <c r="O910" s="214"/>
      <c r="P910" s="216"/>
    </row>
    <row r="911" spans="2:16">
      <c r="B911" s="267">
        <v>46295</v>
      </c>
      <c r="C911" s="261" t="s">
        <v>11659</v>
      </c>
      <c r="D911" s="261" t="s">
        <v>9995</v>
      </c>
      <c r="E911" s="261" t="s">
        <v>3044</v>
      </c>
      <c r="F911" s="261">
        <v>485.25000347197062</v>
      </c>
      <c r="G911" s="261" t="s">
        <v>2916</v>
      </c>
      <c r="H911" s="261" t="s">
        <v>3022</v>
      </c>
      <c r="I911" s="261" t="s">
        <v>8104</v>
      </c>
      <c r="J911" s="213"/>
      <c r="K911" s="214"/>
      <c r="L911" s="214"/>
      <c r="M911" s="214"/>
      <c r="N911" s="214"/>
      <c r="O911" s="214"/>
      <c r="P911" s="216"/>
    </row>
    <row r="912" spans="2:16">
      <c r="B912" s="267">
        <v>46295</v>
      </c>
      <c r="C912" s="261" t="s">
        <v>11659</v>
      </c>
      <c r="D912" s="261" t="s">
        <v>9995</v>
      </c>
      <c r="E912" s="261" t="s">
        <v>3044</v>
      </c>
      <c r="F912" s="261">
        <v>718.23981782479677</v>
      </c>
      <c r="G912" s="261" t="s">
        <v>2916</v>
      </c>
      <c r="H912" s="261" t="s">
        <v>2865</v>
      </c>
      <c r="I912" s="261" t="s">
        <v>8105</v>
      </c>
      <c r="J912" s="213"/>
      <c r="K912" s="214"/>
      <c r="L912" s="214"/>
      <c r="M912" s="214"/>
      <c r="N912" s="214"/>
      <c r="O912" s="214"/>
      <c r="P912" s="216"/>
    </row>
    <row r="913" spans="2:16">
      <c r="B913" s="267">
        <v>46295</v>
      </c>
      <c r="C913" s="261" t="s">
        <v>11659</v>
      </c>
      <c r="D913" s="261" t="s">
        <v>9995</v>
      </c>
      <c r="E913" s="261" t="s">
        <v>3044</v>
      </c>
      <c r="F913" s="261">
        <v>719.93185578193516</v>
      </c>
      <c r="G913" s="261" t="s">
        <v>2940</v>
      </c>
      <c r="H913" s="261" t="s">
        <v>2865</v>
      </c>
      <c r="I913" s="261" t="s">
        <v>8106</v>
      </c>
      <c r="J913" s="213"/>
      <c r="K913" s="214"/>
      <c r="L913" s="214"/>
      <c r="M913" s="214"/>
      <c r="N913" s="214"/>
      <c r="O913" s="214"/>
      <c r="P913" s="216"/>
    </row>
    <row r="914" spans="2:16">
      <c r="B914" s="267">
        <v>46295</v>
      </c>
      <c r="C914" s="261" t="s">
        <v>7722</v>
      </c>
      <c r="D914" s="261" t="s">
        <v>9995</v>
      </c>
      <c r="E914" s="261" t="s">
        <v>3034</v>
      </c>
      <c r="F914" s="261">
        <v>705.24513239788212</v>
      </c>
      <c r="G914" s="261" t="s">
        <v>2937</v>
      </c>
      <c r="H914" s="261" t="s">
        <v>2865</v>
      </c>
      <c r="I914" s="261" t="s">
        <v>8107</v>
      </c>
      <c r="J914" s="213"/>
      <c r="K914" s="214"/>
      <c r="L914" s="214"/>
      <c r="M914" s="214"/>
      <c r="N914" s="214"/>
      <c r="O914" s="214"/>
      <c r="P914" s="216"/>
    </row>
    <row r="915" spans="2:16">
      <c r="B915" s="267">
        <v>46295</v>
      </c>
      <c r="C915" s="261" t="s">
        <v>7722</v>
      </c>
      <c r="D915" s="261" t="s">
        <v>9995</v>
      </c>
      <c r="E915" s="261" t="s">
        <v>3034</v>
      </c>
      <c r="F915" s="261">
        <v>521.74340574257076</v>
      </c>
      <c r="G915" s="261" t="s">
        <v>2937</v>
      </c>
      <c r="H915" s="261" t="s">
        <v>2991</v>
      </c>
      <c r="I915" s="261" t="s">
        <v>8108</v>
      </c>
      <c r="J915" s="213"/>
      <c r="K915" s="214"/>
      <c r="L915" s="214"/>
      <c r="M915" s="214"/>
      <c r="N915" s="214"/>
      <c r="O915" s="214"/>
      <c r="P915" s="216"/>
    </row>
    <row r="916" spans="2:16">
      <c r="B916" s="267">
        <v>46295</v>
      </c>
      <c r="C916" s="261" t="s">
        <v>7722</v>
      </c>
      <c r="D916" s="261" t="s">
        <v>9995</v>
      </c>
      <c r="E916" s="261" t="s">
        <v>3034</v>
      </c>
      <c r="F916" s="261">
        <v>465.36800954211498</v>
      </c>
      <c r="G916" s="261" t="s">
        <v>2937</v>
      </c>
      <c r="H916" s="261" t="s">
        <v>2864</v>
      </c>
      <c r="I916" s="261" t="s">
        <v>8109</v>
      </c>
      <c r="J916" s="213"/>
      <c r="K916" s="214"/>
      <c r="L916" s="214"/>
      <c r="M916" s="214"/>
      <c r="N916" s="214"/>
      <c r="O916" s="214"/>
      <c r="P916" s="216"/>
    </row>
    <row r="917" spans="2:16">
      <c r="B917" s="267">
        <v>46295</v>
      </c>
      <c r="C917" s="261" t="s">
        <v>7722</v>
      </c>
      <c r="D917" s="261" t="s">
        <v>9995</v>
      </c>
      <c r="E917" s="261" t="s">
        <v>3034</v>
      </c>
      <c r="F917" s="261">
        <v>574.5232077143155</v>
      </c>
      <c r="G917" s="261" t="s">
        <v>2937</v>
      </c>
      <c r="H917" s="261" t="s">
        <v>2945</v>
      </c>
      <c r="I917" s="261" t="s">
        <v>8110</v>
      </c>
      <c r="J917" s="213"/>
      <c r="K917" s="214"/>
      <c r="L917" s="214"/>
      <c r="M917" s="214"/>
      <c r="N917" s="214"/>
      <c r="O917" s="214"/>
      <c r="P917" s="216"/>
    </row>
    <row r="918" spans="2:16">
      <c r="B918" s="267">
        <v>46295</v>
      </c>
      <c r="C918" s="261" t="s">
        <v>7722</v>
      </c>
      <c r="D918" s="261" t="s">
        <v>9995</v>
      </c>
      <c r="E918" s="261" t="s">
        <v>3034</v>
      </c>
      <c r="F918" s="261">
        <v>557.39967610687017</v>
      </c>
      <c r="G918" s="261" t="s">
        <v>2938</v>
      </c>
      <c r="H918" s="261" t="s">
        <v>7327</v>
      </c>
      <c r="I918" s="261" t="s">
        <v>8111</v>
      </c>
      <c r="J918" s="213"/>
      <c r="K918" s="214"/>
      <c r="L918" s="214"/>
      <c r="M918" s="214"/>
      <c r="N918" s="214"/>
      <c r="O918" s="214"/>
      <c r="P918" s="216"/>
    </row>
    <row r="919" spans="2:16">
      <c r="B919" s="267">
        <v>46295</v>
      </c>
      <c r="C919" s="261" t="s">
        <v>7722</v>
      </c>
      <c r="D919" s="261" t="s">
        <v>9995</v>
      </c>
      <c r="E919" s="261" t="s">
        <v>3034</v>
      </c>
      <c r="F919" s="261">
        <v>481.45016427850351</v>
      </c>
      <c r="G919" s="261" t="s">
        <v>2938</v>
      </c>
      <c r="H919" s="261" t="s">
        <v>2864</v>
      </c>
      <c r="I919" s="261" t="s">
        <v>8112</v>
      </c>
      <c r="J919" s="213"/>
      <c r="K919" s="214"/>
      <c r="L919" s="214"/>
      <c r="M919" s="214"/>
      <c r="N919" s="214"/>
      <c r="O919" s="214"/>
      <c r="P919" s="216"/>
    </row>
    <row r="920" spans="2:16">
      <c r="B920" s="267">
        <v>46295</v>
      </c>
      <c r="C920" s="261" t="s">
        <v>7722</v>
      </c>
      <c r="D920" s="261" t="s">
        <v>9995</v>
      </c>
      <c r="E920" s="261" t="s">
        <v>3034</v>
      </c>
      <c r="F920" s="261">
        <v>650.70572448614985</v>
      </c>
      <c r="G920" s="261" t="s">
        <v>2938</v>
      </c>
      <c r="H920" s="261" t="s">
        <v>2945</v>
      </c>
      <c r="I920" s="261" t="s">
        <v>8113</v>
      </c>
      <c r="J920" s="213"/>
      <c r="K920" s="214"/>
      <c r="L920" s="214"/>
      <c r="M920" s="214"/>
      <c r="N920" s="214"/>
      <c r="O920" s="214"/>
      <c r="P920" s="216"/>
    </row>
    <row r="921" spans="2:16">
      <c r="B921" s="267">
        <v>46295</v>
      </c>
      <c r="C921" s="261" t="s">
        <v>7722</v>
      </c>
      <c r="D921" s="261" t="s">
        <v>9995</v>
      </c>
      <c r="E921" s="261" t="s">
        <v>3034</v>
      </c>
      <c r="F921" s="261">
        <v>413.6339018419385</v>
      </c>
      <c r="G921" s="261" t="s">
        <v>2938</v>
      </c>
      <c r="H921" s="261" t="s">
        <v>2974</v>
      </c>
      <c r="I921" s="261" t="s">
        <v>8114</v>
      </c>
      <c r="J921" s="213"/>
      <c r="K921" s="214"/>
      <c r="L921" s="214"/>
      <c r="M921" s="214"/>
      <c r="N921" s="214"/>
      <c r="O921" s="214"/>
      <c r="P921" s="216"/>
    </row>
    <row r="922" spans="2:16">
      <c r="B922" s="267">
        <v>46295</v>
      </c>
      <c r="C922" s="261" t="s">
        <v>7722</v>
      </c>
      <c r="D922" s="261" t="s">
        <v>9995</v>
      </c>
      <c r="E922" s="261" t="s">
        <v>3034</v>
      </c>
      <c r="F922" s="261">
        <v>413.63712970539927</v>
      </c>
      <c r="G922" s="261" t="s">
        <v>2938</v>
      </c>
      <c r="H922" s="261" t="s">
        <v>2975</v>
      </c>
      <c r="I922" s="261" t="s">
        <v>8115</v>
      </c>
      <c r="J922" s="213"/>
      <c r="K922" s="214"/>
      <c r="L922" s="214"/>
      <c r="M922" s="214"/>
      <c r="N922" s="214"/>
      <c r="O922" s="214"/>
      <c r="P922" s="216"/>
    </row>
    <row r="923" spans="2:16">
      <c r="B923" s="267">
        <v>46295</v>
      </c>
      <c r="C923" s="261" t="s">
        <v>7722</v>
      </c>
      <c r="D923" s="261" t="s">
        <v>9995</v>
      </c>
      <c r="E923" s="261" t="s">
        <v>3034</v>
      </c>
      <c r="F923" s="261">
        <v>377.70715726166958</v>
      </c>
      <c r="G923" s="261" t="s">
        <v>2982</v>
      </c>
      <c r="H923" s="261" t="s">
        <v>2917</v>
      </c>
      <c r="I923" s="261" t="s">
        <v>8116</v>
      </c>
      <c r="J923" s="213"/>
      <c r="K923" s="214"/>
      <c r="L923" s="214"/>
      <c r="M923" s="214"/>
      <c r="N923" s="214"/>
      <c r="O923" s="214"/>
      <c r="P923" s="216"/>
    </row>
    <row r="924" spans="2:16">
      <c r="B924" s="267">
        <v>46295</v>
      </c>
      <c r="C924" s="261" t="s">
        <v>7722</v>
      </c>
      <c r="D924" s="261" t="s">
        <v>9995</v>
      </c>
      <c r="E924" s="261" t="s">
        <v>3034</v>
      </c>
      <c r="F924" s="261">
        <v>412.20943127572542</v>
      </c>
      <c r="G924" s="261" t="s">
        <v>2935</v>
      </c>
      <c r="H924" s="261" t="s">
        <v>2976</v>
      </c>
      <c r="I924" s="261" t="s">
        <v>8117</v>
      </c>
      <c r="J924" s="213"/>
      <c r="K924" s="214"/>
      <c r="L924" s="214"/>
      <c r="M924" s="214"/>
      <c r="N924" s="214"/>
      <c r="O924" s="214"/>
      <c r="P924" s="216"/>
    </row>
    <row r="925" spans="2:16">
      <c r="B925" s="267">
        <v>46295</v>
      </c>
      <c r="C925" s="261" t="s">
        <v>7722</v>
      </c>
      <c r="D925" s="261" t="s">
        <v>9995</v>
      </c>
      <c r="E925" s="261" t="s">
        <v>6875</v>
      </c>
      <c r="F925" s="261">
        <v>408.86977476906031</v>
      </c>
      <c r="G925" s="261" t="s">
        <v>2922</v>
      </c>
      <c r="H925" s="261" t="s">
        <v>2864</v>
      </c>
      <c r="I925" s="261" t="s">
        <v>8118</v>
      </c>
      <c r="J925" s="213"/>
      <c r="K925" s="214"/>
      <c r="L925" s="214"/>
      <c r="M925" s="214"/>
      <c r="N925" s="214"/>
      <c r="O925" s="214"/>
      <c r="P925" s="216"/>
    </row>
    <row r="926" spans="2:16">
      <c r="B926" s="267">
        <v>46295</v>
      </c>
      <c r="C926" s="261" t="s">
        <v>7722</v>
      </c>
      <c r="D926" s="261" t="s">
        <v>9995</v>
      </c>
      <c r="E926" s="261" t="s">
        <v>6875</v>
      </c>
      <c r="F926" s="261">
        <v>387.35824422771111</v>
      </c>
      <c r="G926" s="261" t="s">
        <v>2922</v>
      </c>
      <c r="H926" s="261" t="s">
        <v>2945</v>
      </c>
      <c r="I926" s="261" t="s">
        <v>8119</v>
      </c>
      <c r="J926" s="213"/>
      <c r="K926" s="214"/>
      <c r="L926" s="214"/>
      <c r="M926" s="214"/>
      <c r="N926" s="214"/>
      <c r="O926" s="214"/>
      <c r="P926" s="216"/>
    </row>
    <row r="927" spans="2:16">
      <c r="B927" s="267">
        <v>46295</v>
      </c>
      <c r="C927" s="261" t="s">
        <v>11667</v>
      </c>
      <c r="D927" s="261" t="s">
        <v>9995</v>
      </c>
      <c r="E927" s="261" t="s">
        <v>3034</v>
      </c>
      <c r="F927" s="261">
        <v>463.0822542598471</v>
      </c>
      <c r="G927" s="261" t="s">
        <v>3006</v>
      </c>
      <c r="H927" s="261" t="s">
        <v>2975</v>
      </c>
      <c r="I927" s="261" t="s">
        <v>8120</v>
      </c>
      <c r="J927" s="213"/>
      <c r="K927" s="214"/>
      <c r="L927" s="214"/>
      <c r="M927" s="214"/>
      <c r="N927" s="214"/>
      <c r="O927" s="214"/>
      <c r="P927" s="216"/>
    </row>
    <row r="928" spans="2:16">
      <c r="B928" s="267">
        <v>46295</v>
      </c>
      <c r="C928" s="261" t="s">
        <v>11667</v>
      </c>
      <c r="D928" s="261" t="s">
        <v>9995</v>
      </c>
      <c r="E928" s="261" t="s">
        <v>3034</v>
      </c>
      <c r="F928" s="261">
        <v>457.59979882091278</v>
      </c>
      <c r="G928" s="261" t="s">
        <v>3006</v>
      </c>
      <c r="H928" s="261" t="s">
        <v>2866</v>
      </c>
      <c r="I928" s="261" t="s">
        <v>8121</v>
      </c>
      <c r="J928" s="213"/>
      <c r="K928" s="214"/>
      <c r="L928" s="214"/>
      <c r="M928" s="214"/>
      <c r="N928" s="214"/>
      <c r="O928" s="214"/>
      <c r="P928" s="216"/>
    </row>
    <row r="929" spans="2:16">
      <c r="B929" s="267">
        <v>46295</v>
      </c>
      <c r="C929" s="261" t="s">
        <v>11667</v>
      </c>
      <c r="D929" s="261" t="s">
        <v>9995</v>
      </c>
      <c r="E929" s="261" t="s">
        <v>3034</v>
      </c>
      <c r="F929" s="261">
        <v>467.50918221473688</v>
      </c>
      <c r="G929" s="261" t="s">
        <v>3006</v>
      </c>
      <c r="H929" s="261" t="s">
        <v>2976</v>
      </c>
      <c r="I929" s="261" t="s">
        <v>8122</v>
      </c>
      <c r="J929" s="213"/>
      <c r="K929" s="214"/>
      <c r="L929" s="214"/>
      <c r="M929" s="214"/>
      <c r="N929" s="214"/>
      <c r="O929" s="214"/>
      <c r="P929" s="216"/>
    </row>
    <row r="930" spans="2:16">
      <c r="B930" s="267">
        <v>46295</v>
      </c>
      <c r="C930" s="261" t="s">
        <v>11667</v>
      </c>
      <c r="D930" s="261" t="s">
        <v>9995</v>
      </c>
      <c r="E930" s="261" t="s">
        <v>3034</v>
      </c>
      <c r="F930" s="261">
        <v>467.98550537915429</v>
      </c>
      <c r="G930" s="261" t="s">
        <v>3006</v>
      </c>
      <c r="H930" s="261" t="s">
        <v>2977</v>
      </c>
      <c r="I930" s="261" t="s">
        <v>8123</v>
      </c>
      <c r="J930" s="213"/>
      <c r="K930" s="214"/>
      <c r="L930" s="214"/>
      <c r="M930" s="214"/>
      <c r="N930" s="214"/>
      <c r="O930" s="214"/>
      <c r="P930" s="216"/>
    </row>
    <row r="931" spans="2:16">
      <c r="B931" s="267">
        <v>46295</v>
      </c>
      <c r="C931" s="261" t="s">
        <v>11667</v>
      </c>
      <c r="D931" s="261" t="s">
        <v>9995</v>
      </c>
      <c r="E931" s="261" t="s">
        <v>3034</v>
      </c>
      <c r="F931" s="261">
        <v>767.88577383384109</v>
      </c>
      <c r="G931" s="261" t="s">
        <v>3006</v>
      </c>
      <c r="H931" s="261" t="s">
        <v>2974</v>
      </c>
      <c r="I931" s="261" t="s">
        <v>8124</v>
      </c>
      <c r="J931" s="213"/>
      <c r="K931" s="214"/>
      <c r="L931" s="214"/>
      <c r="M931" s="214"/>
      <c r="N931" s="214"/>
      <c r="O931" s="214"/>
      <c r="P931" s="216"/>
    </row>
    <row r="932" spans="2:16">
      <c r="B932" s="267">
        <v>46295</v>
      </c>
      <c r="C932" s="261" t="s">
        <v>11667</v>
      </c>
      <c r="D932" s="261" t="s">
        <v>9995</v>
      </c>
      <c r="E932" s="261" t="s">
        <v>3034</v>
      </c>
      <c r="F932" s="261">
        <v>466.90790165960789</v>
      </c>
      <c r="G932" s="261" t="s">
        <v>3006</v>
      </c>
      <c r="H932" s="261" t="s">
        <v>2945</v>
      </c>
      <c r="I932" s="261" t="s">
        <v>8125</v>
      </c>
      <c r="J932" s="213"/>
      <c r="K932" s="214"/>
      <c r="L932" s="214"/>
      <c r="M932" s="214"/>
      <c r="N932" s="214"/>
      <c r="O932" s="214"/>
      <c r="P932" s="216"/>
    </row>
    <row r="933" spans="2:16">
      <c r="B933" s="267">
        <v>46295</v>
      </c>
      <c r="C933" s="261" t="s">
        <v>11667</v>
      </c>
      <c r="D933" s="261" t="s">
        <v>9995</v>
      </c>
      <c r="E933" s="261" t="s">
        <v>3034</v>
      </c>
      <c r="F933" s="261">
        <v>457.16213133791462</v>
      </c>
      <c r="G933" s="261" t="s">
        <v>3006</v>
      </c>
      <c r="H933" s="261" t="s">
        <v>2936</v>
      </c>
      <c r="I933" s="261" t="s">
        <v>8126</v>
      </c>
      <c r="J933" s="213"/>
      <c r="K933" s="214"/>
      <c r="L933" s="214"/>
      <c r="M933" s="214"/>
      <c r="N933" s="214"/>
      <c r="O933" s="214"/>
      <c r="P933" s="216"/>
    </row>
    <row r="934" spans="2:16">
      <c r="B934" s="267">
        <v>46295</v>
      </c>
      <c r="C934" s="261" t="s">
        <v>11667</v>
      </c>
      <c r="D934" s="261" t="s">
        <v>9995</v>
      </c>
      <c r="E934" s="261" t="s">
        <v>3034</v>
      </c>
      <c r="F934" s="261">
        <v>767.57994517311454</v>
      </c>
      <c r="G934" s="261" t="s">
        <v>3006</v>
      </c>
      <c r="H934" s="261" t="s">
        <v>2865</v>
      </c>
      <c r="I934" s="261" t="s">
        <v>8127</v>
      </c>
      <c r="J934" s="213"/>
      <c r="K934" s="214"/>
      <c r="L934" s="214"/>
      <c r="M934" s="214"/>
      <c r="N934" s="214"/>
      <c r="O934" s="214"/>
      <c r="P934" s="216"/>
    </row>
    <row r="935" spans="2:16">
      <c r="B935" s="267">
        <v>46295</v>
      </c>
      <c r="C935" s="261" t="s">
        <v>11667</v>
      </c>
      <c r="D935" s="261" t="s">
        <v>9995</v>
      </c>
      <c r="E935" s="261" t="s">
        <v>3034</v>
      </c>
      <c r="F935" s="261">
        <v>460.23377035185689</v>
      </c>
      <c r="G935" s="261" t="s">
        <v>7346</v>
      </c>
      <c r="H935" s="261" t="s">
        <v>2936</v>
      </c>
      <c r="I935" s="261" t="s">
        <v>8128</v>
      </c>
      <c r="J935" s="213"/>
      <c r="K935" s="214"/>
      <c r="L935" s="214"/>
      <c r="M935" s="214"/>
      <c r="N935" s="214"/>
      <c r="O935" s="214"/>
      <c r="P935" s="216"/>
    </row>
    <row r="936" spans="2:16">
      <c r="B936" s="267">
        <v>46295</v>
      </c>
      <c r="C936" s="261" t="s">
        <v>11667</v>
      </c>
      <c r="D936" s="261" t="s">
        <v>9995</v>
      </c>
      <c r="E936" s="261" t="s">
        <v>3034</v>
      </c>
      <c r="F936" s="261">
        <v>436.16565955150872</v>
      </c>
      <c r="G936" s="261" t="s">
        <v>7346</v>
      </c>
      <c r="H936" s="261" t="s">
        <v>2935</v>
      </c>
      <c r="I936" s="261" t="s">
        <v>8129</v>
      </c>
      <c r="J936" s="213"/>
      <c r="K936" s="214"/>
      <c r="L936" s="214"/>
      <c r="M936" s="214"/>
      <c r="N936" s="214"/>
      <c r="O936" s="214"/>
      <c r="P936" s="216"/>
    </row>
    <row r="937" spans="2:16">
      <c r="B937" s="267">
        <v>46295</v>
      </c>
      <c r="C937" s="261" t="s">
        <v>11667</v>
      </c>
      <c r="D937" s="261" t="s">
        <v>9995</v>
      </c>
      <c r="E937" s="261" t="s">
        <v>3034</v>
      </c>
      <c r="F937" s="261">
        <v>425.8572360186372</v>
      </c>
      <c r="G937" s="261" t="s">
        <v>7346</v>
      </c>
      <c r="H937" s="261" t="s">
        <v>2933</v>
      </c>
      <c r="I937" s="261" t="s">
        <v>8130</v>
      </c>
      <c r="J937" s="213"/>
      <c r="K937" s="214"/>
      <c r="L937" s="214"/>
      <c r="M937" s="214"/>
      <c r="N937" s="214"/>
      <c r="O937" s="214"/>
      <c r="P937" s="216"/>
    </row>
    <row r="938" spans="2:16">
      <c r="B938" s="267">
        <v>46295</v>
      </c>
      <c r="C938" s="261" t="s">
        <v>11667</v>
      </c>
      <c r="D938" s="261" t="s">
        <v>9995</v>
      </c>
      <c r="E938" s="261" t="s">
        <v>3034</v>
      </c>
      <c r="F938" s="261">
        <v>496.24892221111799</v>
      </c>
      <c r="G938" s="261" t="s">
        <v>7346</v>
      </c>
      <c r="H938" s="261" t="s">
        <v>2974</v>
      </c>
      <c r="I938" s="261" t="s">
        <v>8131</v>
      </c>
      <c r="J938" s="213"/>
      <c r="K938" s="214"/>
      <c r="L938" s="214"/>
      <c r="M938" s="214"/>
      <c r="N938" s="214"/>
      <c r="O938" s="214"/>
      <c r="P938" s="216"/>
    </row>
    <row r="939" spans="2:16">
      <c r="B939" s="267">
        <v>46295</v>
      </c>
      <c r="C939" s="261" t="s">
        <v>11667</v>
      </c>
      <c r="D939" s="261" t="s">
        <v>9995</v>
      </c>
      <c r="E939" s="261" t="s">
        <v>3034</v>
      </c>
      <c r="F939" s="261">
        <v>749.60117954481393</v>
      </c>
      <c r="G939" s="261" t="s">
        <v>7346</v>
      </c>
      <c r="H939" s="261" t="s">
        <v>2945</v>
      </c>
      <c r="I939" s="261" t="s">
        <v>8132</v>
      </c>
      <c r="J939" s="213"/>
      <c r="K939" s="214"/>
      <c r="L939" s="214"/>
      <c r="M939" s="214"/>
      <c r="N939" s="214"/>
      <c r="O939" s="214"/>
      <c r="P939" s="216"/>
    </row>
    <row r="940" spans="2:16">
      <c r="B940" s="267">
        <v>46295</v>
      </c>
      <c r="C940" s="261" t="s">
        <v>11667</v>
      </c>
      <c r="D940" s="261" t="s">
        <v>9995</v>
      </c>
      <c r="E940" s="261" t="s">
        <v>3034</v>
      </c>
      <c r="F940" s="261">
        <v>522.42677322588861</v>
      </c>
      <c r="G940" s="261" t="s">
        <v>7346</v>
      </c>
      <c r="H940" s="261" t="s">
        <v>2975</v>
      </c>
      <c r="I940" s="261" t="s">
        <v>8133</v>
      </c>
      <c r="J940" s="213"/>
      <c r="K940" s="214"/>
      <c r="L940" s="214"/>
      <c r="M940" s="214"/>
      <c r="N940" s="214"/>
      <c r="O940" s="214"/>
      <c r="P940" s="216"/>
    </row>
    <row r="941" spans="2:16">
      <c r="B941" s="267">
        <v>46295</v>
      </c>
      <c r="C941" s="261" t="s">
        <v>11667</v>
      </c>
      <c r="D941" s="261" t="s">
        <v>9995</v>
      </c>
      <c r="E941" s="261" t="s">
        <v>3034</v>
      </c>
      <c r="F941" s="261">
        <v>500.51580385025591</v>
      </c>
      <c r="G941" s="261" t="s">
        <v>7346</v>
      </c>
      <c r="H941" s="261" t="s">
        <v>2866</v>
      </c>
      <c r="I941" s="261" t="s">
        <v>8134</v>
      </c>
      <c r="J941" s="213"/>
      <c r="K941" s="214"/>
      <c r="L941" s="214"/>
      <c r="M941" s="214"/>
      <c r="N941" s="214"/>
      <c r="O941" s="214"/>
      <c r="P941" s="216"/>
    </row>
    <row r="942" spans="2:16">
      <c r="B942" s="267">
        <v>46295</v>
      </c>
      <c r="C942" s="261" t="s">
        <v>11667</v>
      </c>
      <c r="D942" s="261" t="s">
        <v>9995</v>
      </c>
      <c r="E942" s="261" t="s">
        <v>3034</v>
      </c>
      <c r="F942" s="261">
        <v>476.98844209872192</v>
      </c>
      <c r="G942" s="261" t="s">
        <v>7346</v>
      </c>
      <c r="H942" s="261" t="s">
        <v>2976</v>
      </c>
      <c r="I942" s="261" t="s">
        <v>8135</v>
      </c>
      <c r="J942" s="213"/>
      <c r="K942" s="214"/>
      <c r="L942" s="214"/>
      <c r="M942" s="214"/>
      <c r="N942" s="214"/>
      <c r="O942" s="214"/>
      <c r="P942" s="216"/>
    </row>
    <row r="943" spans="2:16">
      <c r="B943" s="267">
        <v>46295</v>
      </c>
      <c r="C943" s="261" t="s">
        <v>11667</v>
      </c>
      <c r="D943" s="261" t="s">
        <v>9995</v>
      </c>
      <c r="E943" s="261" t="s">
        <v>3034</v>
      </c>
      <c r="F943" s="261">
        <v>452.11914344178513</v>
      </c>
      <c r="G943" s="261" t="s">
        <v>7346</v>
      </c>
      <c r="H943" s="261" t="s">
        <v>2977</v>
      </c>
      <c r="I943" s="261" t="s">
        <v>8136</v>
      </c>
      <c r="J943" s="213"/>
      <c r="K943" s="214"/>
      <c r="L943" s="214"/>
      <c r="M943" s="214"/>
      <c r="N943" s="214"/>
      <c r="O943" s="214"/>
      <c r="P943" s="216"/>
    </row>
    <row r="944" spans="2:16">
      <c r="B944" s="267">
        <v>46295</v>
      </c>
      <c r="C944" s="261" t="s">
        <v>11667</v>
      </c>
      <c r="D944" s="261" t="s">
        <v>9995</v>
      </c>
      <c r="E944" s="261" t="s">
        <v>3034</v>
      </c>
      <c r="F944" s="261">
        <v>482.28768695995677</v>
      </c>
      <c r="G944" s="261" t="s">
        <v>7346</v>
      </c>
      <c r="H944" s="261" t="s">
        <v>2978</v>
      </c>
      <c r="I944" s="261" t="s">
        <v>8137</v>
      </c>
      <c r="J944" s="213"/>
      <c r="K944" s="214"/>
      <c r="L944" s="214"/>
      <c r="M944" s="214"/>
      <c r="N944" s="214"/>
      <c r="O944" s="214"/>
      <c r="P944" s="216"/>
    </row>
    <row r="945" spans="2:16">
      <c r="B945" s="267">
        <v>46295</v>
      </c>
      <c r="C945" s="261" t="s">
        <v>11644</v>
      </c>
      <c r="D945" s="261" t="s">
        <v>9995</v>
      </c>
      <c r="E945" s="261" t="s">
        <v>3035</v>
      </c>
      <c r="F945" s="261">
        <v>2030.091937351041</v>
      </c>
      <c r="G945" s="261" t="s">
        <v>3042</v>
      </c>
      <c r="H945" s="261" t="s">
        <v>8138</v>
      </c>
      <c r="I945" s="261" t="s">
        <v>8139</v>
      </c>
      <c r="J945" s="213"/>
      <c r="K945" s="214"/>
      <c r="L945" s="214"/>
      <c r="M945" s="214"/>
      <c r="N945" s="214"/>
      <c r="O945" s="214"/>
      <c r="P945" s="216"/>
    </row>
    <row r="946" spans="2:16">
      <c r="B946" s="267">
        <v>46295</v>
      </c>
      <c r="C946" s="261" t="s">
        <v>11644</v>
      </c>
      <c r="D946" s="261" t="s">
        <v>9995</v>
      </c>
      <c r="E946" s="261" t="s">
        <v>3035</v>
      </c>
      <c r="F946" s="261">
        <v>699.87209190672729</v>
      </c>
      <c r="G946" s="261" t="s">
        <v>2936</v>
      </c>
      <c r="H946" s="261" t="s">
        <v>2937</v>
      </c>
      <c r="I946" s="261" t="s">
        <v>8140</v>
      </c>
      <c r="J946" s="213"/>
      <c r="K946" s="214"/>
      <c r="L946" s="214"/>
      <c r="M946" s="214"/>
      <c r="N946" s="214"/>
      <c r="O946" s="214"/>
      <c r="P946" s="216"/>
    </row>
    <row r="947" spans="2:16">
      <c r="B947" s="267">
        <v>46295</v>
      </c>
      <c r="C947" s="261" t="s">
        <v>11644</v>
      </c>
      <c r="D947" s="261" t="s">
        <v>9995</v>
      </c>
      <c r="E947" s="261" t="s">
        <v>3035</v>
      </c>
      <c r="F947" s="261">
        <v>528.75729267392308</v>
      </c>
      <c r="G947" s="261" t="s">
        <v>2936</v>
      </c>
      <c r="H947" s="261" t="s">
        <v>2938</v>
      </c>
      <c r="I947" s="261" t="s">
        <v>8141</v>
      </c>
      <c r="J947" s="213"/>
      <c r="K947" s="214"/>
      <c r="L947" s="214"/>
      <c r="M947" s="214"/>
      <c r="N947" s="214"/>
      <c r="O947" s="214"/>
      <c r="P947" s="216"/>
    </row>
    <row r="948" spans="2:16">
      <c r="B948" s="267">
        <v>46295</v>
      </c>
      <c r="C948" s="261" t="s">
        <v>11644</v>
      </c>
      <c r="D948" s="261" t="s">
        <v>9995</v>
      </c>
      <c r="E948" s="261" t="s">
        <v>3035</v>
      </c>
      <c r="F948" s="261">
        <v>975.86544122896157</v>
      </c>
      <c r="G948" s="261" t="s">
        <v>2935</v>
      </c>
      <c r="H948" s="261" t="s">
        <v>2940</v>
      </c>
      <c r="I948" s="261" t="s">
        <v>8142</v>
      </c>
      <c r="J948" s="213"/>
      <c r="K948" s="214"/>
      <c r="L948" s="214"/>
      <c r="M948" s="214"/>
      <c r="N948" s="214"/>
      <c r="O948" s="214"/>
      <c r="P948" s="216"/>
    </row>
    <row r="949" spans="2:16">
      <c r="B949" s="267">
        <v>46295</v>
      </c>
      <c r="C949" s="261" t="s">
        <v>11644</v>
      </c>
      <c r="D949" s="261" t="s">
        <v>9995</v>
      </c>
      <c r="E949" s="261" t="s">
        <v>3035</v>
      </c>
      <c r="F949" s="261">
        <v>1494.90980106662</v>
      </c>
      <c r="G949" s="261" t="s">
        <v>2935</v>
      </c>
      <c r="H949" s="261" t="s">
        <v>2981</v>
      </c>
      <c r="I949" s="261" t="s">
        <v>8143</v>
      </c>
      <c r="J949" s="213"/>
      <c r="K949" s="214"/>
      <c r="L949" s="214"/>
      <c r="M949" s="214"/>
      <c r="N949" s="214"/>
      <c r="O949" s="214"/>
      <c r="P949" s="216"/>
    </row>
    <row r="950" spans="2:16">
      <c r="B950" s="267">
        <v>46295</v>
      </c>
      <c r="C950" s="261" t="s">
        <v>11644</v>
      </c>
      <c r="D950" s="261" t="s">
        <v>9995</v>
      </c>
      <c r="E950" s="261" t="s">
        <v>3035</v>
      </c>
      <c r="F950" s="261">
        <v>1815.510184024926</v>
      </c>
      <c r="G950" s="261" t="s">
        <v>2935</v>
      </c>
      <c r="H950" s="261" t="s">
        <v>2979</v>
      </c>
      <c r="I950" s="261" t="s">
        <v>8144</v>
      </c>
      <c r="J950" s="213"/>
      <c r="K950" s="214"/>
      <c r="L950" s="214"/>
      <c r="M950" s="214"/>
      <c r="N950" s="214"/>
      <c r="O950" s="214"/>
      <c r="P950" s="216"/>
    </row>
    <row r="951" spans="2:16">
      <c r="B951" s="267">
        <v>46295</v>
      </c>
      <c r="C951" s="261" t="s">
        <v>11644</v>
      </c>
      <c r="D951" s="261" t="s">
        <v>9995</v>
      </c>
      <c r="E951" s="261" t="s">
        <v>3035</v>
      </c>
      <c r="F951" s="261">
        <v>1124.742980267853</v>
      </c>
      <c r="G951" s="261" t="s">
        <v>2935</v>
      </c>
      <c r="H951" s="261" t="s">
        <v>2980</v>
      </c>
      <c r="I951" s="261" t="s">
        <v>8145</v>
      </c>
      <c r="J951" s="213"/>
      <c r="K951" s="214"/>
      <c r="L951" s="214"/>
      <c r="M951" s="214"/>
      <c r="N951" s="214"/>
      <c r="O951" s="214"/>
      <c r="P951" s="216"/>
    </row>
    <row r="952" spans="2:16">
      <c r="B952" s="267">
        <v>46295</v>
      </c>
      <c r="C952" s="261" t="s">
        <v>11644</v>
      </c>
      <c r="D952" s="261" t="s">
        <v>9995</v>
      </c>
      <c r="E952" s="261" t="s">
        <v>3035</v>
      </c>
      <c r="F952" s="261">
        <v>1901.209020802751</v>
      </c>
      <c r="G952" s="261" t="s">
        <v>3042</v>
      </c>
      <c r="H952" s="261" t="s">
        <v>3061</v>
      </c>
      <c r="I952" s="261" t="s">
        <v>8146</v>
      </c>
      <c r="J952" s="213"/>
      <c r="K952" s="214"/>
      <c r="L952" s="214"/>
      <c r="M952" s="214"/>
      <c r="N952" s="214"/>
      <c r="O952" s="214"/>
      <c r="P952" s="216"/>
    </row>
    <row r="953" spans="2:16">
      <c r="B953" s="267">
        <v>46295</v>
      </c>
      <c r="C953" s="261" t="s">
        <v>7651</v>
      </c>
      <c r="D953" s="261" t="s">
        <v>9995</v>
      </c>
      <c r="E953" s="261" t="s">
        <v>3035</v>
      </c>
      <c r="F953" s="261">
        <v>437.33364280546078</v>
      </c>
      <c r="G953" s="261" t="s">
        <v>2974</v>
      </c>
      <c r="H953" s="261" t="s">
        <v>2918</v>
      </c>
      <c r="I953" s="261" t="s">
        <v>8147</v>
      </c>
      <c r="J953" s="213"/>
      <c r="K953" s="214"/>
      <c r="L953" s="214"/>
      <c r="M953" s="214"/>
      <c r="N953" s="214"/>
      <c r="O953" s="214"/>
      <c r="P953" s="216"/>
    </row>
    <row r="954" spans="2:16">
      <c r="B954" s="267">
        <v>46295</v>
      </c>
      <c r="C954" s="261" t="s">
        <v>7651</v>
      </c>
      <c r="D954" s="261" t="s">
        <v>9995</v>
      </c>
      <c r="E954" s="261" t="s">
        <v>3035</v>
      </c>
      <c r="F954" s="261">
        <v>299.04967544344248</v>
      </c>
      <c r="G954" s="261" t="s">
        <v>2974</v>
      </c>
      <c r="H954" s="261" t="s">
        <v>8148</v>
      </c>
      <c r="I954" s="261" t="s">
        <v>8149</v>
      </c>
      <c r="J954" s="213"/>
      <c r="K954" s="214"/>
      <c r="L954" s="214"/>
      <c r="M954" s="214"/>
      <c r="N954" s="214"/>
      <c r="O954" s="214"/>
      <c r="P954" s="216"/>
    </row>
    <row r="955" spans="2:16">
      <c r="B955" s="267">
        <v>46295</v>
      </c>
      <c r="C955" s="261" t="s">
        <v>7651</v>
      </c>
      <c r="D955" s="261" t="s">
        <v>9995</v>
      </c>
      <c r="E955" s="261" t="s">
        <v>3035</v>
      </c>
      <c r="F955" s="261">
        <v>348.57657571090391</v>
      </c>
      <c r="G955" s="261" t="s">
        <v>2974</v>
      </c>
      <c r="H955" s="261" t="s">
        <v>2978</v>
      </c>
      <c r="I955" s="261" t="s">
        <v>8150</v>
      </c>
      <c r="J955" s="213"/>
      <c r="K955" s="214"/>
      <c r="L955" s="214"/>
      <c r="M955" s="214"/>
      <c r="N955" s="214"/>
      <c r="O955" s="214"/>
      <c r="P955" s="216"/>
    </row>
    <row r="956" spans="2:16">
      <c r="B956" s="267">
        <v>46295</v>
      </c>
      <c r="C956" s="261" t="s">
        <v>7651</v>
      </c>
      <c r="D956" s="261" t="s">
        <v>9995</v>
      </c>
      <c r="E956" s="261" t="s">
        <v>3035</v>
      </c>
      <c r="F956" s="261">
        <v>318.62987822247669</v>
      </c>
      <c r="G956" s="261" t="s">
        <v>2974</v>
      </c>
      <c r="H956" s="261" t="s">
        <v>8151</v>
      </c>
      <c r="I956" s="261" t="s">
        <v>8152</v>
      </c>
      <c r="J956" s="213"/>
      <c r="K956" s="214"/>
      <c r="L956" s="214"/>
      <c r="M956" s="214"/>
      <c r="N956" s="214"/>
      <c r="O956" s="214"/>
      <c r="P956" s="216"/>
    </row>
    <row r="957" spans="2:16">
      <c r="B957" s="267">
        <v>46295</v>
      </c>
      <c r="C957" s="261" t="s">
        <v>7651</v>
      </c>
      <c r="D957" s="261" t="s">
        <v>9995</v>
      </c>
      <c r="E957" s="261" t="s">
        <v>3035</v>
      </c>
      <c r="F957" s="261">
        <v>304.49228357512038</v>
      </c>
      <c r="G957" s="261" t="s">
        <v>2974</v>
      </c>
      <c r="H957" s="261" t="s">
        <v>2917</v>
      </c>
      <c r="I957" s="261" t="s">
        <v>8153</v>
      </c>
      <c r="J957" s="213"/>
      <c r="K957" s="214"/>
      <c r="L957" s="214"/>
      <c r="M957" s="214"/>
      <c r="N957" s="214"/>
      <c r="O957" s="214"/>
      <c r="P957" s="216"/>
    </row>
    <row r="958" spans="2:16">
      <c r="B958" s="267">
        <v>46295</v>
      </c>
      <c r="C958" s="261" t="s">
        <v>7651</v>
      </c>
      <c r="D958" s="261" t="s">
        <v>9995</v>
      </c>
      <c r="E958" s="261" t="s">
        <v>3035</v>
      </c>
      <c r="F958" s="261">
        <v>414.64336757548148</v>
      </c>
      <c r="G958" s="261" t="s">
        <v>2974</v>
      </c>
      <c r="H958" s="261" t="s">
        <v>3058</v>
      </c>
      <c r="I958" s="261" t="s">
        <v>8154</v>
      </c>
      <c r="J958" s="213"/>
      <c r="K958" s="214"/>
      <c r="L958" s="214"/>
      <c r="M958" s="214"/>
      <c r="N958" s="214"/>
      <c r="O958" s="214"/>
      <c r="P958" s="216"/>
    </row>
    <row r="959" spans="2:16">
      <c r="B959" s="267">
        <v>46295</v>
      </c>
      <c r="C959" s="261" t="s">
        <v>7651</v>
      </c>
      <c r="D959" s="261" t="s">
        <v>9995</v>
      </c>
      <c r="E959" s="261" t="s">
        <v>3035</v>
      </c>
      <c r="F959" s="261">
        <v>436.57834428062779</v>
      </c>
      <c r="G959" s="261" t="s">
        <v>2974</v>
      </c>
      <c r="H959" s="261" t="s">
        <v>2916</v>
      </c>
      <c r="I959" s="261" t="s">
        <v>8155</v>
      </c>
      <c r="J959" s="213"/>
      <c r="K959" s="214"/>
      <c r="L959" s="214"/>
      <c r="M959" s="214"/>
      <c r="N959" s="214"/>
      <c r="O959" s="214"/>
      <c r="P959" s="216"/>
    </row>
    <row r="960" spans="2:16">
      <c r="B960" s="267">
        <v>46296</v>
      </c>
      <c r="C960" s="261" t="s">
        <v>7210</v>
      </c>
      <c r="D960" s="261" t="s">
        <v>9995</v>
      </c>
      <c r="E960" s="261" t="s">
        <v>3049</v>
      </c>
      <c r="F960" s="261">
        <v>303.05212225276051</v>
      </c>
      <c r="G960" s="261" t="s">
        <v>8273</v>
      </c>
      <c r="H960" s="261" t="s">
        <v>2989</v>
      </c>
      <c r="I960" s="261" t="s">
        <v>8354</v>
      </c>
      <c r="J960" s="213"/>
      <c r="K960" s="214"/>
      <c r="L960" s="214"/>
      <c r="M960" s="214"/>
      <c r="N960" s="214"/>
      <c r="O960" s="214"/>
      <c r="P960" s="216"/>
    </row>
    <row r="961" spans="2:16">
      <c r="B961" s="267">
        <v>46296</v>
      </c>
      <c r="C961" s="261" t="s">
        <v>7210</v>
      </c>
      <c r="D961" s="261" t="s">
        <v>9995</v>
      </c>
      <c r="E961" s="261" t="s">
        <v>3049</v>
      </c>
      <c r="F961" s="261">
        <v>303.05163463903591</v>
      </c>
      <c r="G961" s="261" t="s">
        <v>8273</v>
      </c>
      <c r="H961" s="261" t="s">
        <v>2988</v>
      </c>
      <c r="I961" s="261" t="s">
        <v>8355</v>
      </c>
      <c r="J961" s="213"/>
      <c r="K961" s="214"/>
      <c r="L961" s="214"/>
      <c r="M961" s="214"/>
      <c r="N961" s="214"/>
      <c r="O961" s="214"/>
      <c r="P961" s="216"/>
    </row>
    <row r="962" spans="2:16">
      <c r="B962" s="267">
        <v>46296</v>
      </c>
      <c r="C962" s="261" t="s">
        <v>7210</v>
      </c>
      <c r="D962" s="261" t="s">
        <v>9995</v>
      </c>
      <c r="E962" s="261" t="s">
        <v>3049</v>
      </c>
      <c r="F962" s="261">
        <v>303.05179796554148</v>
      </c>
      <c r="G962" s="261" t="s">
        <v>8273</v>
      </c>
      <c r="H962" s="261" t="s">
        <v>2987</v>
      </c>
      <c r="I962" s="261" t="s">
        <v>8356</v>
      </c>
      <c r="J962" s="213"/>
      <c r="K962" s="214"/>
      <c r="L962" s="214"/>
      <c r="M962" s="214"/>
      <c r="N962" s="214"/>
      <c r="O962" s="214"/>
      <c r="P962" s="216"/>
    </row>
    <row r="963" spans="2:16">
      <c r="B963" s="267">
        <v>46296</v>
      </c>
      <c r="C963" s="261" t="s">
        <v>7210</v>
      </c>
      <c r="D963" s="261" t="s">
        <v>9995</v>
      </c>
      <c r="E963" s="261" t="s">
        <v>3049</v>
      </c>
      <c r="F963" s="261">
        <v>303.05201986973412</v>
      </c>
      <c r="G963" s="261" t="s">
        <v>8273</v>
      </c>
      <c r="H963" s="261" t="s">
        <v>2986</v>
      </c>
      <c r="I963" s="261" t="s">
        <v>8357</v>
      </c>
      <c r="J963" s="213"/>
      <c r="K963" s="214"/>
      <c r="L963" s="214"/>
      <c r="M963" s="214"/>
      <c r="N963" s="214"/>
      <c r="O963" s="214"/>
      <c r="P963" s="216"/>
    </row>
    <row r="964" spans="2:16">
      <c r="B964" s="267">
        <v>46296</v>
      </c>
      <c r="C964" s="261" t="s">
        <v>7210</v>
      </c>
      <c r="D964" s="261" t="s">
        <v>9995</v>
      </c>
      <c r="E964" s="261" t="s">
        <v>3049</v>
      </c>
      <c r="F964" s="261">
        <v>303.0522524623666</v>
      </c>
      <c r="G964" s="261" t="s">
        <v>8273</v>
      </c>
      <c r="H964" s="261" t="s">
        <v>2985</v>
      </c>
      <c r="I964" s="261" t="s">
        <v>8358</v>
      </c>
      <c r="J964" s="213"/>
      <c r="K964" s="214"/>
      <c r="L964" s="214"/>
      <c r="M964" s="214"/>
      <c r="N964" s="214"/>
      <c r="O964" s="214"/>
      <c r="P964" s="216"/>
    </row>
    <row r="965" spans="2:16">
      <c r="B965" s="267">
        <v>46296</v>
      </c>
      <c r="C965" s="261" t="s">
        <v>7210</v>
      </c>
      <c r="D965" s="261" t="s">
        <v>9995</v>
      </c>
      <c r="E965" s="261" t="s">
        <v>3049</v>
      </c>
      <c r="F965" s="261">
        <v>303.0524868206121</v>
      </c>
      <c r="G965" s="261" t="s">
        <v>8273</v>
      </c>
      <c r="H965" s="261" t="s">
        <v>3022</v>
      </c>
      <c r="I965" s="261" t="s">
        <v>8359</v>
      </c>
      <c r="J965" s="213"/>
      <c r="K965" s="214"/>
      <c r="L965" s="214"/>
      <c r="M965" s="214"/>
      <c r="N965" s="214"/>
      <c r="O965" s="214"/>
      <c r="P965" s="216"/>
    </row>
    <row r="966" spans="2:16">
      <c r="B966" s="267">
        <v>46295</v>
      </c>
      <c r="C966" s="261" t="s">
        <v>7722</v>
      </c>
      <c r="D966" s="261" t="s">
        <v>9995</v>
      </c>
      <c r="E966" s="261" t="s">
        <v>3049</v>
      </c>
      <c r="F966" s="261">
        <v>413.40938149765128</v>
      </c>
      <c r="G966" s="261" t="s">
        <v>2936</v>
      </c>
      <c r="H966" s="261" t="s">
        <v>2976</v>
      </c>
      <c r="I966" s="261" t="s">
        <v>8360</v>
      </c>
      <c r="J966" s="213"/>
      <c r="K966" s="214"/>
      <c r="L966" s="214"/>
      <c r="M966" s="214"/>
      <c r="N966" s="214"/>
      <c r="O966" s="214"/>
      <c r="P966" s="216"/>
    </row>
    <row r="967" spans="2:16">
      <c r="B967" s="267">
        <v>46295</v>
      </c>
      <c r="C967" s="261" t="s">
        <v>7722</v>
      </c>
      <c r="D967" s="261" t="s">
        <v>9995</v>
      </c>
      <c r="E967" s="261" t="s">
        <v>3049</v>
      </c>
      <c r="F967" s="261">
        <v>413.41016209498048</v>
      </c>
      <c r="G967" s="261" t="s">
        <v>2936</v>
      </c>
      <c r="H967" s="261" t="s">
        <v>2977</v>
      </c>
      <c r="I967" s="261" t="s">
        <v>8361</v>
      </c>
      <c r="J967" s="213"/>
      <c r="K967" s="214"/>
      <c r="L967" s="214"/>
      <c r="M967" s="214"/>
      <c r="N967" s="214"/>
      <c r="O967" s="214"/>
      <c r="P967" s="216"/>
    </row>
    <row r="968" spans="2:16">
      <c r="B968" s="267">
        <v>46295</v>
      </c>
      <c r="C968" s="261" t="s">
        <v>7722</v>
      </c>
      <c r="D968" s="261" t="s">
        <v>9995</v>
      </c>
      <c r="E968" s="261" t="s">
        <v>3049</v>
      </c>
      <c r="F968" s="261">
        <v>413.41132505610591</v>
      </c>
      <c r="G968" s="261" t="s">
        <v>2936</v>
      </c>
      <c r="H968" s="261" t="s">
        <v>2978</v>
      </c>
      <c r="I968" s="261" t="s">
        <v>8362</v>
      </c>
      <c r="J968" s="213"/>
      <c r="K968" s="214"/>
      <c r="L968" s="214"/>
      <c r="M968" s="214"/>
      <c r="N968" s="214"/>
      <c r="O968" s="214"/>
      <c r="P968" s="216"/>
    </row>
    <row r="969" spans="2:16">
      <c r="B969" s="267">
        <v>46295</v>
      </c>
      <c r="C969" s="261" t="s">
        <v>7722</v>
      </c>
      <c r="D969" s="261" t="s">
        <v>9995</v>
      </c>
      <c r="E969" s="261" t="s">
        <v>3049</v>
      </c>
      <c r="F969" s="261">
        <v>430.92481877282262</v>
      </c>
      <c r="G969" s="261" t="s">
        <v>2938</v>
      </c>
      <c r="H969" s="261" t="s">
        <v>3022</v>
      </c>
      <c r="I969" s="261" t="s">
        <v>8363</v>
      </c>
      <c r="J969" s="213"/>
      <c r="K969" s="214"/>
      <c r="L969" s="214"/>
      <c r="M969" s="214"/>
      <c r="N969" s="214"/>
      <c r="O969" s="214"/>
      <c r="P969" s="216"/>
    </row>
    <row r="970" spans="2:16">
      <c r="B970" s="267">
        <v>46295</v>
      </c>
      <c r="C970" s="261" t="s">
        <v>7722</v>
      </c>
      <c r="D970" s="261" t="s">
        <v>9995</v>
      </c>
      <c r="E970" s="261" t="s">
        <v>3049</v>
      </c>
      <c r="F970" s="261">
        <v>410.02733345702291</v>
      </c>
      <c r="G970" s="261" t="s">
        <v>2938</v>
      </c>
      <c r="H970" s="261" t="s">
        <v>2976</v>
      </c>
      <c r="I970" s="261" t="s">
        <v>8364</v>
      </c>
      <c r="J970" s="213"/>
      <c r="K970" s="214"/>
      <c r="L970" s="214"/>
      <c r="M970" s="214"/>
      <c r="N970" s="214"/>
      <c r="O970" s="214"/>
      <c r="P970" s="216"/>
    </row>
    <row r="971" spans="2:16">
      <c r="B971" s="267">
        <v>46295</v>
      </c>
      <c r="C971" s="261" t="s">
        <v>7722</v>
      </c>
      <c r="D971" s="261" t="s">
        <v>9995</v>
      </c>
      <c r="E971" s="261" t="s">
        <v>3049</v>
      </c>
      <c r="F971" s="261">
        <v>574.65501498058438</v>
      </c>
      <c r="G971" s="261" t="s">
        <v>2939</v>
      </c>
      <c r="H971" s="261" t="s">
        <v>2984</v>
      </c>
      <c r="I971" s="261" t="s">
        <v>8365</v>
      </c>
      <c r="J971" s="213"/>
      <c r="K971" s="214"/>
      <c r="L971" s="214"/>
      <c r="M971" s="214"/>
      <c r="N971" s="214"/>
      <c r="O971" s="214"/>
      <c r="P971" s="216"/>
    </row>
    <row r="972" spans="2:16">
      <c r="B972" s="267">
        <v>46295</v>
      </c>
      <c r="C972" s="261" t="s">
        <v>7722</v>
      </c>
      <c r="D972" s="261" t="s">
        <v>9995</v>
      </c>
      <c r="E972" s="261" t="s">
        <v>3049</v>
      </c>
      <c r="F972" s="261">
        <v>469.62519107758999</v>
      </c>
      <c r="G972" s="261" t="s">
        <v>2939</v>
      </c>
      <c r="H972" s="261" t="s">
        <v>2983</v>
      </c>
      <c r="I972" s="261" t="s">
        <v>8366</v>
      </c>
      <c r="J972" s="213"/>
      <c r="K972" s="214"/>
      <c r="L972" s="214"/>
      <c r="M972" s="214"/>
      <c r="N972" s="214"/>
      <c r="O972" s="214"/>
      <c r="P972" s="216"/>
    </row>
    <row r="973" spans="2:16">
      <c r="B973" s="267">
        <v>46295</v>
      </c>
      <c r="C973" s="261" t="s">
        <v>7722</v>
      </c>
      <c r="D973" s="261" t="s">
        <v>9995</v>
      </c>
      <c r="E973" s="261" t="s">
        <v>3049</v>
      </c>
      <c r="F973" s="261">
        <v>469.62406081706291</v>
      </c>
      <c r="G973" s="261" t="s">
        <v>2939</v>
      </c>
      <c r="H973" s="261" t="s">
        <v>2982</v>
      </c>
      <c r="I973" s="261" t="s">
        <v>8367</v>
      </c>
      <c r="J973" s="213"/>
      <c r="K973" s="214"/>
      <c r="L973" s="214"/>
      <c r="M973" s="214"/>
      <c r="N973" s="214"/>
      <c r="O973" s="214"/>
      <c r="P973" s="216"/>
    </row>
    <row r="974" spans="2:16">
      <c r="B974" s="267">
        <v>46295</v>
      </c>
      <c r="C974" s="261" t="s">
        <v>7722</v>
      </c>
      <c r="D974" s="261" t="s">
        <v>9995</v>
      </c>
      <c r="E974" s="261" t="s">
        <v>3049</v>
      </c>
      <c r="F974" s="261">
        <v>469.62716851383448</v>
      </c>
      <c r="G974" s="261" t="s">
        <v>2939</v>
      </c>
      <c r="H974" s="261" t="s">
        <v>2981</v>
      </c>
      <c r="I974" s="261" t="s">
        <v>8368</v>
      </c>
      <c r="J974" s="213"/>
      <c r="K974" s="214"/>
      <c r="L974" s="214"/>
      <c r="M974" s="214"/>
      <c r="N974" s="214"/>
      <c r="O974" s="214"/>
      <c r="P974" s="216"/>
    </row>
    <row r="975" spans="2:16">
      <c r="B975" s="267">
        <v>46295</v>
      </c>
      <c r="C975" s="261" t="s">
        <v>7722</v>
      </c>
      <c r="D975" s="261" t="s">
        <v>9995</v>
      </c>
      <c r="E975" s="261" t="s">
        <v>3049</v>
      </c>
      <c r="F975" s="261">
        <v>761.37844753579702</v>
      </c>
      <c r="G975" s="261" t="s">
        <v>3021</v>
      </c>
      <c r="H975" s="261" t="s">
        <v>2978</v>
      </c>
      <c r="I975" s="261" t="s">
        <v>8369</v>
      </c>
      <c r="J975" s="213"/>
      <c r="K975" s="214"/>
      <c r="L975" s="214"/>
      <c r="M975" s="214"/>
      <c r="N975" s="214"/>
      <c r="O975" s="214"/>
      <c r="P975" s="216"/>
    </row>
    <row r="976" spans="2:16">
      <c r="B976" s="267">
        <v>46295</v>
      </c>
      <c r="C976" s="261" t="s">
        <v>7722</v>
      </c>
      <c r="D976" s="261" t="s">
        <v>9995</v>
      </c>
      <c r="E976" s="261" t="s">
        <v>3049</v>
      </c>
      <c r="F976" s="261">
        <v>696.17703319527209</v>
      </c>
      <c r="G976" s="261" t="s">
        <v>2936</v>
      </c>
      <c r="H976" s="261" t="s">
        <v>2940</v>
      </c>
      <c r="I976" s="261" t="s">
        <v>8370</v>
      </c>
      <c r="J976" s="213"/>
      <c r="K976" s="214"/>
      <c r="L976" s="214"/>
      <c r="M976" s="214"/>
      <c r="N976" s="214"/>
      <c r="O976" s="214"/>
      <c r="P976" s="216"/>
    </row>
    <row r="977" spans="2:16">
      <c r="B977" s="267">
        <v>46295</v>
      </c>
      <c r="C977" s="261" t="s">
        <v>7722</v>
      </c>
      <c r="D977" s="261" t="s">
        <v>9995</v>
      </c>
      <c r="E977" s="261" t="s">
        <v>3049</v>
      </c>
      <c r="F977" s="261">
        <v>546.39878367393976</v>
      </c>
      <c r="G977" s="261" t="s">
        <v>2937</v>
      </c>
      <c r="H977" s="261" t="s">
        <v>2939</v>
      </c>
      <c r="I977" s="261" t="s">
        <v>8371</v>
      </c>
      <c r="J977" s="213"/>
      <c r="K977" s="214"/>
      <c r="L977" s="214"/>
      <c r="M977" s="214"/>
      <c r="N977" s="214"/>
      <c r="O977" s="214"/>
      <c r="P977" s="216"/>
    </row>
    <row r="978" spans="2:16">
      <c r="B978" s="267">
        <v>46295</v>
      </c>
      <c r="C978" s="261" t="s">
        <v>7722</v>
      </c>
      <c r="D978" s="261" t="s">
        <v>9995</v>
      </c>
      <c r="E978" s="261" t="s">
        <v>3049</v>
      </c>
      <c r="F978" s="261">
        <v>724.36806808631809</v>
      </c>
      <c r="G978" s="261" t="s">
        <v>2985</v>
      </c>
      <c r="H978" s="261" t="s">
        <v>2922</v>
      </c>
      <c r="I978" s="261" t="s">
        <v>8372</v>
      </c>
      <c r="J978" s="213"/>
      <c r="K978" s="214"/>
      <c r="L978" s="214"/>
      <c r="M978" s="214"/>
      <c r="N978" s="214"/>
      <c r="O978" s="214"/>
      <c r="P978" s="216"/>
    </row>
    <row r="979" spans="2:16">
      <c r="B979" s="267">
        <v>46295</v>
      </c>
      <c r="C979" s="261" t="s">
        <v>7722</v>
      </c>
      <c r="D979" s="261" t="s">
        <v>9995</v>
      </c>
      <c r="E979" s="261" t="s">
        <v>3049</v>
      </c>
      <c r="F979" s="261">
        <v>401.50144428666681</v>
      </c>
      <c r="G979" s="261" t="s">
        <v>3021</v>
      </c>
      <c r="H979" s="261" t="s">
        <v>2974</v>
      </c>
      <c r="I979" s="261" t="s">
        <v>8373</v>
      </c>
      <c r="J979" s="213"/>
      <c r="K979" s="214"/>
      <c r="L979" s="214"/>
      <c r="M979" s="214"/>
      <c r="N979" s="214"/>
      <c r="O979" s="214"/>
      <c r="P979" s="216"/>
    </row>
    <row r="980" spans="2:16">
      <c r="B980" s="267">
        <v>46295</v>
      </c>
      <c r="C980" s="261" t="s">
        <v>7722</v>
      </c>
      <c r="D980" s="261" t="s">
        <v>9995</v>
      </c>
      <c r="E980" s="261" t="s">
        <v>3049</v>
      </c>
      <c r="F980" s="261">
        <v>401.42174507398158</v>
      </c>
      <c r="G980" s="261" t="s">
        <v>3021</v>
      </c>
      <c r="H980" s="261" t="s">
        <v>2975</v>
      </c>
      <c r="I980" s="261" t="s">
        <v>8374</v>
      </c>
      <c r="J980" s="213"/>
      <c r="K980" s="214"/>
      <c r="L980" s="214"/>
      <c r="M980" s="214"/>
      <c r="N980" s="214"/>
      <c r="O980" s="214"/>
      <c r="P980" s="216"/>
    </row>
    <row r="981" spans="2:16">
      <c r="B981" s="267">
        <v>46295</v>
      </c>
      <c r="C981" s="261" t="s">
        <v>7722</v>
      </c>
      <c r="D981" s="261" t="s">
        <v>9995</v>
      </c>
      <c r="E981" s="261" t="s">
        <v>3049</v>
      </c>
      <c r="F981" s="261">
        <v>408.53666079416871</v>
      </c>
      <c r="G981" s="261" t="s">
        <v>2938</v>
      </c>
      <c r="H981" s="261" t="s">
        <v>2917</v>
      </c>
      <c r="I981" s="261" t="s">
        <v>8375</v>
      </c>
      <c r="J981" s="213"/>
      <c r="K981" s="214"/>
      <c r="L981" s="214"/>
      <c r="M981" s="214"/>
      <c r="N981" s="214"/>
      <c r="O981" s="214"/>
      <c r="P981" s="216"/>
    </row>
    <row r="982" spans="2:16">
      <c r="B982" s="267">
        <v>46295</v>
      </c>
      <c r="C982" s="261" t="s">
        <v>7722</v>
      </c>
      <c r="D982" s="261" t="s">
        <v>9995</v>
      </c>
      <c r="E982" s="261" t="s">
        <v>3049</v>
      </c>
      <c r="F982" s="261">
        <v>408.53363046422601</v>
      </c>
      <c r="G982" s="261" t="s">
        <v>2938</v>
      </c>
      <c r="H982" s="261" t="s">
        <v>2918</v>
      </c>
      <c r="I982" s="261" t="s">
        <v>8376</v>
      </c>
      <c r="J982" s="213"/>
      <c r="K982" s="214"/>
      <c r="L982" s="214"/>
      <c r="M982" s="214"/>
      <c r="N982" s="214"/>
      <c r="O982" s="214"/>
      <c r="P982" s="216"/>
    </row>
    <row r="983" spans="2:16">
      <c r="B983" s="267">
        <v>46295</v>
      </c>
      <c r="C983" s="261" t="s">
        <v>7722</v>
      </c>
      <c r="D983" s="261" t="s">
        <v>9995</v>
      </c>
      <c r="E983" s="261" t="s">
        <v>3049</v>
      </c>
      <c r="F983" s="261">
        <v>408.46425179764628</v>
      </c>
      <c r="G983" s="261" t="s">
        <v>2936</v>
      </c>
      <c r="H983" s="261" t="s">
        <v>2935</v>
      </c>
      <c r="I983" s="261" t="s">
        <v>8377</v>
      </c>
      <c r="J983" s="213"/>
      <c r="K983" s="214"/>
      <c r="L983" s="214"/>
      <c r="M983" s="214"/>
      <c r="N983" s="214"/>
      <c r="O983" s="214"/>
      <c r="P983" s="216"/>
    </row>
    <row r="984" spans="2:16">
      <c r="B984" s="267">
        <v>46295</v>
      </c>
      <c r="C984" s="261" t="s">
        <v>7722</v>
      </c>
      <c r="D984" s="261" t="s">
        <v>9995</v>
      </c>
      <c r="E984" s="261" t="s">
        <v>3049</v>
      </c>
      <c r="F984" s="261">
        <v>409.95386084541678</v>
      </c>
      <c r="G984" s="261" t="s">
        <v>2936</v>
      </c>
      <c r="H984" s="261" t="s">
        <v>2984</v>
      </c>
      <c r="I984" s="261" t="s">
        <v>8378</v>
      </c>
      <c r="J984" s="213"/>
      <c r="K984" s="214"/>
      <c r="L984" s="214"/>
      <c r="M984" s="214"/>
      <c r="N984" s="214"/>
      <c r="O984" s="214"/>
      <c r="P984" s="216"/>
    </row>
    <row r="985" spans="2:16">
      <c r="B985" s="267">
        <v>46295</v>
      </c>
      <c r="C985" s="261" t="s">
        <v>7722</v>
      </c>
      <c r="D985" s="261" t="s">
        <v>9995</v>
      </c>
      <c r="E985" s="261" t="s">
        <v>3049</v>
      </c>
      <c r="F985" s="261">
        <v>409.95395978540182</v>
      </c>
      <c r="G985" s="261" t="s">
        <v>2936</v>
      </c>
      <c r="H985" s="261" t="s">
        <v>3021</v>
      </c>
      <c r="I985" s="261" t="s">
        <v>8379</v>
      </c>
      <c r="J985" s="213"/>
      <c r="K985" s="214"/>
      <c r="L985" s="214"/>
      <c r="M985" s="214"/>
      <c r="N985" s="214"/>
      <c r="O985" s="214"/>
      <c r="P985" s="216"/>
    </row>
    <row r="986" spans="2:16">
      <c r="B986" s="267">
        <v>46295</v>
      </c>
      <c r="C986" s="261" t="s">
        <v>7722</v>
      </c>
      <c r="D986" s="261" t="s">
        <v>9995</v>
      </c>
      <c r="E986" s="261" t="s">
        <v>3049</v>
      </c>
      <c r="F986" s="261">
        <v>409.95199289545423</v>
      </c>
      <c r="G986" s="261" t="s">
        <v>2936</v>
      </c>
      <c r="H986" s="261" t="s">
        <v>3022</v>
      </c>
      <c r="I986" s="261" t="s">
        <v>8380</v>
      </c>
      <c r="J986" s="213"/>
      <c r="K986" s="214"/>
      <c r="L986" s="214"/>
      <c r="M986" s="214"/>
      <c r="N986" s="214"/>
      <c r="O986" s="214"/>
      <c r="P986" s="216"/>
    </row>
    <row r="987" spans="2:16">
      <c r="B987" s="267">
        <v>46296</v>
      </c>
      <c r="C987" s="261" t="s">
        <v>11668</v>
      </c>
      <c r="D987" s="261" t="s">
        <v>9995</v>
      </c>
      <c r="E987" s="261" t="s">
        <v>3039</v>
      </c>
      <c r="F987" s="261">
        <v>6432.9910066690354</v>
      </c>
      <c r="G987" s="261" t="s">
        <v>8381</v>
      </c>
      <c r="H987" s="261" t="s">
        <v>2864</v>
      </c>
      <c r="I987" s="261" t="s">
        <v>8382</v>
      </c>
      <c r="J987" s="213"/>
      <c r="K987" s="214"/>
      <c r="L987" s="214"/>
      <c r="M987" s="214"/>
      <c r="N987" s="214"/>
      <c r="O987" s="214"/>
      <c r="P987" s="216"/>
    </row>
    <row r="988" spans="2:16">
      <c r="B988" s="267">
        <v>46296</v>
      </c>
      <c r="C988" s="261" t="s">
        <v>11663</v>
      </c>
      <c r="D988" s="261" t="s">
        <v>9995</v>
      </c>
      <c r="E988" s="261" t="s">
        <v>3041</v>
      </c>
      <c r="F988" s="261">
        <v>13113.64227906568</v>
      </c>
      <c r="G988" s="261" t="s">
        <v>2975</v>
      </c>
      <c r="H988" s="261" t="s">
        <v>2864</v>
      </c>
      <c r="I988" s="261" t="s">
        <v>8383</v>
      </c>
      <c r="J988" s="213"/>
      <c r="K988" s="214"/>
      <c r="L988" s="214"/>
      <c r="M988" s="214"/>
      <c r="N988" s="214"/>
      <c r="O988" s="214"/>
      <c r="P988" s="216"/>
    </row>
    <row r="989" spans="2:16">
      <c r="B989" s="267">
        <v>46296</v>
      </c>
      <c r="C989" s="261" t="s">
        <v>7722</v>
      </c>
      <c r="D989" s="261" t="s">
        <v>9995</v>
      </c>
      <c r="E989" s="261" t="s">
        <v>3049</v>
      </c>
      <c r="F989" s="261">
        <v>636.50811826903373</v>
      </c>
      <c r="G989" s="261" t="s">
        <v>7328</v>
      </c>
      <c r="H989" s="261" t="s">
        <v>8384</v>
      </c>
      <c r="I989" s="261" t="s">
        <v>3055</v>
      </c>
      <c r="J989" s="213"/>
      <c r="K989" s="214"/>
      <c r="L989" s="214"/>
      <c r="M989" s="214"/>
      <c r="N989" s="214"/>
      <c r="O989" s="214"/>
      <c r="P989" s="216"/>
    </row>
    <row r="990" spans="2:16">
      <c r="B990" s="267">
        <v>46296</v>
      </c>
      <c r="C990" s="261" t="s">
        <v>7722</v>
      </c>
      <c r="D990" s="261" t="s">
        <v>9995</v>
      </c>
      <c r="E990" s="261" t="s">
        <v>3049</v>
      </c>
      <c r="F990" s="261">
        <v>530.30749911256135</v>
      </c>
      <c r="G990" s="261" t="s">
        <v>8385</v>
      </c>
      <c r="H990" s="261" t="s">
        <v>2978</v>
      </c>
      <c r="I990" s="261" t="s">
        <v>8386</v>
      </c>
      <c r="J990" s="213"/>
      <c r="K990" s="214"/>
      <c r="L990" s="214"/>
      <c r="M990" s="214"/>
      <c r="N990" s="214"/>
      <c r="O990" s="214"/>
      <c r="P990" s="216"/>
    </row>
    <row r="991" spans="2:16">
      <c r="B991" s="267">
        <v>46296</v>
      </c>
      <c r="C991" s="261" t="s">
        <v>7722</v>
      </c>
      <c r="D991" s="261" t="s">
        <v>9995</v>
      </c>
      <c r="E991" s="261" t="s">
        <v>3049</v>
      </c>
      <c r="F991" s="261">
        <v>545.69448602385819</v>
      </c>
      <c r="G991" s="261" t="s">
        <v>8385</v>
      </c>
      <c r="H991" s="261" t="s">
        <v>2916</v>
      </c>
      <c r="I991" s="261" t="s">
        <v>8387</v>
      </c>
      <c r="J991" s="213"/>
      <c r="K991" s="214"/>
      <c r="L991" s="214"/>
      <c r="M991" s="214"/>
      <c r="N991" s="214"/>
      <c r="O991" s="214"/>
      <c r="P991" s="216"/>
    </row>
    <row r="992" spans="2:16">
      <c r="B992" s="267">
        <v>46296</v>
      </c>
      <c r="C992" s="261" t="s">
        <v>7722</v>
      </c>
      <c r="D992" s="261" t="s">
        <v>9995</v>
      </c>
      <c r="E992" s="261" t="s">
        <v>3049</v>
      </c>
      <c r="F992" s="261">
        <v>498.25277200527489</v>
      </c>
      <c r="G992" s="261" t="s">
        <v>2990</v>
      </c>
      <c r="H992" s="261" t="s">
        <v>2922</v>
      </c>
      <c r="I992" s="261" t="s">
        <v>8388</v>
      </c>
      <c r="J992" s="213"/>
      <c r="K992" s="214"/>
      <c r="L992" s="214"/>
      <c r="M992" s="214"/>
      <c r="N992" s="214"/>
      <c r="O992" s="214"/>
      <c r="P992" s="216"/>
    </row>
    <row r="993" spans="2:16">
      <c r="B993" s="267">
        <v>46296</v>
      </c>
      <c r="C993" s="261" t="s">
        <v>7722</v>
      </c>
      <c r="D993" s="261" t="s">
        <v>9995</v>
      </c>
      <c r="E993" s="261" t="s">
        <v>3049</v>
      </c>
      <c r="F993" s="261">
        <v>442.87861707247788</v>
      </c>
      <c r="G993" s="261" t="s">
        <v>8385</v>
      </c>
      <c r="H993" s="261" t="s">
        <v>2945</v>
      </c>
      <c r="I993" s="261" t="s">
        <v>8389</v>
      </c>
      <c r="J993" s="213"/>
      <c r="K993" s="214"/>
      <c r="L993" s="214"/>
      <c r="M993" s="214"/>
      <c r="N993" s="214"/>
      <c r="O993" s="214"/>
      <c r="P993" s="216"/>
    </row>
    <row r="994" spans="2:16">
      <c r="B994" s="267">
        <v>46296</v>
      </c>
      <c r="C994" s="261" t="s">
        <v>7722</v>
      </c>
      <c r="D994" s="261" t="s">
        <v>9995</v>
      </c>
      <c r="E994" s="261" t="s">
        <v>3049</v>
      </c>
      <c r="F994" s="261">
        <v>449.16287337057292</v>
      </c>
      <c r="G994" s="261" t="s">
        <v>8385</v>
      </c>
      <c r="H994" s="261" t="s">
        <v>2864</v>
      </c>
      <c r="I994" s="261" t="s">
        <v>8390</v>
      </c>
      <c r="J994" s="213"/>
      <c r="K994" s="214"/>
      <c r="L994" s="214"/>
      <c r="M994" s="214"/>
      <c r="N994" s="214"/>
      <c r="O994" s="214"/>
      <c r="P994" s="216"/>
    </row>
    <row r="995" spans="2:16">
      <c r="B995" s="267">
        <v>46296</v>
      </c>
      <c r="C995" s="261" t="s">
        <v>7722</v>
      </c>
      <c r="D995" s="261" t="s">
        <v>9995</v>
      </c>
      <c r="E995" s="261" t="s">
        <v>3049</v>
      </c>
      <c r="F995" s="261">
        <v>757.8351011518389</v>
      </c>
      <c r="G995" s="261" t="s">
        <v>8385</v>
      </c>
      <c r="H995" s="261" t="s">
        <v>2865</v>
      </c>
      <c r="I995" s="261" t="s">
        <v>8391</v>
      </c>
      <c r="J995" s="213"/>
      <c r="K995" s="214"/>
      <c r="L995" s="214"/>
      <c r="M995" s="214"/>
      <c r="N995" s="214"/>
      <c r="O995" s="214"/>
      <c r="P995" s="216"/>
    </row>
    <row r="996" spans="2:16">
      <c r="B996" s="267">
        <v>46296</v>
      </c>
      <c r="C996" s="261" t="s">
        <v>7722</v>
      </c>
      <c r="D996" s="261" t="s">
        <v>9995</v>
      </c>
      <c r="E996" s="261" t="s">
        <v>3049</v>
      </c>
      <c r="F996" s="261">
        <v>380.69363084062928</v>
      </c>
      <c r="G996" s="261" t="s">
        <v>7327</v>
      </c>
      <c r="H996" s="261" t="s">
        <v>2866</v>
      </c>
      <c r="I996" s="261" t="s">
        <v>8392</v>
      </c>
      <c r="J996" s="213"/>
      <c r="K996" s="214"/>
      <c r="L996" s="214"/>
      <c r="M996" s="214"/>
      <c r="N996" s="214"/>
      <c r="O996" s="214"/>
      <c r="P996" s="216"/>
    </row>
    <row r="997" spans="2:16">
      <c r="B997" s="267">
        <v>46296</v>
      </c>
      <c r="C997" s="261" t="s">
        <v>7722</v>
      </c>
      <c r="D997" s="261" t="s">
        <v>9995</v>
      </c>
      <c r="E997" s="261" t="s">
        <v>3049</v>
      </c>
      <c r="F997" s="261">
        <v>380.69222796708351</v>
      </c>
      <c r="G997" s="261" t="s">
        <v>7327</v>
      </c>
      <c r="H997" s="261" t="s">
        <v>2976</v>
      </c>
      <c r="I997" s="261" t="s">
        <v>8393</v>
      </c>
      <c r="J997" s="213"/>
      <c r="K997" s="214"/>
      <c r="L997" s="214"/>
      <c r="M997" s="214"/>
      <c r="N997" s="214"/>
      <c r="O997" s="214"/>
      <c r="P997" s="216"/>
    </row>
    <row r="998" spans="2:16">
      <c r="B998" s="267">
        <v>46296</v>
      </c>
      <c r="C998" s="261" t="s">
        <v>7722</v>
      </c>
      <c r="D998" s="261" t="s">
        <v>9995</v>
      </c>
      <c r="E998" s="261" t="s">
        <v>3049</v>
      </c>
      <c r="F998" s="261">
        <v>380.69378740340471</v>
      </c>
      <c r="G998" s="261" t="s">
        <v>7327</v>
      </c>
      <c r="H998" s="261" t="s">
        <v>2977</v>
      </c>
      <c r="I998" s="261" t="s">
        <v>8394</v>
      </c>
      <c r="J998" s="213"/>
      <c r="K998" s="214"/>
      <c r="L998" s="214"/>
      <c r="M998" s="214"/>
      <c r="N998" s="214"/>
      <c r="O998" s="214"/>
      <c r="P998" s="216"/>
    </row>
    <row r="999" spans="2:16">
      <c r="B999" s="267">
        <v>46296</v>
      </c>
      <c r="C999" s="261" t="s">
        <v>7722</v>
      </c>
      <c r="D999" s="261" t="s">
        <v>9995</v>
      </c>
      <c r="E999" s="261" t="s">
        <v>3049</v>
      </c>
      <c r="F999" s="261">
        <v>380.69543319195509</v>
      </c>
      <c r="G999" s="261" t="s">
        <v>7327</v>
      </c>
      <c r="H999" s="261" t="s">
        <v>2978</v>
      </c>
      <c r="I999" s="261" t="s">
        <v>8395</v>
      </c>
      <c r="J999" s="213"/>
      <c r="K999" s="214"/>
      <c r="L999" s="214"/>
      <c r="M999" s="214"/>
      <c r="N999" s="214"/>
      <c r="O999" s="214"/>
      <c r="P999" s="216"/>
    </row>
    <row r="1000" spans="2:16">
      <c r="B1000" s="267">
        <v>46296</v>
      </c>
      <c r="C1000" s="261" t="s">
        <v>7722</v>
      </c>
      <c r="D1000" s="261" t="s">
        <v>9995</v>
      </c>
      <c r="E1000" s="261" t="s">
        <v>3049</v>
      </c>
      <c r="F1000" s="261">
        <v>380.69469447806478</v>
      </c>
      <c r="G1000" s="261" t="s">
        <v>7327</v>
      </c>
      <c r="H1000" s="261" t="s">
        <v>2916</v>
      </c>
      <c r="I1000" s="261" t="s">
        <v>8396</v>
      </c>
      <c r="J1000" s="213"/>
      <c r="K1000" s="214"/>
      <c r="L1000" s="214"/>
      <c r="M1000" s="214"/>
      <c r="N1000" s="214"/>
      <c r="O1000" s="214"/>
      <c r="P1000" s="216"/>
    </row>
    <row r="1001" spans="2:16">
      <c r="B1001" s="267">
        <v>46296</v>
      </c>
      <c r="C1001" s="261" t="s">
        <v>7722</v>
      </c>
      <c r="D1001" s="261" t="s">
        <v>9995</v>
      </c>
      <c r="E1001" s="261" t="s">
        <v>3049</v>
      </c>
      <c r="F1001" s="261">
        <v>434.55948746204382</v>
      </c>
      <c r="G1001" s="261" t="s">
        <v>7327</v>
      </c>
      <c r="H1001" s="261" t="s">
        <v>3021</v>
      </c>
      <c r="I1001" s="261" t="s">
        <v>8397</v>
      </c>
      <c r="J1001" s="213"/>
      <c r="K1001" s="214"/>
      <c r="L1001" s="214"/>
      <c r="M1001" s="214"/>
      <c r="N1001" s="214"/>
      <c r="O1001" s="214"/>
      <c r="P1001" s="216"/>
    </row>
    <row r="1002" spans="2:16">
      <c r="B1002" s="267">
        <v>46296</v>
      </c>
      <c r="C1002" s="261" t="s">
        <v>7722</v>
      </c>
      <c r="D1002" s="261" t="s">
        <v>9995</v>
      </c>
      <c r="E1002" s="261" t="s">
        <v>3049</v>
      </c>
      <c r="F1002" s="261">
        <v>434.55855218321079</v>
      </c>
      <c r="G1002" s="261" t="s">
        <v>7327</v>
      </c>
      <c r="H1002" s="261" t="s">
        <v>2984</v>
      </c>
      <c r="I1002" s="261" t="s">
        <v>8398</v>
      </c>
      <c r="J1002" s="213"/>
      <c r="K1002" s="214"/>
      <c r="L1002" s="214"/>
      <c r="M1002" s="214"/>
      <c r="N1002" s="214"/>
      <c r="O1002" s="214"/>
      <c r="P1002" s="216"/>
    </row>
    <row r="1003" spans="2:16">
      <c r="B1003" s="267">
        <v>46296</v>
      </c>
      <c r="C1003" s="261" t="s">
        <v>7722</v>
      </c>
      <c r="D1003" s="261" t="s">
        <v>9995</v>
      </c>
      <c r="E1003" s="261" t="s">
        <v>3049</v>
      </c>
      <c r="F1003" s="261">
        <v>776.55973241379252</v>
      </c>
      <c r="G1003" s="261" t="s">
        <v>7328</v>
      </c>
      <c r="H1003" s="261" t="s">
        <v>2937</v>
      </c>
      <c r="I1003" s="261" t="s">
        <v>8399</v>
      </c>
      <c r="J1003" s="213"/>
      <c r="K1003" s="214"/>
      <c r="L1003" s="214"/>
      <c r="M1003" s="214"/>
      <c r="N1003" s="214"/>
      <c r="O1003" s="214"/>
      <c r="P1003" s="216"/>
    </row>
    <row r="1004" spans="2:16">
      <c r="B1004" s="267">
        <v>46296</v>
      </c>
      <c r="C1004" s="261" t="s">
        <v>7722</v>
      </c>
      <c r="D1004" s="261" t="s">
        <v>9995</v>
      </c>
      <c r="E1004" s="261" t="s">
        <v>3049</v>
      </c>
      <c r="F1004" s="261">
        <v>489.37429901957512</v>
      </c>
      <c r="G1004" s="261" t="s">
        <v>7328</v>
      </c>
      <c r="H1004" s="261" t="s">
        <v>2936</v>
      </c>
      <c r="I1004" s="261" t="s">
        <v>8400</v>
      </c>
      <c r="J1004" s="213"/>
      <c r="K1004" s="214"/>
      <c r="L1004" s="214"/>
      <c r="M1004" s="214"/>
      <c r="N1004" s="214"/>
      <c r="O1004" s="214"/>
      <c r="P1004" s="216"/>
    </row>
    <row r="1005" spans="2:16">
      <c r="B1005" s="267">
        <v>46296</v>
      </c>
      <c r="C1005" s="261" t="s">
        <v>7722</v>
      </c>
      <c r="D1005" s="261" t="s">
        <v>9995</v>
      </c>
      <c r="E1005" s="261" t="s">
        <v>3049</v>
      </c>
      <c r="F1005" s="261">
        <v>501.96113443374628</v>
      </c>
      <c r="G1005" s="261" t="s">
        <v>7328</v>
      </c>
      <c r="H1005" s="261" t="s">
        <v>2935</v>
      </c>
      <c r="I1005" s="261" t="s">
        <v>8401</v>
      </c>
      <c r="J1005" s="213"/>
      <c r="K1005" s="214"/>
      <c r="L1005" s="214"/>
      <c r="M1005" s="214"/>
      <c r="N1005" s="214"/>
      <c r="O1005" s="214"/>
      <c r="P1005" s="216"/>
    </row>
    <row r="1006" spans="2:16">
      <c r="B1006" s="267">
        <v>46296</v>
      </c>
      <c r="C1006" s="261" t="s">
        <v>7722</v>
      </c>
      <c r="D1006" s="261" t="s">
        <v>9995</v>
      </c>
      <c r="E1006" s="261" t="s">
        <v>3049</v>
      </c>
      <c r="F1006" s="261">
        <v>472.67269812710578</v>
      </c>
      <c r="G1006" s="261" t="s">
        <v>7329</v>
      </c>
      <c r="H1006" s="261" t="s">
        <v>2940</v>
      </c>
      <c r="I1006" s="261" t="s">
        <v>8402</v>
      </c>
      <c r="J1006" s="213"/>
      <c r="K1006" s="214"/>
      <c r="L1006" s="214"/>
      <c r="M1006" s="214"/>
      <c r="N1006" s="214"/>
      <c r="O1006" s="214"/>
      <c r="P1006" s="216"/>
    </row>
    <row r="1007" spans="2:16">
      <c r="B1007" s="267">
        <v>46296</v>
      </c>
      <c r="C1007" s="261" t="s">
        <v>7722</v>
      </c>
      <c r="D1007" s="261" t="s">
        <v>9995</v>
      </c>
      <c r="E1007" s="261" t="s">
        <v>3049</v>
      </c>
      <c r="F1007" s="261">
        <v>470.94454811699688</v>
      </c>
      <c r="G1007" s="261" t="s">
        <v>7329</v>
      </c>
      <c r="H1007" s="261" t="s">
        <v>2939</v>
      </c>
      <c r="I1007" s="261" t="s">
        <v>8403</v>
      </c>
      <c r="J1007" s="213"/>
      <c r="K1007" s="214"/>
      <c r="L1007" s="214"/>
      <c r="M1007" s="214"/>
      <c r="N1007" s="214"/>
      <c r="O1007" s="214"/>
      <c r="P1007" s="216"/>
    </row>
    <row r="1008" spans="2:16">
      <c r="B1008" s="267">
        <v>46296</v>
      </c>
      <c r="C1008" s="261" t="s">
        <v>7722</v>
      </c>
      <c r="D1008" s="261" t="s">
        <v>9995</v>
      </c>
      <c r="E1008" s="261" t="s">
        <v>3049</v>
      </c>
      <c r="F1008" s="261">
        <v>455.44633510150021</v>
      </c>
      <c r="G1008" s="261" t="s">
        <v>7329</v>
      </c>
      <c r="H1008" s="261" t="s">
        <v>2937</v>
      </c>
      <c r="I1008" s="261" t="s">
        <v>8404</v>
      </c>
      <c r="J1008" s="213"/>
      <c r="K1008" s="214"/>
      <c r="L1008" s="214"/>
      <c r="M1008" s="214"/>
      <c r="N1008" s="214"/>
      <c r="O1008" s="214"/>
      <c r="P1008" s="216"/>
    </row>
    <row r="1009" spans="2:16">
      <c r="B1009" s="267">
        <v>46296</v>
      </c>
      <c r="C1009" s="261" t="s">
        <v>7722</v>
      </c>
      <c r="D1009" s="261" t="s">
        <v>9995</v>
      </c>
      <c r="E1009" s="261" t="s">
        <v>3049</v>
      </c>
      <c r="F1009" s="261">
        <v>1012.599208694533</v>
      </c>
      <c r="G1009" s="261" t="s">
        <v>7329</v>
      </c>
      <c r="H1009" s="261" t="s">
        <v>2938</v>
      </c>
      <c r="I1009" s="261" t="s">
        <v>8405</v>
      </c>
      <c r="J1009" s="213"/>
      <c r="K1009" s="214"/>
      <c r="L1009" s="214"/>
      <c r="M1009" s="214"/>
      <c r="N1009" s="214"/>
      <c r="O1009" s="214"/>
      <c r="P1009" s="216"/>
    </row>
    <row r="1010" spans="2:16">
      <c r="B1010" s="267">
        <v>46296</v>
      </c>
      <c r="C1010" s="261" t="s">
        <v>7722</v>
      </c>
      <c r="D1010" s="261" t="s">
        <v>9995</v>
      </c>
      <c r="E1010" s="261" t="s">
        <v>3049</v>
      </c>
      <c r="F1010" s="261">
        <v>476.82821118459111</v>
      </c>
      <c r="G1010" s="261" t="s">
        <v>7329</v>
      </c>
      <c r="H1010" s="261" t="s">
        <v>2985</v>
      </c>
      <c r="I1010" s="261" t="s">
        <v>8406</v>
      </c>
      <c r="J1010" s="213"/>
      <c r="K1010" s="214"/>
      <c r="L1010" s="214"/>
      <c r="M1010" s="214"/>
      <c r="N1010" s="214"/>
      <c r="O1010" s="214"/>
      <c r="P1010" s="216"/>
    </row>
    <row r="1011" spans="2:16">
      <c r="B1011" s="267">
        <v>46296</v>
      </c>
      <c r="C1011" s="261" t="s">
        <v>7722</v>
      </c>
      <c r="D1011" s="261" t="s">
        <v>9995</v>
      </c>
      <c r="E1011" s="261" t="s">
        <v>3049</v>
      </c>
      <c r="F1011" s="261">
        <v>473.6792146936059</v>
      </c>
      <c r="G1011" s="261" t="s">
        <v>7329</v>
      </c>
      <c r="H1011" s="261" t="s">
        <v>2976</v>
      </c>
      <c r="I1011" s="261" t="s">
        <v>8407</v>
      </c>
      <c r="J1011" s="213"/>
      <c r="K1011" s="214"/>
      <c r="L1011" s="214"/>
      <c r="M1011" s="214"/>
      <c r="N1011" s="214"/>
      <c r="O1011" s="214"/>
      <c r="P1011" s="216"/>
    </row>
    <row r="1012" spans="2:16">
      <c r="B1012" s="267">
        <v>46296</v>
      </c>
      <c r="C1012" s="261" t="s">
        <v>7722</v>
      </c>
      <c r="D1012" s="261" t="s">
        <v>9995</v>
      </c>
      <c r="E1012" s="261" t="s">
        <v>3049</v>
      </c>
      <c r="F1012" s="261">
        <v>893.14921244326979</v>
      </c>
      <c r="G1012" s="261" t="s">
        <v>7329</v>
      </c>
      <c r="H1012" s="261" t="s">
        <v>2936</v>
      </c>
      <c r="I1012" s="261" t="s">
        <v>8408</v>
      </c>
      <c r="J1012" s="213"/>
      <c r="K1012" s="214"/>
      <c r="L1012" s="214"/>
      <c r="M1012" s="214"/>
      <c r="N1012" s="214"/>
      <c r="O1012" s="214"/>
      <c r="P1012" s="216"/>
    </row>
    <row r="1013" spans="2:16">
      <c r="B1013" s="267">
        <v>46296</v>
      </c>
      <c r="C1013" s="261" t="s">
        <v>7722</v>
      </c>
      <c r="D1013" s="261" t="s">
        <v>9995</v>
      </c>
      <c r="E1013" s="261" t="s">
        <v>3049</v>
      </c>
      <c r="F1013" s="261">
        <v>446.82248355308548</v>
      </c>
      <c r="G1013" s="261" t="s">
        <v>3022</v>
      </c>
      <c r="H1013" s="261" t="s">
        <v>2993</v>
      </c>
      <c r="I1013" s="261" t="s">
        <v>8409</v>
      </c>
      <c r="J1013" s="213"/>
      <c r="K1013" s="214"/>
      <c r="L1013" s="214"/>
      <c r="M1013" s="214"/>
      <c r="N1013" s="214"/>
      <c r="O1013" s="214"/>
      <c r="P1013" s="216"/>
    </row>
    <row r="1014" spans="2:16">
      <c r="B1014" s="267">
        <v>46296</v>
      </c>
      <c r="C1014" s="261" t="s">
        <v>11667</v>
      </c>
      <c r="D1014" s="261" t="s">
        <v>9995</v>
      </c>
      <c r="E1014" s="261" t="s">
        <v>3049</v>
      </c>
      <c r="F1014" s="261">
        <v>525.0988176651299</v>
      </c>
      <c r="G1014" s="261" t="s">
        <v>7351</v>
      </c>
      <c r="H1014" s="261" t="s">
        <v>2974</v>
      </c>
      <c r="I1014" s="261" t="s">
        <v>8410</v>
      </c>
      <c r="J1014" s="213"/>
      <c r="K1014" s="214"/>
      <c r="L1014" s="214"/>
      <c r="M1014" s="214"/>
      <c r="N1014" s="214"/>
      <c r="O1014" s="214"/>
      <c r="P1014" s="216"/>
    </row>
    <row r="1015" spans="2:16">
      <c r="B1015" s="267">
        <v>46296</v>
      </c>
      <c r="C1015" s="261" t="s">
        <v>7722</v>
      </c>
      <c r="D1015" s="261" t="s">
        <v>9995</v>
      </c>
      <c r="E1015" s="261" t="s">
        <v>3049</v>
      </c>
      <c r="F1015" s="261">
        <v>672.40646450407803</v>
      </c>
      <c r="G1015" s="261" t="s">
        <v>2991</v>
      </c>
      <c r="H1015" s="261" t="s">
        <v>2978</v>
      </c>
      <c r="I1015" s="261" t="s">
        <v>8411</v>
      </c>
      <c r="J1015" s="213"/>
      <c r="K1015" s="214"/>
      <c r="L1015" s="214"/>
      <c r="M1015" s="214"/>
      <c r="N1015" s="214"/>
      <c r="O1015" s="214"/>
      <c r="P1015" s="216"/>
    </row>
    <row r="1016" spans="2:16">
      <c r="B1016" s="267">
        <v>46296</v>
      </c>
      <c r="C1016" s="261" t="s">
        <v>11667</v>
      </c>
      <c r="D1016" s="261" t="s">
        <v>9995</v>
      </c>
      <c r="E1016" s="261" t="s">
        <v>3049</v>
      </c>
      <c r="F1016" s="261">
        <v>571.14861287269741</v>
      </c>
      <c r="G1016" s="261" t="s">
        <v>7351</v>
      </c>
      <c r="H1016" s="261" t="s">
        <v>2975</v>
      </c>
      <c r="I1016" s="261" t="s">
        <v>8412</v>
      </c>
      <c r="J1016" s="213"/>
      <c r="K1016" s="214"/>
      <c r="L1016" s="214"/>
      <c r="M1016" s="214"/>
      <c r="N1016" s="214"/>
      <c r="O1016" s="214"/>
      <c r="P1016" s="216"/>
    </row>
    <row r="1017" spans="2:16">
      <c r="B1017" s="267">
        <v>46296</v>
      </c>
      <c r="C1017" s="261" t="s">
        <v>11667</v>
      </c>
      <c r="D1017" s="261" t="s">
        <v>9995</v>
      </c>
      <c r="E1017" s="261" t="s">
        <v>3049</v>
      </c>
      <c r="F1017" s="261">
        <v>794.56388869322836</v>
      </c>
      <c r="G1017" s="261" t="s">
        <v>7351</v>
      </c>
      <c r="H1017" s="261" t="s">
        <v>2865</v>
      </c>
      <c r="I1017" s="261" t="s">
        <v>8413</v>
      </c>
      <c r="J1017" s="213"/>
      <c r="K1017" s="214"/>
      <c r="L1017" s="214"/>
      <c r="M1017" s="214"/>
      <c r="N1017" s="214"/>
      <c r="O1017" s="214"/>
      <c r="P1017" s="216"/>
    </row>
    <row r="1018" spans="2:16">
      <c r="B1018" s="267">
        <v>46296</v>
      </c>
      <c r="C1018" s="261" t="s">
        <v>11667</v>
      </c>
      <c r="D1018" s="261" t="s">
        <v>9995</v>
      </c>
      <c r="E1018" s="261" t="s">
        <v>3049</v>
      </c>
      <c r="F1018" s="261">
        <v>533.14518679399043</v>
      </c>
      <c r="G1018" s="261" t="s">
        <v>7351</v>
      </c>
      <c r="H1018" s="261" t="s">
        <v>2864</v>
      </c>
      <c r="I1018" s="261" t="s">
        <v>8414</v>
      </c>
      <c r="J1018" s="213"/>
      <c r="K1018" s="214"/>
      <c r="L1018" s="214"/>
      <c r="M1018" s="214"/>
      <c r="N1018" s="214"/>
      <c r="O1018" s="214"/>
      <c r="P1018" s="216"/>
    </row>
    <row r="1019" spans="2:16">
      <c r="B1019" s="267">
        <v>46296</v>
      </c>
      <c r="C1019" s="261" t="s">
        <v>11667</v>
      </c>
      <c r="D1019" s="261" t="s">
        <v>9995</v>
      </c>
      <c r="E1019" s="261" t="s">
        <v>3049</v>
      </c>
      <c r="F1019" s="261">
        <v>557.24087606091052</v>
      </c>
      <c r="G1019" s="261" t="s">
        <v>7351</v>
      </c>
      <c r="H1019" s="261" t="s">
        <v>2980</v>
      </c>
      <c r="I1019" s="261" t="s">
        <v>8415</v>
      </c>
      <c r="J1019" s="213"/>
      <c r="K1019" s="214"/>
      <c r="L1019" s="214"/>
      <c r="M1019" s="214"/>
      <c r="N1019" s="214"/>
      <c r="O1019" s="214"/>
      <c r="P1019" s="216"/>
    </row>
    <row r="1020" spans="2:16">
      <c r="B1020" s="267">
        <v>46296</v>
      </c>
      <c r="C1020" s="261" t="s">
        <v>7722</v>
      </c>
      <c r="D1020" s="261" t="s">
        <v>9995</v>
      </c>
      <c r="E1020" s="261" t="s">
        <v>3049</v>
      </c>
      <c r="F1020" s="261">
        <v>566.77590446639806</v>
      </c>
      <c r="G1020" s="261" t="s">
        <v>8385</v>
      </c>
      <c r="H1020" s="261" t="s">
        <v>2976</v>
      </c>
      <c r="I1020" s="261" t="s">
        <v>8416</v>
      </c>
      <c r="J1020" s="213"/>
      <c r="K1020" s="214"/>
      <c r="L1020" s="214"/>
      <c r="M1020" s="214"/>
      <c r="N1020" s="214"/>
      <c r="O1020" s="214"/>
      <c r="P1020" s="216"/>
    </row>
    <row r="1021" spans="2:16">
      <c r="B1021" s="267">
        <v>46296</v>
      </c>
      <c r="C1021" s="261" t="s">
        <v>11667</v>
      </c>
      <c r="D1021" s="261" t="s">
        <v>9995</v>
      </c>
      <c r="E1021" s="261" t="s">
        <v>3049</v>
      </c>
      <c r="F1021" s="261">
        <v>540.12414556182921</v>
      </c>
      <c r="G1021" s="261" t="s">
        <v>7351</v>
      </c>
      <c r="H1021" s="261" t="s">
        <v>2979</v>
      </c>
      <c r="I1021" s="261" t="s">
        <v>8417</v>
      </c>
      <c r="J1021" s="213"/>
      <c r="K1021" s="214"/>
      <c r="L1021" s="214"/>
      <c r="M1021" s="214"/>
      <c r="N1021" s="214"/>
      <c r="O1021" s="214"/>
      <c r="P1021" s="216"/>
    </row>
    <row r="1022" spans="2:16">
      <c r="B1022" s="267">
        <v>46296</v>
      </c>
      <c r="C1022" s="261" t="s">
        <v>11667</v>
      </c>
      <c r="D1022" s="261" t="s">
        <v>9995</v>
      </c>
      <c r="E1022" s="261" t="s">
        <v>3049</v>
      </c>
      <c r="F1022" s="261">
        <v>550.49170859809965</v>
      </c>
      <c r="G1022" s="261" t="s">
        <v>7351</v>
      </c>
      <c r="H1022" s="261" t="s">
        <v>2866</v>
      </c>
      <c r="I1022" s="261" t="s">
        <v>8418</v>
      </c>
      <c r="J1022" s="213"/>
      <c r="K1022" s="214"/>
      <c r="L1022" s="214"/>
      <c r="M1022" s="214"/>
      <c r="N1022" s="214"/>
      <c r="O1022" s="214"/>
      <c r="P1022" s="216"/>
    </row>
    <row r="1023" spans="2:16">
      <c r="B1023" s="267">
        <v>46296</v>
      </c>
      <c r="C1023" s="261" t="s">
        <v>11667</v>
      </c>
      <c r="D1023" s="261" t="s">
        <v>9995</v>
      </c>
      <c r="E1023" s="261" t="s">
        <v>3049</v>
      </c>
      <c r="F1023" s="261">
        <v>551.86606610985473</v>
      </c>
      <c r="G1023" s="261" t="s">
        <v>7351</v>
      </c>
      <c r="H1023" s="261" t="s">
        <v>2977</v>
      </c>
      <c r="I1023" s="261" t="s">
        <v>8419</v>
      </c>
      <c r="J1023" s="213"/>
      <c r="K1023" s="214"/>
      <c r="L1023" s="214"/>
      <c r="M1023" s="214"/>
      <c r="N1023" s="214"/>
      <c r="O1023" s="214"/>
      <c r="P1023" s="216"/>
    </row>
    <row r="1024" spans="2:16">
      <c r="B1024" s="267">
        <v>46296</v>
      </c>
      <c r="C1024" s="261" t="s">
        <v>11667</v>
      </c>
      <c r="D1024" s="261" t="s">
        <v>9995</v>
      </c>
      <c r="E1024" s="261" t="s">
        <v>3049</v>
      </c>
      <c r="F1024" s="261">
        <v>551.86467188410461</v>
      </c>
      <c r="G1024" s="261" t="s">
        <v>7351</v>
      </c>
      <c r="H1024" s="261" t="s">
        <v>2976</v>
      </c>
      <c r="I1024" s="261" t="s">
        <v>8420</v>
      </c>
      <c r="J1024" s="213"/>
      <c r="K1024" s="214"/>
      <c r="L1024" s="214"/>
      <c r="M1024" s="214"/>
      <c r="N1024" s="214"/>
      <c r="O1024" s="214"/>
      <c r="P1024" s="216"/>
    </row>
    <row r="1025" spans="2:16">
      <c r="B1025" s="267">
        <v>46296</v>
      </c>
      <c r="C1025" s="261" t="s">
        <v>11667</v>
      </c>
      <c r="D1025" s="261" t="s">
        <v>9995</v>
      </c>
      <c r="E1025" s="261" t="s">
        <v>3049</v>
      </c>
      <c r="F1025" s="261">
        <v>546.98157916590571</v>
      </c>
      <c r="G1025" s="261" t="s">
        <v>7351</v>
      </c>
      <c r="H1025" s="261" t="s">
        <v>2939</v>
      </c>
      <c r="I1025" s="261" t="s">
        <v>8421</v>
      </c>
      <c r="J1025" s="213"/>
      <c r="K1025" s="214"/>
      <c r="L1025" s="214"/>
      <c r="M1025" s="214"/>
      <c r="N1025" s="214"/>
      <c r="O1025" s="214"/>
      <c r="P1025" s="216"/>
    </row>
    <row r="1026" spans="2:16">
      <c r="B1026" s="267">
        <v>46296</v>
      </c>
      <c r="C1026" s="261" t="s">
        <v>7722</v>
      </c>
      <c r="D1026" s="261" t="s">
        <v>9995</v>
      </c>
      <c r="E1026" s="261" t="s">
        <v>3034</v>
      </c>
      <c r="F1026" s="261">
        <v>622.69417842570692</v>
      </c>
      <c r="G1026" s="261" t="s">
        <v>2992</v>
      </c>
      <c r="H1026" s="261" t="s">
        <v>2974</v>
      </c>
      <c r="I1026" s="261" t="s">
        <v>8422</v>
      </c>
      <c r="J1026" s="213"/>
      <c r="K1026" s="214"/>
      <c r="L1026" s="214"/>
      <c r="M1026" s="214"/>
      <c r="N1026" s="214"/>
      <c r="O1026" s="214"/>
      <c r="P1026" s="216"/>
    </row>
    <row r="1027" spans="2:16">
      <c r="B1027" s="267">
        <v>46296</v>
      </c>
      <c r="C1027" s="261" t="s">
        <v>7722</v>
      </c>
      <c r="D1027" s="261" t="s">
        <v>9995</v>
      </c>
      <c r="E1027" s="261" t="s">
        <v>3034</v>
      </c>
      <c r="F1027" s="261">
        <v>588.04350565187633</v>
      </c>
      <c r="G1027" s="261" t="s">
        <v>2989</v>
      </c>
      <c r="H1027" s="261" t="s">
        <v>2917</v>
      </c>
      <c r="I1027" s="261" t="s">
        <v>8423</v>
      </c>
      <c r="J1027" s="213"/>
      <c r="K1027" s="214"/>
      <c r="L1027" s="214"/>
      <c r="M1027" s="214"/>
      <c r="N1027" s="214"/>
      <c r="O1027" s="214"/>
      <c r="P1027" s="216"/>
    </row>
    <row r="1028" spans="2:16">
      <c r="B1028" s="267">
        <v>46296</v>
      </c>
      <c r="C1028" s="261" t="s">
        <v>7722</v>
      </c>
      <c r="D1028" s="261" t="s">
        <v>9995</v>
      </c>
      <c r="E1028" s="261" t="s">
        <v>3034</v>
      </c>
      <c r="F1028" s="261">
        <v>460.03736753761768</v>
      </c>
      <c r="G1028" s="261" t="s">
        <v>2989</v>
      </c>
      <c r="H1028" s="261" t="s">
        <v>2918</v>
      </c>
      <c r="I1028" s="261" t="s">
        <v>8424</v>
      </c>
      <c r="J1028" s="213"/>
      <c r="K1028" s="214"/>
      <c r="L1028" s="214"/>
      <c r="M1028" s="214"/>
      <c r="N1028" s="214"/>
      <c r="O1028" s="214"/>
      <c r="P1028" s="216"/>
    </row>
    <row r="1029" spans="2:16">
      <c r="B1029" s="267">
        <v>46296</v>
      </c>
      <c r="C1029" s="261" t="s">
        <v>7722</v>
      </c>
      <c r="D1029" s="261" t="s">
        <v>9995</v>
      </c>
      <c r="E1029" s="261" t="s">
        <v>3034</v>
      </c>
      <c r="F1029" s="261">
        <v>490.48957503773272</v>
      </c>
      <c r="G1029" s="261" t="s">
        <v>2989</v>
      </c>
      <c r="H1029" s="261" t="s">
        <v>2922</v>
      </c>
      <c r="I1029" s="261" t="s">
        <v>8425</v>
      </c>
      <c r="J1029" s="213"/>
      <c r="K1029" s="214"/>
      <c r="L1029" s="214"/>
      <c r="M1029" s="214"/>
      <c r="N1029" s="214"/>
      <c r="O1029" s="214"/>
      <c r="P1029" s="216"/>
    </row>
    <row r="1030" spans="2:16">
      <c r="B1030" s="267">
        <v>46296</v>
      </c>
      <c r="C1030" s="261" t="s">
        <v>7722</v>
      </c>
      <c r="D1030" s="261" t="s">
        <v>9995</v>
      </c>
      <c r="E1030" s="261" t="s">
        <v>3034</v>
      </c>
      <c r="F1030" s="261">
        <v>757.91495597362518</v>
      </c>
      <c r="G1030" s="261" t="s">
        <v>2989</v>
      </c>
      <c r="H1030" s="261" t="s">
        <v>2933</v>
      </c>
      <c r="I1030" s="261" t="s">
        <v>8426</v>
      </c>
      <c r="J1030" s="213"/>
      <c r="K1030" s="214"/>
      <c r="L1030" s="214"/>
      <c r="M1030" s="214"/>
      <c r="N1030" s="214"/>
      <c r="O1030" s="214"/>
      <c r="P1030" s="216"/>
    </row>
    <row r="1031" spans="2:16">
      <c r="B1031" s="267">
        <v>46296</v>
      </c>
      <c r="C1031" s="261" t="s">
        <v>7722</v>
      </c>
      <c r="D1031" s="261" t="s">
        <v>9995</v>
      </c>
      <c r="E1031" s="261" t="s">
        <v>3034</v>
      </c>
      <c r="F1031" s="261">
        <v>380.69525709375739</v>
      </c>
      <c r="G1031" s="261" t="s">
        <v>7327</v>
      </c>
      <c r="H1031" s="261" t="s">
        <v>2975</v>
      </c>
      <c r="I1031" s="261" t="s">
        <v>8427</v>
      </c>
      <c r="J1031" s="213"/>
      <c r="K1031" s="214"/>
      <c r="L1031" s="214"/>
      <c r="M1031" s="214"/>
      <c r="N1031" s="214"/>
      <c r="O1031" s="214"/>
      <c r="P1031" s="216"/>
    </row>
    <row r="1032" spans="2:16">
      <c r="B1032" s="267">
        <v>46296</v>
      </c>
      <c r="C1032" s="261" t="s">
        <v>7722</v>
      </c>
      <c r="D1032" s="261" t="s">
        <v>9995</v>
      </c>
      <c r="E1032" s="261" t="s">
        <v>3034</v>
      </c>
      <c r="F1032" s="261">
        <v>707.57404760830104</v>
      </c>
      <c r="G1032" s="261" t="s">
        <v>7329</v>
      </c>
      <c r="H1032" s="261" t="s">
        <v>2865</v>
      </c>
      <c r="I1032" s="261" t="s">
        <v>8428</v>
      </c>
      <c r="J1032" s="213"/>
      <c r="K1032" s="214"/>
      <c r="L1032" s="214"/>
      <c r="M1032" s="214"/>
      <c r="N1032" s="214"/>
      <c r="O1032" s="214"/>
      <c r="P1032" s="216"/>
    </row>
    <row r="1033" spans="2:16">
      <c r="B1033" s="267">
        <v>46296</v>
      </c>
      <c r="C1033" s="261" t="s">
        <v>7722</v>
      </c>
      <c r="D1033" s="261" t="s">
        <v>9995</v>
      </c>
      <c r="E1033" s="261" t="s">
        <v>3034</v>
      </c>
      <c r="F1033" s="261">
        <v>433.31758297607303</v>
      </c>
      <c r="G1033" s="261" t="s">
        <v>7329</v>
      </c>
      <c r="H1033" s="261" t="s">
        <v>2864</v>
      </c>
      <c r="I1033" s="261" t="s">
        <v>8429</v>
      </c>
      <c r="J1033" s="213"/>
      <c r="K1033" s="214"/>
      <c r="L1033" s="214"/>
      <c r="M1033" s="214"/>
      <c r="N1033" s="214"/>
      <c r="O1033" s="214"/>
      <c r="P1033" s="216"/>
    </row>
    <row r="1034" spans="2:16">
      <c r="B1034" s="267">
        <v>46296</v>
      </c>
      <c r="C1034" s="261" t="s">
        <v>7722</v>
      </c>
      <c r="D1034" s="261" t="s">
        <v>9995</v>
      </c>
      <c r="E1034" s="261" t="s">
        <v>3034</v>
      </c>
      <c r="F1034" s="261">
        <v>436.66631199792027</v>
      </c>
      <c r="G1034" s="261" t="s">
        <v>7329</v>
      </c>
      <c r="H1034" s="261" t="s">
        <v>2945</v>
      </c>
      <c r="I1034" s="261" t="s">
        <v>8430</v>
      </c>
      <c r="J1034" s="213"/>
      <c r="K1034" s="214"/>
      <c r="L1034" s="214"/>
      <c r="M1034" s="214"/>
      <c r="N1034" s="214"/>
      <c r="O1034" s="214"/>
      <c r="P1034" s="216"/>
    </row>
    <row r="1035" spans="2:16">
      <c r="B1035" s="267">
        <v>46296</v>
      </c>
      <c r="C1035" s="261" t="s">
        <v>7722</v>
      </c>
      <c r="D1035" s="261" t="s">
        <v>9995</v>
      </c>
      <c r="E1035" s="261" t="s">
        <v>3034</v>
      </c>
      <c r="F1035" s="261">
        <v>470.924594797194</v>
      </c>
      <c r="G1035" s="261" t="s">
        <v>7329</v>
      </c>
      <c r="H1035" s="261" t="s">
        <v>2987</v>
      </c>
      <c r="I1035" s="261" t="s">
        <v>8431</v>
      </c>
      <c r="J1035" s="213"/>
      <c r="K1035" s="214"/>
      <c r="L1035" s="214"/>
      <c r="M1035" s="214"/>
      <c r="N1035" s="214"/>
      <c r="O1035" s="214"/>
      <c r="P1035" s="216"/>
    </row>
    <row r="1036" spans="2:16">
      <c r="B1036" s="267">
        <v>46296</v>
      </c>
      <c r="C1036" s="261" t="s">
        <v>7722</v>
      </c>
      <c r="D1036" s="261" t="s">
        <v>9995</v>
      </c>
      <c r="E1036" s="261" t="s">
        <v>3034</v>
      </c>
      <c r="F1036" s="261">
        <v>556.65865482925437</v>
      </c>
      <c r="G1036" s="261" t="s">
        <v>7329</v>
      </c>
      <c r="H1036" s="261" t="s">
        <v>8384</v>
      </c>
      <c r="I1036" s="261" t="s">
        <v>3055</v>
      </c>
      <c r="J1036" s="213"/>
      <c r="K1036" s="214"/>
      <c r="L1036" s="214"/>
      <c r="M1036" s="214"/>
      <c r="N1036" s="214"/>
      <c r="O1036" s="214"/>
      <c r="P1036" s="216"/>
    </row>
    <row r="1037" spans="2:16">
      <c r="B1037" s="267">
        <v>46296</v>
      </c>
      <c r="C1037" s="261" t="s">
        <v>7722</v>
      </c>
      <c r="D1037" s="261" t="s">
        <v>9995</v>
      </c>
      <c r="E1037" s="261" t="s">
        <v>3034</v>
      </c>
      <c r="F1037" s="261">
        <v>465.13775661587721</v>
      </c>
      <c r="G1037" s="261" t="s">
        <v>2985</v>
      </c>
      <c r="H1037" s="261" t="s">
        <v>2938</v>
      </c>
      <c r="I1037" s="261" t="s">
        <v>8432</v>
      </c>
      <c r="J1037" s="213"/>
      <c r="K1037" s="214"/>
      <c r="L1037" s="214"/>
      <c r="M1037" s="214"/>
      <c r="N1037" s="214"/>
      <c r="O1037" s="214"/>
      <c r="P1037" s="216"/>
    </row>
    <row r="1038" spans="2:16">
      <c r="B1038" s="267">
        <v>46296</v>
      </c>
      <c r="C1038" s="261" t="s">
        <v>7722</v>
      </c>
      <c r="D1038" s="261" t="s">
        <v>9995</v>
      </c>
      <c r="E1038" s="261" t="s">
        <v>3034</v>
      </c>
      <c r="F1038" s="261">
        <v>382.84914838522673</v>
      </c>
      <c r="G1038" s="261" t="s">
        <v>7327</v>
      </c>
      <c r="H1038" s="261" t="s">
        <v>2974</v>
      </c>
      <c r="I1038" s="261" t="s">
        <v>8433</v>
      </c>
      <c r="J1038" s="213"/>
      <c r="K1038" s="214"/>
      <c r="L1038" s="214"/>
      <c r="M1038" s="214"/>
      <c r="N1038" s="214"/>
      <c r="O1038" s="214"/>
      <c r="P1038" s="216"/>
    </row>
    <row r="1039" spans="2:16">
      <c r="B1039" s="267">
        <v>46296</v>
      </c>
      <c r="C1039" s="261" t="s">
        <v>7722</v>
      </c>
      <c r="D1039" s="261" t="s">
        <v>9995</v>
      </c>
      <c r="E1039" s="261" t="s">
        <v>3034</v>
      </c>
      <c r="F1039" s="261">
        <v>788.7665911577642</v>
      </c>
      <c r="G1039" s="261" t="s">
        <v>8434</v>
      </c>
      <c r="H1039" s="261" t="s">
        <v>2865</v>
      </c>
      <c r="I1039" s="261" t="s">
        <v>8435</v>
      </c>
      <c r="J1039" s="213"/>
      <c r="K1039" s="214"/>
      <c r="L1039" s="214"/>
      <c r="M1039" s="214"/>
      <c r="N1039" s="214"/>
      <c r="O1039" s="214"/>
      <c r="P1039" s="216"/>
    </row>
    <row r="1040" spans="2:16">
      <c r="B1040" s="267">
        <v>46296</v>
      </c>
      <c r="C1040" s="261" t="s">
        <v>7722</v>
      </c>
      <c r="D1040" s="261" t="s">
        <v>9995</v>
      </c>
      <c r="E1040" s="261" t="s">
        <v>3034</v>
      </c>
      <c r="F1040" s="261">
        <v>655.97532582469285</v>
      </c>
      <c r="G1040" s="261" t="s">
        <v>8434</v>
      </c>
      <c r="H1040" s="261" t="s">
        <v>2917</v>
      </c>
      <c r="I1040" s="261" t="s">
        <v>8436</v>
      </c>
      <c r="J1040" s="213"/>
      <c r="K1040" s="214"/>
      <c r="L1040" s="214"/>
      <c r="M1040" s="214"/>
      <c r="N1040" s="214"/>
      <c r="O1040" s="214"/>
      <c r="P1040" s="216"/>
    </row>
    <row r="1041" spans="2:16">
      <c r="B1041" s="267">
        <v>46296</v>
      </c>
      <c r="C1041" s="261" t="s">
        <v>11667</v>
      </c>
      <c r="D1041" s="261" t="s">
        <v>9995</v>
      </c>
      <c r="E1041" s="261" t="s">
        <v>3034</v>
      </c>
      <c r="F1041" s="261">
        <v>572.07027380820364</v>
      </c>
      <c r="G1041" s="261" t="s">
        <v>7351</v>
      </c>
      <c r="H1041" s="261" t="s">
        <v>2937</v>
      </c>
      <c r="I1041" s="261" t="s">
        <v>8437</v>
      </c>
      <c r="J1041" s="213"/>
      <c r="K1041" s="214"/>
      <c r="L1041" s="214"/>
      <c r="M1041" s="214"/>
      <c r="N1041" s="214"/>
      <c r="O1041" s="214"/>
      <c r="P1041" s="216"/>
    </row>
    <row r="1042" spans="2:16">
      <c r="B1042" s="267">
        <v>46296</v>
      </c>
      <c r="C1042" s="261" t="s">
        <v>7722</v>
      </c>
      <c r="D1042" s="261" t="s">
        <v>9995</v>
      </c>
      <c r="E1042" s="261" t="s">
        <v>3034</v>
      </c>
      <c r="F1042" s="261">
        <v>498.39482998102898</v>
      </c>
      <c r="G1042" s="261" t="s">
        <v>8434</v>
      </c>
      <c r="H1042" s="261" t="s">
        <v>2916</v>
      </c>
      <c r="I1042" s="261" t="s">
        <v>8438</v>
      </c>
      <c r="J1042" s="213"/>
      <c r="K1042" s="214"/>
      <c r="L1042" s="214"/>
      <c r="M1042" s="214"/>
      <c r="N1042" s="214"/>
      <c r="O1042" s="214"/>
      <c r="P1042" s="216"/>
    </row>
    <row r="1043" spans="2:16">
      <c r="B1043" s="267">
        <v>46296</v>
      </c>
      <c r="C1043" s="261" t="s">
        <v>11667</v>
      </c>
      <c r="D1043" s="261" t="s">
        <v>9995</v>
      </c>
      <c r="E1043" s="261" t="s">
        <v>3034</v>
      </c>
      <c r="F1043" s="261">
        <v>519.36320857331157</v>
      </c>
      <c r="G1043" s="261" t="s">
        <v>7351</v>
      </c>
      <c r="H1043" s="261" t="s">
        <v>2936</v>
      </c>
      <c r="I1043" s="261" t="s">
        <v>8439</v>
      </c>
      <c r="J1043" s="213"/>
      <c r="K1043" s="214"/>
      <c r="L1043" s="214"/>
      <c r="M1043" s="214"/>
      <c r="N1043" s="214"/>
      <c r="O1043" s="214"/>
      <c r="P1043" s="216"/>
    </row>
    <row r="1044" spans="2:16">
      <c r="B1044" s="267">
        <v>46296</v>
      </c>
      <c r="C1044" s="261" t="s">
        <v>7722</v>
      </c>
      <c r="D1044" s="261" t="s">
        <v>9995</v>
      </c>
      <c r="E1044" s="261" t="s">
        <v>3034</v>
      </c>
      <c r="F1044" s="261">
        <v>441.74071209877729</v>
      </c>
      <c r="G1044" s="261" t="s">
        <v>8434</v>
      </c>
      <c r="H1044" s="261" t="s">
        <v>2978</v>
      </c>
      <c r="I1044" s="261" t="s">
        <v>8440</v>
      </c>
      <c r="J1044" s="213"/>
      <c r="K1044" s="214"/>
      <c r="L1044" s="214"/>
      <c r="M1044" s="214"/>
      <c r="N1044" s="214"/>
      <c r="O1044" s="214"/>
      <c r="P1044" s="216"/>
    </row>
    <row r="1045" spans="2:16">
      <c r="B1045" s="267">
        <v>46296</v>
      </c>
      <c r="C1045" s="261" t="s">
        <v>7722</v>
      </c>
      <c r="D1045" s="261" t="s">
        <v>9995</v>
      </c>
      <c r="E1045" s="261" t="s">
        <v>3034</v>
      </c>
      <c r="F1045" s="261">
        <v>460.05281439516688</v>
      </c>
      <c r="G1045" s="261" t="s">
        <v>8434</v>
      </c>
      <c r="H1045" s="261" t="s">
        <v>2977</v>
      </c>
      <c r="I1045" s="261" t="s">
        <v>8441</v>
      </c>
      <c r="J1045" s="213"/>
      <c r="K1045" s="214"/>
      <c r="L1045" s="214"/>
      <c r="M1045" s="214"/>
      <c r="N1045" s="214"/>
      <c r="O1045" s="214"/>
      <c r="P1045" s="216"/>
    </row>
    <row r="1046" spans="2:16">
      <c r="B1046" s="267">
        <v>46296</v>
      </c>
      <c r="C1046" s="261" t="s">
        <v>7722</v>
      </c>
      <c r="D1046" s="261" t="s">
        <v>9995</v>
      </c>
      <c r="E1046" s="261" t="s">
        <v>6875</v>
      </c>
      <c r="F1046" s="261">
        <v>461.67304328083992</v>
      </c>
      <c r="G1046" s="261" t="s">
        <v>2989</v>
      </c>
      <c r="H1046" s="261" t="s">
        <v>2939</v>
      </c>
      <c r="I1046" s="261" t="s">
        <v>8442</v>
      </c>
      <c r="J1046" s="213"/>
      <c r="K1046" s="214"/>
      <c r="L1046" s="214"/>
      <c r="M1046" s="214"/>
      <c r="N1046" s="214"/>
      <c r="O1046" s="214"/>
      <c r="P1046" s="216"/>
    </row>
    <row r="1047" spans="2:16">
      <c r="B1047" s="267">
        <v>46296</v>
      </c>
      <c r="C1047" s="261" t="s">
        <v>7722</v>
      </c>
      <c r="D1047" s="261" t="s">
        <v>9995</v>
      </c>
      <c r="E1047" s="261" t="s">
        <v>6875</v>
      </c>
      <c r="F1047" s="261">
        <v>757.78877720329911</v>
      </c>
      <c r="G1047" s="261" t="s">
        <v>2989</v>
      </c>
      <c r="H1047" s="261" t="s">
        <v>2865</v>
      </c>
      <c r="I1047" s="261" t="s">
        <v>8443</v>
      </c>
      <c r="J1047" s="213"/>
      <c r="K1047" s="214"/>
      <c r="L1047" s="214"/>
      <c r="M1047" s="214"/>
      <c r="N1047" s="214"/>
      <c r="O1047" s="214"/>
      <c r="P1047" s="216"/>
    </row>
    <row r="1048" spans="2:16">
      <c r="B1048" s="267">
        <v>46296</v>
      </c>
      <c r="C1048" s="261" t="s">
        <v>7722</v>
      </c>
      <c r="D1048" s="261" t="s">
        <v>9995</v>
      </c>
      <c r="E1048" s="261" t="s">
        <v>6875</v>
      </c>
      <c r="F1048" s="261">
        <v>512.96219292748719</v>
      </c>
      <c r="G1048" s="261" t="s">
        <v>2990</v>
      </c>
      <c r="H1048" s="261" t="s">
        <v>2864</v>
      </c>
      <c r="I1048" s="261" t="s">
        <v>8444</v>
      </c>
      <c r="J1048" s="213"/>
      <c r="K1048" s="214"/>
      <c r="L1048" s="214"/>
      <c r="M1048" s="214"/>
      <c r="N1048" s="214"/>
      <c r="O1048" s="214"/>
      <c r="P1048" s="216"/>
    </row>
    <row r="1049" spans="2:16">
      <c r="B1049" s="267">
        <v>46296</v>
      </c>
      <c r="C1049" s="261" t="s">
        <v>7722</v>
      </c>
      <c r="D1049" s="261" t="s">
        <v>9995</v>
      </c>
      <c r="E1049" s="261" t="s">
        <v>6875</v>
      </c>
      <c r="F1049" s="261">
        <v>543.45942435413599</v>
      </c>
      <c r="G1049" s="261" t="s">
        <v>2990</v>
      </c>
      <c r="H1049" s="261" t="s">
        <v>2945</v>
      </c>
      <c r="I1049" s="261" t="s">
        <v>8445</v>
      </c>
      <c r="J1049" s="213"/>
      <c r="K1049" s="214"/>
      <c r="L1049" s="214"/>
      <c r="M1049" s="214"/>
      <c r="N1049" s="214"/>
      <c r="O1049" s="214"/>
      <c r="P1049" s="216"/>
    </row>
    <row r="1050" spans="2:16">
      <c r="B1050" s="267">
        <v>46296</v>
      </c>
      <c r="C1050" s="261" t="s">
        <v>7722</v>
      </c>
      <c r="D1050" s="261" t="s">
        <v>9995</v>
      </c>
      <c r="E1050" s="261" t="s">
        <v>6875</v>
      </c>
      <c r="F1050" s="261">
        <v>407.62296195421368</v>
      </c>
      <c r="G1050" s="261" t="s">
        <v>2978</v>
      </c>
      <c r="H1050" s="261" t="s">
        <v>2866</v>
      </c>
      <c r="I1050" s="261" t="s">
        <v>8446</v>
      </c>
      <c r="J1050" s="213"/>
      <c r="K1050" s="214"/>
      <c r="L1050" s="214"/>
      <c r="M1050" s="214"/>
      <c r="N1050" s="214"/>
      <c r="O1050" s="214"/>
      <c r="P1050" s="216"/>
    </row>
    <row r="1051" spans="2:16">
      <c r="B1051" s="267">
        <v>46296</v>
      </c>
      <c r="C1051" s="261" t="s">
        <v>7210</v>
      </c>
      <c r="D1051" s="261" t="s">
        <v>9995</v>
      </c>
      <c r="E1051" s="261" t="s">
        <v>6872</v>
      </c>
      <c r="F1051" s="261">
        <v>472.15571492537862</v>
      </c>
      <c r="G1051" s="261" t="s">
        <v>2994</v>
      </c>
      <c r="H1051" s="261" t="s">
        <v>2918</v>
      </c>
      <c r="I1051" s="261" t="s">
        <v>8447</v>
      </c>
      <c r="J1051" s="213"/>
      <c r="K1051" s="214"/>
      <c r="L1051" s="214"/>
      <c r="M1051" s="214"/>
      <c r="N1051" s="214"/>
      <c r="O1051" s="214"/>
      <c r="P1051" s="216"/>
    </row>
    <row r="1052" spans="2:16">
      <c r="B1052" s="267">
        <v>46296</v>
      </c>
      <c r="C1052" s="261" t="s">
        <v>7210</v>
      </c>
      <c r="D1052" s="261" t="s">
        <v>9995</v>
      </c>
      <c r="E1052" s="261" t="s">
        <v>6872</v>
      </c>
      <c r="F1052" s="261">
        <v>378.00009591691202</v>
      </c>
      <c r="G1052" s="261" t="s">
        <v>2994</v>
      </c>
      <c r="H1052" s="261" t="s">
        <v>2922</v>
      </c>
      <c r="I1052" s="261" t="s">
        <v>8448</v>
      </c>
      <c r="J1052" s="213"/>
      <c r="K1052" s="214"/>
      <c r="L1052" s="214"/>
      <c r="M1052" s="214"/>
      <c r="N1052" s="214"/>
      <c r="O1052" s="214"/>
      <c r="P1052" s="216"/>
    </row>
    <row r="1053" spans="2:16">
      <c r="B1053" s="267">
        <v>46296</v>
      </c>
      <c r="C1053" s="261" t="s">
        <v>7210</v>
      </c>
      <c r="D1053" s="261" t="s">
        <v>9995</v>
      </c>
      <c r="E1053" s="261" t="s">
        <v>6872</v>
      </c>
      <c r="F1053" s="261">
        <v>378.00040163472289</v>
      </c>
      <c r="G1053" s="261" t="s">
        <v>2994</v>
      </c>
      <c r="H1053" s="261" t="s">
        <v>2933</v>
      </c>
      <c r="I1053" s="261" t="s">
        <v>8449</v>
      </c>
      <c r="J1053" s="213"/>
      <c r="K1053" s="214"/>
      <c r="L1053" s="214"/>
      <c r="M1053" s="214"/>
      <c r="N1053" s="214"/>
      <c r="O1053" s="214"/>
      <c r="P1053" s="216"/>
    </row>
    <row r="1054" spans="2:16">
      <c r="B1054" s="267">
        <v>46296</v>
      </c>
      <c r="C1054" s="261" t="s">
        <v>7210</v>
      </c>
      <c r="D1054" s="261" t="s">
        <v>9995</v>
      </c>
      <c r="E1054" s="261" t="s">
        <v>6872</v>
      </c>
      <c r="F1054" s="261">
        <v>422.5209592320025</v>
      </c>
      <c r="G1054" s="261" t="s">
        <v>2994</v>
      </c>
      <c r="H1054" s="261" t="s">
        <v>2917</v>
      </c>
      <c r="I1054" s="261" t="s">
        <v>8450</v>
      </c>
      <c r="J1054" s="213"/>
      <c r="K1054" s="214"/>
      <c r="L1054" s="214"/>
      <c r="M1054" s="214"/>
      <c r="N1054" s="214"/>
      <c r="O1054" s="214"/>
      <c r="P1054" s="216"/>
    </row>
    <row r="1055" spans="2:16">
      <c r="B1055" s="267">
        <v>46296</v>
      </c>
      <c r="C1055" s="261" t="s">
        <v>7210</v>
      </c>
      <c r="D1055" s="261" t="s">
        <v>9995</v>
      </c>
      <c r="E1055" s="261" t="s">
        <v>6872</v>
      </c>
      <c r="F1055" s="261">
        <v>415.101821038872</v>
      </c>
      <c r="G1055" s="261" t="s">
        <v>2994</v>
      </c>
      <c r="H1055" s="261" t="s">
        <v>2916</v>
      </c>
      <c r="I1055" s="261" t="s">
        <v>8451</v>
      </c>
      <c r="J1055" s="213"/>
      <c r="K1055" s="214"/>
      <c r="L1055" s="214"/>
      <c r="M1055" s="214"/>
      <c r="N1055" s="214"/>
      <c r="O1055" s="214"/>
      <c r="P1055" s="216"/>
    </row>
    <row r="1056" spans="2:16">
      <c r="B1056" s="267">
        <v>46296</v>
      </c>
      <c r="C1056" s="261" t="s">
        <v>7210</v>
      </c>
      <c r="D1056" s="261" t="s">
        <v>9995</v>
      </c>
      <c r="E1056" s="261" t="s">
        <v>6872</v>
      </c>
      <c r="F1056" s="261">
        <v>365.50124627375038</v>
      </c>
      <c r="G1056" s="261" t="s">
        <v>2994</v>
      </c>
      <c r="H1056" s="261" t="s">
        <v>2936</v>
      </c>
      <c r="I1056" s="261" t="s">
        <v>8452</v>
      </c>
      <c r="J1056" s="213"/>
      <c r="K1056" s="214"/>
      <c r="L1056" s="214"/>
      <c r="M1056" s="214"/>
      <c r="N1056" s="214"/>
      <c r="O1056" s="214"/>
      <c r="P1056" s="216"/>
    </row>
    <row r="1057" spans="2:16">
      <c r="B1057" s="267">
        <v>46296</v>
      </c>
      <c r="C1057" s="261" t="s">
        <v>7210</v>
      </c>
      <c r="D1057" s="261" t="s">
        <v>9995</v>
      </c>
      <c r="E1057" s="261" t="s">
        <v>6872</v>
      </c>
      <c r="F1057" s="261">
        <v>415.1031586676836</v>
      </c>
      <c r="G1057" s="261" t="s">
        <v>2994</v>
      </c>
      <c r="H1057" s="261" t="s">
        <v>2978</v>
      </c>
      <c r="I1057" s="261" t="s">
        <v>8453</v>
      </c>
      <c r="J1057" s="213"/>
      <c r="K1057" s="214"/>
      <c r="L1057" s="214"/>
      <c r="M1057" s="214"/>
      <c r="N1057" s="214"/>
      <c r="O1057" s="214"/>
      <c r="P1057" s="216"/>
    </row>
    <row r="1058" spans="2:16">
      <c r="B1058" s="267">
        <v>46296</v>
      </c>
      <c r="C1058" s="261" t="s">
        <v>7210</v>
      </c>
      <c r="D1058" s="261" t="s">
        <v>9995</v>
      </c>
      <c r="E1058" s="261" t="s">
        <v>6872</v>
      </c>
      <c r="F1058" s="261">
        <v>360.00087666139012</v>
      </c>
      <c r="G1058" s="261" t="s">
        <v>2994</v>
      </c>
      <c r="H1058" s="261" t="s">
        <v>2937</v>
      </c>
      <c r="I1058" s="261" t="s">
        <v>8454</v>
      </c>
      <c r="J1058" s="213"/>
      <c r="K1058" s="214"/>
      <c r="L1058" s="214"/>
      <c r="M1058" s="214"/>
      <c r="N1058" s="214"/>
      <c r="O1058" s="214"/>
      <c r="P1058" s="216"/>
    </row>
    <row r="1059" spans="2:16">
      <c r="B1059" s="267">
        <v>46296</v>
      </c>
      <c r="C1059" s="261" t="s">
        <v>7210</v>
      </c>
      <c r="D1059" s="261" t="s">
        <v>9995</v>
      </c>
      <c r="E1059" s="261" t="s">
        <v>6872</v>
      </c>
      <c r="F1059" s="261">
        <v>393.08904276415711</v>
      </c>
      <c r="G1059" s="261" t="s">
        <v>2994</v>
      </c>
      <c r="H1059" s="261" t="s">
        <v>2977</v>
      </c>
      <c r="I1059" s="261" t="s">
        <v>8455</v>
      </c>
      <c r="J1059" s="213"/>
      <c r="K1059" s="214"/>
      <c r="L1059" s="214"/>
      <c r="M1059" s="214"/>
      <c r="N1059" s="214"/>
      <c r="O1059" s="214"/>
      <c r="P1059" s="216"/>
    </row>
    <row r="1060" spans="2:16">
      <c r="B1060" s="267">
        <v>46296</v>
      </c>
      <c r="C1060" s="261" t="s">
        <v>7210</v>
      </c>
      <c r="D1060" s="261" t="s">
        <v>9995</v>
      </c>
      <c r="E1060" s="261" t="s">
        <v>6872</v>
      </c>
      <c r="F1060" s="261">
        <v>359.99978969246149</v>
      </c>
      <c r="G1060" s="261" t="s">
        <v>2994</v>
      </c>
      <c r="H1060" s="261" t="s">
        <v>2938</v>
      </c>
      <c r="I1060" s="261" t="s">
        <v>8456</v>
      </c>
      <c r="J1060" s="213"/>
      <c r="K1060" s="214"/>
      <c r="L1060" s="214"/>
      <c r="M1060" s="214"/>
      <c r="N1060" s="214"/>
      <c r="O1060" s="214"/>
      <c r="P1060" s="216"/>
    </row>
    <row r="1061" spans="2:16">
      <c r="B1061" s="267">
        <v>46296</v>
      </c>
      <c r="C1061" s="261" t="s">
        <v>7210</v>
      </c>
      <c r="D1061" s="261" t="s">
        <v>9995</v>
      </c>
      <c r="E1061" s="261" t="s">
        <v>6872</v>
      </c>
      <c r="F1061" s="261">
        <v>406.87799179181462</v>
      </c>
      <c r="G1061" s="261" t="s">
        <v>2994</v>
      </c>
      <c r="H1061" s="261" t="s">
        <v>2976</v>
      </c>
      <c r="I1061" s="261" t="s">
        <v>8457</v>
      </c>
      <c r="J1061" s="213"/>
      <c r="K1061" s="214"/>
      <c r="L1061" s="214"/>
      <c r="M1061" s="214"/>
      <c r="N1061" s="214"/>
      <c r="O1061" s="214"/>
      <c r="P1061" s="216"/>
    </row>
    <row r="1062" spans="2:16">
      <c r="B1062" s="267">
        <v>46296</v>
      </c>
      <c r="C1062" s="261" t="s">
        <v>7210</v>
      </c>
      <c r="D1062" s="261" t="s">
        <v>9995</v>
      </c>
      <c r="E1062" s="261" t="s">
        <v>6872</v>
      </c>
      <c r="F1062" s="261">
        <v>413.53414579387749</v>
      </c>
      <c r="G1062" s="261" t="s">
        <v>2994</v>
      </c>
      <c r="H1062" s="261" t="s">
        <v>2866</v>
      </c>
      <c r="I1062" s="261" t="s">
        <v>8458</v>
      </c>
      <c r="J1062" s="213"/>
      <c r="K1062" s="214"/>
      <c r="L1062" s="214"/>
      <c r="M1062" s="214"/>
      <c r="N1062" s="214"/>
      <c r="O1062" s="214"/>
      <c r="P1062" s="216"/>
    </row>
    <row r="1063" spans="2:16">
      <c r="B1063" s="267">
        <v>46296</v>
      </c>
      <c r="C1063" s="261" t="s">
        <v>7210</v>
      </c>
      <c r="D1063" s="261" t="s">
        <v>9995</v>
      </c>
      <c r="E1063" s="261" t="s">
        <v>6872</v>
      </c>
      <c r="F1063" s="261">
        <v>359.99792618304491</v>
      </c>
      <c r="G1063" s="261" t="s">
        <v>2994</v>
      </c>
      <c r="H1063" s="261" t="s">
        <v>2939</v>
      </c>
      <c r="I1063" s="261" t="s">
        <v>8459</v>
      </c>
      <c r="J1063" s="213"/>
      <c r="K1063" s="214"/>
      <c r="L1063" s="214"/>
      <c r="M1063" s="214"/>
      <c r="N1063" s="214"/>
      <c r="O1063" s="214"/>
      <c r="P1063" s="216"/>
    </row>
    <row r="1064" spans="2:16">
      <c r="B1064" s="267">
        <v>46296</v>
      </c>
      <c r="C1064" s="261" t="s">
        <v>7210</v>
      </c>
      <c r="D1064" s="261" t="s">
        <v>9995</v>
      </c>
      <c r="E1064" s="261" t="s">
        <v>6872</v>
      </c>
      <c r="F1064" s="261">
        <v>360.00146571174258</v>
      </c>
      <c r="G1064" s="261" t="s">
        <v>2994</v>
      </c>
      <c r="H1064" s="261" t="s">
        <v>2940</v>
      </c>
      <c r="I1064" s="261" t="s">
        <v>8460</v>
      </c>
      <c r="J1064" s="213"/>
      <c r="K1064" s="214"/>
      <c r="L1064" s="214"/>
      <c r="M1064" s="214"/>
      <c r="N1064" s="214"/>
      <c r="O1064" s="214"/>
      <c r="P1064" s="216"/>
    </row>
    <row r="1065" spans="2:16">
      <c r="B1065" s="267">
        <v>46296</v>
      </c>
      <c r="C1065" s="261" t="s">
        <v>7210</v>
      </c>
      <c r="D1065" s="261" t="s">
        <v>9995</v>
      </c>
      <c r="E1065" s="261" t="s">
        <v>6872</v>
      </c>
      <c r="F1065" s="261">
        <v>359.99938413873309</v>
      </c>
      <c r="G1065" s="261" t="s">
        <v>2994</v>
      </c>
      <c r="H1065" s="261" t="s">
        <v>2979</v>
      </c>
      <c r="I1065" s="261" t="s">
        <v>8461</v>
      </c>
      <c r="J1065" s="213"/>
      <c r="K1065" s="214"/>
      <c r="L1065" s="214"/>
      <c r="M1065" s="214"/>
      <c r="N1065" s="214"/>
      <c r="O1065" s="214"/>
      <c r="P1065" s="216"/>
    </row>
    <row r="1066" spans="2:16">
      <c r="B1066" s="267">
        <v>46296</v>
      </c>
      <c r="C1066" s="261" t="s">
        <v>7210</v>
      </c>
      <c r="D1066" s="261" t="s">
        <v>9995</v>
      </c>
      <c r="E1066" s="261" t="s">
        <v>6872</v>
      </c>
      <c r="F1066" s="261">
        <v>359.99713518563658</v>
      </c>
      <c r="G1066" s="261" t="s">
        <v>2994</v>
      </c>
      <c r="H1066" s="261" t="s">
        <v>2980</v>
      </c>
      <c r="I1066" s="261" t="s">
        <v>8462</v>
      </c>
      <c r="J1066" s="213"/>
      <c r="K1066" s="214"/>
      <c r="L1066" s="214"/>
      <c r="M1066" s="214"/>
      <c r="N1066" s="214"/>
      <c r="O1066" s="214"/>
      <c r="P1066" s="216"/>
    </row>
    <row r="1067" spans="2:16">
      <c r="B1067" s="267">
        <v>46296</v>
      </c>
      <c r="C1067" s="261" t="s">
        <v>7210</v>
      </c>
      <c r="D1067" s="261" t="s">
        <v>9995</v>
      </c>
      <c r="E1067" s="261" t="s">
        <v>6872</v>
      </c>
      <c r="F1067" s="261">
        <v>378.00199802219868</v>
      </c>
      <c r="G1067" s="261" t="s">
        <v>2994</v>
      </c>
      <c r="H1067" s="261" t="s">
        <v>2864</v>
      </c>
      <c r="I1067" s="261" t="s">
        <v>8463</v>
      </c>
      <c r="J1067" s="213"/>
      <c r="K1067" s="214"/>
      <c r="L1067" s="214"/>
      <c r="M1067" s="214"/>
      <c r="N1067" s="214"/>
      <c r="O1067" s="214"/>
      <c r="P1067" s="216"/>
    </row>
    <row r="1068" spans="2:16">
      <c r="B1068" s="267">
        <v>46296</v>
      </c>
      <c r="C1068" s="261" t="s">
        <v>7210</v>
      </c>
      <c r="D1068" s="261" t="s">
        <v>9995</v>
      </c>
      <c r="E1068" s="261" t="s">
        <v>6872</v>
      </c>
      <c r="F1068" s="261">
        <v>365.49820645712322</v>
      </c>
      <c r="G1068" s="261" t="s">
        <v>2994</v>
      </c>
      <c r="H1068" s="261" t="s">
        <v>2865</v>
      </c>
      <c r="I1068" s="261" t="s">
        <v>8464</v>
      </c>
      <c r="J1068" s="213"/>
      <c r="K1068" s="214"/>
      <c r="L1068" s="214"/>
      <c r="M1068" s="214"/>
      <c r="N1068" s="214"/>
      <c r="O1068" s="214"/>
      <c r="P1068" s="216"/>
    </row>
    <row r="1069" spans="2:16">
      <c r="B1069" s="267">
        <v>46296</v>
      </c>
      <c r="C1069" s="261" t="s">
        <v>7210</v>
      </c>
      <c r="D1069" s="261" t="s">
        <v>9995</v>
      </c>
      <c r="E1069" s="261" t="s">
        <v>6872</v>
      </c>
      <c r="F1069" s="261">
        <v>377.99860574677592</v>
      </c>
      <c r="G1069" s="261" t="s">
        <v>2994</v>
      </c>
      <c r="H1069" s="261" t="s">
        <v>2935</v>
      </c>
      <c r="I1069" s="261" t="s">
        <v>8465</v>
      </c>
      <c r="J1069" s="213"/>
      <c r="K1069" s="214"/>
      <c r="L1069" s="214"/>
      <c r="M1069" s="214"/>
      <c r="N1069" s="214"/>
      <c r="O1069" s="214"/>
      <c r="P1069" s="216"/>
    </row>
    <row r="1070" spans="2:16">
      <c r="B1070" s="267">
        <v>46296</v>
      </c>
      <c r="C1070" s="261" t="s">
        <v>7210</v>
      </c>
      <c r="D1070" s="261" t="s">
        <v>9995</v>
      </c>
      <c r="E1070" s="261" t="s">
        <v>6872</v>
      </c>
      <c r="F1070" s="261">
        <v>377.99885221384471</v>
      </c>
      <c r="G1070" s="261" t="s">
        <v>2994</v>
      </c>
      <c r="H1070" s="261" t="s">
        <v>2974</v>
      </c>
      <c r="I1070" s="261" t="s">
        <v>8466</v>
      </c>
      <c r="J1070" s="213"/>
      <c r="K1070" s="214"/>
      <c r="L1070" s="214"/>
      <c r="M1070" s="214"/>
      <c r="N1070" s="214"/>
      <c r="O1070" s="214"/>
      <c r="P1070" s="216"/>
    </row>
    <row r="1071" spans="2:16">
      <c r="B1071" s="267">
        <v>46296</v>
      </c>
      <c r="C1071" s="261" t="s">
        <v>7210</v>
      </c>
      <c r="D1071" s="261" t="s">
        <v>9995</v>
      </c>
      <c r="E1071" s="261" t="s">
        <v>6872</v>
      </c>
      <c r="F1071" s="261">
        <v>531.99011264555156</v>
      </c>
      <c r="G1071" s="261" t="s">
        <v>2994</v>
      </c>
      <c r="H1071" s="261" t="s">
        <v>2975</v>
      </c>
      <c r="I1071" s="261" t="s">
        <v>8467</v>
      </c>
      <c r="J1071" s="213"/>
      <c r="K1071" s="214"/>
      <c r="L1071" s="214"/>
      <c r="M1071" s="214"/>
      <c r="N1071" s="214"/>
      <c r="O1071" s="214"/>
      <c r="P1071" s="216"/>
    </row>
    <row r="1072" spans="2:16">
      <c r="B1072" s="267">
        <v>46296</v>
      </c>
      <c r="C1072" s="261" t="s">
        <v>7210</v>
      </c>
      <c r="D1072" s="261" t="s">
        <v>9995</v>
      </c>
      <c r="E1072" s="261" t="s">
        <v>6872</v>
      </c>
      <c r="F1072" s="261">
        <v>377.99916042014962</v>
      </c>
      <c r="G1072" s="261" t="s">
        <v>2994</v>
      </c>
      <c r="H1072" s="261" t="s">
        <v>2945</v>
      </c>
      <c r="I1072" s="261" t="s">
        <v>8468</v>
      </c>
      <c r="J1072" s="213"/>
      <c r="K1072" s="214"/>
      <c r="L1072" s="214"/>
      <c r="M1072" s="214"/>
      <c r="N1072" s="214"/>
      <c r="O1072" s="214"/>
      <c r="P1072" s="216"/>
    </row>
    <row r="1073" spans="2:16">
      <c r="B1073" s="267">
        <v>46296</v>
      </c>
      <c r="C1073" s="261" t="s">
        <v>11669</v>
      </c>
      <c r="D1073" s="261" t="s">
        <v>9995</v>
      </c>
      <c r="E1073" s="261" t="s">
        <v>7409</v>
      </c>
      <c r="F1073" s="261">
        <v>2475.5304158984218</v>
      </c>
      <c r="G1073" s="261" t="s">
        <v>2991</v>
      </c>
      <c r="H1073" s="261" t="s">
        <v>2917</v>
      </c>
      <c r="I1073" s="261" t="s">
        <v>8469</v>
      </c>
      <c r="J1073" s="213"/>
      <c r="K1073" s="214"/>
      <c r="L1073" s="214"/>
      <c r="M1073" s="214"/>
      <c r="N1073" s="214"/>
      <c r="O1073" s="214"/>
      <c r="P1073" s="216"/>
    </row>
    <row r="1074" spans="2:16">
      <c r="B1074" s="267">
        <v>46296</v>
      </c>
      <c r="C1074" s="261" t="s">
        <v>7210</v>
      </c>
      <c r="D1074" s="261" t="s">
        <v>9995</v>
      </c>
      <c r="E1074" s="261" t="s">
        <v>3035</v>
      </c>
      <c r="F1074" s="261">
        <v>13358.691186245531</v>
      </c>
      <c r="G1074" s="261" t="s">
        <v>3056</v>
      </c>
      <c r="H1074" s="261"/>
      <c r="I1074" s="261" t="s">
        <v>3055</v>
      </c>
      <c r="J1074" s="213"/>
      <c r="K1074" s="214"/>
      <c r="L1074" s="214"/>
      <c r="M1074" s="214"/>
      <c r="N1074" s="214"/>
      <c r="O1074" s="214"/>
      <c r="P1074" s="216"/>
    </row>
    <row r="1075" spans="2:16">
      <c r="B1075" s="267">
        <v>46296</v>
      </c>
      <c r="C1075" s="261" t="s">
        <v>7210</v>
      </c>
      <c r="D1075" s="261" t="s">
        <v>9995</v>
      </c>
      <c r="E1075" s="261" t="s">
        <v>3035</v>
      </c>
      <c r="F1075" s="261">
        <v>6813.039831936705</v>
      </c>
      <c r="G1075" s="261" t="s">
        <v>3056</v>
      </c>
      <c r="H1075" s="261"/>
      <c r="I1075" s="261" t="s">
        <v>3055</v>
      </c>
      <c r="J1075" s="213"/>
      <c r="K1075" s="214"/>
      <c r="L1075" s="214"/>
      <c r="M1075" s="214"/>
      <c r="N1075" s="214"/>
      <c r="O1075" s="214"/>
      <c r="P1075" s="216"/>
    </row>
    <row r="1076" spans="2:16">
      <c r="B1076" s="267">
        <v>46296</v>
      </c>
      <c r="C1076" s="261" t="s">
        <v>11668</v>
      </c>
      <c r="D1076" s="261" t="s">
        <v>9995</v>
      </c>
      <c r="E1076" s="261" t="s">
        <v>3039</v>
      </c>
      <c r="F1076" s="261">
        <v>5049.5027106684574</v>
      </c>
      <c r="G1076" s="261" t="s">
        <v>8381</v>
      </c>
      <c r="H1076" s="261" t="s">
        <v>2864</v>
      </c>
      <c r="I1076" s="261" t="s">
        <v>8382</v>
      </c>
      <c r="J1076" s="213"/>
      <c r="K1076" s="214"/>
      <c r="L1076" s="214"/>
      <c r="M1076" s="214"/>
      <c r="N1076" s="214"/>
      <c r="O1076" s="214"/>
      <c r="P1076" s="216"/>
    </row>
    <row r="1077" spans="2:16">
      <c r="B1077" s="267">
        <v>46296</v>
      </c>
      <c r="C1077" s="261" t="s">
        <v>11668</v>
      </c>
      <c r="D1077" s="261" t="s">
        <v>9995</v>
      </c>
      <c r="E1077" s="261" t="s">
        <v>3039</v>
      </c>
      <c r="F1077" s="261">
        <v>11872.685208965329</v>
      </c>
      <c r="G1077" s="261" t="s">
        <v>8381</v>
      </c>
      <c r="H1077" s="261" t="s">
        <v>2864</v>
      </c>
      <c r="I1077" s="261" t="s">
        <v>8382</v>
      </c>
      <c r="J1077" s="213"/>
      <c r="K1077" s="214"/>
      <c r="L1077" s="214"/>
      <c r="M1077" s="214"/>
      <c r="N1077" s="214"/>
      <c r="O1077" s="214"/>
      <c r="P1077" s="216"/>
    </row>
    <row r="1078" spans="2:16">
      <c r="B1078" s="267">
        <v>46296</v>
      </c>
      <c r="C1078" s="261" t="s">
        <v>11661</v>
      </c>
      <c r="D1078" s="261" t="s">
        <v>9995</v>
      </c>
      <c r="E1078" s="261" t="s">
        <v>3047</v>
      </c>
      <c r="F1078" s="261">
        <v>449.80166707187891</v>
      </c>
      <c r="G1078" s="261" t="s">
        <v>2922</v>
      </c>
      <c r="H1078" s="261" t="s">
        <v>2974</v>
      </c>
      <c r="I1078" s="261" t="s">
        <v>8470</v>
      </c>
      <c r="J1078" s="213"/>
      <c r="K1078" s="214"/>
      <c r="L1078" s="214"/>
      <c r="M1078" s="214"/>
      <c r="N1078" s="214"/>
      <c r="O1078" s="214"/>
      <c r="P1078" s="216"/>
    </row>
    <row r="1079" spans="2:16">
      <c r="B1079" s="267">
        <v>46296</v>
      </c>
      <c r="C1079" s="261" t="s">
        <v>11661</v>
      </c>
      <c r="D1079" s="261" t="s">
        <v>9995</v>
      </c>
      <c r="E1079" s="261" t="s">
        <v>3047</v>
      </c>
      <c r="F1079" s="261">
        <v>449.26925499550998</v>
      </c>
      <c r="G1079" s="261" t="s">
        <v>2922</v>
      </c>
      <c r="H1079" s="261" t="s">
        <v>2945</v>
      </c>
      <c r="I1079" s="261" t="s">
        <v>8471</v>
      </c>
      <c r="J1079" s="213"/>
      <c r="K1079" s="214"/>
      <c r="L1079" s="214"/>
      <c r="M1079" s="214"/>
      <c r="N1079" s="214"/>
      <c r="O1079" s="214"/>
      <c r="P1079" s="216"/>
    </row>
    <row r="1080" spans="2:16">
      <c r="B1080" s="267">
        <v>46296</v>
      </c>
      <c r="C1080" s="261" t="s">
        <v>11662</v>
      </c>
      <c r="D1080" s="261" t="s">
        <v>9995</v>
      </c>
      <c r="E1080" s="261" t="s">
        <v>3047</v>
      </c>
      <c r="F1080" s="261">
        <v>441.52695159986621</v>
      </c>
      <c r="G1080" s="261" t="s">
        <v>8472</v>
      </c>
      <c r="H1080" s="261" t="s">
        <v>2940</v>
      </c>
      <c r="I1080" s="261" t="s">
        <v>8473</v>
      </c>
      <c r="J1080" s="213"/>
      <c r="K1080" s="214"/>
      <c r="L1080" s="214"/>
      <c r="M1080" s="214"/>
      <c r="N1080" s="214"/>
      <c r="O1080" s="214"/>
      <c r="P1080" s="216"/>
    </row>
    <row r="1081" spans="2:16">
      <c r="B1081" s="267">
        <v>46296</v>
      </c>
      <c r="C1081" s="261" t="s">
        <v>11662</v>
      </c>
      <c r="D1081" s="261" t="s">
        <v>9995</v>
      </c>
      <c r="E1081" s="261" t="s">
        <v>3047</v>
      </c>
      <c r="F1081" s="261">
        <v>441.5318172685802</v>
      </c>
      <c r="G1081" s="261" t="s">
        <v>8472</v>
      </c>
      <c r="H1081" s="261" t="s">
        <v>2939</v>
      </c>
      <c r="I1081" s="261" t="s">
        <v>8474</v>
      </c>
      <c r="J1081" s="213"/>
      <c r="K1081" s="214"/>
      <c r="L1081" s="214"/>
      <c r="M1081" s="214"/>
      <c r="N1081" s="214"/>
      <c r="O1081" s="214"/>
      <c r="P1081" s="216"/>
    </row>
    <row r="1082" spans="2:16">
      <c r="B1082" s="267">
        <v>46296</v>
      </c>
      <c r="C1082" s="261" t="s">
        <v>11662</v>
      </c>
      <c r="D1082" s="261" t="s">
        <v>9995</v>
      </c>
      <c r="E1082" s="261" t="s">
        <v>3047</v>
      </c>
      <c r="F1082" s="261">
        <v>441.52976491302252</v>
      </c>
      <c r="G1082" s="261" t="s">
        <v>8472</v>
      </c>
      <c r="H1082" s="261" t="s">
        <v>2937</v>
      </c>
      <c r="I1082" s="261" t="s">
        <v>8475</v>
      </c>
      <c r="J1082" s="213"/>
      <c r="K1082" s="214"/>
      <c r="L1082" s="214"/>
      <c r="M1082" s="214"/>
      <c r="N1082" s="214"/>
      <c r="O1082" s="214"/>
      <c r="P1082" s="216"/>
    </row>
    <row r="1083" spans="2:16">
      <c r="B1083" s="267">
        <v>46296</v>
      </c>
      <c r="C1083" s="261" t="s">
        <v>11662</v>
      </c>
      <c r="D1083" s="261" t="s">
        <v>9995</v>
      </c>
      <c r="E1083" s="261" t="s">
        <v>3047</v>
      </c>
      <c r="F1083" s="261">
        <v>441.52831795811647</v>
      </c>
      <c r="G1083" s="261" t="s">
        <v>8472</v>
      </c>
      <c r="H1083" s="261" t="s">
        <v>2936</v>
      </c>
      <c r="I1083" s="261" t="s">
        <v>8476</v>
      </c>
      <c r="J1083" s="213"/>
      <c r="K1083" s="214"/>
      <c r="L1083" s="214"/>
      <c r="M1083" s="214"/>
      <c r="N1083" s="214"/>
      <c r="O1083" s="214"/>
      <c r="P1083" s="216"/>
    </row>
    <row r="1084" spans="2:16">
      <c r="B1084" s="267">
        <v>46296</v>
      </c>
      <c r="C1084" s="261" t="s">
        <v>11662</v>
      </c>
      <c r="D1084" s="261" t="s">
        <v>9995</v>
      </c>
      <c r="E1084" s="261" t="s">
        <v>3047</v>
      </c>
      <c r="F1084" s="261">
        <v>445.35992399603128</v>
      </c>
      <c r="G1084" s="261" t="s">
        <v>8477</v>
      </c>
      <c r="H1084" s="261" t="s">
        <v>2935</v>
      </c>
      <c r="I1084" s="261" t="s">
        <v>8478</v>
      </c>
      <c r="J1084" s="213"/>
      <c r="K1084" s="214"/>
      <c r="L1084" s="214"/>
      <c r="M1084" s="214"/>
      <c r="N1084" s="214"/>
      <c r="O1084" s="214"/>
      <c r="P1084" s="216"/>
    </row>
    <row r="1085" spans="2:16">
      <c r="B1085" s="267">
        <v>46296</v>
      </c>
      <c r="C1085" s="261" t="s">
        <v>11662</v>
      </c>
      <c r="D1085" s="261" t="s">
        <v>9995</v>
      </c>
      <c r="E1085" s="261" t="s">
        <v>3047</v>
      </c>
      <c r="F1085" s="261">
        <v>445.3627493493259</v>
      </c>
      <c r="G1085" s="261" t="s">
        <v>8477</v>
      </c>
      <c r="H1085" s="261" t="s">
        <v>2936</v>
      </c>
      <c r="I1085" s="261" t="s">
        <v>8479</v>
      </c>
      <c r="J1085" s="213"/>
      <c r="K1085" s="214"/>
      <c r="L1085" s="214"/>
      <c r="M1085" s="214"/>
      <c r="N1085" s="214"/>
      <c r="O1085" s="214"/>
      <c r="P1085" s="216"/>
    </row>
    <row r="1086" spans="2:16">
      <c r="B1086" s="267">
        <v>46296</v>
      </c>
      <c r="C1086" s="261" t="s">
        <v>11662</v>
      </c>
      <c r="D1086" s="261" t="s">
        <v>9995</v>
      </c>
      <c r="E1086" s="261" t="s">
        <v>3047</v>
      </c>
      <c r="F1086" s="261">
        <v>445.36278840154409</v>
      </c>
      <c r="G1086" s="261" t="s">
        <v>8477</v>
      </c>
      <c r="H1086" s="261" t="s">
        <v>2937</v>
      </c>
      <c r="I1086" s="261" t="s">
        <v>8480</v>
      </c>
      <c r="J1086" s="213"/>
      <c r="K1086" s="214"/>
      <c r="L1086" s="214"/>
      <c r="M1086" s="214"/>
      <c r="N1086" s="214"/>
      <c r="O1086" s="214"/>
      <c r="P1086" s="216"/>
    </row>
    <row r="1087" spans="2:16">
      <c r="B1087" s="267">
        <v>46296</v>
      </c>
      <c r="C1087" s="261" t="s">
        <v>11662</v>
      </c>
      <c r="D1087" s="261" t="s">
        <v>9995</v>
      </c>
      <c r="E1087" s="261" t="s">
        <v>3047</v>
      </c>
      <c r="F1087" s="261">
        <v>517.0091595724225</v>
      </c>
      <c r="G1087" s="261" t="s">
        <v>8481</v>
      </c>
      <c r="H1087" s="261" t="s">
        <v>2936</v>
      </c>
      <c r="I1087" s="261" t="s">
        <v>8482</v>
      </c>
      <c r="J1087" s="213"/>
      <c r="K1087" s="214"/>
      <c r="L1087" s="214"/>
      <c r="M1087" s="214"/>
      <c r="N1087" s="214"/>
      <c r="O1087" s="214"/>
      <c r="P1087" s="216"/>
    </row>
    <row r="1088" spans="2:16">
      <c r="B1088" s="267">
        <v>46296</v>
      </c>
      <c r="C1088" s="261" t="s">
        <v>11662</v>
      </c>
      <c r="D1088" s="261" t="s">
        <v>9995</v>
      </c>
      <c r="E1088" s="261" t="s">
        <v>3047</v>
      </c>
      <c r="F1088" s="261">
        <v>510.42943416163331</v>
      </c>
      <c r="G1088" s="261" t="s">
        <v>8481</v>
      </c>
      <c r="H1088" s="261" t="s">
        <v>2935</v>
      </c>
      <c r="I1088" s="261" t="s">
        <v>8483</v>
      </c>
      <c r="J1088" s="213"/>
      <c r="K1088" s="214"/>
      <c r="L1088" s="214"/>
      <c r="M1088" s="214"/>
      <c r="N1088" s="214"/>
      <c r="O1088" s="214"/>
      <c r="P1088" s="216"/>
    </row>
    <row r="1089" spans="2:16">
      <c r="B1089" s="267">
        <v>46296</v>
      </c>
      <c r="C1089" s="261" t="s">
        <v>11662</v>
      </c>
      <c r="D1089" s="261" t="s">
        <v>9995</v>
      </c>
      <c r="E1089" s="261" t="s">
        <v>3047</v>
      </c>
      <c r="F1089" s="261">
        <v>517.8917092345655</v>
      </c>
      <c r="G1089" s="261" t="s">
        <v>8481</v>
      </c>
      <c r="H1089" s="261" t="s">
        <v>2933</v>
      </c>
      <c r="I1089" s="261" t="s">
        <v>8484</v>
      </c>
      <c r="J1089" s="213"/>
      <c r="K1089" s="214"/>
      <c r="L1089" s="214"/>
      <c r="M1089" s="214"/>
      <c r="N1089" s="214"/>
      <c r="O1089" s="214"/>
      <c r="P1089" s="216"/>
    </row>
    <row r="1090" spans="2:16">
      <c r="B1090" s="267">
        <v>46296</v>
      </c>
      <c r="C1090" s="261" t="s">
        <v>11662</v>
      </c>
      <c r="D1090" s="261" t="s">
        <v>9995</v>
      </c>
      <c r="E1090" s="261" t="s">
        <v>3047</v>
      </c>
      <c r="F1090" s="261">
        <v>469.26381440088147</v>
      </c>
      <c r="G1090" s="261" t="s">
        <v>8485</v>
      </c>
      <c r="H1090" s="261" t="s">
        <v>2940</v>
      </c>
      <c r="I1090" s="261" t="s">
        <v>8486</v>
      </c>
      <c r="J1090" s="213"/>
      <c r="K1090" s="214"/>
      <c r="L1090" s="214"/>
      <c r="M1090" s="214"/>
      <c r="N1090" s="214"/>
      <c r="O1090" s="214"/>
      <c r="P1090" s="216"/>
    </row>
    <row r="1091" spans="2:16">
      <c r="B1091" s="267">
        <v>46296</v>
      </c>
      <c r="C1091" s="261" t="s">
        <v>11662</v>
      </c>
      <c r="D1091" s="261" t="s">
        <v>9995</v>
      </c>
      <c r="E1091" s="261" t="s">
        <v>3047</v>
      </c>
      <c r="F1091" s="261">
        <v>466.79623411688948</v>
      </c>
      <c r="G1091" s="261" t="s">
        <v>8485</v>
      </c>
      <c r="H1091" s="261" t="s">
        <v>2979</v>
      </c>
      <c r="I1091" s="261" t="s">
        <v>8487</v>
      </c>
      <c r="J1091" s="213"/>
      <c r="K1091" s="214"/>
      <c r="L1091" s="214"/>
      <c r="M1091" s="214"/>
      <c r="N1091" s="214"/>
      <c r="O1091" s="214"/>
      <c r="P1091" s="216"/>
    </row>
    <row r="1092" spans="2:16">
      <c r="B1092" s="267">
        <v>46296</v>
      </c>
      <c r="C1092" s="261" t="s">
        <v>11662</v>
      </c>
      <c r="D1092" s="261" t="s">
        <v>9995</v>
      </c>
      <c r="E1092" s="261" t="s">
        <v>3047</v>
      </c>
      <c r="F1092" s="261">
        <v>478.91577965393662</v>
      </c>
      <c r="G1092" s="261" t="s">
        <v>8488</v>
      </c>
      <c r="H1092" s="261" t="s">
        <v>2864</v>
      </c>
      <c r="I1092" s="261" t="s">
        <v>8489</v>
      </c>
      <c r="J1092" s="213"/>
      <c r="K1092" s="214"/>
      <c r="L1092" s="214"/>
      <c r="M1092" s="214"/>
      <c r="N1092" s="214"/>
      <c r="O1092" s="214"/>
      <c r="P1092" s="216"/>
    </row>
    <row r="1093" spans="2:16">
      <c r="B1093" s="267">
        <v>46296</v>
      </c>
      <c r="C1093" s="261" t="s">
        <v>11662</v>
      </c>
      <c r="D1093" s="261" t="s">
        <v>9995</v>
      </c>
      <c r="E1093" s="261" t="s">
        <v>3047</v>
      </c>
      <c r="F1093" s="261">
        <v>967.2724926173687</v>
      </c>
      <c r="G1093" s="261" t="s">
        <v>8481</v>
      </c>
      <c r="H1093" s="261" t="s">
        <v>2865</v>
      </c>
      <c r="I1093" s="261" t="s">
        <v>8490</v>
      </c>
      <c r="J1093" s="213"/>
      <c r="K1093" s="214"/>
      <c r="L1093" s="214"/>
      <c r="M1093" s="214"/>
      <c r="N1093" s="214"/>
      <c r="O1093" s="214"/>
      <c r="P1093" s="216"/>
    </row>
    <row r="1094" spans="2:16">
      <c r="B1094" s="267">
        <v>46296</v>
      </c>
      <c r="C1094" s="261" t="s">
        <v>11670</v>
      </c>
      <c r="D1094" s="261" t="s">
        <v>9995</v>
      </c>
      <c r="E1094" s="261" t="s">
        <v>3047</v>
      </c>
      <c r="F1094" s="261">
        <v>5341.2668351477478</v>
      </c>
      <c r="G1094" s="261" t="s">
        <v>2917</v>
      </c>
      <c r="H1094" s="261" t="s">
        <v>2937</v>
      </c>
      <c r="I1094" s="261" t="s">
        <v>3055</v>
      </c>
      <c r="J1094" s="213"/>
      <c r="K1094" s="214"/>
      <c r="L1094" s="214"/>
      <c r="M1094" s="214"/>
      <c r="N1094" s="214"/>
      <c r="O1094" s="214"/>
      <c r="P1094" s="216"/>
    </row>
    <row r="1095" spans="2:16">
      <c r="B1095" s="267">
        <v>46296</v>
      </c>
      <c r="C1095" s="261" t="s">
        <v>11671</v>
      </c>
      <c r="D1095" s="261" t="s">
        <v>9995</v>
      </c>
      <c r="E1095" s="261" t="s">
        <v>3047</v>
      </c>
      <c r="F1095" s="261">
        <v>5370.1438897910994</v>
      </c>
      <c r="G1095" s="261" t="s">
        <v>2917</v>
      </c>
      <c r="H1095" s="261" t="s">
        <v>2978</v>
      </c>
      <c r="I1095" s="261" t="s">
        <v>3055</v>
      </c>
      <c r="J1095" s="213"/>
      <c r="K1095" s="214"/>
      <c r="L1095" s="214"/>
      <c r="M1095" s="214"/>
      <c r="N1095" s="214"/>
      <c r="O1095" s="214"/>
      <c r="P1095" s="216"/>
    </row>
    <row r="1096" spans="2:16">
      <c r="B1096" s="267">
        <v>46296</v>
      </c>
      <c r="C1096" s="261" t="s">
        <v>11671</v>
      </c>
      <c r="D1096" s="261" t="s">
        <v>9995</v>
      </c>
      <c r="E1096" s="261" t="s">
        <v>3047</v>
      </c>
      <c r="F1096" s="261">
        <v>4298.4470318087842</v>
      </c>
      <c r="G1096" s="261" t="s">
        <v>2979</v>
      </c>
      <c r="H1096" s="261" t="s">
        <v>2981</v>
      </c>
      <c r="I1096" s="261" t="s">
        <v>8491</v>
      </c>
      <c r="J1096" s="213"/>
      <c r="K1096" s="214"/>
      <c r="L1096" s="214"/>
      <c r="M1096" s="214"/>
      <c r="N1096" s="214"/>
      <c r="O1096" s="214"/>
      <c r="P1096" s="216"/>
    </row>
    <row r="1097" spans="2:16">
      <c r="B1097" s="267">
        <v>46297</v>
      </c>
      <c r="C1097" s="261" t="s">
        <v>11666</v>
      </c>
      <c r="D1097" s="261" t="s">
        <v>9995</v>
      </c>
      <c r="E1097" s="261" t="s">
        <v>3048</v>
      </c>
      <c r="F1097" s="261">
        <v>365.55847185105091</v>
      </c>
      <c r="G1097" s="261" t="s">
        <v>2976</v>
      </c>
      <c r="H1097" s="261" t="s">
        <v>2916</v>
      </c>
      <c r="I1097" s="261" t="s">
        <v>8509</v>
      </c>
      <c r="J1097" s="213"/>
      <c r="K1097" s="214"/>
      <c r="L1097" s="214"/>
      <c r="M1097" s="214"/>
      <c r="N1097" s="214"/>
      <c r="O1097" s="214"/>
      <c r="P1097" s="216"/>
    </row>
    <row r="1098" spans="2:16">
      <c r="B1098" s="267">
        <v>46297</v>
      </c>
      <c r="C1098" s="261" t="s">
        <v>11672</v>
      </c>
      <c r="D1098" s="261" t="s">
        <v>9995</v>
      </c>
      <c r="E1098" s="261" t="s">
        <v>6875</v>
      </c>
      <c r="F1098" s="261">
        <v>14256.398016973169</v>
      </c>
      <c r="G1098" s="261" t="s">
        <v>8510</v>
      </c>
      <c r="H1098" s="261" t="s">
        <v>2865</v>
      </c>
      <c r="I1098" s="261" t="s">
        <v>8511</v>
      </c>
      <c r="J1098" s="213"/>
      <c r="K1098" s="214"/>
      <c r="L1098" s="214"/>
      <c r="M1098" s="214"/>
      <c r="N1098" s="214"/>
      <c r="O1098" s="214"/>
      <c r="P1098" s="216"/>
    </row>
    <row r="1099" spans="2:16">
      <c r="B1099" s="267">
        <v>46297</v>
      </c>
      <c r="C1099" s="261" t="s">
        <v>11672</v>
      </c>
      <c r="D1099" s="261" t="s">
        <v>9995</v>
      </c>
      <c r="E1099" s="261" t="s">
        <v>6875</v>
      </c>
      <c r="F1099" s="261">
        <v>8501.6020044460893</v>
      </c>
      <c r="G1099" s="261" t="s">
        <v>2983</v>
      </c>
      <c r="H1099" s="261" t="s">
        <v>3056</v>
      </c>
      <c r="I1099" s="261" t="s">
        <v>8512</v>
      </c>
      <c r="J1099" s="213"/>
      <c r="K1099" s="214"/>
      <c r="L1099" s="214"/>
      <c r="M1099" s="214"/>
      <c r="N1099" s="214"/>
      <c r="O1099" s="214"/>
      <c r="P1099" s="216"/>
    </row>
    <row r="1100" spans="2:16">
      <c r="B1100" s="267">
        <v>46297</v>
      </c>
      <c r="C1100" s="261" t="s">
        <v>11669</v>
      </c>
      <c r="D1100" s="261" t="s">
        <v>9995</v>
      </c>
      <c r="E1100" s="261" t="s">
        <v>7409</v>
      </c>
      <c r="F1100" s="261">
        <v>4540.8129562214017</v>
      </c>
      <c r="G1100" s="261" t="s">
        <v>7493</v>
      </c>
      <c r="H1100" s="261" t="s">
        <v>2934</v>
      </c>
      <c r="I1100" s="261" t="s">
        <v>8513</v>
      </c>
      <c r="J1100" s="213"/>
      <c r="K1100" s="214"/>
      <c r="L1100" s="214"/>
      <c r="M1100" s="214"/>
      <c r="N1100" s="214"/>
      <c r="O1100" s="214"/>
      <c r="P1100" s="216"/>
    </row>
    <row r="1101" spans="2:16">
      <c r="B1101" s="267">
        <v>46297</v>
      </c>
      <c r="C1101" s="261" t="s">
        <v>11669</v>
      </c>
      <c r="D1101" s="261" t="s">
        <v>9995</v>
      </c>
      <c r="E1101" s="261" t="s">
        <v>3045</v>
      </c>
      <c r="F1101" s="261">
        <v>5520.2421728502959</v>
      </c>
      <c r="G1101" s="261" t="s">
        <v>7493</v>
      </c>
      <c r="H1101" s="261" t="s">
        <v>2931</v>
      </c>
      <c r="I1101" s="261" t="s">
        <v>8514</v>
      </c>
      <c r="J1101" s="213"/>
      <c r="K1101" s="214"/>
      <c r="L1101" s="214"/>
      <c r="M1101" s="214"/>
      <c r="N1101" s="214"/>
      <c r="O1101" s="214"/>
      <c r="P1101" s="216"/>
    </row>
    <row r="1102" spans="2:16">
      <c r="B1102" s="267">
        <v>46297</v>
      </c>
      <c r="C1102" s="261" t="s">
        <v>7722</v>
      </c>
      <c r="D1102" s="261" t="s">
        <v>9995</v>
      </c>
      <c r="E1102" s="261" t="s">
        <v>3046</v>
      </c>
      <c r="F1102" s="261">
        <v>429.22311928868288</v>
      </c>
      <c r="G1102" s="261" t="s">
        <v>2994</v>
      </c>
      <c r="H1102" s="261" t="s">
        <v>2918</v>
      </c>
      <c r="I1102" s="261" t="s">
        <v>8515</v>
      </c>
      <c r="J1102" s="213"/>
      <c r="K1102" s="214"/>
      <c r="L1102" s="214"/>
      <c r="M1102" s="214"/>
      <c r="N1102" s="214"/>
      <c r="O1102" s="214"/>
      <c r="P1102" s="216"/>
    </row>
    <row r="1103" spans="2:16">
      <c r="B1103" s="267">
        <v>46297</v>
      </c>
      <c r="C1103" s="261" t="s">
        <v>7722</v>
      </c>
      <c r="D1103" s="261" t="s">
        <v>9995</v>
      </c>
      <c r="E1103" s="261" t="s">
        <v>3046</v>
      </c>
      <c r="F1103" s="261">
        <v>422.38215705379838</v>
      </c>
      <c r="G1103" s="261" t="s">
        <v>2994</v>
      </c>
      <c r="H1103" s="261" t="s">
        <v>2922</v>
      </c>
      <c r="I1103" s="261" t="s">
        <v>8516</v>
      </c>
      <c r="J1103" s="213"/>
      <c r="K1103" s="214"/>
      <c r="L1103" s="214"/>
      <c r="M1103" s="214"/>
      <c r="N1103" s="214"/>
      <c r="O1103" s="214"/>
      <c r="P1103" s="216"/>
    </row>
    <row r="1104" spans="2:16">
      <c r="B1104" s="267">
        <v>46297</v>
      </c>
      <c r="C1104" s="261" t="s">
        <v>7722</v>
      </c>
      <c r="D1104" s="261" t="s">
        <v>9995</v>
      </c>
      <c r="E1104" s="261" t="s">
        <v>3046</v>
      </c>
      <c r="F1104" s="261">
        <v>422.38361136615282</v>
      </c>
      <c r="G1104" s="261" t="s">
        <v>2994</v>
      </c>
      <c r="H1104" s="261" t="s">
        <v>2933</v>
      </c>
      <c r="I1104" s="261" t="s">
        <v>8517</v>
      </c>
      <c r="J1104" s="213"/>
      <c r="K1104" s="214"/>
      <c r="L1104" s="214"/>
      <c r="M1104" s="214"/>
      <c r="N1104" s="214"/>
      <c r="O1104" s="214"/>
      <c r="P1104" s="216"/>
    </row>
    <row r="1105" spans="2:16">
      <c r="B1105" s="267">
        <v>46297</v>
      </c>
      <c r="C1105" s="261" t="s">
        <v>7722</v>
      </c>
      <c r="D1105" s="261" t="s">
        <v>9995</v>
      </c>
      <c r="E1105" s="261" t="s">
        <v>3046</v>
      </c>
      <c r="F1105" s="261">
        <v>421.17283380590379</v>
      </c>
      <c r="G1105" s="261" t="s">
        <v>2994</v>
      </c>
      <c r="H1105" s="261" t="s">
        <v>2935</v>
      </c>
      <c r="I1105" s="261" t="s">
        <v>8518</v>
      </c>
      <c r="J1105" s="213"/>
      <c r="K1105" s="214"/>
      <c r="L1105" s="214"/>
      <c r="M1105" s="214"/>
      <c r="N1105" s="214"/>
      <c r="O1105" s="214"/>
      <c r="P1105" s="216"/>
    </row>
    <row r="1106" spans="2:16">
      <c r="B1106" s="267">
        <v>46297</v>
      </c>
      <c r="C1106" s="261" t="s">
        <v>7722</v>
      </c>
      <c r="D1106" s="261" t="s">
        <v>9995</v>
      </c>
      <c r="E1106" s="261" t="s">
        <v>3046</v>
      </c>
      <c r="F1106" s="261">
        <v>464.13504838943481</v>
      </c>
      <c r="G1106" s="261" t="s">
        <v>2994</v>
      </c>
      <c r="H1106" s="261" t="s">
        <v>2937</v>
      </c>
      <c r="I1106" s="261" t="s">
        <v>8519</v>
      </c>
      <c r="J1106" s="213"/>
      <c r="K1106" s="214"/>
      <c r="L1106" s="214"/>
      <c r="M1106" s="214"/>
      <c r="N1106" s="214"/>
      <c r="O1106" s="214"/>
      <c r="P1106" s="216"/>
    </row>
    <row r="1107" spans="2:16">
      <c r="B1107" s="267">
        <v>46297</v>
      </c>
      <c r="C1107" s="261" t="s">
        <v>7722</v>
      </c>
      <c r="D1107" s="261" t="s">
        <v>9995</v>
      </c>
      <c r="E1107" s="261" t="s">
        <v>3046</v>
      </c>
      <c r="F1107" s="261">
        <v>618.98316422663629</v>
      </c>
      <c r="G1107" s="261" t="s">
        <v>2994</v>
      </c>
      <c r="H1107" s="261" t="s">
        <v>2936</v>
      </c>
      <c r="I1107" s="261" t="s">
        <v>8520</v>
      </c>
      <c r="J1107" s="213"/>
      <c r="K1107" s="214"/>
      <c r="L1107" s="214"/>
      <c r="M1107" s="214"/>
      <c r="N1107" s="214"/>
      <c r="O1107" s="214"/>
      <c r="P1107" s="216"/>
    </row>
    <row r="1108" spans="2:16">
      <c r="B1108" s="267">
        <v>46297</v>
      </c>
      <c r="C1108" s="261" t="s">
        <v>7722</v>
      </c>
      <c r="D1108" s="261" t="s">
        <v>9995</v>
      </c>
      <c r="E1108" s="261" t="s">
        <v>3046</v>
      </c>
      <c r="F1108" s="261">
        <v>625.52036740723997</v>
      </c>
      <c r="G1108" s="261" t="s">
        <v>3000</v>
      </c>
      <c r="H1108" s="261" t="s">
        <v>2945</v>
      </c>
      <c r="I1108" s="261" t="s">
        <v>8521</v>
      </c>
      <c r="J1108" s="213"/>
      <c r="K1108" s="214"/>
      <c r="L1108" s="214"/>
      <c r="M1108" s="214"/>
      <c r="N1108" s="214"/>
      <c r="O1108" s="214"/>
      <c r="P1108" s="216"/>
    </row>
    <row r="1109" spans="2:16">
      <c r="B1109" s="267">
        <v>46297</v>
      </c>
      <c r="C1109" s="261" t="s">
        <v>7722</v>
      </c>
      <c r="D1109" s="261" t="s">
        <v>9995</v>
      </c>
      <c r="E1109" s="261" t="s">
        <v>3046</v>
      </c>
      <c r="F1109" s="261">
        <v>555.88563924934715</v>
      </c>
      <c r="G1109" s="261" t="s">
        <v>3000</v>
      </c>
      <c r="H1109" s="261" t="s">
        <v>8384</v>
      </c>
      <c r="I1109" s="261" t="s">
        <v>3055</v>
      </c>
      <c r="J1109" s="213"/>
      <c r="K1109" s="214"/>
      <c r="L1109" s="214"/>
      <c r="M1109" s="214"/>
      <c r="N1109" s="214"/>
      <c r="O1109" s="214"/>
      <c r="P1109" s="216"/>
    </row>
    <row r="1110" spans="2:16">
      <c r="B1110" s="267">
        <v>46297</v>
      </c>
      <c r="C1110" s="261" t="s">
        <v>7722</v>
      </c>
      <c r="D1110" s="261" t="s">
        <v>9995</v>
      </c>
      <c r="E1110" s="261" t="s">
        <v>3046</v>
      </c>
      <c r="F1110" s="261">
        <v>437.79621470347053</v>
      </c>
      <c r="G1110" s="261" t="s">
        <v>3000</v>
      </c>
      <c r="H1110" s="261" t="s">
        <v>2865</v>
      </c>
      <c r="I1110" s="261" t="s">
        <v>8522</v>
      </c>
      <c r="J1110" s="213"/>
      <c r="K1110" s="214"/>
      <c r="L1110" s="214"/>
      <c r="M1110" s="214"/>
      <c r="N1110" s="214"/>
      <c r="O1110" s="214"/>
      <c r="P1110" s="216"/>
    </row>
    <row r="1111" spans="2:16">
      <c r="B1111" s="267">
        <v>46297</v>
      </c>
      <c r="C1111" s="261" t="s">
        <v>7722</v>
      </c>
      <c r="D1111" s="261" t="s">
        <v>9995</v>
      </c>
      <c r="E1111" s="261" t="s">
        <v>3046</v>
      </c>
      <c r="F1111" s="261">
        <v>457.76356486231089</v>
      </c>
      <c r="G1111" s="261" t="s">
        <v>3000</v>
      </c>
      <c r="H1111" s="261" t="s">
        <v>2864</v>
      </c>
      <c r="I1111" s="261" t="s">
        <v>8523</v>
      </c>
      <c r="J1111" s="213"/>
      <c r="K1111" s="214"/>
      <c r="L1111" s="214"/>
      <c r="M1111" s="214"/>
      <c r="N1111" s="214"/>
      <c r="O1111" s="214"/>
      <c r="P1111" s="216"/>
    </row>
    <row r="1112" spans="2:16">
      <c r="B1112" s="267">
        <v>46297</v>
      </c>
      <c r="C1112" s="261" t="s">
        <v>7722</v>
      </c>
      <c r="D1112" s="261" t="s">
        <v>9995</v>
      </c>
      <c r="E1112" s="261" t="s">
        <v>3046</v>
      </c>
      <c r="F1112" s="261">
        <v>426.68692008405918</v>
      </c>
      <c r="G1112" s="261" t="s">
        <v>2994</v>
      </c>
      <c r="H1112" s="261" t="s">
        <v>2917</v>
      </c>
      <c r="I1112" s="261" t="s">
        <v>8524</v>
      </c>
      <c r="J1112" s="213"/>
      <c r="K1112" s="214"/>
      <c r="L1112" s="214"/>
      <c r="M1112" s="214"/>
      <c r="N1112" s="214"/>
      <c r="O1112" s="214"/>
      <c r="P1112" s="216"/>
    </row>
    <row r="1113" spans="2:16">
      <c r="B1113" s="267">
        <v>46297</v>
      </c>
      <c r="C1113" s="261" t="s">
        <v>7722</v>
      </c>
      <c r="D1113" s="261" t="s">
        <v>9995</v>
      </c>
      <c r="E1113" s="261" t="s">
        <v>3046</v>
      </c>
      <c r="F1113" s="261">
        <v>426.68843210674822</v>
      </c>
      <c r="G1113" s="261" t="s">
        <v>2994</v>
      </c>
      <c r="H1113" s="261" t="s">
        <v>2916</v>
      </c>
      <c r="I1113" s="261" t="s">
        <v>8525</v>
      </c>
      <c r="J1113" s="213"/>
      <c r="K1113" s="214"/>
      <c r="L1113" s="214"/>
      <c r="M1113" s="214"/>
      <c r="N1113" s="214"/>
      <c r="O1113" s="214"/>
      <c r="P1113" s="216"/>
    </row>
    <row r="1114" spans="2:16">
      <c r="B1114" s="267">
        <v>46297</v>
      </c>
      <c r="C1114" s="261" t="s">
        <v>7722</v>
      </c>
      <c r="D1114" s="261" t="s">
        <v>9995</v>
      </c>
      <c r="E1114" s="261" t="s">
        <v>3046</v>
      </c>
      <c r="F1114" s="261">
        <v>426.68681132979691</v>
      </c>
      <c r="G1114" s="261" t="s">
        <v>2994</v>
      </c>
      <c r="H1114" s="261" t="s">
        <v>2978</v>
      </c>
      <c r="I1114" s="261" t="s">
        <v>8526</v>
      </c>
      <c r="J1114" s="213"/>
      <c r="K1114" s="214"/>
      <c r="L1114" s="214"/>
      <c r="M1114" s="214"/>
      <c r="N1114" s="214"/>
      <c r="O1114" s="214"/>
      <c r="P1114" s="216"/>
    </row>
    <row r="1115" spans="2:16">
      <c r="B1115" s="267">
        <v>46297</v>
      </c>
      <c r="C1115" s="261" t="s">
        <v>7722</v>
      </c>
      <c r="D1115" s="261" t="s">
        <v>9995</v>
      </c>
      <c r="E1115" s="261" t="s">
        <v>3046</v>
      </c>
      <c r="F1115" s="261">
        <v>426.68964992649848</v>
      </c>
      <c r="G1115" s="261" t="s">
        <v>2994</v>
      </c>
      <c r="H1115" s="261" t="s">
        <v>2977</v>
      </c>
      <c r="I1115" s="261" t="s">
        <v>8527</v>
      </c>
      <c r="J1115" s="213"/>
      <c r="K1115" s="214"/>
      <c r="L1115" s="214"/>
      <c r="M1115" s="214"/>
      <c r="N1115" s="214"/>
      <c r="O1115" s="214"/>
      <c r="P1115" s="216"/>
    </row>
    <row r="1116" spans="2:16">
      <c r="B1116" s="267">
        <v>46297</v>
      </c>
      <c r="C1116" s="261" t="s">
        <v>7722</v>
      </c>
      <c r="D1116" s="261" t="s">
        <v>9995</v>
      </c>
      <c r="E1116" s="261" t="s">
        <v>3046</v>
      </c>
      <c r="F1116" s="261">
        <v>416.24996704421937</v>
      </c>
      <c r="G1116" s="261" t="s">
        <v>2994</v>
      </c>
      <c r="H1116" s="261" t="s">
        <v>2976</v>
      </c>
      <c r="I1116" s="261" t="s">
        <v>8528</v>
      </c>
      <c r="J1116" s="213"/>
      <c r="K1116" s="214"/>
      <c r="L1116" s="214"/>
      <c r="M1116" s="214"/>
      <c r="N1116" s="214"/>
      <c r="O1116" s="214"/>
      <c r="P1116" s="216"/>
    </row>
    <row r="1117" spans="2:16">
      <c r="B1117" s="267">
        <v>46297</v>
      </c>
      <c r="C1117" s="261" t="s">
        <v>7722</v>
      </c>
      <c r="D1117" s="261" t="s">
        <v>9995</v>
      </c>
      <c r="E1117" s="261" t="s">
        <v>3046</v>
      </c>
      <c r="F1117" s="261">
        <v>430.47886377573008</v>
      </c>
      <c r="G1117" s="261" t="s">
        <v>2994</v>
      </c>
      <c r="H1117" s="261" t="s">
        <v>2866</v>
      </c>
      <c r="I1117" s="261" t="s">
        <v>8529</v>
      </c>
      <c r="J1117" s="213"/>
      <c r="K1117" s="214"/>
      <c r="L1117" s="214"/>
      <c r="M1117" s="214"/>
      <c r="N1117" s="214"/>
      <c r="O1117" s="214"/>
      <c r="P1117" s="216"/>
    </row>
    <row r="1118" spans="2:16">
      <c r="B1118" s="267">
        <v>46297</v>
      </c>
      <c r="C1118" s="261" t="s">
        <v>7722</v>
      </c>
      <c r="D1118" s="261" t="s">
        <v>9995</v>
      </c>
      <c r="E1118" s="261" t="s">
        <v>3046</v>
      </c>
      <c r="F1118" s="261">
        <v>433.59435888566082</v>
      </c>
      <c r="G1118" s="261" t="s">
        <v>2994</v>
      </c>
      <c r="H1118" s="261" t="s">
        <v>2975</v>
      </c>
      <c r="I1118" s="261" t="s">
        <v>8530</v>
      </c>
      <c r="J1118" s="213"/>
      <c r="K1118" s="214"/>
      <c r="L1118" s="214"/>
      <c r="M1118" s="214"/>
      <c r="N1118" s="214"/>
      <c r="O1118" s="214"/>
      <c r="P1118" s="216"/>
    </row>
    <row r="1119" spans="2:16">
      <c r="B1119" s="267">
        <v>46297</v>
      </c>
      <c r="C1119" s="261" t="s">
        <v>11667</v>
      </c>
      <c r="D1119" s="261" t="s">
        <v>9995</v>
      </c>
      <c r="E1119" s="261" t="s">
        <v>3046</v>
      </c>
      <c r="F1119" s="261">
        <v>684.80158056062646</v>
      </c>
      <c r="G1119" s="261" t="s">
        <v>7355</v>
      </c>
      <c r="H1119" s="261" t="s">
        <v>2865</v>
      </c>
      <c r="I1119" s="261" t="s">
        <v>8531</v>
      </c>
      <c r="J1119" s="213"/>
      <c r="K1119" s="214"/>
      <c r="L1119" s="214"/>
      <c r="M1119" s="214"/>
      <c r="N1119" s="214"/>
      <c r="O1119" s="214"/>
      <c r="P1119" s="216"/>
    </row>
    <row r="1120" spans="2:16">
      <c r="B1120" s="267">
        <v>46297</v>
      </c>
      <c r="C1120" s="261" t="s">
        <v>11667</v>
      </c>
      <c r="D1120" s="261" t="s">
        <v>9995</v>
      </c>
      <c r="E1120" s="261" t="s">
        <v>3046</v>
      </c>
      <c r="F1120" s="261">
        <v>444.80347920954227</v>
      </c>
      <c r="G1120" s="261" t="s">
        <v>7353</v>
      </c>
      <c r="H1120" s="261" t="s">
        <v>2977</v>
      </c>
      <c r="I1120" s="261" t="s">
        <v>8532</v>
      </c>
      <c r="J1120" s="213"/>
      <c r="K1120" s="214"/>
      <c r="L1120" s="214"/>
      <c r="M1120" s="214"/>
      <c r="N1120" s="214"/>
      <c r="O1120" s="214"/>
      <c r="P1120" s="216"/>
    </row>
    <row r="1121" spans="2:16">
      <c r="B1121" s="267">
        <v>46297</v>
      </c>
      <c r="C1121" s="261" t="s">
        <v>11667</v>
      </c>
      <c r="D1121" s="261" t="s">
        <v>9995</v>
      </c>
      <c r="E1121" s="261" t="s">
        <v>3046</v>
      </c>
      <c r="F1121" s="261">
        <v>439.32167040929198</v>
      </c>
      <c r="G1121" s="261" t="s">
        <v>7353</v>
      </c>
      <c r="H1121" s="261" t="s">
        <v>2866</v>
      </c>
      <c r="I1121" s="261" t="s">
        <v>8533</v>
      </c>
      <c r="J1121" s="213"/>
      <c r="K1121" s="214"/>
      <c r="L1121" s="214"/>
      <c r="M1121" s="214"/>
      <c r="N1121" s="214"/>
      <c r="O1121" s="214"/>
      <c r="P1121" s="216"/>
    </row>
    <row r="1122" spans="2:16">
      <c r="B1122" s="267">
        <v>46297</v>
      </c>
      <c r="C1122" s="261" t="s">
        <v>11667</v>
      </c>
      <c r="D1122" s="261" t="s">
        <v>9995</v>
      </c>
      <c r="E1122" s="261" t="s">
        <v>3046</v>
      </c>
      <c r="F1122" s="261">
        <v>521.3100915197283</v>
      </c>
      <c r="G1122" s="261" t="s">
        <v>7353</v>
      </c>
      <c r="H1122" s="261" t="s">
        <v>2916</v>
      </c>
      <c r="I1122" s="261" t="s">
        <v>8534</v>
      </c>
      <c r="J1122" s="213"/>
      <c r="K1122" s="214"/>
      <c r="L1122" s="214"/>
      <c r="M1122" s="214"/>
      <c r="N1122" s="214"/>
      <c r="O1122" s="214"/>
      <c r="P1122" s="216"/>
    </row>
    <row r="1123" spans="2:16">
      <c r="B1123" s="267">
        <v>46297</v>
      </c>
      <c r="C1123" s="261" t="s">
        <v>11667</v>
      </c>
      <c r="D1123" s="261" t="s">
        <v>9995</v>
      </c>
      <c r="E1123" s="261" t="s">
        <v>3046</v>
      </c>
      <c r="F1123" s="261">
        <v>731.06754720397294</v>
      </c>
      <c r="G1123" s="261" t="s">
        <v>7353</v>
      </c>
      <c r="H1123" s="261" t="s">
        <v>2978</v>
      </c>
      <c r="I1123" s="261" t="s">
        <v>8535</v>
      </c>
      <c r="J1123" s="213"/>
      <c r="K1123" s="214"/>
      <c r="L1123" s="214"/>
      <c r="M1123" s="214"/>
      <c r="N1123" s="214"/>
      <c r="O1123" s="214"/>
      <c r="P1123" s="216"/>
    </row>
    <row r="1124" spans="2:16">
      <c r="B1124" s="267">
        <v>46297</v>
      </c>
      <c r="C1124" s="261" t="s">
        <v>11667</v>
      </c>
      <c r="D1124" s="261" t="s">
        <v>9995</v>
      </c>
      <c r="E1124" s="261" t="s">
        <v>3046</v>
      </c>
      <c r="F1124" s="261">
        <v>450.4895305018872</v>
      </c>
      <c r="G1124" s="261" t="s">
        <v>7353</v>
      </c>
      <c r="H1124" s="261" t="s">
        <v>2922</v>
      </c>
      <c r="I1124" s="261" t="s">
        <v>8536</v>
      </c>
      <c r="J1124" s="213"/>
      <c r="K1124" s="214"/>
      <c r="L1124" s="214"/>
      <c r="M1124" s="214"/>
      <c r="N1124" s="214"/>
      <c r="O1124" s="214"/>
      <c r="P1124" s="216"/>
    </row>
    <row r="1125" spans="2:16">
      <c r="B1125" s="267">
        <v>46297</v>
      </c>
      <c r="C1125" s="261" t="s">
        <v>7210</v>
      </c>
      <c r="D1125" s="261" t="s">
        <v>9995</v>
      </c>
      <c r="E1125" s="261" t="s">
        <v>6872</v>
      </c>
      <c r="F1125" s="261">
        <v>898.67733123153448</v>
      </c>
      <c r="G1125" s="261" t="s">
        <v>2995</v>
      </c>
      <c r="H1125" s="261" t="s">
        <v>2977</v>
      </c>
      <c r="I1125" s="261" t="s">
        <v>8537</v>
      </c>
      <c r="J1125" s="213"/>
      <c r="K1125" s="214"/>
      <c r="L1125" s="214"/>
      <c r="M1125" s="214"/>
      <c r="N1125" s="214"/>
      <c r="O1125" s="214"/>
      <c r="P1125" s="216"/>
    </row>
    <row r="1126" spans="2:16">
      <c r="B1126" s="267">
        <v>46297</v>
      </c>
      <c r="C1126" s="261" t="s">
        <v>7210</v>
      </c>
      <c r="D1126" s="261" t="s">
        <v>9995</v>
      </c>
      <c r="E1126" s="261" t="s">
        <v>6872</v>
      </c>
      <c r="F1126" s="261">
        <v>418.23505439329892</v>
      </c>
      <c r="G1126" s="261" t="s">
        <v>2995</v>
      </c>
      <c r="H1126" s="261" t="s">
        <v>2866</v>
      </c>
      <c r="I1126" s="261" t="s">
        <v>8538</v>
      </c>
      <c r="J1126" s="213"/>
      <c r="K1126" s="214"/>
      <c r="L1126" s="214"/>
      <c r="M1126" s="214"/>
      <c r="N1126" s="214"/>
      <c r="O1126" s="214"/>
      <c r="P1126" s="216"/>
    </row>
    <row r="1127" spans="2:16">
      <c r="B1127" s="267">
        <v>46297</v>
      </c>
      <c r="C1127" s="261" t="s">
        <v>7210</v>
      </c>
      <c r="D1127" s="261" t="s">
        <v>9995</v>
      </c>
      <c r="E1127" s="261" t="s">
        <v>6872</v>
      </c>
      <c r="F1127" s="261">
        <v>785.35011760145426</v>
      </c>
      <c r="G1127" s="261" t="s">
        <v>2995</v>
      </c>
      <c r="H1127" s="261" t="s">
        <v>2975</v>
      </c>
      <c r="I1127" s="261" t="s">
        <v>8539</v>
      </c>
      <c r="J1127" s="213"/>
      <c r="K1127" s="214"/>
      <c r="L1127" s="214"/>
      <c r="M1127" s="214"/>
      <c r="N1127" s="214"/>
      <c r="O1127" s="214"/>
      <c r="P1127" s="216"/>
    </row>
    <row r="1128" spans="2:16">
      <c r="B1128" s="267">
        <v>46297</v>
      </c>
      <c r="C1128" s="261" t="s">
        <v>7210</v>
      </c>
      <c r="D1128" s="261" t="s">
        <v>9995</v>
      </c>
      <c r="E1128" s="261" t="s">
        <v>6872</v>
      </c>
      <c r="F1128" s="261">
        <v>841.0073978882283</v>
      </c>
      <c r="G1128" s="261" t="s">
        <v>2995</v>
      </c>
      <c r="H1128" s="261" t="s">
        <v>2978</v>
      </c>
      <c r="I1128" s="261" t="s">
        <v>8540</v>
      </c>
      <c r="J1128" s="213"/>
      <c r="K1128" s="214"/>
      <c r="L1128" s="214"/>
      <c r="M1128" s="214"/>
      <c r="N1128" s="214"/>
      <c r="O1128" s="214"/>
      <c r="P1128" s="216"/>
    </row>
    <row r="1129" spans="2:16">
      <c r="B1129" s="267">
        <v>46297</v>
      </c>
      <c r="C1129" s="261" t="s">
        <v>7210</v>
      </c>
      <c r="D1129" s="261" t="s">
        <v>9995</v>
      </c>
      <c r="E1129" s="261" t="s">
        <v>6872</v>
      </c>
      <c r="F1129" s="261">
        <v>548.66783288493752</v>
      </c>
      <c r="G1129" s="261" t="s">
        <v>2995</v>
      </c>
      <c r="H1129" s="261" t="s">
        <v>2974</v>
      </c>
      <c r="I1129" s="261" t="s">
        <v>8541</v>
      </c>
      <c r="J1129" s="213"/>
      <c r="K1129" s="214"/>
      <c r="L1129" s="214"/>
      <c r="M1129" s="214"/>
      <c r="N1129" s="214"/>
      <c r="O1129" s="214"/>
      <c r="P1129" s="216"/>
    </row>
    <row r="1130" spans="2:16">
      <c r="B1130" s="267">
        <v>46297</v>
      </c>
      <c r="C1130" s="261" t="s">
        <v>7210</v>
      </c>
      <c r="D1130" s="261" t="s">
        <v>9995</v>
      </c>
      <c r="E1130" s="261" t="s">
        <v>6872</v>
      </c>
      <c r="F1130" s="261">
        <v>359.99988046381623</v>
      </c>
      <c r="G1130" s="261" t="s">
        <v>2995</v>
      </c>
      <c r="H1130" s="261" t="s">
        <v>2916</v>
      </c>
      <c r="I1130" s="261" t="s">
        <v>8542</v>
      </c>
      <c r="J1130" s="213"/>
      <c r="K1130" s="214"/>
      <c r="L1130" s="214"/>
      <c r="M1130" s="214"/>
      <c r="N1130" s="214"/>
      <c r="O1130" s="214"/>
      <c r="P1130" s="216"/>
    </row>
    <row r="1131" spans="2:16">
      <c r="B1131" s="267">
        <v>46297</v>
      </c>
      <c r="C1131" s="261" t="s">
        <v>7210</v>
      </c>
      <c r="D1131" s="261" t="s">
        <v>9995</v>
      </c>
      <c r="E1131" s="261" t="s">
        <v>6872</v>
      </c>
      <c r="F1131" s="261">
        <v>548.66676794923842</v>
      </c>
      <c r="G1131" s="261" t="s">
        <v>2995</v>
      </c>
      <c r="H1131" s="261" t="s">
        <v>2945</v>
      </c>
      <c r="I1131" s="261" t="s">
        <v>8543</v>
      </c>
      <c r="J1131" s="213"/>
      <c r="K1131" s="214"/>
      <c r="L1131" s="214"/>
      <c r="M1131" s="214"/>
      <c r="N1131" s="214"/>
      <c r="O1131" s="214"/>
      <c r="P1131" s="216"/>
    </row>
    <row r="1132" spans="2:16">
      <c r="B1132" s="267">
        <v>46297</v>
      </c>
      <c r="C1132" s="261" t="s">
        <v>7210</v>
      </c>
      <c r="D1132" s="261" t="s">
        <v>9995</v>
      </c>
      <c r="E1132" s="261" t="s">
        <v>6872</v>
      </c>
      <c r="F1132" s="261">
        <v>548.66864907741547</v>
      </c>
      <c r="G1132" s="261" t="s">
        <v>2995</v>
      </c>
      <c r="H1132" s="261" t="s">
        <v>2864</v>
      </c>
      <c r="I1132" s="261" t="s">
        <v>8544</v>
      </c>
      <c r="J1132" s="213"/>
      <c r="K1132" s="214"/>
      <c r="L1132" s="214"/>
      <c r="M1132" s="214"/>
      <c r="N1132" s="214"/>
      <c r="O1132" s="214"/>
      <c r="P1132" s="216"/>
    </row>
    <row r="1133" spans="2:16">
      <c r="B1133" s="267">
        <v>46297</v>
      </c>
      <c r="C1133" s="261" t="s">
        <v>7210</v>
      </c>
      <c r="D1133" s="261" t="s">
        <v>9995</v>
      </c>
      <c r="E1133" s="261" t="s">
        <v>6872</v>
      </c>
      <c r="F1133" s="261">
        <v>490.33633521199232</v>
      </c>
      <c r="G1133" s="261" t="s">
        <v>2995</v>
      </c>
      <c r="H1133" s="261" t="s">
        <v>2865</v>
      </c>
      <c r="I1133" s="261" t="s">
        <v>8545</v>
      </c>
      <c r="J1133" s="213"/>
      <c r="K1133" s="214"/>
      <c r="L1133" s="214"/>
      <c r="M1133" s="214"/>
      <c r="N1133" s="214"/>
      <c r="O1133" s="214"/>
      <c r="P1133" s="216"/>
    </row>
    <row r="1134" spans="2:16">
      <c r="B1134" s="267">
        <v>46297</v>
      </c>
      <c r="C1134" s="261" t="s">
        <v>7210</v>
      </c>
      <c r="D1134" s="261" t="s">
        <v>9995</v>
      </c>
      <c r="E1134" s="261" t="s">
        <v>6872</v>
      </c>
      <c r="F1134" s="261">
        <v>998.19358926080167</v>
      </c>
      <c r="G1134" s="261" t="s">
        <v>2995</v>
      </c>
      <c r="H1134" s="261" t="s">
        <v>2976</v>
      </c>
      <c r="I1134" s="261" t="s">
        <v>8546</v>
      </c>
      <c r="J1134" s="213"/>
      <c r="K1134" s="214"/>
      <c r="L1134" s="214"/>
      <c r="M1134" s="214"/>
      <c r="N1134" s="214"/>
      <c r="O1134" s="214"/>
      <c r="P1134" s="216"/>
    </row>
    <row r="1135" spans="2:16">
      <c r="B1135" s="267">
        <v>46297</v>
      </c>
      <c r="C1135" s="261" t="s">
        <v>11672</v>
      </c>
      <c r="D1135" s="261" t="s">
        <v>9995</v>
      </c>
      <c r="E1135" s="261" t="s">
        <v>3044</v>
      </c>
      <c r="F1135" s="261">
        <v>11425.22922416497</v>
      </c>
      <c r="G1135" s="261" t="s">
        <v>2980</v>
      </c>
      <c r="H1135" s="261" t="s">
        <v>2865</v>
      </c>
      <c r="I1135" s="261" t="s">
        <v>8547</v>
      </c>
      <c r="J1135" s="213"/>
      <c r="K1135" s="214"/>
      <c r="L1135" s="214"/>
      <c r="M1135" s="214"/>
      <c r="N1135" s="214"/>
      <c r="O1135" s="214"/>
      <c r="P1135" s="216"/>
    </row>
    <row r="1136" spans="2:16">
      <c r="B1136" s="267">
        <v>46297</v>
      </c>
      <c r="C1136" s="261" t="s">
        <v>11672</v>
      </c>
      <c r="D1136" s="261" t="s">
        <v>9995</v>
      </c>
      <c r="E1136" s="261" t="s">
        <v>3036</v>
      </c>
      <c r="F1136" s="261">
        <v>10687.60658037243</v>
      </c>
      <c r="G1136" s="261" t="s">
        <v>2981</v>
      </c>
      <c r="H1136" s="261" t="s">
        <v>2865</v>
      </c>
      <c r="I1136" s="261" t="s">
        <v>8548</v>
      </c>
      <c r="J1136" s="213"/>
      <c r="K1136" s="214"/>
      <c r="L1136" s="214"/>
      <c r="M1136" s="214"/>
      <c r="N1136" s="214"/>
      <c r="O1136" s="214"/>
      <c r="P1136" s="216"/>
    </row>
    <row r="1137" spans="2:16">
      <c r="B1137" s="267">
        <v>46297</v>
      </c>
      <c r="C1137" s="261" t="s">
        <v>11672</v>
      </c>
      <c r="D1137" s="261" t="s">
        <v>9995</v>
      </c>
      <c r="E1137" s="261" t="s">
        <v>3036</v>
      </c>
      <c r="F1137" s="261">
        <v>2491.2483976632361</v>
      </c>
      <c r="G1137" s="261" t="s">
        <v>2983</v>
      </c>
      <c r="H1137" s="261" t="s">
        <v>3056</v>
      </c>
      <c r="I1137" s="261" t="s">
        <v>8512</v>
      </c>
      <c r="J1137" s="213"/>
      <c r="K1137" s="214"/>
      <c r="L1137" s="214"/>
      <c r="M1137" s="214"/>
      <c r="N1137" s="214"/>
      <c r="O1137" s="214"/>
      <c r="P1137" s="216"/>
    </row>
    <row r="1138" spans="2:16">
      <c r="B1138" s="267">
        <v>46297</v>
      </c>
      <c r="C1138" s="261" t="s">
        <v>7722</v>
      </c>
      <c r="D1138" s="261" t="s">
        <v>9995</v>
      </c>
      <c r="E1138" s="261" t="s">
        <v>3034</v>
      </c>
      <c r="F1138" s="261">
        <v>1063.1595290660921</v>
      </c>
      <c r="G1138" s="261" t="s">
        <v>3000</v>
      </c>
      <c r="H1138" s="261" t="s">
        <v>2979</v>
      </c>
      <c r="I1138" s="261" t="s">
        <v>8549</v>
      </c>
      <c r="J1138" s="213"/>
      <c r="K1138" s="214"/>
      <c r="L1138" s="214"/>
      <c r="M1138" s="214"/>
      <c r="N1138" s="214"/>
      <c r="O1138" s="214"/>
      <c r="P1138" s="216"/>
    </row>
    <row r="1139" spans="2:16">
      <c r="B1139" s="267">
        <v>46297</v>
      </c>
      <c r="C1139" s="261" t="s">
        <v>7722</v>
      </c>
      <c r="D1139" s="261" t="s">
        <v>9995</v>
      </c>
      <c r="E1139" s="261" t="s">
        <v>3034</v>
      </c>
      <c r="F1139" s="261">
        <v>454.13750523142522</v>
      </c>
      <c r="G1139" s="261" t="s">
        <v>3000</v>
      </c>
      <c r="H1139" s="261" t="s">
        <v>2980</v>
      </c>
      <c r="I1139" s="261" t="s">
        <v>8550</v>
      </c>
      <c r="J1139" s="213"/>
      <c r="K1139" s="214"/>
      <c r="L1139" s="214"/>
      <c r="M1139" s="214"/>
      <c r="N1139" s="214"/>
      <c r="O1139" s="214"/>
      <c r="P1139" s="216"/>
    </row>
    <row r="1140" spans="2:16">
      <c r="B1140" s="267">
        <v>46297</v>
      </c>
      <c r="C1140" s="261" t="s">
        <v>7722</v>
      </c>
      <c r="D1140" s="261" t="s">
        <v>9995</v>
      </c>
      <c r="E1140" s="261" t="s">
        <v>3034</v>
      </c>
      <c r="F1140" s="261">
        <v>472.73343827947969</v>
      </c>
      <c r="G1140" s="261" t="s">
        <v>3000</v>
      </c>
      <c r="H1140" s="261" t="s">
        <v>2981</v>
      </c>
      <c r="I1140" s="261" t="s">
        <v>8551</v>
      </c>
      <c r="J1140" s="213"/>
      <c r="K1140" s="214"/>
      <c r="L1140" s="214"/>
      <c r="M1140" s="214"/>
      <c r="N1140" s="214"/>
      <c r="O1140" s="214"/>
      <c r="P1140" s="216"/>
    </row>
    <row r="1141" spans="2:16">
      <c r="B1141" s="267">
        <v>46297</v>
      </c>
      <c r="C1141" s="261" t="s">
        <v>7722</v>
      </c>
      <c r="D1141" s="261" t="s">
        <v>9995</v>
      </c>
      <c r="E1141" s="261" t="s">
        <v>3034</v>
      </c>
      <c r="F1141" s="261">
        <v>472.73040747269988</v>
      </c>
      <c r="G1141" s="261" t="s">
        <v>3000</v>
      </c>
      <c r="H1141" s="261" t="s">
        <v>2982</v>
      </c>
      <c r="I1141" s="261" t="s">
        <v>8552</v>
      </c>
      <c r="J1141" s="213"/>
      <c r="K1141" s="214"/>
      <c r="L1141" s="214"/>
      <c r="M1141" s="214"/>
      <c r="N1141" s="214"/>
      <c r="O1141" s="214"/>
      <c r="P1141" s="216"/>
    </row>
    <row r="1142" spans="2:16">
      <c r="B1142" s="267">
        <v>46297</v>
      </c>
      <c r="C1142" s="261" t="s">
        <v>7722</v>
      </c>
      <c r="D1142" s="261" t="s">
        <v>9995</v>
      </c>
      <c r="E1142" s="261" t="s">
        <v>3034</v>
      </c>
      <c r="F1142" s="261">
        <v>496.66409994475538</v>
      </c>
      <c r="G1142" s="261" t="s">
        <v>2994</v>
      </c>
      <c r="H1142" s="261" t="s">
        <v>2979</v>
      </c>
      <c r="I1142" s="261" t="s">
        <v>8553</v>
      </c>
      <c r="J1142" s="213"/>
      <c r="K1142" s="214"/>
      <c r="L1142" s="214"/>
      <c r="M1142" s="214"/>
      <c r="N1142" s="214"/>
      <c r="O1142" s="214"/>
      <c r="P1142" s="216"/>
    </row>
    <row r="1143" spans="2:16">
      <c r="B1143" s="267">
        <v>46297</v>
      </c>
      <c r="C1143" s="261" t="s">
        <v>7722</v>
      </c>
      <c r="D1143" s="261" t="s">
        <v>9995</v>
      </c>
      <c r="E1143" s="261" t="s">
        <v>3034</v>
      </c>
      <c r="F1143" s="261">
        <v>496.66439523175359</v>
      </c>
      <c r="G1143" s="261" t="s">
        <v>2994</v>
      </c>
      <c r="H1143" s="261" t="s">
        <v>2940</v>
      </c>
      <c r="I1143" s="261" t="s">
        <v>8554</v>
      </c>
      <c r="J1143" s="213"/>
      <c r="K1143" s="214"/>
      <c r="L1143" s="214"/>
      <c r="M1143" s="214"/>
      <c r="N1143" s="214"/>
      <c r="O1143" s="214"/>
      <c r="P1143" s="216"/>
    </row>
    <row r="1144" spans="2:16">
      <c r="B1144" s="267">
        <v>46297</v>
      </c>
      <c r="C1144" s="261" t="s">
        <v>7722</v>
      </c>
      <c r="D1144" s="261" t="s">
        <v>9995</v>
      </c>
      <c r="E1144" s="261" t="s">
        <v>3034</v>
      </c>
      <c r="F1144" s="261">
        <v>505.07854272425169</v>
      </c>
      <c r="G1144" s="261" t="s">
        <v>2994</v>
      </c>
      <c r="H1144" s="261" t="s">
        <v>2939</v>
      </c>
      <c r="I1144" s="261" t="s">
        <v>8555</v>
      </c>
      <c r="J1144" s="213"/>
      <c r="K1144" s="214"/>
      <c r="L1144" s="214"/>
      <c r="M1144" s="214"/>
      <c r="N1144" s="214"/>
      <c r="O1144" s="214"/>
      <c r="P1144" s="216"/>
    </row>
    <row r="1145" spans="2:16">
      <c r="B1145" s="267">
        <v>46297</v>
      </c>
      <c r="C1145" s="261" t="s">
        <v>7722</v>
      </c>
      <c r="D1145" s="261" t="s">
        <v>9995</v>
      </c>
      <c r="E1145" s="261" t="s">
        <v>3034</v>
      </c>
      <c r="F1145" s="261">
        <v>503.05274837336037</v>
      </c>
      <c r="G1145" s="261" t="s">
        <v>2994</v>
      </c>
      <c r="H1145" s="261" t="s">
        <v>8384</v>
      </c>
      <c r="I1145" s="261" t="s">
        <v>3055</v>
      </c>
      <c r="J1145" s="213"/>
      <c r="K1145" s="214"/>
      <c r="L1145" s="214"/>
      <c r="M1145" s="214"/>
      <c r="N1145" s="214"/>
      <c r="O1145" s="214"/>
      <c r="P1145" s="216"/>
    </row>
    <row r="1146" spans="2:16">
      <c r="B1146" s="267">
        <v>46297</v>
      </c>
      <c r="C1146" s="261" t="s">
        <v>7722</v>
      </c>
      <c r="D1146" s="261" t="s">
        <v>9995</v>
      </c>
      <c r="E1146" s="261" t="s">
        <v>3034</v>
      </c>
      <c r="F1146" s="261">
        <v>451.03196484968072</v>
      </c>
      <c r="G1146" s="261" t="s">
        <v>2994</v>
      </c>
      <c r="H1146" s="261" t="s">
        <v>2938</v>
      </c>
      <c r="I1146" s="261" t="s">
        <v>8556</v>
      </c>
      <c r="J1146" s="213"/>
      <c r="K1146" s="214"/>
      <c r="L1146" s="214"/>
      <c r="M1146" s="214"/>
      <c r="N1146" s="214"/>
      <c r="O1146" s="214"/>
      <c r="P1146" s="216"/>
    </row>
    <row r="1147" spans="2:16">
      <c r="B1147" s="267">
        <v>46297</v>
      </c>
      <c r="C1147" s="261" t="s">
        <v>7722</v>
      </c>
      <c r="D1147" s="261" t="s">
        <v>9995</v>
      </c>
      <c r="E1147" s="261" t="s">
        <v>3034</v>
      </c>
      <c r="F1147" s="261">
        <v>485.24552863650018</v>
      </c>
      <c r="G1147" s="261" t="s">
        <v>3000</v>
      </c>
      <c r="H1147" s="261" t="s">
        <v>2992</v>
      </c>
      <c r="I1147" s="261" t="s">
        <v>8557</v>
      </c>
      <c r="J1147" s="213"/>
      <c r="K1147" s="214"/>
      <c r="L1147" s="214"/>
      <c r="M1147" s="214"/>
      <c r="N1147" s="214"/>
      <c r="O1147" s="214"/>
      <c r="P1147" s="216"/>
    </row>
    <row r="1148" spans="2:16">
      <c r="B1148" s="267">
        <v>46297</v>
      </c>
      <c r="C1148" s="261" t="s">
        <v>7722</v>
      </c>
      <c r="D1148" s="261" t="s">
        <v>9995</v>
      </c>
      <c r="E1148" s="261" t="s">
        <v>3034</v>
      </c>
      <c r="F1148" s="261">
        <v>482.82474266178912</v>
      </c>
      <c r="G1148" s="261" t="s">
        <v>3000</v>
      </c>
      <c r="H1148" s="261" t="s">
        <v>2991</v>
      </c>
      <c r="I1148" s="261" t="s">
        <v>8558</v>
      </c>
      <c r="J1148" s="213"/>
      <c r="K1148" s="214"/>
      <c r="L1148" s="214"/>
      <c r="M1148" s="214"/>
      <c r="N1148" s="214"/>
      <c r="O1148" s="214"/>
      <c r="P1148" s="216"/>
    </row>
    <row r="1149" spans="2:16">
      <c r="B1149" s="267">
        <v>46297</v>
      </c>
      <c r="C1149" s="261" t="s">
        <v>7722</v>
      </c>
      <c r="D1149" s="261" t="s">
        <v>9995</v>
      </c>
      <c r="E1149" s="261" t="s">
        <v>3034</v>
      </c>
      <c r="F1149" s="261">
        <v>413.27746223658318</v>
      </c>
      <c r="G1149" s="261" t="s">
        <v>3000</v>
      </c>
      <c r="H1149" s="261" t="s">
        <v>2974</v>
      </c>
      <c r="I1149" s="261" t="s">
        <v>8559</v>
      </c>
      <c r="J1149" s="213"/>
      <c r="K1149" s="214"/>
      <c r="L1149" s="214"/>
      <c r="M1149" s="214"/>
      <c r="N1149" s="214"/>
      <c r="O1149" s="214"/>
      <c r="P1149" s="216"/>
    </row>
    <row r="1150" spans="2:16">
      <c r="B1150" s="267">
        <v>46297</v>
      </c>
      <c r="C1150" s="261" t="s">
        <v>7722</v>
      </c>
      <c r="D1150" s="261" t="s">
        <v>9995</v>
      </c>
      <c r="E1150" s="261" t="s">
        <v>3034</v>
      </c>
      <c r="F1150" s="261">
        <v>482.82268364168698</v>
      </c>
      <c r="G1150" s="261" t="s">
        <v>3000</v>
      </c>
      <c r="H1150" s="261" t="s">
        <v>2990</v>
      </c>
      <c r="I1150" s="261" t="s">
        <v>8560</v>
      </c>
      <c r="J1150" s="213"/>
      <c r="K1150" s="214"/>
      <c r="L1150" s="214"/>
      <c r="M1150" s="214"/>
      <c r="N1150" s="214"/>
      <c r="O1150" s="214"/>
      <c r="P1150" s="216"/>
    </row>
    <row r="1151" spans="2:16">
      <c r="B1151" s="267">
        <v>46297</v>
      </c>
      <c r="C1151" s="261" t="s">
        <v>7722</v>
      </c>
      <c r="D1151" s="261" t="s">
        <v>9995</v>
      </c>
      <c r="E1151" s="261" t="s">
        <v>3034</v>
      </c>
      <c r="F1151" s="261">
        <v>411.52473072521389</v>
      </c>
      <c r="G1151" s="261" t="s">
        <v>3000</v>
      </c>
      <c r="H1151" s="261" t="s">
        <v>2975</v>
      </c>
      <c r="I1151" s="261" t="s">
        <v>8561</v>
      </c>
      <c r="J1151" s="213"/>
      <c r="K1151" s="214"/>
      <c r="L1151" s="214"/>
      <c r="M1151" s="214"/>
      <c r="N1151" s="214"/>
      <c r="O1151" s="214"/>
      <c r="P1151" s="216"/>
    </row>
    <row r="1152" spans="2:16">
      <c r="B1152" s="267">
        <v>46297</v>
      </c>
      <c r="C1152" s="261" t="s">
        <v>7722</v>
      </c>
      <c r="D1152" s="261" t="s">
        <v>9995</v>
      </c>
      <c r="E1152" s="261" t="s">
        <v>3034</v>
      </c>
      <c r="F1152" s="261">
        <v>482.82486965320999</v>
      </c>
      <c r="G1152" s="261" t="s">
        <v>3000</v>
      </c>
      <c r="H1152" s="261" t="s">
        <v>2989</v>
      </c>
      <c r="I1152" s="261" t="s">
        <v>8562</v>
      </c>
      <c r="J1152" s="213"/>
      <c r="K1152" s="214"/>
      <c r="L1152" s="214"/>
      <c r="M1152" s="214"/>
      <c r="N1152" s="214"/>
      <c r="O1152" s="214"/>
      <c r="P1152" s="216"/>
    </row>
    <row r="1153" spans="2:16">
      <c r="B1153" s="267">
        <v>46297</v>
      </c>
      <c r="C1153" s="261" t="s">
        <v>7722</v>
      </c>
      <c r="D1153" s="261" t="s">
        <v>9995</v>
      </c>
      <c r="E1153" s="261" t="s">
        <v>3034</v>
      </c>
      <c r="F1153" s="261">
        <v>406.46523838490248</v>
      </c>
      <c r="G1153" s="261" t="s">
        <v>3000</v>
      </c>
      <c r="H1153" s="261" t="s">
        <v>2866</v>
      </c>
      <c r="I1153" s="261" t="s">
        <v>8563</v>
      </c>
      <c r="J1153" s="213"/>
      <c r="K1153" s="214"/>
      <c r="L1153" s="214"/>
      <c r="M1153" s="214"/>
      <c r="N1153" s="214"/>
      <c r="O1153" s="214"/>
      <c r="P1153" s="216"/>
    </row>
    <row r="1154" spans="2:16">
      <c r="B1154" s="267">
        <v>46297</v>
      </c>
      <c r="C1154" s="261" t="s">
        <v>7722</v>
      </c>
      <c r="D1154" s="261" t="s">
        <v>9995</v>
      </c>
      <c r="E1154" s="261" t="s">
        <v>3034</v>
      </c>
      <c r="F1154" s="261">
        <v>488.07961644791072</v>
      </c>
      <c r="G1154" s="261" t="s">
        <v>3000</v>
      </c>
      <c r="H1154" s="261" t="s">
        <v>2988</v>
      </c>
      <c r="I1154" s="261" t="s">
        <v>8564</v>
      </c>
      <c r="J1154" s="213"/>
      <c r="K1154" s="214"/>
      <c r="L1154" s="214"/>
      <c r="M1154" s="214"/>
      <c r="N1154" s="214"/>
      <c r="O1154" s="214"/>
      <c r="P1154" s="216"/>
    </row>
    <row r="1155" spans="2:16">
      <c r="B1155" s="267">
        <v>46297</v>
      </c>
      <c r="C1155" s="261" t="s">
        <v>7722</v>
      </c>
      <c r="D1155" s="261" t="s">
        <v>9995</v>
      </c>
      <c r="E1155" s="261" t="s">
        <v>3034</v>
      </c>
      <c r="F1155" s="261">
        <v>412.99600687995547</v>
      </c>
      <c r="G1155" s="261" t="s">
        <v>3000</v>
      </c>
      <c r="H1155" s="261" t="s">
        <v>2976</v>
      </c>
      <c r="I1155" s="261" t="s">
        <v>8565</v>
      </c>
      <c r="J1155" s="213"/>
      <c r="K1155" s="214"/>
      <c r="L1155" s="214"/>
      <c r="M1155" s="214"/>
      <c r="N1155" s="214"/>
      <c r="O1155" s="214"/>
      <c r="P1155" s="216"/>
    </row>
    <row r="1156" spans="2:16">
      <c r="B1156" s="267">
        <v>46297</v>
      </c>
      <c r="C1156" s="261" t="s">
        <v>7722</v>
      </c>
      <c r="D1156" s="261" t="s">
        <v>9995</v>
      </c>
      <c r="E1156" s="261" t="s">
        <v>3034</v>
      </c>
      <c r="F1156" s="261">
        <v>474.76434863358742</v>
      </c>
      <c r="G1156" s="261" t="s">
        <v>3000</v>
      </c>
      <c r="H1156" s="261" t="s">
        <v>7327</v>
      </c>
      <c r="I1156" s="261" t="s">
        <v>8566</v>
      </c>
      <c r="J1156" s="213"/>
      <c r="K1156" s="214"/>
      <c r="L1156" s="214"/>
      <c r="M1156" s="214"/>
      <c r="N1156" s="214"/>
      <c r="O1156" s="214"/>
      <c r="P1156" s="216"/>
    </row>
    <row r="1157" spans="2:16">
      <c r="B1157" s="267">
        <v>46297</v>
      </c>
      <c r="C1157" s="261" t="s">
        <v>7722</v>
      </c>
      <c r="D1157" s="261" t="s">
        <v>9995</v>
      </c>
      <c r="E1157" s="261" t="s">
        <v>3034</v>
      </c>
      <c r="F1157" s="261">
        <v>412.99407302960748</v>
      </c>
      <c r="G1157" s="261" t="s">
        <v>3000</v>
      </c>
      <c r="H1157" s="261" t="s">
        <v>2977</v>
      </c>
      <c r="I1157" s="261" t="s">
        <v>8567</v>
      </c>
      <c r="J1157" s="213"/>
      <c r="K1157" s="214"/>
      <c r="L1157" s="214"/>
      <c r="M1157" s="214"/>
      <c r="N1157" s="214"/>
      <c r="O1157" s="214"/>
      <c r="P1157" s="216"/>
    </row>
    <row r="1158" spans="2:16">
      <c r="B1158" s="267">
        <v>46297</v>
      </c>
      <c r="C1158" s="261" t="s">
        <v>7722</v>
      </c>
      <c r="D1158" s="261" t="s">
        <v>9995</v>
      </c>
      <c r="E1158" s="261" t="s">
        <v>3034</v>
      </c>
      <c r="F1158" s="261">
        <v>474.76862096227711</v>
      </c>
      <c r="G1158" s="261" t="s">
        <v>3000</v>
      </c>
      <c r="H1158" s="261" t="s">
        <v>2987</v>
      </c>
      <c r="I1158" s="261" t="s">
        <v>8568</v>
      </c>
      <c r="J1158" s="213"/>
      <c r="K1158" s="214"/>
      <c r="L1158" s="214"/>
      <c r="M1158" s="214"/>
      <c r="N1158" s="214"/>
      <c r="O1158" s="214"/>
      <c r="P1158" s="216"/>
    </row>
    <row r="1159" spans="2:16">
      <c r="B1159" s="267">
        <v>46297</v>
      </c>
      <c r="C1159" s="261" t="s">
        <v>7722</v>
      </c>
      <c r="D1159" s="261" t="s">
        <v>9995</v>
      </c>
      <c r="E1159" s="261" t="s">
        <v>3034</v>
      </c>
      <c r="F1159" s="261">
        <v>412.99729537405068</v>
      </c>
      <c r="G1159" s="261" t="s">
        <v>3000</v>
      </c>
      <c r="H1159" s="261" t="s">
        <v>2978</v>
      </c>
      <c r="I1159" s="261" t="s">
        <v>8569</v>
      </c>
      <c r="J1159" s="213"/>
      <c r="K1159" s="214"/>
      <c r="L1159" s="214"/>
      <c r="M1159" s="214"/>
      <c r="N1159" s="214"/>
      <c r="O1159" s="214"/>
      <c r="P1159" s="216"/>
    </row>
    <row r="1160" spans="2:16">
      <c r="B1160" s="267">
        <v>46297</v>
      </c>
      <c r="C1160" s="261" t="s">
        <v>7722</v>
      </c>
      <c r="D1160" s="261" t="s">
        <v>9995</v>
      </c>
      <c r="E1160" s="261" t="s">
        <v>3034</v>
      </c>
      <c r="F1160" s="261">
        <v>467.75858822092408</v>
      </c>
      <c r="G1160" s="261" t="s">
        <v>3000</v>
      </c>
      <c r="H1160" s="261" t="s">
        <v>2986</v>
      </c>
      <c r="I1160" s="261" t="s">
        <v>8570</v>
      </c>
      <c r="J1160" s="213"/>
      <c r="K1160" s="214"/>
      <c r="L1160" s="214"/>
      <c r="M1160" s="214"/>
      <c r="N1160" s="214"/>
      <c r="O1160" s="214"/>
      <c r="P1160" s="216"/>
    </row>
    <row r="1161" spans="2:16">
      <c r="B1161" s="267">
        <v>46297</v>
      </c>
      <c r="C1161" s="261" t="s">
        <v>7722</v>
      </c>
      <c r="D1161" s="261" t="s">
        <v>9995</v>
      </c>
      <c r="E1161" s="261" t="s">
        <v>3034</v>
      </c>
      <c r="F1161" s="261">
        <v>424.69387102872128</v>
      </c>
      <c r="G1161" s="261" t="s">
        <v>3000</v>
      </c>
      <c r="H1161" s="261" t="s">
        <v>2916</v>
      </c>
      <c r="I1161" s="261" t="s">
        <v>8571</v>
      </c>
      <c r="J1161" s="213"/>
      <c r="K1161" s="214"/>
      <c r="L1161" s="214"/>
      <c r="M1161" s="214"/>
      <c r="N1161" s="214"/>
      <c r="O1161" s="214"/>
      <c r="P1161" s="216"/>
    </row>
    <row r="1162" spans="2:16">
      <c r="B1162" s="267">
        <v>46297</v>
      </c>
      <c r="C1162" s="261" t="s">
        <v>7722</v>
      </c>
      <c r="D1162" s="261" t="s">
        <v>9995</v>
      </c>
      <c r="E1162" s="261" t="s">
        <v>3034</v>
      </c>
      <c r="F1162" s="261">
        <v>414.4408695474267</v>
      </c>
      <c r="G1162" s="261" t="s">
        <v>3000</v>
      </c>
      <c r="H1162" s="261" t="s">
        <v>2917</v>
      </c>
      <c r="I1162" s="261" t="s">
        <v>8572</v>
      </c>
      <c r="J1162" s="213"/>
      <c r="K1162" s="214"/>
      <c r="L1162" s="214"/>
      <c r="M1162" s="214"/>
      <c r="N1162" s="214"/>
      <c r="O1162" s="214"/>
      <c r="P1162" s="216"/>
    </row>
    <row r="1163" spans="2:16">
      <c r="B1163" s="267">
        <v>46297</v>
      </c>
      <c r="C1163" s="261" t="s">
        <v>7722</v>
      </c>
      <c r="D1163" s="261" t="s">
        <v>9995</v>
      </c>
      <c r="E1163" s="261" t="s">
        <v>3034</v>
      </c>
      <c r="F1163" s="261">
        <v>414.441570924595</v>
      </c>
      <c r="G1163" s="261" t="s">
        <v>3000</v>
      </c>
      <c r="H1163" s="261" t="s">
        <v>2918</v>
      </c>
      <c r="I1163" s="261" t="s">
        <v>8573</v>
      </c>
      <c r="J1163" s="213"/>
      <c r="K1163" s="214"/>
      <c r="L1163" s="214"/>
      <c r="M1163" s="214"/>
      <c r="N1163" s="214"/>
      <c r="O1163" s="214"/>
      <c r="P1163" s="216"/>
    </row>
    <row r="1164" spans="2:16">
      <c r="B1164" s="267">
        <v>46297</v>
      </c>
      <c r="C1164" s="261" t="s">
        <v>7722</v>
      </c>
      <c r="D1164" s="261" t="s">
        <v>9995</v>
      </c>
      <c r="E1164" s="261" t="s">
        <v>3034</v>
      </c>
      <c r="F1164" s="261">
        <v>414.44311935827142</v>
      </c>
      <c r="G1164" s="261" t="s">
        <v>3000</v>
      </c>
      <c r="H1164" s="261" t="s">
        <v>2922</v>
      </c>
      <c r="I1164" s="261" t="s">
        <v>8574</v>
      </c>
      <c r="J1164" s="213"/>
      <c r="K1164" s="214"/>
      <c r="L1164" s="214"/>
      <c r="M1164" s="214"/>
      <c r="N1164" s="214"/>
      <c r="O1164" s="214"/>
      <c r="P1164" s="216"/>
    </row>
    <row r="1165" spans="2:16">
      <c r="B1165" s="267">
        <v>46297</v>
      </c>
      <c r="C1165" s="261" t="s">
        <v>7722</v>
      </c>
      <c r="D1165" s="261" t="s">
        <v>9995</v>
      </c>
      <c r="E1165" s="261" t="s">
        <v>3034</v>
      </c>
      <c r="F1165" s="261">
        <v>414.43981504626572</v>
      </c>
      <c r="G1165" s="261" t="s">
        <v>3000</v>
      </c>
      <c r="H1165" s="261" t="s">
        <v>2933</v>
      </c>
      <c r="I1165" s="261" t="s">
        <v>8575</v>
      </c>
      <c r="J1165" s="213"/>
      <c r="K1165" s="214"/>
      <c r="L1165" s="214"/>
      <c r="M1165" s="214"/>
      <c r="N1165" s="214"/>
      <c r="O1165" s="214"/>
      <c r="P1165" s="216"/>
    </row>
    <row r="1166" spans="2:16">
      <c r="B1166" s="267">
        <v>46297</v>
      </c>
      <c r="C1166" s="261" t="s">
        <v>7722</v>
      </c>
      <c r="D1166" s="261" t="s">
        <v>9995</v>
      </c>
      <c r="E1166" s="261" t="s">
        <v>3034</v>
      </c>
      <c r="F1166" s="261">
        <v>430.7933374363929</v>
      </c>
      <c r="G1166" s="261" t="s">
        <v>3000</v>
      </c>
      <c r="H1166" s="261" t="s">
        <v>2935</v>
      </c>
      <c r="I1166" s="261" t="s">
        <v>8576</v>
      </c>
      <c r="J1166" s="213"/>
      <c r="K1166" s="214"/>
      <c r="L1166" s="214"/>
      <c r="M1166" s="214"/>
      <c r="N1166" s="214"/>
      <c r="O1166" s="214"/>
      <c r="P1166" s="216"/>
    </row>
    <row r="1167" spans="2:16">
      <c r="B1167" s="267">
        <v>46297</v>
      </c>
      <c r="C1167" s="261" t="s">
        <v>7722</v>
      </c>
      <c r="D1167" s="261" t="s">
        <v>9995</v>
      </c>
      <c r="E1167" s="261" t="s">
        <v>3034</v>
      </c>
      <c r="F1167" s="261">
        <v>409.35459545999771</v>
      </c>
      <c r="G1167" s="261" t="s">
        <v>3000</v>
      </c>
      <c r="H1167" s="261" t="s">
        <v>2936</v>
      </c>
      <c r="I1167" s="261" t="s">
        <v>8577</v>
      </c>
      <c r="J1167" s="213"/>
      <c r="K1167" s="214"/>
      <c r="L1167" s="214"/>
      <c r="M1167" s="214"/>
      <c r="N1167" s="214"/>
      <c r="O1167" s="214"/>
      <c r="P1167" s="216"/>
    </row>
    <row r="1168" spans="2:16">
      <c r="B1168" s="267">
        <v>46297</v>
      </c>
      <c r="C1168" s="261" t="s">
        <v>7722</v>
      </c>
      <c r="D1168" s="261" t="s">
        <v>9995</v>
      </c>
      <c r="E1168" s="261" t="s">
        <v>3034</v>
      </c>
      <c r="F1168" s="261">
        <v>472.7318727131933</v>
      </c>
      <c r="G1168" s="261" t="s">
        <v>3000</v>
      </c>
      <c r="H1168" s="261" t="s">
        <v>2983</v>
      </c>
      <c r="I1168" s="261" t="s">
        <v>8578</v>
      </c>
      <c r="J1168" s="213"/>
      <c r="K1168" s="214"/>
      <c r="L1168" s="214"/>
      <c r="M1168" s="214"/>
      <c r="N1168" s="214"/>
      <c r="O1168" s="214"/>
      <c r="P1168" s="216"/>
    </row>
    <row r="1169" spans="2:16">
      <c r="B1169" s="267">
        <v>46297</v>
      </c>
      <c r="C1169" s="261" t="s">
        <v>7722</v>
      </c>
      <c r="D1169" s="261" t="s">
        <v>9995</v>
      </c>
      <c r="E1169" s="261" t="s">
        <v>3034</v>
      </c>
      <c r="F1169" s="261">
        <v>433.97024945868179</v>
      </c>
      <c r="G1169" s="261" t="s">
        <v>3000</v>
      </c>
      <c r="H1169" s="261" t="s">
        <v>2940</v>
      </c>
      <c r="I1169" s="261" t="s">
        <v>8579</v>
      </c>
      <c r="J1169" s="213"/>
      <c r="K1169" s="214"/>
      <c r="L1169" s="214"/>
      <c r="M1169" s="214"/>
      <c r="N1169" s="214"/>
      <c r="O1169" s="214"/>
      <c r="P1169" s="216"/>
    </row>
    <row r="1170" spans="2:16">
      <c r="B1170" s="267">
        <v>46297</v>
      </c>
      <c r="C1170" s="261" t="s">
        <v>7722</v>
      </c>
      <c r="D1170" s="261" t="s">
        <v>9995</v>
      </c>
      <c r="E1170" s="261" t="s">
        <v>3034</v>
      </c>
      <c r="F1170" s="261">
        <v>473.70829454064369</v>
      </c>
      <c r="G1170" s="261" t="s">
        <v>3000</v>
      </c>
      <c r="H1170" s="261" t="s">
        <v>2984</v>
      </c>
      <c r="I1170" s="261" t="s">
        <v>8580</v>
      </c>
      <c r="J1170" s="213"/>
      <c r="K1170" s="214"/>
      <c r="L1170" s="214"/>
      <c r="M1170" s="214"/>
      <c r="N1170" s="214"/>
      <c r="O1170" s="214"/>
      <c r="P1170" s="216"/>
    </row>
    <row r="1171" spans="2:16">
      <c r="B1171" s="267">
        <v>46297</v>
      </c>
      <c r="C1171" s="261" t="s">
        <v>7722</v>
      </c>
      <c r="D1171" s="261" t="s">
        <v>9995</v>
      </c>
      <c r="E1171" s="261" t="s">
        <v>3034</v>
      </c>
      <c r="F1171" s="261">
        <v>471.23429599404341</v>
      </c>
      <c r="G1171" s="261" t="s">
        <v>3000</v>
      </c>
      <c r="H1171" s="261" t="s">
        <v>3021</v>
      </c>
      <c r="I1171" s="261" t="s">
        <v>8581</v>
      </c>
      <c r="J1171" s="213"/>
      <c r="K1171" s="214"/>
      <c r="L1171" s="214"/>
      <c r="M1171" s="214"/>
      <c r="N1171" s="214"/>
      <c r="O1171" s="214"/>
      <c r="P1171" s="216"/>
    </row>
    <row r="1172" spans="2:16">
      <c r="B1172" s="267">
        <v>46297</v>
      </c>
      <c r="C1172" s="261" t="s">
        <v>7722</v>
      </c>
      <c r="D1172" s="261" t="s">
        <v>9995</v>
      </c>
      <c r="E1172" s="261" t="s">
        <v>3034</v>
      </c>
      <c r="F1172" s="261">
        <v>763.81111679133028</v>
      </c>
      <c r="G1172" s="261" t="s">
        <v>3000</v>
      </c>
      <c r="H1172" s="261" t="s">
        <v>2939</v>
      </c>
      <c r="I1172" s="261" t="s">
        <v>8582</v>
      </c>
      <c r="J1172" s="213"/>
      <c r="K1172" s="214"/>
      <c r="L1172" s="214"/>
      <c r="M1172" s="214"/>
      <c r="N1172" s="214"/>
      <c r="O1172" s="214"/>
      <c r="P1172" s="216"/>
    </row>
    <row r="1173" spans="2:16">
      <c r="B1173" s="267">
        <v>46297</v>
      </c>
      <c r="C1173" s="261" t="s">
        <v>7722</v>
      </c>
      <c r="D1173" s="261" t="s">
        <v>9995</v>
      </c>
      <c r="E1173" s="261" t="s">
        <v>3034</v>
      </c>
      <c r="F1173" s="261">
        <v>471.23448636196548</v>
      </c>
      <c r="G1173" s="261" t="s">
        <v>3000</v>
      </c>
      <c r="H1173" s="261" t="s">
        <v>3022</v>
      </c>
      <c r="I1173" s="261" t="s">
        <v>8583</v>
      </c>
      <c r="J1173" s="213"/>
      <c r="K1173" s="214"/>
      <c r="L1173" s="214"/>
      <c r="M1173" s="214"/>
      <c r="N1173" s="214"/>
      <c r="O1173" s="214"/>
      <c r="P1173" s="216"/>
    </row>
    <row r="1174" spans="2:16">
      <c r="B1174" s="267">
        <v>46297</v>
      </c>
      <c r="C1174" s="261" t="s">
        <v>7722</v>
      </c>
      <c r="D1174" s="261" t="s">
        <v>9995</v>
      </c>
      <c r="E1174" s="261" t="s">
        <v>3034</v>
      </c>
      <c r="F1174" s="261">
        <v>409.35433028452098</v>
      </c>
      <c r="G1174" s="261" t="s">
        <v>3000</v>
      </c>
      <c r="H1174" s="261" t="s">
        <v>2938</v>
      </c>
      <c r="I1174" s="261" t="s">
        <v>8584</v>
      </c>
      <c r="J1174" s="213"/>
      <c r="K1174" s="214"/>
      <c r="L1174" s="214"/>
      <c r="M1174" s="214"/>
      <c r="N1174" s="214"/>
      <c r="O1174" s="214"/>
      <c r="P1174" s="216"/>
    </row>
    <row r="1175" spans="2:16">
      <c r="B1175" s="267">
        <v>46297</v>
      </c>
      <c r="C1175" s="261" t="s">
        <v>7722</v>
      </c>
      <c r="D1175" s="261" t="s">
        <v>9995</v>
      </c>
      <c r="E1175" s="261" t="s">
        <v>3034</v>
      </c>
      <c r="F1175" s="261">
        <v>471.23111580312252</v>
      </c>
      <c r="G1175" s="261" t="s">
        <v>3000</v>
      </c>
      <c r="H1175" s="261" t="s">
        <v>2985</v>
      </c>
      <c r="I1175" s="261" t="s">
        <v>8585</v>
      </c>
      <c r="J1175" s="213"/>
      <c r="K1175" s="214"/>
      <c r="L1175" s="214"/>
      <c r="M1175" s="214"/>
      <c r="N1175" s="214"/>
      <c r="O1175" s="214"/>
      <c r="P1175" s="216"/>
    </row>
    <row r="1176" spans="2:16">
      <c r="B1176" s="267">
        <v>46297</v>
      </c>
      <c r="C1176" s="261" t="s">
        <v>7722</v>
      </c>
      <c r="D1176" s="261" t="s">
        <v>9995</v>
      </c>
      <c r="E1176" s="261" t="s">
        <v>3034</v>
      </c>
      <c r="F1176" s="261">
        <v>409.35432667098939</v>
      </c>
      <c r="G1176" s="261" t="s">
        <v>3000</v>
      </c>
      <c r="H1176" s="261" t="s">
        <v>2937</v>
      </c>
      <c r="I1176" s="261" t="s">
        <v>8586</v>
      </c>
      <c r="J1176" s="213"/>
      <c r="K1176" s="214"/>
      <c r="L1176" s="214"/>
      <c r="M1176" s="214"/>
      <c r="N1176" s="214"/>
      <c r="O1176" s="214"/>
      <c r="P1176" s="216"/>
    </row>
    <row r="1177" spans="2:16">
      <c r="B1177" s="267">
        <v>46297</v>
      </c>
      <c r="C1177" s="261" t="s">
        <v>7722</v>
      </c>
      <c r="D1177" s="261" t="s">
        <v>9995</v>
      </c>
      <c r="E1177" s="261" t="s">
        <v>3034</v>
      </c>
      <c r="F1177" s="261">
        <v>496.66749255545437</v>
      </c>
      <c r="G1177" s="261" t="s">
        <v>2994</v>
      </c>
      <c r="H1177" s="261" t="s">
        <v>2980</v>
      </c>
      <c r="I1177" s="261" t="s">
        <v>8587</v>
      </c>
      <c r="J1177" s="213"/>
      <c r="K1177" s="214"/>
      <c r="L1177" s="214"/>
      <c r="M1177" s="214"/>
      <c r="N1177" s="214"/>
      <c r="O1177" s="214"/>
      <c r="P1177" s="216"/>
    </row>
    <row r="1178" spans="2:16">
      <c r="B1178" s="267">
        <v>46297</v>
      </c>
      <c r="C1178" s="261" t="s">
        <v>7722</v>
      </c>
      <c r="D1178" s="261" t="s">
        <v>9995</v>
      </c>
      <c r="E1178" s="261" t="s">
        <v>3034</v>
      </c>
      <c r="F1178" s="261">
        <v>476.81079291366041</v>
      </c>
      <c r="G1178" s="261" t="s">
        <v>2994</v>
      </c>
      <c r="H1178" s="261" t="s">
        <v>2981</v>
      </c>
      <c r="I1178" s="261" t="s">
        <v>8588</v>
      </c>
      <c r="J1178" s="213"/>
      <c r="K1178" s="214"/>
      <c r="L1178" s="214"/>
      <c r="M1178" s="214"/>
      <c r="N1178" s="214"/>
      <c r="O1178" s="214"/>
      <c r="P1178" s="216"/>
    </row>
    <row r="1179" spans="2:16">
      <c r="B1179" s="267">
        <v>46297</v>
      </c>
      <c r="C1179" s="261" t="s">
        <v>7722</v>
      </c>
      <c r="D1179" s="261" t="s">
        <v>9995</v>
      </c>
      <c r="E1179" s="261" t="s">
        <v>3034</v>
      </c>
      <c r="F1179" s="261">
        <v>493.65566937811673</v>
      </c>
      <c r="G1179" s="261" t="s">
        <v>2994</v>
      </c>
      <c r="H1179" s="261" t="s">
        <v>2982</v>
      </c>
      <c r="I1179" s="261" t="s">
        <v>8589</v>
      </c>
      <c r="J1179" s="213"/>
      <c r="K1179" s="214"/>
      <c r="L1179" s="214"/>
      <c r="M1179" s="214"/>
      <c r="N1179" s="214"/>
      <c r="O1179" s="214"/>
      <c r="P1179" s="216"/>
    </row>
    <row r="1180" spans="2:16">
      <c r="B1180" s="267">
        <v>46297</v>
      </c>
      <c r="C1180" s="261" t="s">
        <v>7722</v>
      </c>
      <c r="D1180" s="261" t="s">
        <v>9995</v>
      </c>
      <c r="E1180" s="261" t="s">
        <v>3034</v>
      </c>
      <c r="F1180" s="261">
        <v>493.65567728504539</v>
      </c>
      <c r="G1180" s="261" t="s">
        <v>2994</v>
      </c>
      <c r="H1180" s="261" t="s">
        <v>2983</v>
      </c>
      <c r="I1180" s="261" t="s">
        <v>8590</v>
      </c>
      <c r="J1180" s="213"/>
      <c r="K1180" s="214"/>
      <c r="L1180" s="214"/>
      <c r="M1180" s="214"/>
      <c r="N1180" s="214"/>
      <c r="O1180" s="214"/>
      <c r="P1180" s="216"/>
    </row>
    <row r="1181" spans="2:16">
      <c r="B1181" s="267">
        <v>46297</v>
      </c>
      <c r="C1181" s="261" t="s">
        <v>7722</v>
      </c>
      <c r="D1181" s="261" t="s">
        <v>9995</v>
      </c>
      <c r="E1181" s="261" t="s">
        <v>3034</v>
      </c>
      <c r="F1181" s="261">
        <v>493.65544531308109</v>
      </c>
      <c r="G1181" s="261" t="s">
        <v>2994</v>
      </c>
      <c r="H1181" s="261" t="s">
        <v>2984</v>
      </c>
      <c r="I1181" s="261" t="s">
        <v>8591</v>
      </c>
      <c r="J1181" s="213"/>
      <c r="K1181" s="214"/>
      <c r="L1181" s="214"/>
      <c r="M1181" s="214"/>
      <c r="N1181" s="214"/>
      <c r="O1181" s="214"/>
      <c r="P1181" s="216"/>
    </row>
    <row r="1182" spans="2:16">
      <c r="B1182" s="267">
        <v>46297</v>
      </c>
      <c r="C1182" s="261" t="s">
        <v>11673</v>
      </c>
      <c r="D1182" s="261" t="s">
        <v>9995</v>
      </c>
      <c r="E1182" s="261" t="s">
        <v>3047</v>
      </c>
      <c r="F1182" s="261">
        <v>6512.4050173517317</v>
      </c>
      <c r="G1182" s="261" t="s">
        <v>8592</v>
      </c>
      <c r="H1182" s="261" t="s">
        <v>2917</v>
      </c>
      <c r="I1182" s="261" t="s">
        <v>8593</v>
      </c>
      <c r="J1182" s="213"/>
      <c r="K1182" s="214"/>
      <c r="L1182" s="214"/>
      <c r="M1182" s="214"/>
      <c r="N1182" s="214"/>
      <c r="O1182" s="214"/>
      <c r="P1182" s="216"/>
    </row>
    <row r="1183" spans="2:16">
      <c r="B1183" s="267">
        <v>46297</v>
      </c>
      <c r="C1183" s="261" t="s">
        <v>11674</v>
      </c>
      <c r="D1183" s="261" t="s">
        <v>9995</v>
      </c>
      <c r="E1183" s="261" t="s">
        <v>3047</v>
      </c>
      <c r="F1183" s="261">
        <v>7074.7593775651176</v>
      </c>
      <c r="G1183" s="261" t="s">
        <v>8594</v>
      </c>
      <c r="H1183" s="261" t="s">
        <v>2975</v>
      </c>
      <c r="I1183" s="261" t="s">
        <v>8595</v>
      </c>
      <c r="J1183" s="213"/>
      <c r="K1183" s="214"/>
      <c r="L1183" s="214"/>
      <c r="M1183" s="214"/>
      <c r="N1183" s="214"/>
      <c r="O1183" s="214"/>
      <c r="P1183" s="216"/>
    </row>
    <row r="1184" spans="2:16">
      <c r="B1184" s="267">
        <v>46297</v>
      </c>
      <c r="C1184" s="261" t="s">
        <v>7651</v>
      </c>
      <c r="D1184" s="261" t="s">
        <v>9995</v>
      </c>
      <c r="E1184" s="261" t="s">
        <v>3035</v>
      </c>
      <c r="F1184" s="261">
        <v>750.96188339591026</v>
      </c>
      <c r="G1184" s="261" t="s">
        <v>2918</v>
      </c>
      <c r="H1184" s="261" t="s">
        <v>2978</v>
      </c>
      <c r="I1184" s="261" t="s">
        <v>8596</v>
      </c>
      <c r="J1184" s="213"/>
      <c r="K1184" s="214"/>
      <c r="L1184" s="214"/>
      <c r="M1184" s="214"/>
      <c r="N1184" s="214"/>
      <c r="O1184" s="214"/>
      <c r="P1184" s="216"/>
    </row>
    <row r="1185" spans="2:16">
      <c r="B1185" s="267">
        <v>46297</v>
      </c>
      <c r="C1185" s="261" t="s">
        <v>7651</v>
      </c>
      <c r="D1185" s="261" t="s">
        <v>9995</v>
      </c>
      <c r="E1185" s="261" t="s">
        <v>3035</v>
      </c>
      <c r="F1185" s="261">
        <v>712.1566181727685</v>
      </c>
      <c r="G1185" s="261" t="s">
        <v>2918</v>
      </c>
      <c r="H1185" s="261" t="s">
        <v>2916</v>
      </c>
      <c r="I1185" s="261" t="s">
        <v>8597</v>
      </c>
      <c r="J1185" s="213"/>
      <c r="K1185" s="214"/>
      <c r="L1185" s="214"/>
      <c r="M1185" s="214"/>
      <c r="N1185" s="214"/>
      <c r="O1185" s="214"/>
      <c r="P1185" s="216"/>
    </row>
    <row r="1186" spans="2:16">
      <c r="B1186" s="267">
        <v>46297</v>
      </c>
      <c r="C1186" s="261" t="s">
        <v>7651</v>
      </c>
      <c r="D1186" s="261" t="s">
        <v>9995</v>
      </c>
      <c r="E1186" s="261" t="s">
        <v>3035</v>
      </c>
      <c r="F1186" s="261">
        <v>487.40282000601292</v>
      </c>
      <c r="G1186" s="261" t="s">
        <v>2918</v>
      </c>
      <c r="H1186" s="261" t="s">
        <v>2917</v>
      </c>
      <c r="I1186" s="261" t="s">
        <v>8598</v>
      </c>
      <c r="J1186" s="213"/>
      <c r="K1186" s="214"/>
      <c r="L1186" s="214"/>
      <c r="M1186" s="214"/>
      <c r="N1186" s="214"/>
      <c r="O1186" s="214"/>
      <c r="P1186" s="216"/>
    </row>
    <row r="1187" spans="2:16">
      <c r="B1187" s="267">
        <v>46300</v>
      </c>
      <c r="C1187" s="261" t="s">
        <v>11669</v>
      </c>
      <c r="D1187" s="261" t="s">
        <v>9995</v>
      </c>
      <c r="E1187" s="261" t="s">
        <v>6875</v>
      </c>
      <c r="F1187" s="261">
        <v>1757.0533108506349</v>
      </c>
      <c r="G1187" s="261" t="s">
        <v>8636</v>
      </c>
      <c r="H1187" s="261" t="s">
        <v>3056</v>
      </c>
      <c r="I1187" s="261" t="s">
        <v>8637</v>
      </c>
      <c r="J1187" s="213"/>
      <c r="K1187" s="214"/>
      <c r="L1187" s="214"/>
      <c r="M1187" s="214"/>
      <c r="N1187" s="214"/>
      <c r="O1187" s="214"/>
      <c r="P1187" s="216"/>
    </row>
    <row r="1188" spans="2:16">
      <c r="B1188" s="267">
        <v>46300</v>
      </c>
      <c r="C1188" s="261" t="s">
        <v>11669</v>
      </c>
      <c r="D1188" s="261" t="s">
        <v>9995</v>
      </c>
      <c r="E1188" s="261" t="s">
        <v>6875</v>
      </c>
      <c r="F1188" s="261">
        <v>3916.4137046663091</v>
      </c>
      <c r="G1188" s="261" t="s">
        <v>7493</v>
      </c>
      <c r="H1188" s="261" t="s">
        <v>8638</v>
      </c>
      <c r="I1188" s="261" t="s">
        <v>8639</v>
      </c>
      <c r="J1188" s="213"/>
      <c r="K1188" s="214"/>
      <c r="L1188" s="214"/>
      <c r="M1188" s="214"/>
      <c r="N1188" s="214"/>
      <c r="O1188" s="214"/>
      <c r="P1188" s="216"/>
    </row>
    <row r="1189" spans="2:16">
      <c r="B1189" s="267">
        <v>46300</v>
      </c>
      <c r="C1189" s="261" t="s">
        <v>11666</v>
      </c>
      <c r="D1189" s="261" t="s">
        <v>9995</v>
      </c>
      <c r="E1189" s="261" t="s">
        <v>6875</v>
      </c>
      <c r="F1189" s="261">
        <v>353.52683565765619</v>
      </c>
      <c r="G1189" s="261" t="s">
        <v>2986</v>
      </c>
      <c r="H1189" s="261" t="s">
        <v>2977</v>
      </c>
      <c r="I1189" s="261" t="s">
        <v>8640</v>
      </c>
      <c r="J1189" s="213"/>
      <c r="K1189" s="214"/>
      <c r="L1189" s="214"/>
      <c r="M1189" s="214"/>
      <c r="N1189" s="214"/>
      <c r="O1189" s="214"/>
      <c r="P1189" s="216"/>
    </row>
    <row r="1190" spans="2:16">
      <c r="B1190" s="267">
        <v>46300</v>
      </c>
      <c r="C1190" s="261" t="s">
        <v>11669</v>
      </c>
      <c r="D1190" s="261" t="s">
        <v>9995</v>
      </c>
      <c r="E1190" s="261" t="s">
        <v>3047</v>
      </c>
      <c r="F1190" s="261">
        <v>362.99104729841929</v>
      </c>
      <c r="G1190" s="261" t="s">
        <v>8641</v>
      </c>
      <c r="H1190" s="261" t="s">
        <v>2916</v>
      </c>
      <c r="I1190" s="261" t="s">
        <v>8642</v>
      </c>
      <c r="J1190" s="213"/>
      <c r="K1190" s="214"/>
      <c r="L1190" s="214"/>
      <c r="M1190" s="214"/>
      <c r="N1190" s="214"/>
      <c r="O1190" s="214"/>
      <c r="P1190" s="216"/>
    </row>
    <row r="1191" spans="2:16">
      <c r="B1191" s="267">
        <v>46300</v>
      </c>
      <c r="C1191" s="261" t="s">
        <v>11669</v>
      </c>
      <c r="D1191" s="261" t="s">
        <v>9995</v>
      </c>
      <c r="E1191" s="261" t="s">
        <v>3047</v>
      </c>
      <c r="F1191" s="261">
        <v>549.72106536757201</v>
      </c>
      <c r="G1191" s="261" t="s">
        <v>8641</v>
      </c>
      <c r="H1191" s="261" t="s">
        <v>2918</v>
      </c>
      <c r="I1191" s="261" t="s">
        <v>8643</v>
      </c>
      <c r="J1191" s="213"/>
      <c r="K1191" s="214"/>
      <c r="L1191" s="214"/>
      <c r="M1191" s="214"/>
      <c r="N1191" s="214"/>
      <c r="O1191" s="214"/>
      <c r="P1191" s="216"/>
    </row>
    <row r="1192" spans="2:16">
      <c r="B1192" s="267">
        <v>46300</v>
      </c>
      <c r="C1192" s="261" t="s">
        <v>11669</v>
      </c>
      <c r="D1192" s="261" t="s">
        <v>9995</v>
      </c>
      <c r="E1192" s="261" t="s">
        <v>3047</v>
      </c>
      <c r="F1192" s="261">
        <v>419.73157955287019</v>
      </c>
      <c r="G1192" s="261" t="s">
        <v>8215</v>
      </c>
      <c r="H1192" s="261" t="s">
        <v>2865</v>
      </c>
      <c r="I1192" s="261" t="s">
        <v>8644</v>
      </c>
      <c r="J1192" s="213"/>
      <c r="K1192" s="214"/>
      <c r="L1192" s="214"/>
      <c r="M1192" s="214"/>
      <c r="N1192" s="214"/>
      <c r="O1192" s="214"/>
      <c r="P1192" s="216"/>
    </row>
    <row r="1193" spans="2:16">
      <c r="B1193" s="267">
        <v>46300</v>
      </c>
      <c r="C1193" s="261" t="s">
        <v>11669</v>
      </c>
      <c r="D1193" s="261" t="s">
        <v>9995</v>
      </c>
      <c r="E1193" s="261" t="s">
        <v>3047</v>
      </c>
      <c r="F1193" s="261">
        <v>375.58235875796532</v>
      </c>
      <c r="G1193" s="261" t="s">
        <v>8215</v>
      </c>
      <c r="H1193" s="261" t="s">
        <v>2864</v>
      </c>
      <c r="I1193" s="261" t="s">
        <v>8645</v>
      </c>
      <c r="J1193" s="213"/>
      <c r="K1193" s="214"/>
      <c r="L1193" s="214"/>
      <c r="M1193" s="214"/>
      <c r="N1193" s="214"/>
      <c r="O1193" s="214"/>
      <c r="P1193" s="216"/>
    </row>
    <row r="1194" spans="2:16">
      <c r="B1194" s="267">
        <v>46300</v>
      </c>
      <c r="C1194" s="261" t="s">
        <v>11669</v>
      </c>
      <c r="D1194" s="261" t="s">
        <v>9995</v>
      </c>
      <c r="E1194" s="261" t="s">
        <v>3045</v>
      </c>
      <c r="F1194" s="261">
        <v>5788.6391666699201</v>
      </c>
      <c r="G1194" s="261" t="s">
        <v>7493</v>
      </c>
      <c r="H1194" s="261" t="s">
        <v>2914</v>
      </c>
      <c r="I1194" s="261" t="s">
        <v>8646</v>
      </c>
      <c r="J1194" s="213"/>
      <c r="K1194" s="214"/>
      <c r="L1194" s="214"/>
      <c r="M1194" s="214"/>
      <c r="N1194" s="214"/>
      <c r="O1194" s="214"/>
      <c r="P1194" s="216"/>
    </row>
    <row r="1195" spans="2:16">
      <c r="B1195" s="267">
        <v>46300</v>
      </c>
      <c r="C1195" s="261" t="s">
        <v>11669</v>
      </c>
      <c r="D1195" s="261" t="s">
        <v>9995</v>
      </c>
      <c r="E1195" s="261" t="s">
        <v>3045</v>
      </c>
      <c r="F1195" s="261">
        <v>7364.8957308193794</v>
      </c>
      <c r="G1195" s="261" t="s">
        <v>7493</v>
      </c>
      <c r="H1195" s="261" t="s">
        <v>8647</v>
      </c>
      <c r="I1195" s="261" t="s">
        <v>8648</v>
      </c>
      <c r="J1195" s="213"/>
      <c r="K1195" s="214"/>
      <c r="L1195" s="214"/>
      <c r="M1195" s="214"/>
      <c r="N1195" s="214"/>
      <c r="O1195" s="214"/>
      <c r="P1195" s="216"/>
    </row>
    <row r="1196" spans="2:16">
      <c r="B1196" s="267">
        <v>46300</v>
      </c>
      <c r="C1196" s="261" t="s">
        <v>11670</v>
      </c>
      <c r="D1196" s="261" t="s">
        <v>9995</v>
      </c>
      <c r="E1196" s="261" t="s">
        <v>3045</v>
      </c>
      <c r="F1196" s="261">
        <v>501.09758419997519</v>
      </c>
      <c r="G1196" s="261" t="s">
        <v>2990</v>
      </c>
      <c r="H1196" s="261" t="s">
        <v>2865</v>
      </c>
      <c r="I1196" s="261" t="s">
        <v>8649</v>
      </c>
      <c r="J1196" s="213"/>
      <c r="K1196" s="214"/>
      <c r="L1196" s="214"/>
      <c r="M1196" s="214"/>
      <c r="N1196" s="214"/>
      <c r="O1196" s="214"/>
      <c r="P1196" s="216"/>
    </row>
    <row r="1197" spans="2:16">
      <c r="B1197" s="267">
        <v>46300</v>
      </c>
      <c r="C1197" s="261" t="s">
        <v>11670</v>
      </c>
      <c r="D1197" s="261" t="s">
        <v>9995</v>
      </c>
      <c r="E1197" s="261" t="s">
        <v>3045</v>
      </c>
      <c r="F1197" s="261">
        <v>334.35731326811953</v>
      </c>
      <c r="G1197" s="261" t="s">
        <v>2990</v>
      </c>
      <c r="H1197" s="261" t="s">
        <v>2864</v>
      </c>
      <c r="I1197" s="261" t="s">
        <v>8650</v>
      </c>
      <c r="J1197" s="213"/>
      <c r="K1197" s="214"/>
      <c r="L1197" s="214"/>
      <c r="M1197" s="214"/>
      <c r="N1197" s="214"/>
      <c r="O1197" s="214"/>
      <c r="P1197" s="216"/>
    </row>
    <row r="1198" spans="2:16">
      <c r="B1198" s="267">
        <v>46300</v>
      </c>
      <c r="C1198" s="261" t="s">
        <v>11670</v>
      </c>
      <c r="D1198" s="261" t="s">
        <v>9995</v>
      </c>
      <c r="E1198" s="261" t="s">
        <v>3045</v>
      </c>
      <c r="F1198" s="261">
        <v>568.21839908906259</v>
      </c>
      <c r="G1198" s="261" t="s">
        <v>2990</v>
      </c>
      <c r="H1198" s="261" t="s">
        <v>2945</v>
      </c>
      <c r="I1198" s="261" t="s">
        <v>8651</v>
      </c>
      <c r="J1198" s="213"/>
      <c r="K1198" s="214"/>
      <c r="L1198" s="214"/>
      <c r="M1198" s="214"/>
      <c r="N1198" s="214"/>
      <c r="O1198" s="214"/>
      <c r="P1198" s="216"/>
    </row>
    <row r="1199" spans="2:16">
      <c r="B1199" s="267">
        <v>46300</v>
      </c>
      <c r="C1199" s="261" t="s">
        <v>11670</v>
      </c>
      <c r="D1199" s="261" t="s">
        <v>9995</v>
      </c>
      <c r="E1199" s="261" t="s">
        <v>3045</v>
      </c>
      <c r="F1199" s="261">
        <v>2340.3299868330359</v>
      </c>
      <c r="G1199" s="261" t="s">
        <v>8652</v>
      </c>
      <c r="H1199" s="261" t="s">
        <v>8653</v>
      </c>
      <c r="I1199" s="261" t="s">
        <v>8654</v>
      </c>
      <c r="J1199" s="213"/>
      <c r="K1199" s="214"/>
      <c r="L1199" s="214"/>
      <c r="M1199" s="214"/>
      <c r="N1199" s="214"/>
      <c r="O1199" s="214"/>
      <c r="P1199" s="216"/>
    </row>
    <row r="1200" spans="2:16">
      <c r="B1200" s="267">
        <v>46300</v>
      </c>
      <c r="C1200" s="261" t="s">
        <v>11670</v>
      </c>
      <c r="D1200" s="261" t="s">
        <v>9995</v>
      </c>
      <c r="E1200" s="261" t="s">
        <v>3045</v>
      </c>
      <c r="F1200" s="261">
        <v>1115.6441060471441</v>
      </c>
      <c r="G1200" s="261" t="s">
        <v>7401</v>
      </c>
      <c r="H1200" s="261" t="s">
        <v>2864</v>
      </c>
      <c r="I1200" s="261" t="s">
        <v>3055</v>
      </c>
      <c r="J1200" s="213"/>
      <c r="K1200" s="214"/>
      <c r="L1200" s="214"/>
      <c r="M1200" s="214"/>
      <c r="N1200" s="214"/>
      <c r="O1200" s="214"/>
      <c r="P1200" s="216"/>
    </row>
    <row r="1201" spans="2:16">
      <c r="B1201" s="267">
        <v>46300</v>
      </c>
      <c r="C1201" s="261" t="s">
        <v>11670</v>
      </c>
      <c r="D1201" s="261" t="s">
        <v>9995</v>
      </c>
      <c r="E1201" s="261" t="s">
        <v>3045</v>
      </c>
      <c r="F1201" s="261">
        <v>601.2248723404482</v>
      </c>
      <c r="G1201" s="261" t="s">
        <v>2974</v>
      </c>
      <c r="H1201" s="261" t="s">
        <v>2984</v>
      </c>
      <c r="I1201" s="261" t="s">
        <v>8655</v>
      </c>
      <c r="J1201" s="213"/>
      <c r="K1201" s="214"/>
      <c r="L1201" s="214"/>
      <c r="M1201" s="214"/>
      <c r="N1201" s="214"/>
      <c r="O1201" s="214"/>
      <c r="P1201" s="216"/>
    </row>
    <row r="1202" spans="2:16">
      <c r="B1202" s="267">
        <v>46300</v>
      </c>
      <c r="C1202" s="261" t="s">
        <v>11666</v>
      </c>
      <c r="D1202" s="261" t="s">
        <v>9995</v>
      </c>
      <c r="E1202" s="261" t="s">
        <v>3039</v>
      </c>
      <c r="F1202" s="261">
        <v>390.40229009650648</v>
      </c>
      <c r="G1202" s="261" t="s">
        <v>2977</v>
      </c>
      <c r="H1202" s="261" t="s">
        <v>2937</v>
      </c>
      <c r="I1202" s="261" t="s">
        <v>8656</v>
      </c>
      <c r="J1202" s="213"/>
      <c r="K1202" s="214"/>
      <c r="L1202" s="214"/>
      <c r="M1202" s="214"/>
      <c r="N1202" s="214"/>
      <c r="O1202" s="214"/>
      <c r="P1202" s="216"/>
    </row>
    <row r="1203" spans="2:16">
      <c r="B1203" s="267">
        <v>46300</v>
      </c>
      <c r="C1203" s="261" t="s">
        <v>11666</v>
      </c>
      <c r="D1203" s="261" t="s">
        <v>9995</v>
      </c>
      <c r="E1203" s="261" t="s">
        <v>3039</v>
      </c>
      <c r="F1203" s="261">
        <v>390.05759819597012</v>
      </c>
      <c r="G1203" s="261" t="s">
        <v>2977</v>
      </c>
      <c r="H1203" s="261" t="s">
        <v>2938</v>
      </c>
      <c r="I1203" s="261" t="s">
        <v>8657</v>
      </c>
      <c r="J1203" s="213"/>
      <c r="K1203" s="214"/>
      <c r="L1203" s="214"/>
      <c r="M1203" s="214"/>
      <c r="N1203" s="214"/>
      <c r="O1203" s="214"/>
      <c r="P1203" s="216"/>
    </row>
    <row r="1204" spans="2:16">
      <c r="B1204" s="267">
        <v>46300</v>
      </c>
      <c r="C1204" s="261" t="s">
        <v>11666</v>
      </c>
      <c r="D1204" s="261" t="s">
        <v>9995</v>
      </c>
      <c r="E1204" s="261" t="s">
        <v>3039</v>
      </c>
      <c r="F1204" s="261">
        <v>616.83443733863533</v>
      </c>
      <c r="G1204" s="261" t="s">
        <v>2977</v>
      </c>
      <c r="H1204" s="261" t="s">
        <v>2939</v>
      </c>
      <c r="I1204" s="261" t="s">
        <v>8658</v>
      </c>
      <c r="J1204" s="213"/>
      <c r="K1204" s="214"/>
      <c r="L1204" s="214"/>
      <c r="M1204" s="214"/>
      <c r="N1204" s="214"/>
      <c r="O1204" s="214"/>
      <c r="P1204" s="216"/>
    </row>
    <row r="1205" spans="2:16">
      <c r="B1205" s="267">
        <v>46300</v>
      </c>
      <c r="C1205" s="261" t="s">
        <v>11666</v>
      </c>
      <c r="D1205" s="261" t="s">
        <v>9995</v>
      </c>
      <c r="E1205" s="261" t="s">
        <v>3039</v>
      </c>
      <c r="F1205" s="261">
        <v>366.46925784368068</v>
      </c>
      <c r="G1205" s="261" t="s">
        <v>2976</v>
      </c>
      <c r="H1205" s="261" t="s">
        <v>2979</v>
      </c>
      <c r="I1205" s="261" t="s">
        <v>8659</v>
      </c>
      <c r="J1205" s="213"/>
      <c r="K1205" s="214"/>
      <c r="L1205" s="214"/>
      <c r="M1205" s="214"/>
      <c r="N1205" s="214"/>
      <c r="O1205" s="214"/>
      <c r="P1205" s="216"/>
    </row>
    <row r="1206" spans="2:16">
      <c r="B1206" s="267">
        <v>46300</v>
      </c>
      <c r="C1206" s="261" t="s">
        <v>11666</v>
      </c>
      <c r="D1206" s="261" t="s">
        <v>9995</v>
      </c>
      <c r="E1206" s="261" t="s">
        <v>3039</v>
      </c>
      <c r="F1206" s="261">
        <v>366.46642750129098</v>
      </c>
      <c r="G1206" s="261" t="s">
        <v>2976</v>
      </c>
      <c r="H1206" s="261" t="s">
        <v>2940</v>
      </c>
      <c r="I1206" s="261" t="s">
        <v>8660</v>
      </c>
      <c r="J1206" s="213"/>
      <c r="K1206" s="214"/>
      <c r="L1206" s="214"/>
      <c r="M1206" s="214"/>
      <c r="N1206" s="214"/>
      <c r="O1206" s="214"/>
      <c r="P1206" s="216"/>
    </row>
    <row r="1207" spans="2:16">
      <c r="B1207" s="267">
        <v>46300</v>
      </c>
      <c r="C1207" s="261" t="s">
        <v>11666</v>
      </c>
      <c r="D1207" s="261" t="s">
        <v>9995</v>
      </c>
      <c r="E1207" s="261" t="s">
        <v>3039</v>
      </c>
      <c r="F1207" s="261">
        <v>364.97906386107212</v>
      </c>
      <c r="G1207" s="261" t="s">
        <v>2976</v>
      </c>
      <c r="H1207" s="261" t="s">
        <v>2939</v>
      </c>
      <c r="I1207" s="261" t="s">
        <v>8661</v>
      </c>
      <c r="J1207" s="213"/>
      <c r="K1207" s="214"/>
      <c r="L1207" s="214"/>
      <c r="M1207" s="214"/>
      <c r="N1207" s="214"/>
      <c r="O1207" s="214"/>
      <c r="P1207" s="216"/>
    </row>
    <row r="1208" spans="2:16">
      <c r="B1208" s="267">
        <v>46300</v>
      </c>
      <c r="C1208" s="261" t="s">
        <v>11666</v>
      </c>
      <c r="D1208" s="261" t="s">
        <v>9995</v>
      </c>
      <c r="E1208" s="261" t="s">
        <v>3039</v>
      </c>
      <c r="F1208" s="261">
        <v>317.44437772315001</v>
      </c>
      <c r="G1208" s="261" t="s">
        <v>2985</v>
      </c>
      <c r="H1208" s="261" t="s">
        <v>7327</v>
      </c>
      <c r="I1208" s="261" t="s">
        <v>8662</v>
      </c>
      <c r="J1208" s="213"/>
      <c r="K1208" s="214"/>
      <c r="L1208" s="214"/>
      <c r="M1208" s="214"/>
      <c r="N1208" s="214"/>
      <c r="O1208" s="214"/>
      <c r="P1208" s="216"/>
    </row>
    <row r="1209" spans="2:16">
      <c r="B1209" s="267">
        <v>46300</v>
      </c>
      <c r="C1209" s="261" t="s">
        <v>11666</v>
      </c>
      <c r="D1209" s="261" t="s">
        <v>9995</v>
      </c>
      <c r="E1209" s="261" t="s">
        <v>3039</v>
      </c>
      <c r="F1209" s="261">
        <v>318.92180916666979</v>
      </c>
      <c r="G1209" s="261" t="s">
        <v>2985</v>
      </c>
      <c r="H1209" s="261" t="s">
        <v>2987</v>
      </c>
      <c r="I1209" s="261" t="s">
        <v>8663</v>
      </c>
      <c r="J1209" s="213"/>
      <c r="K1209" s="214"/>
      <c r="L1209" s="214"/>
      <c r="M1209" s="214"/>
      <c r="N1209" s="214"/>
      <c r="O1209" s="214"/>
      <c r="P1209" s="216"/>
    </row>
    <row r="1210" spans="2:16">
      <c r="B1210" s="267">
        <v>46300</v>
      </c>
      <c r="C1210" s="261" t="s">
        <v>11666</v>
      </c>
      <c r="D1210" s="261" t="s">
        <v>9995</v>
      </c>
      <c r="E1210" s="261" t="s">
        <v>3039</v>
      </c>
      <c r="F1210" s="261">
        <v>392.28444649651652</v>
      </c>
      <c r="G1210" s="261" t="s">
        <v>2985</v>
      </c>
      <c r="H1210" s="261" t="s">
        <v>2864</v>
      </c>
      <c r="I1210" s="261" t="s">
        <v>8664</v>
      </c>
      <c r="J1210" s="213"/>
      <c r="K1210" s="214"/>
      <c r="L1210" s="214"/>
      <c r="M1210" s="214"/>
      <c r="N1210" s="214"/>
      <c r="O1210" s="214"/>
      <c r="P1210" s="216"/>
    </row>
    <row r="1211" spans="2:16">
      <c r="B1211" s="267">
        <v>46300</v>
      </c>
      <c r="C1211" s="261" t="s">
        <v>11666</v>
      </c>
      <c r="D1211" s="261" t="s">
        <v>9995</v>
      </c>
      <c r="E1211" s="261" t="s">
        <v>3039</v>
      </c>
      <c r="F1211" s="261">
        <v>392.63011698564509</v>
      </c>
      <c r="G1211" s="261" t="s">
        <v>2985</v>
      </c>
      <c r="H1211" s="261" t="s">
        <v>2945</v>
      </c>
      <c r="I1211" s="261" t="s">
        <v>8665</v>
      </c>
      <c r="J1211" s="213"/>
      <c r="K1211" s="214"/>
      <c r="L1211" s="214"/>
      <c r="M1211" s="214"/>
      <c r="N1211" s="214"/>
      <c r="O1211" s="214"/>
      <c r="P1211" s="216"/>
    </row>
    <row r="1212" spans="2:16">
      <c r="B1212" s="267">
        <v>46300</v>
      </c>
      <c r="C1212" s="261" t="s">
        <v>11666</v>
      </c>
      <c r="D1212" s="261" t="s">
        <v>9995</v>
      </c>
      <c r="E1212" s="261" t="s">
        <v>3039</v>
      </c>
      <c r="F1212" s="261">
        <v>368.02454777061939</v>
      </c>
      <c r="G1212" s="261" t="s">
        <v>2985</v>
      </c>
      <c r="H1212" s="261" t="s">
        <v>2977</v>
      </c>
      <c r="I1212" s="261" t="s">
        <v>8666</v>
      </c>
      <c r="J1212" s="213"/>
      <c r="K1212" s="214"/>
      <c r="L1212" s="214"/>
      <c r="M1212" s="214"/>
      <c r="N1212" s="214"/>
      <c r="O1212" s="214"/>
      <c r="P1212" s="216"/>
    </row>
    <row r="1213" spans="2:16">
      <c r="B1213" s="267">
        <v>46300</v>
      </c>
      <c r="C1213" s="261" t="s">
        <v>11670</v>
      </c>
      <c r="D1213" s="261" t="s">
        <v>9995</v>
      </c>
      <c r="E1213" s="261" t="s">
        <v>3043</v>
      </c>
      <c r="F1213" s="261">
        <v>733.743473530747</v>
      </c>
      <c r="G1213" s="261" t="s">
        <v>2864</v>
      </c>
      <c r="H1213" s="261" t="s">
        <v>2864</v>
      </c>
      <c r="I1213" s="261" t="s">
        <v>8667</v>
      </c>
      <c r="J1213" s="213"/>
      <c r="K1213" s="214"/>
      <c r="L1213" s="214"/>
      <c r="M1213" s="214"/>
      <c r="N1213" s="214"/>
      <c r="O1213" s="214"/>
      <c r="P1213" s="216"/>
    </row>
    <row r="1214" spans="2:16">
      <c r="B1214" s="267">
        <v>46300</v>
      </c>
      <c r="C1214" s="261" t="s">
        <v>11670</v>
      </c>
      <c r="D1214" s="261" t="s">
        <v>9995</v>
      </c>
      <c r="E1214" s="261" t="s">
        <v>3043</v>
      </c>
      <c r="F1214" s="261">
        <v>348.97188459569588</v>
      </c>
      <c r="G1214" s="261" t="s">
        <v>2864</v>
      </c>
      <c r="H1214" s="261" t="s">
        <v>2945</v>
      </c>
      <c r="I1214" s="261" t="s">
        <v>8668</v>
      </c>
      <c r="J1214" s="213"/>
      <c r="K1214" s="214"/>
      <c r="L1214" s="214"/>
      <c r="M1214" s="214"/>
      <c r="N1214" s="214"/>
      <c r="O1214" s="214"/>
      <c r="P1214" s="216"/>
    </row>
    <row r="1215" spans="2:16">
      <c r="B1215" s="267">
        <v>46300</v>
      </c>
      <c r="C1215" s="261" t="s">
        <v>11670</v>
      </c>
      <c r="D1215" s="261" t="s">
        <v>9995</v>
      </c>
      <c r="E1215" s="261" t="s">
        <v>3043</v>
      </c>
      <c r="F1215" s="261">
        <v>345.25424549728632</v>
      </c>
      <c r="G1215" s="261" t="s">
        <v>2945</v>
      </c>
      <c r="H1215" s="261" t="s">
        <v>2989</v>
      </c>
      <c r="I1215" s="261" t="s">
        <v>8669</v>
      </c>
      <c r="J1215" s="213"/>
      <c r="K1215" s="214"/>
      <c r="L1215" s="214"/>
      <c r="M1215" s="214"/>
      <c r="N1215" s="214"/>
      <c r="O1215" s="214"/>
      <c r="P1215" s="216"/>
    </row>
    <row r="1216" spans="2:16">
      <c r="B1216" s="267">
        <v>46300</v>
      </c>
      <c r="C1216" s="261" t="s">
        <v>11669</v>
      </c>
      <c r="D1216" s="261" t="s">
        <v>9995</v>
      </c>
      <c r="E1216" s="261" t="s">
        <v>3041</v>
      </c>
      <c r="F1216" s="261">
        <v>368.49945425894111</v>
      </c>
      <c r="G1216" s="261" t="s">
        <v>8285</v>
      </c>
      <c r="H1216" s="261" t="s">
        <v>2864</v>
      </c>
      <c r="I1216" s="261" t="s">
        <v>8670</v>
      </c>
      <c r="J1216" s="213"/>
      <c r="K1216" s="214"/>
      <c r="L1216" s="214"/>
      <c r="M1216" s="214"/>
      <c r="N1216" s="214"/>
      <c r="O1216" s="214"/>
      <c r="P1216" s="216"/>
    </row>
    <row r="1217" spans="2:16">
      <c r="B1217" s="267">
        <v>46300</v>
      </c>
      <c r="C1217" s="261" t="s">
        <v>11669</v>
      </c>
      <c r="D1217" s="261" t="s">
        <v>9995</v>
      </c>
      <c r="E1217" s="261" t="s">
        <v>3041</v>
      </c>
      <c r="F1217" s="261">
        <v>369.86215277481818</v>
      </c>
      <c r="G1217" s="261" t="s">
        <v>8285</v>
      </c>
      <c r="H1217" s="261" t="s">
        <v>2865</v>
      </c>
      <c r="I1217" s="261" t="s">
        <v>8671</v>
      </c>
      <c r="J1217" s="213"/>
      <c r="K1217" s="214"/>
      <c r="L1217" s="214"/>
      <c r="M1217" s="214"/>
      <c r="N1217" s="214"/>
      <c r="O1217" s="214"/>
      <c r="P1217" s="216"/>
    </row>
    <row r="1218" spans="2:16">
      <c r="B1218" s="267">
        <v>46300</v>
      </c>
      <c r="C1218" s="261" t="s">
        <v>11670</v>
      </c>
      <c r="D1218" s="261" t="s">
        <v>9995</v>
      </c>
      <c r="E1218" s="261" t="s">
        <v>3041</v>
      </c>
      <c r="F1218" s="261">
        <v>658.40063435537741</v>
      </c>
      <c r="G1218" s="261" t="s">
        <v>2865</v>
      </c>
      <c r="H1218" s="261" t="s">
        <v>2945</v>
      </c>
      <c r="I1218" s="261" t="s">
        <v>8672</v>
      </c>
      <c r="J1218" s="213"/>
      <c r="K1218" s="214"/>
      <c r="L1218" s="214"/>
      <c r="M1218" s="214"/>
      <c r="N1218" s="214"/>
      <c r="O1218" s="214"/>
      <c r="P1218" s="216"/>
    </row>
    <row r="1219" spans="2:16">
      <c r="B1219" s="267">
        <v>46300</v>
      </c>
      <c r="C1219" s="261" t="s">
        <v>11670</v>
      </c>
      <c r="D1219" s="261" t="s">
        <v>9995</v>
      </c>
      <c r="E1219" s="261" t="s">
        <v>3041</v>
      </c>
      <c r="F1219" s="261">
        <v>427.91505809896631</v>
      </c>
      <c r="G1219" s="261" t="s">
        <v>2865</v>
      </c>
      <c r="H1219" s="261" t="s">
        <v>2864</v>
      </c>
      <c r="I1219" s="261" t="s">
        <v>8673</v>
      </c>
      <c r="J1219" s="213"/>
      <c r="K1219" s="214"/>
      <c r="L1219" s="214"/>
      <c r="M1219" s="214"/>
      <c r="N1219" s="214"/>
      <c r="O1219" s="214"/>
      <c r="P1219" s="216"/>
    </row>
    <row r="1220" spans="2:16">
      <c r="B1220" s="267">
        <v>46300</v>
      </c>
      <c r="C1220" s="261" t="s">
        <v>11670</v>
      </c>
      <c r="D1220" s="261" t="s">
        <v>9995</v>
      </c>
      <c r="E1220" s="261" t="s">
        <v>3041</v>
      </c>
      <c r="F1220" s="261">
        <v>341.74111790582538</v>
      </c>
      <c r="G1220" s="261" t="s">
        <v>2865</v>
      </c>
      <c r="H1220" s="261" t="s">
        <v>2974</v>
      </c>
      <c r="I1220" s="261" t="s">
        <v>8674</v>
      </c>
      <c r="J1220" s="213"/>
      <c r="K1220" s="214"/>
      <c r="L1220" s="214"/>
      <c r="M1220" s="214"/>
      <c r="N1220" s="214"/>
      <c r="O1220" s="214"/>
      <c r="P1220" s="216"/>
    </row>
    <row r="1221" spans="2:16">
      <c r="B1221" s="267">
        <v>46300</v>
      </c>
      <c r="C1221" s="261" t="s">
        <v>11670</v>
      </c>
      <c r="D1221" s="261" t="s">
        <v>9995</v>
      </c>
      <c r="E1221" s="261" t="s">
        <v>3041</v>
      </c>
      <c r="F1221" s="261">
        <v>336.7142549417913</v>
      </c>
      <c r="G1221" s="261" t="s">
        <v>2865</v>
      </c>
      <c r="H1221" s="261" t="s">
        <v>2975</v>
      </c>
      <c r="I1221" s="261" t="s">
        <v>8675</v>
      </c>
      <c r="J1221" s="213"/>
      <c r="K1221" s="214"/>
      <c r="L1221" s="214"/>
      <c r="M1221" s="214"/>
      <c r="N1221" s="214"/>
      <c r="O1221" s="214"/>
      <c r="P1221" s="216"/>
    </row>
    <row r="1222" spans="2:16">
      <c r="B1222" s="267">
        <v>46300</v>
      </c>
      <c r="C1222" s="261" t="s">
        <v>11670</v>
      </c>
      <c r="D1222" s="261" t="s">
        <v>9995</v>
      </c>
      <c r="E1222" s="261" t="s">
        <v>3041</v>
      </c>
      <c r="F1222" s="261">
        <v>336.71377199888229</v>
      </c>
      <c r="G1222" s="261" t="s">
        <v>2865</v>
      </c>
      <c r="H1222" s="261" t="s">
        <v>2866</v>
      </c>
      <c r="I1222" s="261" t="s">
        <v>8676</v>
      </c>
      <c r="J1222" s="213"/>
      <c r="K1222" s="214"/>
      <c r="L1222" s="214"/>
      <c r="M1222" s="214"/>
      <c r="N1222" s="214"/>
      <c r="O1222" s="214"/>
      <c r="P1222" s="216"/>
    </row>
    <row r="1223" spans="2:16">
      <c r="B1223" s="267">
        <v>46300</v>
      </c>
      <c r="C1223" s="261" t="s">
        <v>11670</v>
      </c>
      <c r="D1223" s="261" t="s">
        <v>9995</v>
      </c>
      <c r="E1223" s="261" t="s">
        <v>3041</v>
      </c>
      <c r="F1223" s="261">
        <v>336.71261895447969</v>
      </c>
      <c r="G1223" s="261" t="s">
        <v>2865</v>
      </c>
      <c r="H1223" s="261" t="s">
        <v>2976</v>
      </c>
      <c r="I1223" s="261" t="s">
        <v>8677</v>
      </c>
      <c r="J1223" s="213"/>
      <c r="K1223" s="214"/>
      <c r="L1223" s="214"/>
      <c r="M1223" s="214"/>
      <c r="N1223" s="214"/>
      <c r="O1223" s="214"/>
      <c r="P1223" s="216"/>
    </row>
    <row r="1224" spans="2:16">
      <c r="B1224" s="267">
        <v>46300</v>
      </c>
      <c r="C1224" s="261" t="s">
        <v>11670</v>
      </c>
      <c r="D1224" s="261" t="s">
        <v>9995</v>
      </c>
      <c r="E1224" s="261" t="s">
        <v>3041</v>
      </c>
      <c r="F1224" s="261">
        <v>553.90851586125791</v>
      </c>
      <c r="G1224" s="261" t="s">
        <v>2865</v>
      </c>
      <c r="H1224" s="261" t="s">
        <v>2865</v>
      </c>
      <c r="I1224" s="261" t="s">
        <v>8678</v>
      </c>
      <c r="J1224" s="213"/>
      <c r="K1224" s="214"/>
      <c r="L1224" s="214"/>
      <c r="M1224" s="214"/>
      <c r="N1224" s="214"/>
      <c r="O1224" s="214"/>
      <c r="P1224" s="216"/>
    </row>
    <row r="1225" spans="2:16">
      <c r="B1225" s="267">
        <v>46300</v>
      </c>
      <c r="C1225" s="261" t="s">
        <v>11670</v>
      </c>
      <c r="D1225" s="261" t="s">
        <v>9995</v>
      </c>
      <c r="E1225" s="261" t="s">
        <v>3041</v>
      </c>
      <c r="F1225" s="261">
        <v>359.07896225899458</v>
      </c>
      <c r="G1225" s="261" t="s">
        <v>2865</v>
      </c>
      <c r="H1225" s="261" t="s">
        <v>2940</v>
      </c>
      <c r="I1225" s="261" t="s">
        <v>8679</v>
      </c>
      <c r="J1225" s="213"/>
      <c r="K1225" s="214"/>
      <c r="L1225" s="214"/>
      <c r="M1225" s="214"/>
      <c r="N1225" s="214"/>
      <c r="O1225" s="214"/>
      <c r="P1225" s="216"/>
    </row>
    <row r="1226" spans="2:16">
      <c r="B1226" s="267">
        <v>46300</v>
      </c>
      <c r="C1226" s="261" t="s">
        <v>11670</v>
      </c>
      <c r="D1226" s="261" t="s">
        <v>9995</v>
      </c>
      <c r="E1226" s="261" t="s">
        <v>3041</v>
      </c>
      <c r="F1226" s="261">
        <v>361.46083160117269</v>
      </c>
      <c r="G1226" s="261" t="s">
        <v>2865</v>
      </c>
      <c r="H1226" s="261" t="s">
        <v>2939</v>
      </c>
      <c r="I1226" s="261" t="s">
        <v>8680</v>
      </c>
      <c r="J1226" s="213"/>
      <c r="K1226" s="214"/>
      <c r="L1226" s="214"/>
      <c r="M1226" s="214"/>
      <c r="N1226" s="214"/>
      <c r="O1226" s="214"/>
      <c r="P1226" s="216"/>
    </row>
    <row r="1227" spans="2:16">
      <c r="B1227" s="267">
        <v>46300</v>
      </c>
      <c r="C1227" s="261" t="s">
        <v>11651</v>
      </c>
      <c r="D1227" s="261" t="s">
        <v>9995</v>
      </c>
      <c r="E1227" s="261" t="s">
        <v>6872</v>
      </c>
      <c r="F1227" s="261">
        <v>469.28185984678572</v>
      </c>
      <c r="G1227" s="261" t="s">
        <v>7916</v>
      </c>
      <c r="H1227" s="261" t="s">
        <v>3022</v>
      </c>
      <c r="I1227" s="261" t="s">
        <v>8681</v>
      </c>
      <c r="J1227" s="213"/>
      <c r="K1227" s="214"/>
      <c r="L1227" s="214"/>
      <c r="M1227" s="214"/>
      <c r="N1227" s="214"/>
      <c r="O1227" s="214"/>
      <c r="P1227" s="216"/>
    </row>
    <row r="1228" spans="2:16">
      <c r="B1228" s="267">
        <v>46300</v>
      </c>
      <c r="C1228" s="261" t="s">
        <v>11651</v>
      </c>
      <c r="D1228" s="261" t="s">
        <v>9995</v>
      </c>
      <c r="E1228" s="261" t="s">
        <v>6872</v>
      </c>
      <c r="F1228" s="261">
        <v>982.91815003659576</v>
      </c>
      <c r="G1228" s="261" t="s">
        <v>7920</v>
      </c>
      <c r="H1228" s="261" t="s">
        <v>2978</v>
      </c>
      <c r="I1228" s="261" t="s">
        <v>8682</v>
      </c>
      <c r="J1228" s="213"/>
      <c r="K1228" s="214"/>
      <c r="L1228" s="214"/>
      <c r="M1228" s="214"/>
      <c r="N1228" s="214"/>
      <c r="O1228" s="214"/>
      <c r="P1228" s="216"/>
    </row>
    <row r="1229" spans="2:16">
      <c r="B1229" s="267">
        <v>46300</v>
      </c>
      <c r="C1229" s="261" t="s">
        <v>11651</v>
      </c>
      <c r="D1229" s="261" t="s">
        <v>9995</v>
      </c>
      <c r="E1229" s="261" t="s">
        <v>6872</v>
      </c>
      <c r="F1229" s="261">
        <v>465.01514430483797</v>
      </c>
      <c r="G1229" s="261" t="s">
        <v>7920</v>
      </c>
      <c r="H1229" s="261" t="s">
        <v>2917</v>
      </c>
      <c r="I1229" s="261" t="s">
        <v>8683</v>
      </c>
      <c r="J1229" s="213"/>
      <c r="K1229" s="214"/>
      <c r="L1229" s="214"/>
      <c r="M1229" s="214"/>
      <c r="N1229" s="214"/>
      <c r="O1229" s="214"/>
      <c r="P1229" s="216"/>
    </row>
    <row r="1230" spans="2:16">
      <c r="B1230" s="267">
        <v>46300</v>
      </c>
      <c r="C1230" s="261" t="s">
        <v>11651</v>
      </c>
      <c r="D1230" s="261" t="s">
        <v>9995</v>
      </c>
      <c r="E1230" s="261" t="s">
        <v>6872</v>
      </c>
      <c r="F1230" s="261">
        <v>1084.8685090908691</v>
      </c>
      <c r="G1230" s="261" t="s">
        <v>7920</v>
      </c>
      <c r="H1230" s="261" t="s">
        <v>2916</v>
      </c>
      <c r="I1230" s="261" t="s">
        <v>8684</v>
      </c>
      <c r="J1230" s="213"/>
      <c r="K1230" s="214"/>
      <c r="L1230" s="214"/>
      <c r="M1230" s="214"/>
      <c r="N1230" s="214"/>
      <c r="O1230" s="214"/>
      <c r="P1230" s="216"/>
    </row>
    <row r="1231" spans="2:16">
      <c r="B1231" s="267">
        <v>46300</v>
      </c>
      <c r="C1231" s="261" t="s">
        <v>11651</v>
      </c>
      <c r="D1231" s="261" t="s">
        <v>9995</v>
      </c>
      <c r="E1231" s="261" t="s">
        <v>6872</v>
      </c>
      <c r="F1231" s="261">
        <v>319.26707895332947</v>
      </c>
      <c r="G1231" s="261" t="s">
        <v>7919</v>
      </c>
      <c r="H1231" s="261" t="s">
        <v>8685</v>
      </c>
      <c r="I1231" s="261" t="s">
        <v>8686</v>
      </c>
      <c r="J1231" s="213"/>
      <c r="K1231" s="214"/>
      <c r="L1231" s="214"/>
      <c r="M1231" s="214"/>
      <c r="N1231" s="214"/>
      <c r="O1231" s="214"/>
      <c r="P1231" s="216"/>
    </row>
    <row r="1232" spans="2:16">
      <c r="B1232" s="267">
        <v>46300</v>
      </c>
      <c r="C1232" s="261" t="s">
        <v>11651</v>
      </c>
      <c r="D1232" s="261" t="s">
        <v>9995</v>
      </c>
      <c r="E1232" s="261" t="s">
        <v>6872</v>
      </c>
      <c r="F1232" s="261">
        <v>575.3687124918215</v>
      </c>
      <c r="G1232" s="261" t="s">
        <v>7919</v>
      </c>
      <c r="H1232" s="261" t="s">
        <v>2935</v>
      </c>
      <c r="I1232" s="261" t="s">
        <v>8687</v>
      </c>
      <c r="J1232" s="213"/>
      <c r="K1232" s="214"/>
      <c r="L1232" s="214"/>
      <c r="M1232" s="214"/>
      <c r="N1232" s="214"/>
      <c r="O1232" s="214"/>
      <c r="P1232" s="216"/>
    </row>
    <row r="1233" spans="2:16">
      <c r="B1233" s="267">
        <v>46300</v>
      </c>
      <c r="C1233" s="261" t="s">
        <v>11651</v>
      </c>
      <c r="D1233" s="261" t="s">
        <v>9995</v>
      </c>
      <c r="E1233" s="261" t="s">
        <v>6872</v>
      </c>
      <c r="F1233" s="261">
        <v>3075.070515547181</v>
      </c>
      <c r="G1233" s="261" t="s">
        <v>7919</v>
      </c>
      <c r="H1233" s="261" t="s">
        <v>3050</v>
      </c>
      <c r="I1233" s="261" t="s">
        <v>8688</v>
      </c>
      <c r="J1233" s="213"/>
      <c r="K1233" s="214"/>
      <c r="L1233" s="214"/>
      <c r="M1233" s="214"/>
      <c r="N1233" s="214"/>
      <c r="O1233" s="214"/>
      <c r="P1233" s="216"/>
    </row>
    <row r="1234" spans="2:16">
      <c r="B1234" s="267">
        <v>46300</v>
      </c>
      <c r="C1234" s="261" t="s">
        <v>11651</v>
      </c>
      <c r="D1234" s="261" t="s">
        <v>9995</v>
      </c>
      <c r="E1234" s="261" t="s">
        <v>6872</v>
      </c>
      <c r="F1234" s="261">
        <v>722.8954003208346</v>
      </c>
      <c r="G1234" s="261" t="s">
        <v>7919</v>
      </c>
      <c r="H1234" s="261" t="s">
        <v>3052</v>
      </c>
      <c r="I1234" s="261" t="s">
        <v>8689</v>
      </c>
      <c r="J1234" s="213"/>
      <c r="K1234" s="214"/>
      <c r="L1234" s="214"/>
      <c r="M1234" s="214"/>
      <c r="N1234" s="214"/>
      <c r="O1234" s="214"/>
      <c r="P1234" s="216"/>
    </row>
    <row r="1235" spans="2:16">
      <c r="B1235" s="267">
        <v>46300</v>
      </c>
      <c r="C1235" s="261" t="s">
        <v>7651</v>
      </c>
      <c r="D1235" s="261" t="s">
        <v>9995</v>
      </c>
      <c r="E1235" s="261" t="s">
        <v>6872</v>
      </c>
      <c r="F1235" s="261">
        <v>449.99318761564791</v>
      </c>
      <c r="G1235" s="261" t="s">
        <v>2936</v>
      </c>
      <c r="H1235" s="261" t="s">
        <v>2977</v>
      </c>
      <c r="I1235" s="261" t="s">
        <v>8690</v>
      </c>
      <c r="J1235" s="213"/>
      <c r="K1235" s="214"/>
      <c r="L1235" s="214"/>
      <c r="M1235" s="214"/>
      <c r="N1235" s="214"/>
      <c r="O1235" s="214"/>
      <c r="P1235" s="216"/>
    </row>
    <row r="1236" spans="2:16">
      <c r="B1236" s="267">
        <v>46300</v>
      </c>
      <c r="C1236" s="261" t="s">
        <v>7651</v>
      </c>
      <c r="D1236" s="261" t="s">
        <v>9995</v>
      </c>
      <c r="E1236" s="261" t="s">
        <v>6872</v>
      </c>
      <c r="F1236" s="261">
        <v>544.43761207535863</v>
      </c>
      <c r="G1236" s="261" t="s">
        <v>2980</v>
      </c>
      <c r="H1236" s="261" t="s">
        <v>2864</v>
      </c>
      <c r="I1236" s="261" t="s">
        <v>8691</v>
      </c>
      <c r="J1236" s="213"/>
      <c r="K1236" s="214"/>
      <c r="L1236" s="214"/>
      <c r="M1236" s="214"/>
      <c r="N1236" s="214"/>
      <c r="O1236" s="214"/>
      <c r="P1236" s="216"/>
    </row>
    <row r="1237" spans="2:16">
      <c r="B1237" s="267">
        <v>46300</v>
      </c>
      <c r="C1237" s="261" t="s">
        <v>7651</v>
      </c>
      <c r="D1237" s="261" t="s">
        <v>9995</v>
      </c>
      <c r="E1237" s="261" t="s">
        <v>6872</v>
      </c>
      <c r="F1237" s="261">
        <v>513.94194639427587</v>
      </c>
      <c r="G1237" s="261" t="s">
        <v>2994</v>
      </c>
      <c r="H1237" s="261" t="s">
        <v>2864</v>
      </c>
      <c r="I1237" s="261" t="s">
        <v>8692</v>
      </c>
      <c r="J1237" s="213"/>
      <c r="K1237" s="214"/>
      <c r="L1237" s="214"/>
      <c r="M1237" s="214"/>
      <c r="N1237" s="214"/>
      <c r="O1237" s="214"/>
      <c r="P1237" s="216"/>
    </row>
    <row r="1238" spans="2:16">
      <c r="B1238" s="267">
        <v>46300</v>
      </c>
      <c r="C1238" s="261" t="s">
        <v>7651</v>
      </c>
      <c r="D1238" s="261" t="s">
        <v>9995</v>
      </c>
      <c r="E1238" s="261" t="s">
        <v>6872</v>
      </c>
      <c r="F1238" s="261">
        <v>627.90026610821951</v>
      </c>
      <c r="G1238" s="261" t="s">
        <v>2986</v>
      </c>
      <c r="H1238" s="261" t="s">
        <v>2918</v>
      </c>
      <c r="I1238" s="261" t="s">
        <v>8693</v>
      </c>
      <c r="J1238" s="213"/>
      <c r="K1238" s="214"/>
      <c r="L1238" s="214"/>
      <c r="M1238" s="214"/>
      <c r="N1238" s="214"/>
      <c r="O1238" s="214"/>
      <c r="P1238" s="216"/>
    </row>
    <row r="1239" spans="2:16">
      <c r="B1239" s="267">
        <v>46300</v>
      </c>
      <c r="C1239" s="261" t="s">
        <v>7722</v>
      </c>
      <c r="D1239" s="261" t="s">
        <v>9995</v>
      </c>
      <c r="E1239" s="261" t="s">
        <v>3046</v>
      </c>
      <c r="F1239" s="261">
        <v>424.0736835245043</v>
      </c>
      <c r="G1239" s="261" t="s">
        <v>2864</v>
      </c>
      <c r="H1239" s="261" t="s">
        <v>2976</v>
      </c>
      <c r="I1239" s="261" t="s">
        <v>8694</v>
      </c>
      <c r="J1239" s="213"/>
      <c r="K1239" s="214"/>
      <c r="L1239" s="214"/>
      <c r="M1239" s="214"/>
      <c r="N1239" s="214"/>
      <c r="O1239" s="214"/>
      <c r="P1239" s="216"/>
    </row>
    <row r="1240" spans="2:16">
      <c r="B1240" s="267">
        <v>46300</v>
      </c>
      <c r="C1240" s="261" t="s">
        <v>7722</v>
      </c>
      <c r="D1240" s="261" t="s">
        <v>9995</v>
      </c>
      <c r="E1240" s="261" t="s">
        <v>3046</v>
      </c>
      <c r="F1240" s="261">
        <v>424.06944916769862</v>
      </c>
      <c r="G1240" s="261" t="s">
        <v>2864</v>
      </c>
      <c r="H1240" s="261" t="s">
        <v>2977</v>
      </c>
      <c r="I1240" s="261" t="s">
        <v>8695</v>
      </c>
      <c r="J1240" s="213"/>
      <c r="K1240" s="214"/>
      <c r="L1240" s="214"/>
      <c r="M1240" s="214"/>
      <c r="N1240" s="214"/>
      <c r="O1240" s="214"/>
      <c r="P1240" s="216"/>
    </row>
    <row r="1241" spans="2:16">
      <c r="B1241" s="267">
        <v>46300</v>
      </c>
      <c r="C1241" s="261" t="s">
        <v>11667</v>
      </c>
      <c r="D1241" s="261" t="s">
        <v>9995</v>
      </c>
      <c r="E1241" s="261" t="s">
        <v>3046</v>
      </c>
      <c r="F1241" s="261">
        <v>469.27846192824649</v>
      </c>
      <c r="G1241" s="261" t="s">
        <v>2922</v>
      </c>
      <c r="H1241" s="261" t="s">
        <v>2974</v>
      </c>
      <c r="I1241" s="261" t="s">
        <v>8696</v>
      </c>
      <c r="J1241" s="213"/>
      <c r="K1241" s="214"/>
      <c r="L1241" s="214"/>
      <c r="M1241" s="214"/>
      <c r="N1241" s="214"/>
      <c r="O1241" s="214"/>
      <c r="P1241" s="216"/>
    </row>
    <row r="1242" spans="2:16">
      <c r="B1242" s="267">
        <v>46300</v>
      </c>
      <c r="C1242" s="261" t="s">
        <v>11667</v>
      </c>
      <c r="D1242" s="261" t="s">
        <v>9995</v>
      </c>
      <c r="E1242" s="261" t="s">
        <v>3046</v>
      </c>
      <c r="F1242" s="261">
        <v>648.97199553437531</v>
      </c>
      <c r="G1242" s="261" t="s">
        <v>2922</v>
      </c>
      <c r="H1242" s="261" t="s">
        <v>2945</v>
      </c>
      <c r="I1242" s="261" t="s">
        <v>8697</v>
      </c>
      <c r="J1242" s="213"/>
      <c r="K1242" s="214"/>
      <c r="L1242" s="214"/>
      <c r="M1242" s="214"/>
      <c r="N1242" s="214"/>
      <c r="O1242" s="214"/>
      <c r="P1242" s="216"/>
    </row>
    <row r="1243" spans="2:16">
      <c r="B1243" s="267">
        <v>46300</v>
      </c>
      <c r="C1243" s="261" t="s">
        <v>11667</v>
      </c>
      <c r="D1243" s="261" t="s">
        <v>9995</v>
      </c>
      <c r="E1243" s="261" t="s">
        <v>3046</v>
      </c>
      <c r="F1243" s="261">
        <v>546.85412380890921</v>
      </c>
      <c r="G1243" s="261" t="s">
        <v>2922</v>
      </c>
      <c r="H1243" s="261" t="s">
        <v>2864</v>
      </c>
      <c r="I1243" s="261" t="s">
        <v>8698</v>
      </c>
      <c r="J1243" s="213"/>
      <c r="K1243" s="214"/>
      <c r="L1243" s="214"/>
      <c r="M1243" s="214"/>
      <c r="N1243" s="214"/>
      <c r="O1243" s="214"/>
      <c r="P1243" s="216"/>
    </row>
    <row r="1244" spans="2:16">
      <c r="B1244" s="267">
        <v>46300</v>
      </c>
      <c r="C1244" s="261" t="s">
        <v>11667</v>
      </c>
      <c r="D1244" s="261" t="s">
        <v>9995</v>
      </c>
      <c r="E1244" s="261" t="s">
        <v>3046</v>
      </c>
      <c r="F1244" s="261">
        <v>748.89628711156547</v>
      </c>
      <c r="G1244" s="261" t="s">
        <v>2922</v>
      </c>
      <c r="H1244" s="261" t="s">
        <v>2865</v>
      </c>
      <c r="I1244" s="261" t="s">
        <v>8699</v>
      </c>
      <c r="J1244" s="213"/>
      <c r="K1244" s="214"/>
      <c r="L1244" s="214"/>
      <c r="M1244" s="214"/>
      <c r="N1244" s="214"/>
      <c r="O1244" s="214"/>
      <c r="P1244" s="216"/>
    </row>
    <row r="1245" spans="2:16">
      <c r="B1245" s="267">
        <v>46300</v>
      </c>
      <c r="C1245" s="261" t="s">
        <v>11667</v>
      </c>
      <c r="D1245" s="261" t="s">
        <v>9995</v>
      </c>
      <c r="E1245" s="261" t="s">
        <v>3046</v>
      </c>
      <c r="F1245" s="261">
        <v>534.57751947920769</v>
      </c>
      <c r="G1245" s="261" t="s">
        <v>2975</v>
      </c>
      <c r="H1245" s="261" t="s">
        <v>2936</v>
      </c>
      <c r="I1245" s="261" t="s">
        <v>8700</v>
      </c>
      <c r="J1245" s="213"/>
      <c r="K1245" s="214"/>
      <c r="L1245" s="214"/>
      <c r="M1245" s="214"/>
      <c r="N1245" s="214"/>
      <c r="O1245" s="214"/>
      <c r="P1245" s="216"/>
    </row>
    <row r="1246" spans="2:16">
      <c r="B1246" s="267">
        <v>46300</v>
      </c>
      <c r="C1246" s="261" t="s">
        <v>11667</v>
      </c>
      <c r="D1246" s="261" t="s">
        <v>9995</v>
      </c>
      <c r="E1246" s="261" t="s">
        <v>3046</v>
      </c>
      <c r="F1246" s="261">
        <v>543.66092066396959</v>
      </c>
      <c r="G1246" s="261" t="s">
        <v>2976</v>
      </c>
      <c r="H1246" s="261" t="s">
        <v>2980</v>
      </c>
      <c r="I1246" s="261" t="s">
        <v>8701</v>
      </c>
      <c r="J1246" s="213"/>
      <c r="K1246" s="214"/>
      <c r="L1246" s="214"/>
      <c r="M1246" s="214"/>
      <c r="N1246" s="214"/>
      <c r="O1246" s="214"/>
      <c r="P1246" s="216"/>
    </row>
    <row r="1247" spans="2:16">
      <c r="B1247" s="267">
        <v>46300</v>
      </c>
      <c r="C1247" s="261" t="s">
        <v>11667</v>
      </c>
      <c r="D1247" s="261" t="s">
        <v>9995</v>
      </c>
      <c r="E1247" s="261" t="s">
        <v>3046</v>
      </c>
      <c r="F1247" s="261">
        <v>543.65779713867232</v>
      </c>
      <c r="G1247" s="261" t="s">
        <v>2976</v>
      </c>
      <c r="H1247" s="261" t="s">
        <v>2981</v>
      </c>
      <c r="I1247" s="261" t="s">
        <v>8702</v>
      </c>
      <c r="J1247" s="213"/>
      <c r="K1247" s="214"/>
      <c r="L1247" s="214"/>
      <c r="M1247" s="214"/>
      <c r="N1247" s="214"/>
      <c r="O1247" s="214"/>
      <c r="P1247" s="216"/>
    </row>
    <row r="1248" spans="2:16">
      <c r="B1248" s="267">
        <v>46300</v>
      </c>
      <c r="C1248" s="261" t="s">
        <v>11667</v>
      </c>
      <c r="D1248" s="261" t="s">
        <v>9995</v>
      </c>
      <c r="E1248" s="261" t="s">
        <v>3046</v>
      </c>
      <c r="F1248" s="261">
        <v>618.97025996120647</v>
      </c>
      <c r="G1248" s="261" t="s">
        <v>2976</v>
      </c>
      <c r="H1248" s="261" t="s">
        <v>2982</v>
      </c>
      <c r="I1248" s="261" t="s">
        <v>8703</v>
      </c>
      <c r="J1248" s="213"/>
      <c r="K1248" s="214"/>
      <c r="L1248" s="214"/>
      <c r="M1248" s="214"/>
      <c r="N1248" s="214"/>
      <c r="O1248" s="214"/>
      <c r="P1248" s="216"/>
    </row>
    <row r="1249" spans="2:16">
      <c r="B1249" s="267">
        <v>46300</v>
      </c>
      <c r="C1249" s="261" t="s">
        <v>11667</v>
      </c>
      <c r="D1249" s="261" t="s">
        <v>9995</v>
      </c>
      <c r="E1249" s="261" t="s">
        <v>3046</v>
      </c>
      <c r="F1249" s="261">
        <v>981.11524579604156</v>
      </c>
      <c r="G1249" s="261" t="s">
        <v>2976</v>
      </c>
      <c r="H1249" s="261" t="s">
        <v>2865</v>
      </c>
      <c r="I1249" s="261" t="s">
        <v>8704</v>
      </c>
      <c r="J1249" s="213"/>
      <c r="K1249" s="214"/>
      <c r="L1249" s="214"/>
      <c r="M1249" s="214"/>
      <c r="N1249" s="214"/>
      <c r="O1249" s="214"/>
      <c r="P1249" s="216"/>
    </row>
    <row r="1250" spans="2:16">
      <c r="B1250" s="267">
        <v>46293</v>
      </c>
      <c r="C1250" s="261" t="s">
        <v>11651</v>
      </c>
      <c r="D1250" s="261" t="s">
        <v>9995</v>
      </c>
      <c r="E1250" s="261" t="s">
        <v>3035</v>
      </c>
      <c r="F1250" s="261">
        <v>359.99812693893909</v>
      </c>
      <c r="G1250" s="261" t="s">
        <v>8705</v>
      </c>
      <c r="H1250" s="261" t="s">
        <v>8706</v>
      </c>
      <c r="I1250" s="261" t="s">
        <v>8707</v>
      </c>
      <c r="J1250" s="213"/>
      <c r="K1250" s="214"/>
      <c r="L1250" s="214"/>
      <c r="M1250" s="214"/>
      <c r="N1250" s="214"/>
      <c r="O1250" s="214"/>
      <c r="P1250" s="216"/>
    </row>
    <row r="1251" spans="2:16">
      <c r="B1251" s="267">
        <v>46293</v>
      </c>
      <c r="C1251" s="261" t="s">
        <v>11651</v>
      </c>
      <c r="D1251" s="261" t="s">
        <v>9995</v>
      </c>
      <c r="E1251" s="261" t="s">
        <v>3035</v>
      </c>
      <c r="F1251" s="261">
        <v>360.00093459710479</v>
      </c>
      <c r="G1251" s="261" t="s">
        <v>8705</v>
      </c>
      <c r="H1251" s="261" t="s">
        <v>8708</v>
      </c>
      <c r="I1251" s="261" t="s">
        <v>8709</v>
      </c>
      <c r="J1251" s="213"/>
      <c r="K1251" s="214"/>
      <c r="L1251" s="214"/>
      <c r="M1251" s="214"/>
      <c r="N1251" s="214"/>
      <c r="O1251" s="214"/>
      <c r="P1251" s="216"/>
    </row>
    <row r="1252" spans="2:16">
      <c r="B1252" s="267">
        <v>46293</v>
      </c>
      <c r="C1252" s="261" t="s">
        <v>11651</v>
      </c>
      <c r="D1252" s="261" t="s">
        <v>9995</v>
      </c>
      <c r="E1252" s="261" t="s">
        <v>3035</v>
      </c>
      <c r="F1252" s="261">
        <v>361.00029683578759</v>
      </c>
      <c r="G1252" s="261" t="s">
        <v>8705</v>
      </c>
      <c r="H1252" s="261" t="s">
        <v>8710</v>
      </c>
      <c r="I1252" s="261" t="s">
        <v>8711</v>
      </c>
      <c r="J1252" s="213"/>
      <c r="K1252" s="214"/>
      <c r="L1252" s="214"/>
      <c r="M1252" s="214"/>
      <c r="N1252" s="214"/>
      <c r="O1252" s="214"/>
      <c r="P1252" s="216"/>
    </row>
    <row r="1253" spans="2:16">
      <c r="B1253" s="267">
        <v>46293</v>
      </c>
      <c r="C1253" s="261" t="s">
        <v>11651</v>
      </c>
      <c r="D1253" s="261" t="s">
        <v>9995</v>
      </c>
      <c r="E1253" s="261" t="s">
        <v>3035</v>
      </c>
      <c r="F1253" s="261">
        <v>359.9994000159204</v>
      </c>
      <c r="G1253" s="261" t="s">
        <v>8705</v>
      </c>
      <c r="H1253" s="261" t="s">
        <v>8712</v>
      </c>
      <c r="I1253" s="261" t="s">
        <v>8713</v>
      </c>
      <c r="J1253" s="213"/>
      <c r="K1253" s="214"/>
      <c r="L1253" s="214"/>
      <c r="M1253" s="214"/>
      <c r="N1253" s="214"/>
      <c r="O1253" s="214"/>
      <c r="P1253" s="216"/>
    </row>
    <row r="1254" spans="2:16">
      <c r="B1254" s="267">
        <v>46293</v>
      </c>
      <c r="C1254" s="261" t="s">
        <v>11651</v>
      </c>
      <c r="D1254" s="261" t="s">
        <v>9995</v>
      </c>
      <c r="E1254" s="261" t="s">
        <v>3035</v>
      </c>
      <c r="F1254" s="261">
        <v>2411.2541362121701</v>
      </c>
      <c r="G1254" s="261" t="s">
        <v>8705</v>
      </c>
      <c r="H1254" s="261" t="s">
        <v>8714</v>
      </c>
      <c r="I1254" s="261" t="s">
        <v>8715</v>
      </c>
      <c r="J1254" s="213"/>
      <c r="K1254" s="214"/>
      <c r="L1254" s="214"/>
      <c r="M1254" s="214"/>
      <c r="N1254" s="214"/>
      <c r="O1254" s="214"/>
      <c r="P1254" s="216"/>
    </row>
    <row r="1255" spans="2:16">
      <c r="B1255" s="267">
        <v>46293</v>
      </c>
      <c r="C1255" s="261" t="s">
        <v>11651</v>
      </c>
      <c r="D1255" s="261" t="s">
        <v>9995</v>
      </c>
      <c r="E1255" s="261" t="s">
        <v>3035</v>
      </c>
      <c r="F1255" s="261">
        <v>359.99816327914601</v>
      </c>
      <c r="G1255" s="261" t="s">
        <v>8705</v>
      </c>
      <c r="H1255" s="261" t="s">
        <v>8716</v>
      </c>
      <c r="I1255" s="261" t="s">
        <v>8717</v>
      </c>
      <c r="J1255" s="213"/>
      <c r="K1255" s="214"/>
      <c r="L1255" s="214"/>
      <c r="M1255" s="214"/>
      <c r="N1255" s="214"/>
      <c r="O1255" s="214"/>
      <c r="P1255" s="216"/>
    </row>
    <row r="1256" spans="2:16">
      <c r="B1256" s="267">
        <v>46293</v>
      </c>
      <c r="C1256" s="261" t="s">
        <v>11651</v>
      </c>
      <c r="D1256" s="261" t="s">
        <v>9995</v>
      </c>
      <c r="E1256" s="261" t="s">
        <v>3035</v>
      </c>
      <c r="F1256" s="261">
        <v>359.99830605834723</v>
      </c>
      <c r="G1256" s="261" t="s">
        <v>8705</v>
      </c>
      <c r="H1256" s="261" t="s">
        <v>8718</v>
      </c>
      <c r="I1256" s="261" t="s">
        <v>8719</v>
      </c>
      <c r="J1256" s="213"/>
      <c r="K1256" s="214"/>
      <c r="L1256" s="214"/>
      <c r="M1256" s="214"/>
      <c r="N1256" s="214"/>
      <c r="O1256" s="214"/>
      <c r="P1256" s="216"/>
    </row>
    <row r="1257" spans="2:16">
      <c r="B1257" s="267">
        <v>46293</v>
      </c>
      <c r="C1257" s="261" t="s">
        <v>11651</v>
      </c>
      <c r="D1257" s="261" t="s">
        <v>9995</v>
      </c>
      <c r="E1257" s="261" t="s">
        <v>3035</v>
      </c>
      <c r="F1257" s="261">
        <v>360.00102104991669</v>
      </c>
      <c r="G1257" s="261" t="s">
        <v>8705</v>
      </c>
      <c r="H1257" s="261" t="s">
        <v>8720</v>
      </c>
      <c r="I1257" s="261" t="s">
        <v>8721</v>
      </c>
      <c r="J1257" s="213"/>
      <c r="K1257" s="214"/>
      <c r="L1257" s="214"/>
      <c r="M1257" s="214"/>
      <c r="N1257" s="214"/>
      <c r="O1257" s="214"/>
      <c r="P1257" s="216"/>
    </row>
    <row r="1258" spans="2:16">
      <c r="B1258" s="267">
        <v>46293</v>
      </c>
      <c r="C1258" s="261" t="s">
        <v>11651</v>
      </c>
      <c r="D1258" s="261" t="s">
        <v>9995</v>
      </c>
      <c r="E1258" s="261" t="s">
        <v>3035</v>
      </c>
      <c r="F1258" s="261">
        <v>359.9969808422029</v>
      </c>
      <c r="G1258" s="261" t="s">
        <v>8705</v>
      </c>
      <c r="H1258" s="261" t="s">
        <v>8722</v>
      </c>
      <c r="I1258" s="261" t="s">
        <v>8723</v>
      </c>
      <c r="J1258" s="213"/>
      <c r="K1258" s="214"/>
      <c r="L1258" s="214"/>
      <c r="M1258" s="214"/>
      <c r="N1258" s="214"/>
      <c r="O1258" s="214"/>
      <c r="P1258" s="216"/>
    </row>
    <row r="1259" spans="2:16">
      <c r="B1259" s="267">
        <v>46293</v>
      </c>
      <c r="C1259" s="261" t="s">
        <v>11651</v>
      </c>
      <c r="D1259" s="261" t="s">
        <v>9995</v>
      </c>
      <c r="E1259" s="261" t="s">
        <v>3035</v>
      </c>
      <c r="F1259" s="261">
        <v>506.6568940798752</v>
      </c>
      <c r="G1259" s="261" t="s">
        <v>7923</v>
      </c>
      <c r="H1259" s="261" t="s">
        <v>2933</v>
      </c>
      <c r="I1259" s="261" t="s">
        <v>8724</v>
      </c>
      <c r="J1259" s="213"/>
      <c r="K1259" s="214"/>
      <c r="L1259" s="214"/>
      <c r="M1259" s="214"/>
      <c r="N1259" s="214"/>
      <c r="O1259" s="214"/>
      <c r="P1259" s="216"/>
    </row>
    <row r="1260" spans="2:16">
      <c r="B1260" s="267">
        <v>46293</v>
      </c>
      <c r="C1260" s="261" t="s">
        <v>11651</v>
      </c>
      <c r="D1260" s="261" t="s">
        <v>9995</v>
      </c>
      <c r="E1260" s="261" t="s">
        <v>3035</v>
      </c>
      <c r="F1260" s="261">
        <v>502.63436150341289</v>
      </c>
      <c r="G1260" s="261" t="s">
        <v>7923</v>
      </c>
      <c r="H1260" s="261" t="s">
        <v>2935</v>
      </c>
      <c r="I1260" s="261" t="s">
        <v>8725</v>
      </c>
      <c r="J1260" s="213"/>
      <c r="K1260" s="214"/>
      <c r="L1260" s="214"/>
      <c r="M1260" s="214"/>
      <c r="N1260" s="214"/>
      <c r="O1260" s="214"/>
      <c r="P1260" s="216"/>
    </row>
    <row r="1261" spans="2:16">
      <c r="B1261" s="267">
        <v>46293</v>
      </c>
      <c r="C1261" s="261" t="s">
        <v>11651</v>
      </c>
      <c r="D1261" s="261" t="s">
        <v>9995</v>
      </c>
      <c r="E1261" s="261" t="s">
        <v>3035</v>
      </c>
      <c r="F1261" s="261">
        <v>707.16595762051293</v>
      </c>
      <c r="G1261" s="261" t="s">
        <v>7923</v>
      </c>
      <c r="H1261" s="261" t="s">
        <v>2936</v>
      </c>
      <c r="I1261" s="261" t="s">
        <v>8726</v>
      </c>
      <c r="J1261" s="213"/>
      <c r="K1261" s="214"/>
      <c r="L1261" s="214"/>
      <c r="M1261" s="214"/>
      <c r="N1261" s="214"/>
      <c r="O1261" s="214"/>
      <c r="P1261" s="216"/>
    </row>
    <row r="1262" spans="2:16">
      <c r="B1262" s="267">
        <v>46293</v>
      </c>
      <c r="C1262" s="261" t="s">
        <v>7651</v>
      </c>
      <c r="D1262" s="261" t="s">
        <v>9995</v>
      </c>
      <c r="E1262" s="261" t="s">
        <v>3035</v>
      </c>
      <c r="F1262" s="261">
        <v>360.00039165420458</v>
      </c>
      <c r="G1262" s="261" t="s">
        <v>2990</v>
      </c>
      <c r="H1262" s="261" t="s">
        <v>2976</v>
      </c>
      <c r="I1262" s="261" t="s">
        <v>8727</v>
      </c>
      <c r="J1262" s="213"/>
      <c r="K1262" s="214"/>
      <c r="L1262" s="214"/>
      <c r="M1262" s="214"/>
      <c r="N1262" s="214"/>
      <c r="O1262" s="214"/>
      <c r="P1262" s="216"/>
    </row>
    <row r="1263" spans="2:16">
      <c r="B1263" s="267">
        <v>46293</v>
      </c>
      <c r="C1263" s="261" t="s">
        <v>7651</v>
      </c>
      <c r="D1263" s="261" t="s">
        <v>9995</v>
      </c>
      <c r="E1263" s="261" t="s">
        <v>3035</v>
      </c>
      <c r="F1263" s="261">
        <v>437.50363344186923</v>
      </c>
      <c r="G1263" s="261" t="s">
        <v>2940</v>
      </c>
      <c r="H1263" s="261" t="s">
        <v>2865</v>
      </c>
      <c r="I1263" s="261" t="s">
        <v>8728</v>
      </c>
      <c r="J1263" s="213"/>
      <c r="K1263" s="214"/>
      <c r="L1263" s="214"/>
      <c r="M1263" s="214"/>
      <c r="N1263" s="214"/>
      <c r="O1263" s="214"/>
      <c r="P1263" s="216"/>
    </row>
    <row r="1264" spans="2:16">
      <c r="B1264" s="267">
        <v>46293</v>
      </c>
      <c r="C1264" s="261" t="s">
        <v>7651</v>
      </c>
      <c r="D1264" s="261" t="s">
        <v>9995</v>
      </c>
      <c r="E1264" s="261" t="s">
        <v>3035</v>
      </c>
      <c r="F1264" s="261">
        <v>215.72923123976221</v>
      </c>
      <c r="G1264" s="261" t="s">
        <v>2981</v>
      </c>
      <c r="H1264" s="261" t="s">
        <v>8729</v>
      </c>
      <c r="I1264" s="261" t="s">
        <v>8730</v>
      </c>
      <c r="J1264" s="213"/>
      <c r="K1264" s="214"/>
      <c r="L1264" s="214"/>
      <c r="M1264" s="214"/>
      <c r="N1264" s="214"/>
      <c r="O1264" s="214"/>
      <c r="P1264" s="216"/>
    </row>
    <row r="1265" spans="2:16">
      <c r="B1265" s="267">
        <v>46293</v>
      </c>
      <c r="C1265" s="261" t="s">
        <v>7651</v>
      </c>
      <c r="D1265" s="261" t="s">
        <v>9995</v>
      </c>
      <c r="E1265" s="261" t="s">
        <v>3035</v>
      </c>
      <c r="F1265" s="261">
        <v>215.78924368286971</v>
      </c>
      <c r="G1265" s="261" t="s">
        <v>2981</v>
      </c>
      <c r="H1265" s="261" t="s">
        <v>8731</v>
      </c>
      <c r="I1265" s="261" t="s">
        <v>8732</v>
      </c>
      <c r="J1265" s="213"/>
      <c r="K1265" s="214"/>
      <c r="L1265" s="214"/>
      <c r="M1265" s="214"/>
      <c r="N1265" s="214"/>
      <c r="O1265" s="214"/>
      <c r="P1265" s="216"/>
    </row>
    <row r="1266" spans="2:16">
      <c r="B1266" s="267">
        <v>46293</v>
      </c>
      <c r="C1266" s="261" t="s">
        <v>7651</v>
      </c>
      <c r="D1266" s="261" t="s">
        <v>9995</v>
      </c>
      <c r="E1266" s="261" t="s">
        <v>3035</v>
      </c>
      <c r="F1266" s="261">
        <v>1124.4488678500061</v>
      </c>
      <c r="G1266" s="261" t="s">
        <v>7401</v>
      </c>
      <c r="H1266" s="261" t="s">
        <v>2974</v>
      </c>
      <c r="I1266" s="261" t="s">
        <v>3055</v>
      </c>
      <c r="J1266" s="213"/>
      <c r="K1266" s="214"/>
      <c r="L1266" s="214"/>
      <c r="M1266" s="214"/>
      <c r="N1266" s="214"/>
      <c r="O1266" s="214"/>
      <c r="P1266" s="216"/>
    </row>
    <row r="1267" spans="2:16">
      <c r="B1267" s="267">
        <v>46293</v>
      </c>
      <c r="C1267" s="261" t="s">
        <v>7651</v>
      </c>
      <c r="D1267" s="261" t="s">
        <v>9995</v>
      </c>
      <c r="E1267" s="261" t="s">
        <v>3035</v>
      </c>
      <c r="F1267" s="261">
        <v>359.99895416432992</v>
      </c>
      <c r="G1267" s="261" t="s">
        <v>2918</v>
      </c>
      <c r="H1267" s="261" t="s">
        <v>2937</v>
      </c>
      <c r="I1267" s="261" t="s">
        <v>8733</v>
      </c>
      <c r="J1267" s="213"/>
      <c r="K1267" s="214"/>
      <c r="L1267" s="214"/>
      <c r="M1267" s="214"/>
      <c r="N1267" s="214"/>
      <c r="O1267" s="214"/>
      <c r="P1267" s="216"/>
    </row>
    <row r="1268" spans="2:16">
      <c r="B1268" s="267">
        <v>46293</v>
      </c>
      <c r="C1268" s="261" t="s">
        <v>7651</v>
      </c>
      <c r="D1268" s="261" t="s">
        <v>9995</v>
      </c>
      <c r="E1268" s="261" t="s">
        <v>3035</v>
      </c>
      <c r="F1268" s="261">
        <v>360.00122511293739</v>
      </c>
      <c r="G1268" s="261" t="s">
        <v>2987</v>
      </c>
      <c r="H1268" s="261" t="s">
        <v>2936</v>
      </c>
      <c r="I1268" s="261" t="s">
        <v>8734</v>
      </c>
      <c r="J1268" s="213"/>
      <c r="K1268" s="214"/>
      <c r="L1268" s="214"/>
      <c r="M1268" s="214"/>
      <c r="N1268" s="214"/>
      <c r="O1268" s="214"/>
      <c r="P1268" s="216"/>
    </row>
    <row r="1269" spans="2:16">
      <c r="B1269" s="267">
        <v>46293</v>
      </c>
      <c r="C1269" s="261" t="s">
        <v>7651</v>
      </c>
      <c r="D1269" s="261" t="s">
        <v>9995</v>
      </c>
      <c r="E1269" s="261" t="s">
        <v>3035</v>
      </c>
      <c r="F1269" s="261">
        <v>359.99842569581227</v>
      </c>
      <c r="G1269" s="261" t="s">
        <v>2982</v>
      </c>
      <c r="H1269" s="261" t="s">
        <v>2979</v>
      </c>
      <c r="I1269" s="261" t="s">
        <v>8735</v>
      </c>
      <c r="J1269" s="213"/>
      <c r="K1269" s="214"/>
      <c r="L1269" s="214"/>
      <c r="M1269" s="214"/>
      <c r="N1269" s="214"/>
      <c r="O1269" s="214"/>
      <c r="P1269" s="216"/>
    </row>
    <row r="1270" spans="2:16">
      <c r="B1270" s="267">
        <v>46293</v>
      </c>
      <c r="C1270" s="261" t="s">
        <v>7651</v>
      </c>
      <c r="D1270" s="261" t="s">
        <v>9995</v>
      </c>
      <c r="E1270" s="261" t="s">
        <v>3035</v>
      </c>
      <c r="F1270" s="261">
        <v>360.00033393432392</v>
      </c>
      <c r="G1270" s="261" t="s">
        <v>2982</v>
      </c>
      <c r="H1270" s="261" t="s">
        <v>2866</v>
      </c>
      <c r="I1270" s="261" t="s">
        <v>8736</v>
      </c>
      <c r="J1270" s="213"/>
      <c r="K1270" s="214"/>
      <c r="L1270" s="214"/>
      <c r="M1270" s="214"/>
      <c r="N1270" s="214"/>
      <c r="O1270" s="214"/>
      <c r="P1270" s="216"/>
    </row>
    <row r="1271" spans="2:16">
      <c r="B1271" s="267">
        <v>46293</v>
      </c>
      <c r="C1271" s="261" t="s">
        <v>7651</v>
      </c>
      <c r="D1271" s="261" t="s">
        <v>9995</v>
      </c>
      <c r="E1271" s="261" t="s">
        <v>3035</v>
      </c>
      <c r="F1271" s="261">
        <v>360.00080596236512</v>
      </c>
      <c r="G1271" s="261" t="s">
        <v>2982</v>
      </c>
      <c r="H1271" s="261" t="s">
        <v>2975</v>
      </c>
      <c r="I1271" s="261" t="s">
        <v>8737</v>
      </c>
      <c r="J1271" s="213"/>
      <c r="K1271" s="214"/>
      <c r="L1271" s="214"/>
      <c r="M1271" s="214"/>
      <c r="N1271" s="214"/>
      <c r="O1271" s="214"/>
      <c r="P1271" s="216"/>
    </row>
    <row r="1272" spans="2:16">
      <c r="B1272" s="267">
        <v>46293</v>
      </c>
      <c r="C1272" s="261" t="s">
        <v>7651</v>
      </c>
      <c r="D1272" s="261" t="s">
        <v>9995</v>
      </c>
      <c r="E1272" s="261" t="s">
        <v>3035</v>
      </c>
      <c r="F1272" s="261">
        <v>437.50110376439989</v>
      </c>
      <c r="G1272" s="261" t="s">
        <v>2982</v>
      </c>
      <c r="H1272" s="261" t="s">
        <v>2974</v>
      </c>
      <c r="I1272" s="261" t="s">
        <v>8738</v>
      </c>
      <c r="J1272" s="213"/>
      <c r="K1272" s="214"/>
      <c r="L1272" s="214"/>
      <c r="M1272" s="214"/>
      <c r="N1272" s="214"/>
      <c r="O1272" s="214"/>
      <c r="P1272" s="216"/>
    </row>
    <row r="1273" spans="2:16">
      <c r="B1273" s="267">
        <v>46293</v>
      </c>
      <c r="C1273" s="261" t="s">
        <v>7651</v>
      </c>
      <c r="D1273" s="261" t="s">
        <v>9995</v>
      </c>
      <c r="E1273" s="261" t="s">
        <v>3035</v>
      </c>
      <c r="F1273" s="261">
        <v>450.0015883394517</v>
      </c>
      <c r="G1273" s="261" t="s">
        <v>2982</v>
      </c>
      <c r="H1273" s="261" t="s">
        <v>2945</v>
      </c>
      <c r="I1273" s="261" t="s">
        <v>8739</v>
      </c>
      <c r="J1273" s="213"/>
      <c r="K1273" s="214"/>
      <c r="L1273" s="214"/>
      <c r="M1273" s="214"/>
      <c r="N1273" s="214"/>
      <c r="O1273" s="214"/>
      <c r="P1273" s="216"/>
    </row>
    <row r="1274" spans="2:16">
      <c r="B1274" s="267">
        <v>46293</v>
      </c>
      <c r="C1274" s="261" t="s">
        <v>7651</v>
      </c>
      <c r="D1274" s="261" t="s">
        <v>9995</v>
      </c>
      <c r="E1274" s="261" t="s">
        <v>3035</v>
      </c>
      <c r="F1274" s="261">
        <v>437.50104324286798</v>
      </c>
      <c r="G1274" s="261" t="s">
        <v>2984</v>
      </c>
      <c r="H1274" s="261" t="s">
        <v>2936</v>
      </c>
      <c r="I1274" s="261" t="s">
        <v>8740</v>
      </c>
      <c r="J1274" s="213"/>
      <c r="K1274" s="214"/>
      <c r="L1274" s="214"/>
      <c r="M1274" s="214"/>
      <c r="N1274" s="214"/>
      <c r="O1274" s="214"/>
      <c r="P1274" s="216"/>
    </row>
    <row r="1275" spans="2:16">
      <c r="B1275" s="267">
        <v>46293</v>
      </c>
      <c r="C1275" s="261" t="s">
        <v>7651</v>
      </c>
      <c r="D1275" s="261" t="s">
        <v>9995</v>
      </c>
      <c r="E1275" s="261" t="s">
        <v>3035</v>
      </c>
      <c r="F1275" s="261">
        <v>450.00062710093329</v>
      </c>
      <c r="G1275" s="261" t="s">
        <v>2918</v>
      </c>
      <c r="H1275" s="261" t="s">
        <v>2918</v>
      </c>
      <c r="I1275" s="261" t="s">
        <v>8741</v>
      </c>
      <c r="J1275" s="213"/>
      <c r="K1275" s="214"/>
      <c r="L1275" s="214"/>
      <c r="M1275" s="214"/>
      <c r="N1275" s="214"/>
      <c r="O1275" s="214"/>
      <c r="P1275" s="216"/>
    </row>
    <row r="1276" spans="2:16">
      <c r="B1276" s="267">
        <v>46293</v>
      </c>
      <c r="C1276" s="261" t="s">
        <v>7651</v>
      </c>
      <c r="D1276" s="261" t="s">
        <v>9995</v>
      </c>
      <c r="E1276" s="261" t="s">
        <v>3035</v>
      </c>
      <c r="F1276" s="261">
        <v>360.00033870292827</v>
      </c>
      <c r="G1276" s="261" t="s">
        <v>2918</v>
      </c>
      <c r="H1276" s="261" t="s">
        <v>2922</v>
      </c>
      <c r="I1276" s="261" t="s">
        <v>8742</v>
      </c>
      <c r="J1276" s="213"/>
      <c r="K1276" s="214"/>
      <c r="L1276" s="214"/>
      <c r="M1276" s="214"/>
      <c r="N1276" s="214"/>
      <c r="O1276" s="214"/>
      <c r="P1276" s="216"/>
    </row>
    <row r="1277" spans="2:16">
      <c r="B1277" s="267">
        <v>46293</v>
      </c>
      <c r="C1277" s="261" t="s">
        <v>7651</v>
      </c>
      <c r="D1277" s="261" t="s">
        <v>9995</v>
      </c>
      <c r="E1277" s="261" t="s">
        <v>3035</v>
      </c>
      <c r="F1277" s="261">
        <v>360.00100326165563</v>
      </c>
      <c r="G1277" s="261" t="s">
        <v>2918</v>
      </c>
      <c r="H1277" s="261" t="s">
        <v>2933</v>
      </c>
      <c r="I1277" s="261" t="s">
        <v>8743</v>
      </c>
      <c r="J1277" s="213"/>
      <c r="K1277" s="214"/>
      <c r="L1277" s="214"/>
      <c r="M1277" s="214"/>
      <c r="N1277" s="214"/>
      <c r="O1277" s="214"/>
      <c r="P1277" s="216"/>
    </row>
    <row r="1278" spans="2:16">
      <c r="B1278" s="267">
        <v>46293</v>
      </c>
      <c r="C1278" s="261" t="s">
        <v>7651</v>
      </c>
      <c r="D1278" s="261" t="s">
        <v>9995</v>
      </c>
      <c r="E1278" s="261" t="s">
        <v>3035</v>
      </c>
      <c r="F1278" s="261">
        <v>450.00185434473678</v>
      </c>
      <c r="G1278" s="261" t="s">
        <v>2918</v>
      </c>
      <c r="H1278" s="261" t="s">
        <v>2977</v>
      </c>
      <c r="I1278" s="261" t="s">
        <v>8744</v>
      </c>
      <c r="J1278" s="213"/>
      <c r="K1278" s="214"/>
      <c r="L1278" s="214"/>
      <c r="M1278" s="214"/>
      <c r="N1278" s="214"/>
      <c r="O1278" s="214"/>
      <c r="P1278" s="216"/>
    </row>
    <row r="1279" spans="2:16">
      <c r="B1279" s="267">
        <v>46293</v>
      </c>
      <c r="C1279" s="261" t="s">
        <v>7651</v>
      </c>
      <c r="D1279" s="261" t="s">
        <v>9995</v>
      </c>
      <c r="E1279" s="261" t="s">
        <v>3035</v>
      </c>
      <c r="F1279" s="261">
        <v>360.00013379054138</v>
      </c>
      <c r="G1279" s="261" t="s">
        <v>2918</v>
      </c>
      <c r="H1279" s="261" t="s">
        <v>2976</v>
      </c>
      <c r="I1279" s="261" t="s">
        <v>8745</v>
      </c>
      <c r="J1279" s="213"/>
      <c r="K1279" s="214"/>
      <c r="L1279" s="214"/>
      <c r="M1279" s="214"/>
      <c r="N1279" s="214"/>
      <c r="O1279" s="214"/>
      <c r="P1279" s="216"/>
    </row>
    <row r="1280" spans="2:16">
      <c r="B1280" s="267">
        <v>46293</v>
      </c>
      <c r="C1280" s="261" t="s">
        <v>7651</v>
      </c>
      <c r="D1280" s="261" t="s">
        <v>9995</v>
      </c>
      <c r="E1280" s="261" t="s">
        <v>3035</v>
      </c>
      <c r="F1280" s="261">
        <v>360.0036861426197</v>
      </c>
      <c r="G1280" s="261" t="s">
        <v>2995</v>
      </c>
      <c r="H1280" s="261" t="s">
        <v>2916</v>
      </c>
      <c r="I1280" s="261" t="s">
        <v>8746</v>
      </c>
      <c r="J1280" s="213"/>
      <c r="K1280" s="214"/>
      <c r="L1280" s="214"/>
      <c r="M1280" s="214"/>
      <c r="N1280" s="214"/>
      <c r="O1280" s="214"/>
      <c r="P1280" s="216"/>
    </row>
    <row r="1281" spans="2:16">
      <c r="B1281" s="267">
        <v>46293</v>
      </c>
      <c r="C1281" s="261" t="s">
        <v>7651</v>
      </c>
      <c r="D1281" s="261" t="s">
        <v>9995</v>
      </c>
      <c r="E1281" s="261" t="s">
        <v>3035</v>
      </c>
      <c r="F1281" s="261">
        <v>411.69655846199021</v>
      </c>
      <c r="G1281" s="261" t="s">
        <v>2995</v>
      </c>
      <c r="H1281" s="261" t="s">
        <v>2978</v>
      </c>
      <c r="I1281" s="261" t="s">
        <v>8747</v>
      </c>
      <c r="J1281" s="213"/>
      <c r="K1281" s="214"/>
      <c r="L1281" s="214"/>
      <c r="M1281" s="214"/>
      <c r="N1281" s="214"/>
      <c r="O1281" s="214"/>
      <c r="P1281" s="216"/>
    </row>
    <row r="1282" spans="2:16">
      <c r="B1282" s="267">
        <v>46293</v>
      </c>
      <c r="C1282" s="261" t="s">
        <v>7651</v>
      </c>
      <c r="D1282" s="261" t="s">
        <v>9995</v>
      </c>
      <c r="E1282" s="261" t="s">
        <v>3035</v>
      </c>
      <c r="F1282" s="261">
        <v>415.52629856439307</v>
      </c>
      <c r="G1282" s="261" t="s">
        <v>2995</v>
      </c>
      <c r="H1282" s="261" t="s">
        <v>2977</v>
      </c>
      <c r="I1282" s="261" t="s">
        <v>8748</v>
      </c>
      <c r="J1282" s="213"/>
      <c r="K1282" s="214"/>
      <c r="L1282" s="214"/>
      <c r="M1282" s="214"/>
      <c r="N1282" s="214"/>
      <c r="O1282" s="214"/>
      <c r="P1282" s="216"/>
    </row>
    <row r="1283" spans="2:16">
      <c r="B1283" s="267">
        <v>46293</v>
      </c>
      <c r="C1283" s="261" t="s">
        <v>7651</v>
      </c>
      <c r="D1283" s="261" t="s">
        <v>9995</v>
      </c>
      <c r="E1283" s="261" t="s">
        <v>3035</v>
      </c>
      <c r="F1283" s="261">
        <v>384.44384741643438</v>
      </c>
      <c r="G1283" s="261" t="s">
        <v>2996</v>
      </c>
      <c r="H1283" s="261" t="s">
        <v>2938</v>
      </c>
      <c r="I1283" s="261" t="s">
        <v>8749</v>
      </c>
      <c r="J1283" s="213"/>
      <c r="K1283" s="214"/>
      <c r="L1283" s="214"/>
      <c r="M1283" s="214"/>
      <c r="N1283" s="214"/>
      <c r="O1283" s="214"/>
      <c r="P1283" s="216"/>
    </row>
    <row r="1284" spans="2:16">
      <c r="B1284" s="267">
        <v>46300</v>
      </c>
      <c r="C1284" s="261" t="s">
        <v>7722</v>
      </c>
      <c r="D1284" s="261" t="s">
        <v>9995</v>
      </c>
      <c r="E1284" s="261" t="s">
        <v>3034</v>
      </c>
      <c r="F1284" s="261">
        <v>475.22863971069461</v>
      </c>
      <c r="G1284" s="261" t="s">
        <v>2865</v>
      </c>
      <c r="H1284" s="261" t="s">
        <v>2976</v>
      </c>
      <c r="I1284" s="261" t="s">
        <v>8750</v>
      </c>
      <c r="J1284" s="213"/>
      <c r="K1284" s="214"/>
      <c r="L1284" s="214"/>
      <c r="M1284" s="214"/>
      <c r="N1284" s="214"/>
      <c r="O1284" s="214"/>
      <c r="P1284" s="216"/>
    </row>
    <row r="1285" spans="2:16">
      <c r="B1285" s="267">
        <v>46300</v>
      </c>
      <c r="C1285" s="261" t="s">
        <v>7722</v>
      </c>
      <c r="D1285" s="261" t="s">
        <v>9995</v>
      </c>
      <c r="E1285" s="261" t="s">
        <v>3034</v>
      </c>
      <c r="F1285" s="261">
        <v>475.22477566450829</v>
      </c>
      <c r="G1285" s="261" t="s">
        <v>2865</v>
      </c>
      <c r="H1285" s="261" t="s">
        <v>2977</v>
      </c>
      <c r="I1285" s="261" t="s">
        <v>8751</v>
      </c>
      <c r="J1285" s="213"/>
      <c r="K1285" s="214"/>
      <c r="L1285" s="214"/>
      <c r="M1285" s="214"/>
      <c r="N1285" s="214"/>
      <c r="O1285" s="214"/>
      <c r="P1285" s="216"/>
    </row>
    <row r="1286" spans="2:16">
      <c r="B1286" s="267">
        <v>46300</v>
      </c>
      <c r="C1286" s="261" t="s">
        <v>7722</v>
      </c>
      <c r="D1286" s="261" t="s">
        <v>9995</v>
      </c>
      <c r="E1286" s="261" t="s">
        <v>3034</v>
      </c>
      <c r="F1286" s="261">
        <v>494.58625284582382</v>
      </c>
      <c r="G1286" s="261" t="s">
        <v>2865</v>
      </c>
      <c r="H1286" s="261" t="s">
        <v>2937</v>
      </c>
      <c r="I1286" s="261" t="s">
        <v>8752</v>
      </c>
      <c r="J1286" s="213"/>
      <c r="K1286" s="214"/>
      <c r="L1286" s="214"/>
      <c r="M1286" s="214"/>
      <c r="N1286" s="214"/>
      <c r="O1286" s="214"/>
      <c r="P1286" s="216"/>
    </row>
    <row r="1287" spans="2:16">
      <c r="B1287" s="267">
        <v>46300</v>
      </c>
      <c r="C1287" s="261" t="s">
        <v>7722</v>
      </c>
      <c r="D1287" s="261" t="s">
        <v>9995</v>
      </c>
      <c r="E1287" s="261" t="s">
        <v>3034</v>
      </c>
      <c r="F1287" s="261">
        <v>421.64197265729308</v>
      </c>
      <c r="G1287" s="261" t="s">
        <v>2974</v>
      </c>
      <c r="H1287" s="261" t="s">
        <v>2979</v>
      </c>
      <c r="I1287" s="261" t="s">
        <v>8753</v>
      </c>
      <c r="J1287" s="213"/>
      <c r="K1287" s="214"/>
      <c r="L1287" s="214"/>
      <c r="M1287" s="214"/>
      <c r="N1287" s="214"/>
      <c r="O1287" s="214"/>
      <c r="P1287" s="216"/>
    </row>
    <row r="1288" spans="2:16">
      <c r="B1288" s="267">
        <v>46300</v>
      </c>
      <c r="C1288" s="261" t="s">
        <v>7722</v>
      </c>
      <c r="D1288" s="261" t="s">
        <v>9995</v>
      </c>
      <c r="E1288" s="261" t="s">
        <v>3034</v>
      </c>
      <c r="F1288" s="261">
        <v>421.64191379025578</v>
      </c>
      <c r="G1288" s="261" t="s">
        <v>2974</v>
      </c>
      <c r="H1288" s="261" t="s">
        <v>2940</v>
      </c>
      <c r="I1288" s="261" t="s">
        <v>8754</v>
      </c>
      <c r="J1288" s="213"/>
      <c r="K1288" s="214"/>
      <c r="L1288" s="214"/>
      <c r="M1288" s="214"/>
      <c r="N1288" s="214"/>
      <c r="O1288" s="214"/>
      <c r="P1288" s="216"/>
    </row>
    <row r="1289" spans="2:16">
      <c r="B1289" s="267">
        <v>46300</v>
      </c>
      <c r="C1289" s="261" t="s">
        <v>7722</v>
      </c>
      <c r="D1289" s="261" t="s">
        <v>9995</v>
      </c>
      <c r="E1289" s="261" t="s">
        <v>3034</v>
      </c>
      <c r="F1289" s="261">
        <v>421.64060853049159</v>
      </c>
      <c r="G1289" s="261" t="s">
        <v>2974</v>
      </c>
      <c r="H1289" s="261" t="s">
        <v>2939</v>
      </c>
      <c r="I1289" s="261" t="s">
        <v>8755</v>
      </c>
      <c r="J1289" s="213"/>
      <c r="K1289" s="214"/>
      <c r="L1289" s="214"/>
      <c r="M1289" s="214"/>
      <c r="N1289" s="214"/>
      <c r="O1289" s="214"/>
      <c r="P1289" s="216"/>
    </row>
    <row r="1290" spans="2:16">
      <c r="B1290" s="267">
        <v>46300</v>
      </c>
      <c r="C1290" s="261" t="s">
        <v>7722</v>
      </c>
      <c r="D1290" s="261" t="s">
        <v>9995</v>
      </c>
      <c r="E1290" s="261" t="s">
        <v>3034</v>
      </c>
      <c r="F1290" s="261">
        <v>421.63929904997349</v>
      </c>
      <c r="G1290" s="261" t="s">
        <v>2974</v>
      </c>
      <c r="H1290" s="261" t="s">
        <v>2938</v>
      </c>
      <c r="I1290" s="261" t="s">
        <v>8756</v>
      </c>
      <c r="J1290" s="213"/>
      <c r="K1290" s="214"/>
      <c r="L1290" s="214"/>
      <c r="M1290" s="214"/>
      <c r="N1290" s="214"/>
      <c r="O1290" s="214"/>
      <c r="P1290" s="216"/>
    </row>
    <row r="1291" spans="2:16">
      <c r="B1291" s="267">
        <v>46300</v>
      </c>
      <c r="C1291" s="261" t="s">
        <v>11667</v>
      </c>
      <c r="D1291" s="261" t="s">
        <v>9995</v>
      </c>
      <c r="E1291" s="261" t="s">
        <v>3034</v>
      </c>
      <c r="F1291" s="261">
        <v>497.16564562008722</v>
      </c>
      <c r="G1291" s="261" t="s">
        <v>2977</v>
      </c>
      <c r="H1291" s="261" t="s">
        <v>2983</v>
      </c>
      <c r="I1291" s="261" t="s">
        <v>8757</v>
      </c>
      <c r="J1291" s="213"/>
      <c r="K1291" s="214"/>
      <c r="L1291" s="214"/>
      <c r="M1291" s="214"/>
      <c r="N1291" s="214"/>
      <c r="O1291" s="214"/>
      <c r="P1291" s="216"/>
    </row>
    <row r="1292" spans="2:16">
      <c r="B1292" s="267">
        <v>46300</v>
      </c>
      <c r="C1292" s="261" t="s">
        <v>11667</v>
      </c>
      <c r="D1292" s="261" t="s">
        <v>9995</v>
      </c>
      <c r="E1292" s="261" t="s">
        <v>3034</v>
      </c>
      <c r="F1292" s="261">
        <v>494.72402247483842</v>
      </c>
      <c r="G1292" s="261" t="s">
        <v>2977</v>
      </c>
      <c r="H1292" s="261" t="s">
        <v>2984</v>
      </c>
      <c r="I1292" s="261" t="s">
        <v>8758</v>
      </c>
      <c r="J1292" s="213"/>
      <c r="K1292" s="214"/>
      <c r="L1292" s="214"/>
      <c r="M1292" s="214"/>
      <c r="N1292" s="214"/>
      <c r="O1292" s="214"/>
      <c r="P1292" s="216"/>
    </row>
    <row r="1293" spans="2:16">
      <c r="B1293" s="267">
        <v>46300</v>
      </c>
      <c r="C1293" s="261" t="s">
        <v>11667</v>
      </c>
      <c r="D1293" s="261" t="s">
        <v>9995</v>
      </c>
      <c r="E1293" s="261" t="s">
        <v>3034</v>
      </c>
      <c r="F1293" s="261">
        <v>895.30895663890988</v>
      </c>
      <c r="G1293" s="261" t="s">
        <v>2977</v>
      </c>
      <c r="H1293" s="261" t="s">
        <v>2865</v>
      </c>
      <c r="I1293" s="261" t="s">
        <v>8759</v>
      </c>
      <c r="J1293" s="213"/>
      <c r="K1293" s="214"/>
      <c r="L1293" s="214"/>
      <c r="M1293" s="214"/>
      <c r="N1293" s="214"/>
      <c r="O1293" s="214"/>
      <c r="P1293" s="216"/>
    </row>
    <row r="1294" spans="2:16">
      <c r="B1294" s="267">
        <v>46300</v>
      </c>
      <c r="C1294" s="261" t="s">
        <v>11667</v>
      </c>
      <c r="D1294" s="261" t="s">
        <v>9995</v>
      </c>
      <c r="E1294" s="261" t="s">
        <v>3034</v>
      </c>
      <c r="F1294" s="261">
        <v>519.07301698345691</v>
      </c>
      <c r="G1294" s="261" t="s">
        <v>2977</v>
      </c>
      <c r="H1294" s="261" t="s">
        <v>2864</v>
      </c>
      <c r="I1294" s="261" t="s">
        <v>8760</v>
      </c>
      <c r="J1294" s="213"/>
      <c r="K1294" s="214"/>
      <c r="L1294" s="214"/>
      <c r="M1294" s="214"/>
      <c r="N1294" s="214"/>
      <c r="O1294" s="214"/>
      <c r="P1294" s="216"/>
    </row>
    <row r="1295" spans="2:16">
      <c r="B1295" s="267">
        <v>46300</v>
      </c>
      <c r="C1295" s="261" t="s">
        <v>11667</v>
      </c>
      <c r="D1295" s="261" t="s">
        <v>9995</v>
      </c>
      <c r="E1295" s="261" t="s">
        <v>3034</v>
      </c>
      <c r="F1295" s="261">
        <v>963.23403212295852</v>
      </c>
      <c r="G1295" s="261" t="s">
        <v>2974</v>
      </c>
      <c r="H1295" s="261" t="s">
        <v>2974</v>
      </c>
      <c r="I1295" s="261" t="s">
        <v>8761</v>
      </c>
      <c r="J1295" s="213"/>
      <c r="K1295" s="214"/>
      <c r="L1295" s="214"/>
      <c r="M1295" s="214"/>
      <c r="N1295" s="214"/>
      <c r="O1295" s="214"/>
      <c r="P1295" s="216"/>
    </row>
    <row r="1296" spans="2:16">
      <c r="B1296" s="267">
        <v>46300</v>
      </c>
      <c r="C1296" s="261" t="s">
        <v>11667</v>
      </c>
      <c r="D1296" s="261" t="s">
        <v>9995</v>
      </c>
      <c r="E1296" s="261" t="s">
        <v>3034</v>
      </c>
      <c r="F1296" s="261">
        <v>878.24587663821876</v>
      </c>
      <c r="G1296" s="261" t="s">
        <v>2974</v>
      </c>
      <c r="H1296" s="261" t="s">
        <v>2945</v>
      </c>
      <c r="I1296" s="261" t="s">
        <v>8762</v>
      </c>
      <c r="J1296" s="213"/>
      <c r="K1296" s="214"/>
      <c r="L1296" s="214"/>
      <c r="M1296" s="214"/>
      <c r="N1296" s="214"/>
      <c r="O1296" s="214"/>
      <c r="P1296" s="216"/>
    </row>
    <row r="1297" spans="2:16">
      <c r="B1297" s="267">
        <v>46300</v>
      </c>
      <c r="C1297" s="261" t="s">
        <v>11667</v>
      </c>
      <c r="D1297" s="261" t="s">
        <v>9995</v>
      </c>
      <c r="E1297" s="261" t="s">
        <v>3034</v>
      </c>
      <c r="F1297" s="261">
        <v>753.13353534275666</v>
      </c>
      <c r="G1297" s="261" t="s">
        <v>2974</v>
      </c>
      <c r="H1297" s="261" t="s">
        <v>2864</v>
      </c>
      <c r="I1297" s="261" t="s">
        <v>8763</v>
      </c>
      <c r="J1297" s="213"/>
      <c r="K1297" s="214"/>
      <c r="L1297" s="214"/>
      <c r="M1297" s="214"/>
      <c r="N1297" s="214"/>
      <c r="O1297" s="214"/>
      <c r="P1297" s="216"/>
    </row>
    <row r="1298" spans="2:16">
      <c r="B1298" s="267">
        <v>46300</v>
      </c>
      <c r="C1298" s="261" t="s">
        <v>11667</v>
      </c>
      <c r="D1298" s="261" t="s">
        <v>9995</v>
      </c>
      <c r="E1298" s="261" t="s">
        <v>3034</v>
      </c>
      <c r="F1298" s="261">
        <v>473.51993533060892</v>
      </c>
      <c r="G1298" s="261" t="s">
        <v>2975</v>
      </c>
      <c r="H1298" s="261" t="s">
        <v>2922</v>
      </c>
      <c r="I1298" s="261" t="s">
        <v>8764</v>
      </c>
      <c r="J1298" s="213"/>
      <c r="K1298" s="214"/>
      <c r="L1298" s="214"/>
      <c r="M1298" s="214"/>
      <c r="N1298" s="214"/>
      <c r="O1298" s="214"/>
      <c r="P1298" s="216"/>
    </row>
    <row r="1299" spans="2:16">
      <c r="B1299" s="267">
        <v>46300</v>
      </c>
      <c r="C1299" s="261" t="s">
        <v>11667</v>
      </c>
      <c r="D1299" s="261" t="s">
        <v>9995</v>
      </c>
      <c r="E1299" s="261" t="s">
        <v>3034</v>
      </c>
      <c r="F1299" s="261">
        <v>471.25154181267129</v>
      </c>
      <c r="G1299" s="261" t="s">
        <v>2975</v>
      </c>
      <c r="H1299" s="261" t="s">
        <v>2918</v>
      </c>
      <c r="I1299" s="261" t="s">
        <v>8765</v>
      </c>
      <c r="J1299" s="213"/>
      <c r="K1299" s="214"/>
      <c r="L1299" s="214"/>
      <c r="M1299" s="214"/>
      <c r="N1299" s="214"/>
      <c r="O1299" s="214"/>
      <c r="P1299" s="216"/>
    </row>
    <row r="1300" spans="2:16">
      <c r="B1300" s="267">
        <v>46300</v>
      </c>
      <c r="C1300" s="261" t="s">
        <v>11667</v>
      </c>
      <c r="D1300" s="261" t="s">
        <v>9995</v>
      </c>
      <c r="E1300" s="261" t="s">
        <v>3034</v>
      </c>
      <c r="F1300" s="261">
        <v>1968.3137552204721</v>
      </c>
      <c r="G1300" s="261" t="s">
        <v>2974</v>
      </c>
      <c r="H1300" s="261" t="s">
        <v>2865</v>
      </c>
      <c r="I1300" s="261" t="s">
        <v>8766</v>
      </c>
      <c r="J1300" s="213"/>
      <c r="K1300" s="214"/>
      <c r="L1300" s="214"/>
      <c r="M1300" s="214"/>
      <c r="N1300" s="214"/>
      <c r="O1300" s="214"/>
      <c r="P1300" s="216"/>
    </row>
    <row r="1301" spans="2:16">
      <c r="B1301" s="267">
        <v>46300</v>
      </c>
      <c r="C1301" s="261" t="s">
        <v>11667</v>
      </c>
      <c r="D1301" s="261" t="s">
        <v>9995</v>
      </c>
      <c r="E1301" s="261" t="s">
        <v>3034</v>
      </c>
      <c r="F1301" s="261">
        <v>471.24967359076248</v>
      </c>
      <c r="G1301" s="261" t="s">
        <v>2975</v>
      </c>
      <c r="H1301" s="261" t="s">
        <v>2916</v>
      </c>
      <c r="I1301" s="261" t="s">
        <v>8767</v>
      </c>
      <c r="J1301" s="213"/>
      <c r="K1301" s="214"/>
      <c r="L1301" s="214"/>
      <c r="M1301" s="214"/>
      <c r="N1301" s="214"/>
      <c r="O1301" s="214"/>
      <c r="P1301" s="216"/>
    </row>
    <row r="1302" spans="2:16">
      <c r="B1302" s="267">
        <v>46300</v>
      </c>
      <c r="C1302" s="261" t="s">
        <v>11667</v>
      </c>
      <c r="D1302" s="261" t="s">
        <v>9995</v>
      </c>
      <c r="E1302" s="261" t="s">
        <v>3034</v>
      </c>
      <c r="F1302" s="261">
        <v>471.25137079553679</v>
      </c>
      <c r="G1302" s="261" t="s">
        <v>2975</v>
      </c>
      <c r="H1302" s="261" t="s">
        <v>2978</v>
      </c>
      <c r="I1302" s="261" t="s">
        <v>8768</v>
      </c>
      <c r="J1302" s="213"/>
      <c r="K1302" s="214"/>
      <c r="L1302" s="214"/>
      <c r="M1302" s="214"/>
      <c r="N1302" s="214"/>
      <c r="O1302" s="214"/>
      <c r="P1302" s="216"/>
    </row>
    <row r="1303" spans="2:16">
      <c r="B1303" s="267">
        <v>46300</v>
      </c>
      <c r="C1303" s="261" t="s">
        <v>11667</v>
      </c>
      <c r="D1303" s="261" t="s">
        <v>9995</v>
      </c>
      <c r="E1303" s="261" t="s">
        <v>3034</v>
      </c>
      <c r="F1303" s="261">
        <v>484.9360777894035</v>
      </c>
      <c r="G1303" s="261" t="s">
        <v>2976</v>
      </c>
      <c r="H1303" s="261" t="s">
        <v>2936</v>
      </c>
      <c r="I1303" s="261" t="s">
        <v>8769</v>
      </c>
      <c r="J1303" s="213"/>
      <c r="K1303" s="214"/>
      <c r="L1303" s="214"/>
      <c r="M1303" s="214"/>
      <c r="N1303" s="214"/>
      <c r="O1303" s="214"/>
      <c r="P1303" s="216"/>
    </row>
    <row r="1304" spans="2:16">
      <c r="B1304" s="267">
        <v>46300</v>
      </c>
      <c r="C1304" s="261" t="s">
        <v>11667</v>
      </c>
      <c r="D1304" s="261" t="s">
        <v>9995</v>
      </c>
      <c r="E1304" s="261" t="s">
        <v>3034</v>
      </c>
      <c r="F1304" s="261">
        <v>453.99945883825421</v>
      </c>
      <c r="G1304" s="261" t="s">
        <v>2975</v>
      </c>
      <c r="H1304" s="261" t="s">
        <v>2983</v>
      </c>
      <c r="I1304" s="261" t="s">
        <v>8770</v>
      </c>
      <c r="J1304" s="213"/>
      <c r="K1304" s="214"/>
      <c r="L1304" s="214"/>
      <c r="M1304" s="214"/>
      <c r="N1304" s="214"/>
      <c r="O1304" s="214"/>
      <c r="P1304" s="216"/>
    </row>
    <row r="1305" spans="2:16">
      <c r="B1305" s="267">
        <v>46300</v>
      </c>
      <c r="C1305" s="261" t="s">
        <v>11667</v>
      </c>
      <c r="D1305" s="261" t="s">
        <v>9995</v>
      </c>
      <c r="E1305" s="261" t="s">
        <v>3034</v>
      </c>
      <c r="F1305" s="261">
        <v>460.42240220936952</v>
      </c>
      <c r="G1305" s="261" t="s">
        <v>2975</v>
      </c>
      <c r="H1305" s="261" t="s">
        <v>2984</v>
      </c>
      <c r="I1305" s="261" t="s">
        <v>8771</v>
      </c>
      <c r="J1305" s="213"/>
      <c r="K1305" s="214"/>
      <c r="L1305" s="214"/>
      <c r="M1305" s="214"/>
      <c r="N1305" s="214"/>
      <c r="O1305" s="214"/>
      <c r="P1305" s="216"/>
    </row>
    <row r="1306" spans="2:16">
      <c r="B1306" s="267">
        <v>46300</v>
      </c>
      <c r="C1306" s="261" t="s">
        <v>11667</v>
      </c>
      <c r="D1306" s="261" t="s">
        <v>9995</v>
      </c>
      <c r="E1306" s="261" t="s">
        <v>3034</v>
      </c>
      <c r="F1306" s="261">
        <v>487.43193348310888</v>
      </c>
      <c r="G1306" s="261" t="s">
        <v>2975</v>
      </c>
      <c r="H1306" s="261" t="s">
        <v>2864</v>
      </c>
      <c r="I1306" s="261" t="s">
        <v>8772</v>
      </c>
      <c r="J1306" s="213"/>
      <c r="K1306" s="214"/>
      <c r="L1306" s="214"/>
      <c r="M1306" s="214"/>
      <c r="N1306" s="214"/>
      <c r="O1306" s="214"/>
      <c r="P1306" s="216"/>
    </row>
    <row r="1307" spans="2:16">
      <c r="B1307" s="267">
        <v>46300</v>
      </c>
      <c r="C1307" s="261" t="s">
        <v>11667</v>
      </c>
      <c r="D1307" s="261" t="s">
        <v>9995</v>
      </c>
      <c r="E1307" s="261" t="s">
        <v>3034</v>
      </c>
      <c r="F1307" s="261">
        <v>484.72106644813903</v>
      </c>
      <c r="G1307" s="261" t="s">
        <v>2866</v>
      </c>
      <c r="H1307" s="261" t="s">
        <v>2982</v>
      </c>
      <c r="I1307" s="261" t="s">
        <v>8773</v>
      </c>
      <c r="J1307" s="213"/>
      <c r="K1307" s="214"/>
      <c r="L1307" s="214"/>
      <c r="M1307" s="214"/>
      <c r="N1307" s="214"/>
      <c r="O1307" s="214"/>
      <c r="P1307" s="216"/>
    </row>
    <row r="1308" spans="2:16">
      <c r="B1308" s="267">
        <v>46300</v>
      </c>
      <c r="C1308" s="261" t="s">
        <v>11667</v>
      </c>
      <c r="D1308" s="261" t="s">
        <v>9995</v>
      </c>
      <c r="E1308" s="261" t="s">
        <v>3034</v>
      </c>
      <c r="F1308" s="261">
        <v>492.14154504262842</v>
      </c>
      <c r="G1308" s="261" t="s">
        <v>2866</v>
      </c>
      <c r="H1308" s="261" t="s">
        <v>2866</v>
      </c>
      <c r="I1308" s="261" t="s">
        <v>8774</v>
      </c>
      <c r="J1308" s="213"/>
      <c r="K1308" s="214"/>
      <c r="L1308" s="214"/>
      <c r="M1308" s="214"/>
      <c r="N1308" s="214"/>
      <c r="O1308" s="214"/>
      <c r="P1308" s="216"/>
    </row>
    <row r="1309" spans="2:16">
      <c r="B1309" s="267">
        <v>46300</v>
      </c>
      <c r="C1309" s="261" t="s">
        <v>11667</v>
      </c>
      <c r="D1309" s="261" t="s">
        <v>9995</v>
      </c>
      <c r="E1309" s="261" t="s">
        <v>3034</v>
      </c>
      <c r="F1309" s="261">
        <v>478.62032902706409</v>
      </c>
      <c r="G1309" s="261" t="s">
        <v>2866</v>
      </c>
      <c r="H1309" s="261" t="s">
        <v>2983</v>
      </c>
      <c r="I1309" s="261" t="s">
        <v>8775</v>
      </c>
      <c r="J1309" s="213"/>
      <c r="K1309" s="214"/>
      <c r="L1309" s="214"/>
      <c r="M1309" s="214"/>
      <c r="N1309" s="214"/>
      <c r="O1309" s="214"/>
      <c r="P1309" s="216"/>
    </row>
    <row r="1310" spans="2:16">
      <c r="B1310" s="267">
        <v>46300</v>
      </c>
      <c r="C1310" s="261" t="s">
        <v>11667</v>
      </c>
      <c r="D1310" s="261" t="s">
        <v>9995</v>
      </c>
      <c r="E1310" s="261" t="s">
        <v>3034</v>
      </c>
      <c r="F1310" s="261">
        <v>843.13842188601848</v>
      </c>
      <c r="G1310" s="261" t="s">
        <v>2864</v>
      </c>
      <c r="H1310" s="261" t="s">
        <v>2864</v>
      </c>
      <c r="I1310" s="261" t="s">
        <v>8776</v>
      </c>
      <c r="J1310" s="213"/>
      <c r="K1310" s="214"/>
      <c r="L1310" s="214"/>
      <c r="M1310" s="214"/>
      <c r="N1310" s="214"/>
      <c r="O1310" s="214"/>
      <c r="P1310" s="216"/>
    </row>
    <row r="1311" spans="2:16">
      <c r="B1311" s="267">
        <v>46300</v>
      </c>
      <c r="C1311" s="261" t="s">
        <v>11666</v>
      </c>
      <c r="D1311" s="261" t="s">
        <v>9995</v>
      </c>
      <c r="E1311" s="261" t="s">
        <v>3036</v>
      </c>
      <c r="F1311" s="261">
        <v>612.05567712523043</v>
      </c>
      <c r="G1311" s="261" t="s">
        <v>2916</v>
      </c>
      <c r="H1311" s="261" t="s">
        <v>2975</v>
      </c>
      <c r="I1311" s="261" t="s">
        <v>8777</v>
      </c>
      <c r="J1311" s="213"/>
      <c r="K1311" s="214"/>
      <c r="L1311" s="214"/>
      <c r="M1311" s="214"/>
      <c r="N1311" s="214"/>
      <c r="O1311" s="214"/>
      <c r="P1311" s="216"/>
    </row>
    <row r="1312" spans="2:16">
      <c r="B1312" s="267">
        <v>46300</v>
      </c>
      <c r="C1312" s="261" t="s">
        <v>11666</v>
      </c>
      <c r="D1312" s="261" t="s">
        <v>9995</v>
      </c>
      <c r="E1312" s="261" t="s">
        <v>3036</v>
      </c>
      <c r="F1312" s="261">
        <v>399.01971172168851</v>
      </c>
      <c r="G1312" s="261" t="s">
        <v>2916</v>
      </c>
      <c r="H1312" s="261" t="s">
        <v>2974</v>
      </c>
      <c r="I1312" s="261" t="s">
        <v>8778</v>
      </c>
      <c r="J1312" s="213"/>
      <c r="K1312" s="214"/>
      <c r="L1312" s="214"/>
      <c r="M1312" s="214"/>
      <c r="N1312" s="214"/>
      <c r="O1312" s="214"/>
      <c r="P1312" s="216"/>
    </row>
    <row r="1313" spans="2:16">
      <c r="B1313" s="267">
        <v>46300</v>
      </c>
      <c r="C1313" s="261" t="s">
        <v>11666</v>
      </c>
      <c r="D1313" s="261" t="s">
        <v>9995</v>
      </c>
      <c r="E1313" s="261" t="s">
        <v>3036</v>
      </c>
      <c r="F1313" s="261">
        <v>542.09347398765385</v>
      </c>
      <c r="G1313" s="261" t="s">
        <v>2976</v>
      </c>
      <c r="H1313" s="261" t="s">
        <v>2865</v>
      </c>
      <c r="I1313" s="261" t="s">
        <v>8779</v>
      </c>
      <c r="J1313" s="213"/>
      <c r="K1313" s="214"/>
      <c r="L1313" s="214"/>
      <c r="M1313" s="214"/>
      <c r="N1313" s="214"/>
      <c r="O1313" s="214"/>
      <c r="P1313" s="216"/>
    </row>
    <row r="1314" spans="2:16">
      <c r="B1314" s="267">
        <v>46300</v>
      </c>
      <c r="C1314" s="261" t="s">
        <v>11666</v>
      </c>
      <c r="D1314" s="261" t="s">
        <v>9995</v>
      </c>
      <c r="E1314" s="261" t="s">
        <v>3036</v>
      </c>
      <c r="F1314" s="261">
        <v>281.22561075538403</v>
      </c>
      <c r="G1314" s="261" t="s">
        <v>2979</v>
      </c>
      <c r="H1314" s="261" t="s">
        <v>2980</v>
      </c>
      <c r="I1314" s="261" t="s">
        <v>8780</v>
      </c>
      <c r="J1314" s="213"/>
      <c r="K1314" s="214"/>
      <c r="L1314" s="214"/>
      <c r="M1314" s="214"/>
      <c r="N1314" s="214"/>
      <c r="O1314" s="214"/>
      <c r="P1314" s="216"/>
    </row>
    <row r="1315" spans="2:16">
      <c r="B1315" s="267">
        <v>46300</v>
      </c>
      <c r="C1315" s="261" t="s">
        <v>11666</v>
      </c>
      <c r="D1315" s="261" t="s">
        <v>9995</v>
      </c>
      <c r="E1315" s="261" t="s">
        <v>3036</v>
      </c>
      <c r="F1315" s="261">
        <v>359.97101663704962</v>
      </c>
      <c r="G1315" s="261" t="s">
        <v>2979</v>
      </c>
      <c r="H1315" s="261" t="s">
        <v>2945</v>
      </c>
      <c r="I1315" s="261" t="s">
        <v>8781</v>
      </c>
      <c r="J1315" s="213"/>
      <c r="K1315" s="214"/>
      <c r="L1315" s="214"/>
      <c r="M1315" s="214"/>
      <c r="N1315" s="214"/>
      <c r="O1315" s="214"/>
      <c r="P1315" s="216"/>
    </row>
    <row r="1316" spans="2:16">
      <c r="B1316" s="267">
        <v>46300</v>
      </c>
      <c r="C1316" s="261" t="s">
        <v>11666</v>
      </c>
      <c r="D1316" s="261" t="s">
        <v>9995</v>
      </c>
      <c r="E1316" s="261" t="s">
        <v>3036</v>
      </c>
      <c r="F1316" s="261">
        <v>281.22531524114311</v>
      </c>
      <c r="G1316" s="261" t="s">
        <v>2979</v>
      </c>
      <c r="H1316" s="261" t="s">
        <v>2979</v>
      </c>
      <c r="I1316" s="261" t="s">
        <v>8782</v>
      </c>
      <c r="J1316" s="213"/>
      <c r="K1316" s="214"/>
      <c r="L1316" s="214"/>
      <c r="M1316" s="214"/>
      <c r="N1316" s="214"/>
      <c r="O1316" s="214"/>
      <c r="P1316" s="216"/>
    </row>
    <row r="1317" spans="2:16">
      <c r="B1317" s="267">
        <v>46300</v>
      </c>
      <c r="C1317" s="261" t="s">
        <v>11666</v>
      </c>
      <c r="D1317" s="261" t="s">
        <v>9995</v>
      </c>
      <c r="E1317" s="261" t="s">
        <v>3036</v>
      </c>
      <c r="F1317" s="261">
        <v>281.22665773518378</v>
      </c>
      <c r="G1317" s="261" t="s">
        <v>2979</v>
      </c>
      <c r="H1317" s="261" t="s">
        <v>2940</v>
      </c>
      <c r="I1317" s="261" t="s">
        <v>8783</v>
      </c>
      <c r="J1317" s="213"/>
      <c r="K1317" s="214"/>
      <c r="L1317" s="214"/>
      <c r="M1317" s="214"/>
      <c r="N1317" s="214"/>
      <c r="O1317" s="214"/>
      <c r="P1317" s="216"/>
    </row>
    <row r="1318" spans="2:16">
      <c r="B1318" s="267">
        <v>46300</v>
      </c>
      <c r="C1318" s="261" t="s">
        <v>11666</v>
      </c>
      <c r="D1318" s="261" t="s">
        <v>9995</v>
      </c>
      <c r="E1318" s="261" t="s">
        <v>3036</v>
      </c>
      <c r="F1318" s="261">
        <v>281.22599861957133</v>
      </c>
      <c r="G1318" s="261" t="s">
        <v>2979</v>
      </c>
      <c r="H1318" s="261" t="s">
        <v>2939</v>
      </c>
      <c r="I1318" s="261" t="s">
        <v>8784</v>
      </c>
      <c r="J1318" s="213"/>
      <c r="K1318" s="214"/>
      <c r="L1318" s="214"/>
      <c r="M1318" s="214"/>
      <c r="N1318" s="214"/>
      <c r="O1318" s="214"/>
      <c r="P1318" s="216"/>
    </row>
    <row r="1319" spans="2:16">
      <c r="B1319" s="267">
        <v>46300</v>
      </c>
      <c r="C1319" s="261" t="s">
        <v>11666</v>
      </c>
      <c r="D1319" s="261" t="s">
        <v>9995</v>
      </c>
      <c r="E1319" s="261" t="s">
        <v>3036</v>
      </c>
      <c r="F1319" s="261">
        <v>281.22523687779898</v>
      </c>
      <c r="G1319" s="261" t="s">
        <v>2979</v>
      </c>
      <c r="H1319" s="261" t="s">
        <v>2975</v>
      </c>
      <c r="I1319" s="261" t="s">
        <v>8785</v>
      </c>
      <c r="J1319" s="213"/>
      <c r="K1319" s="214"/>
      <c r="L1319" s="214"/>
      <c r="M1319" s="214"/>
      <c r="N1319" s="214"/>
      <c r="O1319" s="214"/>
      <c r="P1319" s="216"/>
    </row>
    <row r="1320" spans="2:16">
      <c r="B1320" s="267">
        <v>46300</v>
      </c>
      <c r="C1320" s="261" t="s">
        <v>11666</v>
      </c>
      <c r="D1320" s="261" t="s">
        <v>9995</v>
      </c>
      <c r="E1320" s="261" t="s">
        <v>3036</v>
      </c>
      <c r="F1320" s="261">
        <v>281.22638821043068</v>
      </c>
      <c r="G1320" s="261" t="s">
        <v>2979</v>
      </c>
      <c r="H1320" s="261" t="s">
        <v>2866</v>
      </c>
      <c r="I1320" s="261" t="s">
        <v>8786</v>
      </c>
      <c r="J1320" s="213"/>
      <c r="K1320" s="214"/>
      <c r="L1320" s="214"/>
      <c r="M1320" s="214"/>
      <c r="N1320" s="214"/>
      <c r="O1320" s="214"/>
      <c r="P1320" s="216"/>
    </row>
    <row r="1321" spans="2:16">
      <c r="B1321" s="267">
        <v>46300</v>
      </c>
      <c r="C1321" s="261" t="s">
        <v>11666</v>
      </c>
      <c r="D1321" s="261" t="s">
        <v>9995</v>
      </c>
      <c r="E1321" s="261" t="s">
        <v>3036</v>
      </c>
      <c r="F1321" s="261">
        <v>281.22460106573999</v>
      </c>
      <c r="G1321" s="261" t="s">
        <v>2979</v>
      </c>
      <c r="H1321" s="261" t="s">
        <v>2976</v>
      </c>
      <c r="I1321" s="261" t="s">
        <v>8787</v>
      </c>
      <c r="J1321" s="213"/>
      <c r="K1321" s="214"/>
      <c r="L1321" s="214"/>
      <c r="M1321" s="214"/>
      <c r="N1321" s="214"/>
      <c r="O1321" s="214"/>
      <c r="P1321" s="216"/>
    </row>
    <row r="1322" spans="2:16">
      <c r="B1322" s="267">
        <v>46300</v>
      </c>
      <c r="C1322" s="261" t="s">
        <v>11666</v>
      </c>
      <c r="D1322" s="261" t="s">
        <v>9995</v>
      </c>
      <c r="E1322" s="261" t="s">
        <v>3036</v>
      </c>
      <c r="F1322" s="261">
        <v>281.22535418719048</v>
      </c>
      <c r="G1322" s="261" t="s">
        <v>2979</v>
      </c>
      <c r="H1322" s="261" t="s">
        <v>2977</v>
      </c>
      <c r="I1322" s="261" t="s">
        <v>8788</v>
      </c>
      <c r="J1322" s="213"/>
      <c r="K1322" s="214"/>
      <c r="L1322" s="214"/>
      <c r="M1322" s="214"/>
      <c r="N1322" s="214"/>
      <c r="O1322" s="214"/>
      <c r="P1322" s="216"/>
    </row>
    <row r="1323" spans="2:16">
      <c r="B1323" s="267">
        <v>46300</v>
      </c>
      <c r="C1323" s="261" t="s">
        <v>11666</v>
      </c>
      <c r="D1323" s="261" t="s">
        <v>9995</v>
      </c>
      <c r="E1323" s="261" t="s">
        <v>3036</v>
      </c>
      <c r="F1323" s="261">
        <v>281.22632154636091</v>
      </c>
      <c r="G1323" s="261" t="s">
        <v>2979</v>
      </c>
      <c r="H1323" s="261" t="s">
        <v>2978</v>
      </c>
      <c r="I1323" s="261" t="s">
        <v>8789</v>
      </c>
      <c r="J1323" s="213"/>
      <c r="K1323" s="214"/>
      <c r="L1323" s="214"/>
      <c r="M1323" s="214"/>
      <c r="N1323" s="214"/>
      <c r="O1323" s="214"/>
      <c r="P1323" s="216"/>
    </row>
    <row r="1324" spans="2:16">
      <c r="B1324" s="267">
        <v>46300</v>
      </c>
      <c r="C1324" s="261" t="s">
        <v>11666</v>
      </c>
      <c r="D1324" s="261" t="s">
        <v>9995</v>
      </c>
      <c r="E1324" s="261" t="s">
        <v>3036</v>
      </c>
      <c r="F1324" s="261">
        <v>281.22454925067723</v>
      </c>
      <c r="G1324" s="261" t="s">
        <v>2979</v>
      </c>
      <c r="H1324" s="261" t="s">
        <v>2916</v>
      </c>
      <c r="I1324" s="261" t="s">
        <v>8790</v>
      </c>
      <c r="J1324" s="213"/>
      <c r="K1324" s="214"/>
      <c r="L1324" s="214"/>
      <c r="M1324" s="214"/>
      <c r="N1324" s="214"/>
      <c r="O1324" s="214"/>
      <c r="P1324" s="216"/>
    </row>
    <row r="1325" spans="2:16">
      <c r="B1325" s="267">
        <v>46300</v>
      </c>
      <c r="C1325" s="261" t="s">
        <v>11666</v>
      </c>
      <c r="D1325" s="261" t="s">
        <v>9995</v>
      </c>
      <c r="E1325" s="261" t="s">
        <v>3036</v>
      </c>
      <c r="F1325" s="261">
        <v>281.22660150751472</v>
      </c>
      <c r="G1325" s="261" t="s">
        <v>2979</v>
      </c>
      <c r="H1325" s="261" t="s">
        <v>2917</v>
      </c>
      <c r="I1325" s="261" t="s">
        <v>8791</v>
      </c>
      <c r="J1325" s="213"/>
      <c r="K1325" s="214"/>
      <c r="L1325" s="214"/>
      <c r="M1325" s="214"/>
      <c r="N1325" s="214"/>
      <c r="O1325" s="214"/>
      <c r="P1325" s="216"/>
    </row>
    <row r="1326" spans="2:16">
      <c r="B1326" s="267">
        <v>46300</v>
      </c>
      <c r="C1326" s="261" t="s">
        <v>11666</v>
      </c>
      <c r="D1326" s="261" t="s">
        <v>9995</v>
      </c>
      <c r="E1326" s="261" t="s">
        <v>3036</v>
      </c>
      <c r="F1326" s="261">
        <v>281.2256466159597</v>
      </c>
      <c r="G1326" s="261" t="s">
        <v>2979</v>
      </c>
      <c r="H1326" s="261" t="s">
        <v>2918</v>
      </c>
      <c r="I1326" s="261" t="s">
        <v>8792</v>
      </c>
      <c r="J1326" s="213"/>
      <c r="K1326" s="214"/>
      <c r="L1326" s="214"/>
      <c r="M1326" s="214"/>
      <c r="N1326" s="214"/>
      <c r="O1326" s="214"/>
      <c r="P1326" s="216"/>
    </row>
    <row r="1327" spans="2:16">
      <c r="B1327" s="267">
        <v>46300</v>
      </c>
      <c r="C1327" s="261" t="s">
        <v>11666</v>
      </c>
      <c r="D1327" s="261" t="s">
        <v>9995</v>
      </c>
      <c r="E1327" s="261" t="s">
        <v>3036</v>
      </c>
      <c r="F1327" s="261">
        <v>413.31637240387499</v>
      </c>
      <c r="G1327" s="261" t="s">
        <v>8793</v>
      </c>
      <c r="H1327" s="261" t="s">
        <v>2865</v>
      </c>
      <c r="I1327" s="261" t="s">
        <v>8794</v>
      </c>
      <c r="J1327" s="213"/>
      <c r="K1327" s="214"/>
      <c r="L1327" s="214"/>
      <c r="M1327" s="214"/>
      <c r="N1327" s="214"/>
      <c r="O1327" s="214"/>
      <c r="P1327" s="216"/>
    </row>
    <row r="1328" spans="2:16">
      <c r="B1328" s="267">
        <v>46300</v>
      </c>
      <c r="C1328" s="261" t="s">
        <v>11666</v>
      </c>
      <c r="D1328" s="261" t="s">
        <v>9995</v>
      </c>
      <c r="E1328" s="261" t="s">
        <v>3036</v>
      </c>
      <c r="F1328" s="261">
        <v>390.06478641182179</v>
      </c>
      <c r="G1328" s="261" t="s">
        <v>8793</v>
      </c>
      <c r="H1328" s="261" t="s">
        <v>2989</v>
      </c>
      <c r="I1328" s="261" t="s">
        <v>8795</v>
      </c>
      <c r="J1328" s="213"/>
      <c r="K1328" s="214"/>
      <c r="L1328" s="214"/>
      <c r="M1328" s="214"/>
      <c r="N1328" s="214"/>
      <c r="O1328" s="214"/>
      <c r="P1328" s="216"/>
    </row>
    <row r="1329" spans="2:16">
      <c r="B1329" s="267">
        <v>46300</v>
      </c>
      <c r="C1329" s="261" t="s">
        <v>11666</v>
      </c>
      <c r="D1329" s="261" t="s">
        <v>9995</v>
      </c>
      <c r="E1329" s="261" t="s">
        <v>3036</v>
      </c>
      <c r="F1329" s="261">
        <v>344.43062402494252</v>
      </c>
      <c r="G1329" s="261" t="s">
        <v>8793</v>
      </c>
      <c r="H1329" s="261" t="s">
        <v>2864</v>
      </c>
      <c r="I1329" s="261" t="s">
        <v>8796</v>
      </c>
      <c r="J1329" s="213"/>
      <c r="K1329" s="214"/>
      <c r="L1329" s="214"/>
      <c r="M1329" s="214"/>
      <c r="N1329" s="214"/>
      <c r="O1329" s="214"/>
      <c r="P1329" s="216"/>
    </row>
    <row r="1330" spans="2:16">
      <c r="B1330" s="267">
        <v>46300</v>
      </c>
      <c r="C1330" s="261" t="s">
        <v>11666</v>
      </c>
      <c r="D1330" s="261" t="s">
        <v>9995</v>
      </c>
      <c r="E1330" s="261" t="s">
        <v>3036</v>
      </c>
      <c r="F1330" s="261">
        <v>344.42964224983012</v>
      </c>
      <c r="G1330" s="261" t="s">
        <v>8793</v>
      </c>
      <c r="H1330" s="261" t="s">
        <v>2945</v>
      </c>
      <c r="I1330" s="261" t="s">
        <v>8797</v>
      </c>
      <c r="J1330" s="213"/>
      <c r="K1330" s="214"/>
      <c r="L1330" s="214"/>
      <c r="M1330" s="214"/>
      <c r="N1330" s="214"/>
      <c r="O1330" s="214"/>
      <c r="P1330" s="216"/>
    </row>
    <row r="1331" spans="2:16">
      <c r="B1331" s="267">
        <v>46300</v>
      </c>
      <c r="C1331" s="261" t="s">
        <v>11666</v>
      </c>
      <c r="D1331" s="261" t="s">
        <v>9995</v>
      </c>
      <c r="E1331" s="261" t="s">
        <v>3036</v>
      </c>
      <c r="F1331" s="261">
        <v>403.49839933775371</v>
      </c>
      <c r="G1331" s="261" t="s">
        <v>2938</v>
      </c>
      <c r="H1331" s="261" t="s">
        <v>2917</v>
      </c>
      <c r="I1331" s="261" t="s">
        <v>8798</v>
      </c>
      <c r="J1331" s="213"/>
      <c r="K1331" s="214"/>
      <c r="L1331" s="214"/>
      <c r="M1331" s="214"/>
      <c r="N1331" s="214"/>
      <c r="O1331" s="214"/>
      <c r="P1331" s="216"/>
    </row>
    <row r="1332" spans="2:16">
      <c r="B1332" s="267">
        <v>46300</v>
      </c>
      <c r="C1332" s="261" t="s">
        <v>11666</v>
      </c>
      <c r="D1332" s="261" t="s">
        <v>9995</v>
      </c>
      <c r="E1332" s="261" t="s">
        <v>3036</v>
      </c>
      <c r="F1332" s="261">
        <v>325.05305783916259</v>
      </c>
      <c r="G1332" s="261" t="s">
        <v>8793</v>
      </c>
      <c r="H1332" s="261" t="s">
        <v>7327</v>
      </c>
      <c r="I1332" s="261" t="s">
        <v>8799</v>
      </c>
      <c r="J1332" s="213"/>
      <c r="K1332" s="214"/>
      <c r="L1332" s="214"/>
      <c r="M1332" s="214"/>
      <c r="N1332" s="214"/>
      <c r="O1332" s="214"/>
      <c r="P1332" s="216"/>
    </row>
    <row r="1333" spans="2:16">
      <c r="B1333" s="267">
        <v>46300</v>
      </c>
      <c r="C1333" s="261" t="s">
        <v>11666</v>
      </c>
      <c r="D1333" s="261" t="s">
        <v>9995</v>
      </c>
      <c r="E1333" s="261" t="s">
        <v>3036</v>
      </c>
      <c r="F1333" s="261">
        <v>403.49852679576719</v>
      </c>
      <c r="G1333" s="261" t="s">
        <v>2938</v>
      </c>
      <c r="H1333" s="261" t="s">
        <v>2918</v>
      </c>
      <c r="I1333" s="261" t="s">
        <v>8800</v>
      </c>
      <c r="J1333" s="213"/>
      <c r="K1333" s="214"/>
      <c r="L1333" s="214"/>
      <c r="M1333" s="214"/>
      <c r="N1333" s="214"/>
      <c r="O1333" s="214"/>
      <c r="P1333" s="216"/>
    </row>
    <row r="1334" spans="2:16">
      <c r="B1334" s="267">
        <v>46300</v>
      </c>
      <c r="C1334" s="261" t="s">
        <v>11666</v>
      </c>
      <c r="D1334" s="261" t="s">
        <v>9995</v>
      </c>
      <c r="E1334" s="261" t="s">
        <v>3036</v>
      </c>
      <c r="F1334" s="261">
        <v>403.4972932105884</v>
      </c>
      <c r="G1334" s="261" t="s">
        <v>2938</v>
      </c>
      <c r="H1334" s="261" t="s">
        <v>2922</v>
      </c>
      <c r="I1334" s="261" t="s">
        <v>8801</v>
      </c>
      <c r="J1334" s="213"/>
      <c r="K1334" s="214"/>
      <c r="L1334" s="214"/>
      <c r="M1334" s="214"/>
      <c r="N1334" s="214"/>
      <c r="O1334" s="214"/>
      <c r="P1334" s="216"/>
    </row>
    <row r="1335" spans="2:16">
      <c r="B1335" s="267">
        <v>46300</v>
      </c>
      <c r="C1335" s="261" t="s">
        <v>11666</v>
      </c>
      <c r="D1335" s="261" t="s">
        <v>9995</v>
      </c>
      <c r="E1335" s="261" t="s">
        <v>3036</v>
      </c>
      <c r="F1335" s="261">
        <v>578.99462256673723</v>
      </c>
      <c r="G1335" s="261" t="s">
        <v>2980</v>
      </c>
      <c r="H1335" s="261" t="s">
        <v>2865</v>
      </c>
      <c r="I1335" s="261" t="s">
        <v>8802</v>
      </c>
      <c r="J1335" s="213"/>
      <c r="K1335" s="214"/>
      <c r="L1335" s="214"/>
      <c r="M1335" s="214"/>
      <c r="N1335" s="214"/>
      <c r="O1335" s="214"/>
      <c r="P1335" s="216"/>
    </row>
    <row r="1336" spans="2:16">
      <c r="B1336" s="267">
        <v>46300</v>
      </c>
      <c r="C1336" s="261" t="s">
        <v>11666</v>
      </c>
      <c r="D1336" s="261" t="s">
        <v>9995</v>
      </c>
      <c r="E1336" s="261" t="s">
        <v>3036</v>
      </c>
      <c r="F1336" s="261">
        <v>411.5049945935607</v>
      </c>
      <c r="G1336" s="261" t="s">
        <v>2980</v>
      </c>
      <c r="H1336" s="261" t="s">
        <v>2864</v>
      </c>
      <c r="I1336" s="261" t="s">
        <v>8803</v>
      </c>
      <c r="J1336" s="213"/>
      <c r="K1336" s="214"/>
      <c r="L1336" s="214"/>
      <c r="M1336" s="214"/>
      <c r="N1336" s="214"/>
      <c r="O1336" s="214"/>
      <c r="P1336" s="216"/>
    </row>
    <row r="1337" spans="2:16">
      <c r="B1337" s="267">
        <v>46300</v>
      </c>
      <c r="C1337" s="261" t="s">
        <v>11666</v>
      </c>
      <c r="D1337" s="261" t="s">
        <v>9995</v>
      </c>
      <c r="E1337" s="261" t="s">
        <v>3036</v>
      </c>
      <c r="F1337" s="261">
        <v>411.50507158413529</v>
      </c>
      <c r="G1337" s="261" t="s">
        <v>2980</v>
      </c>
      <c r="H1337" s="261" t="s">
        <v>2945</v>
      </c>
      <c r="I1337" s="261" t="s">
        <v>8804</v>
      </c>
      <c r="J1337" s="213"/>
      <c r="K1337" s="214"/>
      <c r="L1337" s="214"/>
      <c r="M1337" s="214"/>
      <c r="N1337" s="214"/>
      <c r="O1337" s="214"/>
      <c r="P1337" s="216"/>
    </row>
    <row r="1338" spans="2:16">
      <c r="B1338" s="267">
        <v>46300</v>
      </c>
      <c r="C1338" s="261" t="s">
        <v>11666</v>
      </c>
      <c r="D1338" s="261" t="s">
        <v>9995</v>
      </c>
      <c r="E1338" s="261" t="s">
        <v>3036</v>
      </c>
      <c r="F1338" s="261">
        <v>587.13828618708067</v>
      </c>
      <c r="G1338" s="261" t="s">
        <v>2980</v>
      </c>
      <c r="H1338" s="261" t="s">
        <v>2974</v>
      </c>
      <c r="I1338" s="261" t="s">
        <v>8805</v>
      </c>
      <c r="J1338" s="213"/>
      <c r="K1338" s="214"/>
      <c r="L1338" s="214"/>
      <c r="M1338" s="214"/>
      <c r="N1338" s="214"/>
      <c r="O1338" s="214"/>
      <c r="P1338" s="216"/>
    </row>
    <row r="1339" spans="2:16">
      <c r="B1339" s="267">
        <v>46300</v>
      </c>
      <c r="C1339" s="261" t="s">
        <v>11675</v>
      </c>
      <c r="D1339" s="261" t="s">
        <v>9995</v>
      </c>
      <c r="E1339" s="261" t="s">
        <v>3044</v>
      </c>
      <c r="F1339" s="261">
        <v>602.85757908690721</v>
      </c>
      <c r="G1339" s="261" t="s">
        <v>7251</v>
      </c>
      <c r="H1339" s="261" t="s">
        <v>2865</v>
      </c>
      <c r="I1339" s="261" t="s">
        <v>8806</v>
      </c>
      <c r="J1339" s="213"/>
      <c r="K1339" s="214"/>
      <c r="L1339" s="214"/>
      <c r="M1339" s="214"/>
      <c r="N1339" s="214"/>
      <c r="O1339" s="214"/>
      <c r="P1339" s="216"/>
    </row>
    <row r="1340" spans="2:16">
      <c r="B1340" s="267">
        <v>46300</v>
      </c>
      <c r="C1340" s="261" t="s">
        <v>11675</v>
      </c>
      <c r="D1340" s="261" t="s">
        <v>9995</v>
      </c>
      <c r="E1340" s="261" t="s">
        <v>3044</v>
      </c>
      <c r="F1340" s="261">
        <v>569.48467903584242</v>
      </c>
      <c r="G1340" s="261" t="s">
        <v>7251</v>
      </c>
      <c r="H1340" s="261" t="s">
        <v>2940</v>
      </c>
      <c r="I1340" s="261" t="s">
        <v>8807</v>
      </c>
      <c r="J1340" s="213"/>
      <c r="K1340" s="214"/>
      <c r="L1340" s="214"/>
      <c r="M1340" s="214"/>
      <c r="N1340" s="214"/>
      <c r="O1340" s="214"/>
      <c r="P1340" s="216"/>
    </row>
    <row r="1341" spans="2:16">
      <c r="B1341" s="267">
        <v>46300</v>
      </c>
      <c r="C1341" s="261" t="s">
        <v>11675</v>
      </c>
      <c r="D1341" s="261" t="s">
        <v>9995</v>
      </c>
      <c r="E1341" s="261" t="s">
        <v>3044</v>
      </c>
      <c r="F1341" s="261">
        <v>420.71376842074102</v>
      </c>
      <c r="G1341" s="261" t="s">
        <v>7251</v>
      </c>
      <c r="H1341" s="261" t="s">
        <v>2938</v>
      </c>
      <c r="I1341" s="261" t="s">
        <v>8808</v>
      </c>
      <c r="J1341" s="213"/>
      <c r="K1341" s="214"/>
      <c r="L1341" s="214"/>
      <c r="M1341" s="214"/>
      <c r="N1341" s="214"/>
      <c r="O1341" s="214"/>
      <c r="P1341" s="216"/>
    </row>
    <row r="1342" spans="2:16">
      <c r="B1342" s="267">
        <v>46300</v>
      </c>
      <c r="C1342" s="261" t="s">
        <v>11675</v>
      </c>
      <c r="D1342" s="261" t="s">
        <v>9995</v>
      </c>
      <c r="E1342" s="261" t="s">
        <v>3044</v>
      </c>
      <c r="F1342" s="261">
        <v>425.47276648972178</v>
      </c>
      <c r="G1342" s="261" t="s">
        <v>7251</v>
      </c>
      <c r="H1342" s="261" t="s">
        <v>2937</v>
      </c>
      <c r="I1342" s="261" t="s">
        <v>8809</v>
      </c>
      <c r="J1342" s="213"/>
      <c r="K1342" s="214"/>
      <c r="L1342" s="214"/>
      <c r="M1342" s="214"/>
      <c r="N1342" s="214"/>
      <c r="O1342" s="214"/>
      <c r="P1342" s="216"/>
    </row>
    <row r="1343" spans="2:16">
      <c r="B1343" s="267">
        <v>46300</v>
      </c>
      <c r="C1343" s="261" t="s">
        <v>11675</v>
      </c>
      <c r="D1343" s="261" t="s">
        <v>9995</v>
      </c>
      <c r="E1343" s="261" t="s">
        <v>3044</v>
      </c>
      <c r="F1343" s="261">
        <v>425.47300645988429</v>
      </c>
      <c r="G1343" s="261" t="s">
        <v>7251</v>
      </c>
      <c r="H1343" s="261" t="s">
        <v>2936</v>
      </c>
      <c r="I1343" s="261" t="s">
        <v>8810</v>
      </c>
      <c r="J1343" s="213"/>
      <c r="K1343" s="214"/>
      <c r="L1343" s="214"/>
      <c r="M1343" s="214"/>
      <c r="N1343" s="214"/>
      <c r="O1343" s="214"/>
      <c r="P1343" s="216"/>
    </row>
    <row r="1344" spans="2:16">
      <c r="B1344" s="267">
        <v>46300</v>
      </c>
      <c r="C1344" s="261" t="s">
        <v>11675</v>
      </c>
      <c r="D1344" s="261" t="s">
        <v>9995</v>
      </c>
      <c r="E1344" s="261" t="s">
        <v>3044</v>
      </c>
      <c r="F1344" s="261">
        <v>388.23573751933873</v>
      </c>
      <c r="G1344" s="261" t="s">
        <v>7251</v>
      </c>
      <c r="H1344" s="261" t="s">
        <v>2864</v>
      </c>
      <c r="I1344" s="261" t="s">
        <v>8811</v>
      </c>
      <c r="J1344" s="213"/>
      <c r="K1344" s="214"/>
      <c r="L1344" s="214"/>
      <c r="M1344" s="214"/>
      <c r="N1344" s="214"/>
      <c r="O1344" s="214"/>
      <c r="P1344" s="216"/>
    </row>
    <row r="1345" spans="2:16">
      <c r="B1345" s="267">
        <v>46300</v>
      </c>
      <c r="C1345" s="261" t="s">
        <v>11675</v>
      </c>
      <c r="D1345" s="261" t="s">
        <v>9995</v>
      </c>
      <c r="E1345" s="261" t="s">
        <v>3044</v>
      </c>
      <c r="F1345" s="261">
        <v>422.63017586339271</v>
      </c>
      <c r="G1345" s="261" t="s">
        <v>7251</v>
      </c>
      <c r="H1345" s="261" t="s">
        <v>2935</v>
      </c>
      <c r="I1345" s="261" t="s">
        <v>8812</v>
      </c>
      <c r="J1345" s="213"/>
      <c r="K1345" s="214"/>
      <c r="L1345" s="214"/>
      <c r="M1345" s="214"/>
      <c r="N1345" s="214"/>
      <c r="O1345" s="214"/>
      <c r="P1345" s="216"/>
    </row>
    <row r="1346" spans="2:16">
      <c r="B1346" s="267">
        <v>46300</v>
      </c>
      <c r="C1346" s="261" t="s">
        <v>11675</v>
      </c>
      <c r="D1346" s="261" t="s">
        <v>9995</v>
      </c>
      <c r="E1346" s="261" t="s">
        <v>3044</v>
      </c>
      <c r="F1346" s="261">
        <v>636.59516204241663</v>
      </c>
      <c r="G1346" s="261" t="s">
        <v>7251</v>
      </c>
      <c r="H1346" s="261" t="s">
        <v>2933</v>
      </c>
      <c r="I1346" s="261" t="s">
        <v>8813</v>
      </c>
      <c r="J1346" s="213"/>
      <c r="K1346" s="214"/>
      <c r="L1346" s="214"/>
      <c r="M1346" s="214"/>
      <c r="N1346" s="214"/>
      <c r="O1346" s="214"/>
      <c r="P1346" s="216"/>
    </row>
    <row r="1347" spans="2:16">
      <c r="B1347" s="267">
        <v>46300</v>
      </c>
      <c r="C1347" s="261" t="s">
        <v>11675</v>
      </c>
      <c r="D1347" s="261" t="s">
        <v>9995</v>
      </c>
      <c r="E1347" s="261" t="s">
        <v>3044</v>
      </c>
      <c r="F1347" s="261">
        <v>373.94792354665702</v>
      </c>
      <c r="G1347" s="261" t="s">
        <v>7251</v>
      </c>
      <c r="H1347" s="261" t="s">
        <v>2945</v>
      </c>
      <c r="I1347" s="261" t="s">
        <v>8814</v>
      </c>
      <c r="J1347" s="213"/>
      <c r="K1347" s="214"/>
      <c r="L1347" s="214"/>
      <c r="M1347" s="214"/>
      <c r="N1347" s="214"/>
      <c r="O1347" s="214"/>
      <c r="P1347" s="216"/>
    </row>
    <row r="1348" spans="2:16">
      <c r="B1348" s="267">
        <v>46300</v>
      </c>
      <c r="C1348" s="261" t="s">
        <v>11675</v>
      </c>
      <c r="D1348" s="261" t="s">
        <v>9995</v>
      </c>
      <c r="E1348" s="261" t="s">
        <v>3044</v>
      </c>
      <c r="F1348" s="261">
        <v>501.21264543291181</v>
      </c>
      <c r="G1348" s="261" t="s">
        <v>7251</v>
      </c>
      <c r="H1348" s="261" t="s">
        <v>2975</v>
      </c>
      <c r="I1348" s="261" t="s">
        <v>8815</v>
      </c>
      <c r="J1348" s="213"/>
      <c r="K1348" s="214"/>
      <c r="L1348" s="214"/>
      <c r="M1348" s="214"/>
      <c r="N1348" s="214"/>
      <c r="O1348" s="214"/>
      <c r="P1348" s="216"/>
    </row>
    <row r="1349" spans="2:16">
      <c r="B1349" s="267">
        <v>46300</v>
      </c>
      <c r="C1349" s="261" t="s">
        <v>11675</v>
      </c>
      <c r="D1349" s="261" t="s">
        <v>9995</v>
      </c>
      <c r="E1349" s="261" t="s">
        <v>3044</v>
      </c>
      <c r="F1349" s="261">
        <v>425.31299707107252</v>
      </c>
      <c r="G1349" s="261" t="s">
        <v>7251</v>
      </c>
      <c r="H1349" s="261" t="s">
        <v>2866</v>
      </c>
      <c r="I1349" s="261" t="s">
        <v>8816</v>
      </c>
      <c r="J1349" s="213"/>
      <c r="K1349" s="214"/>
      <c r="L1349" s="214"/>
      <c r="M1349" s="214"/>
      <c r="N1349" s="214"/>
      <c r="O1349" s="214"/>
      <c r="P1349" s="216"/>
    </row>
    <row r="1350" spans="2:16">
      <c r="B1350" s="267">
        <v>46300</v>
      </c>
      <c r="C1350" s="261" t="s">
        <v>11675</v>
      </c>
      <c r="D1350" s="261" t="s">
        <v>9995</v>
      </c>
      <c r="E1350" s="261" t="s">
        <v>3044</v>
      </c>
      <c r="F1350" s="261">
        <v>508.18810384348029</v>
      </c>
      <c r="G1350" s="261" t="s">
        <v>7251</v>
      </c>
      <c r="H1350" s="261" t="s">
        <v>2922</v>
      </c>
      <c r="I1350" s="261" t="s">
        <v>8817</v>
      </c>
      <c r="J1350" s="213"/>
      <c r="K1350" s="214"/>
      <c r="L1350" s="214"/>
      <c r="M1350" s="214"/>
      <c r="N1350" s="214"/>
      <c r="O1350" s="214"/>
      <c r="P1350" s="216"/>
    </row>
    <row r="1351" spans="2:16">
      <c r="B1351" s="267">
        <v>46300</v>
      </c>
      <c r="C1351" s="261" t="s">
        <v>11675</v>
      </c>
      <c r="D1351" s="261" t="s">
        <v>9995</v>
      </c>
      <c r="E1351" s="261" t="s">
        <v>3044</v>
      </c>
      <c r="F1351" s="261">
        <v>422.18288006260991</v>
      </c>
      <c r="G1351" s="261" t="s">
        <v>7251</v>
      </c>
      <c r="H1351" s="261" t="s">
        <v>2976</v>
      </c>
      <c r="I1351" s="261" t="s">
        <v>8818</v>
      </c>
      <c r="J1351" s="213"/>
      <c r="K1351" s="214"/>
      <c r="L1351" s="214"/>
      <c r="M1351" s="214"/>
      <c r="N1351" s="214"/>
      <c r="O1351" s="214"/>
      <c r="P1351" s="216"/>
    </row>
    <row r="1352" spans="2:16">
      <c r="B1352" s="267">
        <v>46300</v>
      </c>
      <c r="C1352" s="261" t="s">
        <v>11675</v>
      </c>
      <c r="D1352" s="261" t="s">
        <v>9995</v>
      </c>
      <c r="E1352" s="261" t="s">
        <v>3044</v>
      </c>
      <c r="F1352" s="261">
        <v>422.18218581657862</v>
      </c>
      <c r="G1352" s="261" t="s">
        <v>7251</v>
      </c>
      <c r="H1352" s="261" t="s">
        <v>2977</v>
      </c>
      <c r="I1352" s="261" t="s">
        <v>8819</v>
      </c>
      <c r="J1352" s="213"/>
      <c r="K1352" s="214"/>
      <c r="L1352" s="214"/>
      <c r="M1352" s="214"/>
      <c r="N1352" s="214"/>
      <c r="O1352" s="214"/>
      <c r="P1352" s="216"/>
    </row>
    <row r="1353" spans="2:16">
      <c r="B1353" s="267">
        <v>46300</v>
      </c>
      <c r="C1353" s="261" t="s">
        <v>11675</v>
      </c>
      <c r="D1353" s="261" t="s">
        <v>9995</v>
      </c>
      <c r="E1353" s="261" t="s">
        <v>3044</v>
      </c>
      <c r="F1353" s="261">
        <v>420.96153608802712</v>
      </c>
      <c r="G1353" s="261" t="s">
        <v>7251</v>
      </c>
      <c r="H1353" s="261" t="s">
        <v>2978</v>
      </c>
      <c r="I1353" s="261" t="s">
        <v>8820</v>
      </c>
      <c r="J1353" s="213"/>
      <c r="K1353" s="214"/>
      <c r="L1353" s="214"/>
      <c r="M1353" s="214"/>
      <c r="N1353" s="214"/>
      <c r="O1353" s="214"/>
      <c r="P1353" s="216"/>
    </row>
    <row r="1354" spans="2:16">
      <c r="B1354" s="267">
        <v>46300</v>
      </c>
      <c r="C1354" s="261" t="s">
        <v>11675</v>
      </c>
      <c r="D1354" s="261" t="s">
        <v>9995</v>
      </c>
      <c r="E1354" s="261" t="s">
        <v>3044</v>
      </c>
      <c r="F1354" s="261">
        <v>407.03026911150658</v>
      </c>
      <c r="G1354" s="261" t="s">
        <v>7251</v>
      </c>
      <c r="H1354" s="261" t="s">
        <v>2916</v>
      </c>
      <c r="I1354" s="261" t="s">
        <v>8821</v>
      </c>
      <c r="J1354" s="213"/>
      <c r="K1354" s="214"/>
      <c r="L1354" s="214"/>
      <c r="M1354" s="214"/>
      <c r="N1354" s="214"/>
      <c r="O1354" s="214"/>
      <c r="P1354" s="216"/>
    </row>
    <row r="1355" spans="2:16">
      <c r="B1355" s="267">
        <v>46300</v>
      </c>
      <c r="C1355" s="261" t="s">
        <v>11675</v>
      </c>
      <c r="D1355" s="261" t="s">
        <v>9995</v>
      </c>
      <c r="E1355" s="261" t="s">
        <v>3044</v>
      </c>
      <c r="F1355" s="261">
        <v>508.18965600058442</v>
      </c>
      <c r="G1355" s="261" t="s">
        <v>7251</v>
      </c>
      <c r="H1355" s="261" t="s">
        <v>2918</v>
      </c>
      <c r="I1355" s="261" t="s">
        <v>8822</v>
      </c>
      <c r="J1355" s="213"/>
      <c r="K1355" s="214"/>
      <c r="L1355" s="214"/>
      <c r="M1355" s="214"/>
      <c r="N1355" s="214"/>
      <c r="O1355" s="214"/>
      <c r="P1355" s="216"/>
    </row>
    <row r="1356" spans="2:16">
      <c r="B1356" s="267">
        <v>46300</v>
      </c>
      <c r="C1356" s="261" t="s">
        <v>11675</v>
      </c>
      <c r="D1356" s="261" t="s">
        <v>9995</v>
      </c>
      <c r="E1356" s="261" t="s">
        <v>3044</v>
      </c>
      <c r="F1356" s="261">
        <v>648.97465999331325</v>
      </c>
      <c r="G1356" s="261" t="s">
        <v>7251</v>
      </c>
      <c r="H1356" s="261" t="s">
        <v>2917</v>
      </c>
      <c r="I1356" s="261" t="s">
        <v>8823</v>
      </c>
      <c r="J1356" s="213"/>
      <c r="K1356" s="214"/>
      <c r="L1356" s="214"/>
      <c r="M1356" s="214"/>
      <c r="N1356" s="214"/>
      <c r="O1356" s="214"/>
      <c r="P1356" s="216"/>
    </row>
    <row r="1357" spans="2:16">
      <c r="B1357" s="267">
        <v>46300</v>
      </c>
      <c r="C1357" s="261" t="s">
        <v>11666</v>
      </c>
      <c r="D1357" s="261" t="s">
        <v>9995</v>
      </c>
      <c r="E1357" s="261" t="s">
        <v>3044</v>
      </c>
      <c r="F1357" s="261">
        <v>698.98794372566044</v>
      </c>
      <c r="G1357" s="261" t="s">
        <v>2918</v>
      </c>
      <c r="H1357" s="261" t="s">
        <v>2975</v>
      </c>
      <c r="I1357" s="261" t="s">
        <v>8824</v>
      </c>
      <c r="J1357" s="213"/>
      <c r="K1357" s="214"/>
      <c r="L1357" s="214"/>
      <c r="M1357" s="214"/>
      <c r="N1357" s="214"/>
      <c r="O1357" s="214"/>
      <c r="P1357" s="216"/>
    </row>
    <row r="1358" spans="2:16">
      <c r="B1358" s="267">
        <v>46300</v>
      </c>
      <c r="C1358" s="261" t="s">
        <v>11666</v>
      </c>
      <c r="D1358" s="261" t="s">
        <v>9995</v>
      </c>
      <c r="E1358" s="261" t="s">
        <v>3044</v>
      </c>
      <c r="F1358" s="261">
        <v>344.86329755932093</v>
      </c>
      <c r="G1358" s="261" t="s">
        <v>2986</v>
      </c>
      <c r="H1358" s="261" t="s">
        <v>2917</v>
      </c>
      <c r="I1358" s="261" t="s">
        <v>8825</v>
      </c>
      <c r="J1358" s="213"/>
      <c r="K1358" s="214"/>
      <c r="L1358" s="214"/>
      <c r="M1358" s="214"/>
      <c r="N1358" s="214"/>
      <c r="O1358" s="214"/>
      <c r="P1358" s="216"/>
    </row>
    <row r="1359" spans="2:16">
      <c r="B1359" s="267">
        <v>46300</v>
      </c>
      <c r="C1359" s="261" t="s">
        <v>11666</v>
      </c>
      <c r="D1359" s="261" t="s">
        <v>9995</v>
      </c>
      <c r="E1359" s="261" t="s">
        <v>3044</v>
      </c>
      <c r="F1359" s="261">
        <v>444.40443098731339</v>
      </c>
      <c r="G1359" s="261" t="s">
        <v>2986</v>
      </c>
      <c r="H1359" s="261" t="s">
        <v>2938</v>
      </c>
      <c r="I1359" s="261" t="s">
        <v>8826</v>
      </c>
      <c r="J1359" s="213"/>
      <c r="K1359" s="214"/>
      <c r="L1359" s="214"/>
      <c r="M1359" s="214"/>
      <c r="N1359" s="214"/>
      <c r="O1359" s="214"/>
      <c r="P1359" s="216"/>
    </row>
    <row r="1360" spans="2:16">
      <c r="B1360" s="267">
        <v>46300</v>
      </c>
      <c r="C1360" s="261" t="s">
        <v>11666</v>
      </c>
      <c r="D1360" s="261" t="s">
        <v>9995</v>
      </c>
      <c r="E1360" s="261" t="s">
        <v>3044</v>
      </c>
      <c r="F1360" s="261">
        <v>576.07501174975187</v>
      </c>
      <c r="G1360" s="261" t="s">
        <v>2986</v>
      </c>
      <c r="H1360" s="261" t="s">
        <v>2918</v>
      </c>
      <c r="I1360" s="261" t="s">
        <v>8827</v>
      </c>
      <c r="J1360" s="213"/>
      <c r="K1360" s="214"/>
      <c r="L1360" s="214"/>
      <c r="M1360" s="214"/>
      <c r="N1360" s="214"/>
      <c r="O1360" s="214"/>
      <c r="P1360" s="216"/>
    </row>
    <row r="1361" spans="2:16">
      <c r="B1361" s="267">
        <v>46300</v>
      </c>
      <c r="C1361" s="261" t="s">
        <v>11666</v>
      </c>
      <c r="D1361" s="261" t="s">
        <v>9995</v>
      </c>
      <c r="E1361" s="261" t="s">
        <v>3044</v>
      </c>
      <c r="F1361" s="261">
        <v>437.78915299288929</v>
      </c>
      <c r="G1361" s="261" t="s">
        <v>2986</v>
      </c>
      <c r="H1361" s="261" t="s">
        <v>2937</v>
      </c>
      <c r="I1361" s="261" t="s">
        <v>8828</v>
      </c>
      <c r="J1361" s="213"/>
      <c r="K1361" s="214"/>
      <c r="L1361" s="214"/>
      <c r="M1361" s="214"/>
      <c r="N1361" s="214"/>
      <c r="O1361" s="214"/>
      <c r="P1361" s="216"/>
    </row>
    <row r="1362" spans="2:16">
      <c r="B1362" s="267">
        <v>46300</v>
      </c>
      <c r="C1362" s="261" t="s">
        <v>11666</v>
      </c>
      <c r="D1362" s="261" t="s">
        <v>9995</v>
      </c>
      <c r="E1362" s="261" t="s">
        <v>3044</v>
      </c>
      <c r="F1362" s="261">
        <v>444.45440687611699</v>
      </c>
      <c r="G1362" s="261" t="s">
        <v>2986</v>
      </c>
      <c r="H1362" s="261" t="s">
        <v>2922</v>
      </c>
      <c r="I1362" s="261" t="s">
        <v>8829</v>
      </c>
      <c r="J1362" s="213"/>
      <c r="K1362" s="214"/>
      <c r="L1362" s="214"/>
      <c r="M1362" s="214"/>
      <c r="N1362" s="214"/>
      <c r="O1362" s="214"/>
      <c r="P1362" s="216"/>
    </row>
    <row r="1363" spans="2:16">
      <c r="B1363" s="267">
        <v>46300</v>
      </c>
      <c r="C1363" s="261" t="s">
        <v>11666</v>
      </c>
      <c r="D1363" s="261" t="s">
        <v>9995</v>
      </c>
      <c r="E1363" s="261" t="s">
        <v>3044</v>
      </c>
      <c r="F1363" s="261">
        <v>422.99359657801688</v>
      </c>
      <c r="G1363" s="261" t="s">
        <v>2986</v>
      </c>
      <c r="H1363" s="261" t="s">
        <v>2936</v>
      </c>
      <c r="I1363" s="261" t="s">
        <v>8830</v>
      </c>
      <c r="J1363" s="213"/>
      <c r="K1363" s="214"/>
      <c r="L1363" s="214"/>
      <c r="M1363" s="214"/>
      <c r="N1363" s="214"/>
      <c r="O1363" s="214"/>
      <c r="P1363" s="216"/>
    </row>
    <row r="1364" spans="2:16">
      <c r="B1364" s="267">
        <v>46300</v>
      </c>
      <c r="C1364" s="261" t="s">
        <v>11666</v>
      </c>
      <c r="D1364" s="261" t="s">
        <v>9995</v>
      </c>
      <c r="E1364" s="261" t="s">
        <v>3044</v>
      </c>
      <c r="F1364" s="261">
        <v>698.42383365361707</v>
      </c>
      <c r="G1364" s="261" t="s">
        <v>2986</v>
      </c>
      <c r="H1364" s="261" t="s">
        <v>2935</v>
      </c>
      <c r="I1364" s="261" t="s">
        <v>8831</v>
      </c>
      <c r="J1364" s="213"/>
      <c r="K1364" s="214"/>
      <c r="L1364" s="214"/>
      <c r="M1364" s="214"/>
      <c r="N1364" s="214"/>
      <c r="O1364" s="214"/>
      <c r="P1364" s="216"/>
    </row>
    <row r="1365" spans="2:16">
      <c r="B1365" s="267">
        <v>46300</v>
      </c>
      <c r="C1365" s="261" t="s">
        <v>11666</v>
      </c>
      <c r="D1365" s="261" t="s">
        <v>9995</v>
      </c>
      <c r="E1365" s="261" t="s">
        <v>3044</v>
      </c>
      <c r="F1365" s="261">
        <v>1085.5464667682679</v>
      </c>
      <c r="G1365" s="261" t="s">
        <v>2987</v>
      </c>
      <c r="H1365" s="261" t="s">
        <v>2974</v>
      </c>
      <c r="I1365" s="261" t="s">
        <v>8832</v>
      </c>
      <c r="J1365" s="213"/>
      <c r="K1365" s="214"/>
      <c r="L1365" s="214"/>
      <c r="M1365" s="214"/>
      <c r="N1365" s="214"/>
      <c r="O1365" s="214"/>
      <c r="P1365" s="216"/>
    </row>
    <row r="1366" spans="2:16">
      <c r="B1366" s="267">
        <v>46300</v>
      </c>
      <c r="C1366" s="261" t="s">
        <v>11666</v>
      </c>
      <c r="D1366" s="261" t="s">
        <v>9995</v>
      </c>
      <c r="E1366" s="261" t="s">
        <v>3044</v>
      </c>
      <c r="F1366" s="261">
        <v>379.06749486457562</v>
      </c>
      <c r="G1366" s="261" t="s">
        <v>2987</v>
      </c>
      <c r="H1366" s="261" t="s">
        <v>2866</v>
      </c>
      <c r="I1366" s="261" t="s">
        <v>8833</v>
      </c>
      <c r="J1366" s="213"/>
      <c r="K1366" s="214"/>
      <c r="L1366" s="214"/>
      <c r="M1366" s="214"/>
      <c r="N1366" s="214"/>
      <c r="O1366" s="214"/>
      <c r="P1366" s="216"/>
    </row>
    <row r="1367" spans="2:16">
      <c r="B1367" s="267">
        <v>46300</v>
      </c>
      <c r="C1367" s="261" t="s">
        <v>11666</v>
      </c>
      <c r="D1367" s="261" t="s">
        <v>9995</v>
      </c>
      <c r="E1367" s="261" t="s">
        <v>3044</v>
      </c>
      <c r="F1367" s="261">
        <v>318.52903056703508</v>
      </c>
      <c r="G1367" s="261" t="s">
        <v>2987</v>
      </c>
      <c r="H1367" s="261" t="s">
        <v>2976</v>
      </c>
      <c r="I1367" s="261" t="s">
        <v>8834</v>
      </c>
      <c r="J1367" s="213"/>
      <c r="K1367" s="214"/>
      <c r="L1367" s="214"/>
      <c r="M1367" s="214"/>
      <c r="N1367" s="214"/>
      <c r="O1367" s="214"/>
      <c r="P1367" s="216"/>
    </row>
    <row r="1368" spans="2:16">
      <c r="B1368" s="267">
        <v>46300</v>
      </c>
      <c r="C1368" s="261" t="s">
        <v>11666</v>
      </c>
      <c r="D1368" s="261" t="s">
        <v>9995</v>
      </c>
      <c r="E1368" s="261" t="s">
        <v>3044</v>
      </c>
      <c r="F1368" s="261">
        <v>392.77321525570011</v>
      </c>
      <c r="G1368" s="261" t="s">
        <v>2987</v>
      </c>
      <c r="H1368" s="261" t="s">
        <v>2975</v>
      </c>
      <c r="I1368" s="261" t="s">
        <v>8835</v>
      </c>
      <c r="J1368" s="213"/>
      <c r="K1368" s="214"/>
      <c r="L1368" s="214"/>
      <c r="M1368" s="214"/>
      <c r="N1368" s="214"/>
      <c r="O1368" s="214"/>
      <c r="P1368" s="216"/>
    </row>
    <row r="1369" spans="2:16">
      <c r="B1369" s="267">
        <v>46300</v>
      </c>
      <c r="C1369" s="261" t="s">
        <v>11666</v>
      </c>
      <c r="D1369" s="261" t="s">
        <v>9995</v>
      </c>
      <c r="E1369" s="261" t="s">
        <v>3044</v>
      </c>
      <c r="F1369" s="261">
        <v>484.83127515017992</v>
      </c>
      <c r="G1369" s="261" t="s">
        <v>2987</v>
      </c>
      <c r="H1369" s="261" t="s">
        <v>2945</v>
      </c>
      <c r="I1369" s="261" t="s">
        <v>8836</v>
      </c>
      <c r="J1369" s="213"/>
      <c r="K1369" s="214"/>
      <c r="L1369" s="214"/>
      <c r="M1369" s="214"/>
      <c r="N1369" s="214"/>
      <c r="O1369" s="214"/>
      <c r="P1369" s="216"/>
    </row>
    <row r="1370" spans="2:16">
      <c r="B1370" s="267">
        <v>46300</v>
      </c>
      <c r="C1370" s="261" t="s">
        <v>11666</v>
      </c>
      <c r="D1370" s="261" t="s">
        <v>9995</v>
      </c>
      <c r="E1370" s="261" t="s">
        <v>3044</v>
      </c>
      <c r="F1370" s="261">
        <v>349.55315760523081</v>
      </c>
      <c r="G1370" s="261" t="s">
        <v>2982</v>
      </c>
      <c r="H1370" s="261" t="s">
        <v>2922</v>
      </c>
      <c r="I1370" s="261" t="s">
        <v>8837</v>
      </c>
      <c r="J1370" s="213"/>
      <c r="K1370" s="214"/>
      <c r="L1370" s="214"/>
      <c r="M1370" s="214"/>
      <c r="N1370" s="214"/>
      <c r="O1370" s="214"/>
      <c r="P1370" s="216"/>
    </row>
    <row r="1371" spans="2:16">
      <c r="B1371" s="267">
        <v>46300</v>
      </c>
      <c r="C1371" s="261" t="s">
        <v>11666</v>
      </c>
      <c r="D1371" s="261" t="s">
        <v>9995</v>
      </c>
      <c r="E1371" s="261" t="s">
        <v>3044</v>
      </c>
      <c r="F1371" s="261">
        <v>350.08391086477792</v>
      </c>
      <c r="G1371" s="261" t="s">
        <v>2982</v>
      </c>
      <c r="H1371" s="261" t="s">
        <v>2933</v>
      </c>
      <c r="I1371" s="261" t="s">
        <v>8838</v>
      </c>
      <c r="J1371" s="213"/>
      <c r="K1371" s="214"/>
      <c r="L1371" s="214"/>
      <c r="M1371" s="214"/>
      <c r="N1371" s="214"/>
      <c r="O1371" s="214"/>
      <c r="P1371" s="216"/>
    </row>
    <row r="1372" spans="2:16">
      <c r="B1372" s="267">
        <v>46300</v>
      </c>
      <c r="C1372" s="261" t="s">
        <v>11667</v>
      </c>
      <c r="D1372" s="261" t="s">
        <v>9995</v>
      </c>
      <c r="E1372" s="261" t="s">
        <v>3049</v>
      </c>
      <c r="F1372" s="261">
        <v>412.12353848014033</v>
      </c>
      <c r="G1372" s="261" t="s">
        <v>7349</v>
      </c>
      <c r="H1372" s="261" t="s">
        <v>2866</v>
      </c>
      <c r="I1372" s="261" t="s">
        <v>8839</v>
      </c>
      <c r="J1372" s="213"/>
      <c r="K1372" s="214"/>
      <c r="L1372" s="214"/>
      <c r="M1372" s="214"/>
      <c r="N1372" s="214"/>
      <c r="O1372" s="214"/>
      <c r="P1372" s="216"/>
    </row>
    <row r="1373" spans="2:16">
      <c r="B1373" s="267">
        <v>46300</v>
      </c>
      <c r="C1373" s="261" t="s">
        <v>11667</v>
      </c>
      <c r="D1373" s="261" t="s">
        <v>9995</v>
      </c>
      <c r="E1373" s="261" t="s">
        <v>3049</v>
      </c>
      <c r="F1373" s="261">
        <v>472.94336479436612</v>
      </c>
      <c r="G1373" s="261" t="s">
        <v>7349</v>
      </c>
      <c r="H1373" s="261" t="s">
        <v>2933</v>
      </c>
      <c r="I1373" s="261" t="s">
        <v>8840</v>
      </c>
      <c r="J1373" s="213"/>
      <c r="K1373" s="214"/>
      <c r="L1373" s="214"/>
      <c r="M1373" s="214"/>
      <c r="N1373" s="214"/>
      <c r="O1373" s="214"/>
      <c r="P1373" s="216"/>
    </row>
    <row r="1374" spans="2:16">
      <c r="B1374" s="267">
        <v>46300</v>
      </c>
      <c r="C1374" s="261" t="s">
        <v>11667</v>
      </c>
      <c r="D1374" s="261" t="s">
        <v>9995</v>
      </c>
      <c r="E1374" s="261" t="s">
        <v>3049</v>
      </c>
      <c r="F1374" s="261">
        <v>493.74673024192452</v>
      </c>
      <c r="G1374" s="261" t="s">
        <v>7349</v>
      </c>
      <c r="H1374" s="261" t="s">
        <v>2935</v>
      </c>
      <c r="I1374" s="261" t="s">
        <v>8841</v>
      </c>
      <c r="J1374" s="213"/>
      <c r="K1374" s="214"/>
      <c r="L1374" s="214"/>
      <c r="M1374" s="214"/>
      <c r="N1374" s="214"/>
      <c r="O1374" s="214"/>
      <c r="P1374" s="216"/>
    </row>
    <row r="1375" spans="2:16">
      <c r="B1375" s="267">
        <v>46300</v>
      </c>
      <c r="C1375" s="261" t="s">
        <v>11667</v>
      </c>
      <c r="D1375" s="261" t="s">
        <v>9995</v>
      </c>
      <c r="E1375" s="261" t="s">
        <v>3049</v>
      </c>
      <c r="F1375" s="261">
        <v>514.55126356519759</v>
      </c>
      <c r="G1375" s="261" t="s">
        <v>7349</v>
      </c>
      <c r="H1375" s="261" t="s">
        <v>2936</v>
      </c>
      <c r="I1375" s="261" t="s">
        <v>8842</v>
      </c>
      <c r="J1375" s="213"/>
      <c r="K1375" s="214"/>
      <c r="L1375" s="214"/>
      <c r="M1375" s="214"/>
      <c r="N1375" s="214"/>
      <c r="O1375" s="214"/>
      <c r="P1375" s="216"/>
    </row>
    <row r="1376" spans="2:16">
      <c r="B1376" s="267">
        <v>46300</v>
      </c>
      <c r="C1376" s="261" t="s">
        <v>11667</v>
      </c>
      <c r="D1376" s="261" t="s">
        <v>9995</v>
      </c>
      <c r="E1376" s="261" t="s">
        <v>3049</v>
      </c>
      <c r="F1376" s="261">
        <v>426.73141234647483</v>
      </c>
      <c r="G1376" s="261" t="s">
        <v>7349</v>
      </c>
      <c r="H1376" s="261" t="s">
        <v>2945</v>
      </c>
      <c r="I1376" s="261" t="s">
        <v>8843</v>
      </c>
      <c r="J1376" s="213"/>
      <c r="K1376" s="214"/>
      <c r="L1376" s="214"/>
      <c r="M1376" s="214"/>
      <c r="N1376" s="214"/>
      <c r="O1376" s="214"/>
      <c r="P1376" s="216"/>
    </row>
    <row r="1377" spans="2:16">
      <c r="B1377" s="267">
        <v>46300</v>
      </c>
      <c r="C1377" s="261" t="s">
        <v>11667</v>
      </c>
      <c r="D1377" s="261" t="s">
        <v>9995</v>
      </c>
      <c r="E1377" s="261" t="s">
        <v>3049</v>
      </c>
      <c r="F1377" s="261">
        <v>872.55666955374181</v>
      </c>
      <c r="G1377" s="261" t="s">
        <v>7355</v>
      </c>
      <c r="H1377" s="261" t="s">
        <v>2935</v>
      </c>
      <c r="I1377" s="261" t="s">
        <v>8844</v>
      </c>
      <c r="J1377" s="213"/>
      <c r="K1377" s="214"/>
      <c r="L1377" s="214"/>
      <c r="M1377" s="214"/>
      <c r="N1377" s="214"/>
      <c r="O1377" s="214"/>
      <c r="P1377" s="216"/>
    </row>
    <row r="1378" spans="2:16">
      <c r="B1378" s="267">
        <v>46300</v>
      </c>
      <c r="C1378" s="261" t="s">
        <v>11667</v>
      </c>
      <c r="D1378" s="261" t="s">
        <v>9995</v>
      </c>
      <c r="E1378" s="261" t="s">
        <v>3049</v>
      </c>
      <c r="F1378" s="261">
        <v>535.81793859042227</v>
      </c>
      <c r="G1378" s="261" t="s">
        <v>7355</v>
      </c>
      <c r="H1378" s="261" t="s">
        <v>2933</v>
      </c>
      <c r="I1378" s="261" t="s">
        <v>8845</v>
      </c>
      <c r="J1378" s="213"/>
      <c r="K1378" s="214"/>
      <c r="L1378" s="214"/>
      <c r="M1378" s="214"/>
      <c r="N1378" s="214"/>
      <c r="O1378" s="214"/>
      <c r="P1378" s="216"/>
    </row>
    <row r="1379" spans="2:16">
      <c r="B1379" s="267">
        <v>46300</v>
      </c>
      <c r="C1379" s="261" t="s">
        <v>11667</v>
      </c>
      <c r="D1379" s="261" t="s">
        <v>9995</v>
      </c>
      <c r="E1379" s="261" t="s">
        <v>3049</v>
      </c>
      <c r="F1379" s="261">
        <v>535.82227071374655</v>
      </c>
      <c r="G1379" s="261" t="s">
        <v>7355</v>
      </c>
      <c r="H1379" s="261" t="s">
        <v>2922</v>
      </c>
      <c r="I1379" s="261" t="s">
        <v>8846</v>
      </c>
      <c r="J1379" s="213"/>
      <c r="K1379" s="214"/>
      <c r="L1379" s="214"/>
      <c r="M1379" s="214"/>
      <c r="N1379" s="214"/>
      <c r="O1379" s="214"/>
      <c r="P1379" s="216"/>
    </row>
    <row r="1380" spans="2:16">
      <c r="B1380" s="267">
        <v>46300</v>
      </c>
      <c r="C1380" s="261" t="s">
        <v>11667</v>
      </c>
      <c r="D1380" s="261" t="s">
        <v>9995</v>
      </c>
      <c r="E1380" s="261" t="s">
        <v>3049</v>
      </c>
      <c r="F1380" s="261">
        <v>764.72925249300897</v>
      </c>
      <c r="G1380" s="261" t="s">
        <v>7355</v>
      </c>
      <c r="H1380" s="261" t="s">
        <v>2918</v>
      </c>
      <c r="I1380" s="261" t="s">
        <v>8847</v>
      </c>
      <c r="J1380" s="213"/>
      <c r="K1380" s="214"/>
      <c r="L1380" s="214"/>
      <c r="M1380" s="214"/>
      <c r="N1380" s="214"/>
      <c r="O1380" s="214"/>
      <c r="P1380" s="216"/>
    </row>
    <row r="1381" spans="2:16">
      <c r="B1381" s="267">
        <v>46300</v>
      </c>
      <c r="C1381" s="261" t="s">
        <v>11667</v>
      </c>
      <c r="D1381" s="261" t="s">
        <v>9995</v>
      </c>
      <c r="E1381" s="261" t="s">
        <v>3049</v>
      </c>
      <c r="F1381" s="261">
        <v>479.9291409291327</v>
      </c>
      <c r="G1381" s="261" t="s">
        <v>7355</v>
      </c>
      <c r="H1381" s="261" t="s">
        <v>2936</v>
      </c>
      <c r="I1381" s="261" t="s">
        <v>8848</v>
      </c>
      <c r="J1381" s="213"/>
      <c r="K1381" s="214"/>
      <c r="L1381" s="214"/>
      <c r="M1381" s="214"/>
      <c r="N1381" s="214"/>
      <c r="O1381" s="214"/>
      <c r="P1381" s="216"/>
    </row>
    <row r="1382" spans="2:16">
      <c r="B1382" s="267">
        <v>46300</v>
      </c>
      <c r="C1382" s="261" t="s">
        <v>11667</v>
      </c>
      <c r="D1382" s="261" t="s">
        <v>9995</v>
      </c>
      <c r="E1382" s="261" t="s">
        <v>3049</v>
      </c>
      <c r="F1382" s="261">
        <v>905.64120866917074</v>
      </c>
      <c r="G1382" s="261" t="s">
        <v>7349</v>
      </c>
      <c r="H1382" s="261" t="s">
        <v>2937</v>
      </c>
      <c r="I1382" s="261" t="s">
        <v>8849</v>
      </c>
      <c r="J1382" s="213"/>
      <c r="K1382" s="214"/>
      <c r="L1382" s="214"/>
      <c r="M1382" s="214"/>
      <c r="N1382" s="214"/>
      <c r="O1382" s="214"/>
      <c r="P1382" s="216"/>
    </row>
    <row r="1383" spans="2:16">
      <c r="B1383" s="267">
        <v>46300</v>
      </c>
      <c r="C1383" s="261" t="s">
        <v>11667</v>
      </c>
      <c r="D1383" s="261" t="s">
        <v>9995</v>
      </c>
      <c r="E1383" s="261" t="s">
        <v>3049</v>
      </c>
      <c r="F1383" s="261">
        <v>404.67467818502342</v>
      </c>
      <c r="G1383" s="261" t="s">
        <v>7349</v>
      </c>
      <c r="H1383" s="261" t="s">
        <v>2974</v>
      </c>
      <c r="I1383" s="261" t="s">
        <v>8850</v>
      </c>
      <c r="J1383" s="213"/>
      <c r="K1383" s="214"/>
      <c r="L1383" s="214"/>
      <c r="M1383" s="214"/>
      <c r="N1383" s="214"/>
      <c r="O1383" s="214"/>
      <c r="P1383" s="216"/>
    </row>
    <row r="1384" spans="2:16">
      <c r="B1384" s="267">
        <v>46300</v>
      </c>
      <c r="C1384" s="261" t="s">
        <v>11667</v>
      </c>
      <c r="D1384" s="261" t="s">
        <v>9995</v>
      </c>
      <c r="E1384" s="261" t="s">
        <v>3049</v>
      </c>
      <c r="F1384" s="261">
        <v>411.13284015841782</v>
      </c>
      <c r="G1384" s="261" t="s">
        <v>7349</v>
      </c>
      <c r="H1384" s="261" t="s">
        <v>2975</v>
      </c>
      <c r="I1384" s="261" t="s">
        <v>8851</v>
      </c>
      <c r="J1384" s="213"/>
      <c r="K1384" s="214"/>
      <c r="L1384" s="214"/>
      <c r="M1384" s="214"/>
      <c r="N1384" s="214"/>
      <c r="O1384" s="214"/>
      <c r="P1384" s="216"/>
    </row>
    <row r="1385" spans="2:16">
      <c r="B1385" s="267">
        <v>46300</v>
      </c>
      <c r="C1385" s="261" t="s">
        <v>11667</v>
      </c>
      <c r="D1385" s="261" t="s">
        <v>9995</v>
      </c>
      <c r="E1385" s="261" t="s">
        <v>3049</v>
      </c>
      <c r="F1385" s="261">
        <v>424.27044291445048</v>
      </c>
      <c r="G1385" s="261" t="s">
        <v>2918</v>
      </c>
      <c r="H1385" s="261" t="s">
        <v>2937</v>
      </c>
      <c r="I1385" s="261" t="s">
        <v>8852</v>
      </c>
      <c r="J1385" s="213"/>
      <c r="K1385" s="214"/>
      <c r="L1385" s="214"/>
      <c r="M1385" s="214"/>
      <c r="N1385" s="214"/>
      <c r="O1385" s="214"/>
      <c r="P1385" s="216"/>
    </row>
    <row r="1386" spans="2:16">
      <c r="B1386" s="267">
        <v>46300</v>
      </c>
      <c r="C1386" s="261" t="s">
        <v>11667</v>
      </c>
      <c r="D1386" s="261" t="s">
        <v>9995</v>
      </c>
      <c r="E1386" s="261" t="s">
        <v>3049</v>
      </c>
      <c r="F1386" s="261">
        <v>542.76846606866457</v>
      </c>
      <c r="G1386" s="261" t="s">
        <v>2918</v>
      </c>
      <c r="H1386" s="261" t="s">
        <v>2916</v>
      </c>
      <c r="I1386" s="261" t="s">
        <v>8853</v>
      </c>
      <c r="J1386" s="213"/>
      <c r="K1386" s="214"/>
      <c r="L1386" s="214"/>
      <c r="M1386" s="214"/>
      <c r="N1386" s="214"/>
      <c r="O1386" s="214"/>
      <c r="P1386" s="216"/>
    </row>
    <row r="1387" spans="2:16">
      <c r="B1387" s="267">
        <v>46300</v>
      </c>
      <c r="C1387" s="261" t="s">
        <v>11667</v>
      </c>
      <c r="D1387" s="261" t="s">
        <v>9995</v>
      </c>
      <c r="E1387" s="261" t="s">
        <v>3049</v>
      </c>
      <c r="F1387" s="261">
        <v>423.4707405155059</v>
      </c>
      <c r="G1387" s="261" t="s">
        <v>2918</v>
      </c>
      <c r="H1387" s="261" t="s">
        <v>2939</v>
      </c>
      <c r="I1387" s="261" t="s">
        <v>8854</v>
      </c>
      <c r="J1387" s="213"/>
      <c r="K1387" s="214"/>
      <c r="L1387" s="214"/>
      <c r="M1387" s="214"/>
      <c r="N1387" s="214"/>
      <c r="O1387" s="214"/>
      <c r="P1387" s="216"/>
    </row>
    <row r="1388" spans="2:16">
      <c r="B1388" s="267">
        <v>46300</v>
      </c>
      <c r="C1388" s="261" t="s">
        <v>11667</v>
      </c>
      <c r="D1388" s="261" t="s">
        <v>9995</v>
      </c>
      <c r="E1388" s="261" t="s">
        <v>3049</v>
      </c>
      <c r="F1388" s="261">
        <v>1398.6308988208179</v>
      </c>
      <c r="G1388" s="261" t="s">
        <v>2918</v>
      </c>
      <c r="H1388" s="261" t="s">
        <v>2974</v>
      </c>
      <c r="I1388" s="261" t="s">
        <v>8855</v>
      </c>
      <c r="J1388" s="213"/>
      <c r="K1388" s="214"/>
      <c r="L1388" s="214"/>
      <c r="M1388" s="214"/>
      <c r="N1388" s="214"/>
      <c r="O1388" s="214"/>
      <c r="P1388" s="216"/>
    </row>
    <row r="1389" spans="2:16">
      <c r="B1389" s="267">
        <v>46300</v>
      </c>
      <c r="C1389" s="261" t="s">
        <v>11667</v>
      </c>
      <c r="D1389" s="261" t="s">
        <v>9995</v>
      </c>
      <c r="E1389" s="261" t="s">
        <v>3049</v>
      </c>
      <c r="F1389" s="261">
        <v>423.07467758399429</v>
      </c>
      <c r="G1389" s="261" t="s">
        <v>2918</v>
      </c>
      <c r="H1389" s="261" t="s">
        <v>2940</v>
      </c>
      <c r="I1389" s="261" t="s">
        <v>8856</v>
      </c>
      <c r="J1389" s="213"/>
      <c r="K1389" s="214"/>
      <c r="L1389" s="214"/>
      <c r="M1389" s="214"/>
      <c r="N1389" s="214"/>
      <c r="O1389" s="214"/>
      <c r="P1389" s="216"/>
    </row>
    <row r="1390" spans="2:16">
      <c r="B1390" s="267">
        <v>46300</v>
      </c>
      <c r="C1390" s="261" t="s">
        <v>11667</v>
      </c>
      <c r="D1390" s="261" t="s">
        <v>9995</v>
      </c>
      <c r="E1390" s="261" t="s">
        <v>3049</v>
      </c>
      <c r="F1390" s="261">
        <v>422.67560735717421</v>
      </c>
      <c r="G1390" s="261" t="s">
        <v>2918</v>
      </c>
      <c r="H1390" s="261" t="s">
        <v>2979</v>
      </c>
      <c r="I1390" s="261" t="s">
        <v>8857</v>
      </c>
      <c r="J1390" s="213"/>
      <c r="K1390" s="214"/>
      <c r="L1390" s="214"/>
      <c r="M1390" s="214"/>
      <c r="N1390" s="214"/>
      <c r="O1390" s="214"/>
      <c r="P1390" s="216"/>
    </row>
    <row r="1391" spans="2:16">
      <c r="B1391" s="267">
        <v>46300</v>
      </c>
      <c r="C1391" s="261" t="s">
        <v>11667</v>
      </c>
      <c r="D1391" s="261" t="s">
        <v>9995</v>
      </c>
      <c r="E1391" s="261" t="s">
        <v>3049</v>
      </c>
      <c r="F1391" s="261">
        <v>422.27867771778261</v>
      </c>
      <c r="G1391" s="261" t="s">
        <v>2918</v>
      </c>
      <c r="H1391" s="261" t="s">
        <v>2980</v>
      </c>
      <c r="I1391" s="261" t="s">
        <v>8858</v>
      </c>
      <c r="J1391" s="213"/>
      <c r="K1391" s="214"/>
      <c r="L1391" s="214"/>
      <c r="M1391" s="214"/>
      <c r="N1391" s="214"/>
      <c r="O1391" s="214"/>
      <c r="P1391" s="216"/>
    </row>
    <row r="1392" spans="2:16">
      <c r="B1392" s="267">
        <v>46300</v>
      </c>
      <c r="C1392" s="261" t="s">
        <v>11667</v>
      </c>
      <c r="D1392" s="261" t="s">
        <v>9995</v>
      </c>
      <c r="E1392" s="261" t="s">
        <v>3049</v>
      </c>
      <c r="F1392" s="261">
        <v>705.93855926860124</v>
      </c>
      <c r="G1392" s="261" t="s">
        <v>2866</v>
      </c>
      <c r="H1392" s="261" t="s">
        <v>2936</v>
      </c>
      <c r="I1392" s="261" t="s">
        <v>8859</v>
      </c>
      <c r="J1392" s="213"/>
      <c r="K1392" s="214"/>
      <c r="L1392" s="214"/>
      <c r="M1392" s="214"/>
      <c r="N1392" s="214"/>
      <c r="O1392" s="214"/>
      <c r="P1392" s="216"/>
    </row>
    <row r="1393" spans="2:16">
      <c r="B1393" s="267">
        <v>46300</v>
      </c>
      <c r="C1393" s="261" t="s">
        <v>11667</v>
      </c>
      <c r="D1393" s="261" t="s">
        <v>9995</v>
      </c>
      <c r="E1393" s="261" t="s">
        <v>3049</v>
      </c>
      <c r="F1393" s="261">
        <v>1294.8633020827549</v>
      </c>
      <c r="G1393" s="261" t="s">
        <v>2866</v>
      </c>
      <c r="H1393" s="261" t="s">
        <v>2933</v>
      </c>
      <c r="I1393" s="261" t="s">
        <v>8860</v>
      </c>
      <c r="J1393" s="213"/>
      <c r="K1393" s="214"/>
      <c r="L1393" s="214"/>
      <c r="M1393" s="214"/>
      <c r="N1393" s="214"/>
      <c r="O1393" s="214"/>
      <c r="P1393" s="216"/>
    </row>
    <row r="1394" spans="2:16">
      <c r="B1394" s="267">
        <v>46300</v>
      </c>
      <c r="C1394" s="261" t="s">
        <v>11667</v>
      </c>
      <c r="D1394" s="261" t="s">
        <v>9995</v>
      </c>
      <c r="E1394" s="261" t="s">
        <v>3049</v>
      </c>
      <c r="F1394" s="261">
        <v>519.60116895148531</v>
      </c>
      <c r="G1394" s="261" t="s">
        <v>2866</v>
      </c>
      <c r="H1394" s="261" t="s">
        <v>2935</v>
      </c>
      <c r="I1394" s="261" t="s">
        <v>8861</v>
      </c>
      <c r="J1394" s="213"/>
      <c r="K1394" s="214"/>
      <c r="L1394" s="214"/>
      <c r="M1394" s="214"/>
      <c r="N1394" s="214"/>
      <c r="O1394" s="214"/>
      <c r="P1394" s="216"/>
    </row>
    <row r="1395" spans="2:16">
      <c r="B1395" s="267">
        <v>46300</v>
      </c>
      <c r="C1395" s="261" t="s">
        <v>11667</v>
      </c>
      <c r="D1395" s="261" t="s">
        <v>9995</v>
      </c>
      <c r="E1395" s="261" t="s">
        <v>3049</v>
      </c>
      <c r="F1395" s="261">
        <v>382.65926863218192</v>
      </c>
      <c r="G1395" s="261" t="s">
        <v>6989</v>
      </c>
      <c r="H1395" s="261" t="s">
        <v>8862</v>
      </c>
      <c r="I1395" s="261" t="s">
        <v>8863</v>
      </c>
      <c r="J1395" s="213"/>
      <c r="K1395" s="214"/>
      <c r="L1395" s="214"/>
      <c r="M1395" s="214"/>
      <c r="N1395" s="214"/>
      <c r="O1395" s="214"/>
      <c r="P1395" s="216"/>
    </row>
    <row r="1396" spans="2:16">
      <c r="B1396" s="267">
        <v>46300</v>
      </c>
      <c r="C1396" s="261" t="s">
        <v>11667</v>
      </c>
      <c r="D1396" s="261" t="s">
        <v>9995</v>
      </c>
      <c r="E1396" s="261" t="s">
        <v>3049</v>
      </c>
      <c r="F1396" s="261">
        <v>258.71964713768102</v>
      </c>
      <c r="G1396" s="261" t="s">
        <v>6989</v>
      </c>
      <c r="H1396" s="261" t="s">
        <v>8864</v>
      </c>
      <c r="I1396" s="261" t="s">
        <v>8865</v>
      </c>
      <c r="J1396" s="213"/>
      <c r="K1396" s="214"/>
      <c r="L1396" s="214"/>
      <c r="M1396" s="214"/>
      <c r="N1396" s="214"/>
      <c r="O1396" s="214"/>
      <c r="P1396" s="216"/>
    </row>
    <row r="1397" spans="2:16">
      <c r="B1397" s="267">
        <v>46300</v>
      </c>
      <c r="C1397" s="261" t="s">
        <v>11667</v>
      </c>
      <c r="D1397" s="261" t="s">
        <v>9995</v>
      </c>
      <c r="E1397" s="261" t="s">
        <v>3049</v>
      </c>
      <c r="F1397" s="261">
        <v>258.71963119169232</v>
      </c>
      <c r="G1397" s="261" t="s">
        <v>6989</v>
      </c>
      <c r="H1397" s="261" t="s">
        <v>8866</v>
      </c>
      <c r="I1397" s="261" t="s">
        <v>8867</v>
      </c>
      <c r="J1397" s="213"/>
      <c r="K1397" s="214"/>
      <c r="L1397" s="214"/>
      <c r="M1397" s="214"/>
      <c r="N1397" s="214"/>
      <c r="O1397" s="214"/>
      <c r="P1397" s="216"/>
    </row>
    <row r="1398" spans="2:16">
      <c r="B1398" s="267">
        <v>46300</v>
      </c>
      <c r="C1398" s="261" t="s">
        <v>11667</v>
      </c>
      <c r="D1398" s="261" t="s">
        <v>9995</v>
      </c>
      <c r="E1398" s="261" t="s">
        <v>3049</v>
      </c>
      <c r="F1398" s="261">
        <v>560.55836881860159</v>
      </c>
      <c r="G1398" s="261" t="s">
        <v>6989</v>
      </c>
      <c r="H1398" s="261" t="s">
        <v>2918</v>
      </c>
      <c r="I1398" s="261" t="s">
        <v>8868</v>
      </c>
      <c r="J1398" s="213"/>
      <c r="K1398" s="214"/>
      <c r="L1398" s="214"/>
      <c r="M1398" s="214"/>
      <c r="N1398" s="214"/>
      <c r="O1398" s="214"/>
      <c r="P1398" s="216"/>
    </row>
    <row r="1399" spans="2:16">
      <c r="B1399" s="267">
        <v>46300</v>
      </c>
      <c r="C1399" s="261" t="s">
        <v>11667</v>
      </c>
      <c r="D1399" s="261" t="s">
        <v>9995</v>
      </c>
      <c r="E1399" s="261" t="s">
        <v>3049</v>
      </c>
      <c r="F1399" s="261">
        <v>552.67693741293624</v>
      </c>
      <c r="G1399" s="261" t="s">
        <v>2866</v>
      </c>
      <c r="H1399" s="261" t="s">
        <v>2974</v>
      </c>
      <c r="I1399" s="261" t="s">
        <v>8869</v>
      </c>
      <c r="J1399" s="213"/>
      <c r="K1399" s="214"/>
      <c r="L1399" s="214"/>
      <c r="M1399" s="214"/>
      <c r="N1399" s="214"/>
      <c r="O1399" s="214"/>
      <c r="P1399" s="216"/>
    </row>
    <row r="1400" spans="2:16">
      <c r="B1400" s="267">
        <v>46300</v>
      </c>
      <c r="C1400" s="261" t="s">
        <v>11667</v>
      </c>
      <c r="D1400" s="261" t="s">
        <v>9995</v>
      </c>
      <c r="E1400" s="261" t="s">
        <v>3049</v>
      </c>
      <c r="F1400" s="261">
        <v>791.9224671064876</v>
      </c>
      <c r="G1400" s="261" t="s">
        <v>2864</v>
      </c>
      <c r="H1400" s="261" t="s">
        <v>2976</v>
      </c>
      <c r="I1400" s="261" t="s">
        <v>8870</v>
      </c>
      <c r="J1400" s="213"/>
      <c r="K1400" s="214"/>
      <c r="L1400" s="214"/>
      <c r="M1400" s="214"/>
      <c r="N1400" s="214"/>
      <c r="O1400" s="214"/>
      <c r="P1400" s="216"/>
    </row>
    <row r="1401" spans="2:16">
      <c r="B1401" s="267">
        <v>46300</v>
      </c>
      <c r="C1401" s="261" t="s">
        <v>11667</v>
      </c>
      <c r="D1401" s="261" t="s">
        <v>9995</v>
      </c>
      <c r="E1401" s="261" t="s">
        <v>3049</v>
      </c>
      <c r="F1401" s="261">
        <v>545.75258626020513</v>
      </c>
      <c r="G1401" s="261" t="s">
        <v>2864</v>
      </c>
      <c r="H1401" s="261" t="s">
        <v>2978</v>
      </c>
      <c r="I1401" s="261" t="s">
        <v>8871</v>
      </c>
      <c r="J1401" s="213"/>
      <c r="K1401" s="214"/>
      <c r="L1401" s="214"/>
      <c r="M1401" s="214"/>
      <c r="N1401" s="214"/>
      <c r="O1401" s="214"/>
      <c r="P1401" s="216"/>
    </row>
    <row r="1402" spans="2:16">
      <c r="B1402" s="267">
        <v>46300</v>
      </c>
      <c r="C1402" s="261" t="s">
        <v>11667</v>
      </c>
      <c r="D1402" s="261" t="s">
        <v>9995</v>
      </c>
      <c r="E1402" s="261" t="s">
        <v>3049</v>
      </c>
      <c r="F1402" s="261">
        <v>679.04547562077641</v>
      </c>
      <c r="G1402" s="261" t="s">
        <v>2918</v>
      </c>
      <c r="H1402" s="261" t="s">
        <v>2935</v>
      </c>
      <c r="I1402" s="261" t="s">
        <v>8872</v>
      </c>
      <c r="J1402" s="213"/>
      <c r="K1402" s="214"/>
      <c r="L1402" s="214"/>
      <c r="M1402" s="214"/>
      <c r="N1402" s="214"/>
      <c r="O1402" s="214"/>
      <c r="P1402" s="216"/>
    </row>
    <row r="1403" spans="2:16">
      <c r="B1403" s="267">
        <v>46300</v>
      </c>
      <c r="C1403" s="261" t="s">
        <v>11667</v>
      </c>
      <c r="D1403" s="261" t="s">
        <v>9995</v>
      </c>
      <c r="E1403" s="261" t="s">
        <v>3049</v>
      </c>
      <c r="F1403" s="261">
        <v>957.62610687222332</v>
      </c>
      <c r="G1403" s="261" t="s">
        <v>2918</v>
      </c>
      <c r="H1403" s="261" t="s">
        <v>2922</v>
      </c>
      <c r="I1403" s="261" t="s">
        <v>8873</v>
      </c>
      <c r="J1403" s="213"/>
      <c r="K1403" s="214"/>
      <c r="L1403" s="214"/>
      <c r="M1403" s="214"/>
      <c r="N1403" s="214"/>
      <c r="O1403" s="214"/>
      <c r="P1403" s="216"/>
    </row>
    <row r="1404" spans="2:16">
      <c r="B1404" s="267">
        <v>46300</v>
      </c>
      <c r="C1404" s="261" t="s">
        <v>11667</v>
      </c>
      <c r="D1404" s="261" t="s">
        <v>9995</v>
      </c>
      <c r="E1404" s="261" t="s">
        <v>3049</v>
      </c>
      <c r="F1404" s="261">
        <v>509.8312981526833</v>
      </c>
      <c r="G1404" s="261" t="s">
        <v>2918</v>
      </c>
      <c r="H1404" s="261" t="s">
        <v>2933</v>
      </c>
      <c r="I1404" s="261" t="s">
        <v>8874</v>
      </c>
      <c r="J1404" s="213"/>
      <c r="K1404" s="214"/>
      <c r="L1404" s="214"/>
      <c r="M1404" s="214"/>
      <c r="N1404" s="214"/>
      <c r="O1404" s="214"/>
      <c r="P1404" s="216"/>
    </row>
    <row r="1405" spans="2:16">
      <c r="B1405" s="267">
        <v>46300</v>
      </c>
      <c r="C1405" s="261" t="s">
        <v>11667</v>
      </c>
      <c r="D1405" s="261" t="s">
        <v>9995</v>
      </c>
      <c r="E1405" s="261" t="s">
        <v>3049</v>
      </c>
      <c r="F1405" s="261">
        <v>423.18127489322802</v>
      </c>
      <c r="G1405" s="261" t="s">
        <v>2918</v>
      </c>
      <c r="H1405" s="261" t="s">
        <v>2936</v>
      </c>
      <c r="I1405" s="261" t="s">
        <v>8875</v>
      </c>
      <c r="J1405" s="213"/>
      <c r="K1405" s="214"/>
      <c r="L1405" s="214"/>
      <c r="M1405" s="214"/>
      <c r="N1405" s="214"/>
      <c r="O1405" s="214"/>
      <c r="P1405" s="216"/>
    </row>
    <row r="1406" spans="2:16">
      <c r="B1406" s="267">
        <v>46301</v>
      </c>
      <c r="C1406" s="261" t="s">
        <v>11644</v>
      </c>
      <c r="D1406" s="261" t="s">
        <v>9995</v>
      </c>
      <c r="E1406" s="261" t="s">
        <v>6872</v>
      </c>
      <c r="F1406" s="261">
        <v>4734.7824091569046</v>
      </c>
      <c r="G1406" s="261" t="s">
        <v>2998</v>
      </c>
      <c r="H1406" s="261" t="s">
        <v>3050</v>
      </c>
      <c r="I1406" s="261" t="s">
        <v>8914</v>
      </c>
      <c r="J1406" s="213"/>
      <c r="K1406" s="214"/>
      <c r="L1406" s="214"/>
      <c r="M1406" s="214"/>
      <c r="N1406" s="214"/>
      <c r="O1406" s="214"/>
      <c r="P1406" s="216"/>
    </row>
    <row r="1407" spans="2:16">
      <c r="B1407" s="267">
        <v>46301</v>
      </c>
      <c r="C1407" s="261" t="s">
        <v>11644</v>
      </c>
      <c r="D1407" s="261" t="s">
        <v>9995</v>
      </c>
      <c r="E1407" s="261" t="s">
        <v>6872</v>
      </c>
      <c r="F1407" s="261">
        <v>652.14045099541545</v>
      </c>
      <c r="G1407" s="261" t="s">
        <v>2998</v>
      </c>
      <c r="H1407" s="261" t="s">
        <v>2977</v>
      </c>
      <c r="I1407" s="261" t="s">
        <v>7260</v>
      </c>
      <c r="J1407" s="213"/>
      <c r="K1407" s="214"/>
      <c r="L1407" s="214"/>
      <c r="M1407" s="214"/>
      <c r="N1407" s="214"/>
      <c r="O1407" s="214"/>
      <c r="P1407" s="216"/>
    </row>
    <row r="1408" spans="2:16">
      <c r="B1408" s="267">
        <v>46301</v>
      </c>
      <c r="C1408" s="261" t="s">
        <v>11644</v>
      </c>
      <c r="D1408" s="261" t="s">
        <v>9995</v>
      </c>
      <c r="E1408" s="261" t="s">
        <v>6872</v>
      </c>
      <c r="F1408" s="261">
        <v>652.14053845219314</v>
      </c>
      <c r="G1408" s="261" t="s">
        <v>2998</v>
      </c>
      <c r="H1408" s="261" t="s">
        <v>2978</v>
      </c>
      <c r="I1408" s="261" t="s">
        <v>7261</v>
      </c>
      <c r="J1408" s="213"/>
      <c r="K1408" s="214"/>
      <c r="L1408" s="214"/>
      <c r="M1408" s="214"/>
      <c r="N1408" s="214"/>
      <c r="O1408" s="214"/>
      <c r="P1408" s="216"/>
    </row>
    <row r="1409" spans="2:16">
      <c r="B1409" s="267">
        <v>46301</v>
      </c>
      <c r="C1409" s="261" t="s">
        <v>11644</v>
      </c>
      <c r="D1409" s="261" t="s">
        <v>9995</v>
      </c>
      <c r="E1409" s="261" t="s">
        <v>6872</v>
      </c>
      <c r="F1409" s="261">
        <v>979.43014552624663</v>
      </c>
      <c r="G1409" s="261" t="s">
        <v>2998</v>
      </c>
      <c r="H1409" s="261" t="s">
        <v>2917</v>
      </c>
      <c r="I1409" s="261" t="s">
        <v>7263</v>
      </c>
      <c r="J1409" s="213"/>
      <c r="K1409" s="214"/>
      <c r="L1409" s="214"/>
      <c r="M1409" s="214"/>
      <c r="N1409" s="214"/>
      <c r="O1409" s="214"/>
      <c r="P1409" s="216"/>
    </row>
    <row r="1410" spans="2:16">
      <c r="B1410" s="267">
        <v>46301</v>
      </c>
      <c r="C1410" s="261" t="s">
        <v>11644</v>
      </c>
      <c r="D1410" s="261" t="s">
        <v>9995</v>
      </c>
      <c r="E1410" s="261" t="s">
        <v>6872</v>
      </c>
      <c r="F1410" s="261">
        <v>652.14006858412176</v>
      </c>
      <c r="G1410" s="261" t="s">
        <v>2998</v>
      </c>
      <c r="H1410" s="261" t="s">
        <v>2916</v>
      </c>
      <c r="I1410" s="261" t="s">
        <v>7262</v>
      </c>
      <c r="J1410" s="213"/>
      <c r="K1410" s="214"/>
      <c r="L1410" s="214"/>
      <c r="M1410" s="214"/>
      <c r="N1410" s="214"/>
      <c r="O1410" s="214"/>
      <c r="P1410" s="216"/>
    </row>
    <row r="1411" spans="2:16">
      <c r="B1411" s="267">
        <v>46301</v>
      </c>
      <c r="C1411" s="261" t="s">
        <v>11651</v>
      </c>
      <c r="D1411" s="261" t="s">
        <v>9995</v>
      </c>
      <c r="E1411" s="261" t="s">
        <v>6872</v>
      </c>
      <c r="F1411" s="261">
        <v>459.39436480915168</v>
      </c>
      <c r="G1411" s="261" t="s">
        <v>7915</v>
      </c>
      <c r="H1411" s="261" t="s">
        <v>2985</v>
      </c>
      <c r="I1411" s="261" t="s">
        <v>8915</v>
      </c>
      <c r="J1411" s="213"/>
      <c r="K1411" s="214"/>
      <c r="L1411" s="214"/>
      <c r="M1411" s="214"/>
      <c r="N1411" s="214"/>
      <c r="O1411" s="214"/>
      <c r="P1411" s="216"/>
    </row>
    <row r="1412" spans="2:16">
      <c r="B1412" s="267">
        <v>46301</v>
      </c>
      <c r="C1412" s="261" t="s">
        <v>11651</v>
      </c>
      <c r="D1412" s="261" t="s">
        <v>9995</v>
      </c>
      <c r="E1412" s="261" t="s">
        <v>6872</v>
      </c>
      <c r="F1412" s="261">
        <v>459.39173564128578</v>
      </c>
      <c r="G1412" s="261" t="s">
        <v>7915</v>
      </c>
      <c r="H1412" s="261" t="s">
        <v>3022</v>
      </c>
      <c r="I1412" s="261" t="s">
        <v>8916</v>
      </c>
      <c r="J1412" s="213"/>
      <c r="K1412" s="214"/>
      <c r="L1412" s="214"/>
      <c r="M1412" s="214"/>
      <c r="N1412" s="214"/>
      <c r="O1412" s="214"/>
      <c r="P1412" s="216"/>
    </row>
    <row r="1413" spans="2:16">
      <c r="B1413" s="267">
        <v>46301</v>
      </c>
      <c r="C1413" s="261" t="s">
        <v>11651</v>
      </c>
      <c r="D1413" s="261" t="s">
        <v>9995</v>
      </c>
      <c r="E1413" s="261" t="s">
        <v>6872</v>
      </c>
      <c r="F1413" s="261">
        <v>459.39456884982059</v>
      </c>
      <c r="G1413" s="261" t="s">
        <v>7915</v>
      </c>
      <c r="H1413" s="261" t="s">
        <v>3021</v>
      </c>
      <c r="I1413" s="261" t="s">
        <v>8917</v>
      </c>
      <c r="J1413" s="213"/>
      <c r="K1413" s="214"/>
      <c r="L1413" s="214"/>
      <c r="M1413" s="214"/>
      <c r="N1413" s="214"/>
      <c r="O1413" s="214"/>
      <c r="P1413" s="216"/>
    </row>
    <row r="1414" spans="2:16">
      <c r="B1414" s="267">
        <v>46301</v>
      </c>
      <c r="C1414" s="261" t="s">
        <v>11666</v>
      </c>
      <c r="D1414" s="261" t="s">
        <v>9995</v>
      </c>
      <c r="E1414" s="261" t="s">
        <v>6875</v>
      </c>
      <c r="F1414" s="261">
        <v>348.97307888045913</v>
      </c>
      <c r="G1414" s="261" t="s">
        <v>2939</v>
      </c>
      <c r="H1414" s="261" t="s">
        <v>2917</v>
      </c>
      <c r="I1414" s="261" t="s">
        <v>8918</v>
      </c>
      <c r="J1414" s="213"/>
      <c r="K1414" s="214"/>
      <c r="L1414" s="214"/>
      <c r="M1414" s="214"/>
      <c r="N1414" s="214"/>
      <c r="O1414" s="214"/>
      <c r="P1414" s="216"/>
    </row>
    <row r="1415" spans="2:16">
      <c r="B1415" s="267">
        <v>46301</v>
      </c>
      <c r="C1415" s="261" t="s">
        <v>11666</v>
      </c>
      <c r="D1415" s="261" t="s">
        <v>9995</v>
      </c>
      <c r="E1415" s="261" t="s">
        <v>6875</v>
      </c>
      <c r="F1415" s="261">
        <v>348.97203056514257</v>
      </c>
      <c r="G1415" s="261" t="s">
        <v>2939</v>
      </c>
      <c r="H1415" s="261" t="s">
        <v>2918</v>
      </c>
      <c r="I1415" s="261" t="s">
        <v>8919</v>
      </c>
      <c r="J1415" s="213"/>
      <c r="K1415" s="214"/>
      <c r="L1415" s="214"/>
      <c r="M1415" s="214"/>
      <c r="N1415" s="214"/>
      <c r="O1415" s="214"/>
      <c r="P1415" s="216"/>
    </row>
    <row r="1416" spans="2:16">
      <c r="B1416" s="267">
        <v>46301</v>
      </c>
      <c r="C1416" s="261" t="s">
        <v>11666</v>
      </c>
      <c r="D1416" s="261" t="s">
        <v>9995</v>
      </c>
      <c r="E1416" s="261" t="s">
        <v>6875</v>
      </c>
      <c r="F1416" s="261">
        <v>557.37455895915627</v>
      </c>
      <c r="G1416" s="261" t="s">
        <v>2988</v>
      </c>
      <c r="H1416" s="261" t="s">
        <v>2865</v>
      </c>
      <c r="I1416" s="261" t="s">
        <v>8920</v>
      </c>
      <c r="J1416" s="213"/>
      <c r="K1416" s="214"/>
      <c r="L1416" s="214"/>
      <c r="M1416" s="214"/>
      <c r="N1416" s="214"/>
      <c r="O1416" s="214"/>
      <c r="P1416" s="216"/>
    </row>
    <row r="1417" spans="2:16">
      <c r="B1417" s="267">
        <v>46301</v>
      </c>
      <c r="C1417" s="261" t="s">
        <v>11666</v>
      </c>
      <c r="D1417" s="261" t="s">
        <v>9995</v>
      </c>
      <c r="E1417" s="261" t="s">
        <v>6875</v>
      </c>
      <c r="F1417" s="261">
        <v>371.96645698044449</v>
      </c>
      <c r="G1417" s="261" t="s">
        <v>2988</v>
      </c>
      <c r="H1417" s="261" t="s">
        <v>2864</v>
      </c>
      <c r="I1417" s="261" t="s">
        <v>8921</v>
      </c>
      <c r="J1417" s="213"/>
      <c r="K1417" s="214"/>
      <c r="L1417" s="214"/>
      <c r="M1417" s="214"/>
      <c r="N1417" s="214"/>
      <c r="O1417" s="214"/>
      <c r="P1417" s="216"/>
    </row>
    <row r="1418" spans="2:16">
      <c r="B1418" s="267">
        <v>46301</v>
      </c>
      <c r="C1418" s="261" t="s">
        <v>11666</v>
      </c>
      <c r="D1418" s="261" t="s">
        <v>9995</v>
      </c>
      <c r="E1418" s="261" t="s">
        <v>6875</v>
      </c>
      <c r="F1418" s="261">
        <v>372.29378846799949</v>
      </c>
      <c r="G1418" s="261" t="s">
        <v>2988</v>
      </c>
      <c r="H1418" s="261" t="s">
        <v>2945</v>
      </c>
      <c r="I1418" s="261" t="s">
        <v>8922</v>
      </c>
      <c r="J1418" s="213"/>
      <c r="K1418" s="214"/>
      <c r="L1418" s="214"/>
      <c r="M1418" s="214"/>
      <c r="N1418" s="214"/>
      <c r="O1418" s="214"/>
      <c r="P1418" s="216"/>
    </row>
    <row r="1419" spans="2:16">
      <c r="B1419" s="267">
        <v>46301</v>
      </c>
      <c r="C1419" s="261" t="s">
        <v>11666</v>
      </c>
      <c r="D1419" s="261" t="s">
        <v>9995</v>
      </c>
      <c r="E1419" s="261" t="s">
        <v>6875</v>
      </c>
      <c r="F1419" s="261">
        <v>299.9741366840899</v>
      </c>
      <c r="G1419" s="261" t="s">
        <v>7327</v>
      </c>
      <c r="H1419" s="261" t="s">
        <v>2984</v>
      </c>
      <c r="I1419" s="261" t="s">
        <v>8923</v>
      </c>
      <c r="J1419" s="213"/>
      <c r="K1419" s="214"/>
      <c r="L1419" s="214"/>
      <c r="M1419" s="214"/>
      <c r="N1419" s="214"/>
      <c r="O1419" s="214"/>
      <c r="P1419" s="216"/>
    </row>
    <row r="1420" spans="2:16">
      <c r="B1420" s="267">
        <v>46301</v>
      </c>
      <c r="C1420" s="261" t="s">
        <v>11666</v>
      </c>
      <c r="D1420" s="261" t="s">
        <v>9995</v>
      </c>
      <c r="E1420" s="261" t="s">
        <v>6875</v>
      </c>
      <c r="F1420" s="261">
        <v>367.35428231582051</v>
      </c>
      <c r="G1420" s="261" t="s">
        <v>7327</v>
      </c>
      <c r="H1420" s="261" t="s">
        <v>2916</v>
      </c>
      <c r="I1420" s="261" t="s">
        <v>8924</v>
      </c>
      <c r="J1420" s="213"/>
      <c r="K1420" s="214"/>
      <c r="L1420" s="214"/>
      <c r="M1420" s="214"/>
      <c r="N1420" s="214"/>
      <c r="O1420" s="214"/>
      <c r="P1420" s="216"/>
    </row>
    <row r="1421" spans="2:16">
      <c r="B1421" s="267">
        <v>46301</v>
      </c>
      <c r="C1421" s="261" t="s">
        <v>11666</v>
      </c>
      <c r="D1421" s="261" t="s">
        <v>9995</v>
      </c>
      <c r="E1421" s="261" t="s">
        <v>6875</v>
      </c>
      <c r="F1421" s="261">
        <v>367.35374368727207</v>
      </c>
      <c r="G1421" s="261" t="s">
        <v>7327</v>
      </c>
      <c r="H1421" s="261" t="s">
        <v>2917</v>
      </c>
      <c r="I1421" s="261" t="s">
        <v>8925</v>
      </c>
      <c r="J1421" s="213"/>
      <c r="K1421" s="214"/>
      <c r="L1421" s="214"/>
      <c r="M1421" s="214"/>
      <c r="N1421" s="214"/>
      <c r="O1421" s="214"/>
      <c r="P1421" s="216"/>
    </row>
    <row r="1422" spans="2:16">
      <c r="B1422" s="267">
        <v>46301</v>
      </c>
      <c r="C1422" s="261" t="s">
        <v>11666</v>
      </c>
      <c r="D1422" s="261" t="s">
        <v>9995</v>
      </c>
      <c r="E1422" s="261" t="s">
        <v>6875</v>
      </c>
      <c r="F1422" s="261">
        <v>382.08411248400807</v>
      </c>
      <c r="G1422" s="261" t="s">
        <v>7327</v>
      </c>
      <c r="H1422" s="261" t="s">
        <v>2918</v>
      </c>
      <c r="I1422" s="261" t="s">
        <v>8926</v>
      </c>
      <c r="J1422" s="213"/>
      <c r="K1422" s="214"/>
      <c r="L1422" s="214"/>
      <c r="M1422" s="214"/>
      <c r="N1422" s="214"/>
      <c r="O1422" s="214"/>
      <c r="P1422" s="216"/>
    </row>
    <row r="1423" spans="2:16">
      <c r="B1423" s="267">
        <v>46301</v>
      </c>
      <c r="C1423" s="261" t="s">
        <v>11666</v>
      </c>
      <c r="D1423" s="261" t="s">
        <v>9995</v>
      </c>
      <c r="E1423" s="261" t="s">
        <v>6875</v>
      </c>
      <c r="F1423" s="261">
        <v>377.61980468779802</v>
      </c>
      <c r="G1423" s="261" t="s">
        <v>7327</v>
      </c>
      <c r="H1423" s="261" t="s">
        <v>2922</v>
      </c>
      <c r="I1423" s="261" t="s">
        <v>8927</v>
      </c>
      <c r="J1423" s="213"/>
      <c r="K1423" s="214"/>
      <c r="L1423" s="214"/>
      <c r="M1423" s="214"/>
      <c r="N1423" s="214"/>
      <c r="O1423" s="214"/>
      <c r="P1423" s="216"/>
    </row>
    <row r="1424" spans="2:16">
      <c r="B1424" s="267">
        <v>46301</v>
      </c>
      <c r="C1424" s="261" t="s">
        <v>11666</v>
      </c>
      <c r="D1424" s="261" t="s">
        <v>9995</v>
      </c>
      <c r="E1424" s="261" t="s">
        <v>6875</v>
      </c>
      <c r="F1424" s="261">
        <v>384.00269052013749</v>
      </c>
      <c r="G1424" s="261" t="s">
        <v>2980</v>
      </c>
      <c r="H1424" s="261" t="s">
        <v>2918</v>
      </c>
      <c r="I1424" s="261" t="s">
        <v>8928</v>
      </c>
      <c r="J1424" s="213"/>
      <c r="K1424" s="214"/>
      <c r="L1424" s="214"/>
      <c r="M1424" s="214"/>
      <c r="N1424" s="214"/>
      <c r="O1424" s="214"/>
      <c r="P1424" s="216"/>
    </row>
    <row r="1425" spans="2:16">
      <c r="B1425" s="267">
        <v>46301</v>
      </c>
      <c r="C1425" s="261" t="s">
        <v>11666</v>
      </c>
      <c r="D1425" s="261" t="s">
        <v>9995</v>
      </c>
      <c r="E1425" s="261" t="s">
        <v>6875</v>
      </c>
      <c r="F1425" s="261">
        <v>710.53483580378816</v>
      </c>
      <c r="G1425" s="261" t="s">
        <v>2980</v>
      </c>
      <c r="H1425" s="261" t="s">
        <v>2922</v>
      </c>
      <c r="I1425" s="261" t="s">
        <v>8929</v>
      </c>
      <c r="J1425" s="213"/>
      <c r="K1425" s="214"/>
      <c r="L1425" s="214"/>
      <c r="M1425" s="214"/>
      <c r="N1425" s="214"/>
      <c r="O1425" s="214"/>
      <c r="P1425" s="216"/>
    </row>
    <row r="1426" spans="2:16">
      <c r="B1426" s="267">
        <v>46301</v>
      </c>
      <c r="C1426" s="261" t="s">
        <v>11666</v>
      </c>
      <c r="D1426" s="261" t="s">
        <v>9995</v>
      </c>
      <c r="E1426" s="261" t="s">
        <v>6875</v>
      </c>
      <c r="F1426" s="261">
        <v>654.56711860559881</v>
      </c>
      <c r="G1426" s="261" t="s">
        <v>3021</v>
      </c>
      <c r="H1426" s="261" t="s">
        <v>2974</v>
      </c>
      <c r="I1426" s="261" t="s">
        <v>8930</v>
      </c>
      <c r="J1426" s="213"/>
      <c r="K1426" s="214"/>
      <c r="L1426" s="214"/>
      <c r="M1426" s="214"/>
      <c r="N1426" s="214"/>
      <c r="O1426" s="214"/>
      <c r="P1426" s="216"/>
    </row>
    <row r="1427" spans="2:16">
      <c r="B1427" s="267">
        <v>46301</v>
      </c>
      <c r="C1427" s="261" t="s">
        <v>11666</v>
      </c>
      <c r="D1427" s="261" t="s">
        <v>9995</v>
      </c>
      <c r="E1427" s="261" t="s">
        <v>3039</v>
      </c>
      <c r="F1427" s="261">
        <v>377.46627098508179</v>
      </c>
      <c r="G1427" s="261" t="s">
        <v>7327</v>
      </c>
      <c r="H1427" s="261" t="s">
        <v>2865</v>
      </c>
      <c r="I1427" s="261" t="s">
        <v>8931</v>
      </c>
      <c r="J1427" s="213"/>
      <c r="K1427" s="214"/>
      <c r="L1427" s="214"/>
      <c r="M1427" s="214"/>
      <c r="N1427" s="214"/>
      <c r="O1427" s="214"/>
      <c r="P1427" s="216"/>
    </row>
    <row r="1428" spans="2:16">
      <c r="B1428" s="267">
        <v>46301</v>
      </c>
      <c r="C1428" s="261" t="s">
        <v>11666</v>
      </c>
      <c r="D1428" s="261" t="s">
        <v>9995</v>
      </c>
      <c r="E1428" s="261" t="s">
        <v>3039</v>
      </c>
      <c r="F1428" s="261">
        <v>299.97235362837091</v>
      </c>
      <c r="G1428" s="261" t="s">
        <v>7327</v>
      </c>
      <c r="H1428" s="261" t="s">
        <v>2985</v>
      </c>
      <c r="I1428" s="261" t="s">
        <v>8932</v>
      </c>
      <c r="J1428" s="213"/>
      <c r="K1428" s="214"/>
      <c r="L1428" s="214"/>
      <c r="M1428" s="214"/>
      <c r="N1428" s="214"/>
      <c r="O1428" s="214"/>
      <c r="P1428" s="216"/>
    </row>
    <row r="1429" spans="2:16">
      <c r="B1429" s="267">
        <v>46301</v>
      </c>
      <c r="C1429" s="261" t="s">
        <v>11666</v>
      </c>
      <c r="D1429" s="261" t="s">
        <v>9995</v>
      </c>
      <c r="E1429" s="261" t="s">
        <v>3039</v>
      </c>
      <c r="F1429" s="261">
        <v>299.97385010123247</v>
      </c>
      <c r="G1429" s="261" t="s">
        <v>7327</v>
      </c>
      <c r="H1429" s="261" t="s">
        <v>3022</v>
      </c>
      <c r="I1429" s="261" t="s">
        <v>8933</v>
      </c>
      <c r="J1429" s="213"/>
      <c r="K1429" s="214"/>
      <c r="L1429" s="214"/>
      <c r="M1429" s="214"/>
      <c r="N1429" s="214"/>
      <c r="O1429" s="214"/>
      <c r="P1429" s="216"/>
    </row>
    <row r="1430" spans="2:16">
      <c r="B1430" s="267">
        <v>46301</v>
      </c>
      <c r="C1430" s="261" t="s">
        <v>11666</v>
      </c>
      <c r="D1430" s="261" t="s">
        <v>9995</v>
      </c>
      <c r="E1430" s="261" t="s">
        <v>3039</v>
      </c>
      <c r="F1430" s="261">
        <v>299.97539747133851</v>
      </c>
      <c r="G1430" s="261" t="s">
        <v>7327</v>
      </c>
      <c r="H1430" s="261" t="s">
        <v>3021</v>
      </c>
      <c r="I1430" s="261" t="s">
        <v>8934</v>
      </c>
      <c r="J1430" s="213"/>
      <c r="K1430" s="214"/>
      <c r="L1430" s="214"/>
      <c r="M1430" s="214"/>
      <c r="N1430" s="214"/>
      <c r="O1430" s="214"/>
      <c r="P1430" s="216"/>
    </row>
    <row r="1431" spans="2:16">
      <c r="B1431" s="267">
        <v>46301</v>
      </c>
      <c r="C1431" s="261" t="s">
        <v>11666</v>
      </c>
      <c r="D1431" s="261" t="s">
        <v>9995</v>
      </c>
      <c r="E1431" s="261" t="s">
        <v>3039</v>
      </c>
      <c r="F1431" s="261">
        <v>299.9721615947783</v>
      </c>
      <c r="G1431" s="261" t="s">
        <v>7327</v>
      </c>
      <c r="H1431" s="261" t="s">
        <v>2983</v>
      </c>
      <c r="I1431" s="261" t="s">
        <v>8935</v>
      </c>
      <c r="J1431" s="213"/>
      <c r="K1431" s="214"/>
      <c r="L1431" s="214"/>
      <c r="M1431" s="214"/>
      <c r="N1431" s="214"/>
      <c r="O1431" s="214"/>
      <c r="P1431" s="216"/>
    </row>
    <row r="1432" spans="2:16">
      <c r="B1432" s="267">
        <v>46301</v>
      </c>
      <c r="C1432" s="261" t="s">
        <v>11666</v>
      </c>
      <c r="D1432" s="261" t="s">
        <v>9995</v>
      </c>
      <c r="E1432" s="261" t="s">
        <v>3039</v>
      </c>
      <c r="F1432" s="261">
        <v>324.24239716492588</v>
      </c>
      <c r="G1432" s="261" t="s">
        <v>2985</v>
      </c>
      <c r="H1432" s="261" t="s">
        <v>2938</v>
      </c>
      <c r="I1432" s="261" t="s">
        <v>8936</v>
      </c>
      <c r="J1432" s="213"/>
      <c r="K1432" s="214"/>
      <c r="L1432" s="214"/>
      <c r="M1432" s="214"/>
      <c r="N1432" s="214"/>
      <c r="O1432" s="214"/>
      <c r="P1432" s="216"/>
    </row>
    <row r="1433" spans="2:16">
      <c r="B1433" s="267">
        <v>46301</v>
      </c>
      <c r="C1433" s="261" t="s">
        <v>11666</v>
      </c>
      <c r="D1433" s="261" t="s">
        <v>9995</v>
      </c>
      <c r="E1433" s="261" t="s">
        <v>3039</v>
      </c>
      <c r="F1433" s="261">
        <v>801.33155434206128</v>
      </c>
      <c r="G1433" s="261" t="s">
        <v>3022</v>
      </c>
      <c r="H1433" s="261" t="s">
        <v>2975</v>
      </c>
      <c r="I1433" s="261" t="s">
        <v>8937</v>
      </c>
      <c r="J1433" s="213"/>
      <c r="K1433" s="214"/>
      <c r="L1433" s="214"/>
      <c r="M1433" s="214"/>
      <c r="N1433" s="214"/>
      <c r="O1433" s="214"/>
      <c r="P1433" s="216"/>
    </row>
    <row r="1434" spans="2:16">
      <c r="B1434" s="267">
        <v>46301</v>
      </c>
      <c r="C1434" s="261" t="s">
        <v>11666</v>
      </c>
      <c r="D1434" s="261" t="s">
        <v>9995</v>
      </c>
      <c r="E1434" s="261" t="s">
        <v>3039</v>
      </c>
      <c r="F1434" s="261">
        <v>406.35165056865662</v>
      </c>
      <c r="G1434" s="261" t="s">
        <v>3022</v>
      </c>
      <c r="H1434" s="261" t="s">
        <v>2974</v>
      </c>
      <c r="I1434" s="261" t="s">
        <v>8938</v>
      </c>
      <c r="J1434" s="213"/>
      <c r="K1434" s="214"/>
      <c r="L1434" s="214"/>
      <c r="M1434" s="214"/>
      <c r="N1434" s="214"/>
      <c r="O1434" s="214"/>
      <c r="P1434" s="216"/>
    </row>
    <row r="1435" spans="2:16">
      <c r="B1435" s="267">
        <v>46301</v>
      </c>
      <c r="C1435" s="261" t="s">
        <v>11666</v>
      </c>
      <c r="D1435" s="261" t="s">
        <v>9995</v>
      </c>
      <c r="E1435" s="261" t="s">
        <v>3039</v>
      </c>
      <c r="F1435" s="261">
        <v>391.43873798660928</v>
      </c>
      <c r="G1435" s="261" t="s">
        <v>3022</v>
      </c>
      <c r="H1435" s="261" t="s">
        <v>2866</v>
      </c>
      <c r="I1435" s="261" t="s">
        <v>8939</v>
      </c>
      <c r="J1435" s="213"/>
      <c r="K1435" s="214"/>
      <c r="L1435" s="214"/>
      <c r="M1435" s="214"/>
      <c r="N1435" s="214"/>
      <c r="O1435" s="214"/>
      <c r="P1435" s="216"/>
    </row>
    <row r="1436" spans="2:16">
      <c r="B1436" s="267">
        <v>46301</v>
      </c>
      <c r="C1436" s="261" t="s">
        <v>11666</v>
      </c>
      <c r="D1436" s="261" t="s">
        <v>9995</v>
      </c>
      <c r="E1436" s="261" t="s">
        <v>3039</v>
      </c>
      <c r="F1436" s="261">
        <v>399.91218633949762</v>
      </c>
      <c r="G1436" s="261" t="s">
        <v>3022</v>
      </c>
      <c r="H1436" s="261" t="s">
        <v>2976</v>
      </c>
      <c r="I1436" s="261" t="s">
        <v>8940</v>
      </c>
      <c r="J1436" s="213"/>
      <c r="K1436" s="214"/>
      <c r="L1436" s="214"/>
      <c r="M1436" s="214"/>
      <c r="N1436" s="214"/>
      <c r="O1436" s="214"/>
      <c r="P1436" s="216"/>
    </row>
    <row r="1437" spans="2:16">
      <c r="B1437" s="267">
        <v>46301</v>
      </c>
      <c r="C1437" s="261" t="s">
        <v>11666</v>
      </c>
      <c r="D1437" s="261" t="s">
        <v>9995</v>
      </c>
      <c r="E1437" s="261" t="s">
        <v>3039</v>
      </c>
      <c r="F1437" s="261">
        <v>399.91123454272753</v>
      </c>
      <c r="G1437" s="261" t="s">
        <v>3022</v>
      </c>
      <c r="H1437" s="261" t="s">
        <v>2977</v>
      </c>
      <c r="I1437" s="261" t="s">
        <v>8941</v>
      </c>
      <c r="J1437" s="213"/>
      <c r="K1437" s="214"/>
      <c r="L1437" s="214"/>
      <c r="M1437" s="214"/>
      <c r="N1437" s="214"/>
      <c r="O1437" s="214"/>
      <c r="P1437" s="216"/>
    </row>
    <row r="1438" spans="2:16">
      <c r="B1438" s="267">
        <v>46301</v>
      </c>
      <c r="C1438" s="261" t="s">
        <v>11666</v>
      </c>
      <c r="D1438" s="261" t="s">
        <v>9995</v>
      </c>
      <c r="E1438" s="261" t="s">
        <v>3039</v>
      </c>
      <c r="F1438" s="261">
        <v>327.09594044089317</v>
      </c>
      <c r="G1438" s="261" t="s">
        <v>2985</v>
      </c>
      <c r="H1438" s="261" t="s">
        <v>2981</v>
      </c>
      <c r="I1438" s="261" t="s">
        <v>8942</v>
      </c>
      <c r="J1438" s="213"/>
      <c r="K1438" s="214"/>
      <c r="L1438" s="214"/>
      <c r="M1438" s="214"/>
      <c r="N1438" s="214"/>
      <c r="O1438" s="214"/>
      <c r="P1438" s="216"/>
    </row>
    <row r="1439" spans="2:16">
      <c r="B1439" s="267">
        <v>46301</v>
      </c>
      <c r="C1439" s="261" t="s">
        <v>11666</v>
      </c>
      <c r="D1439" s="261" t="s">
        <v>9995</v>
      </c>
      <c r="E1439" s="261" t="s">
        <v>3039</v>
      </c>
      <c r="F1439" s="261">
        <v>362.60942852171138</v>
      </c>
      <c r="G1439" s="261" t="s">
        <v>2985</v>
      </c>
      <c r="H1439" s="261" t="s">
        <v>2866</v>
      </c>
      <c r="I1439" s="261" t="s">
        <v>8943</v>
      </c>
      <c r="J1439" s="213"/>
      <c r="K1439" s="214"/>
      <c r="L1439" s="214"/>
      <c r="M1439" s="214"/>
      <c r="N1439" s="214"/>
      <c r="O1439" s="214"/>
      <c r="P1439" s="216"/>
    </row>
    <row r="1440" spans="2:16">
      <c r="B1440" s="267">
        <v>46301</v>
      </c>
      <c r="C1440" s="261" t="s">
        <v>11666</v>
      </c>
      <c r="D1440" s="261" t="s">
        <v>9995</v>
      </c>
      <c r="E1440" s="261" t="s">
        <v>3039</v>
      </c>
      <c r="F1440" s="261">
        <v>360.12083329632878</v>
      </c>
      <c r="G1440" s="261" t="s">
        <v>2985</v>
      </c>
      <c r="H1440" s="261" t="s">
        <v>2976</v>
      </c>
      <c r="I1440" s="261" t="s">
        <v>8944</v>
      </c>
      <c r="J1440" s="213"/>
      <c r="K1440" s="214"/>
      <c r="L1440" s="214"/>
      <c r="M1440" s="214"/>
      <c r="N1440" s="214"/>
      <c r="O1440" s="214"/>
      <c r="P1440" s="216"/>
    </row>
    <row r="1441" spans="2:16">
      <c r="B1441" s="267">
        <v>46301</v>
      </c>
      <c r="C1441" s="261" t="s">
        <v>11666</v>
      </c>
      <c r="D1441" s="261" t="s">
        <v>9995</v>
      </c>
      <c r="E1441" s="261" t="s">
        <v>3039</v>
      </c>
      <c r="F1441" s="261">
        <v>366.38197061419493</v>
      </c>
      <c r="G1441" s="261" t="s">
        <v>2985</v>
      </c>
      <c r="H1441" s="261" t="s">
        <v>2933</v>
      </c>
      <c r="I1441" s="261" t="s">
        <v>8945</v>
      </c>
      <c r="J1441" s="213"/>
      <c r="K1441" s="214"/>
      <c r="L1441" s="214"/>
      <c r="M1441" s="214"/>
      <c r="N1441" s="214"/>
      <c r="O1441" s="214"/>
      <c r="P1441" s="216"/>
    </row>
    <row r="1442" spans="2:16">
      <c r="B1442" s="267">
        <v>46301</v>
      </c>
      <c r="C1442" s="261" t="s">
        <v>11666</v>
      </c>
      <c r="D1442" s="261" t="s">
        <v>9995</v>
      </c>
      <c r="E1442" s="261" t="s">
        <v>3039</v>
      </c>
      <c r="F1442" s="261">
        <v>366.38544913008809</v>
      </c>
      <c r="G1442" s="261" t="s">
        <v>2985</v>
      </c>
      <c r="H1442" s="261" t="s">
        <v>2936</v>
      </c>
      <c r="I1442" s="261" t="s">
        <v>8946</v>
      </c>
      <c r="J1442" s="213"/>
      <c r="K1442" s="214"/>
      <c r="L1442" s="214"/>
      <c r="M1442" s="214"/>
      <c r="N1442" s="214"/>
      <c r="O1442" s="214"/>
      <c r="P1442" s="216"/>
    </row>
    <row r="1443" spans="2:16">
      <c r="B1443" s="267">
        <v>46301</v>
      </c>
      <c r="C1443" s="261" t="s">
        <v>11676</v>
      </c>
      <c r="D1443" s="261" t="s">
        <v>9995</v>
      </c>
      <c r="E1443" s="261" t="s">
        <v>7409</v>
      </c>
      <c r="F1443" s="261">
        <v>3913.163756575404</v>
      </c>
      <c r="G1443" s="261" t="s">
        <v>3056</v>
      </c>
      <c r="H1443" s="261" t="s">
        <v>2864</v>
      </c>
      <c r="I1443" s="261" t="s">
        <v>8947</v>
      </c>
      <c r="J1443" s="213"/>
      <c r="K1443" s="214"/>
      <c r="L1443" s="214"/>
      <c r="M1443" s="214"/>
      <c r="N1443" s="214"/>
      <c r="O1443" s="214"/>
      <c r="P1443" s="216"/>
    </row>
    <row r="1444" spans="2:16">
      <c r="B1444" s="267">
        <v>46301</v>
      </c>
      <c r="C1444" s="261" t="s">
        <v>11672</v>
      </c>
      <c r="D1444" s="261" t="s">
        <v>9995</v>
      </c>
      <c r="E1444" s="261" t="s">
        <v>7409</v>
      </c>
      <c r="F1444" s="261">
        <v>525.22643799241632</v>
      </c>
      <c r="G1444" s="261" t="s">
        <v>2992</v>
      </c>
      <c r="H1444" s="261" t="s">
        <v>2865</v>
      </c>
      <c r="I1444" s="261" t="s">
        <v>8948</v>
      </c>
      <c r="J1444" s="213"/>
      <c r="K1444" s="214"/>
      <c r="L1444" s="214"/>
      <c r="M1444" s="214"/>
      <c r="N1444" s="214"/>
      <c r="O1444" s="214"/>
      <c r="P1444" s="216"/>
    </row>
    <row r="1445" spans="2:16">
      <c r="B1445" s="267">
        <v>46301</v>
      </c>
      <c r="C1445" s="261" t="s">
        <v>11676</v>
      </c>
      <c r="D1445" s="261" t="s">
        <v>9995</v>
      </c>
      <c r="E1445" s="261" t="s">
        <v>3045</v>
      </c>
      <c r="F1445" s="261">
        <v>3597.4498269222681</v>
      </c>
      <c r="G1445" s="261" t="s">
        <v>3056</v>
      </c>
      <c r="H1445" s="261" t="s">
        <v>2945</v>
      </c>
      <c r="I1445" s="261" t="s">
        <v>8949</v>
      </c>
      <c r="J1445" s="213"/>
      <c r="K1445" s="214"/>
      <c r="L1445" s="214"/>
      <c r="M1445" s="214"/>
      <c r="N1445" s="214"/>
      <c r="O1445" s="214"/>
      <c r="P1445" s="216"/>
    </row>
    <row r="1446" spans="2:16">
      <c r="B1446" s="267">
        <v>46301</v>
      </c>
      <c r="C1446" s="261" t="s">
        <v>11677</v>
      </c>
      <c r="D1446" s="261" t="s">
        <v>9995</v>
      </c>
      <c r="E1446" s="261" t="s">
        <v>3045</v>
      </c>
      <c r="F1446" s="261">
        <v>9481.2487243097275</v>
      </c>
      <c r="G1446" s="261" t="s">
        <v>2864</v>
      </c>
      <c r="H1446" s="261" t="s">
        <v>3042</v>
      </c>
      <c r="I1446" s="261" t="s">
        <v>8950</v>
      </c>
      <c r="J1446" s="213"/>
      <c r="K1446" s="214"/>
      <c r="L1446" s="214"/>
      <c r="M1446" s="214"/>
      <c r="N1446" s="214"/>
      <c r="O1446" s="214"/>
      <c r="P1446" s="216"/>
    </row>
    <row r="1447" spans="2:16">
      <c r="B1447" s="267">
        <v>46301</v>
      </c>
      <c r="C1447" s="261" t="s">
        <v>11677</v>
      </c>
      <c r="D1447" s="261" t="s">
        <v>9995</v>
      </c>
      <c r="E1447" s="261" t="s">
        <v>3045</v>
      </c>
      <c r="F1447" s="261">
        <v>8389.9917207402177</v>
      </c>
      <c r="G1447" s="261" t="s">
        <v>2918</v>
      </c>
      <c r="H1447" s="261" t="s">
        <v>3042</v>
      </c>
      <c r="I1447" s="261" t="s">
        <v>8951</v>
      </c>
      <c r="J1447" s="213"/>
      <c r="K1447" s="214"/>
      <c r="L1447" s="214"/>
      <c r="M1447" s="214"/>
      <c r="N1447" s="214"/>
      <c r="O1447" s="214"/>
      <c r="P1447" s="216"/>
    </row>
    <row r="1448" spans="2:16">
      <c r="B1448" s="267">
        <v>46301</v>
      </c>
      <c r="C1448" s="261" t="s">
        <v>11676</v>
      </c>
      <c r="D1448" s="261" t="s">
        <v>9995</v>
      </c>
      <c r="E1448" s="261" t="s">
        <v>3041</v>
      </c>
      <c r="F1448" s="261">
        <v>436.11680376529688</v>
      </c>
      <c r="G1448" s="261" t="s">
        <v>2864</v>
      </c>
      <c r="H1448" s="261" t="s">
        <v>2864</v>
      </c>
      <c r="I1448" s="261" t="s">
        <v>8952</v>
      </c>
      <c r="J1448" s="213"/>
      <c r="K1448" s="214"/>
      <c r="L1448" s="214"/>
      <c r="M1448" s="214"/>
      <c r="N1448" s="214"/>
      <c r="O1448" s="214"/>
      <c r="P1448" s="216"/>
    </row>
    <row r="1449" spans="2:16">
      <c r="B1449" s="267">
        <v>46301</v>
      </c>
      <c r="C1449" s="261" t="s">
        <v>11676</v>
      </c>
      <c r="D1449" s="261" t="s">
        <v>9995</v>
      </c>
      <c r="E1449" s="261" t="s">
        <v>3041</v>
      </c>
      <c r="F1449" s="261">
        <v>402.14257405418903</v>
      </c>
      <c r="G1449" s="261" t="s">
        <v>2916</v>
      </c>
      <c r="H1449" s="261" t="s">
        <v>2916</v>
      </c>
      <c r="I1449" s="261" t="s">
        <v>8953</v>
      </c>
      <c r="J1449" s="213"/>
      <c r="K1449" s="214"/>
      <c r="L1449" s="214"/>
      <c r="M1449" s="214"/>
      <c r="N1449" s="214"/>
      <c r="O1449" s="214"/>
      <c r="P1449" s="216"/>
    </row>
    <row r="1450" spans="2:16">
      <c r="B1450" s="267">
        <v>46301</v>
      </c>
      <c r="C1450" s="261" t="s">
        <v>11676</v>
      </c>
      <c r="D1450" s="261" t="s">
        <v>9995</v>
      </c>
      <c r="E1450" s="261" t="s">
        <v>3041</v>
      </c>
      <c r="F1450" s="261">
        <v>410.87402625195682</v>
      </c>
      <c r="G1450" s="261" t="s">
        <v>2978</v>
      </c>
      <c r="H1450" s="261" t="s">
        <v>3022</v>
      </c>
      <c r="I1450" s="261" t="s">
        <v>8954</v>
      </c>
      <c r="J1450" s="213"/>
      <c r="K1450" s="214"/>
      <c r="L1450" s="214"/>
      <c r="M1450" s="214"/>
      <c r="N1450" s="214"/>
      <c r="O1450" s="214"/>
      <c r="P1450" s="216"/>
    </row>
    <row r="1451" spans="2:16">
      <c r="B1451" s="267">
        <v>46301</v>
      </c>
      <c r="C1451" s="261" t="s">
        <v>11677</v>
      </c>
      <c r="D1451" s="261" t="s">
        <v>9995</v>
      </c>
      <c r="E1451" s="261" t="s">
        <v>3041</v>
      </c>
      <c r="F1451" s="261">
        <v>446.6867507584393</v>
      </c>
      <c r="G1451" s="261" t="s">
        <v>2978</v>
      </c>
      <c r="H1451" s="261" t="s">
        <v>2988</v>
      </c>
      <c r="I1451" s="261" t="s">
        <v>8955</v>
      </c>
      <c r="J1451" s="213"/>
      <c r="K1451" s="214"/>
      <c r="L1451" s="214"/>
      <c r="M1451" s="214"/>
      <c r="N1451" s="214"/>
      <c r="O1451" s="214"/>
      <c r="P1451" s="216"/>
    </row>
    <row r="1452" spans="2:16">
      <c r="B1452" s="267">
        <v>46301</v>
      </c>
      <c r="C1452" s="261" t="s">
        <v>11677</v>
      </c>
      <c r="D1452" s="261" t="s">
        <v>9995</v>
      </c>
      <c r="E1452" s="261" t="s">
        <v>3041</v>
      </c>
      <c r="F1452" s="261">
        <v>423.31165724806488</v>
      </c>
      <c r="G1452" s="261" t="s">
        <v>2978</v>
      </c>
      <c r="H1452" s="261" t="s">
        <v>2989</v>
      </c>
      <c r="I1452" s="261" t="s">
        <v>8956</v>
      </c>
      <c r="J1452" s="213"/>
      <c r="K1452" s="214"/>
      <c r="L1452" s="214"/>
      <c r="M1452" s="214"/>
      <c r="N1452" s="214"/>
      <c r="O1452" s="214"/>
      <c r="P1452" s="216"/>
    </row>
    <row r="1453" spans="2:16">
      <c r="B1453" s="267">
        <v>46301</v>
      </c>
      <c r="C1453" s="261" t="s">
        <v>11672</v>
      </c>
      <c r="D1453" s="261" t="s">
        <v>9995</v>
      </c>
      <c r="E1453" s="261" t="s">
        <v>3041</v>
      </c>
      <c r="F1453" s="261">
        <v>411.3689931621775</v>
      </c>
      <c r="G1453" s="261" t="s">
        <v>2999</v>
      </c>
      <c r="H1453" s="261" t="s">
        <v>2986</v>
      </c>
      <c r="I1453" s="261" t="s">
        <v>8957</v>
      </c>
      <c r="J1453" s="213"/>
      <c r="K1453" s="214"/>
      <c r="L1453" s="214"/>
      <c r="M1453" s="214"/>
      <c r="N1453" s="214"/>
      <c r="O1453" s="214"/>
      <c r="P1453" s="216"/>
    </row>
    <row r="1454" spans="2:16">
      <c r="B1454" s="267">
        <v>46301</v>
      </c>
      <c r="C1454" s="261" t="s">
        <v>11672</v>
      </c>
      <c r="D1454" s="261" t="s">
        <v>9995</v>
      </c>
      <c r="E1454" s="261" t="s">
        <v>3041</v>
      </c>
      <c r="F1454" s="261">
        <v>411.37015922181308</v>
      </c>
      <c r="G1454" s="261" t="s">
        <v>2999</v>
      </c>
      <c r="H1454" s="261" t="s">
        <v>2985</v>
      </c>
      <c r="I1454" s="261" t="s">
        <v>8958</v>
      </c>
      <c r="J1454" s="213"/>
      <c r="K1454" s="214"/>
      <c r="L1454" s="214"/>
      <c r="M1454" s="214"/>
      <c r="N1454" s="214"/>
      <c r="O1454" s="214"/>
      <c r="P1454" s="216"/>
    </row>
    <row r="1455" spans="2:16">
      <c r="B1455" s="267">
        <v>46301</v>
      </c>
      <c r="C1455" s="261" t="s">
        <v>11672</v>
      </c>
      <c r="D1455" s="261" t="s">
        <v>9995</v>
      </c>
      <c r="E1455" s="261" t="s">
        <v>3041</v>
      </c>
      <c r="F1455" s="261">
        <v>469.21105934306979</v>
      </c>
      <c r="G1455" s="261" t="s">
        <v>2999</v>
      </c>
      <c r="H1455" s="261" t="s">
        <v>2936</v>
      </c>
      <c r="I1455" s="261" t="s">
        <v>8959</v>
      </c>
      <c r="J1455" s="213"/>
      <c r="K1455" s="214"/>
      <c r="L1455" s="214"/>
      <c r="M1455" s="214"/>
      <c r="N1455" s="214"/>
      <c r="O1455" s="214"/>
      <c r="P1455" s="216"/>
    </row>
    <row r="1456" spans="2:16">
      <c r="B1456" s="267">
        <v>46301</v>
      </c>
      <c r="C1456" s="261" t="s">
        <v>11667</v>
      </c>
      <c r="D1456" s="261" t="s">
        <v>9995</v>
      </c>
      <c r="E1456" s="261" t="s">
        <v>3046</v>
      </c>
      <c r="F1456" s="261">
        <v>606.06488143187016</v>
      </c>
      <c r="G1456" s="261" t="s">
        <v>2991</v>
      </c>
      <c r="H1456" s="261" t="s">
        <v>2865</v>
      </c>
      <c r="I1456" s="261" t="s">
        <v>8960</v>
      </c>
      <c r="J1456" s="213"/>
      <c r="K1456" s="214"/>
      <c r="L1456" s="214"/>
      <c r="M1456" s="214"/>
      <c r="N1456" s="214"/>
      <c r="O1456" s="214"/>
      <c r="P1456" s="216"/>
    </row>
    <row r="1457" spans="2:16">
      <c r="B1457" s="267">
        <v>46301</v>
      </c>
      <c r="C1457" s="261" t="s">
        <v>11667</v>
      </c>
      <c r="D1457" s="261" t="s">
        <v>9995</v>
      </c>
      <c r="E1457" s="261" t="s">
        <v>3046</v>
      </c>
      <c r="F1457" s="261">
        <v>460.72368701454252</v>
      </c>
      <c r="G1457" s="261" t="s">
        <v>2992</v>
      </c>
      <c r="H1457" s="261" t="s">
        <v>2976</v>
      </c>
      <c r="I1457" s="261" t="s">
        <v>8961</v>
      </c>
      <c r="J1457" s="213"/>
      <c r="K1457" s="214"/>
      <c r="L1457" s="214"/>
      <c r="M1457" s="214"/>
      <c r="N1457" s="214"/>
      <c r="O1457" s="214"/>
      <c r="P1457" s="216"/>
    </row>
    <row r="1458" spans="2:16">
      <c r="B1458" s="267">
        <v>46301</v>
      </c>
      <c r="C1458" s="261" t="s">
        <v>11667</v>
      </c>
      <c r="D1458" s="261" t="s">
        <v>9995</v>
      </c>
      <c r="E1458" s="261" t="s">
        <v>3046</v>
      </c>
      <c r="F1458" s="261">
        <v>444.05017829639843</v>
      </c>
      <c r="G1458" s="261" t="s">
        <v>2980</v>
      </c>
      <c r="H1458" s="261" t="s">
        <v>2978</v>
      </c>
      <c r="I1458" s="261" t="s">
        <v>8962</v>
      </c>
      <c r="J1458" s="213"/>
      <c r="K1458" s="214"/>
      <c r="L1458" s="214"/>
      <c r="M1458" s="214"/>
      <c r="N1458" s="214"/>
      <c r="O1458" s="214"/>
      <c r="P1458" s="216"/>
    </row>
    <row r="1459" spans="2:16">
      <c r="B1459" s="267">
        <v>46301</v>
      </c>
      <c r="C1459" s="261" t="s">
        <v>11667</v>
      </c>
      <c r="D1459" s="261" t="s">
        <v>9995</v>
      </c>
      <c r="E1459" s="261" t="s">
        <v>3046</v>
      </c>
      <c r="F1459" s="261">
        <v>457.7582534707617</v>
      </c>
      <c r="G1459" s="261" t="s">
        <v>2980</v>
      </c>
      <c r="H1459" s="261" t="s">
        <v>2918</v>
      </c>
      <c r="I1459" s="261" t="s">
        <v>8963</v>
      </c>
      <c r="J1459" s="213"/>
      <c r="K1459" s="214"/>
      <c r="L1459" s="214"/>
      <c r="M1459" s="214"/>
      <c r="N1459" s="214"/>
      <c r="O1459" s="214"/>
      <c r="P1459" s="216"/>
    </row>
    <row r="1460" spans="2:16">
      <c r="B1460" s="267">
        <v>46301</v>
      </c>
      <c r="C1460" s="261" t="s">
        <v>11667</v>
      </c>
      <c r="D1460" s="261" t="s">
        <v>9995</v>
      </c>
      <c r="E1460" s="261" t="s">
        <v>3046</v>
      </c>
      <c r="F1460" s="261">
        <v>437.16649756208062</v>
      </c>
      <c r="G1460" s="261" t="s">
        <v>2980</v>
      </c>
      <c r="H1460" s="261" t="s">
        <v>2939</v>
      </c>
      <c r="I1460" s="261" t="s">
        <v>8964</v>
      </c>
      <c r="J1460" s="213"/>
      <c r="K1460" s="214"/>
      <c r="L1460" s="214"/>
      <c r="M1460" s="214"/>
      <c r="N1460" s="214"/>
      <c r="O1460" s="214"/>
      <c r="P1460" s="216"/>
    </row>
    <row r="1461" spans="2:16">
      <c r="B1461" s="267">
        <v>46301</v>
      </c>
      <c r="C1461" s="261" t="s">
        <v>11667</v>
      </c>
      <c r="D1461" s="261" t="s">
        <v>9995</v>
      </c>
      <c r="E1461" s="261" t="s">
        <v>3046</v>
      </c>
      <c r="F1461" s="261">
        <v>437.1989917261526</v>
      </c>
      <c r="G1461" s="261" t="s">
        <v>2980</v>
      </c>
      <c r="H1461" s="261" t="s">
        <v>2940</v>
      </c>
      <c r="I1461" s="261" t="s">
        <v>8965</v>
      </c>
      <c r="J1461" s="213"/>
      <c r="K1461" s="214"/>
      <c r="L1461" s="214"/>
      <c r="M1461" s="214"/>
      <c r="N1461" s="214"/>
      <c r="O1461" s="214"/>
      <c r="P1461" s="216"/>
    </row>
    <row r="1462" spans="2:16">
      <c r="B1462" s="267">
        <v>46301</v>
      </c>
      <c r="C1462" s="261" t="s">
        <v>11667</v>
      </c>
      <c r="D1462" s="261" t="s">
        <v>9995</v>
      </c>
      <c r="E1462" s="261" t="s">
        <v>3046</v>
      </c>
      <c r="F1462" s="261">
        <v>619.52875686483458</v>
      </c>
      <c r="G1462" s="261" t="s">
        <v>2980</v>
      </c>
      <c r="H1462" s="261" t="s">
        <v>2865</v>
      </c>
      <c r="I1462" s="261" t="s">
        <v>8966</v>
      </c>
      <c r="J1462" s="213"/>
      <c r="K1462" s="214"/>
      <c r="L1462" s="214"/>
      <c r="M1462" s="214"/>
      <c r="N1462" s="214"/>
      <c r="O1462" s="214"/>
      <c r="P1462" s="216"/>
    </row>
    <row r="1463" spans="2:16">
      <c r="B1463" s="267">
        <v>46301</v>
      </c>
      <c r="C1463" s="261" t="s">
        <v>11667</v>
      </c>
      <c r="D1463" s="261" t="s">
        <v>9995</v>
      </c>
      <c r="E1463" s="261" t="s">
        <v>3046</v>
      </c>
      <c r="F1463" s="261">
        <v>445.76115375105292</v>
      </c>
      <c r="G1463" s="261" t="s">
        <v>2980</v>
      </c>
      <c r="H1463" s="261" t="s">
        <v>2864</v>
      </c>
      <c r="I1463" s="261" t="s">
        <v>8967</v>
      </c>
      <c r="J1463" s="213"/>
      <c r="K1463" s="214"/>
      <c r="L1463" s="214"/>
      <c r="M1463" s="214"/>
      <c r="N1463" s="214"/>
      <c r="O1463" s="214"/>
      <c r="P1463" s="216"/>
    </row>
    <row r="1464" spans="2:16">
      <c r="B1464" s="267">
        <v>46301</v>
      </c>
      <c r="C1464" s="261" t="s">
        <v>11667</v>
      </c>
      <c r="D1464" s="261" t="s">
        <v>9995</v>
      </c>
      <c r="E1464" s="261" t="s">
        <v>3046</v>
      </c>
      <c r="F1464" s="261">
        <v>610.83407964464277</v>
      </c>
      <c r="G1464" s="261" t="s">
        <v>2980</v>
      </c>
      <c r="H1464" s="261" t="s">
        <v>2945</v>
      </c>
      <c r="I1464" s="261" t="s">
        <v>8968</v>
      </c>
      <c r="J1464" s="213"/>
      <c r="K1464" s="214"/>
      <c r="L1464" s="214"/>
      <c r="M1464" s="214"/>
      <c r="N1464" s="214"/>
      <c r="O1464" s="214"/>
      <c r="P1464" s="216"/>
    </row>
    <row r="1465" spans="2:16">
      <c r="B1465" s="267">
        <v>46301</v>
      </c>
      <c r="C1465" s="261" t="s">
        <v>11667</v>
      </c>
      <c r="D1465" s="261" t="s">
        <v>9995</v>
      </c>
      <c r="E1465" s="261" t="s">
        <v>3046</v>
      </c>
      <c r="F1465" s="261">
        <v>486.02833946724422</v>
      </c>
      <c r="G1465" s="261" t="s">
        <v>2980</v>
      </c>
      <c r="H1465" s="261" t="s">
        <v>2974</v>
      </c>
      <c r="I1465" s="261" t="s">
        <v>8969</v>
      </c>
      <c r="J1465" s="213"/>
      <c r="K1465" s="214"/>
      <c r="L1465" s="214"/>
      <c r="M1465" s="214"/>
      <c r="N1465" s="214"/>
      <c r="O1465" s="214"/>
      <c r="P1465" s="216"/>
    </row>
    <row r="1466" spans="2:16">
      <c r="B1466" s="267">
        <v>46301</v>
      </c>
      <c r="C1466" s="261" t="s">
        <v>11667</v>
      </c>
      <c r="D1466" s="261" t="s">
        <v>9995</v>
      </c>
      <c r="E1466" s="261" t="s">
        <v>3046</v>
      </c>
      <c r="F1466" s="261">
        <v>451.34556453349069</v>
      </c>
      <c r="G1466" s="261" t="s">
        <v>2980</v>
      </c>
      <c r="H1466" s="261" t="s">
        <v>2975</v>
      </c>
      <c r="I1466" s="261" t="s">
        <v>8970</v>
      </c>
      <c r="J1466" s="213"/>
      <c r="K1466" s="214"/>
      <c r="L1466" s="214"/>
      <c r="M1466" s="214"/>
      <c r="N1466" s="214"/>
      <c r="O1466" s="214"/>
      <c r="P1466" s="216"/>
    </row>
    <row r="1467" spans="2:16">
      <c r="B1467" s="267">
        <v>46301</v>
      </c>
      <c r="C1467" s="261" t="s">
        <v>11667</v>
      </c>
      <c r="D1467" s="261" t="s">
        <v>9995</v>
      </c>
      <c r="E1467" s="261" t="s">
        <v>3046</v>
      </c>
      <c r="F1467" s="261">
        <v>444.0493802241981</v>
      </c>
      <c r="G1467" s="261" t="s">
        <v>2980</v>
      </c>
      <c r="H1467" s="261" t="s">
        <v>2976</v>
      </c>
      <c r="I1467" s="261" t="s">
        <v>8971</v>
      </c>
      <c r="J1467" s="213"/>
      <c r="K1467" s="214"/>
      <c r="L1467" s="214"/>
      <c r="M1467" s="214"/>
      <c r="N1467" s="214"/>
      <c r="O1467" s="214"/>
      <c r="P1467" s="216"/>
    </row>
    <row r="1468" spans="2:16">
      <c r="B1468" s="267">
        <v>46301</v>
      </c>
      <c r="C1468" s="261" t="s">
        <v>11667</v>
      </c>
      <c r="D1468" s="261" t="s">
        <v>9995</v>
      </c>
      <c r="E1468" s="261" t="s">
        <v>3046</v>
      </c>
      <c r="F1468" s="261">
        <v>444.05111512471922</v>
      </c>
      <c r="G1468" s="261" t="s">
        <v>2980</v>
      </c>
      <c r="H1468" s="261" t="s">
        <v>2977</v>
      </c>
      <c r="I1468" s="261" t="s">
        <v>8972</v>
      </c>
      <c r="J1468" s="213"/>
      <c r="K1468" s="214"/>
      <c r="L1468" s="214"/>
      <c r="M1468" s="214"/>
      <c r="N1468" s="214"/>
      <c r="O1468" s="214"/>
      <c r="P1468" s="216"/>
    </row>
    <row r="1469" spans="2:16">
      <c r="B1469" s="267">
        <v>46301</v>
      </c>
      <c r="C1469" s="261" t="s">
        <v>11667</v>
      </c>
      <c r="D1469" s="261" t="s">
        <v>9995</v>
      </c>
      <c r="E1469" s="261" t="s">
        <v>3046</v>
      </c>
      <c r="F1469" s="261">
        <v>435.63679717015481</v>
      </c>
      <c r="G1469" s="261" t="s">
        <v>2980</v>
      </c>
      <c r="H1469" s="261" t="s">
        <v>2980</v>
      </c>
      <c r="I1469" s="261" t="s">
        <v>8973</v>
      </c>
      <c r="J1469" s="213"/>
      <c r="K1469" s="214"/>
      <c r="L1469" s="214"/>
      <c r="M1469" s="214"/>
      <c r="N1469" s="214"/>
      <c r="O1469" s="214"/>
      <c r="P1469" s="216"/>
    </row>
    <row r="1470" spans="2:16">
      <c r="B1470" s="267">
        <v>46301</v>
      </c>
      <c r="C1470" s="261" t="s">
        <v>11667</v>
      </c>
      <c r="D1470" s="261" t="s">
        <v>9995</v>
      </c>
      <c r="E1470" s="261" t="s">
        <v>3046</v>
      </c>
      <c r="F1470" s="261">
        <v>435.67697237245739</v>
      </c>
      <c r="G1470" s="261" t="s">
        <v>2980</v>
      </c>
      <c r="H1470" s="261" t="s">
        <v>2981</v>
      </c>
      <c r="I1470" s="261" t="s">
        <v>8974</v>
      </c>
      <c r="J1470" s="213"/>
      <c r="K1470" s="214"/>
      <c r="L1470" s="214"/>
      <c r="M1470" s="214"/>
      <c r="N1470" s="214"/>
      <c r="O1470" s="214"/>
      <c r="P1470" s="216"/>
    </row>
    <row r="1471" spans="2:16">
      <c r="B1471" s="267">
        <v>46301</v>
      </c>
      <c r="C1471" s="261" t="s">
        <v>11667</v>
      </c>
      <c r="D1471" s="261" t="s">
        <v>9995</v>
      </c>
      <c r="E1471" s="261" t="s">
        <v>3046</v>
      </c>
      <c r="F1471" s="261">
        <v>434.88008544757031</v>
      </c>
      <c r="G1471" s="261" t="s">
        <v>2980</v>
      </c>
      <c r="H1471" s="261" t="s">
        <v>2982</v>
      </c>
      <c r="I1471" s="261" t="s">
        <v>8975</v>
      </c>
      <c r="J1471" s="213"/>
      <c r="K1471" s="214"/>
      <c r="L1471" s="214"/>
      <c r="M1471" s="214"/>
      <c r="N1471" s="214"/>
      <c r="O1471" s="214"/>
      <c r="P1471" s="216"/>
    </row>
    <row r="1472" spans="2:16">
      <c r="B1472" s="267">
        <v>46301</v>
      </c>
      <c r="C1472" s="261" t="s">
        <v>11667</v>
      </c>
      <c r="D1472" s="261" t="s">
        <v>9995</v>
      </c>
      <c r="E1472" s="261" t="s">
        <v>3046</v>
      </c>
      <c r="F1472" s="261">
        <v>482.24877734552138</v>
      </c>
      <c r="G1472" s="261" t="s">
        <v>2978</v>
      </c>
      <c r="H1472" s="261" t="s">
        <v>2978</v>
      </c>
      <c r="I1472" s="261" t="s">
        <v>8976</v>
      </c>
      <c r="J1472" s="213"/>
      <c r="K1472" s="214"/>
      <c r="L1472" s="214"/>
      <c r="M1472" s="214"/>
      <c r="N1472" s="214"/>
      <c r="O1472" s="214"/>
      <c r="P1472" s="216"/>
    </row>
    <row r="1473" spans="2:16">
      <c r="B1473" s="267">
        <v>46301</v>
      </c>
      <c r="C1473" s="261" t="s">
        <v>11667</v>
      </c>
      <c r="D1473" s="261" t="s">
        <v>9995</v>
      </c>
      <c r="E1473" s="261" t="s">
        <v>3046</v>
      </c>
      <c r="F1473" s="261">
        <v>482.25040714722132</v>
      </c>
      <c r="G1473" s="261" t="s">
        <v>2978</v>
      </c>
      <c r="H1473" s="261" t="s">
        <v>2977</v>
      </c>
      <c r="I1473" s="261" t="s">
        <v>8977</v>
      </c>
      <c r="J1473" s="213"/>
      <c r="K1473" s="214"/>
      <c r="L1473" s="214"/>
      <c r="M1473" s="214"/>
      <c r="N1473" s="214"/>
      <c r="O1473" s="214"/>
      <c r="P1473" s="216"/>
    </row>
    <row r="1474" spans="2:16">
      <c r="B1474" s="267">
        <v>46301</v>
      </c>
      <c r="C1474" s="261" t="s">
        <v>11667</v>
      </c>
      <c r="D1474" s="261" t="s">
        <v>9995</v>
      </c>
      <c r="E1474" s="261" t="s">
        <v>3046</v>
      </c>
      <c r="F1474" s="261">
        <v>433.7001254344359</v>
      </c>
      <c r="G1474" s="261" t="s">
        <v>2991</v>
      </c>
      <c r="H1474" s="261" t="s">
        <v>2980</v>
      </c>
      <c r="I1474" s="261" t="s">
        <v>8978</v>
      </c>
      <c r="J1474" s="213"/>
      <c r="K1474" s="214"/>
      <c r="L1474" s="214"/>
      <c r="M1474" s="214"/>
      <c r="N1474" s="214"/>
      <c r="O1474" s="214"/>
      <c r="P1474" s="216"/>
    </row>
    <row r="1475" spans="2:16">
      <c r="B1475" s="267">
        <v>46301</v>
      </c>
      <c r="C1475" s="261" t="s">
        <v>11667</v>
      </c>
      <c r="D1475" s="261" t="s">
        <v>9995</v>
      </c>
      <c r="E1475" s="261" t="s">
        <v>3046</v>
      </c>
      <c r="F1475" s="261">
        <v>433.70434387587011</v>
      </c>
      <c r="G1475" s="261" t="s">
        <v>2991</v>
      </c>
      <c r="H1475" s="261" t="s">
        <v>2981</v>
      </c>
      <c r="I1475" s="261" t="s">
        <v>8979</v>
      </c>
      <c r="J1475" s="213"/>
      <c r="K1475" s="214"/>
      <c r="L1475" s="214"/>
      <c r="M1475" s="214"/>
      <c r="N1475" s="214"/>
      <c r="O1475" s="214"/>
      <c r="P1475" s="216"/>
    </row>
    <row r="1476" spans="2:16">
      <c r="B1476" s="267">
        <v>46301</v>
      </c>
      <c r="C1476" s="261" t="s">
        <v>11667</v>
      </c>
      <c r="D1476" s="261" t="s">
        <v>9995</v>
      </c>
      <c r="E1476" s="261" t="s">
        <v>3046</v>
      </c>
      <c r="F1476" s="261">
        <v>433.35597743047401</v>
      </c>
      <c r="G1476" s="261" t="s">
        <v>2991</v>
      </c>
      <c r="H1476" s="261" t="s">
        <v>2982</v>
      </c>
      <c r="I1476" s="261" t="s">
        <v>8980</v>
      </c>
      <c r="J1476" s="213"/>
      <c r="K1476" s="214"/>
      <c r="L1476" s="214"/>
      <c r="M1476" s="214"/>
      <c r="N1476" s="214"/>
      <c r="O1476" s="214"/>
      <c r="P1476" s="216"/>
    </row>
    <row r="1477" spans="2:16">
      <c r="B1477" s="267">
        <v>46301</v>
      </c>
      <c r="C1477" s="261" t="s">
        <v>11667</v>
      </c>
      <c r="D1477" s="261" t="s">
        <v>9995</v>
      </c>
      <c r="E1477" s="261" t="s">
        <v>3046</v>
      </c>
      <c r="F1477" s="261">
        <v>422.76691558863968</v>
      </c>
      <c r="G1477" s="261" t="s">
        <v>2984</v>
      </c>
      <c r="H1477" s="261" t="s">
        <v>2938</v>
      </c>
      <c r="I1477" s="261" t="s">
        <v>8981</v>
      </c>
      <c r="J1477" s="213"/>
      <c r="K1477" s="214"/>
      <c r="L1477" s="214"/>
      <c r="M1477" s="214"/>
      <c r="N1477" s="214"/>
      <c r="O1477" s="214"/>
      <c r="P1477" s="216"/>
    </row>
    <row r="1478" spans="2:16">
      <c r="B1478" s="267">
        <v>46301</v>
      </c>
      <c r="C1478" s="261" t="s">
        <v>11667</v>
      </c>
      <c r="D1478" s="261" t="s">
        <v>9995</v>
      </c>
      <c r="E1478" s="261" t="s">
        <v>3046</v>
      </c>
      <c r="F1478" s="261">
        <v>549.74743730202317</v>
      </c>
      <c r="G1478" s="261" t="s">
        <v>2984</v>
      </c>
      <c r="H1478" s="261" t="s">
        <v>2866</v>
      </c>
      <c r="I1478" s="261" t="s">
        <v>8982</v>
      </c>
      <c r="J1478" s="213"/>
      <c r="K1478" s="214"/>
      <c r="L1478" s="214"/>
      <c r="M1478" s="214"/>
      <c r="N1478" s="214"/>
      <c r="O1478" s="214"/>
      <c r="P1478" s="216"/>
    </row>
    <row r="1479" spans="2:16">
      <c r="B1479" s="267">
        <v>46301</v>
      </c>
      <c r="C1479" s="261" t="s">
        <v>11667</v>
      </c>
      <c r="D1479" s="261" t="s">
        <v>9995</v>
      </c>
      <c r="E1479" s="261" t="s">
        <v>3046</v>
      </c>
      <c r="F1479" s="261">
        <v>422.76329574314877</v>
      </c>
      <c r="G1479" s="261" t="s">
        <v>2984</v>
      </c>
      <c r="H1479" s="261" t="s">
        <v>2939</v>
      </c>
      <c r="I1479" s="261" t="s">
        <v>8983</v>
      </c>
      <c r="J1479" s="213"/>
      <c r="K1479" s="214"/>
      <c r="L1479" s="214"/>
      <c r="M1479" s="214"/>
      <c r="N1479" s="214"/>
      <c r="O1479" s="214"/>
      <c r="P1479" s="216"/>
    </row>
    <row r="1480" spans="2:16">
      <c r="B1480" s="267">
        <v>46301</v>
      </c>
      <c r="C1480" s="261" t="s">
        <v>11667</v>
      </c>
      <c r="D1480" s="261" t="s">
        <v>9995</v>
      </c>
      <c r="E1480" s="261" t="s">
        <v>3046</v>
      </c>
      <c r="F1480" s="261">
        <v>542.09443397726864</v>
      </c>
      <c r="G1480" s="261" t="s">
        <v>2984</v>
      </c>
      <c r="H1480" s="261" t="s">
        <v>2975</v>
      </c>
      <c r="I1480" s="261" t="s">
        <v>8984</v>
      </c>
      <c r="J1480" s="213"/>
      <c r="K1480" s="214"/>
      <c r="L1480" s="214"/>
      <c r="M1480" s="214"/>
      <c r="N1480" s="214"/>
      <c r="O1480" s="214"/>
      <c r="P1480" s="216"/>
    </row>
    <row r="1481" spans="2:16">
      <c r="B1481" s="267">
        <v>46301</v>
      </c>
      <c r="C1481" s="261" t="s">
        <v>11667</v>
      </c>
      <c r="D1481" s="261" t="s">
        <v>9995</v>
      </c>
      <c r="E1481" s="261" t="s">
        <v>3046</v>
      </c>
      <c r="F1481" s="261">
        <v>425.65770843951032</v>
      </c>
      <c r="G1481" s="261" t="s">
        <v>2984</v>
      </c>
      <c r="H1481" s="261" t="s">
        <v>2940</v>
      </c>
      <c r="I1481" s="261" t="s">
        <v>8985</v>
      </c>
      <c r="J1481" s="213"/>
      <c r="K1481" s="214"/>
      <c r="L1481" s="214"/>
      <c r="M1481" s="214"/>
      <c r="N1481" s="214"/>
      <c r="O1481" s="214"/>
      <c r="P1481" s="216"/>
    </row>
    <row r="1482" spans="2:16">
      <c r="B1482" s="267">
        <v>46301</v>
      </c>
      <c r="C1482" s="261" t="s">
        <v>11667</v>
      </c>
      <c r="D1482" s="261" t="s">
        <v>9995</v>
      </c>
      <c r="E1482" s="261" t="s">
        <v>3046</v>
      </c>
      <c r="F1482" s="261">
        <v>549.08782973745838</v>
      </c>
      <c r="G1482" s="261" t="s">
        <v>2984</v>
      </c>
      <c r="H1482" s="261" t="s">
        <v>2945</v>
      </c>
      <c r="I1482" s="261" t="s">
        <v>8986</v>
      </c>
      <c r="J1482" s="213"/>
      <c r="K1482" s="214"/>
      <c r="L1482" s="214"/>
      <c r="M1482" s="214"/>
      <c r="N1482" s="214"/>
      <c r="O1482" s="214"/>
      <c r="P1482" s="216"/>
    </row>
    <row r="1483" spans="2:16">
      <c r="B1483" s="267">
        <v>46301</v>
      </c>
      <c r="C1483" s="261" t="s">
        <v>11667</v>
      </c>
      <c r="D1483" s="261" t="s">
        <v>9995</v>
      </c>
      <c r="E1483" s="261" t="s">
        <v>3046</v>
      </c>
      <c r="F1483" s="261">
        <v>524.87976076640189</v>
      </c>
      <c r="G1483" s="261" t="s">
        <v>2984</v>
      </c>
      <c r="H1483" s="261" t="s">
        <v>2864</v>
      </c>
      <c r="I1483" s="261" t="s">
        <v>8987</v>
      </c>
      <c r="J1483" s="213"/>
      <c r="K1483" s="214"/>
      <c r="L1483" s="214"/>
      <c r="M1483" s="214"/>
      <c r="N1483" s="214"/>
      <c r="O1483" s="214"/>
      <c r="P1483" s="216"/>
    </row>
    <row r="1484" spans="2:16">
      <c r="B1484" s="267">
        <v>46301</v>
      </c>
      <c r="C1484" s="261" t="s">
        <v>11667</v>
      </c>
      <c r="D1484" s="261" t="s">
        <v>9995</v>
      </c>
      <c r="E1484" s="261" t="s">
        <v>3046</v>
      </c>
      <c r="F1484" s="261">
        <v>684.17722261277959</v>
      </c>
      <c r="G1484" s="261" t="s">
        <v>2984</v>
      </c>
      <c r="H1484" s="261" t="s">
        <v>2865</v>
      </c>
      <c r="I1484" s="261" t="s">
        <v>8988</v>
      </c>
      <c r="J1484" s="213"/>
      <c r="K1484" s="214"/>
      <c r="L1484" s="214"/>
      <c r="M1484" s="214"/>
      <c r="N1484" s="214"/>
      <c r="O1484" s="214"/>
      <c r="P1484" s="216"/>
    </row>
    <row r="1485" spans="2:16">
      <c r="B1485" s="267">
        <v>46301</v>
      </c>
      <c r="C1485" s="261" t="s">
        <v>11667</v>
      </c>
      <c r="D1485" s="261" t="s">
        <v>9995</v>
      </c>
      <c r="E1485" s="261" t="s">
        <v>3046</v>
      </c>
      <c r="F1485" s="261">
        <v>537.83582572243176</v>
      </c>
      <c r="G1485" s="261" t="s">
        <v>2939</v>
      </c>
      <c r="H1485" s="261" t="s">
        <v>2977</v>
      </c>
      <c r="I1485" s="261" t="s">
        <v>8989</v>
      </c>
      <c r="J1485" s="213"/>
      <c r="K1485" s="214"/>
      <c r="L1485" s="214"/>
      <c r="M1485" s="214"/>
      <c r="N1485" s="214"/>
      <c r="O1485" s="214"/>
      <c r="P1485" s="216"/>
    </row>
    <row r="1486" spans="2:16">
      <c r="B1486" s="267">
        <v>46301</v>
      </c>
      <c r="C1486" s="261" t="s">
        <v>11667</v>
      </c>
      <c r="D1486" s="261" t="s">
        <v>9995</v>
      </c>
      <c r="E1486" s="261" t="s">
        <v>3046</v>
      </c>
      <c r="F1486" s="261">
        <v>537.44040625891648</v>
      </c>
      <c r="G1486" s="261" t="s">
        <v>2939</v>
      </c>
      <c r="H1486" s="261" t="s">
        <v>2976</v>
      </c>
      <c r="I1486" s="261" t="s">
        <v>8990</v>
      </c>
      <c r="J1486" s="213"/>
      <c r="K1486" s="214"/>
      <c r="L1486" s="214"/>
      <c r="M1486" s="214"/>
      <c r="N1486" s="214"/>
      <c r="O1486" s="214"/>
      <c r="P1486" s="216"/>
    </row>
    <row r="1487" spans="2:16">
      <c r="B1487" s="267">
        <v>46301</v>
      </c>
      <c r="C1487" s="261" t="s">
        <v>11667</v>
      </c>
      <c r="D1487" s="261" t="s">
        <v>9995</v>
      </c>
      <c r="E1487" s="261" t="s">
        <v>3046</v>
      </c>
      <c r="F1487" s="261">
        <v>515.31977081717923</v>
      </c>
      <c r="G1487" s="261" t="s">
        <v>2939</v>
      </c>
      <c r="H1487" s="261" t="s">
        <v>2866</v>
      </c>
      <c r="I1487" s="261" t="s">
        <v>8991</v>
      </c>
      <c r="J1487" s="213"/>
      <c r="K1487" s="214"/>
      <c r="L1487" s="214"/>
      <c r="M1487" s="214"/>
      <c r="N1487" s="214"/>
      <c r="O1487" s="214"/>
      <c r="P1487" s="216"/>
    </row>
    <row r="1488" spans="2:16">
      <c r="B1488" s="267">
        <v>46301</v>
      </c>
      <c r="C1488" s="261" t="s">
        <v>11667</v>
      </c>
      <c r="D1488" s="261" t="s">
        <v>9995</v>
      </c>
      <c r="E1488" s="261" t="s">
        <v>3046</v>
      </c>
      <c r="F1488" s="261">
        <v>543.08343879925087</v>
      </c>
      <c r="G1488" s="261" t="s">
        <v>2939</v>
      </c>
      <c r="H1488" s="261" t="s">
        <v>2975</v>
      </c>
      <c r="I1488" s="261" t="s">
        <v>8992</v>
      </c>
      <c r="J1488" s="213"/>
      <c r="K1488" s="214"/>
      <c r="L1488" s="214"/>
      <c r="M1488" s="214"/>
      <c r="N1488" s="214"/>
      <c r="O1488" s="214"/>
      <c r="P1488" s="216"/>
    </row>
    <row r="1489" spans="2:16">
      <c r="B1489" s="267">
        <v>46301</v>
      </c>
      <c r="C1489" s="261" t="s">
        <v>11667</v>
      </c>
      <c r="D1489" s="261" t="s">
        <v>9995</v>
      </c>
      <c r="E1489" s="261" t="s">
        <v>3046</v>
      </c>
      <c r="F1489" s="261">
        <v>594.23211157694459</v>
      </c>
      <c r="G1489" s="261" t="s">
        <v>2939</v>
      </c>
      <c r="H1489" s="261" t="s">
        <v>2865</v>
      </c>
      <c r="I1489" s="261" t="s">
        <v>8993</v>
      </c>
      <c r="J1489" s="213"/>
      <c r="K1489" s="214"/>
      <c r="L1489" s="214"/>
      <c r="M1489" s="214"/>
      <c r="N1489" s="214"/>
      <c r="O1489" s="214"/>
      <c r="P1489" s="216"/>
    </row>
    <row r="1490" spans="2:16">
      <c r="B1490" s="267">
        <v>46301</v>
      </c>
      <c r="C1490" s="261" t="s">
        <v>11667</v>
      </c>
      <c r="D1490" s="261" t="s">
        <v>9995</v>
      </c>
      <c r="E1490" s="261" t="s">
        <v>3046</v>
      </c>
      <c r="F1490" s="261">
        <v>450.47582512698142</v>
      </c>
      <c r="G1490" s="261" t="s">
        <v>2939</v>
      </c>
      <c r="H1490" s="261" t="s">
        <v>2864</v>
      </c>
      <c r="I1490" s="261" t="s">
        <v>8994</v>
      </c>
      <c r="J1490" s="213"/>
      <c r="K1490" s="214"/>
      <c r="L1490" s="214"/>
      <c r="M1490" s="214"/>
      <c r="N1490" s="214"/>
      <c r="O1490" s="214"/>
      <c r="P1490" s="216"/>
    </row>
    <row r="1491" spans="2:16">
      <c r="B1491" s="267">
        <v>46301</v>
      </c>
      <c r="C1491" s="261" t="s">
        <v>11667</v>
      </c>
      <c r="D1491" s="261" t="s">
        <v>9995</v>
      </c>
      <c r="E1491" s="261" t="s">
        <v>3046</v>
      </c>
      <c r="F1491" s="261">
        <v>584.66340943286195</v>
      </c>
      <c r="G1491" s="261" t="s">
        <v>2939</v>
      </c>
      <c r="H1491" s="261" t="s">
        <v>2974</v>
      </c>
      <c r="I1491" s="261" t="s">
        <v>8995</v>
      </c>
      <c r="J1491" s="213"/>
      <c r="K1491" s="214"/>
      <c r="L1491" s="214"/>
      <c r="M1491" s="214"/>
      <c r="N1491" s="214"/>
      <c r="O1491" s="214"/>
      <c r="P1491" s="216"/>
    </row>
    <row r="1492" spans="2:16">
      <c r="B1492" s="267">
        <v>46301</v>
      </c>
      <c r="C1492" s="261" t="s">
        <v>11667</v>
      </c>
      <c r="D1492" s="261" t="s">
        <v>9995</v>
      </c>
      <c r="E1492" s="261" t="s">
        <v>3046</v>
      </c>
      <c r="F1492" s="261">
        <v>787.4765312999516</v>
      </c>
      <c r="G1492" s="261" t="s">
        <v>2939</v>
      </c>
      <c r="H1492" s="261" t="s">
        <v>2945</v>
      </c>
      <c r="I1492" s="261" t="s">
        <v>8996</v>
      </c>
      <c r="J1492" s="213"/>
      <c r="K1492" s="214"/>
      <c r="L1492" s="214"/>
      <c r="M1492" s="214"/>
      <c r="N1492" s="214"/>
      <c r="O1492" s="214"/>
      <c r="P1492" s="216"/>
    </row>
    <row r="1493" spans="2:16">
      <c r="B1493" s="267">
        <v>46301</v>
      </c>
      <c r="C1493" s="261" t="s">
        <v>11667</v>
      </c>
      <c r="D1493" s="261" t="s">
        <v>9995</v>
      </c>
      <c r="E1493" s="261" t="s">
        <v>3047</v>
      </c>
      <c r="F1493" s="261">
        <v>947.24738367088139</v>
      </c>
      <c r="G1493" s="261" t="s">
        <v>7334</v>
      </c>
      <c r="H1493" s="261" t="s">
        <v>2918</v>
      </c>
      <c r="I1493" s="261" t="s">
        <v>8997</v>
      </c>
      <c r="J1493" s="213"/>
      <c r="K1493" s="214"/>
      <c r="L1493" s="214"/>
      <c r="M1493" s="214"/>
      <c r="N1493" s="214"/>
      <c r="O1493" s="214"/>
      <c r="P1493" s="216"/>
    </row>
    <row r="1494" spans="2:16">
      <c r="B1494" s="267">
        <v>46301</v>
      </c>
      <c r="C1494" s="261" t="s">
        <v>11667</v>
      </c>
      <c r="D1494" s="261" t="s">
        <v>9995</v>
      </c>
      <c r="E1494" s="261" t="s">
        <v>3047</v>
      </c>
      <c r="F1494" s="261">
        <v>452.51642540330067</v>
      </c>
      <c r="G1494" s="261" t="s">
        <v>7334</v>
      </c>
      <c r="H1494" s="261" t="s">
        <v>2922</v>
      </c>
      <c r="I1494" s="261" t="s">
        <v>8998</v>
      </c>
      <c r="J1494" s="213"/>
      <c r="K1494" s="214"/>
      <c r="L1494" s="214"/>
      <c r="M1494" s="214"/>
      <c r="N1494" s="214"/>
      <c r="O1494" s="214"/>
      <c r="P1494" s="216"/>
    </row>
    <row r="1495" spans="2:16">
      <c r="B1495" s="267">
        <v>46301</v>
      </c>
      <c r="C1495" s="261" t="s">
        <v>11667</v>
      </c>
      <c r="D1495" s="261" t="s">
        <v>9995</v>
      </c>
      <c r="E1495" s="261" t="s">
        <v>3047</v>
      </c>
      <c r="F1495" s="261">
        <v>505.10359197482472</v>
      </c>
      <c r="G1495" s="261" t="s">
        <v>7334</v>
      </c>
      <c r="H1495" s="261" t="s">
        <v>2917</v>
      </c>
      <c r="I1495" s="261" t="s">
        <v>8999</v>
      </c>
      <c r="J1495" s="213"/>
      <c r="K1495" s="214"/>
      <c r="L1495" s="214"/>
      <c r="M1495" s="214"/>
      <c r="N1495" s="214"/>
      <c r="O1495" s="214"/>
      <c r="P1495" s="216"/>
    </row>
    <row r="1496" spans="2:16">
      <c r="B1496" s="267">
        <v>46301</v>
      </c>
      <c r="C1496" s="261" t="s">
        <v>11667</v>
      </c>
      <c r="D1496" s="261" t="s">
        <v>9995</v>
      </c>
      <c r="E1496" s="261" t="s">
        <v>3047</v>
      </c>
      <c r="F1496" s="261">
        <v>437.1585162896663</v>
      </c>
      <c r="G1496" s="261" t="s">
        <v>7335</v>
      </c>
      <c r="H1496" s="261" t="s">
        <v>2978</v>
      </c>
      <c r="I1496" s="261" t="s">
        <v>9000</v>
      </c>
      <c r="J1496" s="213"/>
      <c r="K1496" s="214"/>
      <c r="L1496" s="214"/>
      <c r="M1496" s="214"/>
      <c r="N1496" s="214"/>
      <c r="O1496" s="214"/>
      <c r="P1496" s="216"/>
    </row>
    <row r="1497" spans="2:16">
      <c r="B1497" s="267">
        <v>46301</v>
      </c>
      <c r="C1497" s="261" t="s">
        <v>11667</v>
      </c>
      <c r="D1497" s="261" t="s">
        <v>9995</v>
      </c>
      <c r="E1497" s="261" t="s">
        <v>3047</v>
      </c>
      <c r="F1497" s="261">
        <v>468.83381048915908</v>
      </c>
      <c r="G1497" s="261" t="s">
        <v>2991</v>
      </c>
      <c r="H1497" s="261" t="s">
        <v>2916</v>
      </c>
      <c r="I1497" s="261" t="s">
        <v>9001</v>
      </c>
      <c r="J1497" s="213"/>
      <c r="K1497" s="214"/>
      <c r="L1497" s="214"/>
      <c r="M1497" s="214"/>
      <c r="N1497" s="214"/>
      <c r="O1497" s="214"/>
      <c r="P1497" s="216"/>
    </row>
    <row r="1498" spans="2:16">
      <c r="B1498" s="267">
        <v>46301</v>
      </c>
      <c r="C1498" s="261" t="s">
        <v>11667</v>
      </c>
      <c r="D1498" s="261" t="s">
        <v>9995</v>
      </c>
      <c r="E1498" s="261" t="s">
        <v>3047</v>
      </c>
      <c r="F1498" s="261">
        <v>428.58422347763548</v>
      </c>
      <c r="G1498" s="261" t="s">
        <v>2985</v>
      </c>
      <c r="H1498" s="261" t="s">
        <v>2938</v>
      </c>
      <c r="I1498" s="261" t="s">
        <v>9002</v>
      </c>
      <c r="J1498" s="213"/>
      <c r="K1498" s="214"/>
      <c r="L1498" s="214"/>
      <c r="M1498" s="214"/>
      <c r="N1498" s="214"/>
      <c r="O1498" s="214"/>
      <c r="P1498" s="216"/>
    </row>
    <row r="1499" spans="2:16">
      <c r="B1499" s="267">
        <v>46301</v>
      </c>
      <c r="C1499" s="261" t="s">
        <v>11667</v>
      </c>
      <c r="D1499" s="261" t="s">
        <v>9995</v>
      </c>
      <c r="E1499" s="261" t="s">
        <v>3047</v>
      </c>
      <c r="F1499" s="261">
        <v>428.58579795993859</v>
      </c>
      <c r="G1499" s="261" t="s">
        <v>2985</v>
      </c>
      <c r="H1499" s="261" t="s">
        <v>2939</v>
      </c>
      <c r="I1499" s="261" t="s">
        <v>9003</v>
      </c>
      <c r="J1499" s="213"/>
      <c r="K1499" s="214"/>
      <c r="L1499" s="214"/>
      <c r="M1499" s="214"/>
      <c r="N1499" s="214"/>
      <c r="O1499" s="214"/>
      <c r="P1499" s="216"/>
    </row>
    <row r="1500" spans="2:16">
      <c r="B1500" s="267">
        <v>46301</v>
      </c>
      <c r="C1500" s="261" t="s">
        <v>11667</v>
      </c>
      <c r="D1500" s="261" t="s">
        <v>9995</v>
      </c>
      <c r="E1500" s="261" t="s">
        <v>3047</v>
      </c>
      <c r="F1500" s="261">
        <v>428.58124434621999</v>
      </c>
      <c r="G1500" s="261" t="s">
        <v>2985</v>
      </c>
      <c r="H1500" s="261" t="s">
        <v>2940</v>
      </c>
      <c r="I1500" s="261" t="s">
        <v>9004</v>
      </c>
      <c r="J1500" s="213"/>
      <c r="K1500" s="214"/>
      <c r="L1500" s="214"/>
      <c r="M1500" s="214"/>
      <c r="N1500" s="214"/>
      <c r="O1500" s="214"/>
      <c r="P1500" s="216"/>
    </row>
    <row r="1501" spans="2:16">
      <c r="B1501" s="267">
        <v>46301</v>
      </c>
      <c r="C1501" s="261" t="s">
        <v>11667</v>
      </c>
      <c r="D1501" s="261" t="s">
        <v>9995</v>
      </c>
      <c r="E1501" s="261" t="s">
        <v>3047</v>
      </c>
      <c r="F1501" s="261">
        <v>418.03731470927602</v>
      </c>
      <c r="G1501" s="261" t="s">
        <v>2985</v>
      </c>
      <c r="H1501" s="261" t="s">
        <v>2981</v>
      </c>
      <c r="I1501" s="261" t="s">
        <v>9005</v>
      </c>
      <c r="J1501" s="213"/>
      <c r="K1501" s="214"/>
      <c r="L1501" s="214"/>
      <c r="M1501" s="214"/>
      <c r="N1501" s="214"/>
      <c r="O1501" s="214"/>
      <c r="P1501" s="216"/>
    </row>
    <row r="1502" spans="2:16">
      <c r="B1502" s="267">
        <v>46301</v>
      </c>
      <c r="C1502" s="261" t="s">
        <v>11667</v>
      </c>
      <c r="D1502" s="261" t="s">
        <v>9995</v>
      </c>
      <c r="E1502" s="261" t="s">
        <v>3047</v>
      </c>
      <c r="F1502" s="261">
        <v>628.33791019488126</v>
      </c>
      <c r="G1502" s="261" t="s">
        <v>2985</v>
      </c>
      <c r="H1502" s="261" t="s">
        <v>2865</v>
      </c>
      <c r="I1502" s="261" t="s">
        <v>9006</v>
      </c>
      <c r="J1502" s="213"/>
      <c r="K1502" s="214"/>
      <c r="L1502" s="214"/>
      <c r="M1502" s="214"/>
      <c r="N1502" s="214"/>
      <c r="O1502" s="214"/>
      <c r="P1502" s="216"/>
    </row>
    <row r="1503" spans="2:16">
      <c r="B1503" s="267">
        <v>46301</v>
      </c>
      <c r="C1503" s="261" t="s">
        <v>11667</v>
      </c>
      <c r="D1503" s="261" t="s">
        <v>9995</v>
      </c>
      <c r="E1503" s="261" t="s">
        <v>3047</v>
      </c>
      <c r="F1503" s="261">
        <v>429.83484183507971</v>
      </c>
      <c r="G1503" s="261" t="s">
        <v>2933</v>
      </c>
      <c r="H1503" s="261" t="s">
        <v>2980</v>
      </c>
      <c r="I1503" s="261" t="s">
        <v>9007</v>
      </c>
      <c r="J1503" s="213"/>
      <c r="K1503" s="214"/>
      <c r="L1503" s="214"/>
      <c r="M1503" s="214"/>
      <c r="N1503" s="214"/>
      <c r="O1503" s="214"/>
      <c r="P1503" s="216"/>
    </row>
    <row r="1504" spans="2:16">
      <c r="B1504" s="267">
        <v>46301</v>
      </c>
      <c r="C1504" s="261" t="s">
        <v>11667</v>
      </c>
      <c r="D1504" s="261" t="s">
        <v>9995</v>
      </c>
      <c r="E1504" s="261" t="s">
        <v>3047</v>
      </c>
      <c r="F1504" s="261">
        <v>429.84108453779481</v>
      </c>
      <c r="G1504" s="261" t="s">
        <v>2933</v>
      </c>
      <c r="H1504" s="261" t="s">
        <v>2979</v>
      </c>
      <c r="I1504" s="261" t="s">
        <v>9008</v>
      </c>
      <c r="J1504" s="213"/>
      <c r="K1504" s="214"/>
      <c r="L1504" s="214"/>
      <c r="M1504" s="214"/>
      <c r="N1504" s="214"/>
      <c r="O1504" s="214"/>
      <c r="P1504" s="216"/>
    </row>
    <row r="1505" spans="2:16">
      <c r="B1505" s="267">
        <v>46301</v>
      </c>
      <c r="C1505" s="261" t="s">
        <v>11667</v>
      </c>
      <c r="D1505" s="261" t="s">
        <v>9995</v>
      </c>
      <c r="E1505" s="261" t="s">
        <v>3047</v>
      </c>
      <c r="F1505" s="261">
        <v>468.18344828300178</v>
      </c>
      <c r="G1505" s="261" t="s">
        <v>2933</v>
      </c>
      <c r="H1505" s="261" t="s">
        <v>2977</v>
      </c>
      <c r="I1505" s="261" t="s">
        <v>9009</v>
      </c>
      <c r="J1505" s="213"/>
      <c r="K1505" s="214"/>
      <c r="L1505" s="214"/>
      <c r="M1505" s="214"/>
      <c r="N1505" s="214"/>
      <c r="O1505" s="214"/>
      <c r="P1505" s="216"/>
    </row>
    <row r="1506" spans="2:16">
      <c r="B1506" s="267">
        <v>46301</v>
      </c>
      <c r="C1506" s="261" t="s">
        <v>11667</v>
      </c>
      <c r="D1506" s="261" t="s">
        <v>9995</v>
      </c>
      <c r="E1506" s="261" t="s">
        <v>3047</v>
      </c>
      <c r="F1506" s="261">
        <v>472.20563825173298</v>
      </c>
      <c r="G1506" s="261" t="s">
        <v>2978</v>
      </c>
      <c r="H1506" s="261" t="s">
        <v>2935</v>
      </c>
      <c r="I1506" s="261" t="s">
        <v>9010</v>
      </c>
      <c r="J1506" s="213"/>
      <c r="K1506" s="214"/>
      <c r="L1506" s="214"/>
      <c r="M1506" s="214"/>
      <c r="N1506" s="214"/>
      <c r="O1506" s="214"/>
      <c r="P1506" s="216"/>
    </row>
    <row r="1507" spans="2:16">
      <c r="B1507" s="267">
        <v>46301</v>
      </c>
      <c r="C1507" s="261" t="s">
        <v>11667</v>
      </c>
      <c r="D1507" s="261" t="s">
        <v>9995</v>
      </c>
      <c r="E1507" s="261" t="s">
        <v>3047</v>
      </c>
      <c r="F1507" s="261">
        <v>748.57392337173223</v>
      </c>
      <c r="G1507" s="261" t="s">
        <v>2978</v>
      </c>
      <c r="H1507" s="261" t="s">
        <v>2933</v>
      </c>
      <c r="I1507" s="261" t="s">
        <v>9011</v>
      </c>
      <c r="J1507" s="213"/>
      <c r="K1507" s="214"/>
      <c r="L1507" s="214"/>
      <c r="M1507" s="214"/>
      <c r="N1507" s="214"/>
      <c r="O1507" s="214"/>
      <c r="P1507" s="216"/>
    </row>
    <row r="1508" spans="2:16">
      <c r="B1508" s="267">
        <v>46301</v>
      </c>
      <c r="C1508" s="261" t="s">
        <v>11667</v>
      </c>
      <c r="D1508" s="261" t="s">
        <v>9995</v>
      </c>
      <c r="E1508" s="261" t="s">
        <v>3047</v>
      </c>
      <c r="F1508" s="261">
        <v>525.94991923402995</v>
      </c>
      <c r="G1508" s="261" t="s">
        <v>2978</v>
      </c>
      <c r="H1508" s="261" t="s">
        <v>2922</v>
      </c>
      <c r="I1508" s="261" t="s">
        <v>9012</v>
      </c>
      <c r="J1508" s="213"/>
      <c r="K1508" s="214"/>
      <c r="L1508" s="214"/>
      <c r="M1508" s="214"/>
      <c r="N1508" s="214"/>
      <c r="O1508" s="214"/>
      <c r="P1508" s="216"/>
    </row>
    <row r="1509" spans="2:16">
      <c r="B1509" s="267">
        <v>46301</v>
      </c>
      <c r="C1509" s="261" t="s">
        <v>11667</v>
      </c>
      <c r="D1509" s="261" t="s">
        <v>9995</v>
      </c>
      <c r="E1509" s="261" t="s">
        <v>3047</v>
      </c>
      <c r="F1509" s="261">
        <v>467.64365990553051</v>
      </c>
      <c r="G1509" s="261" t="s">
        <v>2977</v>
      </c>
      <c r="H1509" s="261" t="s">
        <v>2916</v>
      </c>
      <c r="I1509" s="261" t="s">
        <v>9013</v>
      </c>
      <c r="J1509" s="213"/>
      <c r="K1509" s="214"/>
      <c r="L1509" s="214"/>
      <c r="M1509" s="214"/>
      <c r="N1509" s="214"/>
      <c r="O1509" s="214"/>
      <c r="P1509" s="216"/>
    </row>
    <row r="1510" spans="2:16">
      <c r="B1510" s="267">
        <v>46301</v>
      </c>
      <c r="C1510" s="261" t="s">
        <v>11667</v>
      </c>
      <c r="D1510" s="261" t="s">
        <v>9995</v>
      </c>
      <c r="E1510" s="261" t="s">
        <v>3047</v>
      </c>
      <c r="F1510" s="261">
        <v>451.99613148579368</v>
      </c>
      <c r="G1510" s="261" t="s">
        <v>2978</v>
      </c>
      <c r="H1510" s="261" t="s">
        <v>2939</v>
      </c>
      <c r="I1510" s="261" t="s">
        <v>9014</v>
      </c>
      <c r="J1510" s="213"/>
      <c r="K1510" s="214"/>
      <c r="L1510" s="214"/>
      <c r="M1510" s="214"/>
      <c r="N1510" s="214"/>
      <c r="O1510" s="214"/>
      <c r="P1510" s="216"/>
    </row>
    <row r="1511" spans="2:16">
      <c r="B1511" s="267">
        <v>46301</v>
      </c>
      <c r="C1511" s="261" t="s">
        <v>11667</v>
      </c>
      <c r="D1511" s="261" t="s">
        <v>9995</v>
      </c>
      <c r="E1511" s="261" t="s">
        <v>3047</v>
      </c>
      <c r="F1511" s="261">
        <v>468.21673799492419</v>
      </c>
      <c r="G1511" s="261" t="s">
        <v>2933</v>
      </c>
      <c r="H1511" s="261" t="s">
        <v>2978</v>
      </c>
      <c r="I1511" s="261" t="s">
        <v>9015</v>
      </c>
      <c r="J1511" s="213"/>
      <c r="K1511" s="214"/>
      <c r="L1511" s="214"/>
      <c r="M1511" s="214"/>
      <c r="N1511" s="214"/>
      <c r="O1511" s="214"/>
      <c r="P1511" s="216"/>
    </row>
    <row r="1512" spans="2:16">
      <c r="B1512" s="267">
        <v>46301</v>
      </c>
      <c r="C1512" s="261" t="s">
        <v>11667</v>
      </c>
      <c r="D1512" s="261" t="s">
        <v>9995</v>
      </c>
      <c r="E1512" s="261" t="s">
        <v>3047</v>
      </c>
      <c r="F1512" s="261">
        <v>1234.7905061747881</v>
      </c>
      <c r="G1512" s="261" t="s">
        <v>7335</v>
      </c>
      <c r="H1512" s="261" t="s">
        <v>2865</v>
      </c>
      <c r="I1512" s="261" t="s">
        <v>9016</v>
      </c>
      <c r="J1512" s="213"/>
      <c r="K1512" s="214"/>
      <c r="L1512" s="214"/>
      <c r="M1512" s="214"/>
      <c r="N1512" s="214"/>
      <c r="O1512" s="214"/>
      <c r="P1512" s="216"/>
    </row>
    <row r="1513" spans="2:16">
      <c r="B1513" s="267">
        <v>46301</v>
      </c>
      <c r="C1513" s="261" t="s">
        <v>11667</v>
      </c>
      <c r="D1513" s="261" t="s">
        <v>9995</v>
      </c>
      <c r="E1513" s="261" t="s">
        <v>3047</v>
      </c>
      <c r="F1513" s="261">
        <v>581.21399375423789</v>
      </c>
      <c r="G1513" s="261" t="s">
        <v>7335</v>
      </c>
      <c r="H1513" s="261" t="s">
        <v>2938</v>
      </c>
      <c r="I1513" s="261" t="s">
        <v>9017</v>
      </c>
      <c r="J1513" s="213"/>
      <c r="K1513" s="214"/>
      <c r="L1513" s="214"/>
      <c r="M1513" s="214"/>
      <c r="N1513" s="214"/>
      <c r="O1513" s="214"/>
      <c r="P1513" s="216"/>
    </row>
    <row r="1514" spans="2:16">
      <c r="B1514" s="267">
        <v>46301</v>
      </c>
      <c r="C1514" s="261" t="s">
        <v>11667</v>
      </c>
      <c r="D1514" s="261" t="s">
        <v>9995</v>
      </c>
      <c r="E1514" s="261" t="s">
        <v>3047</v>
      </c>
      <c r="F1514" s="261">
        <v>976.20381594356149</v>
      </c>
      <c r="G1514" s="261" t="s">
        <v>7334</v>
      </c>
      <c r="H1514" s="261" t="s">
        <v>2916</v>
      </c>
      <c r="I1514" s="261" t="s">
        <v>9018</v>
      </c>
      <c r="J1514" s="213"/>
      <c r="K1514" s="214"/>
      <c r="L1514" s="214"/>
      <c r="M1514" s="214"/>
      <c r="N1514" s="214"/>
      <c r="O1514" s="214"/>
      <c r="P1514" s="216"/>
    </row>
    <row r="1515" spans="2:16">
      <c r="B1515" s="267">
        <v>46301</v>
      </c>
      <c r="C1515" s="261" t="s">
        <v>11667</v>
      </c>
      <c r="D1515" s="261" t="s">
        <v>9995</v>
      </c>
      <c r="E1515" s="261" t="s">
        <v>3047</v>
      </c>
      <c r="F1515" s="261">
        <v>487.72620525211101</v>
      </c>
      <c r="G1515" s="261" t="s">
        <v>2998</v>
      </c>
      <c r="H1515" s="261" t="s">
        <v>2917</v>
      </c>
      <c r="I1515" s="261" t="s">
        <v>9019</v>
      </c>
      <c r="J1515" s="213"/>
      <c r="K1515" s="214"/>
      <c r="L1515" s="214"/>
      <c r="M1515" s="214"/>
      <c r="N1515" s="214"/>
      <c r="O1515" s="214"/>
      <c r="P1515" s="216"/>
    </row>
    <row r="1516" spans="2:16">
      <c r="B1516" s="267">
        <v>46301</v>
      </c>
      <c r="C1516" s="261" t="s">
        <v>11667</v>
      </c>
      <c r="D1516" s="261" t="s">
        <v>9995</v>
      </c>
      <c r="E1516" s="261" t="s">
        <v>3047</v>
      </c>
      <c r="F1516" s="261">
        <v>485.43049455992877</v>
      </c>
      <c r="G1516" s="261" t="s">
        <v>2998</v>
      </c>
      <c r="H1516" s="261" t="s">
        <v>2918</v>
      </c>
      <c r="I1516" s="261" t="s">
        <v>9020</v>
      </c>
      <c r="J1516" s="213"/>
      <c r="K1516" s="214"/>
      <c r="L1516" s="214"/>
      <c r="M1516" s="214"/>
      <c r="N1516" s="214"/>
      <c r="O1516" s="214"/>
      <c r="P1516" s="216"/>
    </row>
    <row r="1517" spans="2:16">
      <c r="B1517" s="267">
        <v>46301</v>
      </c>
      <c r="C1517" s="261" t="s">
        <v>11667</v>
      </c>
      <c r="D1517" s="261" t="s">
        <v>9995</v>
      </c>
      <c r="E1517" s="261" t="s">
        <v>3034</v>
      </c>
      <c r="F1517" s="261">
        <v>511.85201839450752</v>
      </c>
      <c r="G1517" s="261" t="s">
        <v>2977</v>
      </c>
      <c r="H1517" s="261" t="s">
        <v>2945</v>
      </c>
      <c r="I1517" s="261" t="s">
        <v>9021</v>
      </c>
      <c r="J1517" s="213"/>
      <c r="K1517" s="214"/>
      <c r="L1517" s="214"/>
      <c r="M1517" s="214"/>
      <c r="N1517" s="214"/>
      <c r="O1517" s="214"/>
      <c r="P1517" s="216"/>
    </row>
    <row r="1518" spans="2:16">
      <c r="B1518" s="267">
        <v>46301</v>
      </c>
      <c r="C1518" s="261" t="s">
        <v>11667</v>
      </c>
      <c r="D1518" s="261" t="s">
        <v>9995</v>
      </c>
      <c r="E1518" s="261" t="s">
        <v>3034</v>
      </c>
      <c r="F1518" s="261">
        <v>660.79205868346617</v>
      </c>
      <c r="G1518" s="261" t="s">
        <v>2977</v>
      </c>
      <c r="H1518" s="261" t="s">
        <v>2974</v>
      </c>
      <c r="I1518" s="261" t="s">
        <v>9022</v>
      </c>
      <c r="J1518" s="213"/>
      <c r="K1518" s="214"/>
      <c r="L1518" s="214"/>
      <c r="M1518" s="214"/>
      <c r="N1518" s="214"/>
      <c r="O1518" s="214"/>
      <c r="P1518" s="216"/>
    </row>
    <row r="1519" spans="2:16">
      <c r="B1519" s="267">
        <v>46301</v>
      </c>
      <c r="C1519" s="261" t="s">
        <v>11667</v>
      </c>
      <c r="D1519" s="261" t="s">
        <v>9995</v>
      </c>
      <c r="E1519" s="261" t="s">
        <v>3034</v>
      </c>
      <c r="F1519" s="261">
        <v>415.56425796635449</v>
      </c>
      <c r="G1519" s="261" t="s">
        <v>2917</v>
      </c>
      <c r="H1519" s="261" t="s">
        <v>2938</v>
      </c>
      <c r="I1519" s="261" t="s">
        <v>9023</v>
      </c>
      <c r="J1519" s="213"/>
      <c r="K1519" s="214"/>
      <c r="L1519" s="214"/>
      <c r="M1519" s="214"/>
      <c r="N1519" s="214"/>
      <c r="O1519" s="214"/>
      <c r="P1519" s="216"/>
    </row>
    <row r="1520" spans="2:16">
      <c r="B1520" s="267">
        <v>46301</v>
      </c>
      <c r="C1520" s="261" t="s">
        <v>11667</v>
      </c>
      <c r="D1520" s="261" t="s">
        <v>9995</v>
      </c>
      <c r="E1520" s="261" t="s">
        <v>3034</v>
      </c>
      <c r="F1520" s="261">
        <v>415.54217925434932</v>
      </c>
      <c r="G1520" s="261" t="s">
        <v>2917</v>
      </c>
      <c r="H1520" s="261" t="s">
        <v>2940</v>
      </c>
      <c r="I1520" s="261" t="s">
        <v>9024</v>
      </c>
      <c r="J1520" s="213"/>
      <c r="K1520" s="214"/>
      <c r="L1520" s="214"/>
      <c r="M1520" s="214"/>
      <c r="N1520" s="214"/>
      <c r="O1520" s="214"/>
      <c r="P1520" s="216"/>
    </row>
    <row r="1521" spans="2:16">
      <c r="B1521" s="267">
        <v>46301</v>
      </c>
      <c r="C1521" s="261" t="s">
        <v>11667</v>
      </c>
      <c r="D1521" s="261" t="s">
        <v>9995</v>
      </c>
      <c r="E1521" s="261" t="s">
        <v>3034</v>
      </c>
      <c r="F1521" s="261">
        <v>468.38367552449932</v>
      </c>
      <c r="G1521" s="261" t="s">
        <v>2917</v>
      </c>
      <c r="H1521" s="261" t="s">
        <v>2978</v>
      </c>
      <c r="I1521" s="261" t="s">
        <v>9025</v>
      </c>
      <c r="J1521" s="213"/>
      <c r="K1521" s="214"/>
      <c r="L1521" s="214"/>
      <c r="M1521" s="214"/>
      <c r="N1521" s="214"/>
      <c r="O1521" s="214"/>
      <c r="P1521" s="216"/>
    </row>
    <row r="1522" spans="2:16">
      <c r="B1522" s="267">
        <v>46301</v>
      </c>
      <c r="C1522" s="261" t="s">
        <v>11667</v>
      </c>
      <c r="D1522" s="261" t="s">
        <v>9995</v>
      </c>
      <c r="E1522" s="261" t="s">
        <v>3034</v>
      </c>
      <c r="F1522" s="261">
        <v>468.32931075757369</v>
      </c>
      <c r="G1522" s="261" t="s">
        <v>2917</v>
      </c>
      <c r="H1522" s="261" t="s">
        <v>2976</v>
      </c>
      <c r="I1522" s="261" t="s">
        <v>9026</v>
      </c>
      <c r="J1522" s="213"/>
      <c r="K1522" s="214"/>
      <c r="L1522" s="214"/>
      <c r="M1522" s="214"/>
      <c r="N1522" s="214"/>
      <c r="O1522" s="214"/>
      <c r="P1522" s="216"/>
    </row>
    <row r="1523" spans="2:16">
      <c r="B1523" s="267">
        <v>46301</v>
      </c>
      <c r="C1523" s="261" t="s">
        <v>11667</v>
      </c>
      <c r="D1523" s="261" t="s">
        <v>9995</v>
      </c>
      <c r="E1523" s="261" t="s">
        <v>3034</v>
      </c>
      <c r="F1523" s="261">
        <v>468.28816996212117</v>
      </c>
      <c r="G1523" s="261" t="s">
        <v>2917</v>
      </c>
      <c r="H1523" s="261" t="s">
        <v>2866</v>
      </c>
      <c r="I1523" s="261" t="s">
        <v>9027</v>
      </c>
      <c r="J1523" s="213"/>
      <c r="K1523" s="214"/>
      <c r="L1523" s="214"/>
      <c r="M1523" s="214"/>
      <c r="N1523" s="214"/>
      <c r="O1523" s="214"/>
      <c r="P1523" s="216"/>
    </row>
    <row r="1524" spans="2:16">
      <c r="B1524" s="267">
        <v>46301</v>
      </c>
      <c r="C1524" s="261" t="s">
        <v>11667</v>
      </c>
      <c r="D1524" s="261" t="s">
        <v>9995</v>
      </c>
      <c r="E1524" s="261" t="s">
        <v>3034</v>
      </c>
      <c r="F1524" s="261">
        <v>1005.151254744735</v>
      </c>
      <c r="G1524" s="261" t="s">
        <v>2939</v>
      </c>
      <c r="H1524" s="261" t="s">
        <v>2917</v>
      </c>
      <c r="I1524" s="261" t="s">
        <v>9028</v>
      </c>
      <c r="J1524" s="213"/>
      <c r="K1524" s="214"/>
      <c r="L1524" s="214"/>
      <c r="M1524" s="214"/>
      <c r="N1524" s="214"/>
      <c r="O1524" s="214"/>
      <c r="P1524" s="216"/>
    </row>
    <row r="1525" spans="2:16">
      <c r="B1525" s="267">
        <v>46301</v>
      </c>
      <c r="C1525" s="261" t="s">
        <v>11667</v>
      </c>
      <c r="D1525" s="261" t="s">
        <v>9995</v>
      </c>
      <c r="E1525" s="261" t="s">
        <v>3034</v>
      </c>
      <c r="F1525" s="261">
        <v>622.79604698554613</v>
      </c>
      <c r="G1525" s="261" t="s">
        <v>2939</v>
      </c>
      <c r="H1525" s="261" t="s">
        <v>2918</v>
      </c>
      <c r="I1525" s="261" t="s">
        <v>9029</v>
      </c>
      <c r="J1525" s="213"/>
      <c r="K1525" s="214"/>
      <c r="L1525" s="214"/>
      <c r="M1525" s="214"/>
      <c r="N1525" s="214"/>
      <c r="O1525" s="214"/>
      <c r="P1525" s="216"/>
    </row>
    <row r="1526" spans="2:16">
      <c r="B1526" s="267">
        <v>46301</v>
      </c>
      <c r="C1526" s="261" t="s">
        <v>11667</v>
      </c>
      <c r="D1526" s="261" t="s">
        <v>9995</v>
      </c>
      <c r="E1526" s="261" t="s">
        <v>3034</v>
      </c>
      <c r="F1526" s="261">
        <v>824.02472568186931</v>
      </c>
      <c r="G1526" s="261" t="s">
        <v>2939</v>
      </c>
      <c r="H1526" s="261" t="s">
        <v>2933</v>
      </c>
      <c r="I1526" s="261" t="s">
        <v>9030</v>
      </c>
      <c r="J1526" s="213"/>
      <c r="K1526" s="214"/>
      <c r="L1526" s="214"/>
      <c r="M1526" s="214"/>
      <c r="N1526" s="214"/>
      <c r="O1526" s="214"/>
      <c r="P1526" s="216"/>
    </row>
    <row r="1527" spans="2:16">
      <c r="B1527" s="267">
        <v>46301</v>
      </c>
      <c r="C1527" s="261" t="s">
        <v>11667</v>
      </c>
      <c r="D1527" s="261" t="s">
        <v>9995</v>
      </c>
      <c r="E1527" s="261" t="s">
        <v>3034</v>
      </c>
      <c r="F1527" s="261">
        <v>598.86054005147889</v>
      </c>
      <c r="G1527" s="261" t="s">
        <v>2939</v>
      </c>
      <c r="H1527" s="261" t="s">
        <v>2922</v>
      </c>
      <c r="I1527" s="261" t="s">
        <v>9031</v>
      </c>
      <c r="J1527" s="213"/>
      <c r="K1527" s="214"/>
      <c r="L1527" s="214"/>
      <c r="M1527" s="214"/>
      <c r="N1527" s="214"/>
      <c r="O1527" s="214"/>
      <c r="P1527" s="216"/>
    </row>
    <row r="1528" spans="2:16">
      <c r="B1528" s="267">
        <v>46301</v>
      </c>
      <c r="C1528" s="261" t="s">
        <v>11667</v>
      </c>
      <c r="D1528" s="261" t="s">
        <v>9995</v>
      </c>
      <c r="E1528" s="261" t="s">
        <v>3034</v>
      </c>
      <c r="F1528" s="261">
        <v>437.26945798099041</v>
      </c>
      <c r="G1528" s="261" t="s">
        <v>2939</v>
      </c>
      <c r="H1528" s="261" t="s">
        <v>2935</v>
      </c>
      <c r="I1528" s="261" t="s">
        <v>9032</v>
      </c>
      <c r="J1528" s="213"/>
      <c r="K1528" s="214"/>
      <c r="L1528" s="214"/>
      <c r="M1528" s="214"/>
      <c r="N1528" s="214"/>
      <c r="O1528" s="214"/>
      <c r="P1528" s="216"/>
    </row>
    <row r="1529" spans="2:16">
      <c r="B1529" s="267">
        <v>46301</v>
      </c>
      <c r="C1529" s="261" t="s">
        <v>11667</v>
      </c>
      <c r="D1529" s="261" t="s">
        <v>9995</v>
      </c>
      <c r="E1529" s="261" t="s">
        <v>3034</v>
      </c>
      <c r="F1529" s="261">
        <v>542.57308497256599</v>
      </c>
      <c r="G1529" s="261" t="s">
        <v>2939</v>
      </c>
      <c r="H1529" s="261" t="s">
        <v>2916</v>
      </c>
      <c r="I1529" s="261" t="s">
        <v>9033</v>
      </c>
      <c r="J1529" s="213"/>
      <c r="K1529" s="214"/>
      <c r="L1529" s="214"/>
      <c r="M1529" s="214"/>
      <c r="N1529" s="214"/>
      <c r="O1529" s="214"/>
      <c r="P1529" s="216"/>
    </row>
    <row r="1530" spans="2:16">
      <c r="B1530" s="267">
        <v>46301</v>
      </c>
      <c r="C1530" s="261" t="s">
        <v>11667</v>
      </c>
      <c r="D1530" s="261" t="s">
        <v>9995</v>
      </c>
      <c r="E1530" s="261" t="s">
        <v>3034</v>
      </c>
      <c r="F1530" s="261">
        <v>434.62216872908169</v>
      </c>
      <c r="G1530" s="261" t="s">
        <v>2939</v>
      </c>
      <c r="H1530" s="261" t="s">
        <v>2936</v>
      </c>
      <c r="I1530" s="261" t="s">
        <v>9034</v>
      </c>
      <c r="J1530" s="213"/>
      <c r="K1530" s="214"/>
      <c r="L1530" s="214"/>
      <c r="M1530" s="214"/>
      <c r="N1530" s="214"/>
      <c r="O1530" s="214"/>
      <c r="P1530" s="216"/>
    </row>
    <row r="1531" spans="2:16">
      <c r="B1531" s="267">
        <v>46301</v>
      </c>
      <c r="C1531" s="261" t="s">
        <v>11667</v>
      </c>
      <c r="D1531" s="261" t="s">
        <v>9995</v>
      </c>
      <c r="E1531" s="261" t="s">
        <v>3034</v>
      </c>
      <c r="F1531" s="261">
        <v>538.23484426783398</v>
      </c>
      <c r="G1531" s="261" t="s">
        <v>2939</v>
      </c>
      <c r="H1531" s="261" t="s">
        <v>2978</v>
      </c>
      <c r="I1531" s="261" t="s">
        <v>9035</v>
      </c>
      <c r="J1531" s="213"/>
      <c r="K1531" s="214"/>
      <c r="L1531" s="214"/>
      <c r="M1531" s="214"/>
      <c r="N1531" s="214"/>
      <c r="O1531" s="214"/>
      <c r="P1531" s="216"/>
    </row>
    <row r="1532" spans="2:16">
      <c r="B1532" s="267">
        <v>46301</v>
      </c>
      <c r="C1532" s="261" t="s">
        <v>11667</v>
      </c>
      <c r="D1532" s="261" t="s">
        <v>9995</v>
      </c>
      <c r="E1532" s="261" t="s">
        <v>3034</v>
      </c>
      <c r="F1532" s="261">
        <v>434.62046631099662</v>
      </c>
      <c r="G1532" s="261" t="s">
        <v>2939</v>
      </c>
      <c r="H1532" s="261" t="s">
        <v>2937</v>
      </c>
      <c r="I1532" s="261" t="s">
        <v>9036</v>
      </c>
      <c r="J1532" s="213"/>
      <c r="K1532" s="214"/>
      <c r="L1532" s="214"/>
      <c r="M1532" s="214"/>
      <c r="N1532" s="214"/>
      <c r="O1532" s="214"/>
      <c r="P1532" s="216"/>
    </row>
    <row r="1533" spans="2:16">
      <c r="B1533" s="267">
        <v>46301</v>
      </c>
      <c r="C1533" s="261" t="s">
        <v>11667</v>
      </c>
      <c r="D1533" s="261" t="s">
        <v>9995</v>
      </c>
      <c r="E1533" s="261" t="s">
        <v>3034</v>
      </c>
      <c r="F1533" s="261">
        <v>434.62046898063272</v>
      </c>
      <c r="G1533" s="261" t="s">
        <v>2939</v>
      </c>
      <c r="H1533" s="261" t="s">
        <v>2938</v>
      </c>
      <c r="I1533" s="261" t="s">
        <v>9037</v>
      </c>
      <c r="J1533" s="213"/>
      <c r="K1533" s="214"/>
      <c r="L1533" s="214"/>
      <c r="M1533" s="214"/>
      <c r="N1533" s="214"/>
      <c r="O1533" s="214"/>
      <c r="P1533" s="216"/>
    </row>
    <row r="1534" spans="2:16">
      <c r="B1534" s="267">
        <v>46301</v>
      </c>
      <c r="C1534" s="261" t="s">
        <v>11667</v>
      </c>
      <c r="D1534" s="261" t="s">
        <v>9995</v>
      </c>
      <c r="E1534" s="261" t="s">
        <v>3034</v>
      </c>
      <c r="F1534" s="261">
        <v>434.62216980266379</v>
      </c>
      <c r="G1534" s="261" t="s">
        <v>2939</v>
      </c>
      <c r="H1534" s="261" t="s">
        <v>2939</v>
      </c>
      <c r="I1534" s="261" t="s">
        <v>9038</v>
      </c>
      <c r="J1534" s="213"/>
      <c r="K1534" s="214"/>
      <c r="L1534" s="214"/>
      <c r="M1534" s="214"/>
      <c r="N1534" s="214"/>
      <c r="O1534" s="214"/>
      <c r="P1534" s="216"/>
    </row>
    <row r="1535" spans="2:16">
      <c r="B1535" s="267">
        <v>46301</v>
      </c>
      <c r="C1535" s="261" t="s">
        <v>11667</v>
      </c>
      <c r="D1535" s="261" t="s">
        <v>9995</v>
      </c>
      <c r="E1535" s="261" t="s">
        <v>3034</v>
      </c>
      <c r="F1535" s="261">
        <v>419.50978459697222</v>
      </c>
      <c r="G1535" s="261" t="s">
        <v>2939</v>
      </c>
      <c r="H1535" s="261" t="s">
        <v>2940</v>
      </c>
      <c r="I1535" s="261" t="s">
        <v>9039</v>
      </c>
      <c r="J1535" s="213"/>
      <c r="K1535" s="214"/>
      <c r="L1535" s="214"/>
      <c r="M1535" s="214"/>
      <c r="N1535" s="214"/>
      <c r="O1535" s="214"/>
      <c r="P1535" s="216"/>
    </row>
    <row r="1536" spans="2:16">
      <c r="B1536" s="267">
        <v>46301</v>
      </c>
      <c r="C1536" s="261" t="s">
        <v>11667</v>
      </c>
      <c r="D1536" s="261" t="s">
        <v>9995</v>
      </c>
      <c r="E1536" s="261" t="s">
        <v>3034</v>
      </c>
      <c r="F1536" s="261">
        <v>658.84180572908372</v>
      </c>
      <c r="G1536" s="261" t="s">
        <v>2917</v>
      </c>
      <c r="H1536" s="261" t="s">
        <v>2936</v>
      </c>
      <c r="I1536" s="261" t="s">
        <v>9040</v>
      </c>
      <c r="J1536" s="213"/>
      <c r="K1536" s="214"/>
      <c r="L1536" s="214"/>
      <c r="M1536" s="214"/>
      <c r="N1536" s="214"/>
      <c r="O1536" s="214"/>
      <c r="P1536" s="216"/>
    </row>
    <row r="1537" spans="2:16">
      <c r="B1537" s="267">
        <v>46301</v>
      </c>
      <c r="C1537" s="261" t="s">
        <v>11667</v>
      </c>
      <c r="D1537" s="261" t="s">
        <v>9995</v>
      </c>
      <c r="E1537" s="261" t="s">
        <v>3034</v>
      </c>
      <c r="F1537" s="261">
        <v>530.53651629853994</v>
      </c>
      <c r="G1537" s="261" t="s">
        <v>2917</v>
      </c>
      <c r="H1537" s="261" t="s">
        <v>2935</v>
      </c>
      <c r="I1537" s="261" t="s">
        <v>9041</v>
      </c>
      <c r="J1537" s="213"/>
      <c r="K1537" s="214"/>
      <c r="L1537" s="214"/>
      <c r="M1537" s="214"/>
      <c r="N1537" s="214"/>
      <c r="O1537" s="214"/>
      <c r="P1537" s="216"/>
    </row>
    <row r="1538" spans="2:16">
      <c r="B1538" s="267">
        <v>46301</v>
      </c>
      <c r="C1538" s="261" t="s">
        <v>11667</v>
      </c>
      <c r="D1538" s="261" t="s">
        <v>9995</v>
      </c>
      <c r="E1538" s="261" t="s">
        <v>3034</v>
      </c>
      <c r="F1538" s="261">
        <v>530.63253432232887</v>
      </c>
      <c r="G1538" s="261" t="s">
        <v>2917</v>
      </c>
      <c r="H1538" s="261" t="s">
        <v>2933</v>
      </c>
      <c r="I1538" s="261" t="s">
        <v>9042</v>
      </c>
      <c r="J1538" s="213"/>
      <c r="K1538" s="214"/>
      <c r="L1538" s="214"/>
      <c r="M1538" s="214"/>
      <c r="N1538" s="214"/>
      <c r="O1538" s="214"/>
      <c r="P1538" s="216"/>
    </row>
    <row r="1539" spans="2:16">
      <c r="B1539" s="267">
        <v>46301</v>
      </c>
      <c r="C1539" s="261" t="s">
        <v>11667</v>
      </c>
      <c r="D1539" s="261" t="s">
        <v>9995</v>
      </c>
      <c r="E1539" s="261" t="s">
        <v>3034</v>
      </c>
      <c r="F1539" s="261">
        <v>840.74787864461541</v>
      </c>
      <c r="G1539" s="261" t="s">
        <v>2917</v>
      </c>
      <c r="H1539" s="261" t="s">
        <v>2922</v>
      </c>
      <c r="I1539" s="261" t="s">
        <v>9043</v>
      </c>
      <c r="J1539" s="213"/>
      <c r="K1539" s="214"/>
      <c r="L1539" s="214"/>
      <c r="M1539" s="214"/>
      <c r="N1539" s="214"/>
      <c r="O1539" s="214"/>
      <c r="P1539" s="216"/>
    </row>
    <row r="1540" spans="2:16">
      <c r="B1540" s="267">
        <v>46301</v>
      </c>
      <c r="C1540" s="261" t="s">
        <v>11667</v>
      </c>
      <c r="D1540" s="261" t="s">
        <v>9995</v>
      </c>
      <c r="E1540" s="261" t="s">
        <v>3034</v>
      </c>
      <c r="F1540" s="261">
        <v>205.44228209881109</v>
      </c>
      <c r="G1540" s="261" t="s">
        <v>2917</v>
      </c>
      <c r="H1540" s="261" t="s">
        <v>3052</v>
      </c>
      <c r="I1540" s="261" t="s">
        <v>9044</v>
      </c>
      <c r="J1540" s="213"/>
      <c r="K1540" s="214"/>
      <c r="L1540" s="214"/>
      <c r="M1540" s="214"/>
      <c r="N1540" s="214"/>
      <c r="O1540" s="214"/>
      <c r="P1540" s="216"/>
    </row>
    <row r="1541" spans="2:16">
      <c r="B1541" s="267">
        <v>46301</v>
      </c>
      <c r="C1541" s="261" t="s">
        <v>11667</v>
      </c>
      <c r="D1541" s="261" t="s">
        <v>9995</v>
      </c>
      <c r="E1541" s="261" t="s">
        <v>3034</v>
      </c>
      <c r="F1541" s="261">
        <v>207.78493287158199</v>
      </c>
      <c r="G1541" s="261" t="s">
        <v>2917</v>
      </c>
      <c r="H1541" s="261" t="s">
        <v>8685</v>
      </c>
      <c r="I1541" s="261" t="s">
        <v>9045</v>
      </c>
      <c r="J1541" s="213"/>
      <c r="K1541" s="214"/>
      <c r="L1541" s="214"/>
      <c r="M1541" s="214"/>
      <c r="N1541" s="214"/>
      <c r="O1541" s="214"/>
      <c r="P1541" s="216"/>
    </row>
    <row r="1542" spans="2:16">
      <c r="B1542" s="267">
        <v>46301</v>
      </c>
      <c r="C1542" s="261" t="s">
        <v>11666</v>
      </c>
      <c r="D1542" s="261" t="s">
        <v>9995</v>
      </c>
      <c r="E1542" s="261" t="s">
        <v>3036</v>
      </c>
      <c r="F1542" s="261">
        <v>418.26578670553857</v>
      </c>
      <c r="G1542" s="261" t="s">
        <v>2992</v>
      </c>
      <c r="H1542" s="261" t="s">
        <v>2939</v>
      </c>
      <c r="I1542" s="261" t="s">
        <v>9046</v>
      </c>
      <c r="J1542" s="213"/>
      <c r="K1542" s="214"/>
      <c r="L1542" s="214"/>
      <c r="M1542" s="214"/>
      <c r="N1542" s="214"/>
      <c r="O1542" s="214"/>
      <c r="P1542" s="216"/>
    </row>
    <row r="1543" spans="2:16">
      <c r="B1543" s="267">
        <v>46301</v>
      </c>
      <c r="C1543" s="261" t="s">
        <v>11666</v>
      </c>
      <c r="D1543" s="261" t="s">
        <v>9995</v>
      </c>
      <c r="E1543" s="261" t="s">
        <v>3036</v>
      </c>
      <c r="F1543" s="261">
        <v>325.72923385351902</v>
      </c>
      <c r="G1543" s="261" t="s">
        <v>2992</v>
      </c>
      <c r="H1543" s="261" t="s">
        <v>2940</v>
      </c>
      <c r="I1543" s="261" t="s">
        <v>9047</v>
      </c>
      <c r="J1543" s="213"/>
      <c r="K1543" s="214"/>
      <c r="L1543" s="214"/>
      <c r="M1543" s="214"/>
      <c r="N1543" s="214"/>
      <c r="O1543" s="214"/>
      <c r="P1543" s="216"/>
    </row>
    <row r="1544" spans="2:16">
      <c r="B1544" s="267">
        <v>46301</v>
      </c>
      <c r="C1544" s="261" t="s">
        <v>11666</v>
      </c>
      <c r="D1544" s="261" t="s">
        <v>9995</v>
      </c>
      <c r="E1544" s="261" t="s">
        <v>3036</v>
      </c>
      <c r="F1544" s="261">
        <v>380.42747849971062</v>
      </c>
      <c r="G1544" s="261" t="s">
        <v>2992</v>
      </c>
      <c r="H1544" s="261" t="s">
        <v>2918</v>
      </c>
      <c r="I1544" s="261" t="s">
        <v>9048</v>
      </c>
      <c r="J1544" s="213"/>
      <c r="K1544" s="214"/>
      <c r="L1544" s="214"/>
      <c r="M1544" s="214"/>
      <c r="N1544" s="214"/>
      <c r="O1544" s="214"/>
      <c r="P1544" s="216"/>
    </row>
    <row r="1545" spans="2:16">
      <c r="B1545" s="267">
        <v>46301</v>
      </c>
      <c r="C1545" s="261" t="s">
        <v>11666</v>
      </c>
      <c r="D1545" s="261" t="s">
        <v>9995</v>
      </c>
      <c r="E1545" s="261" t="s">
        <v>3036</v>
      </c>
      <c r="F1545" s="261">
        <v>380.42760400660342</v>
      </c>
      <c r="G1545" s="261" t="s">
        <v>2992</v>
      </c>
      <c r="H1545" s="261" t="s">
        <v>2922</v>
      </c>
      <c r="I1545" s="261" t="s">
        <v>9049</v>
      </c>
      <c r="J1545" s="213"/>
      <c r="K1545" s="214"/>
      <c r="L1545" s="214"/>
      <c r="M1545" s="214"/>
      <c r="N1545" s="214"/>
      <c r="O1545" s="214"/>
      <c r="P1545" s="216"/>
    </row>
    <row r="1546" spans="2:16">
      <c r="B1546" s="267">
        <v>46301</v>
      </c>
      <c r="C1546" s="261" t="s">
        <v>11666</v>
      </c>
      <c r="D1546" s="261" t="s">
        <v>9995</v>
      </c>
      <c r="E1546" s="261" t="s">
        <v>3036</v>
      </c>
      <c r="F1546" s="261">
        <v>380.42989753559232</v>
      </c>
      <c r="G1546" s="261" t="s">
        <v>2992</v>
      </c>
      <c r="H1546" s="261" t="s">
        <v>2933</v>
      </c>
      <c r="I1546" s="261" t="s">
        <v>9050</v>
      </c>
      <c r="J1546" s="213"/>
      <c r="K1546" s="214"/>
      <c r="L1546" s="214"/>
      <c r="M1546" s="214"/>
      <c r="N1546" s="214"/>
      <c r="O1546" s="214"/>
      <c r="P1546" s="216"/>
    </row>
    <row r="1547" spans="2:16">
      <c r="B1547" s="267">
        <v>46301</v>
      </c>
      <c r="C1547" s="261" t="s">
        <v>11666</v>
      </c>
      <c r="D1547" s="261" t="s">
        <v>9995</v>
      </c>
      <c r="E1547" s="261" t="s">
        <v>3036</v>
      </c>
      <c r="F1547" s="261">
        <v>334.68042743625119</v>
      </c>
      <c r="G1547" s="261" t="s">
        <v>2939</v>
      </c>
      <c r="H1547" s="261" t="s">
        <v>3022</v>
      </c>
      <c r="I1547" s="261" t="s">
        <v>9051</v>
      </c>
      <c r="J1547" s="213"/>
      <c r="K1547" s="214"/>
      <c r="L1547" s="214"/>
      <c r="M1547" s="214"/>
      <c r="N1547" s="214"/>
      <c r="O1547" s="214"/>
      <c r="P1547" s="216"/>
    </row>
    <row r="1548" spans="2:16">
      <c r="B1548" s="267">
        <v>46301</v>
      </c>
      <c r="C1548" s="261" t="s">
        <v>11666</v>
      </c>
      <c r="D1548" s="261" t="s">
        <v>9995</v>
      </c>
      <c r="E1548" s="261" t="s">
        <v>3036</v>
      </c>
      <c r="F1548" s="261">
        <v>332.75300526618958</v>
      </c>
      <c r="G1548" s="261" t="s">
        <v>2939</v>
      </c>
      <c r="H1548" s="261" t="s">
        <v>3021</v>
      </c>
      <c r="I1548" s="261" t="s">
        <v>9052</v>
      </c>
      <c r="J1548" s="213"/>
      <c r="K1548" s="214"/>
      <c r="L1548" s="214"/>
      <c r="M1548" s="214"/>
      <c r="N1548" s="214"/>
      <c r="O1548" s="214"/>
      <c r="P1548" s="216"/>
    </row>
    <row r="1549" spans="2:16">
      <c r="B1549" s="267">
        <v>46301</v>
      </c>
      <c r="C1549" s="261" t="s">
        <v>11666</v>
      </c>
      <c r="D1549" s="261" t="s">
        <v>9995</v>
      </c>
      <c r="E1549" s="261" t="s">
        <v>3036</v>
      </c>
      <c r="F1549" s="261">
        <v>299.9754755012691</v>
      </c>
      <c r="G1549" s="261" t="s">
        <v>2939</v>
      </c>
      <c r="H1549" s="261" t="s">
        <v>2981</v>
      </c>
      <c r="I1549" s="261" t="s">
        <v>9053</v>
      </c>
      <c r="J1549" s="213"/>
      <c r="K1549" s="214"/>
      <c r="L1549" s="214"/>
      <c r="M1549" s="214"/>
      <c r="N1549" s="214"/>
      <c r="O1549" s="214"/>
      <c r="P1549" s="216"/>
    </row>
    <row r="1550" spans="2:16">
      <c r="B1550" s="267">
        <v>46301</v>
      </c>
      <c r="C1550" s="261" t="s">
        <v>11666</v>
      </c>
      <c r="D1550" s="261" t="s">
        <v>9995</v>
      </c>
      <c r="E1550" s="261" t="s">
        <v>3036</v>
      </c>
      <c r="F1550" s="261">
        <v>299.97574223950511</v>
      </c>
      <c r="G1550" s="261" t="s">
        <v>2939</v>
      </c>
      <c r="H1550" s="261" t="s">
        <v>2980</v>
      </c>
      <c r="I1550" s="261" t="s">
        <v>9054</v>
      </c>
      <c r="J1550" s="213"/>
      <c r="K1550" s="214"/>
      <c r="L1550" s="214"/>
      <c r="M1550" s="214"/>
      <c r="N1550" s="214"/>
      <c r="O1550" s="214"/>
      <c r="P1550" s="216"/>
    </row>
    <row r="1551" spans="2:16">
      <c r="B1551" s="267">
        <v>46301</v>
      </c>
      <c r="C1551" s="261" t="s">
        <v>11666</v>
      </c>
      <c r="D1551" s="261" t="s">
        <v>9995</v>
      </c>
      <c r="E1551" s="261" t="s">
        <v>3036</v>
      </c>
      <c r="F1551" s="261">
        <v>402.90589626505971</v>
      </c>
      <c r="G1551" s="261" t="s">
        <v>2979</v>
      </c>
      <c r="H1551" s="261" t="s">
        <v>2936</v>
      </c>
      <c r="I1551" s="261" t="s">
        <v>9055</v>
      </c>
      <c r="J1551" s="213"/>
      <c r="K1551" s="214"/>
      <c r="L1551" s="214"/>
      <c r="M1551" s="214"/>
      <c r="N1551" s="214"/>
      <c r="O1551" s="214"/>
      <c r="P1551" s="216"/>
    </row>
    <row r="1552" spans="2:16">
      <c r="B1552" s="267">
        <v>46301</v>
      </c>
      <c r="C1552" s="261" t="s">
        <v>11666</v>
      </c>
      <c r="D1552" s="261" t="s">
        <v>9995</v>
      </c>
      <c r="E1552" s="261" t="s">
        <v>3036</v>
      </c>
      <c r="F1552" s="261">
        <v>321.0073451641947</v>
      </c>
      <c r="G1552" s="261" t="s">
        <v>2979</v>
      </c>
      <c r="H1552" s="261" t="s">
        <v>2937</v>
      </c>
      <c r="I1552" s="261" t="s">
        <v>9056</v>
      </c>
      <c r="J1552" s="213"/>
      <c r="K1552" s="214"/>
      <c r="L1552" s="214"/>
      <c r="M1552" s="214"/>
      <c r="N1552" s="214"/>
      <c r="O1552" s="214"/>
      <c r="P1552" s="216"/>
    </row>
    <row r="1553" spans="2:16">
      <c r="B1553" s="267">
        <v>46301</v>
      </c>
      <c r="C1553" s="261" t="s">
        <v>11666</v>
      </c>
      <c r="D1553" s="261" t="s">
        <v>9995</v>
      </c>
      <c r="E1553" s="261" t="s">
        <v>3036</v>
      </c>
      <c r="F1553" s="261">
        <v>359.96901178080589</v>
      </c>
      <c r="G1553" s="261" t="s">
        <v>2979</v>
      </c>
      <c r="H1553" s="261" t="s">
        <v>2935</v>
      </c>
      <c r="I1553" s="261" t="s">
        <v>9057</v>
      </c>
      <c r="J1553" s="213"/>
      <c r="K1553" s="214"/>
      <c r="L1553" s="214"/>
      <c r="M1553" s="214"/>
      <c r="N1553" s="214"/>
      <c r="O1553" s="214"/>
      <c r="P1553" s="216"/>
    </row>
    <row r="1554" spans="2:16">
      <c r="B1554" s="267">
        <v>46301</v>
      </c>
      <c r="C1554" s="261" t="s">
        <v>11666</v>
      </c>
      <c r="D1554" s="261" t="s">
        <v>9995</v>
      </c>
      <c r="E1554" s="261" t="s">
        <v>3036</v>
      </c>
      <c r="F1554" s="261">
        <v>299.9732134975493</v>
      </c>
      <c r="G1554" s="261" t="s">
        <v>2939</v>
      </c>
      <c r="H1554" s="261" t="s">
        <v>2979</v>
      </c>
      <c r="I1554" s="261" t="s">
        <v>9058</v>
      </c>
      <c r="J1554" s="213"/>
      <c r="K1554" s="214"/>
      <c r="L1554" s="214"/>
      <c r="M1554" s="214"/>
      <c r="N1554" s="214"/>
      <c r="O1554" s="214"/>
      <c r="P1554" s="216"/>
    </row>
    <row r="1555" spans="2:16">
      <c r="B1555" s="267">
        <v>46301</v>
      </c>
      <c r="C1555" s="261" t="s">
        <v>11666</v>
      </c>
      <c r="D1555" s="261" t="s">
        <v>9995</v>
      </c>
      <c r="E1555" s="261" t="s">
        <v>3036</v>
      </c>
      <c r="F1555" s="261">
        <v>359.94293005298817</v>
      </c>
      <c r="G1555" s="261" t="s">
        <v>2939</v>
      </c>
      <c r="H1555" s="261" t="s">
        <v>2933</v>
      </c>
      <c r="I1555" s="261" t="s">
        <v>9059</v>
      </c>
      <c r="J1555" s="213"/>
      <c r="K1555" s="214"/>
      <c r="L1555" s="214"/>
      <c r="M1555" s="214"/>
      <c r="N1555" s="214"/>
      <c r="O1555" s="214"/>
      <c r="P1555" s="216"/>
    </row>
    <row r="1556" spans="2:16">
      <c r="B1556" s="267">
        <v>46301</v>
      </c>
      <c r="C1556" s="261" t="s">
        <v>11666</v>
      </c>
      <c r="D1556" s="261" t="s">
        <v>9995</v>
      </c>
      <c r="E1556" s="261" t="s">
        <v>3036</v>
      </c>
      <c r="F1556" s="261">
        <v>299.97400451544672</v>
      </c>
      <c r="G1556" s="261" t="s">
        <v>2939</v>
      </c>
      <c r="H1556" s="261" t="s">
        <v>2940</v>
      </c>
      <c r="I1556" s="261" t="s">
        <v>9060</v>
      </c>
      <c r="J1556" s="213"/>
      <c r="K1556" s="214"/>
      <c r="L1556" s="214"/>
      <c r="M1556" s="214"/>
      <c r="N1556" s="214"/>
      <c r="O1556" s="214"/>
      <c r="P1556" s="216"/>
    </row>
    <row r="1557" spans="2:16">
      <c r="B1557" s="267">
        <v>46301</v>
      </c>
      <c r="C1557" s="261" t="s">
        <v>11666</v>
      </c>
      <c r="D1557" s="261" t="s">
        <v>9995</v>
      </c>
      <c r="E1557" s="261" t="s">
        <v>3036</v>
      </c>
      <c r="F1557" s="261">
        <v>539.11629448924214</v>
      </c>
      <c r="G1557" s="261" t="s">
        <v>2939</v>
      </c>
      <c r="H1557" s="261" t="s">
        <v>2935</v>
      </c>
      <c r="I1557" s="261" t="s">
        <v>9061</v>
      </c>
      <c r="J1557" s="213"/>
      <c r="K1557" s="214"/>
      <c r="L1557" s="214"/>
      <c r="M1557" s="214"/>
      <c r="N1557" s="214"/>
      <c r="O1557" s="214"/>
      <c r="P1557" s="216"/>
    </row>
    <row r="1558" spans="2:16">
      <c r="B1558" s="267">
        <v>46301</v>
      </c>
      <c r="C1558" s="261" t="s">
        <v>11666</v>
      </c>
      <c r="D1558" s="261" t="s">
        <v>9995</v>
      </c>
      <c r="E1558" s="261" t="s">
        <v>3036</v>
      </c>
      <c r="F1558" s="261">
        <v>370.27633201237768</v>
      </c>
      <c r="G1558" s="261" t="s">
        <v>2939</v>
      </c>
      <c r="H1558" s="261" t="s">
        <v>2936</v>
      </c>
      <c r="I1558" s="261" t="s">
        <v>9062</v>
      </c>
      <c r="J1558" s="213"/>
      <c r="K1558" s="214"/>
      <c r="L1558" s="214"/>
      <c r="M1558" s="214"/>
      <c r="N1558" s="214"/>
      <c r="O1558" s="214"/>
      <c r="P1558" s="216"/>
    </row>
    <row r="1559" spans="2:16">
      <c r="B1559" s="267">
        <v>46301</v>
      </c>
      <c r="C1559" s="261" t="s">
        <v>11666</v>
      </c>
      <c r="D1559" s="261" t="s">
        <v>9995</v>
      </c>
      <c r="E1559" s="261" t="s">
        <v>3036</v>
      </c>
      <c r="F1559" s="261">
        <v>370.60153754986823</v>
      </c>
      <c r="G1559" s="261" t="s">
        <v>2939</v>
      </c>
      <c r="H1559" s="261" t="s">
        <v>2937</v>
      </c>
      <c r="I1559" s="261" t="s">
        <v>9063</v>
      </c>
      <c r="J1559" s="213"/>
      <c r="K1559" s="214"/>
      <c r="L1559" s="214"/>
      <c r="M1559" s="214"/>
      <c r="N1559" s="214"/>
      <c r="O1559" s="214"/>
      <c r="P1559" s="216"/>
    </row>
    <row r="1560" spans="2:16">
      <c r="B1560" s="267">
        <v>46301</v>
      </c>
      <c r="C1560" s="261" t="s">
        <v>11666</v>
      </c>
      <c r="D1560" s="261" t="s">
        <v>9995</v>
      </c>
      <c r="E1560" s="261" t="s">
        <v>3036</v>
      </c>
      <c r="F1560" s="261">
        <v>377.46614632476121</v>
      </c>
      <c r="G1560" s="261" t="s">
        <v>2939</v>
      </c>
      <c r="H1560" s="261" t="s">
        <v>2939</v>
      </c>
      <c r="I1560" s="261" t="s">
        <v>9064</v>
      </c>
      <c r="J1560" s="213"/>
      <c r="K1560" s="214"/>
      <c r="L1560" s="214"/>
      <c r="M1560" s="214"/>
      <c r="N1560" s="214"/>
      <c r="O1560" s="214"/>
      <c r="P1560" s="216"/>
    </row>
    <row r="1561" spans="2:16">
      <c r="B1561" s="267">
        <v>46301</v>
      </c>
      <c r="C1561" s="261" t="s">
        <v>11666</v>
      </c>
      <c r="D1561" s="261" t="s">
        <v>9995</v>
      </c>
      <c r="E1561" s="261" t="s">
        <v>3036</v>
      </c>
      <c r="F1561" s="261">
        <v>543.09311079140753</v>
      </c>
      <c r="G1561" s="261" t="s">
        <v>7327</v>
      </c>
      <c r="H1561" s="261" t="s">
        <v>2975</v>
      </c>
      <c r="I1561" s="261" t="s">
        <v>9065</v>
      </c>
      <c r="J1561" s="213"/>
      <c r="K1561" s="214"/>
      <c r="L1561" s="214"/>
      <c r="M1561" s="214"/>
      <c r="N1561" s="214"/>
      <c r="O1561" s="214"/>
      <c r="P1561" s="216"/>
    </row>
    <row r="1562" spans="2:16">
      <c r="B1562" s="267">
        <v>46301</v>
      </c>
      <c r="C1562" s="261" t="s">
        <v>11666</v>
      </c>
      <c r="D1562" s="261" t="s">
        <v>9995</v>
      </c>
      <c r="E1562" s="261" t="s">
        <v>3036</v>
      </c>
      <c r="F1562" s="261">
        <v>339.87001886125648</v>
      </c>
      <c r="G1562" s="261" t="s">
        <v>7327</v>
      </c>
      <c r="H1562" s="261" t="s">
        <v>2864</v>
      </c>
      <c r="I1562" s="261" t="s">
        <v>9066</v>
      </c>
      <c r="J1562" s="213"/>
      <c r="K1562" s="214"/>
      <c r="L1562" s="214"/>
      <c r="M1562" s="214"/>
      <c r="N1562" s="214"/>
      <c r="O1562" s="214"/>
      <c r="P1562" s="216"/>
    </row>
    <row r="1563" spans="2:16">
      <c r="B1563" s="267">
        <v>46301</v>
      </c>
      <c r="C1563" s="261" t="s">
        <v>11666</v>
      </c>
      <c r="D1563" s="261" t="s">
        <v>9995</v>
      </c>
      <c r="E1563" s="261" t="s">
        <v>3036</v>
      </c>
      <c r="F1563" s="261">
        <v>343.61385090090329</v>
      </c>
      <c r="G1563" s="261" t="s">
        <v>7327</v>
      </c>
      <c r="H1563" s="261" t="s">
        <v>2866</v>
      </c>
      <c r="I1563" s="261" t="s">
        <v>9067</v>
      </c>
      <c r="J1563" s="213"/>
      <c r="K1563" s="214"/>
      <c r="L1563" s="214"/>
      <c r="M1563" s="214"/>
      <c r="N1563" s="214"/>
      <c r="O1563" s="214"/>
      <c r="P1563" s="216"/>
    </row>
    <row r="1564" spans="2:16">
      <c r="B1564" s="267">
        <v>46301</v>
      </c>
      <c r="C1564" s="261" t="s">
        <v>11666</v>
      </c>
      <c r="D1564" s="261" t="s">
        <v>9995</v>
      </c>
      <c r="E1564" s="261" t="s">
        <v>3036</v>
      </c>
      <c r="F1564" s="261">
        <v>346.9617930278182</v>
      </c>
      <c r="G1564" s="261" t="s">
        <v>7327</v>
      </c>
      <c r="H1564" s="261" t="s">
        <v>2976</v>
      </c>
      <c r="I1564" s="261" t="s">
        <v>9068</v>
      </c>
      <c r="J1564" s="213"/>
      <c r="K1564" s="214"/>
      <c r="L1564" s="214"/>
      <c r="M1564" s="214"/>
      <c r="N1564" s="214"/>
      <c r="O1564" s="214"/>
      <c r="P1564" s="216"/>
    </row>
    <row r="1565" spans="2:16">
      <c r="B1565" s="267">
        <v>46301</v>
      </c>
      <c r="C1565" s="261" t="s">
        <v>11666</v>
      </c>
      <c r="D1565" s="261" t="s">
        <v>9995</v>
      </c>
      <c r="E1565" s="261" t="s">
        <v>3036</v>
      </c>
      <c r="F1565" s="261">
        <v>940.10779623358394</v>
      </c>
      <c r="G1565" s="261" t="s">
        <v>2990</v>
      </c>
      <c r="H1565" s="261" t="s">
        <v>2917</v>
      </c>
      <c r="I1565" s="261" t="s">
        <v>9069</v>
      </c>
      <c r="J1565" s="213"/>
      <c r="K1565" s="214"/>
      <c r="L1565" s="214"/>
      <c r="M1565" s="214"/>
      <c r="N1565" s="214"/>
      <c r="O1565" s="214"/>
      <c r="P1565" s="216"/>
    </row>
    <row r="1566" spans="2:16">
      <c r="B1566" s="267">
        <v>46301</v>
      </c>
      <c r="C1566" s="261" t="s">
        <v>11666</v>
      </c>
      <c r="D1566" s="261" t="s">
        <v>9995</v>
      </c>
      <c r="E1566" s="261" t="s">
        <v>3036</v>
      </c>
      <c r="F1566" s="261">
        <v>354.54669092968112</v>
      </c>
      <c r="G1566" s="261" t="s">
        <v>7327</v>
      </c>
      <c r="H1566" s="261" t="s">
        <v>2977</v>
      </c>
      <c r="I1566" s="261" t="s">
        <v>9070</v>
      </c>
      <c r="J1566" s="213"/>
      <c r="K1566" s="214"/>
      <c r="L1566" s="214"/>
      <c r="M1566" s="214"/>
      <c r="N1566" s="214"/>
      <c r="O1566" s="214"/>
      <c r="P1566" s="216"/>
    </row>
    <row r="1567" spans="2:16">
      <c r="B1567" s="267">
        <v>46301</v>
      </c>
      <c r="C1567" s="261" t="s">
        <v>11666</v>
      </c>
      <c r="D1567" s="261" t="s">
        <v>9995</v>
      </c>
      <c r="E1567" s="261" t="s">
        <v>3036</v>
      </c>
      <c r="F1567" s="261">
        <v>367.35622984543443</v>
      </c>
      <c r="G1567" s="261" t="s">
        <v>7327</v>
      </c>
      <c r="H1567" s="261" t="s">
        <v>2978</v>
      </c>
      <c r="I1567" s="261" t="s">
        <v>9071</v>
      </c>
      <c r="J1567" s="213"/>
      <c r="K1567" s="214"/>
      <c r="L1567" s="214"/>
      <c r="M1567" s="214"/>
      <c r="N1567" s="214"/>
      <c r="O1567" s="214"/>
      <c r="P1567" s="216"/>
    </row>
    <row r="1568" spans="2:16">
      <c r="B1568" s="267">
        <v>46301</v>
      </c>
      <c r="C1568" s="261" t="s">
        <v>11666</v>
      </c>
      <c r="D1568" s="261" t="s">
        <v>9995</v>
      </c>
      <c r="E1568" s="261" t="s">
        <v>3036</v>
      </c>
      <c r="F1568" s="261">
        <v>763.98403051309288</v>
      </c>
      <c r="G1568" s="261" t="s">
        <v>3059</v>
      </c>
      <c r="H1568" s="261" t="s">
        <v>2865</v>
      </c>
      <c r="I1568" s="261" t="s">
        <v>9072</v>
      </c>
      <c r="J1568" s="213"/>
      <c r="K1568" s="214"/>
      <c r="L1568" s="214"/>
      <c r="M1568" s="214"/>
      <c r="N1568" s="214"/>
      <c r="O1568" s="214"/>
      <c r="P1568" s="216"/>
    </row>
    <row r="1569" spans="2:16">
      <c r="B1569" s="267">
        <v>46301</v>
      </c>
      <c r="C1569" s="261" t="s">
        <v>11666</v>
      </c>
      <c r="D1569" s="261" t="s">
        <v>9995</v>
      </c>
      <c r="E1569" s="261" t="s">
        <v>3036</v>
      </c>
      <c r="F1569" s="261">
        <v>453.21029558777809</v>
      </c>
      <c r="G1569" s="261" t="s">
        <v>3059</v>
      </c>
      <c r="H1569" s="261" t="s">
        <v>2977</v>
      </c>
      <c r="I1569" s="261" t="s">
        <v>9073</v>
      </c>
      <c r="J1569" s="213"/>
      <c r="K1569" s="214"/>
      <c r="L1569" s="214"/>
      <c r="M1569" s="214"/>
      <c r="N1569" s="214"/>
      <c r="O1569" s="214"/>
      <c r="P1569" s="216"/>
    </row>
    <row r="1570" spans="2:16">
      <c r="B1570" s="267">
        <v>46301</v>
      </c>
      <c r="C1570" s="261" t="s">
        <v>11666</v>
      </c>
      <c r="D1570" s="261" t="s">
        <v>9995</v>
      </c>
      <c r="E1570" s="261" t="s">
        <v>3036</v>
      </c>
      <c r="F1570" s="261">
        <v>428.99648011662072</v>
      </c>
      <c r="G1570" s="261" t="s">
        <v>3059</v>
      </c>
      <c r="H1570" s="261" t="s">
        <v>2976</v>
      </c>
      <c r="I1570" s="261" t="s">
        <v>9074</v>
      </c>
      <c r="J1570" s="213"/>
      <c r="K1570" s="214"/>
      <c r="L1570" s="214"/>
      <c r="M1570" s="214"/>
      <c r="N1570" s="214"/>
      <c r="O1570" s="214"/>
      <c r="P1570" s="216"/>
    </row>
    <row r="1571" spans="2:16">
      <c r="B1571" s="267">
        <v>46301</v>
      </c>
      <c r="C1571" s="261" t="s">
        <v>11666</v>
      </c>
      <c r="D1571" s="261" t="s">
        <v>9995</v>
      </c>
      <c r="E1571" s="261" t="s">
        <v>3036</v>
      </c>
      <c r="F1571" s="261">
        <v>488.32662395853549</v>
      </c>
      <c r="G1571" s="261" t="s">
        <v>3021</v>
      </c>
      <c r="H1571" s="261" t="s">
        <v>2935</v>
      </c>
      <c r="I1571" s="261" t="s">
        <v>9075</v>
      </c>
      <c r="J1571" s="213"/>
      <c r="K1571" s="214"/>
      <c r="L1571" s="214"/>
      <c r="M1571" s="214"/>
      <c r="N1571" s="214"/>
      <c r="O1571" s="214"/>
      <c r="P1571" s="216"/>
    </row>
    <row r="1572" spans="2:16">
      <c r="B1572" s="267">
        <v>46301</v>
      </c>
      <c r="C1572" s="261" t="s">
        <v>11666</v>
      </c>
      <c r="D1572" s="261" t="s">
        <v>9995</v>
      </c>
      <c r="E1572" s="261" t="s">
        <v>3036</v>
      </c>
      <c r="F1572" s="261">
        <v>565.45099147967994</v>
      </c>
      <c r="G1572" s="261" t="s">
        <v>3021</v>
      </c>
      <c r="H1572" s="261" t="s">
        <v>2933</v>
      </c>
      <c r="I1572" s="261" t="s">
        <v>9076</v>
      </c>
      <c r="J1572" s="213"/>
      <c r="K1572" s="214"/>
      <c r="L1572" s="214"/>
      <c r="M1572" s="214"/>
      <c r="N1572" s="214"/>
      <c r="O1572" s="214"/>
      <c r="P1572" s="216"/>
    </row>
    <row r="1573" spans="2:16">
      <c r="B1573" s="267">
        <v>46301</v>
      </c>
      <c r="C1573" s="261" t="s">
        <v>11666</v>
      </c>
      <c r="D1573" s="261" t="s">
        <v>9995</v>
      </c>
      <c r="E1573" s="261" t="s">
        <v>3044</v>
      </c>
      <c r="F1573" s="261">
        <v>356.38342836033547</v>
      </c>
      <c r="G1573" s="261" t="s">
        <v>2992</v>
      </c>
      <c r="H1573" s="261" t="s">
        <v>2978</v>
      </c>
      <c r="I1573" s="261" t="s">
        <v>9077</v>
      </c>
      <c r="J1573" s="213"/>
      <c r="K1573" s="214"/>
      <c r="L1573" s="214"/>
      <c r="M1573" s="214"/>
      <c r="N1573" s="214"/>
      <c r="O1573" s="214"/>
      <c r="P1573" s="216"/>
    </row>
    <row r="1574" spans="2:16">
      <c r="B1574" s="267">
        <v>46301</v>
      </c>
      <c r="C1574" s="261" t="s">
        <v>11666</v>
      </c>
      <c r="D1574" s="261" t="s">
        <v>9995</v>
      </c>
      <c r="E1574" s="261" t="s">
        <v>3044</v>
      </c>
      <c r="F1574" s="261">
        <v>356.37900133803493</v>
      </c>
      <c r="G1574" s="261" t="s">
        <v>2992</v>
      </c>
      <c r="H1574" s="261" t="s">
        <v>2916</v>
      </c>
      <c r="I1574" s="261" t="s">
        <v>9078</v>
      </c>
      <c r="J1574" s="213"/>
      <c r="K1574" s="214"/>
      <c r="L1574" s="214"/>
      <c r="M1574" s="214"/>
      <c r="N1574" s="214"/>
      <c r="O1574" s="214"/>
      <c r="P1574" s="216"/>
    </row>
    <row r="1575" spans="2:16">
      <c r="B1575" s="267">
        <v>46301</v>
      </c>
      <c r="C1575" s="261" t="s">
        <v>11666</v>
      </c>
      <c r="D1575" s="261" t="s">
        <v>9995</v>
      </c>
      <c r="E1575" s="261" t="s">
        <v>3044</v>
      </c>
      <c r="F1575" s="261">
        <v>356.38158585224301</v>
      </c>
      <c r="G1575" s="261" t="s">
        <v>2992</v>
      </c>
      <c r="H1575" s="261" t="s">
        <v>2976</v>
      </c>
      <c r="I1575" s="261" t="s">
        <v>9079</v>
      </c>
      <c r="J1575" s="213"/>
      <c r="K1575" s="214"/>
      <c r="L1575" s="214"/>
      <c r="M1575" s="214"/>
      <c r="N1575" s="214"/>
      <c r="O1575" s="214"/>
      <c r="P1575" s="216"/>
    </row>
    <row r="1576" spans="2:16">
      <c r="B1576" s="267">
        <v>46301</v>
      </c>
      <c r="C1576" s="261" t="s">
        <v>11666</v>
      </c>
      <c r="D1576" s="261" t="s">
        <v>9995</v>
      </c>
      <c r="E1576" s="261" t="s">
        <v>3044</v>
      </c>
      <c r="F1576" s="261">
        <v>356.38159185647959</v>
      </c>
      <c r="G1576" s="261" t="s">
        <v>2992</v>
      </c>
      <c r="H1576" s="261" t="s">
        <v>2977</v>
      </c>
      <c r="I1576" s="261" t="s">
        <v>9080</v>
      </c>
      <c r="J1576" s="213"/>
      <c r="K1576" s="214"/>
      <c r="L1576" s="214"/>
      <c r="M1576" s="214"/>
      <c r="N1576" s="214"/>
      <c r="O1576" s="214"/>
      <c r="P1576" s="216"/>
    </row>
    <row r="1577" spans="2:16">
      <c r="B1577" s="267">
        <v>46301</v>
      </c>
      <c r="C1577" s="261" t="s">
        <v>11666</v>
      </c>
      <c r="D1577" s="261" t="s">
        <v>9995</v>
      </c>
      <c r="E1577" s="261" t="s">
        <v>3044</v>
      </c>
      <c r="F1577" s="261">
        <v>548.21700364351273</v>
      </c>
      <c r="G1577" s="261" t="s">
        <v>2939</v>
      </c>
      <c r="H1577" s="261" t="s">
        <v>2975</v>
      </c>
      <c r="I1577" s="261" t="s">
        <v>9081</v>
      </c>
      <c r="J1577" s="213"/>
      <c r="K1577" s="214"/>
      <c r="L1577" s="214"/>
      <c r="M1577" s="214"/>
      <c r="N1577" s="214"/>
      <c r="O1577" s="214"/>
      <c r="P1577" s="216"/>
    </row>
    <row r="1578" spans="2:16">
      <c r="B1578" s="267">
        <v>46301</v>
      </c>
      <c r="C1578" s="261" t="s">
        <v>11666</v>
      </c>
      <c r="D1578" s="261" t="s">
        <v>9995</v>
      </c>
      <c r="E1578" s="261" t="s">
        <v>3044</v>
      </c>
      <c r="F1578" s="261">
        <v>348.48861439852038</v>
      </c>
      <c r="G1578" s="261" t="s">
        <v>2939</v>
      </c>
      <c r="H1578" s="261" t="s">
        <v>2866</v>
      </c>
      <c r="I1578" s="261" t="s">
        <v>9082</v>
      </c>
      <c r="J1578" s="213"/>
      <c r="K1578" s="214"/>
      <c r="L1578" s="214"/>
      <c r="M1578" s="214"/>
      <c r="N1578" s="214"/>
      <c r="O1578" s="214"/>
      <c r="P1578" s="216"/>
    </row>
    <row r="1579" spans="2:16">
      <c r="B1579" s="267">
        <v>46301</v>
      </c>
      <c r="C1579" s="261" t="s">
        <v>11666</v>
      </c>
      <c r="D1579" s="261" t="s">
        <v>9995</v>
      </c>
      <c r="E1579" s="261" t="s">
        <v>3044</v>
      </c>
      <c r="F1579" s="261">
        <v>347.12256210297352</v>
      </c>
      <c r="G1579" s="261" t="s">
        <v>2939</v>
      </c>
      <c r="H1579" s="261" t="s">
        <v>2976</v>
      </c>
      <c r="I1579" s="261" t="s">
        <v>9083</v>
      </c>
      <c r="J1579" s="213"/>
      <c r="K1579" s="214"/>
      <c r="L1579" s="214"/>
      <c r="M1579" s="214"/>
      <c r="N1579" s="214"/>
      <c r="O1579" s="214"/>
      <c r="P1579" s="216"/>
    </row>
    <row r="1580" spans="2:16">
      <c r="B1580" s="267">
        <v>46301</v>
      </c>
      <c r="C1580" s="261" t="s">
        <v>11666</v>
      </c>
      <c r="D1580" s="261" t="s">
        <v>9995</v>
      </c>
      <c r="E1580" s="261" t="s">
        <v>3044</v>
      </c>
      <c r="F1580" s="261">
        <v>327.24605009332299</v>
      </c>
      <c r="G1580" s="261" t="s">
        <v>2940</v>
      </c>
      <c r="H1580" s="261" t="s">
        <v>2980</v>
      </c>
      <c r="I1580" s="261" t="s">
        <v>9084</v>
      </c>
      <c r="J1580" s="213"/>
      <c r="K1580" s="214"/>
      <c r="L1580" s="214"/>
      <c r="M1580" s="214"/>
      <c r="N1580" s="214"/>
      <c r="O1580" s="214"/>
      <c r="P1580" s="216"/>
    </row>
    <row r="1581" spans="2:16">
      <c r="B1581" s="267">
        <v>46301</v>
      </c>
      <c r="C1581" s="261" t="s">
        <v>11666</v>
      </c>
      <c r="D1581" s="261" t="s">
        <v>9995</v>
      </c>
      <c r="E1581" s="261" t="s">
        <v>3044</v>
      </c>
      <c r="F1581" s="261">
        <v>330.23747130855918</v>
      </c>
      <c r="G1581" s="261" t="s">
        <v>2940</v>
      </c>
      <c r="H1581" s="261" t="s">
        <v>2979</v>
      </c>
      <c r="I1581" s="261" t="s">
        <v>9085</v>
      </c>
      <c r="J1581" s="213"/>
      <c r="K1581" s="214"/>
      <c r="L1581" s="214"/>
      <c r="M1581" s="214"/>
      <c r="N1581" s="214"/>
      <c r="O1581" s="214"/>
      <c r="P1581" s="216"/>
    </row>
    <row r="1582" spans="2:16">
      <c r="B1582" s="267">
        <v>46301</v>
      </c>
      <c r="C1582" s="261" t="s">
        <v>11666</v>
      </c>
      <c r="D1582" s="261" t="s">
        <v>9995</v>
      </c>
      <c r="E1582" s="261" t="s">
        <v>3044</v>
      </c>
      <c r="F1582" s="261">
        <v>318.29449323704472</v>
      </c>
      <c r="G1582" s="261" t="s">
        <v>2940</v>
      </c>
      <c r="H1582" s="261" t="s">
        <v>2940</v>
      </c>
      <c r="I1582" s="261" t="s">
        <v>9086</v>
      </c>
      <c r="J1582" s="213"/>
      <c r="K1582" s="214"/>
      <c r="L1582" s="214"/>
      <c r="M1582" s="214"/>
      <c r="N1582" s="214"/>
      <c r="O1582" s="214"/>
      <c r="P1582" s="216"/>
    </row>
    <row r="1583" spans="2:16">
      <c r="B1583" s="267">
        <v>46301</v>
      </c>
      <c r="C1583" s="261" t="s">
        <v>11666</v>
      </c>
      <c r="D1583" s="261" t="s">
        <v>9995</v>
      </c>
      <c r="E1583" s="261" t="s">
        <v>3044</v>
      </c>
      <c r="F1583" s="261">
        <v>622.43694866797887</v>
      </c>
      <c r="G1583" s="261" t="s">
        <v>2940</v>
      </c>
      <c r="H1583" s="261" t="s">
        <v>2939</v>
      </c>
      <c r="I1583" s="261" t="s">
        <v>9087</v>
      </c>
      <c r="J1583" s="213"/>
      <c r="K1583" s="214"/>
      <c r="L1583" s="214"/>
      <c r="M1583" s="214"/>
      <c r="N1583" s="214"/>
      <c r="O1583" s="214"/>
      <c r="P1583" s="216"/>
    </row>
    <row r="1584" spans="2:16">
      <c r="B1584" s="267">
        <v>46301</v>
      </c>
      <c r="C1584" s="261" t="s">
        <v>11666</v>
      </c>
      <c r="D1584" s="261" t="s">
        <v>9995</v>
      </c>
      <c r="E1584" s="261" t="s">
        <v>3044</v>
      </c>
      <c r="F1584" s="261">
        <v>338.34690473973751</v>
      </c>
      <c r="G1584" s="261" t="s">
        <v>2988</v>
      </c>
      <c r="H1584" s="261" t="s">
        <v>2977</v>
      </c>
      <c r="I1584" s="261" t="s">
        <v>9088</v>
      </c>
      <c r="J1584" s="213"/>
      <c r="K1584" s="214"/>
      <c r="L1584" s="214"/>
      <c r="M1584" s="214"/>
      <c r="N1584" s="214"/>
      <c r="O1584" s="214"/>
      <c r="P1584" s="216"/>
    </row>
    <row r="1585" spans="2:16">
      <c r="B1585" s="267">
        <v>46301</v>
      </c>
      <c r="C1585" s="261" t="s">
        <v>11666</v>
      </c>
      <c r="D1585" s="261" t="s">
        <v>9995</v>
      </c>
      <c r="E1585" s="261" t="s">
        <v>3044</v>
      </c>
      <c r="F1585" s="261">
        <v>355.55720507353539</v>
      </c>
      <c r="G1585" s="261" t="s">
        <v>2988</v>
      </c>
      <c r="H1585" s="261" t="s">
        <v>2978</v>
      </c>
      <c r="I1585" s="261" t="s">
        <v>9089</v>
      </c>
      <c r="J1585" s="213"/>
      <c r="K1585" s="214"/>
      <c r="L1585" s="214"/>
      <c r="M1585" s="214"/>
      <c r="N1585" s="214"/>
      <c r="O1585" s="214"/>
      <c r="P1585" s="216"/>
    </row>
    <row r="1586" spans="2:16">
      <c r="B1586" s="267">
        <v>46301</v>
      </c>
      <c r="C1586" s="261" t="s">
        <v>11666</v>
      </c>
      <c r="D1586" s="261" t="s">
        <v>9995</v>
      </c>
      <c r="E1586" s="261" t="s">
        <v>3044</v>
      </c>
      <c r="F1586" s="261">
        <v>355.56344489753252</v>
      </c>
      <c r="G1586" s="261" t="s">
        <v>2988</v>
      </c>
      <c r="H1586" s="261" t="s">
        <v>2916</v>
      </c>
      <c r="I1586" s="261" t="s">
        <v>9090</v>
      </c>
      <c r="J1586" s="213"/>
      <c r="K1586" s="214"/>
      <c r="L1586" s="214"/>
      <c r="M1586" s="214"/>
      <c r="N1586" s="214"/>
      <c r="O1586" s="214"/>
      <c r="P1586" s="216"/>
    </row>
    <row r="1587" spans="2:16">
      <c r="B1587" s="267">
        <v>46301</v>
      </c>
      <c r="C1587" s="261" t="s">
        <v>11666</v>
      </c>
      <c r="D1587" s="261" t="s">
        <v>9995</v>
      </c>
      <c r="E1587" s="261" t="s">
        <v>3044</v>
      </c>
      <c r="F1587" s="261">
        <v>355.5580114684999</v>
      </c>
      <c r="G1587" s="261" t="s">
        <v>2988</v>
      </c>
      <c r="H1587" s="261" t="s">
        <v>2917</v>
      </c>
      <c r="I1587" s="261" t="s">
        <v>9091</v>
      </c>
      <c r="J1587" s="213"/>
      <c r="K1587" s="214"/>
      <c r="L1587" s="214"/>
      <c r="M1587" s="214"/>
      <c r="N1587" s="214"/>
      <c r="O1587" s="214"/>
      <c r="P1587" s="216"/>
    </row>
    <row r="1588" spans="2:16">
      <c r="B1588" s="267">
        <v>46301</v>
      </c>
      <c r="C1588" s="261" t="s">
        <v>11666</v>
      </c>
      <c r="D1588" s="261" t="s">
        <v>9995</v>
      </c>
      <c r="E1588" s="261" t="s">
        <v>3044</v>
      </c>
      <c r="F1588" s="261">
        <v>355.55894629657269</v>
      </c>
      <c r="G1588" s="261" t="s">
        <v>2988</v>
      </c>
      <c r="H1588" s="261" t="s">
        <v>2918</v>
      </c>
      <c r="I1588" s="261" t="s">
        <v>9092</v>
      </c>
      <c r="J1588" s="213"/>
      <c r="K1588" s="214"/>
      <c r="L1588" s="214"/>
      <c r="M1588" s="214"/>
      <c r="N1588" s="214"/>
      <c r="O1588" s="214"/>
      <c r="P1588" s="216"/>
    </row>
    <row r="1589" spans="2:16">
      <c r="B1589" s="267">
        <v>46301</v>
      </c>
      <c r="C1589" s="261" t="s">
        <v>11666</v>
      </c>
      <c r="D1589" s="261" t="s">
        <v>9995</v>
      </c>
      <c r="E1589" s="261" t="s">
        <v>3044</v>
      </c>
      <c r="F1589" s="261">
        <v>371.12286028638482</v>
      </c>
      <c r="G1589" s="261" t="s">
        <v>2991</v>
      </c>
      <c r="H1589" s="261" t="s">
        <v>2981</v>
      </c>
      <c r="I1589" s="261" t="s">
        <v>9093</v>
      </c>
      <c r="J1589" s="213"/>
      <c r="K1589" s="214"/>
      <c r="L1589" s="214"/>
      <c r="M1589" s="214"/>
      <c r="N1589" s="214"/>
      <c r="O1589" s="214"/>
      <c r="P1589" s="216"/>
    </row>
    <row r="1590" spans="2:16">
      <c r="B1590" s="267">
        <v>46301</v>
      </c>
      <c r="C1590" s="261" t="s">
        <v>11666</v>
      </c>
      <c r="D1590" s="261" t="s">
        <v>9995</v>
      </c>
      <c r="E1590" s="261" t="s">
        <v>3044</v>
      </c>
      <c r="F1590" s="261">
        <v>375.12172400765121</v>
      </c>
      <c r="G1590" s="261" t="s">
        <v>2991</v>
      </c>
      <c r="H1590" s="261" t="s">
        <v>2940</v>
      </c>
      <c r="I1590" s="261" t="s">
        <v>9094</v>
      </c>
      <c r="J1590" s="213"/>
      <c r="K1590" s="214"/>
      <c r="L1590" s="214"/>
      <c r="M1590" s="214"/>
      <c r="N1590" s="214"/>
      <c r="O1590" s="214"/>
      <c r="P1590" s="216"/>
    </row>
    <row r="1591" spans="2:16">
      <c r="B1591" s="267">
        <v>46301</v>
      </c>
      <c r="C1591" s="261" t="s">
        <v>11666</v>
      </c>
      <c r="D1591" s="261" t="s">
        <v>9995</v>
      </c>
      <c r="E1591" s="261" t="s">
        <v>3044</v>
      </c>
      <c r="F1591" s="261">
        <v>313.44257597252732</v>
      </c>
      <c r="G1591" s="261" t="s">
        <v>7327</v>
      </c>
      <c r="H1591" s="261" t="s">
        <v>2981</v>
      </c>
      <c r="I1591" s="261" t="s">
        <v>9095</v>
      </c>
      <c r="J1591" s="213"/>
      <c r="K1591" s="214"/>
      <c r="L1591" s="214"/>
      <c r="M1591" s="214"/>
      <c r="N1591" s="214"/>
      <c r="O1591" s="214"/>
      <c r="P1591" s="216"/>
    </row>
    <row r="1592" spans="2:16">
      <c r="B1592" s="267">
        <v>46301</v>
      </c>
      <c r="C1592" s="261" t="s">
        <v>11666</v>
      </c>
      <c r="D1592" s="261" t="s">
        <v>9995</v>
      </c>
      <c r="E1592" s="261" t="s">
        <v>3044</v>
      </c>
      <c r="F1592" s="261">
        <v>313.4442059583962</v>
      </c>
      <c r="G1592" s="261" t="s">
        <v>7327</v>
      </c>
      <c r="H1592" s="261" t="s">
        <v>2980</v>
      </c>
      <c r="I1592" s="261" t="s">
        <v>9096</v>
      </c>
      <c r="J1592" s="213"/>
      <c r="K1592" s="214"/>
      <c r="L1592" s="214"/>
      <c r="M1592" s="214"/>
      <c r="N1592" s="214"/>
      <c r="O1592" s="214"/>
      <c r="P1592" s="216"/>
    </row>
    <row r="1593" spans="2:16">
      <c r="B1593" s="267">
        <v>46301</v>
      </c>
      <c r="C1593" s="261" t="s">
        <v>11666</v>
      </c>
      <c r="D1593" s="261" t="s">
        <v>9995</v>
      </c>
      <c r="E1593" s="261" t="s">
        <v>3044</v>
      </c>
      <c r="F1593" s="261">
        <v>313.44286998361349</v>
      </c>
      <c r="G1593" s="261" t="s">
        <v>7327</v>
      </c>
      <c r="H1593" s="261" t="s">
        <v>2979</v>
      </c>
      <c r="I1593" s="261" t="s">
        <v>9097</v>
      </c>
      <c r="J1593" s="213"/>
      <c r="K1593" s="214"/>
      <c r="L1593" s="214"/>
      <c r="M1593" s="214"/>
      <c r="N1593" s="214"/>
      <c r="O1593" s="214"/>
      <c r="P1593" s="216"/>
    </row>
    <row r="1594" spans="2:16">
      <c r="B1594" s="267">
        <v>46301</v>
      </c>
      <c r="C1594" s="261" t="s">
        <v>11666</v>
      </c>
      <c r="D1594" s="261" t="s">
        <v>9995</v>
      </c>
      <c r="E1594" s="261" t="s">
        <v>3044</v>
      </c>
      <c r="F1594" s="261">
        <v>313.44187829643488</v>
      </c>
      <c r="G1594" s="261" t="s">
        <v>7327</v>
      </c>
      <c r="H1594" s="261" t="s">
        <v>2940</v>
      </c>
      <c r="I1594" s="261" t="s">
        <v>9098</v>
      </c>
      <c r="J1594" s="213"/>
      <c r="K1594" s="214"/>
      <c r="L1594" s="214"/>
      <c r="M1594" s="214"/>
      <c r="N1594" s="214"/>
      <c r="O1594" s="214"/>
      <c r="P1594" s="216"/>
    </row>
    <row r="1595" spans="2:16">
      <c r="B1595" s="267">
        <v>46301</v>
      </c>
      <c r="C1595" s="261" t="s">
        <v>11666</v>
      </c>
      <c r="D1595" s="261" t="s">
        <v>9995</v>
      </c>
      <c r="E1595" s="261" t="s">
        <v>3044</v>
      </c>
      <c r="F1595" s="261">
        <v>313.44378584995872</v>
      </c>
      <c r="G1595" s="261" t="s">
        <v>7327</v>
      </c>
      <c r="H1595" s="261" t="s">
        <v>2939</v>
      </c>
      <c r="I1595" s="261" t="s">
        <v>9099</v>
      </c>
      <c r="J1595" s="213"/>
      <c r="K1595" s="214"/>
      <c r="L1595" s="214"/>
      <c r="M1595" s="214"/>
      <c r="N1595" s="214"/>
      <c r="O1595" s="214"/>
      <c r="P1595" s="216"/>
    </row>
    <row r="1596" spans="2:16">
      <c r="B1596" s="267">
        <v>46301</v>
      </c>
      <c r="C1596" s="261" t="s">
        <v>11666</v>
      </c>
      <c r="D1596" s="261" t="s">
        <v>9995</v>
      </c>
      <c r="E1596" s="261" t="s">
        <v>3044</v>
      </c>
      <c r="F1596" s="261">
        <v>328.74808840174228</v>
      </c>
      <c r="G1596" s="261" t="s">
        <v>2981</v>
      </c>
      <c r="H1596" s="261" t="s">
        <v>2940</v>
      </c>
      <c r="I1596" s="261" t="s">
        <v>9100</v>
      </c>
      <c r="J1596" s="213"/>
      <c r="K1596" s="214"/>
      <c r="L1596" s="214"/>
      <c r="M1596" s="214"/>
      <c r="N1596" s="214"/>
      <c r="O1596" s="214"/>
      <c r="P1596" s="216"/>
    </row>
    <row r="1597" spans="2:16">
      <c r="B1597" s="267">
        <v>46301</v>
      </c>
      <c r="C1597" s="261" t="s">
        <v>11666</v>
      </c>
      <c r="D1597" s="261" t="s">
        <v>9995</v>
      </c>
      <c r="E1597" s="261" t="s">
        <v>3044</v>
      </c>
      <c r="F1597" s="261">
        <v>512.49369516549632</v>
      </c>
      <c r="G1597" s="261" t="s">
        <v>2981</v>
      </c>
      <c r="H1597" s="261" t="s">
        <v>2939</v>
      </c>
      <c r="I1597" s="261" t="s">
        <v>9101</v>
      </c>
      <c r="J1597" s="213"/>
      <c r="K1597" s="214"/>
      <c r="L1597" s="214"/>
      <c r="M1597" s="214"/>
      <c r="N1597" s="214"/>
      <c r="O1597" s="214"/>
      <c r="P1597" s="216"/>
    </row>
    <row r="1598" spans="2:16">
      <c r="B1598" s="267">
        <v>46301</v>
      </c>
      <c r="C1598" s="261" t="s">
        <v>11666</v>
      </c>
      <c r="D1598" s="261" t="s">
        <v>9995</v>
      </c>
      <c r="E1598" s="261" t="s">
        <v>3044</v>
      </c>
      <c r="F1598" s="261">
        <v>382.73713178280741</v>
      </c>
      <c r="G1598" s="261" t="s">
        <v>2981</v>
      </c>
      <c r="H1598" s="261" t="s">
        <v>2938</v>
      </c>
      <c r="I1598" s="261" t="s">
        <v>9102</v>
      </c>
      <c r="J1598" s="213"/>
      <c r="K1598" s="214"/>
      <c r="L1598" s="214"/>
      <c r="M1598" s="214"/>
      <c r="N1598" s="214"/>
      <c r="O1598" s="214"/>
      <c r="P1598" s="216"/>
    </row>
    <row r="1599" spans="2:16">
      <c r="B1599" s="267">
        <v>46301</v>
      </c>
      <c r="C1599" s="261" t="s">
        <v>11666</v>
      </c>
      <c r="D1599" s="261" t="s">
        <v>9995</v>
      </c>
      <c r="E1599" s="261" t="s">
        <v>3044</v>
      </c>
      <c r="F1599" s="261">
        <v>383.07600648608059</v>
      </c>
      <c r="G1599" s="261" t="s">
        <v>2981</v>
      </c>
      <c r="H1599" s="261" t="s">
        <v>2937</v>
      </c>
      <c r="I1599" s="261" t="s">
        <v>9103</v>
      </c>
      <c r="J1599" s="213"/>
      <c r="K1599" s="214"/>
      <c r="L1599" s="214"/>
      <c r="M1599" s="214"/>
      <c r="N1599" s="214"/>
      <c r="O1599" s="214"/>
      <c r="P1599" s="216"/>
    </row>
    <row r="1600" spans="2:16">
      <c r="B1600" s="267">
        <v>46301</v>
      </c>
      <c r="C1600" s="261" t="s">
        <v>11667</v>
      </c>
      <c r="D1600" s="261" t="s">
        <v>9995</v>
      </c>
      <c r="E1600" s="261" t="s">
        <v>3049</v>
      </c>
      <c r="F1600" s="261">
        <v>797.71861441200599</v>
      </c>
      <c r="G1600" s="261" t="s">
        <v>2983</v>
      </c>
      <c r="H1600" s="261" t="s">
        <v>2917</v>
      </c>
      <c r="I1600" s="261" t="s">
        <v>9104</v>
      </c>
      <c r="J1600" s="213"/>
      <c r="K1600" s="214"/>
      <c r="L1600" s="214"/>
      <c r="M1600" s="214"/>
      <c r="N1600" s="214"/>
      <c r="O1600" s="214"/>
      <c r="P1600" s="216"/>
    </row>
    <row r="1601" spans="2:16">
      <c r="B1601" s="267">
        <v>46301</v>
      </c>
      <c r="C1601" s="261" t="s">
        <v>11667</v>
      </c>
      <c r="D1601" s="261" t="s">
        <v>9995</v>
      </c>
      <c r="E1601" s="261" t="s">
        <v>3049</v>
      </c>
      <c r="F1601" s="261">
        <v>883.11432720627636</v>
      </c>
      <c r="G1601" s="261" t="s">
        <v>3022</v>
      </c>
      <c r="H1601" s="261" t="s">
        <v>2918</v>
      </c>
      <c r="I1601" s="261" t="s">
        <v>9105</v>
      </c>
      <c r="J1601" s="213"/>
      <c r="K1601" s="214"/>
      <c r="L1601" s="214"/>
      <c r="M1601" s="214"/>
      <c r="N1601" s="214"/>
      <c r="O1601" s="214"/>
      <c r="P1601" s="216"/>
    </row>
    <row r="1602" spans="2:16">
      <c r="B1602" s="267">
        <v>46301</v>
      </c>
      <c r="C1602" s="261" t="s">
        <v>11667</v>
      </c>
      <c r="D1602" s="261" t="s">
        <v>9995</v>
      </c>
      <c r="E1602" s="261" t="s">
        <v>3049</v>
      </c>
      <c r="F1602" s="261">
        <v>521.87496591359377</v>
      </c>
      <c r="G1602" s="261" t="s">
        <v>3022</v>
      </c>
      <c r="H1602" s="261" t="s">
        <v>2922</v>
      </c>
      <c r="I1602" s="261" t="s">
        <v>9106</v>
      </c>
      <c r="J1602" s="213"/>
      <c r="K1602" s="214"/>
      <c r="L1602" s="214"/>
      <c r="M1602" s="214"/>
      <c r="N1602" s="214"/>
      <c r="O1602" s="214"/>
      <c r="P1602" s="216"/>
    </row>
    <row r="1603" spans="2:16">
      <c r="B1603" s="267">
        <v>46301</v>
      </c>
      <c r="C1603" s="261" t="s">
        <v>11667</v>
      </c>
      <c r="D1603" s="261" t="s">
        <v>9995</v>
      </c>
      <c r="E1603" s="261" t="s">
        <v>3049</v>
      </c>
      <c r="F1603" s="261">
        <v>521.86763070710003</v>
      </c>
      <c r="G1603" s="261" t="s">
        <v>3022</v>
      </c>
      <c r="H1603" s="261" t="s">
        <v>2933</v>
      </c>
      <c r="I1603" s="261" t="s">
        <v>9107</v>
      </c>
      <c r="J1603" s="213"/>
      <c r="K1603" s="214"/>
      <c r="L1603" s="214"/>
      <c r="M1603" s="214"/>
      <c r="N1603" s="214"/>
      <c r="O1603" s="214"/>
      <c r="P1603" s="216"/>
    </row>
    <row r="1604" spans="2:16">
      <c r="B1604" s="267">
        <v>46301</v>
      </c>
      <c r="C1604" s="261" t="s">
        <v>11667</v>
      </c>
      <c r="D1604" s="261" t="s">
        <v>9995</v>
      </c>
      <c r="E1604" s="261" t="s">
        <v>3049</v>
      </c>
      <c r="F1604" s="261">
        <v>672.05590599984862</v>
      </c>
      <c r="G1604" s="261" t="s">
        <v>3022</v>
      </c>
      <c r="H1604" s="261" t="s">
        <v>2935</v>
      </c>
      <c r="I1604" s="261" t="s">
        <v>9108</v>
      </c>
      <c r="J1604" s="213"/>
      <c r="K1604" s="214"/>
      <c r="L1604" s="214"/>
      <c r="M1604" s="214"/>
      <c r="N1604" s="214"/>
      <c r="O1604" s="214"/>
      <c r="P1604" s="216"/>
    </row>
    <row r="1605" spans="2:16">
      <c r="B1605" s="267">
        <v>46301</v>
      </c>
      <c r="C1605" s="261" t="s">
        <v>11667</v>
      </c>
      <c r="D1605" s="261" t="s">
        <v>9995</v>
      </c>
      <c r="E1605" s="261" t="s">
        <v>3049</v>
      </c>
      <c r="F1605" s="261">
        <v>494.0016320599243</v>
      </c>
      <c r="G1605" s="261" t="s">
        <v>3022</v>
      </c>
      <c r="H1605" s="261" t="s">
        <v>2916</v>
      </c>
      <c r="I1605" s="261" t="s">
        <v>9109</v>
      </c>
      <c r="J1605" s="213"/>
      <c r="K1605" s="214"/>
      <c r="L1605" s="214"/>
      <c r="M1605" s="214"/>
      <c r="N1605" s="214"/>
      <c r="O1605" s="214"/>
      <c r="P1605" s="216"/>
    </row>
    <row r="1606" spans="2:16">
      <c r="B1606" s="267">
        <v>46301</v>
      </c>
      <c r="C1606" s="261" t="s">
        <v>11667</v>
      </c>
      <c r="D1606" s="261" t="s">
        <v>9995</v>
      </c>
      <c r="E1606" s="261" t="s">
        <v>3049</v>
      </c>
      <c r="F1606" s="261">
        <v>428.85789493191987</v>
      </c>
      <c r="G1606" s="261" t="s">
        <v>3022</v>
      </c>
      <c r="H1606" s="261" t="s">
        <v>2937</v>
      </c>
      <c r="I1606" s="261" t="s">
        <v>9110</v>
      </c>
      <c r="J1606" s="213"/>
      <c r="K1606" s="214"/>
      <c r="L1606" s="214"/>
      <c r="M1606" s="214"/>
      <c r="N1606" s="214"/>
      <c r="O1606" s="214"/>
      <c r="P1606" s="216"/>
    </row>
    <row r="1607" spans="2:16">
      <c r="B1607" s="267">
        <v>46301</v>
      </c>
      <c r="C1607" s="261" t="s">
        <v>11667</v>
      </c>
      <c r="D1607" s="261" t="s">
        <v>9995</v>
      </c>
      <c r="E1607" s="261" t="s">
        <v>3049</v>
      </c>
      <c r="F1607" s="261">
        <v>573.09927902044728</v>
      </c>
      <c r="G1607" s="261" t="s">
        <v>3022</v>
      </c>
      <c r="H1607" s="261" t="s">
        <v>2864</v>
      </c>
      <c r="I1607" s="261" t="s">
        <v>9111</v>
      </c>
      <c r="J1607" s="213"/>
      <c r="K1607" s="214"/>
      <c r="L1607" s="214"/>
      <c r="M1607" s="214"/>
      <c r="N1607" s="214"/>
      <c r="O1607" s="214"/>
      <c r="P1607" s="216"/>
    </row>
    <row r="1608" spans="2:16">
      <c r="B1608" s="267">
        <v>46301</v>
      </c>
      <c r="C1608" s="261" t="s">
        <v>11667</v>
      </c>
      <c r="D1608" s="261" t="s">
        <v>9995</v>
      </c>
      <c r="E1608" s="261" t="s">
        <v>3049</v>
      </c>
      <c r="F1608" s="261">
        <v>735.75615708902478</v>
      </c>
      <c r="G1608" s="261" t="s">
        <v>3022</v>
      </c>
      <c r="H1608" s="261" t="s">
        <v>2865</v>
      </c>
      <c r="I1608" s="261" t="s">
        <v>9112</v>
      </c>
      <c r="J1608" s="213"/>
      <c r="K1608" s="214"/>
      <c r="L1608" s="214"/>
      <c r="M1608" s="214"/>
      <c r="N1608" s="214"/>
      <c r="O1608" s="214"/>
      <c r="P1608" s="216"/>
    </row>
    <row r="1609" spans="2:16">
      <c r="B1609" s="267">
        <v>46301</v>
      </c>
      <c r="C1609" s="261" t="s">
        <v>11667</v>
      </c>
      <c r="D1609" s="261" t="s">
        <v>9995</v>
      </c>
      <c r="E1609" s="261" t="s">
        <v>3049</v>
      </c>
      <c r="F1609" s="261">
        <v>424.92967565357691</v>
      </c>
      <c r="G1609" s="261" t="s">
        <v>2977</v>
      </c>
      <c r="H1609" s="261" t="s">
        <v>2938</v>
      </c>
      <c r="I1609" s="261" t="s">
        <v>9113</v>
      </c>
      <c r="J1609" s="213"/>
      <c r="K1609" s="214"/>
      <c r="L1609" s="214"/>
      <c r="M1609" s="214"/>
      <c r="N1609" s="214"/>
      <c r="O1609" s="214"/>
      <c r="P1609" s="216"/>
    </row>
    <row r="1610" spans="2:16">
      <c r="B1610" s="267">
        <v>46301</v>
      </c>
      <c r="C1610" s="261" t="s">
        <v>11667</v>
      </c>
      <c r="D1610" s="261" t="s">
        <v>9995</v>
      </c>
      <c r="E1610" s="261" t="s">
        <v>3049</v>
      </c>
      <c r="F1610" s="261">
        <v>619.16374331293628</v>
      </c>
      <c r="G1610" s="261" t="s">
        <v>2933</v>
      </c>
      <c r="H1610" s="261" t="s">
        <v>2865</v>
      </c>
      <c r="I1610" s="261" t="s">
        <v>9114</v>
      </c>
      <c r="J1610" s="213"/>
      <c r="K1610" s="214"/>
      <c r="L1610" s="214"/>
      <c r="M1610" s="214"/>
      <c r="N1610" s="214"/>
      <c r="O1610" s="214"/>
      <c r="P1610" s="216"/>
    </row>
    <row r="1611" spans="2:16">
      <c r="B1611" s="267">
        <v>46301</v>
      </c>
      <c r="C1611" s="261" t="s">
        <v>11667</v>
      </c>
      <c r="D1611" s="261" t="s">
        <v>9995</v>
      </c>
      <c r="E1611" s="261" t="s">
        <v>3049</v>
      </c>
      <c r="F1611" s="261">
        <v>430.78878303896641</v>
      </c>
      <c r="G1611" s="261" t="s">
        <v>2933</v>
      </c>
      <c r="H1611" s="261" t="s">
        <v>2982</v>
      </c>
      <c r="I1611" s="261" t="s">
        <v>9115</v>
      </c>
      <c r="J1611" s="213"/>
      <c r="K1611" s="214"/>
      <c r="L1611" s="214"/>
      <c r="M1611" s="214"/>
      <c r="N1611" s="214"/>
      <c r="O1611" s="214"/>
      <c r="P1611" s="216"/>
    </row>
    <row r="1612" spans="2:16">
      <c r="B1612" s="267">
        <v>46301</v>
      </c>
      <c r="C1612" s="261" t="s">
        <v>11667</v>
      </c>
      <c r="D1612" s="261" t="s">
        <v>9995</v>
      </c>
      <c r="E1612" s="261" t="s">
        <v>3049</v>
      </c>
      <c r="F1612" s="261">
        <v>522.11993778636679</v>
      </c>
      <c r="G1612" s="261" t="s">
        <v>2977</v>
      </c>
      <c r="H1612" s="261" t="s">
        <v>2936</v>
      </c>
      <c r="I1612" s="261" t="s">
        <v>9116</v>
      </c>
      <c r="J1612" s="213"/>
      <c r="K1612" s="214"/>
      <c r="L1612" s="214"/>
      <c r="M1612" s="214"/>
      <c r="N1612" s="214"/>
      <c r="O1612" s="214"/>
      <c r="P1612" s="216"/>
    </row>
    <row r="1613" spans="2:16">
      <c r="B1613" s="267">
        <v>46301</v>
      </c>
      <c r="C1613" s="261" t="s">
        <v>11667</v>
      </c>
      <c r="D1613" s="261" t="s">
        <v>9995</v>
      </c>
      <c r="E1613" s="261" t="s">
        <v>3049</v>
      </c>
      <c r="F1613" s="261">
        <v>447.07034568767989</v>
      </c>
      <c r="G1613" s="261" t="s">
        <v>2933</v>
      </c>
      <c r="H1613" s="261" t="s">
        <v>2864</v>
      </c>
      <c r="I1613" s="261" t="s">
        <v>9117</v>
      </c>
      <c r="J1613" s="213"/>
      <c r="K1613" s="214"/>
      <c r="L1613" s="214"/>
      <c r="M1613" s="214"/>
      <c r="N1613" s="214"/>
      <c r="O1613" s="214"/>
      <c r="P1613" s="216"/>
    </row>
    <row r="1614" spans="2:16">
      <c r="B1614" s="267">
        <v>46301</v>
      </c>
      <c r="C1614" s="261" t="s">
        <v>11667</v>
      </c>
      <c r="D1614" s="261" t="s">
        <v>9995</v>
      </c>
      <c r="E1614" s="261" t="s">
        <v>3049</v>
      </c>
      <c r="F1614" s="261">
        <v>460.39735014131293</v>
      </c>
      <c r="G1614" s="261" t="s">
        <v>2977</v>
      </c>
      <c r="H1614" s="261" t="s">
        <v>2922</v>
      </c>
      <c r="I1614" s="261" t="s">
        <v>9118</v>
      </c>
      <c r="J1614" s="213"/>
      <c r="K1614" s="214"/>
      <c r="L1614" s="214"/>
      <c r="M1614" s="214"/>
      <c r="N1614" s="214"/>
      <c r="O1614" s="214"/>
      <c r="P1614" s="216"/>
    </row>
    <row r="1615" spans="2:16">
      <c r="B1615" s="267">
        <v>46301</v>
      </c>
      <c r="C1615" s="261" t="s">
        <v>11667</v>
      </c>
      <c r="D1615" s="261" t="s">
        <v>9995</v>
      </c>
      <c r="E1615" s="261" t="s">
        <v>3049</v>
      </c>
      <c r="F1615" s="261">
        <v>522.19934344571084</v>
      </c>
      <c r="G1615" s="261" t="s">
        <v>2977</v>
      </c>
      <c r="H1615" s="261" t="s">
        <v>2935</v>
      </c>
      <c r="I1615" s="261" t="s">
        <v>9119</v>
      </c>
      <c r="J1615" s="213"/>
      <c r="K1615" s="214"/>
      <c r="L1615" s="214"/>
      <c r="M1615" s="214"/>
      <c r="N1615" s="214"/>
      <c r="O1615" s="214"/>
      <c r="P1615" s="216"/>
    </row>
    <row r="1616" spans="2:16">
      <c r="B1616" s="267">
        <v>46301</v>
      </c>
      <c r="C1616" s="261" t="s">
        <v>11667</v>
      </c>
      <c r="D1616" s="261" t="s">
        <v>9995</v>
      </c>
      <c r="E1616" s="261" t="s">
        <v>3049</v>
      </c>
      <c r="F1616" s="261">
        <v>446.98536107223481</v>
      </c>
      <c r="G1616" s="261" t="s">
        <v>2933</v>
      </c>
      <c r="H1616" s="261" t="s">
        <v>2945</v>
      </c>
      <c r="I1616" s="261" t="s">
        <v>9120</v>
      </c>
      <c r="J1616" s="213"/>
      <c r="K1616" s="214"/>
      <c r="L1616" s="214"/>
      <c r="M1616" s="214"/>
      <c r="N1616" s="214"/>
      <c r="O1616" s="214"/>
      <c r="P1616" s="216"/>
    </row>
    <row r="1617" spans="2:16">
      <c r="B1617" s="267">
        <v>46301</v>
      </c>
      <c r="C1617" s="261" t="s">
        <v>11667</v>
      </c>
      <c r="D1617" s="261" t="s">
        <v>9995</v>
      </c>
      <c r="E1617" s="261" t="s">
        <v>3049</v>
      </c>
      <c r="F1617" s="261">
        <v>796.19308005186031</v>
      </c>
      <c r="G1617" s="261" t="s">
        <v>2977</v>
      </c>
      <c r="H1617" s="261" t="s">
        <v>2933</v>
      </c>
      <c r="I1617" s="261" t="s">
        <v>9121</v>
      </c>
      <c r="J1617" s="213"/>
      <c r="K1617" s="214"/>
      <c r="L1617" s="214"/>
      <c r="M1617" s="214"/>
      <c r="N1617" s="214"/>
      <c r="O1617" s="214"/>
      <c r="P1617" s="216"/>
    </row>
    <row r="1618" spans="2:16">
      <c r="B1618" s="267">
        <v>46301</v>
      </c>
      <c r="C1618" s="261" t="s">
        <v>11667</v>
      </c>
      <c r="D1618" s="261" t="s">
        <v>9995</v>
      </c>
      <c r="E1618" s="261" t="s">
        <v>3049</v>
      </c>
      <c r="F1618" s="261">
        <v>654.89150353521109</v>
      </c>
      <c r="G1618" s="261" t="s">
        <v>2933</v>
      </c>
      <c r="H1618" s="261" t="s">
        <v>2974</v>
      </c>
      <c r="I1618" s="261" t="s">
        <v>9122</v>
      </c>
      <c r="J1618" s="213"/>
      <c r="K1618" s="214"/>
      <c r="L1618" s="214"/>
      <c r="M1618" s="214"/>
      <c r="N1618" s="214"/>
      <c r="O1618" s="214"/>
      <c r="P1618" s="216"/>
    </row>
    <row r="1619" spans="2:16">
      <c r="B1619" s="267">
        <v>46301</v>
      </c>
      <c r="C1619" s="261" t="s">
        <v>11667</v>
      </c>
      <c r="D1619" s="261" t="s">
        <v>9995</v>
      </c>
      <c r="E1619" s="261" t="s">
        <v>3049</v>
      </c>
      <c r="F1619" s="261">
        <v>434.79526123357942</v>
      </c>
      <c r="G1619" s="261" t="s">
        <v>2978</v>
      </c>
      <c r="H1619" s="261" t="s">
        <v>2974</v>
      </c>
      <c r="I1619" s="261" t="s">
        <v>9123</v>
      </c>
      <c r="J1619" s="213"/>
      <c r="K1619" s="214"/>
      <c r="L1619" s="214"/>
      <c r="M1619" s="214"/>
      <c r="N1619" s="214"/>
      <c r="O1619" s="214"/>
      <c r="P1619" s="216"/>
    </row>
    <row r="1620" spans="2:16">
      <c r="B1620" s="267">
        <v>46301</v>
      </c>
      <c r="C1620" s="261" t="s">
        <v>11667</v>
      </c>
      <c r="D1620" s="261" t="s">
        <v>9995</v>
      </c>
      <c r="E1620" s="261" t="s">
        <v>3049</v>
      </c>
      <c r="F1620" s="261">
        <v>481.97774792346172</v>
      </c>
      <c r="G1620" s="261" t="s">
        <v>2978</v>
      </c>
      <c r="H1620" s="261" t="s">
        <v>2980</v>
      </c>
      <c r="I1620" s="261" t="s">
        <v>9124</v>
      </c>
      <c r="J1620" s="213"/>
      <c r="K1620" s="214"/>
      <c r="L1620" s="214"/>
      <c r="M1620" s="214"/>
      <c r="N1620" s="214"/>
      <c r="O1620" s="214"/>
      <c r="P1620" s="216"/>
    </row>
    <row r="1621" spans="2:16">
      <c r="B1621" s="267">
        <v>46301</v>
      </c>
      <c r="C1621" s="261" t="s">
        <v>11667</v>
      </c>
      <c r="D1621" s="261" t="s">
        <v>9995</v>
      </c>
      <c r="E1621" s="261" t="s">
        <v>3049</v>
      </c>
      <c r="F1621" s="261">
        <v>549.77127893082798</v>
      </c>
      <c r="G1621" s="261" t="s">
        <v>2978</v>
      </c>
      <c r="H1621" s="261" t="s">
        <v>2945</v>
      </c>
      <c r="I1621" s="261" t="s">
        <v>9125</v>
      </c>
      <c r="J1621" s="213"/>
      <c r="K1621" s="214"/>
      <c r="L1621" s="214"/>
      <c r="M1621" s="214"/>
      <c r="N1621" s="214"/>
      <c r="O1621" s="214"/>
      <c r="P1621" s="216"/>
    </row>
    <row r="1622" spans="2:16">
      <c r="B1622" s="267">
        <v>46301</v>
      </c>
      <c r="C1622" s="261" t="s">
        <v>11667</v>
      </c>
      <c r="D1622" s="261" t="s">
        <v>9995</v>
      </c>
      <c r="E1622" s="261" t="s">
        <v>3049</v>
      </c>
      <c r="F1622" s="261">
        <v>407.39224415831268</v>
      </c>
      <c r="G1622" s="261" t="s">
        <v>2978</v>
      </c>
      <c r="H1622" s="261" t="s">
        <v>2864</v>
      </c>
      <c r="I1622" s="261" t="s">
        <v>9126</v>
      </c>
      <c r="J1622" s="213"/>
      <c r="K1622" s="214"/>
      <c r="L1622" s="214"/>
      <c r="M1622" s="214"/>
      <c r="N1622" s="214"/>
      <c r="O1622" s="214"/>
      <c r="P1622" s="216"/>
    </row>
    <row r="1623" spans="2:16">
      <c r="B1623" s="267">
        <v>46301</v>
      </c>
      <c r="C1623" s="261" t="s">
        <v>11667</v>
      </c>
      <c r="D1623" s="261" t="s">
        <v>9995</v>
      </c>
      <c r="E1623" s="261" t="s">
        <v>3049</v>
      </c>
      <c r="F1623" s="261">
        <v>463.36976420786232</v>
      </c>
      <c r="G1623" s="261" t="s">
        <v>2979</v>
      </c>
      <c r="H1623" s="261" t="s">
        <v>2945</v>
      </c>
      <c r="I1623" s="261" t="s">
        <v>9127</v>
      </c>
      <c r="J1623" s="213"/>
      <c r="K1623" s="214"/>
      <c r="L1623" s="214"/>
      <c r="M1623" s="214"/>
      <c r="N1623" s="214"/>
      <c r="O1623" s="214"/>
      <c r="P1623" s="216"/>
    </row>
    <row r="1624" spans="2:16">
      <c r="B1624" s="267">
        <v>46301</v>
      </c>
      <c r="C1624" s="261" t="s">
        <v>11667</v>
      </c>
      <c r="D1624" s="261" t="s">
        <v>9995</v>
      </c>
      <c r="E1624" s="261" t="s">
        <v>3049</v>
      </c>
      <c r="F1624" s="261">
        <v>681.71017621131614</v>
      </c>
      <c r="G1624" s="261" t="s">
        <v>2979</v>
      </c>
      <c r="H1624" s="261" t="s">
        <v>2974</v>
      </c>
      <c r="I1624" s="261" t="s">
        <v>9128</v>
      </c>
      <c r="J1624" s="213"/>
      <c r="K1624" s="214"/>
      <c r="L1624" s="214"/>
      <c r="M1624" s="214"/>
      <c r="N1624" s="214"/>
      <c r="O1624" s="214"/>
      <c r="P1624" s="216"/>
    </row>
    <row r="1625" spans="2:16">
      <c r="B1625" s="267">
        <v>46301</v>
      </c>
      <c r="C1625" s="261" t="s">
        <v>11667</v>
      </c>
      <c r="D1625" s="261" t="s">
        <v>9995</v>
      </c>
      <c r="E1625" s="261" t="s">
        <v>3049</v>
      </c>
      <c r="F1625" s="261">
        <v>521.69021824095398</v>
      </c>
      <c r="G1625" s="261" t="s">
        <v>2933</v>
      </c>
      <c r="H1625" s="261" t="s">
        <v>2935</v>
      </c>
      <c r="I1625" s="261" t="s">
        <v>9129</v>
      </c>
      <c r="J1625" s="213"/>
      <c r="K1625" s="214"/>
      <c r="L1625" s="214"/>
      <c r="M1625" s="214"/>
      <c r="N1625" s="214"/>
      <c r="O1625" s="214"/>
      <c r="P1625" s="216"/>
    </row>
    <row r="1626" spans="2:16">
      <c r="B1626" s="267">
        <v>46301</v>
      </c>
      <c r="C1626" s="261" t="s">
        <v>11667</v>
      </c>
      <c r="D1626" s="261" t="s">
        <v>9995</v>
      </c>
      <c r="E1626" s="261" t="s">
        <v>3049</v>
      </c>
      <c r="F1626" s="261">
        <v>429.86489395983517</v>
      </c>
      <c r="G1626" s="261" t="s">
        <v>2933</v>
      </c>
      <c r="H1626" s="261" t="s">
        <v>2939</v>
      </c>
      <c r="I1626" s="261" t="s">
        <v>9130</v>
      </c>
      <c r="J1626" s="213"/>
      <c r="K1626" s="214"/>
      <c r="L1626" s="214"/>
      <c r="M1626" s="214"/>
      <c r="N1626" s="214"/>
      <c r="O1626" s="214"/>
      <c r="P1626" s="216"/>
    </row>
    <row r="1627" spans="2:16">
      <c r="B1627" s="267">
        <v>46301</v>
      </c>
      <c r="C1627" s="261" t="s">
        <v>11667</v>
      </c>
      <c r="D1627" s="261" t="s">
        <v>9995</v>
      </c>
      <c r="E1627" s="261" t="s">
        <v>3049</v>
      </c>
      <c r="F1627" s="261">
        <v>522.66876316256821</v>
      </c>
      <c r="G1627" s="261" t="s">
        <v>2983</v>
      </c>
      <c r="H1627" s="261" t="s">
        <v>2918</v>
      </c>
      <c r="I1627" s="261" t="s">
        <v>9131</v>
      </c>
      <c r="J1627" s="213"/>
      <c r="K1627" s="214"/>
      <c r="L1627" s="214"/>
      <c r="M1627" s="214"/>
      <c r="N1627" s="214"/>
      <c r="O1627" s="214"/>
      <c r="P1627" s="216"/>
    </row>
    <row r="1628" spans="2:16">
      <c r="B1628" s="267">
        <v>46301</v>
      </c>
      <c r="C1628" s="261" t="s">
        <v>11667</v>
      </c>
      <c r="D1628" s="261" t="s">
        <v>9995</v>
      </c>
      <c r="E1628" s="261" t="s">
        <v>3049</v>
      </c>
      <c r="F1628" s="261">
        <v>541.31698902696371</v>
      </c>
      <c r="G1628" s="261" t="s">
        <v>2983</v>
      </c>
      <c r="H1628" s="261" t="s">
        <v>2865</v>
      </c>
      <c r="I1628" s="261" t="s">
        <v>9132</v>
      </c>
      <c r="J1628" s="213"/>
      <c r="K1628" s="214"/>
      <c r="L1628" s="214"/>
      <c r="M1628" s="214"/>
      <c r="N1628" s="214"/>
      <c r="O1628" s="214"/>
      <c r="P1628" s="216"/>
    </row>
    <row r="1629" spans="2:16">
      <c r="B1629" s="267">
        <v>46301</v>
      </c>
      <c r="C1629" s="261" t="s">
        <v>11667</v>
      </c>
      <c r="D1629" s="261" t="s">
        <v>9995</v>
      </c>
      <c r="E1629" s="261" t="s">
        <v>3049</v>
      </c>
      <c r="F1629" s="261">
        <v>422.30013660900289</v>
      </c>
      <c r="G1629" s="261" t="s">
        <v>2983</v>
      </c>
      <c r="H1629" s="261" t="s">
        <v>2864</v>
      </c>
      <c r="I1629" s="261" t="s">
        <v>9133</v>
      </c>
      <c r="J1629" s="213"/>
      <c r="K1629" s="214"/>
      <c r="L1629" s="214"/>
      <c r="M1629" s="214"/>
      <c r="N1629" s="214"/>
      <c r="O1629" s="214"/>
      <c r="P1629" s="216"/>
    </row>
    <row r="1630" spans="2:16">
      <c r="B1630" s="267">
        <v>46301</v>
      </c>
      <c r="C1630" s="261" t="s">
        <v>11667</v>
      </c>
      <c r="D1630" s="261" t="s">
        <v>9995</v>
      </c>
      <c r="E1630" s="261" t="s">
        <v>3049</v>
      </c>
      <c r="F1630" s="261">
        <v>419.36510990234092</v>
      </c>
      <c r="G1630" s="261" t="s">
        <v>2983</v>
      </c>
      <c r="H1630" s="261" t="s">
        <v>2916</v>
      </c>
      <c r="I1630" s="261" t="s">
        <v>9134</v>
      </c>
      <c r="J1630" s="213"/>
      <c r="K1630" s="214"/>
      <c r="L1630" s="214"/>
      <c r="M1630" s="214"/>
      <c r="N1630" s="214"/>
      <c r="O1630" s="214"/>
      <c r="P1630" s="216"/>
    </row>
    <row r="1631" spans="2:16">
      <c r="B1631" s="267">
        <v>46301</v>
      </c>
      <c r="C1631" s="261" t="s">
        <v>11667</v>
      </c>
      <c r="D1631" s="261" t="s">
        <v>9995</v>
      </c>
      <c r="E1631" s="261" t="s">
        <v>3049</v>
      </c>
      <c r="F1631" s="261">
        <v>422.61084876721719</v>
      </c>
      <c r="G1631" s="261" t="s">
        <v>2983</v>
      </c>
      <c r="H1631" s="261" t="s">
        <v>2978</v>
      </c>
      <c r="I1631" s="261" t="s">
        <v>9135</v>
      </c>
      <c r="J1631" s="213"/>
      <c r="K1631" s="214"/>
      <c r="L1631" s="214"/>
      <c r="M1631" s="214"/>
      <c r="N1631" s="214"/>
      <c r="O1631" s="214"/>
      <c r="P1631" s="216"/>
    </row>
    <row r="1632" spans="2:16">
      <c r="B1632" s="267">
        <v>46301</v>
      </c>
      <c r="C1632" s="261" t="s">
        <v>11667</v>
      </c>
      <c r="D1632" s="261" t="s">
        <v>9995</v>
      </c>
      <c r="E1632" s="261" t="s">
        <v>3049</v>
      </c>
      <c r="F1632" s="261">
        <v>422.610585892573</v>
      </c>
      <c r="G1632" s="261" t="s">
        <v>2983</v>
      </c>
      <c r="H1632" s="261" t="s">
        <v>2977</v>
      </c>
      <c r="I1632" s="261" t="s">
        <v>9136</v>
      </c>
      <c r="J1632" s="213"/>
      <c r="K1632" s="214"/>
      <c r="L1632" s="214"/>
      <c r="M1632" s="214"/>
      <c r="N1632" s="214"/>
      <c r="O1632" s="214"/>
      <c r="P1632" s="216"/>
    </row>
    <row r="1633" spans="2:16">
      <c r="B1633" s="267">
        <v>46301</v>
      </c>
      <c r="C1633" s="261" t="s">
        <v>11667</v>
      </c>
      <c r="D1633" s="261" t="s">
        <v>9995</v>
      </c>
      <c r="E1633" s="261" t="s">
        <v>3049</v>
      </c>
      <c r="F1633" s="261">
        <v>422.60900098225102</v>
      </c>
      <c r="G1633" s="261" t="s">
        <v>2983</v>
      </c>
      <c r="H1633" s="261" t="s">
        <v>2976</v>
      </c>
      <c r="I1633" s="261" t="s">
        <v>9137</v>
      </c>
      <c r="J1633" s="213"/>
      <c r="K1633" s="214"/>
      <c r="L1633" s="214"/>
      <c r="M1633" s="214"/>
      <c r="N1633" s="214"/>
      <c r="O1633" s="214"/>
      <c r="P1633" s="216"/>
    </row>
    <row r="1634" spans="2:16">
      <c r="B1634" s="267">
        <v>46301</v>
      </c>
      <c r="C1634" s="261" t="s">
        <v>11667</v>
      </c>
      <c r="D1634" s="261" t="s">
        <v>9995</v>
      </c>
      <c r="E1634" s="261" t="s">
        <v>3049</v>
      </c>
      <c r="F1634" s="261">
        <v>422.61084770504391</v>
      </c>
      <c r="G1634" s="261" t="s">
        <v>2983</v>
      </c>
      <c r="H1634" s="261" t="s">
        <v>2866</v>
      </c>
      <c r="I1634" s="261" t="s">
        <v>9138</v>
      </c>
      <c r="J1634" s="213"/>
      <c r="K1634" s="214"/>
      <c r="L1634" s="214"/>
      <c r="M1634" s="214"/>
      <c r="N1634" s="214"/>
      <c r="O1634" s="214"/>
      <c r="P1634" s="216"/>
    </row>
    <row r="1635" spans="2:16">
      <c r="B1635" s="267">
        <v>46301</v>
      </c>
      <c r="C1635" s="261" t="s">
        <v>11667</v>
      </c>
      <c r="D1635" s="261" t="s">
        <v>9995</v>
      </c>
      <c r="E1635" s="261" t="s">
        <v>3049</v>
      </c>
      <c r="F1635" s="261">
        <v>709.55527858808637</v>
      </c>
      <c r="G1635" s="261" t="s">
        <v>2983</v>
      </c>
      <c r="H1635" s="261" t="s">
        <v>2974</v>
      </c>
      <c r="I1635" s="261" t="s">
        <v>9139</v>
      </c>
      <c r="J1635" s="213"/>
      <c r="K1635" s="214"/>
      <c r="L1635" s="214"/>
      <c r="M1635" s="214"/>
      <c r="N1635" s="214"/>
      <c r="O1635" s="214"/>
      <c r="P1635" s="216"/>
    </row>
    <row r="1636" spans="2:16">
      <c r="B1636" s="267">
        <v>46301</v>
      </c>
      <c r="C1636" s="261" t="s">
        <v>11667</v>
      </c>
      <c r="D1636" s="261" t="s">
        <v>9995</v>
      </c>
      <c r="E1636" s="261" t="s">
        <v>3049</v>
      </c>
      <c r="F1636" s="261">
        <v>481.04920643288642</v>
      </c>
      <c r="G1636" s="261" t="s">
        <v>2983</v>
      </c>
      <c r="H1636" s="261" t="s">
        <v>2945</v>
      </c>
      <c r="I1636" s="261" t="s">
        <v>9140</v>
      </c>
      <c r="J1636" s="213"/>
      <c r="K1636" s="214"/>
      <c r="L1636" s="214"/>
      <c r="M1636" s="214"/>
      <c r="N1636" s="214"/>
      <c r="O1636" s="214"/>
      <c r="P1636" s="216"/>
    </row>
    <row r="1637" spans="2:16">
      <c r="B1637" s="267">
        <v>46301</v>
      </c>
      <c r="C1637" s="261" t="s">
        <v>11667</v>
      </c>
      <c r="D1637" s="261" t="s">
        <v>9995</v>
      </c>
      <c r="E1637" s="261" t="s">
        <v>3049</v>
      </c>
      <c r="F1637" s="261">
        <v>493.31874125846662</v>
      </c>
      <c r="G1637" s="261" t="s">
        <v>2940</v>
      </c>
      <c r="H1637" s="261" t="s">
        <v>2936</v>
      </c>
      <c r="I1637" s="261" t="s">
        <v>9141</v>
      </c>
      <c r="J1637" s="213"/>
      <c r="K1637" s="214"/>
      <c r="L1637" s="214"/>
      <c r="M1637" s="214"/>
      <c r="N1637" s="214"/>
      <c r="O1637" s="214"/>
      <c r="P1637" s="216"/>
    </row>
    <row r="1638" spans="2:16">
      <c r="B1638" s="267">
        <v>46301</v>
      </c>
      <c r="C1638" s="261" t="s">
        <v>11667</v>
      </c>
      <c r="D1638" s="261" t="s">
        <v>9995</v>
      </c>
      <c r="E1638" s="261" t="s">
        <v>3049</v>
      </c>
      <c r="F1638" s="261">
        <v>493.21191320987418</v>
      </c>
      <c r="G1638" s="261" t="s">
        <v>2940</v>
      </c>
      <c r="H1638" s="261" t="s">
        <v>2937</v>
      </c>
      <c r="I1638" s="261" t="s">
        <v>9142</v>
      </c>
      <c r="J1638" s="213"/>
      <c r="K1638" s="214"/>
      <c r="L1638" s="214"/>
      <c r="M1638" s="214"/>
      <c r="N1638" s="214"/>
      <c r="O1638" s="214"/>
      <c r="P1638" s="216"/>
    </row>
    <row r="1639" spans="2:16">
      <c r="B1639" s="267">
        <v>46301</v>
      </c>
      <c r="C1639" s="261" t="s">
        <v>11667</v>
      </c>
      <c r="D1639" s="261" t="s">
        <v>9995</v>
      </c>
      <c r="E1639" s="261" t="s">
        <v>3049</v>
      </c>
      <c r="F1639" s="261">
        <v>491.8976177261211</v>
      </c>
      <c r="G1639" s="261" t="s">
        <v>2940</v>
      </c>
      <c r="H1639" s="261" t="s">
        <v>2940</v>
      </c>
      <c r="I1639" s="261" t="s">
        <v>9143</v>
      </c>
      <c r="J1639" s="213"/>
      <c r="K1639" s="214"/>
      <c r="L1639" s="214"/>
      <c r="M1639" s="214"/>
      <c r="N1639" s="214"/>
      <c r="O1639" s="214"/>
      <c r="P1639" s="216"/>
    </row>
    <row r="1640" spans="2:16">
      <c r="B1640" s="267">
        <v>46301</v>
      </c>
      <c r="C1640" s="261" t="s">
        <v>11644</v>
      </c>
      <c r="D1640" s="261" t="s">
        <v>9995</v>
      </c>
      <c r="E1640" s="261" t="s">
        <v>3035</v>
      </c>
      <c r="F1640" s="261">
        <v>789.16705381451175</v>
      </c>
      <c r="G1640" s="261" t="s">
        <v>7331</v>
      </c>
      <c r="H1640" s="261" t="s">
        <v>2935</v>
      </c>
      <c r="I1640" s="261" t="s">
        <v>2960</v>
      </c>
      <c r="J1640" s="213"/>
      <c r="K1640" s="214"/>
      <c r="L1640" s="214"/>
      <c r="M1640" s="214"/>
      <c r="N1640" s="214"/>
      <c r="O1640" s="214"/>
      <c r="P1640" s="216"/>
    </row>
    <row r="1641" spans="2:16">
      <c r="B1641" s="267">
        <v>46301</v>
      </c>
      <c r="C1641" s="261" t="s">
        <v>11644</v>
      </c>
      <c r="D1641" s="261" t="s">
        <v>9995</v>
      </c>
      <c r="E1641" s="261" t="s">
        <v>3035</v>
      </c>
      <c r="F1641" s="261">
        <v>567.01036942168139</v>
      </c>
      <c r="G1641" s="261" t="s">
        <v>7331</v>
      </c>
      <c r="H1641" s="261" t="s">
        <v>2933</v>
      </c>
      <c r="I1641" s="261" t="s">
        <v>2959</v>
      </c>
      <c r="J1641" s="213"/>
      <c r="K1641" s="214"/>
      <c r="L1641" s="214"/>
      <c r="M1641" s="214"/>
      <c r="N1641" s="214"/>
      <c r="O1641" s="214"/>
      <c r="P1641" s="216"/>
    </row>
    <row r="1642" spans="2:16">
      <c r="B1642" s="267">
        <v>46301</v>
      </c>
      <c r="C1642" s="261" t="s">
        <v>11651</v>
      </c>
      <c r="D1642" s="261" t="s">
        <v>9995</v>
      </c>
      <c r="E1642" s="261" t="s">
        <v>3035</v>
      </c>
      <c r="F1642" s="261">
        <v>459.39431716874242</v>
      </c>
      <c r="G1642" s="261" t="s">
        <v>7915</v>
      </c>
      <c r="H1642" s="261" t="s">
        <v>7327</v>
      </c>
      <c r="I1642" s="261" t="s">
        <v>9144</v>
      </c>
      <c r="J1642" s="213"/>
      <c r="K1642" s="214"/>
      <c r="L1642" s="214"/>
      <c r="M1642" s="214"/>
      <c r="N1642" s="214"/>
      <c r="O1642" s="214"/>
      <c r="P1642" s="216"/>
    </row>
    <row r="1643" spans="2:16">
      <c r="B1643" s="267">
        <v>46301</v>
      </c>
      <c r="C1643" s="261" t="s">
        <v>11651</v>
      </c>
      <c r="D1643" s="261" t="s">
        <v>9995</v>
      </c>
      <c r="E1643" s="261" t="s">
        <v>3035</v>
      </c>
      <c r="F1643" s="261">
        <v>459.39349874667818</v>
      </c>
      <c r="G1643" s="261" t="s">
        <v>7915</v>
      </c>
      <c r="H1643" s="261" t="s">
        <v>2987</v>
      </c>
      <c r="I1643" s="261" t="s">
        <v>9145</v>
      </c>
      <c r="J1643" s="213"/>
      <c r="K1643" s="214"/>
      <c r="L1643" s="214"/>
      <c r="M1643" s="214"/>
      <c r="N1643" s="214"/>
      <c r="O1643" s="214"/>
      <c r="P1643" s="216"/>
    </row>
    <row r="1644" spans="2:16">
      <c r="B1644" s="267">
        <v>46301</v>
      </c>
      <c r="C1644" s="261" t="s">
        <v>11651</v>
      </c>
      <c r="D1644" s="261" t="s">
        <v>9995</v>
      </c>
      <c r="E1644" s="261" t="s">
        <v>3035</v>
      </c>
      <c r="F1644" s="261">
        <v>459.39343328867108</v>
      </c>
      <c r="G1644" s="261" t="s">
        <v>7915</v>
      </c>
      <c r="H1644" s="261" t="s">
        <v>2986</v>
      </c>
      <c r="I1644" s="261" t="s">
        <v>9146</v>
      </c>
      <c r="J1644" s="213"/>
      <c r="K1644" s="214"/>
      <c r="L1644" s="214"/>
      <c r="M1644" s="214"/>
      <c r="N1644" s="214"/>
      <c r="O1644" s="214"/>
      <c r="P1644" s="216"/>
    </row>
    <row r="1645" spans="2:16">
      <c r="B1645" s="267">
        <v>46301</v>
      </c>
      <c r="C1645" s="261" t="s">
        <v>7651</v>
      </c>
      <c r="D1645" s="261" t="s">
        <v>9995</v>
      </c>
      <c r="E1645" s="261" t="s">
        <v>3035</v>
      </c>
      <c r="F1645" s="261">
        <v>898.01845204923302</v>
      </c>
      <c r="G1645" s="261" t="s">
        <v>2938</v>
      </c>
      <c r="H1645" s="261" t="s">
        <v>2866</v>
      </c>
      <c r="I1645" s="261" t="s">
        <v>9147</v>
      </c>
      <c r="J1645" s="213"/>
      <c r="K1645" s="214"/>
      <c r="L1645" s="214"/>
      <c r="M1645" s="214"/>
      <c r="N1645" s="214"/>
      <c r="O1645" s="214"/>
      <c r="P1645" s="216"/>
    </row>
    <row r="1646" spans="2:16">
      <c r="B1646" s="267">
        <v>46301</v>
      </c>
      <c r="C1646" s="261" t="s">
        <v>7651</v>
      </c>
      <c r="D1646" s="261" t="s">
        <v>9995</v>
      </c>
      <c r="E1646" s="261" t="s">
        <v>3035</v>
      </c>
      <c r="F1646" s="261">
        <v>837.53382964874618</v>
      </c>
      <c r="G1646" s="261" t="s">
        <v>2938</v>
      </c>
      <c r="H1646" s="261" t="s">
        <v>2945</v>
      </c>
      <c r="I1646" s="261" t="s">
        <v>9148</v>
      </c>
      <c r="J1646" s="213"/>
      <c r="K1646" s="214"/>
      <c r="L1646" s="214"/>
      <c r="M1646" s="214"/>
      <c r="N1646" s="214"/>
      <c r="O1646" s="214"/>
      <c r="P1646" s="216"/>
    </row>
    <row r="1647" spans="2:16">
      <c r="B1647" s="267">
        <v>46301</v>
      </c>
      <c r="C1647" s="261" t="s">
        <v>7651</v>
      </c>
      <c r="D1647" s="261" t="s">
        <v>9995</v>
      </c>
      <c r="E1647" s="261" t="s">
        <v>3035</v>
      </c>
      <c r="F1647" s="261">
        <v>1142.4311637021599</v>
      </c>
      <c r="G1647" s="261" t="s">
        <v>2938</v>
      </c>
      <c r="H1647" s="261" t="s">
        <v>2865</v>
      </c>
      <c r="I1647" s="261" t="s">
        <v>9149</v>
      </c>
      <c r="J1647" s="213"/>
      <c r="K1647" s="214"/>
      <c r="L1647" s="214"/>
      <c r="M1647" s="214"/>
      <c r="N1647" s="214"/>
      <c r="O1647" s="214"/>
      <c r="P1647" s="216"/>
    </row>
    <row r="1648" spans="2:16">
      <c r="B1648" s="267">
        <v>46301</v>
      </c>
      <c r="C1648" s="261" t="s">
        <v>7651</v>
      </c>
      <c r="D1648" s="261" t="s">
        <v>9995</v>
      </c>
      <c r="E1648" s="261" t="s">
        <v>3035</v>
      </c>
      <c r="F1648" s="261">
        <v>537.25765520054847</v>
      </c>
      <c r="G1648" s="261" t="s">
        <v>2938</v>
      </c>
      <c r="H1648" s="261" t="s">
        <v>2975</v>
      </c>
      <c r="I1648" s="261" t="s">
        <v>9150</v>
      </c>
      <c r="J1648" s="213"/>
      <c r="K1648" s="214"/>
      <c r="L1648" s="214"/>
      <c r="M1648" s="214"/>
      <c r="N1648" s="214"/>
      <c r="O1648" s="214"/>
      <c r="P1648" s="216"/>
    </row>
    <row r="1649" spans="2:16">
      <c r="B1649" s="267">
        <v>46301</v>
      </c>
      <c r="C1649" s="261" t="s">
        <v>7651</v>
      </c>
      <c r="D1649" s="261" t="s">
        <v>9995</v>
      </c>
      <c r="E1649" s="261" t="s">
        <v>3035</v>
      </c>
      <c r="F1649" s="261">
        <v>740.5615514065139</v>
      </c>
      <c r="G1649" s="261" t="s">
        <v>2938</v>
      </c>
      <c r="H1649" s="261" t="s">
        <v>2974</v>
      </c>
      <c r="I1649" s="261" t="s">
        <v>9151</v>
      </c>
      <c r="J1649" s="213"/>
      <c r="K1649" s="214"/>
      <c r="L1649" s="214"/>
      <c r="M1649" s="214"/>
      <c r="N1649" s="214"/>
      <c r="O1649" s="214"/>
      <c r="P1649" s="216"/>
    </row>
    <row r="1650" spans="2:16">
      <c r="B1650" s="267">
        <v>46301</v>
      </c>
      <c r="C1650" s="261" t="s">
        <v>7651</v>
      </c>
      <c r="D1650" s="261" t="s">
        <v>9995</v>
      </c>
      <c r="E1650" s="261" t="s">
        <v>3035</v>
      </c>
      <c r="F1650" s="261">
        <v>1033.461251625326</v>
      </c>
      <c r="G1650" s="261" t="s">
        <v>2938</v>
      </c>
      <c r="H1650" s="261" t="s">
        <v>2864</v>
      </c>
      <c r="I1650" s="261" t="s">
        <v>9152</v>
      </c>
      <c r="J1650" s="213"/>
      <c r="K1650" s="214"/>
      <c r="L1650" s="214"/>
      <c r="M1650" s="214"/>
      <c r="N1650" s="214"/>
      <c r="O1650" s="214"/>
      <c r="P1650" s="216"/>
    </row>
    <row r="1651" spans="2:16">
      <c r="B1651" s="267">
        <v>46302</v>
      </c>
      <c r="C1651" s="261" t="s">
        <v>11678</v>
      </c>
      <c r="D1651" s="261" t="s">
        <v>9995</v>
      </c>
      <c r="E1651" s="261" t="s">
        <v>3041</v>
      </c>
      <c r="F1651" s="261">
        <v>536.57616796530783</v>
      </c>
      <c r="G1651" s="261" t="s">
        <v>2974</v>
      </c>
      <c r="H1651" s="261" t="s">
        <v>2974</v>
      </c>
      <c r="I1651" s="261" t="s">
        <v>9218</v>
      </c>
      <c r="J1651" s="213"/>
      <c r="K1651" s="214"/>
      <c r="L1651" s="214"/>
      <c r="M1651" s="214"/>
      <c r="N1651" s="214"/>
      <c r="O1651" s="214"/>
      <c r="P1651" s="216"/>
    </row>
    <row r="1652" spans="2:16">
      <c r="B1652" s="267">
        <v>46302</v>
      </c>
      <c r="C1652" s="261" t="s">
        <v>11678</v>
      </c>
      <c r="D1652" s="261" t="s">
        <v>9995</v>
      </c>
      <c r="E1652" s="261" t="s">
        <v>3041</v>
      </c>
      <c r="F1652" s="261">
        <v>757.39512610260863</v>
      </c>
      <c r="G1652" s="261" t="s">
        <v>2935</v>
      </c>
      <c r="H1652" s="261" t="s">
        <v>2977</v>
      </c>
      <c r="I1652" s="261" t="s">
        <v>9219</v>
      </c>
      <c r="J1652" s="213"/>
      <c r="K1652" s="214"/>
      <c r="L1652" s="214"/>
      <c r="M1652" s="214"/>
      <c r="N1652" s="214"/>
      <c r="O1652" s="214"/>
      <c r="P1652" s="216"/>
    </row>
    <row r="1653" spans="2:16">
      <c r="B1653" s="267">
        <v>46302</v>
      </c>
      <c r="C1653" s="261" t="s">
        <v>11678</v>
      </c>
      <c r="D1653" s="261" t="s">
        <v>9995</v>
      </c>
      <c r="E1653" s="261" t="s">
        <v>3041</v>
      </c>
      <c r="F1653" s="261">
        <v>462.53851921204478</v>
      </c>
      <c r="G1653" s="261" t="s">
        <v>2865</v>
      </c>
      <c r="H1653" s="261" t="s">
        <v>2938</v>
      </c>
      <c r="I1653" s="261" t="s">
        <v>9220</v>
      </c>
      <c r="J1653" s="213"/>
      <c r="K1653" s="214"/>
      <c r="L1653" s="214"/>
      <c r="M1653" s="214"/>
      <c r="N1653" s="214"/>
      <c r="O1653" s="214"/>
      <c r="P1653" s="216"/>
    </row>
    <row r="1654" spans="2:16">
      <c r="B1654" s="267">
        <v>46302</v>
      </c>
      <c r="C1654" s="261" t="s">
        <v>11678</v>
      </c>
      <c r="D1654" s="261" t="s">
        <v>9995</v>
      </c>
      <c r="E1654" s="261" t="s">
        <v>3041</v>
      </c>
      <c r="F1654" s="261">
        <v>589.82463022181764</v>
      </c>
      <c r="G1654" s="261" t="s">
        <v>2937</v>
      </c>
      <c r="H1654" s="261" t="s">
        <v>2935</v>
      </c>
      <c r="I1654" s="261" t="s">
        <v>9221</v>
      </c>
      <c r="J1654" s="213"/>
      <c r="K1654" s="214"/>
      <c r="L1654" s="214"/>
      <c r="M1654" s="214"/>
      <c r="N1654" s="214"/>
      <c r="O1654" s="214"/>
      <c r="P1654" s="216"/>
    </row>
    <row r="1655" spans="2:16">
      <c r="B1655" s="267">
        <v>46302</v>
      </c>
      <c r="C1655" s="261" t="s">
        <v>11672</v>
      </c>
      <c r="D1655" s="261" t="s">
        <v>9995</v>
      </c>
      <c r="E1655" s="261" t="s">
        <v>3041</v>
      </c>
      <c r="F1655" s="261">
        <v>467.05681318137789</v>
      </c>
      <c r="G1655" s="261" t="s">
        <v>2864</v>
      </c>
      <c r="H1655" s="261" t="s">
        <v>2866</v>
      </c>
      <c r="I1655" s="261" t="s">
        <v>9222</v>
      </c>
      <c r="J1655" s="213"/>
      <c r="K1655" s="214"/>
      <c r="L1655" s="214"/>
      <c r="M1655" s="214"/>
      <c r="N1655" s="214"/>
      <c r="O1655" s="214"/>
      <c r="P1655" s="216"/>
    </row>
    <row r="1656" spans="2:16">
      <c r="B1656" s="267">
        <v>46302</v>
      </c>
      <c r="C1656" s="261" t="s">
        <v>11672</v>
      </c>
      <c r="D1656" s="261" t="s">
        <v>9995</v>
      </c>
      <c r="E1656" s="261" t="s">
        <v>3041</v>
      </c>
      <c r="F1656" s="261">
        <v>3323.4752160389912</v>
      </c>
      <c r="G1656" s="261" t="s">
        <v>2865</v>
      </c>
      <c r="H1656" s="261" t="s">
        <v>2865</v>
      </c>
      <c r="I1656" s="261" t="s">
        <v>9223</v>
      </c>
      <c r="J1656" s="213"/>
      <c r="K1656" s="214"/>
      <c r="L1656" s="214"/>
      <c r="M1656" s="214"/>
      <c r="N1656" s="214"/>
      <c r="O1656" s="214"/>
      <c r="P1656" s="216"/>
    </row>
    <row r="1657" spans="2:16">
      <c r="B1657" s="267">
        <v>46302</v>
      </c>
      <c r="C1657" s="261" t="s">
        <v>11678</v>
      </c>
      <c r="D1657" s="261" t="s">
        <v>9995</v>
      </c>
      <c r="E1657" s="261" t="s">
        <v>3045</v>
      </c>
      <c r="F1657" s="261">
        <v>525.38843467459083</v>
      </c>
      <c r="G1657" s="261" t="s">
        <v>2983</v>
      </c>
      <c r="H1657" s="261" t="s">
        <v>2866</v>
      </c>
      <c r="I1657" s="261" t="s">
        <v>9224</v>
      </c>
      <c r="J1657" s="213"/>
      <c r="K1657" s="214"/>
      <c r="L1657" s="214"/>
      <c r="M1657" s="214"/>
      <c r="N1657" s="214"/>
      <c r="O1657" s="214"/>
      <c r="P1657" s="216"/>
    </row>
    <row r="1658" spans="2:16">
      <c r="B1658" s="267">
        <v>46302</v>
      </c>
      <c r="C1658" s="261" t="s">
        <v>11678</v>
      </c>
      <c r="D1658" s="261" t="s">
        <v>9995</v>
      </c>
      <c r="E1658" s="261" t="s">
        <v>3045</v>
      </c>
      <c r="F1658" s="261">
        <v>474.49396975059062</v>
      </c>
      <c r="G1658" s="261" t="s">
        <v>2864</v>
      </c>
      <c r="H1658" s="261" t="s">
        <v>2922</v>
      </c>
      <c r="I1658" s="261" t="s">
        <v>9225</v>
      </c>
      <c r="J1658" s="213"/>
      <c r="K1658" s="214"/>
      <c r="L1658" s="214"/>
      <c r="M1658" s="214"/>
      <c r="N1658" s="214"/>
      <c r="O1658" s="214"/>
      <c r="P1658" s="216"/>
    </row>
    <row r="1659" spans="2:16">
      <c r="B1659" s="267">
        <v>46302</v>
      </c>
      <c r="C1659" s="261" t="s">
        <v>11678</v>
      </c>
      <c r="D1659" s="261" t="s">
        <v>9995</v>
      </c>
      <c r="E1659" s="261" t="s">
        <v>3045</v>
      </c>
      <c r="F1659" s="261">
        <v>472.55689419340342</v>
      </c>
      <c r="G1659" s="261" t="s">
        <v>2975</v>
      </c>
      <c r="H1659" s="261" t="s">
        <v>2945</v>
      </c>
      <c r="I1659" s="261" t="s">
        <v>9226</v>
      </c>
      <c r="J1659" s="213"/>
      <c r="K1659" s="214"/>
      <c r="L1659" s="214"/>
      <c r="M1659" s="214"/>
      <c r="N1659" s="214"/>
      <c r="O1659" s="214"/>
      <c r="P1659" s="216"/>
    </row>
    <row r="1660" spans="2:16">
      <c r="B1660" s="267">
        <v>46302</v>
      </c>
      <c r="C1660" s="261" t="s">
        <v>11678</v>
      </c>
      <c r="D1660" s="261" t="s">
        <v>9995</v>
      </c>
      <c r="E1660" s="261" t="s">
        <v>3045</v>
      </c>
      <c r="F1660" s="261">
        <v>446.8197866845876</v>
      </c>
      <c r="G1660" s="261" t="s">
        <v>2866</v>
      </c>
      <c r="H1660" s="261" t="s">
        <v>2939</v>
      </c>
      <c r="I1660" s="261" t="s">
        <v>9227</v>
      </c>
      <c r="J1660" s="213"/>
      <c r="K1660" s="214"/>
      <c r="L1660" s="214"/>
      <c r="M1660" s="214"/>
      <c r="N1660" s="214"/>
      <c r="O1660" s="214"/>
      <c r="P1660" s="216"/>
    </row>
    <row r="1661" spans="2:16">
      <c r="B1661" s="267">
        <v>46302</v>
      </c>
      <c r="C1661" s="261" t="s">
        <v>11672</v>
      </c>
      <c r="D1661" s="261" t="s">
        <v>9995</v>
      </c>
      <c r="E1661" s="261" t="s">
        <v>3045</v>
      </c>
      <c r="F1661" s="261">
        <v>465.08703515771782</v>
      </c>
      <c r="G1661" s="261" t="s">
        <v>2933</v>
      </c>
      <c r="H1661" s="261" t="s">
        <v>2922</v>
      </c>
      <c r="I1661" s="261" t="s">
        <v>9228</v>
      </c>
      <c r="J1661" s="213"/>
      <c r="K1661" s="214"/>
      <c r="L1661" s="214"/>
      <c r="M1661" s="214"/>
      <c r="N1661" s="214"/>
      <c r="O1661" s="214"/>
      <c r="P1661" s="216"/>
    </row>
    <row r="1662" spans="2:16">
      <c r="B1662" s="267">
        <v>46302</v>
      </c>
      <c r="C1662" s="261" t="s">
        <v>11672</v>
      </c>
      <c r="D1662" s="261" t="s">
        <v>9995</v>
      </c>
      <c r="E1662" s="261" t="s">
        <v>3045</v>
      </c>
      <c r="F1662" s="261">
        <v>435.76255032420158</v>
      </c>
      <c r="G1662" s="261" t="s">
        <v>2918</v>
      </c>
      <c r="H1662" s="261" t="s">
        <v>2978</v>
      </c>
      <c r="I1662" s="261" t="s">
        <v>9229</v>
      </c>
      <c r="J1662" s="213"/>
      <c r="K1662" s="214"/>
      <c r="L1662" s="214"/>
      <c r="M1662" s="214"/>
      <c r="N1662" s="214"/>
      <c r="O1662" s="214"/>
      <c r="P1662" s="216"/>
    </row>
    <row r="1663" spans="2:16">
      <c r="B1663" s="267">
        <v>46302</v>
      </c>
      <c r="C1663" s="261" t="s">
        <v>11672</v>
      </c>
      <c r="D1663" s="261" t="s">
        <v>9995</v>
      </c>
      <c r="E1663" s="261" t="s">
        <v>3045</v>
      </c>
      <c r="F1663" s="261">
        <v>399.52881603688002</v>
      </c>
      <c r="G1663" s="261" t="s">
        <v>2984</v>
      </c>
      <c r="H1663" s="261" t="s">
        <v>2978</v>
      </c>
      <c r="I1663" s="261" t="s">
        <v>9230</v>
      </c>
      <c r="J1663" s="213"/>
      <c r="K1663" s="214"/>
      <c r="L1663" s="214"/>
      <c r="M1663" s="214"/>
      <c r="N1663" s="214"/>
      <c r="O1663" s="214"/>
      <c r="P1663" s="216"/>
    </row>
    <row r="1664" spans="2:16">
      <c r="B1664" s="267">
        <v>46302</v>
      </c>
      <c r="C1664" s="261" t="s">
        <v>11676</v>
      </c>
      <c r="D1664" s="261" t="s">
        <v>9995</v>
      </c>
      <c r="E1664" s="261" t="s">
        <v>3037</v>
      </c>
      <c r="F1664" s="261">
        <v>359.96597865223879</v>
      </c>
      <c r="G1664" s="261" t="s">
        <v>2864</v>
      </c>
      <c r="H1664" s="261" t="s">
        <v>2935</v>
      </c>
      <c r="I1664" s="261" t="s">
        <v>9231</v>
      </c>
      <c r="J1664" s="213"/>
      <c r="K1664" s="214"/>
      <c r="L1664" s="214"/>
      <c r="M1664" s="214"/>
      <c r="N1664" s="214"/>
      <c r="O1664" s="214"/>
      <c r="P1664" s="216"/>
    </row>
    <row r="1665" spans="2:16">
      <c r="B1665" s="267">
        <v>46302</v>
      </c>
      <c r="C1665" s="261" t="s">
        <v>11676</v>
      </c>
      <c r="D1665" s="261" t="s">
        <v>9995</v>
      </c>
      <c r="E1665" s="261" t="s">
        <v>3037</v>
      </c>
      <c r="F1665" s="261">
        <v>359.96474268659949</v>
      </c>
      <c r="G1665" s="261" t="s">
        <v>2864</v>
      </c>
      <c r="H1665" s="261" t="s">
        <v>2936</v>
      </c>
      <c r="I1665" s="261" t="s">
        <v>9232</v>
      </c>
      <c r="J1665" s="213"/>
      <c r="K1665" s="214"/>
      <c r="L1665" s="214"/>
      <c r="M1665" s="214"/>
      <c r="N1665" s="214"/>
      <c r="O1665" s="214"/>
      <c r="P1665" s="216"/>
    </row>
    <row r="1666" spans="2:16">
      <c r="B1666" s="267">
        <v>46302</v>
      </c>
      <c r="C1666" s="261" t="s">
        <v>11676</v>
      </c>
      <c r="D1666" s="261" t="s">
        <v>9995</v>
      </c>
      <c r="E1666" s="261" t="s">
        <v>3037</v>
      </c>
      <c r="F1666" s="261">
        <v>359.96562327072019</v>
      </c>
      <c r="G1666" s="261" t="s">
        <v>2945</v>
      </c>
      <c r="H1666" s="261" t="s">
        <v>2936</v>
      </c>
      <c r="I1666" s="261" t="s">
        <v>9233</v>
      </c>
      <c r="J1666" s="213"/>
      <c r="K1666" s="214"/>
      <c r="L1666" s="214"/>
      <c r="M1666" s="214"/>
      <c r="N1666" s="214"/>
      <c r="O1666" s="214"/>
      <c r="P1666" s="216"/>
    </row>
    <row r="1667" spans="2:16">
      <c r="B1667" s="267">
        <v>46302</v>
      </c>
      <c r="C1667" s="261" t="s">
        <v>11672</v>
      </c>
      <c r="D1667" s="261" t="s">
        <v>9995</v>
      </c>
      <c r="E1667" s="261" t="s">
        <v>3037</v>
      </c>
      <c r="F1667" s="261">
        <v>411.64843900222331</v>
      </c>
      <c r="G1667" s="261" t="s">
        <v>2995</v>
      </c>
      <c r="H1667" s="261" t="s">
        <v>2981</v>
      </c>
      <c r="I1667" s="261" t="s">
        <v>9234</v>
      </c>
      <c r="J1667" s="213"/>
      <c r="K1667" s="214"/>
      <c r="L1667" s="214"/>
      <c r="M1667" s="214"/>
      <c r="N1667" s="214"/>
      <c r="O1667" s="214"/>
      <c r="P1667" s="216"/>
    </row>
    <row r="1668" spans="2:16">
      <c r="B1668" s="267">
        <v>46302</v>
      </c>
      <c r="C1668" s="261" t="s">
        <v>11672</v>
      </c>
      <c r="D1668" s="261" t="s">
        <v>9995</v>
      </c>
      <c r="E1668" s="261" t="s">
        <v>3037</v>
      </c>
      <c r="F1668" s="261">
        <v>421.87007031962281</v>
      </c>
      <c r="G1668" s="261" t="s">
        <v>2998</v>
      </c>
      <c r="H1668" s="261" t="s">
        <v>2976</v>
      </c>
      <c r="I1668" s="261" t="s">
        <v>9235</v>
      </c>
      <c r="J1668" s="213"/>
      <c r="K1668" s="214"/>
      <c r="L1668" s="214"/>
      <c r="M1668" s="214"/>
      <c r="N1668" s="214"/>
      <c r="O1668" s="214"/>
      <c r="P1668" s="216"/>
    </row>
    <row r="1669" spans="2:16">
      <c r="B1669" s="267">
        <v>46302</v>
      </c>
      <c r="C1669" s="261" t="s">
        <v>11677</v>
      </c>
      <c r="D1669" s="261" t="s">
        <v>9995</v>
      </c>
      <c r="E1669" s="261" t="s">
        <v>3037</v>
      </c>
      <c r="F1669" s="261">
        <v>4729.7645567264408</v>
      </c>
      <c r="G1669" s="261" t="s">
        <v>2864</v>
      </c>
      <c r="H1669" s="261" t="s">
        <v>3042</v>
      </c>
      <c r="I1669" s="261" t="s">
        <v>8950</v>
      </c>
      <c r="J1669" s="213"/>
      <c r="K1669" s="214"/>
      <c r="L1669" s="214"/>
      <c r="M1669" s="214"/>
      <c r="N1669" s="214"/>
      <c r="O1669" s="214"/>
      <c r="P1669" s="216"/>
    </row>
    <row r="1670" spans="2:16">
      <c r="B1670" s="267">
        <v>46302</v>
      </c>
      <c r="C1670" s="261" t="s">
        <v>11672</v>
      </c>
      <c r="D1670" s="261" t="s">
        <v>9995</v>
      </c>
      <c r="E1670" s="261" t="s">
        <v>3037</v>
      </c>
      <c r="F1670" s="261">
        <v>428.527143872343</v>
      </c>
      <c r="G1670" s="261" t="s">
        <v>2916</v>
      </c>
      <c r="H1670" s="261" t="s">
        <v>2985</v>
      </c>
      <c r="I1670" s="261" t="s">
        <v>9236</v>
      </c>
      <c r="J1670" s="213"/>
      <c r="K1670" s="214"/>
      <c r="L1670" s="214"/>
      <c r="M1670" s="214"/>
      <c r="N1670" s="214"/>
      <c r="O1670" s="214"/>
      <c r="P1670" s="216"/>
    </row>
    <row r="1671" spans="2:16">
      <c r="B1671" s="267">
        <v>46302</v>
      </c>
      <c r="C1671" s="261" t="s">
        <v>11672</v>
      </c>
      <c r="D1671" s="261" t="s">
        <v>9995</v>
      </c>
      <c r="E1671" s="261" t="s">
        <v>3037</v>
      </c>
      <c r="F1671" s="261">
        <v>17510.658036533281</v>
      </c>
      <c r="G1671" s="261" t="s">
        <v>3022</v>
      </c>
      <c r="H1671" s="261" t="s">
        <v>3042</v>
      </c>
      <c r="I1671" s="261" t="s">
        <v>9237</v>
      </c>
      <c r="J1671" s="213"/>
      <c r="K1671" s="214"/>
      <c r="L1671" s="214"/>
      <c r="M1671" s="214"/>
      <c r="N1671" s="214"/>
      <c r="O1671" s="214"/>
      <c r="P1671" s="216"/>
    </row>
    <row r="1672" spans="2:16">
      <c r="B1672" s="267">
        <v>46302</v>
      </c>
      <c r="C1672" s="261" t="s">
        <v>11672</v>
      </c>
      <c r="D1672" s="261" t="s">
        <v>9995</v>
      </c>
      <c r="E1672" s="261" t="s">
        <v>3037</v>
      </c>
      <c r="F1672" s="261">
        <v>520.25541758164763</v>
      </c>
      <c r="G1672" s="261" t="s">
        <v>7328</v>
      </c>
      <c r="H1672" s="261" t="s">
        <v>2865</v>
      </c>
      <c r="I1672" s="261" t="s">
        <v>9238</v>
      </c>
      <c r="J1672" s="213"/>
      <c r="K1672" s="214"/>
      <c r="L1672" s="214"/>
      <c r="M1672" s="214"/>
      <c r="N1672" s="214"/>
      <c r="O1672" s="214"/>
      <c r="P1672" s="216"/>
    </row>
    <row r="1673" spans="2:16">
      <c r="B1673" s="267">
        <v>46302</v>
      </c>
      <c r="C1673" s="261" t="s">
        <v>11672</v>
      </c>
      <c r="D1673" s="261" t="s">
        <v>9995</v>
      </c>
      <c r="E1673" s="261" t="s">
        <v>3037</v>
      </c>
      <c r="F1673" s="261">
        <v>579.31733683124185</v>
      </c>
      <c r="G1673" s="261" t="s">
        <v>2995</v>
      </c>
      <c r="H1673" s="261" t="s">
        <v>2988</v>
      </c>
      <c r="I1673" s="261" t="s">
        <v>9239</v>
      </c>
      <c r="J1673" s="213"/>
      <c r="K1673" s="214"/>
      <c r="L1673" s="214"/>
      <c r="M1673" s="214"/>
      <c r="N1673" s="214"/>
      <c r="O1673" s="214"/>
      <c r="P1673" s="216"/>
    </row>
    <row r="1674" spans="2:16">
      <c r="B1674" s="267">
        <v>46302</v>
      </c>
      <c r="C1674" s="261" t="s">
        <v>11679</v>
      </c>
      <c r="D1674" s="261" t="s">
        <v>9995</v>
      </c>
      <c r="E1674" s="261" t="s">
        <v>3037</v>
      </c>
      <c r="F1674" s="261">
        <v>356.15016499953339</v>
      </c>
      <c r="G1674" s="261" t="s">
        <v>2999</v>
      </c>
      <c r="H1674" s="261" t="s">
        <v>2983</v>
      </c>
      <c r="I1674" s="261" t="s">
        <v>9240</v>
      </c>
      <c r="J1674" s="213"/>
      <c r="K1674" s="214"/>
      <c r="L1674" s="214"/>
      <c r="M1674" s="214"/>
      <c r="N1674" s="214"/>
      <c r="O1674" s="214"/>
      <c r="P1674" s="216"/>
    </row>
    <row r="1675" spans="2:16">
      <c r="B1675" s="267">
        <v>46302</v>
      </c>
      <c r="C1675" s="261" t="s">
        <v>11679</v>
      </c>
      <c r="D1675" s="261" t="s">
        <v>9995</v>
      </c>
      <c r="E1675" s="261" t="s">
        <v>3037</v>
      </c>
      <c r="F1675" s="261">
        <v>696.0944297760725</v>
      </c>
      <c r="G1675" s="261" t="s">
        <v>2996</v>
      </c>
      <c r="H1675" s="261" t="s">
        <v>2865</v>
      </c>
      <c r="I1675" s="261" t="s">
        <v>9241</v>
      </c>
      <c r="J1675" s="213"/>
      <c r="K1675" s="214"/>
      <c r="L1675" s="214"/>
      <c r="M1675" s="214"/>
      <c r="N1675" s="214"/>
      <c r="O1675" s="214"/>
      <c r="P1675" s="216"/>
    </row>
    <row r="1676" spans="2:16">
      <c r="B1676" s="267">
        <v>46302</v>
      </c>
      <c r="C1676" s="261" t="s">
        <v>11679</v>
      </c>
      <c r="D1676" s="261" t="s">
        <v>9995</v>
      </c>
      <c r="E1676" s="261" t="s">
        <v>3037</v>
      </c>
      <c r="F1676" s="261">
        <v>340.00262587377802</v>
      </c>
      <c r="G1676" s="261" t="s">
        <v>2998</v>
      </c>
      <c r="H1676" s="261" t="s">
        <v>2922</v>
      </c>
      <c r="I1676" s="261" t="s">
        <v>9242</v>
      </c>
      <c r="J1676" s="213"/>
      <c r="K1676" s="214"/>
      <c r="L1676" s="214"/>
      <c r="M1676" s="214"/>
      <c r="N1676" s="214"/>
      <c r="O1676" s="214"/>
      <c r="P1676" s="216"/>
    </row>
    <row r="1677" spans="2:16">
      <c r="B1677" s="267">
        <v>46302</v>
      </c>
      <c r="C1677" s="261" t="s">
        <v>11678</v>
      </c>
      <c r="D1677" s="261" t="s">
        <v>9995</v>
      </c>
      <c r="E1677" s="261" t="s">
        <v>3037</v>
      </c>
      <c r="F1677" s="261">
        <v>871.17695370211732</v>
      </c>
      <c r="G1677" s="261" t="s">
        <v>2937</v>
      </c>
      <c r="H1677" s="261" t="s">
        <v>2866</v>
      </c>
      <c r="I1677" s="261" t="s">
        <v>9243</v>
      </c>
      <c r="J1677" s="213"/>
      <c r="K1677" s="214"/>
      <c r="L1677" s="214"/>
      <c r="M1677" s="214"/>
      <c r="N1677" s="214"/>
      <c r="O1677" s="214"/>
      <c r="P1677" s="216"/>
    </row>
    <row r="1678" spans="2:16">
      <c r="B1678" s="267">
        <v>46302</v>
      </c>
      <c r="C1678" s="261" t="s">
        <v>11678</v>
      </c>
      <c r="D1678" s="261" t="s">
        <v>9995</v>
      </c>
      <c r="E1678" s="261" t="s">
        <v>7409</v>
      </c>
      <c r="F1678" s="261">
        <v>1080.18396307854</v>
      </c>
      <c r="G1678" s="261" t="s">
        <v>3022</v>
      </c>
      <c r="H1678" s="261" t="s">
        <v>2976</v>
      </c>
      <c r="I1678" s="261" t="s">
        <v>9244</v>
      </c>
      <c r="J1678" s="213"/>
      <c r="K1678" s="214"/>
      <c r="L1678" s="214"/>
      <c r="M1678" s="214"/>
      <c r="N1678" s="214"/>
      <c r="O1678" s="214"/>
      <c r="P1678" s="216"/>
    </row>
    <row r="1679" spans="2:16">
      <c r="B1679" s="267">
        <v>46302</v>
      </c>
      <c r="C1679" s="261" t="s">
        <v>11678</v>
      </c>
      <c r="D1679" s="261" t="s">
        <v>9995</v>
      </c>
      <c r="E1679" s="261" t="s">
        <v>7409</v>
      </c>
      <c r="F1679" s="261">
        <v>438.29597930159071</v>
      </c>
      <c r="G1679" s="261" t="s">
        <v>2936</v>
      </c>
      <c r="H1679" s="261" t="s">
        <v>2918</v>
      </c>
      <c r="I1679" s="261" t="s">
        <v>9245</v>
      </c>
      <c r="J1679" s="213"/>
      <c r="K1679" s="214"/>
      <c r="L1679" s="214"/>
      <c r="M1679" s="214"/>
      <c r="N1679" s="214"/>
      <c r="O1679" s="214"/>
      <c r="P1679" s="216"/>
    </row>
    <row r="1680" spans="2:16">
      <c r="B1680" s="267">
        <v>46302</v>
      </c>
      <c r="C1680" s="261" t="s">
        <v>11678</v>
      </c>
      <c r="D1680" s="261" t="s">
        <v>9995</v>
      </c>
      <c r="E1680" s="261" t="s">
        <v>7409</v>
      </c>
      <c r="F1680" s="261">
        <v>8379.7199940043502</v>
      </c>
      <c r="G1680" s="261" t="s">
        <v>7493</v>
      </c>
      <c r="H1680" s="261" t="s">
        <v>2917</v>
      </c>
      <c r="I1680" s="261" t="s">
        <v>9246</v>
      </c>
      <c r="J1680" s="213"/>
      <c r="K1680" s="214"/>
      <c r="L1680" s="214"/>
      <c r="M1680" s="214"/>
      <c r="N1680" s="214"/>
      <c r="O1680" s="214"/>
      <c r="P1680" s="216"/>
    </row>
    <row r="1681" spans="2:16">
      <c r="B1681" s="267">
        <v>46302</v>
      </c>
      <c r="C1681" s="261" t="s">
        <v>11672</v>
      </c>
      <c r="D1681" s="261" t="s">
        <v>9995</v>
      </c>
      <c r="E1681" s="261" t="s">
        <v>7409</v>
      </c>
      <c r="F1681" s="261">
        <v>247.19302607281131</v>
      </c>
      <c r="G1681" s="261" t="s">
        <v>2922</v>
      </c>
      <c r="H1681" s="261" t="s">
        <v>9247</v>
      </c>
      <c r="I1681" s="261" t="s">
        <v>9248</v>
      </c>
      <c r="J1681" s="213"/>
      <c r="K1681" s="214"/>
      <c r="L1681" s="214"/>
      <c r="M1681" s="214"/>
      <c r="N1681" s="214"/>
      <c r="O1681" s="214"/>
      <c r="P1681" s="216"/>
    </row>
    <row r="1682" spans="2:16">
      <c r="B1682" s="267">
        <v>46302</v>
      </c>
      <c r="C1682" s="261" t="s">
        <v>11672</v>
      </c>
      <c r="D1682" s="261" t="s">
        <v>9995</v>
      </c>
      <c r="E1682" s="261" t="s">
        <v>7409</v>
      </c>
      <c r="F1682" s="261">
        <v>239.00576119264591</v>
      </c>
      <c r="G1682" s="261" t="s">
        <v>2922</v>
      </c>
      <c r="H1682" s="261" t="s">
        <v>9249</v>
      </c>
      <c r="I1682" s="261" t="s">
        <v>9250</v>
      </c>
      <c r="J1682" s="213"/>
      <c r="K1682" s="214"/>
      <c r="L1682" s="214"/>
      <c r="M1682" s="214"/>
      <c r="N1682" s="214"/>
      <c r="O1682" s="214"/>
      <c r="P1682" s="216"/>
    </row>
    <row r="1683" spans="2:16">
      <c r="B1683" s="267">
        <v>46302</v>
      </c>
      <c r="C1683" s="261" t="s">
        <v>11672</v>
      </c>
      <c r="D1683" s="261" t="s">
        <v>9995</v>
      </c>
      <c r="E1683" s="261" t="s">
        <v>7409</v>
      </c>
      <c r="F1683" s="261">
        <v>457.49421920720488</v>
      </c>
      <c r="G1683" s="261" t="s">
        <v>2974</v>
      </c>
      <c r="H1683" s="261" t="s">
        <v>2938</v>
      </c>
      <c r="I1683" s="261" t="s">
        <v>9251</v>
      </c>
      <c r="J1683" s="213"/>
      <c r="K1683" s="214"/>
      <c r="L1683" s="214"/>
      <c r="M1683" s="214"/>
      <c r="N1683" s="214"/>
      <c r="O1683" s="214"/>
      <c r="P1683" s="216"/>
    </row>
    <row r="1684" spans="2:16">
      <c r="B1684" s="267">
        <v>46302</v>
      </c>
      <c r="C1684" s="261" t="s">
        <v>11680</v>
      </c>
      <c r="D1684" s="261" t="s">
        <v>9995</v>
      </c>
      <c r="E1684" s="261" t="s">
        <v>3039</v>
      </c>
      <c r="F1684" s="261">
        <v>793.58070759288967</v>
      </c>
      <c r="G1684" s="261" t="s">
        <v>3005</v>
      </c>
      <c r="H1684" s="261" t="s">
        <v>2945</v>
      </c>
      <c r="I1684" s="261" t="s">
        <v>9252</v>
      </c>
      <c r="J1684" s="213"/>
      <c r="K1684" s="214"/>
      <c r="L1684" s="214"/>
      <c r="M1684" s="214"/>
      <c r="N1684" s="214"/>
      <c r="O1684" s="214"/>
      <c r="P1684" s="216"/>
    </row>
    <row r="1685" spans="2:16">
      <c r="B1685" s="267">
        <v>46302</v>
      </c>
      <c r="C1685" s="261" t="s">
        <v>11680</v>
      </c>
      <c r="D1685" s="261" t="s">
        <v>9995</v>
      </c>
      <c r="E1685" s="261" t="s">
        <v>3039</v>
      </c>
      <c r="F1685" s="261">
        <v>345.51376497000462</v>
      </c>
      <c r="G1685" s="261" t="s">
        <v>3005</v>
      </c>
      <c r="H1685" s="261" t="s">
        <v>2974</v>
      </c>
      <c r="I1685" s="261" t="s">
        <v>9253</v>
      </c>
      <c r="J1685" s="213"/>
      <c r="K1685" s="214"/>
      <c r="L1685" s="214"/>
      <c r="M1685" s="214"/>
      <c r="N1685" s="214"/>
      <c r="O1685" s="214"/>
      <c r="P1685" s="216"/>
    </row>
    <row r="1686" spans="2:16">
      <c r="B1686" s="267">
        <v>46302</v>
      </c>
      <c r="C1686" s="261" t="s">
        <v>11680</v>
      </c>
      <c r="D1686" s="261" t="s">
        <v>9995</v>
      </c>
      <c r="E1686" s="261" t="s">
        <v>3039</v>
      </c>
      <c r="F1686" s="261">
        <v>345.51244898512959</v>
      </c>
      <c r="G1686" s="261" t="s">
        <v>3005</v>
      </c>
      <c r="H1686" s="261" t="s">
        <v>2975</v>
      </c>
      <c r="I1686" s="261" t="s">
        <v>9254</v>
      </c>
      <c r="J1686" s="213"/>
      <c r="K1686" s="214"/>
      <c r="L1686" s="214"/>
      <c r="M1686" s="214"/>
      <c r="N1686" s="214"/>
      <c r="O1686" s="214"/>
      <c r="P1686" s="216"/>
    </row>
    <row r="1687" spans="2:16">
      <c r="B1687" s="267">
        <v>46302</v>
      </c>
      <c r="C1687" s="261" t="s">
        <v>11680</v>
      </c>
      <c r="D1687" s="261" t="s">
        <v>9995</v>
      </c>
      <c r="E1687" s="261" t="s">
        <v>3039</v>
      </c>
      <c r="F1687" s="261">
        <v>336.84685063548392</v>
      </c>
      <c r="G1687" s="261" t="s">
        <v>3005</v>
      </c>
      <c r="H1687" s="261" t="s">
        <v>2916</v>
      </c>
      <c r="I1687" s="261" t="s">
        <v>9255</v>
      </c>
      <c r="J1687" s="213"/>
      <c r="K1687" s="214"/>
      <c r="L1687" s="214"/>
      <c r="M1687" s="214"/>
      <c r="N1687" s="214"/>
      <c r="O1687" s="214"/>
      <c r="P1687" s="216"/>
    </row>
    <row r="1688" spans="2:16">
      <c r="B1688" s="267">
        <v>46302</v>
      </c>
      <c r="C1688" s="261" t="s">
        <v>11680</v>
      </c>
      <c r="D1688" s="261" t="s">
        <v>9995</v>
      </c>
      <c r="E1688" s="261" t="s">
        <v>3039</v>
      </c>
      <c r="F1688" s="261">
        <v>336.84347241744399</v>
      </c>
      <c r="G1688" s="261" t="s">
        <v>3005</v>
      </c>
      <c r="H1688" s="261" t="s">
        <v>2917</v>
      </c>
      <c r="I1688" s="261" t="s">
        <v>9256</v>
      </c>
      <c r="J1688" s="213"/>
      <c r="K1688" s="214"/>
      <c r="L1688" s="214"/>
      <c r="M1688" s="214"/>
      <c r="N1688" s="214"/>
      <c r="O1688" s="214"/>
      <c r="P1688" s="216"/>
    </row>
    <row r="1689" spans="2:16">
      <c r="B1689" s="267">
        <v>46302</v>
      </c>
      <c r="C1689" s="261" t="s">
        <v>11680</v>
      </c>
      <c r="D1689" s="261" t="s">
        <v>9995</v>
      </c>
      <c r="E1689" s="261" t="s">
        <v>3039</v>
      </c>
      <c r="F1689" s="261">
        <v>345.44836099632079</v>
      </c>
      <c r="G1689" s="261" t="s">
        <v>3005</v>
      </c>
      <c r="H1689" s="261" t="s">
        <v>2918</v>
      </c>
      <c r="I1689" s="261" t="s">
        <v>9257</v>
      </c>
      <c r="J1689" s="213"/>
      <c r="K1689" s="214"/>
      <c r="L1689" s="214"/>
      <c r="M1689" s="214"/>
      <c r="N1689" s="214"/>
      <c r="O1689" s="214"/>
      <c r="P1689" s="216"/>
    </row>
    <row r="1690" spans="2:16">
      <c r="B1690" s="267">
        <v>46302</v>
      </c>
      <c r="C1690" s="261" t="s">
        <v>11680</v>
      </c>
      <c r="D1690" s="261" t="s">
        <v>9995</v>
      </c>
      <c r="E1690" s="261" t="s">
        <v>3039</v>
      </c>
      <c r="F1690" s="261">
        <v>350.58616979420191</v>
      </c>
      <c r="G1690" s="261" t="s">
        <v>7345</v>
      </c>
      <c r="H1690" s="261" t="s">
        <v>2990</v>
      </c>
      <c r="I1690" s="261" t="s">
        <v>9258</v>
      </c>
      <c r="J1690" s="213"/>
      <c r="K1690" s="214"/>
      <c r="L1690" s="214"/>
      <c r="M1690" s="214"/>
      <c r="N1690" s="214"/>
      <c r="O1690" s="214"/>
      <c r="P1690" s="216"/>
    </row>
    <row r="1691" spans="2:16">
      <c r="B1691" s="267">
        <v>46302</v>
      </c>
      <c r="C1691" s="261" t="s">
        <v>11680</v>
      </c>
      <c r="D1691" s="261" t="s">
        <v>9995</v>
      </c>
      <c r="E1691" s="261" t="s">
        <v>3039</v>
      </c>
      <c r="F1691" s="261">
        <v>350.5823136344552</v>
      </c>
      <c r="G1691" s="261" t="s">
        <v>7345</v>
      </c>
      <c r="H1691" s="261" t="s">
        <v>2989</v>
      </c>
      <c r="I1691" s="261" t="s">
        <v>9259</v>
      </c>
      <c r="J1691" s="213"/>
      <c r="K1691" s="214"/>
      <c r="L1691" s="214"/>
      <c r="M1691" s="214"/>
      <c r="N1691" s="214"/>
      <c r="O1691" s="214"/>
      <c r="P1691" s="216"/>
    </row>
    <row r="1692" spans="2:16">
      <c r="B1692" s="267">
        <v>46302</v>
      </c>
      <c r="C1692" s="261" t="s">
        <v>11680</v>
      </c>
      <c r="D1692" s="261" t="s">
        <v>9995</v>
      </c>
      <c r="E1692" s="261" t="s">
        <v>3039</v>
      </c>
      <c r="F1692" s="261">
        <v>349.91697507351643</v>
      </c>
      <c r="G1692" s="261" t="s">
        <v>7345</v>
      </c>
      <c r="H1692" s="261" t="s">
        <v>2988</v>
      </c>
      <c r="I1692" s="261" t="s">
        <v>9260</v>
      </c>
      <c r="J1692" s="213"/>
      <c r="K1692" s="214"/>
      <c r="L1692" s="214"/>
      <c r="M1692" s="214"/>
      <c r="N1692" s="214"/>
      <c r="O1692" s="214"/>
      <c r="P1692" s="216"/>
    </row>
    <row r="1693" spans="2:16">
      <c r="B1693" s="267">
        <v>46302</v>
      </c>
      <c r="C1693" s="261" t="s">
        <v>11680</v>
      </c>
      <c r="D1693" s="261" t="s">
        <v>9995</v>
      </c>
      <c r="E1693" s="261" t="s">
        <v>3039</v>
      </c>
      <c r="F1693" s="261">
        <v>347.49656992778182</v>
      </c>
      <c r="G1693" s="261" t="s">
        <v>7345</v>
      </c>
      <c r="H1693" s="261" t="s">
        <v>7327</v>
      </c>
      <c r="I1693" s="261" t="s">
        <v>9261</v>
      </c>
      <c r="J1693" s="213"/>
      <c r="K1693" s="214"/>
      <c r="L1693" s="214"/>
      <c r="M1693" s="214"/>
      <c r="N1693" s="214"/>
      <c r="O1693" s="214"/>
      <c r="P1693" s="216"/>
    </row>
    <row r="1694" spans="2:16">
      <c r="B1694" s="267">
        <v>46302</v>
      </c>
      <c r="C1694" s="261" t="s">
        <v>11680</v>
      </c>
      <c r="D1694" s="261" t="s">
        <v>9995</v>
      </c>
      <c r="E1694" s="261" t="s">
        <v>3039</v>
      </c>
      <c r="F1694" s="261">
        <v>352.28479369357228</v>
      </c>
      <c r="G1694" s="261" t="s">
        <v>7345</v>
      </c>
      <c r="H1694" s="261" t="s">
        <v>3021</v>
      </c>
      <c r="I1694" s="261" t="s">
        <v>9262</v>
      </c>
      <c r="J1694" s="213"/>
      <c r="K1694" s="214"/>
      <c r="L1694" s="214"/>
      <c r="M1694" s="214"/>
      <c r="N1694" s="214"/>
      <c r="O1694" s="214"/>
      <c r="P1694" s="216"/>
    </row>
    <row r="1695" spans="2:16">
      <c r="B1695" s="267">
        <v>46302</v>
      </c>
      <c r="C1695" s="261" t="s">
        <v>11680</v>
      </c>
      <c r="D1695" s="261" t="s">
        <v>9995</v>
      </c>
      <c r="E1695" s="261" t="s">
        <v>3039</v>
      </c>
      <c r="F1695" s="261">
        <v>352.28644234128302</v>
      </c>
      <c r="G1695" s="261" t="s">
        <v>7345</v>
      </c>
      <c r="H1695" s="261" t="s">
        <v>2984</v>
      </c>
      <c r="I1695" s="261" t="s">
        <v>9263</v>
      </c>
      <c r="J1695" s="213"/>
      <c r="K1695" s="214"/>
      <c r="L1695" s="214"/>
      <c r="M1695" s="214"/>
      <c r="N1695" s="214"/>
      <c r="O1695" s="214"/>
      <c r="P1695" s="216"/>
    </row>
    <row r="1696" spans="2:16">
      <c r="B1696" s="267">
        <v>46302</v>
      </c>
      <c r="C1696" s="261" t="s">
        <v>11680</v>
      </c>
      <c r="D1696" s="261" t="s">
        <v>9995</v>
      </c>
      <c r="E1696" s="261" t="s">
        <v>3039</v>
      </c>
      <c r="F1696" s="261">
        <v>355.88213085569441</v>
      </c>
      <c r="G1696" s="261" t="s">
        <v>7345</v>
      </c>
      <c r="H1696" s="261" t="s">
        <v>2935</v>
      </c>
      <c r="I1696" s="261" t="s">
        <v>9264</v>
      </c>
      <c r="J1696" s="213"/>
      <c r="K1696" s="214"/>
      <c r="L1696" s="214"/>
      <c r="M1696" s="214"/>
      <c r="N1696" s="214"/>
      <c r="O1696" s="214"/>
      <c r="P1696" s="216"/>
    </row>
    <row r="1697" spans="2:16">
      <c r="B1697" s="267">
        <v>46302</v>
      </c>
      <c r="C1697" s="261" t="s">
        <v>11680</v>
      </c>
      <c r="D1697" s="261" t="s">
        <v>9995</v>
      </c>
      <c r="E1697" s="261" t="s">
        <v>3039</v>
      </c>
      <c r="F1697" s="261">
        <v>352.2857696916908</v>
      </c>
      <c r="G1697" s="261" t="s">
        <v>7345</v>
      </c>
      <c r="H1697" s="261" t="s">
        <v>2983</v>
      </c>
      <c r="I1697" s="261" t="s">
        <v>9265</v>
      </c>
      <c r="J1697" s="213"/>
      <c r="K1697" s="214"/>
      <c r="L1697" s="214"/>
      <c r="M1697" s="214"/>
      <c r="N1697" s="214"/>
      <c r="O1697" s="214"/>
      <c r="P1697" s="216"/>
    </row>
    <row r="1698" spans="2:16">
      <c r="B1698" s="267">
        <v>46302</v>
      </c>
      <c r="C1698" s="261" t="s">
        <v>11680</v>
      </c>
      <c r="D1698" s="261" t="s">
        <v>9995</v>
      </c>
      <c r="E1698" s="261" t="s">
        <v>3039</v>
      </c>
      <c r="F1698" s="261">
        <v>358.51378999277949</v>
      </c>
      <c r="G1698" s="261" t="s">
        <v>7344</v>
      </c>
      <c r="H1698" s="261" t="s">
        <v>2989</v>
      </c>
      <c r="I1698" s="261" t="s">
        <v>9266</v>
      </c>
      <c r="J1698" s="213"/>
      <c r="K1698" s="214"/>
      <c r="L1698" s="214"/>
      <c r="M1698" s="214"/>
      <c r="N1698" s="214"/>
      <c r="O1698" s="214"/>
      <c r="P1698" s="216"/>
    </row>
    <row r="1699" spans="2:16">
      <c r="B1699" s="267">
        <v>46302</v>
      </c>
      <c r="C1699" s="261" t="s">
        <v>11680</v>
      </c>
      <c r="D1699" s="261" t="s">
        <v>9995</v>
      </c>
      <c r="E1699" s="261" t="s">
        <v>3039</v>
      </c>
      <c r="F1699" s="261">
        <v>348.8255357015878</v>
      </c>
      <c r="G1699" s="261" t="s">
        <v>3005</v>
      </c>
      <c r="H1699" s="261" t="s">
        <v>2922</v>
      </c>
      <c r="I1699" s="261" t="s">
        <v>9267</v>
      </c>
      <c r="J1699" s="213"/>
      <c r="K1699" s="214"/>
      <c r="L1699" s="214"/>
      <c r="M1699" s="214"/>
      <c r="N1699" s="214"/>
      <c r="O1699" s="214"/>
      <c r="P1699" s="216"/>
    </row>
    <row r="1700" spans="2:16">
      <c r="B1700" s="267">
        <v>46302</v>
      </c>
      <c r="C1700" s="261" t="s">
        <v>11680</v>
      </c>
      <c r="D1700" s="261" t="s">
        <v>9995</v>
      </c>
      <c r="E1700" s="261" t="s">
        <v>3039</v>
      </c>
      <c r="F1700" s="261">
        <v>687.2095717638731</v>
      </c>
      <c r="G1700" s="261" t="s">
        <v>7347</v>
      </c>
      <c r="H1700" s="261" t="s">
        <v>2936</v>
      </c>
      <c r="I1700" s="261" t="s">
        <v>9268</v>
      </c>
      <c r="J1700" s="213"/>
      <c r="K1700" s="214"/>
      <c r="L1700" s="214"/>
      <c r="M1700" s="214"/>
      <c r="N1700" s="214"/>
      <c r="O1700" s="214"/>
      <c r="P1700" s="216"/>
    </row>
    <row r="1701" spans="2:16">
      <c r="B1701" s="267">
        <v>46302</v>
      </c>
      <c r="C1701" s="261" t="s">
        <v>11666</v>
      </c>
      <c r="D1701" s="261" t="s">
        <v>9995</v>
      </c>
      <c r="E1701" s="261" t="s">
        <v>3039</v>
      </c>
      <c r="F1701" s="261">
        <v>379.02951190620661</v>
      </c>
      <c r="G1701" s="261" t="s">
        <v>2991</v>
      </c>
      <c r="H1701" s="261" t="s">
        <v>2974</v>
      </c>
      <c r="I1701" s="261" t="s">
        <v>9269</v>
      </c>
      <c r="J1701" s="213"/>
      <c r="K1701" s="214"/>
      <c r="L1701" s="214"/>
      <c r="M1701" s="214"/>
      <c r="N1701" s="214"/>
      <c r="O1701" s="214"/>
      <c r="P1701" s="216"/>
    </row>
    <row r="1702" spans="2:16">
      <c r="B1702" s="267">
        <v>46302</v>
      </c>
      <c r="C1702" s="261" t="s">
        <v>11666</v>
      </c>
      <c r="D1702" s="261" t="s">
        <v>9995</v>
      </c>
      <c r="E1702" s="261" t="s">
        <v>3039</v>
      </c>
      <c r="F1702" s="261">
        <v>644.45867880806327</v>
      </c>
      <c r="G1702" s="261" t="s">
        <v>2991</v>
      </c>
      <c r="H1702" s="261" t="s">
        <v>2975</v>
      </c>
      <c r="I1702" s="261" t="s">
        <v>9270</v>
      </c>
      <c r="J1702" s="213"/>
      <c r="K1702" s="214"/>
      <c r="L1702" s="214"/>
      <c r="M1702" s="214"/>
      <c r="N1702" s="214"/>
      <c r="O1702" s="214"/>
      <c r="P1702" s="216"/>
    </row>
    <row r="1703" spans="2:16">
      <c r="B1703" s="267">
        <v>46302</v>
      </c>
      <c r="C1703" s="261" t="s">
        <v>11666</v>
      </c>
      <c r="D1703" s="261" t="s">
        <v>9995</v>
      </c>
      <c r="E1703" s="261" t="s">
        <v>3039</v>
      </c>
      <c r="F1703" s="261">
        <v>431.26248925365508</v>
      </c>
      <c r="G1703" s="261" t="s">
        <v>2991</v>
      </c>
      <c r="H1703" s="261" t="s">
        <v>2866</v>
      </c>
      <c r="I1703" s="261" t="s">
        <v>9271</v>
      </c>
      <c r="J1703" s="213"/>
      <c r="K1703" s="214"/>
      <c r="L1703" s="214"/>
      <c r="M1703" s="214"/>
      <c r="N1703" s="214"/>
      <c r="O1703" s="214"/>
      <c r="P1703" s="216"/>
    </row>
    <row r="1704" spans="2:16">
      <c r="B1704" s="267">
        <v>46302</v>
      </c>
      <c r="C1704" s="261" t="s">
        <v>11666</v>
      </c>
      <c r="D1704" s="261" t="s">
        <v>9995</v>
      </c>
      <c r="E1704" s="261" t="s">
        <v>3039</v>
      </c>
      <c r="F1704" s="261">
        <v>428.00959111377603</v>
      </c>
      <c r="G1704" s="261" t="s">
        <v>2991</v>
      </c>
      <c r="H1704" s="261" t="s">
        <v>2976</v>
      </c>
      <c r="I1704" s="261" t="s">
        <v>9272</v>
      </c>
      <c r="J1704" s="213"/>
      <c r="K1704" s="214"/>
      <c r="L1704" s="214"/>
      <c r="M1704" s="214"/>
      <c r="N1704" s="214"/>
      <c r="O1704" s="214"/>
      <c r="P1704" s="216"/>
    </row>
    <row r="1705" spans="2:16">
      <c r="B1705" s="267">
        <v>46302</v>
      </c>
      <c r="C1705" s="261" t="s">
        <v>11666</v>
      </c>
      <c r="D1705" s="261" t="s">
        <v>9995</v>
      </c>
      <c r="E1705" s="261" t="s">
        <v>3039</v>
      </c>
      <c r="F1705" s="261">
        <v>428.01093376614148</v>
      </c>
      <c r="G1705" s="261" t="s">
        <v>2991</v>
      </c>
      <c r="H1705" s="261" t="s">
        <v>2977</v>
      </c>
      <c r="I1705" s="261" t="s">
        <v>9273</v>
      </c>
      <c r="J1705" s="213"/>
      <c r="K1705" s="214"/>
      <c r="L1705" s="214"/>
      <c r="M1705" s="214"/>
      <c r="N1705" s="214"/>
      <c r="O1705" s="214"/>
      <c r="P1705" s="216"/>
    </row>
    <row r="1706" spans="2:16">
      <c r="B1706" s="267">
        <v>46302</v>
      </c>
      <c r="C1706" s="261" t="s">
        <v>11666</v>
      </c>
      <c r="D1706" s="261" t="s">
        <v>9995</v>
      </c>
      <c r="E1706" s="261" t="s">
        <v>3039</v>
      </c>
      <c r="F1706" s="261">
        <v>428.01161150820548</v>
      </c>
      <c r="G1706" s="261" t="s">
        <v>2991</v>
      </c>
      <c r="H1706" s="261" t="s">
        <v>2978</v>
      </c>
      <c r="I1706" s="261" t="s">
        <v>9274</v>
      </c>
      <c r="J1706" s="213"/>
      <c r="K1706" s="214"/>
      <c r="L1706" s="214"/>
      <c r="M1706" s="214"/>
      <c r="N1706" s="214"/>
      <c r="O1706" s="214"/>
      <c r="P1706" s="216"/>
    </row>
    <row r="1707" spans="2:16">
      <c r="B1707" s="267">
        <v>46302</v>
      </c>
      <c r="C1707" s="261" t="s">
        <v>11681</v>
      </c>
      <c r="D1707" s="261" t="s">
        <v>9995</v>
      </c>
      <c r="E1707" s="261" t="s">
        <v>6875</v>
      </c>
      <c r="F1707" s="261">
        <v>1249.8397868480531</v>
      </c>
      <c r="G1707" s="261" t="s">
        <v>3001</v>
      </c>
      <c r="H1707" s="261" t="s">
        <v>2916</v>
      </c>
      <c r="I1707" s="261" t="s">
        <v>9275</v>
      </c>
      <c r="J1707" s="213"/>
      <c r="K1707" s="214"/>
      <c r="L1707" s="214"/>
      <c r="M1707" s="214"/>
      <c r="N1707" s="214"/>
      <c r="O1707" s="214"/>
      <c r="P1707" s="216"/>
    </row>
    <row r="1708" spans="2:16">
      <c r="B1708" s="267">
        <v>46302</v>
      </c>
      <c r="C1708" s="261" t="s">
        <v>11681</v>
      </c>
      <c r="D1708" s="261" t="s">
        <v>9995</v>
      </c>
      <c r="E1708" s="261" t="s">
        <v>6875</v>
      </c>
      <c r="F1708" s="261">
        <v>483.77108671143651</v>
      </c>
      <c r="G1708" s="261" t="s">
        <v>3001</v>
      </c>
      <c r="H1708" s="261" t="s">
        <v>2978</v>
      </c>
      <c r="I1708" s="261" t="s">
        <v>9276</v>
      </c>
      <c r="J1708" s="213"/>
      <c r="K1708" s="214"/>
      <c r="L1708" s="214"/>
      <c r="M1708" s="214"/>
      <c r="N1708" s="214"/>
      <c r="O1708" s="214"/>
      <c r="P1708" s="216"/>
    </row>
    <row r="1709" spans="2:16">
      <c r="B1709" s="267">
        <v>46302</v>
      </c>
      <c r="C1709" s="261" t="s">
        <v>11681</v>
      </c>
      <c r="D1709" s="261" t="s">
        <v>9995</v>
      </c>
      <c r="E1709" s="261" t="s">
        <v>6875</v>
      </c>
      <c r="F1709" s="261">
        <v>471.48955877870321</v>
      </c>
      <c r="G1709" s="261" t="s">
        <v>3001</v>
      </c>
      <c r="H1709" s="261" t="s">
        <v>2977</v>
      </c>
      <c r="I1709" s="261" t="s">
        <v>9277</v>
      </c>
      <c r="J1709" s="213"/>
      <c r="K1709" s="214"/>
      <c r="L1709" s="214"/>
      <c r="M1709" s="214"/>
      <c r="N1709" s="214"/>
      <c r="O1709" s="214"/>
      <c r="P1709" s="216"/>
    </row>
    <row r="1710" spans="2:16">
      <c r="B1710" s="267">
        <v>46302</v>
      </c>
      <c r="C1710" s="261" t="s">
        <v>11681</v>
      </c>
      <c r="D1710" s="261" t="s">
        <v>9995</v>
      </c>
      <c r="E1710" s="261" t="s">
        <v>6875</v>
      </c>
      <c r="F1710" s="261">
        <v>1043.401591908638</v>
      </c>
      <c r="G1710" s="261" t="s">
        <v>3001</v>
      </c>
      <c r="H1710" s="261" t="s">
        <v>2975</v>
      </c>
      <c r="I1710" s="261" t="s">
        <v>9278</v>
      </c>
      <c r="J1710" s="213"/>
      <c r="K1710" s="214"/>
      <c r="L1710" s="214"/>
      <c r="M1710" s="214"/>
      <c r="N1710" s="214"/>
      <c r="O1710" s="214"/>
      <c r="P1710" s="216"/>
    </row>
    <row r="1711" spans="2:16">
      <c r="B1711" s="267">
        <v>46302</v>
      </c>
      <c r="C1711" s="261" t="s">
        <v>11681</v>
      </c>
      <c r="D1711" s="261" t="s">
        <v>9995</v>
      </c>
      <c r="E1711" s="261" t="s">
        <v>6875</v>
      </c>
      <c r="F1711" s="261">
        <v>556.42502632550895</v>
      </c>
      <c r="G1711" s="261" t="s">
        <v>3001</v>
      </c>
      <c r="H1711" s="261" t="s">
        <v>2974</v>
      </c>
      <c r="I1711" s="261" t="s">
        <v>9279</v>
      </c>
      <c r="J1711" s="213"/>
      <c r="K1711" s="214"/>
      <c r="L1711" s="214"/>
      <c r="M1711" s="214"/>
      <c r="N1711" s="214"/>
      <c r="O1711" s="214"/>
      <c r="P1711" s="216"/>
    </row>
    <row r="1712" spans="2:16">
      <c r="B1712" s="267">
        <v>46302</v>
      </c>
      <c r="C1712" s="261" t="s">
        <v>11681</v>
      </c>
      <c r="D1712" s="261" t="s">
        <v>9995</v>
      </c>
      <c r="E1712" s="261" t="s">
        <v>6875</v>
      </c>
      <c r="F1712" s="261">
        <v>197.76768296537921</v>
      </c>
      <c r="G1712" s="261" t="s">
        <v>3001</v>
      </c>
      <c r="H1712" s="261" t="s">
        <v>2945</v>
      </c>
      <c r="I1712" s="261" t="s">
        <v>9280</v>
      </c>
      <c r="J1712" s="213"/>
      <c r="K1712" s="214"/>
      <c r="L1712" s="214"/>
      <c r="M1712" s="214"/>
      <c r="N1712" s="214"/>
      <c r="O1712" s="214"/>
      <c r="P1712" s="216"/>
    </row>
    <row r="1713" spans="2:16">
      <c r="B1713" s="267">
        <v>46302</v>
      </c>
      <c r="C1713" s="261" t="s">
        <v>11680</v>
      </c>
      <c r="D1713" s="261" t="s">
        <v>9995</v>
      </c>
      <c r="E1713" s="261" t="s">
        <v>6875</v>
      </c>
      <c r="F1713" s="261">
        <v>574.52939659170806</v>
      </c>
      <c r="G1713" s="261" t="s">
        <v>3006</v>
      </c>
      <c r="H1713" s="261" t="s">
        <v>2981</v>
      </c>
      <c r="I1713" s="261" t="s">
        <v>9281</v>
      </c>
      <c r="J1713" s="213"/>
      <c r="K1713" s="214"/>
      <c r="L1713" s="214"/>
      <c r="M1713" s="214"/>
      <c r="N1713" s="214"/>
      <c r="O1713" s="214"/>
      <c r="P1713" s="216"/>
    </row>
    <row r="1714" spans="2:16">
      <c r="B1714" s="267">
        <v>46302</v>
      </c>
      <c r="C1714" s="261" t="s">
        <v>11680</v>
      </c>
      <c r="D1714" s="261" t="s">
        <v>9995</v>
      </c>
      <c r="E1714" s="261" t="s">
        <v>6875</v>
      </c>
      <c r="F1714" s="261">
        <v>834.58906103779736</v>
      </c>
      <c r="G1714" s="261" t="s">
        <v>3006</v>
      </c>
      <c r="H1714" s="261" t="s">
        <v>2865</v>
      </c>
      <c r="I1714" s="261" t="s">
        <v>9282</v>
      </c>
      <c r="J1714" s="213"/>
      <c r="K1714" s="214"/>
      <c r="L1714" s="214"/>
      <c r="M1714" s="214"/>
      <c r="N1714" s="214"/>
      <c r="O1714" s="214"/>
      <c r="P1714" s="216"/>
    </row>
    <row r="1715" spans="2:16">
      <c r="B1715" s="267">
        <v>46302</v>
      </c>
      <c r="C1715" s="261" t="s">
        <v>11680</v>
      </c>
      <c r="D1715" s="261" t="s">
        <v>9995</v>
      </c>
      <c r="E1715" s="261" t="s">
        <v>6875</v>
      </c>
      <c r="F1715" s="261">
        <v>378.68206012994051</v>
      </c>
      <c r="G1715" s="261" t="s">
        <v>3006</v>
      </c>
      <c r="H1715" s="261" t="s">
        <v>2995</v>
      </c>
      <c r="I1715" s="261" t="s">
        <v>9283</v>
      </c>
      <c r="J1715" s="213"/>
      <c r="K1715" s="214"/>
      <c r="L1715" s="214"/>
      <c r="M1715" s="214"/>
      <c r="N1715" s="214"/>
      <c r="O1715" s="214"/>
      <c r="P1715" s="216"/>
    </row>
    <row r="1716" spans="2:16">
      <c r="B1716" s="267">
        <v>46302</v>
      </c>
      <c r="C1716" s="261" t="s">
        <v>11680</v>
      </c>
      <c r="D1716" s="261" t="s">
        <v>9995</v>
      </c>
      <c r="E1716" s="261" t="s">
        <v>6875</v>
      </c>
      <c r="F1716" s="261">
        <v>438.08443028666079</v>
      </c>
      <c r="G1716" s="261" t="s">
        <v>3006</v>
      </c>
      <c r="H1716" s="261" t="s">
        <v>2864</v>
      </c>
      <c r="I1716" s="261" t="s">
        <v>9284</v>
      </c>
      <c r="J1716" s="213"/>
      <c r="K1716" s="214"/>
      <c r="L1716" s="214"/>
      <c r="M1716" s="214"/>
      <c r="N1716" s="214"/>
      <c r="O1716" s="214"/>
      <c r="P1716" s="216"/>
    </row>
    <row r="1717" spans="2:16">
      <c r="B1717" s="267">
        <v>46302</v>
      </c>
      <c r="C1717" s="261" t="s">
        <v>11680</v>
      </c>
      <c r="D1717" s="261" t="s">
        <v>9995</v>
      </c>
      <c r="E1717" s="261" t="s">
        <v>6875</v>
      </c>
      <c r="F1717" s="261">
        <v>760.54781693592668</v>
      </c>
      <c r="G1717" s="261" t="s">
        <v>3006</v>
      </c>
      <c r="H1717" s="261" t="s">
        <v>2945</v>
      </c>
      <c r="I1717" s="261" t="s">
        <v>9285</v>
      </c>
      <c r="J1717" s="213"/>
      <c r="K1717" s="214"/>
      <c r="L1717" s="214"/>
      <c r="M1717" s="214"/>
      <c r="N1717" s="214"/>
      <c r="O1717" s="214"/>
      <c r="P1717" s="216"/>
    </row>
    <row r="1718" spans="2:16">
      <c r="B1718" s="267">
        <v>46302</v>
      </c>
      <c r="C1718" s="261" t="s">
        <v>11667</v>
      </c>
      <c r="D1718" s="261" t="s">
        <v>9995</v>
      </c>
      <c r="E1718" s="261" t="s">
        <v>3046</v>
      </c>
      <c r="F1718" s="261">
        <v>920.91807692451403</v>
      </c>
      <c r="G1718" s="261" t="s">
        <v>2996</v>
      </c>
      <c r="H1718" s="261" t="s">
        <v>2922</v>
      </c>
      <c r="I1718" s="261" t="s">
        <v>9286</v>
      </c>
      <c r="J1718" s="213"/>
      <c r="K1718" s="214"/>
      <c r="L1718" s="214"/>
      <c r="M1718" s="214"/>
      <c r="N1718" s="214"/>
      <c r="O1718" s="214"/>
      <c r="P1718" s="216"/>
    </row>
    <row r="1719" spans="2:16">
      <c r="B1719" s="267">
        <v>46302</v>
      </c>
      <c r="C1719" s="261" t="s">
        <v>11667</v>
      </c>
      <c r="D1719" s="261" t="s">
        <v>9995</v>
      </c>
      <c r="E1719" s="261" t="s">
        <v>3046</v>
      </c>
      <c r="F1719" s="261">
        <v>606.57800501957536</v>
      </c>
      <c r="G1719" s="261" t="s">
        <v>2996</v>
      </c>
      <c r="H1719" s="261" t="s">
        <v>2918</v>
      </c>
      <c r="I1719" s="261" t="s">
        <v>9287</v>
      </c>
      <c r="J1719" s="213"/>
      <c r="K1719" s="214"/>
      <c r="L1719" s="214"/>
      <c r="M1719" s="214"/>
      <c r="N1719" s="214"/>
      <c r="O1719" s="214"/>
      <c r="P1719" s="216"/>
    </row>
    <row r="1720" spans="2:16">
      <c r="B1720" s="267">
        <v>46302</v>
      </c>
      <c r="C1720" s="261" t="s">
        <v>11667</v>
      </c>
      <c r="D1720" s="261" t="s">
        <v>9995</v>
      </c>
      <c r="E1720" s="261" t="s">
        <v>3046</v>
      </c>
      <c r="F1720" s="261">
        <v>565.4553933897987</v>
      </c>
      <c r="G1720" s="261" t="s">
        <v>2996</v>
      </c>
      <c r="H1720" s="261" t="s">
        <v>2917</v>
      </c>
      <c r="I1720" s="261" t="s">
        <v>9288</v>
      </c>
      <c r="J1720" s="213"/>
      <c r="K1720" s="214"/>
      <c r="L1720" s="214"/>
      <c r="M1720" s="214"/>
      <c r="N1720" s="214"/>
      <c r="O1720" s="214"/>
      <c r="P1720" s="216"/>
    </row>
    <row r="1721" spans="2:16">
      <c r="B1721" s="267">
        <v>46302</v>
      </c>
      <c r="C1721" s="261" t="s">
        <v>11667</v>
      </c>
      <c r="D1721" s="261" t="s">
        <v>9995</v>
      </c>
      <c r="E1721" s="261" t="s">
        <v>3046</v>
      </c>
      <c r="F1721" s="261">
        <v>596.29558493790682</v>
      </c>
      <c r="G1721" s="261" t="s">
        <v>2996</v>
      </c>
      <c r="H1721" s="261" t="s">
        <v>2916</v>
      </c>
      <c r="I1721" s="261" t="s">
        <v>9289</v>
      </c>
      <c r="J1721" s="213"/>
      <c r="K1721" s="214"/>
      <c r="L1721" s="214"/>
      <c r="M1721" s="214"/>
      <c r="N1721" s="214"/>
      <c r="O1721" s="214"/>
      <c r="P1721" s="216"/>
    </row>
    <row r="1722" spans="2:16">
      <c r="B1722" s="267">
        <v>46302</v>
      </c>
      <c r="C1722" s="261" t="s">
        <v>11667</v>
      </c>
      <c r="D1722" s="261" t="s">
        <v>9995</v>
      </c>
      <c r="E1722" s="261" t="s">
        <v>3046</v>
      </c>
      <c r="F1722" s="261">
        <v>590.62073395983316</v>
      </c>
      <c r="G1722" s="261" t="s">
        <v>2996</v>
      </c>
      <c r="H1722" s="261" t="s">
        <v>2977</v>
      </c>
      <c r="I1722" s="261" t="s">
        <v>9290</v>
      </c>
      <c r="J1722" s="213"/>
      <c r="K1722" s="214"/>
      <c r="L1722" s="214"/>
      <c r="M1722" s="214"/>
      <c r="N1722" s="214"/>
      <c r="O1722" s="214"/>
      <c r="P1722" s="216"/>
    </row>
    <row r="1723" spans="2:16">
      <c r="B1723" s="267">
        <v>46302</v>
      </c>
      <c r="C1723" s="261" t="s">
        <v>11667</v>
      </c>
      <c r="D1723" s="261" t="s">
        <v>9995</v>
      </c>
      <c r="E1723" s="261" t="s">
        <v>3046</v>
      </c>
      <c r="F1723" s="261">
        <v>590.61611277982593</v>
      </c>
      <c r="G1723" s="261" t="s">
        <v>2996</v>
      </c>
      <c r="H1723" s="261" t="s">
        <v>2976</v>
      </c>
      <c r="I1723" s="261" t="s">
        <v>9291</v>
      </c>
      <c r="J1723" s="213"/>
      <c r="K1723" s="214"/>
      <c r="L1723" s="214"/>
      <c r="M1723" s="214"/>
      <c r="N1723" s="214"/>
      <c r="O1723" s="214"/>
      <c r="P1723" s="216"/>
    </row>
    <row r="1724" spans="2:16">
      <c r="B1724" s="267">
        <v>46302</v>
      </c>
      <c r="C1724" s="261" t="s">
        <v>11667</v>
      </c>
      <c r="D1724" s="261" t="s">
        <v>9995</v>
      </c>
      <c r="E1724" s="261" t="s">
        <v>3046</v>
      </c>
      <c r="F1724" s="261">
        <v>590.62008328852244</v>
      </c>
      <c r="G1724" s="261" t="s">
        <v>2996</v>
      </c>
      <c r="H1724" s="261" t="s">
        <v>2866</v>
      </c>
      <c r="I1724" s="261" t="s">
        <v>9292</v>
      </c>
      <c r="J1724" s="213"/>
      <c r="K1724" s="214"/>
      <c r="L1724" s="214"/>
      <c r="M1724" s="214"/>
      <c r="N1724" s="214"/>
      <c r="O1724" s="214"/>
      <c r="P1724" s="216"/>
    </row>
    <row r="1725" spans="2:16">
      <c r="B1725" s="267">
        <v>46302</v>
      </c>
      <c r="C1725" s="261" t="s">
        <v>11667</v>
      </c>
      <c r="D1725" s="261" t="s">
        <v>9995</v>
      </c>
      <c r="E1725" s="261" t="s">
        <v>3046</v>
      </c>
      <c r="F1725" s="261">
        <v>836.57362937228754</v>
      </c>
      <c r="G1725" s="261" t="s">
        <v>2996</v>
      </c>
      <c r="H1725" s="261" t="s">
        <v>2974</v>
      </c>
      <c r="I1725" s="261" t="s">
        <v>9293</v>
      </c>
      <c r="J1725" s="213"/>
      <c r="K1725" s="214"/>
      <c r="L1725" s="214"/>
      <c r="M1725" s="214"/>
      <c r="N1725" s="214"/>
      <c r="O1725" s="214"/>
      <c r="P1725" s="216"/>
    </row>
    <row r="1726" spans="2:16">
      <c r="B1726" s="267">
        <v>46302</v>
      </c>
      <c r="C1726" s="261" t="s">
        <v>11667</v>
      </c>
      <c r="D1726" s="261" t="s">
        <v>9995</v>
      </c>
      <c r="E1726" s="261" t="s">
        <v>3046</v>
      </c>
      <c r="F1726" s="261">
        <v>601.16386795928702</v>
      </c>
      <c r="G1726" s="261" t="s">
        <v>2989</v>
      </c>
      <c r="H1726" s="261" t="s">
        <v>2866</v>
      </c>
      <c r="I1726" s="261" t="s">
        <v>9294</v>
      </c>
      <c r="J1726" s="213"/>
      <c r="K1726" s="214"/>
      <c r="L1726" s="214"/>
      <c r="M1726" s="214"/>
      <c r="N1726" s="214"/>
      <c r="O1726" s="214"/>
      <c r="P1726" s="216"/>
    </row>
    <row r="1727" spans="2:16">
      <c r="B1727" s="267">
        <v>46302</v>
      </c>
      <c r="C1727" s="261" t="s">
        <v>11667</v>
      </c>
      <c r="D1727" s="261" t="s">
        <v>9995</v>
      </c>
      <c r="E1727" s="261" t="s">
        <v>3046</v>
      </c>
      <c r="F1727" s="261">
        <v>568.61349290376529</v>
      </c>
      <c r="G1727" s="261" t="s">
        <v>2989</v>
      </c>
      <c r="H1727" s="261" t="s">
        <v>2975</v>
      </c>
      <c r="I1727" s="261" t="s">
        <v>9295</v>
      </c>
      <c r="J1727" s="213"/>
      <c r="K1727" s="214"/>
      <c r="L1727" s="214"/>
      <c r="M1727" s="214"/>
      <c r="N1727" s="214"/>
      <c r="O1727" s="214"/>
      <c r="P1727" s="216"/>
    </row>
    <row r="1728" spans="2:16">
      <c r="B1728" s="267">
        <v>46302</v>
      </c>
      <c r="C1728" s="261" t="s">
        <v>11667</v>
      </c>
      <c r="D1728" s="261" t="s">
        <v>9995</v>
      </c>
      <c r="E1728" s="261" t="s">
        <v>3046</v>
      </c>
      <c r="F1728" s="261">
        <v>613.2833039527759</v>
      </c>
      <c r="G1728" s="261" t="s">
        <v>2989</v>
      </c>
      <c r="H1728" s="261" t="s">
        <v>2974</v>
      </c>
      <c r="I1728" s="261" t="s">
        <v>9296</v>
      </c>
      <c r="J1728" s="213"/>
      <c r="K1728" s="214"/>
      <c r="L1728" s="214"/>
      <c r="M1728" s="214"/>
      <c r="N1728" s="214"/>
      <c r="O1728" s="214"/>
      <c r="P1728" s="216"/>
    </row>
    <row r="1729" spans="2:16">
      <c r="B1729" s="267">
        <v>46302</v>
      </c>
      <c r="C1729" s="261" t="s">
        <v>11667</v>
      </c>
      <c r="D1729" s="261" t="s">
        <v>9995</v>
      </c>
      <c r="E1729" s="261" t="s">
        <v>3046</v>
      </c>
      <c r="F1729" s="261">
        <v>453.70996006019408</v>
      </c>
      <c r="G1729" s="261" t="s">
        <v>2989</v>
      </c>
      <c r="H1729" s="261" t="s">
        <v>2864</v>
      </c>
      <c r="I1729" s="261" t="s">
        <v>9297</v>
      </c>
      <c r="J1729" s="213"/>
      <c r="K1729" s="214"/>
      <c r="L1729" s="214"/>
      <c r="M1729" s="214"/>
      <c r="N1729" s="214"/>
      <c r="O1729" s="214"/>
      <c r="P1729" s="216"/>
    </row>
    <row r="1730" spans="2:16">
      <c r="B1730" s="267">
        <v>46302</v>
      </c>
      <c r="C1730" s="261" t="s">
        <v>11667</v>
      </c>
      <c r="D1730" s="261" t="s">
        <v>9995</v>
      </c>
      <c r="E1730" s="261" t="s">
        <v>3046</v>
      </c>
      <c r="F1730" s="261">
        <v>744.6558640130097</v>
      </c>
      <c r="G1730" s="261" t="s">
        <v>2989</v>
      </c>
      <c r="H1730" s="261" t="s">
        <v>2945</v>
      </c>
      <c r="I1730" s="261" t="s">
        <v>9298</v>
      </c>
      <c r="J1730" s="213"/>
      <c r="K1730" s="214"/>
      <c r="L1730" s="214"/>
      <c r="M1730" s="214"/>
      <c r="N1730" s="214"/>
      <c r="O1730" s="214"/>
      <c r="P1730" s="216"/>
    </row>
    <row r="1731" spans="2:16">
      <c r="B1731" s="267">
        <v>46302</v>
      </c>
      <c r="C1731" s="261" t="s">
        <v>11667</v>
      </c>
      <c r="D1731" s="261" t="s">
        <v>9995</v>
      </c>
      <c r="E1731" s="261" t="s">
        <v>3046</v>
      </c>
      <c r="F1731" s="261">
        <v>486.01010346598918</v>
      </c>
      <c r="G1731" s="261" t="s">
        <v>2988</v>
      </c>
      <c r="H1731" s="261" t="s">
        <v>2917</v>
      </c>
      <c r="I1731" s="261" t="s">
        <v>9299</v>
      </c>
      <c r="J1731" s="213"/>
      <c r="K1731" s="214"/>
      <c r="L1731" s="214"/>
      <c r="M1731" s="214"/>
      <c r="N1731" s="214"/>
      <c r="O1731" s="214"/>
      <c r="P1731" s="216"/>
    </row>
    <row r="1732" spans="2:16">
      <c r="B1732" s="267">
        <v>46302</v>
      </c>
      <c r="C1732" s="261" t="s">
        <v>11667</v>
      </c>
      <c r="D1732" s="261" t="s">
        <v>9995</v>
      </c>
      <c r="E1732" s="261" t="s">
        <v>3046</v>
      </c>
      <c r="F1732" s="261">
        <v>486.01006941962987</v>
      </c>
      <c r="G1732" s="261" t="s">
        <v>2988</v>
      </c>
      <c r="H1732" s="261" t="s">
        <v>2916</v>
      </c>
      <c r="I1732" s="261" t="s">
        <v>9300</v>
      </c>
      <c r="J1732" s="213"/>
      <c r="K1732" s="214"/>
      <c r="L1732" s="214"/>
      <c r="M1732" s="214"/>
      <c r="N1732" s="214"/>
      <c r="O1732" s="214"/>
      <c r="P1732" s="216"/>
    </row>
    <row r="1733" spans="2:16">
      <c r="B1733" s="267">
        <v>46302</v>
      </c>
      <c r="C1733" s="261" t="s">
        <v>11667</v>
      </c>
      <c r="D1733" s="261" t="s">
        <v>9995</v>
      </c>
      <c r="E1733" s="261" t="s">
        <v>3046</v>
      </c>
      <c r="F1733" s="261">
        <v>493.22539060935378</v>
      </c>
      <c r="G1733" s="261" t="s">
        <v>2995</v>
      </c>
      <c r="H1733" s="261" t="s">
        <v>2864</v>
      </c>
      <c r="I1733" s="261" t="s">
        <v>9301</v>
      </c>
      <c r="J1733" s="213"/>
      <c r="K1733" s="214"/>
      <c r="L1733" s="214"/>
      <c r="M1733" s="214"/>
      <c r="N1733" s="214"/>
      <c r="O1733" s="214"/>
      <c r="P1733" s="216"/>
    </row>
    <row r="1734" spans="2:16">
      <c r="B1734" s="267">
        <v>46302</v>
      </c>
      <c r="C1734" s="261" t="s">
        <v>11667</v>
      </c>
      <c r="D1734" s="261" t="s">
        <v>9995</v>
      </c>
      <c r="E1734" s="261" t="s">
        <v>3046</v>
      </c>
      <c r="F1734" s="261">
        <v>949.86137496714946</v>
      </c>
      <c r="G1734" s="261" t="s">
        <v>2989</v>
      </c>
      <c r="H1734" s="261" t="s">
        <v>2922</v>
      </c>
      <c r="I1734" s="261" t="s">
        <v>9302</v>
      </c>
      <c r="J1734" s="213"/>
      <c r="K1734" s="214"/>
      <c r="L1734" s="214"/>
      <c r="M1734" s="214"/>
      <c r="N1734" s="214"/>
      <c r="O1734" s="214"/>
      <c r="P1734" s="216"/>
    </row>
    <row r="1735" spans="2:16">
      <c r="B1735" s="267">
        <v>46302</v>
      </c>
      <c r="C1735" s="261" t="s">
        <v>11667</v>
      </c>
      <c r="D1735" s="261" t="s">
        <v>9995</v>
      </c>
      <c r="E1735" s="261" t="s">
        <v>3046</v>
      </c>
      <c r="F1735" s="261">
        <v>526.68435795791447</v>
      </c>
      <c r="G1735" s="261" t="s">
        <v>2989</v>
      </c>
      <c r="H1735" s="261" t="s">
        <v>2933</v>
      </c>
      <c r="I1735" s="261" t="s">
        <v>9303</v>
      </c>
      <c r="J1735" s="213"/>
      <c r="K1735" s="214"/>
      <c r="L1735" s="214"/>
      <c r="M1735" s="214"/>
      <c r="N1735" s="214"/>
      <c r="O1735" s="214"/>
      <c r="P1735" s="216"/>
    </row>
    <row r="1736" spans="2:16">
      <c r="B1736" s="267">
        <v>46302</v>
      </c>
      <c r="C1736" s="261" t="s">
        <v>11667</v>
      </c>
      <c r="D1736" s="261" t="s">
        <v>9995</v>
      </c>
      <c r="E1736" s="261" t="s">
        <v>3046</v>
      </c>
      <c r="F1736" s="261">
        <v>425.19619349739509</v>
      </c>
      <c r="G1736" s="261" t="s">
        <v>2989</v>
      </c>
      <c r="H1736" s="261" t="s">
        <v>2938</v>
      </c>
      <c r="I1736" s="261" t="s">
        <v>9304</v>
      </c>
      <c r="J1736" s="213"/>
      <c r="K1736" s="214"/>
      <c r="L1736" s="214"/>
      <c r="M1736" s="214"/>
      <c r="N1736" s="214"/>
      <c r="O1736" s="214"/>
      <c r="P1736" s="216"/>
    </row>
    <row r="1737" spans="2:16">
      <c r="B1737" s="267">
        <v>46302</v>
      </c>
      <c r="C1737" s="261" t="s">
        <v>11667</v>
      </c>
      <c r="D1737" s="261" t="s">
        <v>9995</v>
      </c>
      <c r="E1737" s="261" t="s">
        <v>3046</v>
      </c>
      <c r="F1737" s="261">
        <v>574.96443472872488</v>
      </c>
      <c r="G1737" s="261" t="s">
        <v>2989</v>
      </c>
      <c r="H1737" s="261" t="s">
        <v>2978</v>
      </c>
      <c r="I1737" s="261" t="s">
        <v>9305</v>
      </c>
      <c r="J1737" s="213"/>
      <c r="K1737" s="214"/>
      <c r="L1737" s="214"/>
      <c r="M1737" s="214"/>
      <c r="N1737" s="214"/>
      <c r="O1737" s="214"/>
      <c r="P1737" s="216"/>
    </row>
    <row r="1738" spans="2:16">
      <c r="B1738" s="267">
        <v>46302</v>
      </c>
      <c r="C1738" s="261" t="s">
        <v>11667</v>
      </c>
      <c r="D1738" s="261" t="s">
        <v>9995</v>
      </c>
      <c r="E1738" s="261" t="s">
        <v>3046</v>
      </c>
      <c r="F1738" s="261">
        <v>884.91644685668871</v>
      </c>
      <c r="G1738" s="261" t="s">
        <v>2990</v>
      </c>
      <c r="H1738" s="261" t="s">
        <v>2935</v>
      </c>
      <c r="I1738" s="261" t="s">
        <v>9306</v>
      </c>
      <c r="J1738" s="213"/>
      <c r="K1738" s="214"/>
      <c r="L1738" s="214"/>
      <c r="M1738" s="214"/>
      <c r="N1738" s="214"/>
      <c r="O1738" s="214"/>
      <c r="P1738" s="216"/>
    </row>
    <row r="1739" spans="2:16">
      <c r="B1739" s="267">
        <v>46302</v>
      </c>
      <c r="C1739" s="261" t="s">
        <v>11667</v>
      </c>
      <c r="D1739" s="261" t="s">
        <v>9995</v>
      </c>
      <c r="E1739" s="261" t="s">
        <v>3046</v>
      </c>
      <c r="F1739" s="261">
        <v>540.46901788073592</v>
      </c>
      <c r="G1739" s="261" t="s">
        <v>2990</v>
      </c>
      <c r="H1739" s="261" t="s">
        <v>2937</v>
      </c>
      <c r="I1739" s="261" t="s">
        <v>9307</v>
      </c>
      <c r="J1739" s="213"/>
      <c r="K1739" s="214"/>
      <c r="L1739" s="214"/>
      <c r="M1739" s="214"/>
      <c r="N1739" s="214"/>
      <c r="O1739" s="214"/>
      <c r="P1739" s="216"/>
    </row>
    <row r="1740" spans="2:16">
      <c r="B1740" s="267">
        <v>46302</v>
      </c>
      <c r="C1740" s="261" t="s">
        <v>11667</v>
      </c>
      <c r="D1740" s="261" t="s">
        <v>9995</v>
      </c>
      <c r="E1740" s="261" t="s">
        <v>3046</v>
      </c>
      <c r="F1740" s="261">
        <v>561.37224363069981</v>
      </c>
      <c r="G1740" s="261" t="s">
        <v>2997</v>
      </c>
      <c r="H1740" s="261" t="s">
        <v>2936</v>
      </c>
      <c r="I1740" s="261" t="s">
        <v>9308</v>
      </c>
      <c r="J1740" s="213"/>
      <c r="K1740" s="214"/>
      <c r="L1740" s="214"/>
      <c r="M1740" s="214"/>
      <c r="N1740" s="214"/>
      <c r="O1740" s="214"/>
      <c r="P1740" s="216"/>
    </row>
    <row r="1741" spans="2:16">
      <c r="B1741" s="267">
        <v>46302</v>
      </c>
      <c r="C1741" s="261" t="s">
        <v>11667</v>
      </c>
      <c r="D1741" s="261" t="s">
        <v>9995</v>
      </c>
      <c r="E1741" s="261" t="s">
        <v>3046</v>
      </c>
      <c r="F1741" s="261">
        <v>523.31485328590497</v>
      </c>
      <c r="G1741" s="261" t="s">
        <v>2997</v>
      </c>
      <c r="H1741" s="261" t="s">
        <v>2937</v>
      </c>
      <c r="I1741" s="261" t="s">
        <v>9309</v>
      </c>
      <c r="J1741" s="213"/>
      <c r="K1741" s="214"/>
      <c r="L1741" s="214"/>
      <c r="M1741" s="214"/>
      <c r="N1741" s="214"/>
      <c r="O1741" s="214"/>
      <c r="P1741" s="216"/>
    </row>
    <row r="1742" spans="2:16">
      <c r="B1742" s="267">
        <v>46302</v>
      </c>
      <c r="C1742" s="261" t="s">
        <v>11667</v>
      </c>
      <c r="D1742" s="261" t="s">
        <v>9995</v>
      </c>
      <c r="E1742" s="261" t="s">
        <v>3047</v>
      </c>
      <c r="F1742" s="261">
        <v>368.23767998442048</v>
      </c>
      <c r="G1742" s="261" t="s">
        <v>7333</v>
      </c>
      <c r="H1742" s="261" t="s">
        <v>2936</v>
      </c>
      <c r="I1742" s="261" t="s">
        <v>9310</v>
      </c>
      <c r="J1742" s="213"/>
      <c r="K1742" s="214"/>
      <c r="L1742" s="214"/>
      <c r="M1742" s="214"/>
      <c r="N1742" s="214"/>
      <c r="O1742" s="214"/>
      <c r="P1742" s="216"/>
    </row>
    <row r="1743" spans="2:16">
      <c r="B1743" s="267">
        <v>46302</v>
      </c>
      <c r="C1743" s="261" t="s">
        <v>11667</v>
      </c>
      <c r="D1743" s="261" t="s">
        <v>9995</v>
      </c>
      <c r="E1743" s="261" t="s">
        <v>3047</v>
      </c>
      <c r="F1743" s="261">
        <v>389.61307651409879</v>
      </c>
      <c r="G1743" s="261" t="s">
        <v>7333</v>
      </c>
      <c r="H1743" s="261" t="s">
        <v>2937</v>
      </c>
      <c r="I1743" s="261" t="s">
        <v>9311</v>
      </c>
      <c r="J1743" s="213"/>
      <c r="K1743" s="214"/>
      <c r="L1743" s="214"/>
      <c r="M1743" s="214"/>
      <c r="N1743" s="214"/>
      <c r="O1743" s="214"/>
      <c r="P1743" s="216"/>
    </row>
    <row r="1744" spans="2:16">
      <c r="B1744" s="267">
        <v>46302</v>
      </c>
      <c r="C1744" s="261" t="s">
        <v>11667</v>
      </c>
      <c r="D1744" s="261" t="s">
        <v>9995</v>
      </c>
      <c r="E1744" s="261" t="s">
        <v>3047</v>
      </c>
      <c r="F1744" s="261">
        <v>389.61307012150058</v>
      </c>
      <c r="G1744" s="261" t="s">
        <v>7333</v>
      </c>
      <c r="H1744" s="261" t="s">
        <v>2938</v>
      </c>
      <c r="I1744" s="261" t="s">
        <v>9312</v>
      </c>
      <c r="J1744" s="213"/>
      <c r="K1744" s="214"/>
      <c r="L1744" s="214"/>
      <c r="M1744" s="214"/>
      <c r="N1744" s="214"/>
      <c r="O1744" s="214"/>
      <c r="P1744" s="216"/>
    </row>
    <row r="1745" spans="2:16">
      <c r="B1745" s="267">
        <v>46302</v>
      </c>
      <c r="C1745" s="261" t="s">
        <v>11667</v>
      </c>
      <c r="D1745" s="261" t="s">
        <v>9995</v>
      </c>
      <c r="E1745" s="261" t="s">
        <v>3047</v>
      </c>
      <c r="F1745" s="261">
        <v>389.61305543547502</v>
      </c>
      <c r="G1745" s="261" t="s">
        <v>7333</v>
      </c>
      <c r="H1745" s="261" t="s">
        <v>2939</v>
      </c>
      <c r="I1745" s="261" t="s">
        <v>9313</v>
      </c>
      <c r="J1745" s="213"/>
      <c r="K1745" s="214"/>
      <c r="L1745" s="214"/>
      <c r="M1745" s="214"/>
      <c r="N1745" s="214"/>
      <c r="O1745" s="214"/>
      <c r="P1745" s="216"/>
    </row>
    <row r="1746" spans="2:16">
      <c r="B1746" s="267">
        <v>46302</v>
      </c>
      <c r="C1746" s="261" t="s">
        <v>11667</v>
      </c>
      <c r="D1746" s="261" t="s">
        <v>9995</v>
      </c>
      <c r="E1746" s="261" t="s">
        <v>3047</v>
      </c>
      <c r="F1746" s="261">
        <v>389.61271640891209</v>
      </c>
      <c r="G1746" s="261" t="s">
        <v>7333</v>
      </c>
      <c r="H1746" s="261" t="s">
        <v>2940</v>
      </c>
      <c r="I1746" s="261" t="s">
        <v>9314</v>
      </c>
      <c r="J1746" s="213"/>
      <c r="K1746" s="214"/>
      <c r="L1746" s="214"/>
      <c r="M1746" s="214"/>
      <c r="N1746" s="214"/>
      <c r="O1746" s="214"/>
      <c r="P1746" s="216"/>
    </row>
    <row r="1747" spans="2:16">
      <c r="B1747" s="267">
        <v>46302</v>
      </c>
      <c r="C1747" s="261" t="s">
        <v>11667</v>
      </c>
      <c r="D1747" s="261" t="s">
        <v>9995</v>
      </c>
      <c r="E1747" s="261" t="s">
        <v>3047</v>
      </c>
      <c r="F1747" s="261">
        <v>389.61133267171681</v>
      </c>
      <c r="G1747" s="261" t="s">
        <v>7333</v>
      </c>
      <c r="H1747" s="261" t="s">
        <v>2979</v>
      </c>
      <c r="I1747" s="261" t="s">
        <v>9315</v>
      </c>
      <c r="J1747" s="213"/>
      <c r="K1747" s="214"/>
      <c r="L1747" s="214"/>
      <c r="M1747" s="214"/>
      <c r="N1747" s="214"/>
      <c r="O1747" s="214"/>
      <c r="P1747" s="216"/>
    </row>
    <row r="1748" spans="2:16">
      <c r="B1748" s="267">
        <v>46302</v>
      </c>
      <c r="C1748" s="261" t="s">
        <v>11667</v>
      </c>
      <c r="D1748" s="261" t="s">
        <v>9995</v>
      </c>
      <c r="E1748" s="261" t="s">
        <v>3047</v>
      </c>
      <c r="F1748" s="261">
        <v>389.61303657060489</v>
      </c>
      <c r="G1748" s="261" t="s">
        <v>7333</v>
      </c>
      <c r="H1748" s="261" t="s">
        <v>2980</v>
      </c>
      <c r="I1748" s="261" t="s">
        <v>9316</v>
      </c>
      <c r="J1748" s="213"/>
      <c r="K1748" s="214"/>
      <c r="L1748" s="214"/>
      <c r="M1748" s="214"/>
      <c r="N1748" s="214"/>
      <c r="O1748" s="214"/>
      <c r="P1748" s="216"/>
    </row>
    <row r="1749" spans="2:16">
      <c r="B1749" s="267">
        <v>46302</v>
      </c>
      <c r="C1749" s="261" t="s">
        <v>11667</v>
      </c>
      <c r="D1749" s="261" t="s">
        <v>9995</v>
      </c>
      <c r="E1749" s="261" t="s">
        <v>3047</v>
      </c>
      <c r="F1749" s="261">
        <v>390.52738128928468</v>
      </c>
      <c r="G1749" s="261" t="s">
        <v>7333</v>
      </c>
      <c r="H1749" s="261" t="s">
        <v>2981</v>
      </c>
      <c r="I1749" s="261" t="s">
        <v>9317</v>
      </c>
      <c r="J1749" s="213"/>
      <c r="K1749" s="214"/>
      <c r="L1749" s="214"/>
      <c r="M1749" s="214"/>
      <c r="N1749" s="214"/>
      <c r="O1749" s="214"/>
      <c r="P1749" s="216"/>
    </row>
    <row r="1750" spans="2:16">
      <c r="B1750" s="267">
        <v>46302</v>
      </c>
      <c r="C1750" s="261" t="s">
        <v>11667</v>
      </c>
      <c r="D1750" s="261" t="s">
        <v>9995</v>
      </c>
      <c r="E1750" s="261" t="s">
        <v>3047</v>
      </c>
      <c r="F1750" s="261">
        <v>499.51896660448978</v>
      </c>
      <c r="G1750" s="261" t="s">
        <v>7333</v>
      </c>
      <c r="H1750" s="261" t="s">
        <v>2916</v>
      </c>
      <c r="I1750" s="261" t="s">
        <v>9318</v>
      </c>
      <c r="J1750" s="213"/>
      <c r="K1750" s="214"/>
      <c r="L1750" s="214"/>
      <c r="M1750" s="214"/>
      <c r="N1750" s="214"/>
      <c r="O1750" s="214"/>
      <c r="P1750" s="216"/>
    </row>
    <row r="1751" spans="2:16">
      <c r="B1751" s="267">
        <v>46302</v>
      </c>
      <c r="C1751" s="261" t="s">
        <v>11667</v>
      </c>
      <c r="D1751" s="261" t="s">
        <v>9995</v>
      </c>
      <c r="E1751" s="261" t="s">
        <v>3047</v>
      </c>
      <c r="F1751" s="261">
        <v>499.51962592313072</v>
      </c>
      <c r="G1751" s="261" t="s">
        <v>7333</v>
      </c>
      <c r="H1751" s="261" t="s">
        <v>2978</v>
      </c>
      <c r="I1751" s="261" t="s">
        <v>9319</v>
      </c>
      <c r="J1751" s="213"/>
      <c r="K1751" s="214"/>
      <c r="L1751" s="214"/>
      <c r="M1751" s="214"/>
      <c r="N1751" s="214"/>
      <c r="O1751" s="214"/>
      <c r="P1751" s="216"/>
    </row>
    <row r="1752" spans="2:16">
      <c r="B1752" s="267">
        <v>46302</v>
      </c>
      <c r="C1752" s="261" t="s">
        <v>11667</v>
      </c>
      <c r="D1752" s="261" t="s">
        <v>9995</v>
      </c>
      <c r="E1752" s="261" t="s">
        <v>3047</v>
      </c>
      <c r="F1752" s="261">
        <v>499.51654415531078</v>
      </c>
      <c r="G1752" s="261" t="s">
        <v>7333</v>
      </c>
      <c r="H1752" s="261" t="s">
        <v>2976</v>
      </c>
      <c r="I1752" s="261" t="s">
        <v>9320</v>
      </c>
      <c r="J1752" s="213"/>
      <c r="K1752" s="214"/>
      <c r="L1752" s="214"/>
      <c r="M1752" s="214"/>
      <c r="N1752" s="214"/>
      <c r="O1752" s="214"/>
      <c r="P1752" s="216"/>
    </row>
    <row r="1753" spans="2:16">
      <c r="B1753" s="267">
        <v>46302</v>
      </c>
      <c r="C1753" s="261" t="s">
        <v>11667</v>
      </c>
      <c r="D1753" s="261" t="s">
        <v>9995</v>
      </c>
      <c r="E1753" s="261" t="s">
        <v>3047</v>
      </c>
      <c r="F1753" s="261">
        <v>499.60235961619759</v>
      </c>
      <c r="G1753" s="261" t="s">
        <v>7333</v>
      </c>
      <c r="H1753" s="261" t="s">
        <v>2866</v>
      </c>
      <c r="I1753" s="261" t="s">
        <v>9321</v>
      </c>
      <c r="J1753" s="213"/>
      <c r="K1753" s="214"/>
      <c r="L1753" s="214"/>
      <c r="M1753" s="214"/>
      <c r="N1753" s="214"/>
      <c r="O1753" s="214"/>
      <c r="P1753" s="216"/>
    </row>
    <row r="1754" spans="2:16">
      <c r="B1754" s="267">
        <v>46302</v>
      </c>
      <c r="C1754" s="261" t="s">
        <v>11667</v>
      </c>
      <c r="D1754" s="261" t="s">
        <v>9995</v>
      </c>
      <c r="E1754" s="261" t="s">
        <v>3047</v>
      </c>
      <c r="F1754" s="261">
        <v>459.82215382670978</v>
      </c>
      <c r="G1754" s="261" t="s">
        <v>7334</v>
      </c>
      <c r="H1754" s="261" t="s">
        <v>2935</v>
      </c>
      <c r="I1754" s="261" t="s">
        <v>9322</v>
      </c>
      <c r="J1754" s="213"/>
      <c r="K1754" s="214"/>
      <c r="L1754" s="214"/>
      <c r="M1754" s="214"/>
      <c r="N1754" s="214"/>
      <c r="O1754" s="214"/>
      <c r="P1754" s="216"/>
    </row>
    <row r="1755" spans="2:16">
      <c r="B1755" s="267">
        <v>46302</v>
      </c>
      <c r="C1755" s="261" t="s">
        <v>11667</v>
      </c>
      <c r="D1755" s="261" t="s">
        <v>9995</v>
      </c>
      <c r="E1755" s="261" t="s">
        <v>3047</v>
      </c>
      <c r="F1755" s="261">
        <v>459.82104921061551</v>
      </c>
      <c r="G1755" s="261" t="s">
        <v>7334</v>
      </c>
      <c r="H1755" s="261" t="s">
        <v>2936</v>
      </c>
      <c r="I1755" s="261" t="s">
        <v>9323</v>
      </c>
      <c r="J1755" s="213"/>
      <c r="K1755" s="214"/>
      <c r="L1755" s="214"/>
      <c r="M1755" s="214"/>
      <c r="N1755" s="214"/>
      <c r="O1755" s="214"/>
      <c r="P1755" s="216"/>
    </row>
    <row r="1756" spans="2:16">
      <c r="B1756" s="267">
        <v>46302</v>
      </c>
      <c r="C1756" s="261" t="s">
        <v>11667</v>
      </c>
      <c r="D1756" s="261" t="s">
        <v>9995</v>
      </c>
      <c r="E1756" s="261" t="s">
        <v>3047</v>
      </c>
      <c r="F1756" s="261">
        <v>464.27798646735027</v>
      </c>
      <c r="G1756" s="261" t="s">
        <v>7334</v>
      </c>
      <c r="H1756" s="261" t="s">
        <v>2937</v>
      </c>
      <c r="I1756" s="261" t="s">
        <v>9324</v>
      </c>
      <c r="J1756" s="213"/>
      <c r="K1756" s="214"/>
      <c r="L1756" s="214"/>
      <c r="M1756" s="214"/>
      <c r="N1756" s="214"/>
      <c r="O1756" s="214"/>
      <c r="P1756" s="216"/>
    </row>
    <row r="1757" spans="2:16">
      <c r="B1757" s="267">
        <v>46302</v>
      </c>
      <c r="C1757" s="261" t="s">
        <v>11667</v>
      </c>
      <c r="D1757" s="261" t="s">
        <v>9995</v>
      </c>
      <c r="E1757" s="261" t="s">
        <v>3047</v>
      </c>
      <c r="F1757" s="261">
        <v>586.65247653797269</v>
      </c>
      <c r="G1757" s="261" t="s">
        <v>7334</v>
      </c>
      <c r="H1757" s="261" t="s">
        <v>2865</v>
      </c>
      <c r="I1757" s="261" t="s">
        <v>9325</v>
      </c>
      <c r="J1757" s="213"/>
      <c r="K1757" s="214"/>
      <c r="L1757" s="214"/>
      <c r="M1757" s="214"/>
      <c r="N1757" s="214"/>
      <c r="O1757" s="214"/>
      <c r="P1757" s="216"/>
    </row>
    <row r="1758" spans="2:16">
      <c r="B1758" s="267">
        <v>46302</v>
      </c>
      <c r="C1758" s="261" t="s">
        <v>11667</v>
      </c>
      <c r="D1758" s="261" t="s">
        <v>9995</v>
      </c>
      <c r="E1758" s="261" t="s">
        <v>3047</v>
      </c>
      <c r="F1758" s="261">
        <v>485.71367575647309</v>
      </c>
      <c r="G1758" s="261" t="s">
        <v>3021</v>
      </c>
      <c r="H1758" s="261" t="s">
        <v>2975</v>
      </c>
      <c r="I1758" s="261" t="s">
        <v>9326</v>
      </c>
      <c r="J1758" s="213"/>
      <c r="K1758" s="214"/>
      <c r="L1758" s="214"/>
      <c r="M1758" s="214"/>
      <c r="N1758" s="214"/>
      <c r="O1758" s="214"/>
      <c r="P1758" s="216"/>
    </row>
    <row r="1759" spans="2:16">
      <c r="B1759" s="267">
        <v>46302</v>
      </c>
      <c r="C1759" s="261" t="s">
        <v>11667</v>
      </c>
      <c r="D1759" s="261" t="s">
        <v>9995</v>
      </c>
      <c r="E1759" s="261" t="s">
        <v>3047</v>
      </c>
      <c r="F1759" s="261">
        <v>816.48070310801268</v>
      </c>
      <c r="G1759" s="261" t="s">
        <v>3021</v>
      </c>
      <c r="H1759" s="261" t="s">
        <v>2974</v>
      </c>
      <c r="I1759" s="261" t="s">
        <v>9327</v>
      </c>
      <c r="J1759" s="213"/>
      <c r="K1759" s="214"/>
      <c r="L1759" s="214"/>
      <c r="M1759" s="214"/>
      <c r="N1759" s="214"/>
      <c r="O1759" s="214"/>
      <c r="P1759" s="216"/>
    </row>
    <row r="1760" spans="2:16">
      <c r="B1760" s="267">
        <v>46302</v>
      </c>
      <c r="C1760" s="261" t="s">
        <v>11667</v>
      </c>
      <c r="D1760" s="261" t="s">
        <v>9995</v>
      </c>
      <c r="E1760" s="261" t="s">
        <v>3047</v>
      </c>
      <c r="F1760" s="261">
        <v>478.26826373115182</v>
      </c>
      <c r="G1760" s="261" t="s">
        <v>3021</v>
      </c>
      <c r="H1760" s="261" t="s">
        <v>2945</v>
      </c>
      <c r="I1760" s="261" t="s">
        <v>9328</v>
      </c>
      <c r="J1760" s="213"/>
      <c r="K1760" s="214"/>
      <c r="L1760" s="214"/>
      <c r="M1760" s="214"/>
      <c r="N1760" s="214"/>
      <c r="O1760" s="214"/>
      <c r="P1760" s="216"/>
    </row>
    <row r="1761" spans="2:16">
      <c r="B1761" s="267">
        <v>46302</v>
      </c>
      <c r="C1761" s="261" t="s">
        <v>11667</v>
      </c>
      <c r="D1761" s="261" t="s">
        <v>9995</v>
      </c>
      <c r="E1761" s="261" t="s">
        <v>3047</v>
      </c>
      <c r="F1761" s="261">
        <v>463.57539928890759</v>
      </c>
      <c r="G1761" s="261" t="s">
        <v>3021</v>
      </c>
      <c r="H1761" s="261" t="s">
        <v>2864</v>
      </c>
      <c r="I1761" s="261" t="s">
        <v>9329</v>
      </c>
      <c r="J1761" s="213"/>
      <c r="K1761" s="214"/>
      <c r="L1761" s="214"/>
      <c r="M1761" s="214"/>
      <c r="N1761" s="214"/>
      <c r="O1761" s="214"/>
      <c r="P1761" s="216"/>
    </row>
    <row r="1762" spans="2:16">
      <c r="B1762" s="267">
        <v>46302</v>
      </c>
      <c r="C1762" s="261" t="s">
        <v>11667</v>
      </c>
      <c r="D1762" s="261" t="s">
        <v>9995</v>
      </c>
      <c r="E1762" s="261" t="s">
        <v>3047</v>
      </c>
      <c r="F1762" s="261">
        <v>445.56814988795668</v>
      </c>
      <c r="G1762" s="261" t="s">
        <v>2990</v>
      </c>
      <c r="H1762" s="261" t="s">
        <v>2864</v>
      </c>
      <c r="I1762" s="261" t="s">
        <v>9330</v>
      </c>
      <c r="J1762" s="213"/>
      <c r="K1762" s="214"/>
      <c r="L1762" s="214"/>
      <c r="M1762" s="214"/>
      <c r="N1762" s="214"/>
      <c r="O1762" s="214"/>
      <c r="P1762" s="216"/>
    </row>
    <row r="1763" spans="2:16">
      <c r="B1763" s="267">
        <v>46302</v>
      </c>
      <c r="C1763" s="261" t="s">
        <v>11667</v>
      </c>
      <c r="D1763" s="261" t="s">
        <v>9995</v>
      </c>
      <c r="E1763" s="261" t="s">
        <v>3047</v>
      </c>
      <c r="F1763" s="261">
        <v>665.61069099442102</v>
      </c>
      <c r="G1763" s="261" t="s">
        <v>2990</v>
      </c>
      <c r="H1763" s="261" t="s">
        <v>2945</v>
      </c>
      <c r="I1763" s="261" t="s">
        <v>9331</v>
      </c>
      <c r="J1763" s="213"/>
      <c r="K1763" s="214"/>
      <c r="L1763" s="214"/>
      <c r="M1763" s="214"/>
      <c r="N1763" s="214"/>
      <c r="O1763" s="214"/>
      <c r="P1763" s="216"/>
    </row>
    <row r="1764" spans="2:16">
      <c r="B1764" s="267">
        <v>46302</v>
      </c>
      <c r="C1764" s="261" t="s">
        <v>11667</v>
      </c>
      <c r="D1764" s="261" t="s">
        <v>9995</v>
      </c>
      <c r="E1764" s="261" t="s">
        <v>3047</v>
      </c>
      <c r="F1764" s="261">
        <v>550.89414599433076</v>
      </c>
      <c r="G1764" s="261" t="s">
        <v>2990</v>
      </c>
      <c r="H1764" s="261" t="s">
        <v>2979</v>
      </c>
      <c r="I1764" s="261" t="s">
        <v>9332</v>
      </c>
      <c r="J1764" s="213"/>
      <c r="K1764" s="214"/>
      <c r="L1764" s="214"/>
      <c r="M1764" s="214"/>
      <c r="N1764" s="214"/>
      <c r="O1764" s="214"/>
      <c r="P1764" s="216"/>
    </row>
    <row r="1765" spans="2:16">
      <c r="B1765" s="267">
        <v>46302</v>
      </c>
      <c r="C1765" s="261" t="s">
        <v>11667</v>
      </c>
      <c r="D1765" s="261" t="s">
        <v>9995</v>
      </c>
      <c r="E1765" s="261" t="s">
        <v>3047</v>
      </c>
      <c r="F1765" s="261">
        <v>544.86532855872065</v>
      </c>
      <c r="G1765" s="261" t="s">
        <v>2990</v>
      </c>
      <c r="H1765" s="261" t="s">
        <v>2981</v>
      </c>
      <c r="I1765" s="261" t="s">
        <v>9333</v>
      </c>
      <c r="J1765" s="213"/>
      <c r="K1765" s="214"/>
      <c r="L1765" s="214"/>
      <c r="M1765" s="214"/>
      <c r="N1765" s="214"/>
      <c r="O1765" s="214"/>
      <c r="P1765" s="216"/>
    </row>
    <row r="1766" spans="2:16">
      <c r="B1766" s="267">
        <v>46302</v>
      </c>
      <c r="C1766" s="261" t="s">
        <v>11667</v>
      </c>
      <c r="D1766" s="261" t="s">
        <v>9995</v>
      </c>
      <c r="E1766" s="261" t="s">
        <v>3047</v>
      </c>
      <c r="F1766" s="261">
        <v>428.58885629242292</v>
      </c>
      <c r="G1766" s="261" t="s">
        <v>7334</v>
      </c>
      <c r="H1766" s="261" t="s">
        <v>2976</v>
      </c>
      <c r="I1766" s="261" t="s">
        <v>9334</v>
      </c>
      <c r="J1766" s="213"/>
      <c r="K1766" s="214"/>
      <c r="L1766" s="214"/>
      <c r="M1766" s="214"/>
      <c r="N1766" s="214"/>
      <c r="O1766" s="214"/>
      <c r="P1766" s="216"/>
    </row>
    <row r="1767" spans="2:16">
      <c r="B1767" s="267">
        <v>46302</v>
      </c>
      <c r="C1767" s="261" t="s">
        <v>11667</v>
      </c>
      <c r="D1767" s="261" t="s">
        <v>9995</v>
      </c>
      <c r="E1767" s="261" t="s">
        <v>3047</v>
      </c>
      <c r="F1767" s="261">
        <v>428.5891670989804</v>
      </c>
      <c r="G1767" s="261" t="s">
        <v>7334</v>
      </c>
      <c r="H1767" s="261" t="s">
        <v>2977</v>
      </c>
      <c r="I1767" s="261" t="s">
        <v>9335</v>
      </c>
      <c r="J1767" s="213"/>
      <c r="K1767" s="214"/>
      <c r="L1767" s="214"/>
      <c r="M1767" s="214"/>
      <c r="N1767" s="214"/>
      <c r="O1767" s="214"/>
      <c r="P1767" s="216"/>
    </row>
    <row r="1768" spans="2:16">
      <c r="B1768" s="267">
        <v>46302</v>
      </c>
      <c r="C1768" s="261" t="s">
        <v>11667</v>
      </c>
      <c r="D1768" s="261" t="s">
        <v>9995</v>
      </c>
      <c r="E1768" s="261" t="s">
        <v>3047</v>
      </c>
      <c r="F1768" s="261">
        <v>426.92570718936622</v>
      </c>
      <c r="G1768" s="261" t="s">
        <v>7334</v>
      </c>
      <c r="H1768" s="261" t="s">
        <v>2974</v>
      </c>
      <c r="I1768" s="261" t="s">
        <v>9336</v>
      </c>
      <c r="J1768" s="213"/>
      <c r="K1768" s="214"/>
      <c r="L1768" s="214"/>
      <c r="M1768" s="214"/>
      <c r="N1768" s="214"/>
      <c r="O1768" s="214"/>
      <c r="P1768" s="216"/>
    </row>
    <row r="1769" spans="2:16">
      <c r="B1769" s="267">
        <v>46302</v>
      </c>
      <c r="C1769" s="261" t="s">
        <v>11667</v>
      </c>
      <c r="D1769" s="261" t="s">
        <v>9995</v>
      </c>
      <c r="E1769" s="261" t="s">
        <v>3047</v>
      </c>
      <c r="F1769" s="261">
        <v>429.39440163318068</v>
      </c>
      <c r="G1769" s="261" t="s">
        <v>7334</v>
      </c>
      <c r="H1769" s="261" t="s">
        <v>2866</v>
      </c>
      <c r="I1769" s="261" t="s">
        <v>9337</v>
      </c>
      <c r="J1769" s="213"/>
      <c r="K1769" s="214"/>
      <c r="L1769" s="214"/>
      <c r="M1769" s="214"/>
      <c r="N1769" s="214"/>
      <c r="O1769" s="214"/>
      <c r="P1769" s="216"/>
    </row>
    <row r="1770" spans="2:16">
      <c r="B1770" s="267">
        <v>46302</v>
      </c>
      <c r="C1770" s="261" t="s">
        <v>11667</v>
      </c>
      <c r="D1770" s="261" t="s">
        <v>9995</v>
      </c>
      <c r="E1770" s="261" t="s">
        <v>3047</v>
      </c>
      <c r="F1770" s="261">
        <v>674.76295354869217</v>
      </c>
      <c r="G1770" s="261" t="s">
        <v>7334</v>
      </c>
      <c r="H1770" s="261" t="s">
        <v>2975</v>
      </c>
      <c r="I1770" s="261" t="s">
        <v>9338</v>
      </c>
      <c r="J1770" s="213"/>
      <c r="K1770" s="214"/>
      <c r="L1770" s="214"/>
      <c r="M1770" s="214"/>
      <c r="N1770" s="214"/>
      <c r="O1770" s="214"/>
      <c r="P1770" s="216"/>
    </row>
    <row r="1771" spans="2:16">
      <c r="B1771" s="267">
        <v>46302</v>
      </c>
      <c r="C1771" s="261" t="s">
        <v>11667</v>
      </c>
      <c r="D1771" s="261" t="s">
        <v>9995</v>
      </c>
      <c r="E1771" s="261" t="s">
        <v>3047</v>
      </c>
      <c r="F1771" s="261">
        <v>579.43417010921985</v>
      </c>
      <c r="G1771" s="261" t="s">
        <v>3021</v>
      </c>
      <c r="H1771" s="261" t="s">
        <v>2865</v>
      </c>
      <c r="I1771" s="261" t="s">
        <v>9339</v>
      </c>
      <c r="J1771" s="213"/>
      <c r="K1771" s="214"/>
      <c r="L1771" s="214"/>
      <c r="M1771" s="214"/>
      <c r="N1771" s="214"/>
      <c r="O1771" s="214"/>
      <c r="P1771" s="216"/>
    </row>
    <row r="1772" spans="2:16">
      <c r="B1772" s="267">
        <v>46302</v>
      </c>
      <c r="C1772" s="261" t="s">
        <v>11667</v>
      </c>
      <c r="D1772" s="261" t="s">
        <v>9995</v>
      </c>
      <c r="E1772" s="261" t="s">
        <v>3034</v>
      </c>
      <c r="F1772" s="261">
        <v>742.54119221027941</v>
      </c>
      <c r="G1772" s="261" t="s">
        <v>2916</v>
      </c>
      <c r="H1772" s="261" t="s">
        <v>2865</v>
      </c>
      <c r="I1772" s="261" t="s">
        <v>9340</v>
      </c>
      <c r="J1772" s="213"/>
      <c r="K1772" s="214"/>
      <c r="L1772" s="214"/>
      <c r="M1772" s="214"/>
      <c r="N1772" s="214"/>
      <c r="O1772" s="214"/>
      <c r="P1772" s="216"/>
    </row>
    <row r="1773" spans="2:16">
      <c r="B1773" s="267">
        <v>46302</v>
      </c>
      <c r="C1773" s="261" t="s">
        <v>11667</v>
      </c>
      <c r="D1773" s="261" t="s">
        <v>9995</v>
      </c>
      <c r="E1773" s="261" t="s">
        <v>3034</v>
      </c>
      <c r="F1773" s="261">
        <v>399.10164409060962</v>
      </c>
      <c r="G1773" s="261" t="s">
        <v>2916</v>
      </c>
      <c r="H1773" s="261" t="s">
        <v>2975</v>
      </c>
      <c r="I1773" s="261" t="s">
        <v>9341</v>
      </c>
      <c r="J1773" s="213"/>
      <c r="K1773" s="214"/>
      <c r="L1773" s="214"/>
      <c r="M1773" s="214"/>
      <c r="N1773" s="214"/>
      <c r="O1773" s="214"/>
      <c r="P1773" s="216"/>
    </row>
    <row r="1774" spans="2:16">
      <c r="B1774" s="267">
        <v>46302</v>
      </c>
      <c r="C1774" s="261" t="s">
        <v>11667</v>
      </c>
      <c r="D1774" s="261" t="s">
        <v>9995</v>
      </c>
      <c r="E1774" s="261" t="s">
        <v>3034</v>
      </c>
      <c r="F1774" s="261">
        <v>484.44052723515779</v>
      </c>
      <c r="G1774" s="261" t="s">
        <v>2916</v>
      </c>
      <c r="H1774" s="261" t="s">
        <v>2864</v>
      </c>
      <c r="I1774" s="261" t="s">
        <v>9342</v>
      </c>
      <c r="J1774" s="213"/>
      <c r="K1774" s="214"/>
      <c r="L1774" s="214"/>
      <c r="M1774" s="214"/>
      <c r="N1774" s="214"/>
      <c r="O1774" s="214"/>
      <c r="P1774" s="216"/>
    </row>
    <row r="1775" spans="2:16">
      <c r="B1775" s="267">
        <v>46302</v>
      </c>
      <c r="C1775" s="261" t="s">
        <v>11667</v>
      </c>
      <c r="D1775" s="261" t="s">
        <v>9995</v>
      </c>
      <c r="E1775" s="261" t="s">
        <v>3034</v>
      </c>
      <c r="F1775" s="261">
        <v>534.37521884450689</v>
      </c>
      <c r="G1775" s="261" t="s">
        <v>2916</v>
      </c>
      <c r="H1775" s="261" t="s">
        <v>2945</v>
      </c>
      <c r="I1775" s="261" t="s">
        <v>9343</v>
      </c>
      <c r="J1775" s="213"/>
      <c r="K1775" s="214"/>
      <c r="L1775" s="214"/>
      <c r="M1775" s="214"/>
      <c r="N1775" s="214"/>
      <c r="O1775" s="214"/>
      <c r="P1775" s="216"/>
    </row>
    <row r="1776" spans="2:16">
      <c r="B1776" s="267">
        <v>46302</v>
      </c>
      <c r="C1776" s="261" t="s">
        <v>11667</v>
      </c>
      <c r="D1776" s="261" t="s">
        <v>9995</v>
      </c>
      <c r="E1776" s="261" t="s">
        <v>3034</v>
      </c>
      <c r="F1776" s="261">
        <v>714.00805918453261</v>
      </c>
      <c r="G1776" s="261" t="s">
        <v>2916</v>
      </c>
      <c r="H1776" s="261" t="s">
        <v>2974</v>
      </c>
      <c r="I1776" s="261" t="s">
        <v>9344</v>
      </c>
      <c r="J1776" s="213"/>
      <c r="K1776" s="214"/>
      <c r="L1776" s="214"/>
      <c r="M1776" s="214"/>
      <c r="N1776" s="214"/>
      <c r="O1776" s="214"/>
      <c r="P1776" s="216"/>
    </row>
    <row r="1777" spans="2:16">
      <c r="B1777" s="267">
        <v>46302</v>
      </c>
      <c r="C1777" s="261" t="s">
        <v>11667</v>
      </c>
      <c r="D1777" s="261" t="s">
        <v>9995</v>
      </c>
      <c r="E1777" s="261" t="s">
        <v>3034</v>
      </c>
      <c r="F1777" s="261">
        <v>410.26845043129288</v>
      </c>
      <c r="G1777" s="261" t="s">
        <v>2937</v>
      </c>
      <c r="H1777" s="261" t="s">
        <v>2935</v>
      </c>
      <c r="I1777" s="261" t="s">
        <v>9345</v>
      </c>
      <c r="J1777" s="213"/>
      <c r="K1777" s="214"/>
      <c r="L1777" s="214"/>
      <c r="M1777" s="214"/>
      <c r="N1777" s="214"/>
      <c r="O1777" s="214"/>
      <c r="P1777" s="216"/>
    </row>
    <row r="1778" spans="2:16">
      <c r="B1778" s="267">
        <v>46302</v>
      </c>
      <c r="C1778" s="261" t="s">
        <v>11667</v>
      </c>
      <c r="D1778" s="261" t="s">
        <v>9995</v>
      </c>
      <c r="E1778" s="261" t="s">
        <v>3034</v>
      </c>
      <c r="F1778" s="261">
        <v>364.76208190713078</v>
      </c>
      <c r="G1778" s="261" t="s">
        <v>2916</v>
      </c>
      <c r="H1778" s="261" t="s">
        <v>2981</v>
      </c>
      <c r="I1778" s="261" t="s">
        <v>9346</v>
      </c>
      <c r="J1778" s="213"/>
      <c r="K1778" s="214"/>
      <c r="L1778" s="214"/>
      <c r="M1778" s="214"/>
      <c r="N1778" s="214"/>
      <c r="O1778" s="214"/>
      <c r="P1778" s="216"/>
    </row>
    <row r="1779" spans="2:16">
      <c r="B1779" s="267">
        <v>46302</v>
      </c>
      <c r="C1779" s="261" t="s">
        <v>11667</v>
      </c>
      <c r="D1779" s="261" t="s">
        <v>9995</v>
      </c>
      <c r="E1779" s="261" t="s">
        <v>3034</v>
      </c>
      <c r="F1779" s="261">
        <v>417.08925552782603</v>
      </c>
      <c r="G1779" s="261" t="s">
        <v>2937</v>
      </c>
      <c r="H1779" s="261" t="s">
        <v>2938</v>
      </c>
      <c r="I1779" s="261" t="s">
        <v>9347</v>
      </c>
      <c r="J1779" s="213"/>
      <c r="K1779" s="214"/>
      <c r="L1779" s="214"/>
      <c r="M1779" s="214"/>
      <c r="N1779" s="214"/>
      <c r="O1779" s="214"/>
      <c r="P1779" s="216"/>
    </row>
    <row r="1780" spans="2:16">
      <c r="B1780" s="267">
        <v>46302</v>
      </c>
      <c r="C1780" s="261" t="s">
        <v>11667</v>
      </c>
      <c r="D1780" s="261" t="s">
        <v>9995</v>
      </c>
      <c r="E1780" s="261" t="s">
        <v>3034</v>
      </c>
      <c r="F1780" s="261">
        <v>416.01254864386277</v>
      </c>
      <c r="G1780" s="261" t="s">
        <v>2937</v>
      </c>
      <c r="H1780" s="261" t="s">
        <v>2937</v>
      </c>
      <c r="I1780" s="261" t="s">
        <v>9348</v>
      </c>
      <c r="J1780" s="213"/>
      <c r="K1780" s="214"/>
      <c r="L1780" s="214"/>
      <c r="M1780" s="214"/>
      <c r="N1780" s="214"/>
      <c r="O1780" s="214"/>
      <c r="P1780" s="216"/>
    </row>
    <row r="1781" spans="2:16">
      <c r="B1781" s="267">
        <v>46302</v>
      </c>
      <c r="C1781" s="261" t="s">
        <v>11667</v>
      </c>
      <c r="D1781" s="261" t="s">
        <v>9995</v>
      </c>
      <c r="E1781" s="261" t="s">
        <v>3034</v>
      </c>
      <c r="F1781" s="261">
        <v>520.65233188867569</v>
      </c>
      <c r="G1781" s="261" t="s">
        <v>2916</v>
      </c>
      <c r="H1781" s="261" t="s">
        <v>2935</v>
      </c>
      <c r="I1781" s="261" t="s">
        <v>9349</v>
      </c>
      <c r="J1781" s="213"/>
      <c r="K1781" s="214"/>
      <c r="L1781" s="214"/>
      <c r="M1781" s="214"/>
      <c r="N1781" s="214"/>
      <c r="O1781" s="214"/>
      <c r="P1781" s="216"/>
    </row>
    <row r="1782" spans="2:16">
      <c r="B1782" s="267">
        <v>46302</v>
      </c>
      <c r="C1782" s="261" t="s">
        <v>11667</v>
      </c>
      <c r="D1782" s="261" t="s">
        <v>9995</v>
      </c>
      <c r="E1782" s="261" t="s">
        <v>3034</v>
      </c>
      <c r="F1782" s="261">
        <v>411.65205869125202</v>
      </c>
      <c r="G1782" s="261" t="s">
        <v>2916</v>
      </c>
      <c r="H1782" s="261" t="s">
        <v>2866</v>
      </c>
      <c r="I1782" s="261" t="s">
        <v>9350</v>
      </c>
      <c r="J1782" s="213"/>
      <c r="K1782" s="214"/>
      <c r="L1782" s="214"/>
      <c r="M1782" s="214"/>
      <c r="N1782" s="214"/>
      <c r="O1782" s="214"/>
      <c r="P1782" s="216"/>
    </row>
    <row r="1783" spans="2:16">
      <c r="B1783" s="267">
        <v>46302</v>
      </c>
      <c r="C1783" s="261" t="s">
        <v>11667</v>
      </c>
      <c r="D1783" s="261" t="s">
        <v>9995</v>
      </c>
      <c r="E1783" s="261" t="s">
        <v>3034</v>
      </c>
      <c r="F1783" s="261">
        <v>412.00908537791111</v>
      </c>
      <c r="G1783" s="261" t="s">
        <v>2916</v>
      </c>
      <c r="H1783" s="261" t="s">
        <v>2976</v>
      </c>
      <c r="I1783" s="261" t="s">
        <v>9351</v>
      </c>
      <c r="J1783" s="213"/>
      <c r="K1783" s="214"/>
      <c r="L1783" s="214"/>
      <c r="M1783" s="214"/>
      <c r="N1783" s="214"/>
      <c r="O1783" s="214"/>
      <c r="P1783" s="216"/>
    </row>
    <row r="1784" spans="2:16">
      <c r="B1784" s="267">
        <v>46302</v>
      </c>
      <c r="C1784" s="261" t="s">
        <v>11667</v>
      </c>
      <c r="D1784" s="261" t="s">
        <v>9995</v>
      </c>
      <c r="E1784" s="261" t="s">
        <v>3034</v>
      </c>
      <c r="F1784" s="261">
        <v>411.82312224712223</v>
      </c>
      <c r="G1784" s="261" t="s">
        <v>2916</v>
      </c>
      <c r="H1784" s="261" t="s">
        <v>2916</v>
      </c>
      <c r="I1784" s="261" t="s">
        <v>9352</v>
      </c>
      <c r="J1784" s="213"/>
      <c r="K1784" s="214"/>
      <c r="L1784" s="214"/>
      <c r="M1784" s="214"/>
      <c r="N1784" s="214"/>
      <c r="O1784" s="214"/>
      <c r="P1784" s="216"/>
    </row>
    <row r="1785" spans="2:16">
      <c r="B1785" s="267">
        <v>46302</v>
      </c>
      <c r="C1785" s="261" t="s">
        <v>11667</v>
      </c>
      <c r="D1785" s="261" t="s">
        <v>9995</v>
      </c>
      <c r="E1785" s="261" t="s">
        <v>3034</v>
      </c>
      <c r="F1785" s="261">
        <v>412.18232491170062</v>
      </c>
      <c r="G1785" s="261" t="s">
        <v>2916</v>
      </c>
      <c r="H1785" s="261" t="s">
        <v>2917</v>
      </c>
      <c r="I1785" s="261" t="s">
        <v>9353</v>
      </c>
      <c r="J1785" s="213"/>
      <c r="K1785" s="214"/>
      <c r="L1785" s="214"/>
      <c r="M1785" s="214"/>
      <c r="N1785" s="214"/>
      <c r="O1785" s="214"/>
      <c r="P1785" s="216"/>
    </row>
    <row r="1786" spans="2:16">
      <c r="B1786" s="267">
        <v>46302</v>
      </c>
      <c r="C1786" s="261" t="s">
        <v>11667</v>
      </c>
      <c r="D1786" s="261" t="s">
        <v>9995</v>
      </c>
      <c r="E1786" s="261" t="s">
        <v>3034</v>
      </c>
      <c r="F1786" s="261">
        <v>409.66699559683912</v>
      </c>
      <c r="G1786" s="261" t="s">
        <v>2916</v>
      </c>
      <c r="H1786" s="261" t="s">
        <v>2918</v>
      </c>
      <c r="I1786" s="261" t="s">
        <v>9354</v>
      </c>
      <c r="J1786" s="213"/>
      <c r="K1786" s="214"/>
      <c r="L1786" s="214"/>
      <c r="M1786" s="214"/>
      <c r="N1786" s="214"/>
      <c r="O1786" s="214"/>
      <c r="P1786" s="216"/>
    </row>
    <row r="1787" spans="2:16">
      <c r="B1787" s="267">
        <v>46302</v>
      </c>
      <c r="C1787" s="261" t="s">
        <v>11667</v>
      </c>
      <c r="D1787" s="261" t="s">
        <v>9995</v>
      </c>
      <c r="E1787" s="261" t="s">
        <v>3034</v>
      </c>
      <c r="F1787" s="261">
        <v>447.871878254693</v>
      </c>
      <c r="G1787" s="261" t="s">
        <v>2937</v>
      </c>
      <c r="H1787" s="261" t="s">
        <v>2975</v>
      </c>
      <c r="I1787" s="261" t="s">
        <v>9355</v>
      </c>
      <c r="J1787" s="213"/>
      <c r="K1787" s="214"/>
      <c r="L1787" s="214"/>
      <c r="M1787" s="214"/>
      <c r="N1787" s="214"/>
      <c r="O1787" s="214"/>
      <c r="P1787" s="216"/>
    </row>
    <row r="1788" spans="2:16">
      <c r="B1788" s="267">
        <v>46302</v>
      </c>
      <c r="C1788" s="261" t="s">
        <v>11667</v>
      </c>
      <c r="D1788" s="261" t="s">
        <v>9995</v>
      </c>
      <c r="E1788" s="261" t="s">
        <v>3034</v>
      </c>
      <c r="F1788" s="261">
        <v>447.01803528051818</v>
      </c>
      <c r="G1788" s="261" t="s">
        <v>2937</v>
      </c>
      <c r="H1788" s="261" t="s">
        <v>2866</v>
      </c>
      <c r="I1788" s="261" t="s">
        <v>9356</v>
      </c>
      <c r="J1788" s="213"/>
      <c r="K1788" s="214"/>
      <c r="L1788" s="214"/>
      <c r="M1788" s="214"/>
      <c r="N1788" s="214"/>
      <c r="O1788" s="214"/>
      <c r="P1788" s="216"/>
    </row>
    <row r="1789" spans="2:16">
      <c r="B1789" s="267">
        <v>46302</v>
      </c>
      <c r="C1789" s="261" t="s">
        <v>11667</v>
      </c>
      <c r="D1789" s="261" t="s">
        <v>9995</v>
      </c>
      <c r="E1789" s="261" t="s">
        <v>3034</v>
      </c>
      <c r="F1789" s="261">
        <v>743.11278357030824</v>
      </c>
      <c r="G1789" s="261" t="s">
        <v>2916</v>
      </c>
      <c r="H1789" s="261" t="s">
        <v>2922</v>
      </c>
      <c r="I1789" s="261" t="s">
        <v>9357</v>
      </c>
      <c r="J1789" s="213"/>
      <c r="K1789" s="214"/>
      <c r="L1789" s="214"/>
      <c r="M1789" s="214"/>
      <c r="N1789" s="214"/>
      <c r="O1789" s="214"/>
      <c r="P1789" s="216"/>
    </row>
    <row r="1790" spans="2:16">
      <c r="B1790" s="267">
        <v>46302</v>
      </c>
      <c r="C1790" s="261" t="s">
        <v>11667</v>
      </c>
      <c r="D1790" s="261" t="s">
        <v>9995</v>
      </c>
      <c r="E1790" s="261" t="s">
        <v>3034</v>
      </c>
      <c r="F1790" s="261">
        <v>646.02406301256269</v>
      </c>
      <c r="G1790" s="261" t="s">
        <v>2937</v>
      </c>
      <c r="H1790" s="261" t="s">
        <v>2974</v>
      </c>
      <c r="I1790" s="261" t="s">
        <v>9358</v>
      </c>
      <c r="J1790" s="213"/>
      <c r="K1790" s="214"/>
      <c r="L1790" s="214"/>
      <c r="M1790" s="214"/>
      <c r="N1790" s="214"/>
      <c r="O1790" s="214"/>
      <c r="P1790" s="216"/>
    </row>
    <row r="1791" spans="2:16">
      <c r="B1791" s="267">
        <v>46302</v>
      </c>
      <c r="C1791" s="261" t="s">
        <v>11667</v>
      </c>
      <c r="D1791" s="261" t="s">
        <v>9995</v>
      </c>
      <c r="E1791" s="261" t="s">
        <v>3034</v>
      </c>
      <c r="F1791" s="261">
        <v>372.84428753890103</v>
      </c>
      <c r="G1791" s="261" t="s">
        <v>2916</v>
      </c>
      <c r="H1791" s="261" t="s">
        <v>2982</v>
      </c>
      <c r="I1791" s="261" t="s">
        <v>9359</v>
      </c>
      <c r="J1791" s="213"/>
      <c r="K1791" s="214"/>
      <c r="L1791" s="214"/>
      <c r="M1791" s="214"/>
      <c r="N1791" s="214"/>
      <c r="O1791" s="214"/>
      <c r="P1791" s="216"/>
    </row>
    <row r="1792" spans="2:16">
      <c r="B1792" s="267">
        <v>46302</v>
      </c>
      <c r="C1792" s="261" t="s">
        <v>11681</v>
      </c>
      <c r="D1792" s="261" t="s">
        <v>9995</v>
      </c>
      <c r="E1792" s="261" t="s">
        <v>3036</v>
      </c>
      <c r="F1792" s="261">
        <v>513.76904041972011</v>
      </c>
      <c r="G1792" s="261" t="s">
        <v>3000</v>
      </c>
      <c r="H1792" s="261" t="s">
        <v>2978</v>
      </c>
      <c r="I1792" s="261" t="s">
        <v>9360</v>
      </c>
      <c r="J1792" s="213"/>
      <c r="K1792" s="214"/>
      <c r="L1792" s="214"/>
      <c r="M1792" s="214"/>
      <c r="N1792" s="214"/>
      <c r="O1792" s="214"/>
      <c r="P1792" s="216"/>
    </row>
    <row r="1793" spans="2:16">
      <c r="B1793" s="267">
        <v>46302</v>
      </c>
      <c r="C1793" s="261" t="s">
        <v>11681</v>
      </c>
      <c r="D1793" s="261" t="s">
        <v>9995</v>
      </c>
      <c r="E1793" s="261" t="s">
        <v>3036</v>
      </c>
      <c r="F1793" s="261">
        <v>515.19658890645951</v>
      </c>
      <c r="G1793" s="261" t="s">
        <v>3000</v>
      </c>
      <c r="H1793" s="261" t="s">
        <v>2975</v>
      </c>
      <c r="I1793" s="261" t="s">
        <v>9361</v>
      </c>
      <c r="J1793" s="213"/>
      <c r="K1793" s="214"/>
      <c r="L1793" s="214"/>
      <c r="M1793" s="214"/>
      <c r="N1793" s="214"/>
      <c r="O1793" s="214"/>
      <c r="P1793" s="216"/>
    </row>
    <row r="1794" spans="2:16">
      <c r="B1794" s="267">
        <v>46302</v>
      </c>
      <c r="C1794" s="261" t="s">
        <v>11681</v>
      </c>
      <c r="D1794" s="261" t="s">
        <v>9995</v>
      </c>
      <c r="E1794" s="261" t="s">
        <v>3036</v>
      </c>
      <c r="F1794" s="261">
        <v>632.16348223015666</v>
      </c>
      <c r="G1794" s="261" t="s">
        <v>3000</v>
      </c>
      <c r="H1794" s="261" t="s">
        <v>2865</v>
      </c>
      <c r="I1794" s="261" t="s">
        <v>9362</v>
      </c>
      <c r="J1794" s="213"/>
      <c r="K1794" s="214"/>
      <c r="L1794" s="214"/>
      <c r="M1794" s="214"/>
      <c r="N1794" s="214"/>
      <c r="O1794" s="214"/>
      <c r="P1794" s="216"/>
    </row>
    <row r="1795" spans="2:16">
      <c r="B1795" s="267">
        <v>46302</v>
      </c>
      <c r="C1795" s="261" t="s">
        <v>11681</v>
      </c>
      <c r="D1795" s="261" t="s">
        <v>9995</v>
      </c>
      <c r="E1795" s="261" t="s">
        <v>3036</v>
      </c>
      <c r="F1795" s="261">
        <v>399.80769366119063</v>
      </c>
      <c r="G1795" s="261" t="s">
        <v>3000</v>
      </c>
      <c r="H1795" s="261" t="s">
        <v>2945</v>
      </c>
      <c r="I1795" s="261" t="s">
        <v>9363</v>
      </c>
      <c r="J1795" s="213"/>
      <c r="K1795" s="214"/>
      <c r="L1795" s="214"/>
      <c r="M1795" s="214"/>
      <c r="N1795" s="214"/>
      <c r="O1795" s="214"/>
      <c r="P1795" s="216"/>
    </row>
    <row r="1796" spans="2:16">
      <c r="B1796" s="267">
        <v>46302</v>
      </c>
      <c r="C1796" s="261" t="s">
        <v>11681</v>
      </c>
      <c r="D1796" s="261" t="s">
        <v>9995</v>
      </c>
      <c r="E1796" s="261" t="s">
        <v>3036</v>
      </c>
      <c r="F1796" s="261">
        <v>707.71829927014187</v>
      </c>
      <c r="G1796" s="261" t="s">
        <v>3000</v>
      </c>
      <c r="H1796" s="261" t="s">
        <v>2974</v>
      </c>
      <c r="I1796" s="261" t="s">
        <v>9364</v>
      </c>
      <c r="J1796" s="213"/>
      <c r="K1796" s="214"/>
      <c r="L1796" s="214"/>
      <c r="M1796" s="214"/>
      <c r="N1796" s="214"/>
      <c r="O1796" s="214"/>
      <c r="P1796" s="216"/>
    </row>
    <row r="1797" spans="2:16">
      <c r="B1797" s="267">
        <v>46302</v>
      </c>
      <c r="C1797" s="261" t="s">
        <v>11681</v>
      </c>
      <c r="D1797" s="261" t="s">
        <v>9995</v>
      </c>
      <c r="E1797" s="261" t="s">
        <v>3036</v>
      </c>
      <c r="F1797" s="261">
        <v>353.26004889979959</v>
      </c>
      <c r="G1797" s="261" t="s">
        <v>3002</v>
      </c>
      <c r="H1797" s="261" t="s">
        <v>2976</v>
      </c>
      <c r="I1797" s="261" t="s">
        <v>9365</v>
      </c>
      <c r="J1797" s="213"/>
      <c r="K1797" s="214"/>
      <c r="L1797" s="214"/>
      <c r="M1797" s="214"/>
      <c r="N1797" s="214"/>
      <c r="O1797" s="214"/>
      <c r="P1797" s="216"/>
    </row>
    <row r="1798" spans="2:16">
      <c r="B1798" s="267">
        <v>46302</v>
      </c>
      <c r="C1798" s="261" t="s">
        <v>11681</v>
      </c>
      <c r="D1798" s="261" t="s">
        <v>9995</v>
      </c>
      <c r="E1798" s="261" t="s">
        <v>3036</v>
      </c>
      <c r="F1798" s="261">
        <v>353.26021023839712</v>
      </c>
      <c r="G1798" s="261" t="s">
        <v>3002</v>
      </c>
      <c r="H1798" s="261" t="s">
        <v>2977</v>
      </c>
      <c r="I1798" s="261" t="s">
        <v>9366</v>
      </c>
      <c r="J1798" s="213"/>
      <c r="K1798" s="214"/>
      <c r="L1798" s="214"/>
      <c r="M1798" s="214"/>
      <c r="N1798" s="214"/>
      <c r="O1798" s="214"/>
      <c r="P1798" s="216"/>
    </row>
    <row r="1799" spans="2:16">
      <c r="B1799" s="267">
        <v>46302</v>
      </c>
      <c r="C1799" s="261" t="s">
        <v>11681</v>
      </c>
      <c r="D1799" s="261" t="s">
        <v>9995</v>
      </c>
      <c r="E1799" s="261" t="s">
        <v>3036</v>
      </c>
      <c r="F1799" s="261">
        <v>335.65457423590118</v>
      </c>
      <c r="G1799" s="261" t="s">
        <v>3002</v>
      </c>
      <c r="H1799" s="261" t="s">
        <v>2916</v>
      </c>
      <c r="I1799" s="261" t="s">
        <v>9367</v>
      </c>
      <c r="J1799" s="213"/>
      <c r="K1799" s="214"/>
      <c r="L1799" s="214"/>
      <c r="M1799" s="214"/>
      <c r="N1799" s="214"/>
      <c r="O1799" s="214"/>
      <c r="P1799" s="216"/>
    </row>
    <row r="1800" spans="2:16">
      <c r="B1800" s="267">
        <v>46302</v>
      </c>
      <c r="C1800" s="261" t="s">
        <v>11681</v>
      </c>
      <c r="D1800" s="261" t="s">
        <v>9995</v>
      </c>
      <c r="E1800" s="261" t="s">
        <v>3036</v>
      </c>
      <c r="F1800" s="261">
        <v>355.04118832107628</v>
      </c>
      <c r="G1800" s="261" t="s">
        <v>7331</v>
      </c>
      <c r="H1800" s="261" t="s">
        <v>2991</v>
      </c>
      <c r="I1800" s="261" t="s">
        <v>9368</v>
      </c>
      <c r="J1800" s="213"/>
      <c r="K1800" s="214"/>
      <c r="L1800" s="214"/>
      <c r="M1800" s="214"/>
      <c r="N1800" s="214"/>
      <c r="O1800" s="214"/>
      <c r="P1800" s="216"/>
    </row>
    <row r="1801" spans="2:16">
      <c r="B1801" s="267">
        <v>46302</v>
      </c>
      <c r="C1801" s="261" t="s">
        <v>11681</v>
      </c>
      <c r="D1801" s="261" t="s">
        <v>9995</v>
      </c>
      <c r="E1801" s="261" t="s">
        <v>3036</v>
      </c>
      <c r="F1801" s="261">
        <v>355.04238429665571</v>
      </c>
      <c r="G1801" s="261" t="s">
        <v>7331</v>
      </c>
      <c r="H1801" s="261" t="s">
        <v>2992</v>
      </c>
      <c r="I1801" s="261" t="s">
        <v>9369</v>
      </c>
      <c r="J1801" s="213"/>
      <c r="K1801" s="214"/>
      <c r="L1801" s="214"/>
      <c r="M1801" s="214"/>
      <c r="N1801" s="214"/>
      <c r="O1801" s="214"/>
      <c r="P1801" s="216"/>
    </row>
    <row r="1802" spans="2:16">
      <c r="B1802" s="267">
        <v>46302</v>
      </c>
      <c r="C1802" s="261" t="s">
        <v>11681</v>
      </c>
      <c r="D1802" s="261" t="s">
        <v>9995</v>
      </c>
      <c r="E1802" s="261" t="s">
        <v>3036</v>
      </c>
      <c r="F1802" s="261">
        <v>346.56993430946022</v>
      </c>
      <c r="G1802" s="261" t="s">
        <v>7331</v>
      </c>
      <c r="H1802" s="261" t="s">
        <v>7327</v>
      </c>
      <c r="I1802" s="261" t="s">
        <v>9370</v>
      </c>
      <c r="J1802" s="213"/>
      <c r="K1802" s="214"/>
      <c r="L1802" s="214"/>
      <c r="M1802" s="214"/>
      <c r="N1802" s="214"/>
      <c r="O1802" s="214"/>
      <c r="P1802" s="216"/>
    </row>
    <row r="1803" spans="2:16">
      <c r="B1803" s="267">
        <v>46302</v>
      </c>
      <c r="C1803" s="261" t="s">
        <v>11681</v>
      </c>
      <c r="D1803" s="261" t="s">
        <v>9995</v>
      </c>
      <c r="E1803" s="261" t="s">
        <v>3036</v>
      </c>
      <c r="F1803" s="261">
        <v>346.5699490532279</v>
      </c>
      <c r="G1803" s="261" t="s">
        <v>7331</v>
      </c>
      <c r="H1803" s="261" t="s">
        <v>2987</v>
      </c>
      <c r="I1803" s="261" t="s">
        <v>9371</v>
      </c>
      <c r="J1803" s="213"/>
      <c r="K1803" s="214"/>
      <c r="L1803" s="214"/>
      <c r="M1803" s="214"/>
      <c r="N1803" s="214"/>
      <c r="O1803" s="214"/>
      <c r="P1803" s="216"/>
    </row>
    <row r="1804" spans="2:16">
      <c r="B1804" s="267">
        <v>46302</v>
      </c>
      <c r="C1804" s="261" t="s">
        <v>11681</v>
      </c>
      <c r="D1804" s="261" t="s">
        <v>9995</v>
      </c>
      <c r="E1804" s="261" t="s">
        <v>3036</v>
      </c>
      <c r="F1804" s="261">
        <v>346.56873097829521</v>
      </c>
      <c r="G1804" s="261" t="s">
        <v>7331</v>
      </c>
      <c r="H1804" s="261" t="s">
        <v>2986</v>
      </c>
      <c r="I1804" s="261" t="s">
        <v>9372</v>
      </c>
      <c r="J1804" s="213"/>
      <c r="K1804" s="214"/>
      <c r="L1804" s="214"/>
      <c r="M1804" s="214"/>
      <c r="N1804" s="214"/>
      <c r="O1804" s="214"/>
      <c r="P1804" s="216"/>
    </row>
    <row r="1805" spans="2:16">
      <c r="B1805" s="267">
        <v>46302</v>
      </c>
      <c r="C1805" s="261" t="s">
        <v>11681</v>
      </c>
      <c r="D1805" s="261" t="s">
        <v>9995</v>
      </c>
      <c r="E1805" s="261" t="s">
        <v>3036</v>
      </c>
      <c r="F1805" s="261">
        <v>356.00169071555138</v>
      </c>
      <c r="G1805" s="261" t="s">
        <v>3002</v>
      </c>
      <c r="H1805" s="261" t="s">
        <v>2917</v>
      </c>
      <c r="I1805" s="261" t="s">
        <v>9373</v>
      </c>
      <c r="J1805" s="213"/>
      <c r="K1805" s="214"/>
      <c r="L1805" s="214"/>
      <c r="M1805" s="214"/>
      <c r="N1805" s="214"/>
      <c r="O1805" s="214"/>
      <c r="P1805" s="216"/>
    </row>
    <row r="1806" spans="2:16">
      <c r="B1806" s="267">
        <v>46302</v>
      </c>
      <c r="C1806" s="261" t="s">
        <v>11680</v>
      </c>
      <c r="D1806" s="261" t="s">
        <v>9995</v>
      </c>
      <c r="E1806" s="261" t="s">
        <v>3036</v>
      </c>
      <c r="F1806" s="261">
        <v>679.58934798544215</v>
      </c>
      <c r="G1806" s="261" t="s">
        <v>3006</v>
      </c>
      <c r="H1806" s="261" t="s">
        <v>2979</v>
      </c>
      <c r="I1806" s="261" t="s">
        <v>9374</v>
      </c>
      <c r="J1806" s="213"/>
      <c r="K1806" s="214"/>
      <c r="L1806" s="214"/>
      <c r="M1806" s="214"/>
      <c r="N1806" s="214"/>
      <c r="O1806" s="214"/>
      <c r="P1806" s="216"/>
    </row>
    <row r="1807" spans="2:16">
      <c r="B1807" s="267">
        <v>46302</v>
      </c>
      <c r="C1807" s="261" t="s">
        <v>11680</v>
      </c>
      <c r="D1807" s="261" t="s">
        <v>9995</v>
      </c>
      <c r="E1807" s="261" t="s">
        <v>3036</v>
      </c>
      <c r="F1807" s="261">
        <v>348.74553697556257</v>
      </c>
      <c r="G1807" s="261" t="s">
        <v>3006</v>
      </c>
      <c r="H1807" s="261" t="s">
        <v>3021</v>
      </c>
      <c r="I1807" s="261" t="s">
        <v>9375</v>
      </c>
      <c r="J1807" s="213"/>
      <c r="K1807" s="214"/>
      <c r="L1807" s="214"/>
      <c r="M1807" s="214"/>
      <c r="N1807" s="214"/>
      <c r="O1807" s="214"/>
      <c r="P1807" s="216"/>
    </row>
    <row r="1808" spans="2:16">
      <c r="B1808" s="267">
        <v>46302</v>
      </c>
      <c r="C1808" s="261" t="s">
        <v>11680</v>
      </c>
      <c r="D1808" s="261" t="s">
        <v>9995</v>
      </c>
      <c r="E1808" s="261" t="s">
        <v>3036</v>
      </c>
      <c r="F1808" s="261">
        <v>348.74663502722979</v>
      </c>
      <c r="G1808" s="261" t="s">
        <v>3006</v>
      </c>
      <c r="H1808" s="261" t="s">
        <v>3022</v>
      </c>
      <c r="I1808" s="261" t="s">
        <v>9376</v>
      </c>
      <c r="J1808" s="213"/>
      <c r="K1808" s="214"/>
      <c r="L1808" s="214"/>
      <c r="M1808" s="214"/>
      <c r="N1808" s="214"/>
      <c r="O1808" s="214"/>
      <c r="P1808" s="216"/>
    </row>
    <row r="1809" spans="2:16">
      <c r="B1809" s="267">
        <v>46302</v>
      </c>
      <c r="C1809" s="261" t="s">
        <v>11680</v>
      </c>
      <c r="D1809" s="261" t="s">
        <v>9995</v>
      </c>
      <c r="E1809" s="261" t="s">
        <v>3036</v>
      </c>
      <c r="F1809" s="261">
        <v>347.94409902952611</v>
      </c>
      <c r="G1809" s="261" t="s">
        <v>3006</v>
      </c>
      <c r="H1809" s="261" t="s">
        <v>2937</v>
      </c>
      <c r="I1809" s="261" t="s">
        <v>9377</v>
      </c>
      <c r="J1809" s="213"/>
      <c r="K1809" s="214"/>
      <c r="L1809" s="214"/>
      <c r="M1809" s="214"/>
      <c r="N1809" s="214"/>
      <c r="O1809" s="214"/>
      <c r="P1809" s="216"/>
    </row>
    <row r="1810" spans="2:16">
      <c r="B1810" s="267">
        <v>46302</v>
      </c>
      <c r="C1810" s="261" t="s">
        <v>11680</v>
      </c>
      <c r="D1810" s="261" t="s">
        <v>9995</v>
      </c>
      <c r="E1810" s="261" t="s">
        <v>3036</v>
      </c>
      <c r="F1810" s="261">
        <v>339.90001895464962</v>
      </c>
      <c r="G1810" s="261" t="s">
        <v>3005</v>
      </c>
      <c r="H1810" s="261" t="s">
        <v>2983</v>
      </c>
      <c r="I1810" s="261" t="s">
        <v>9378</v>
      </c>
      <c r="J1810" s="213"/>
      <c r="K1810" s="214"/>
      <c r="L1810" s="214"/>
      <c r="M1810" s="214"/>
      <c r="N1810" s="214"/>
      <c r="O1810" s="214"/>
      <c r="P1810" s="216"/>
    </row>
    <row r="1811" spans="2:16">
      <c r="B1811" s="267">
        <v>46302</v>
      </c>
      <c r="C1811" s="261" t="s">
        <v>11680</v>
      </c>
      <c r="D1811" s="261" t="s">
        <v>9995</v>
      </c>
      <c r="E1811" s="261" t="s">
        <v>3036</v>
      </c>
      <c r="F1811" s="261">
        <v>339.89851816371078</v>
      </c>
      <c r="G1811" s="261" t="s">
        <v>3005</v>
      </c>
      <c r="H1811" s="261" t="s">
        <v>2984</v>
      </c>
      <c r="I1811" s="261" t="s">
        <v>9379</v>
      </c>
      <c r="J1811" s="213"/>
      <c r="K1811" s="214"/>
      <c r="L1811" s="214"/>
      <c r="M1811" s="214"/>
      <c r="N1811" s="214"/>
      <c r="O1811" s="214"/>
      <c r="P1811" s="216"/>
    </row>
    <row r="1812" spans="2:16">
      <c r="B1812" s="267">
        <v>46302</v>
      </c>
      <c r="C1812" s="261" t="s">
        <v>11680</v>
      </c>
      <c r="D1812" s="261" t="s">
        <v>9995</v>
      </c>
      <c r="E1812" s="261" t="s">
        <v>3036</v>
      </c>
      <c r="F1812" s="261">
        <v>379.1325517129153</v>
      </c>
      <c r="G1812" s="261" t="s">
        <v>3005</v>
      </c>
      <c r="H1812" s="261" t="s">
        <v>2995</v>
      </c>
      <c r="I1812" s="261" t="s">
        <v>9380</v>
      </c>
      <c r="J1812" s="213"/>
      <c r="K1812" s="214"/>
      <c r="L1812" s="214"/>
      <c r="M1812" s="214"/>
      <c r="N1812" s="214"/>
      <c r="O1812" s="214"/>
      <c r="P1812" s="216"/>
    </row>
    <row r="1813" spans="2:16">
      <c r="B1813" s="267">
        <v>46302</v>
      </c>
      <c r="C1813" s="261" t="s">
        <v>11680</v>
      </c>
      <c r="D1813" s="261" t="s">
        <v>9995</v>
      </c>
      <c r="E1813" s="261" t="s">
        <v>3036</v>
      </c>
      <c r="F1813" s="261">
        <v>338.39587363041937</v>
      </c>
      <c r="G1813" s="261" t="s">
        <v>3005</v>
      </c>
      <c r="H1813" s="261" t="s">
        <v>2991</v>
      </c>
      <c r="I1813" s="261" t="s">
        <v>9381</v>
      </c>
      <c r="J1813" s="213"/>
      <c r="K1813" s="214"/>
      <c r="L1813" s="214"/>
      <c r="M1813" s="214"/>
      <c r="N1813" s="214"/>
      <c r="O1813" s="214"/>
      <c r="P1813" s="216"/>
    </row>
    <row r="1814" spans="2:16">
      <c r="B1814" s="267">
        <v>46302</v>
      </c>
      <c r="C1814" s="261" t="s">
        <v>11680</v>
      </c>
      <c r="D1814" s="261" t="s">
        <v>9995</v>
      </c>
      <c r="E1814" s="261" t="s">
        <v>3036</v>
      </c>
      <c r="F1814" s="261">
        <v>338.39958097226918</v>
      </c>
      <c r="G1814" s="261" t="s">
        <v>3005</v>
      </c>
      <c r="H1814" s="261" t="s">
        <v>2990</v>
      </c>
      <c r="I1814" s="261" t="s">
        <v>9382</v>
      </c>
      <c r="J1814" s="213"/>
      <c r="K1814" s="214"/>
      <c r="L1814" s="214"/>
      <c r="M1814" s="214"/>
      <c r="N1814" s="214"/>
      <c r="O1814" s="214"/>
      <c r="P1814" s="216"/>
    </row>
    <row r="1815" spans="2:16">
      <c r="B1815" s="267">
        <v>46302</v>
      </c>
      <c r="C1815" s="261" t="s">
        <v>11680</v>
      </c>
      <c r="D1815" s="261" t="s">
        <v>9995</v>
      </c>
      <c r="E1815" s="261" t="s">
        <v>3036</v>
      </c>
      <c r="F1815" s="261">
        <v>727.90754958575417</v>
      </c>
      <c r="G1815" s="261" t="s">
        <v>7344</v>
      </c>
      <c r="H1815" s="261" t="s">
        <v>2979</v>
      </c>
      <c r="I1815" s="261" t="s">
        <v>9383</v>
      </c>
      <c r="J1815" s="213"/>
      <c r="K1815" s="214"/>
      <c r="L1815" s="214"/>
      <c r="M1815" s="214"/>
      <c r="N1815" s="214"/>
      <c r="O1815" s="214"/>
      <c r="P1815" s="216"/>
    </row>
    <row r="1816" spans="2:16">
      <c r="B1816" s="267">
        <v>46302</v>
      </c>
      <c r="C1816" s="261" t="s">
        <v>11680</v>
      </c>
      <c r="D1816" s="261" t="s">
        <v>9995</v>
      </c>
      <c r="E1816" s="261" t="s">
        <v>3036</v>
      </c>
      <c r="F1816" s="261">
        <v>339.58415603265172</v>
      </c>
      <c r="G1816" s="261" t="s">
        <v>3005</v>
      </c>
      <c r="H1816" s="261" t="s">
        <v>3022</v>
      </c>
      <c r="I1816" s="261" t="s">
        <v>9384</v>
      </c>
      <c r="J1816" s="213"/>
      <c r="K1816" s="214"/>
      <c r="L1816" s="214"/>
      <c r="M1816" s="214"/>
      <c r="N1816" s="214"/>
      <c r="O1816" s="214"/>
      <c r="P1816" s="216"/>
    </row>
    <row r="1817" spans="2:16">
      <c r="B1817" s="267">
        <v>46302</v>
      </c>
      <c r="C1817" s="261" t="s">
        <v>11680</v>
      </c>
      <c r="D1817" s="261" t="s">
        <v>9995</v>
      </c>
      <c r="E1817" s="261" t="s">
        <v>3036</v>
      </c>
      <c r="F1817" s="261">
        <v>347.94411929510528</v>
      </c>
      <c r="G1817" s="261" t="s">
        <v>3006</v>
      </c>
      <c r="H1817" s="261" t="s">
        <v>2935</v>
      </c>
      <c r="I1817" s="261" t="s">
        <v>9385</v>
      </c>
      <c r="J1817" s="213"/>
      <c r="K1817" s="214"/>
      <c r="L1817" s="214"/>
      <c r="M1817" s="214"/>
      <c r="N1817" s="214"/>
      <c r="O1817" s="214"/>
      <c r="P1817" s="216"/>
    </row>
    <row r="1818" spans="2:16">
      <c r="B1818" s="267">
        <v>46302</v>
      </c>
      <c r="C1818" s="261" t="s">
        <v>11680</v>
      </c>
      <c r="D1818" s="261" t="s">
        <v>9995</v>
      </c>
      <c r="E1818" s="261" t="s">
        <v>3036</v>
      </c>
      <c r="F1818" s="261">
        <v>339.58582482300699</v>
      </c>
      <c r="G1818" s="261" t="s">
        <v>3005</v>
      </c>
      <c r="H1818" s="261" t="s">
        <v>2985</v>
      </c>
      <c r="I1818" s="261" t="s">
        <v>9386</v>
      </c>
      <c r="J1818" s="213"/>
      <c r="K1818" s="214"/>
      <c r="L1818" s="214"/>
      <c r="M1818" s="214"/>
      <c r="N1818" s="214"/>
      <c r="O1818" s="214"/>
      <c r="P1818" s="216"/>
    </row>
    <row r="1819" spans="2:16">
      <c r="B1819" s="267">
        <v>46302</v>
      </c>
      <c r="C1819" s="261" t="s">
        <v>11680</v>
      </c>
      <c r="D1819" s="261" t="s">
        <v>9995</v>
      </c>
      <c r="E1819" s="261" t="s">
        <v>3036</v>
      </c>
      <c r="F1819" s="261">
        <v>337.86629169806838</v>
      </c>
      <c r="G1819" s="261" t="s">
        <v>3006</v>
      </c>
      <c r="H1819" s="261" t="s">
        <v>2917</v>
      </c>
      <c r="I1819" s="261" t="s">
        <v>9387</v>
      </c>
      <c r="J1819" s="213"/>
      <c r="K1819" s="214"/>
      <c r="L1819" s="214"/>
      <c r="M1819" s="214"/>
      <c r="N1819" s="214"/>
      <c r="O1819" s="214"/>
      <c r="P1819" s="216"/>
    </row>
    <row r="1820" spans="2:16">
      <c r="B1820" s="267">
        <v>46302</v>
      </c>
      <c r="C1820" s="261" t="s">
        <v>11680</v>
      </c>
      <c r="D1820" s="261" t="s">
        <v>9995</v>
      </c>
      <c r="E1820" s="261" t="s">
        <v>3036</v>
      </c>
      <c r="F1820" s="261">
        <v>337.86790182814002</v>
      </c>
      <c r="G1820" s="261" t="s">
        <v>3006</v>
      </c>
      <c r="H1820" s="261" t="s">
        <v>2916</v>
      </c>
      <c r="I1820" s="261" t="s">
        <v>9388</v>
      </c>
      <c r="J1820" s="213"/>
      <c r="K1820" s="214"/>
      <c r="L1820" s="214"/>
      <c r="M1820" s="214"/>
      <c r="N1820" s="214"/>
      <c r="O1820" s="214"/>
      <c r="P1820" s="216"/>
    </row>
    <row r="1821" spans="2:16">
      <c r="B1821" s="267">
        <v>46302</v>
      </c>
      <c r="C1821" s="261" t="s">
        <v>11680</v>
      </c>
      <c r="D1821" s="261" t="s">
        <v>9995</v>
      </c>
      <c r="E1821" s="261" t="s">
        <v>3036</v>
      </c>
      <c r="F1821" s="261">
        <v>865.87080402804713</v>
      </c>
      <c r="G1821" s="261" t="s">
        <v>3005</v>
      </c>
      <c r="H1821" s="261" t="s">
        <v>2865</v>
      </c>
      <c r="I1821" s="261" t="s">
        <v>9389</v>
      </c>
      <c r="J1821" s="213"/>
      <c r="K1821" s="214"/>
      <c r="L1821" s="214"/>
      <c r="M1821" s="214"/>
      <c r="N1821" s="214"/>
      <c r="O1821" s="214"/>
      <c r="P1821" s="216"/>
    </row>
    <row r="1822" spans="2:16">
      <c r="B1822" s="267">
        <v>46302</v>
      </c>
      <c r="C1822" s="261" t="s">
        <v>11666</v>
      </c>
      <c r="D1822" s="261" t="s">
        <v>9995</v>
      </c>
      <c r="E1822" s="261" t="s">
        <v>3036</v>
      </c>
      <c r="F1822" s="261">
        <v>392.88718364480877</v>
      </c>
      <c r="G1822" s="261" t="s">
        <v>2992</v>
      </c>
      <c r="H1822" s="261" t="s">
        <v>2982</v>
      </c>
      <c r="I1822" s="261" t="s">
        <v>9390</v>
      </c>
      <c r="J1822" s="213"/>
      <c r="K1822" s="214"/>
      <c r="L1822" s="214"/>
      <c r="M1822" s="214"/>
      <c r="N1822" s="214"/>
      <c r="O1822" s="214"/>
      <c r="P1822" s="216"/>
    </row>
    <row r="1823" spans="2:16">
      <c r="B1823" s="267">
        <v>46302</v>
      </c>
      <c r="C1823" s="261" t="s">
        <v>11681</v>
      </c>
      <c r="D1823" s="261" t="s">
        <v>9995</v>
      </c>
      <c r="E1823" s="261" t="s">
        <v>3044</v>
      </c>
      <c r="F1823" s="261">
        <v>397.88719284441322</v>
      </c>
      <c r="G1823" s="261" t="s">
        <v>7329</v>
      </c>
      <c r="H1823" s="261" t="s">
        <v>2945</v>
      </c>
      <c r="I1823" s="261" t="s">
        <v>9391</v>
      </c>
      <c r="J1823" s="213"/>
      <c r="K1823" s="214"/>
      <c r="L1823" s="214"/>
      <c r="M1823" s="214"/>
      <c r="N1823" s="214"/>
      <c r="O1823" s="214"/>
      <c r="P1823" s="216"/>
    </row>
    <row r="1824" spans="2:16">
      <c r="B1824" s="267">
        <v>46302</v>
      </c>
      <c r="C1824" s="261" t="s">
        <v>11681</v>
      </c>
      <c r="D1824" s="261" t="s">
        <v>9995</v>
      </c>
      <c r="E1824" s="261" t="s">
        <v>3044</v>
      </c>
      <c r="F1824" s="261">
        <v>409.00179409096017</v>
      </c>
      <c r="G1824" s="261" t="s">
        <v>7329</v>
      </c>
      <c r="H1824" s="261" t="s">
        <v>2864</v>
      </c>
      <c r="I1824" s="261" t="s">
        <v>9392</v>
      </c>
      <c r="J1824" s="213"/>
      <c r="K1824" s="214"/>
      <c r="L1824" s="214"/>
      <c r="M1824" s="214"/>
      <c r="N1824" s="214"/>
      <c r="O1824" s="214"/>
      <c r="P1824" s="216"/>
    </row>
    <row r="1825" spans="2:16">
      <c r="B1825" s="267">
        <v>46302</v>
      </c>
      <c r="C1825" s="261" t="s">
        <v>11681</v>
      </c>
      <c r="D1825" s="261" t="s">
        <v>9995</v>
      </c>
      <c r="E1825" s="261" t="s">
        <v>3044</v>
      </c>
      <c r="F1825" s="261">
        <v>306.91965595446533</v>
      </c>
      <c r="G1825" s="261" t="s">
        <v>7329</v>
      </c>
      <c r="H1825" s="261" t="s">
        <v>2917</v>
      </c>
      <c r="I1825" s="261" t="s">
        <v>9393</v>
      </c>
      <c r="J1825" s="213"/>
      <c r="K1825" s="214"/>
      <c r="L1825" s="214"/>
      <c r="M1825" s="214"/>
      <c r="N1825" s="214"/>
      <c r="O1825" s="214"/>
      <c r="P1825" s="216"/>
    </row>
    <row r="1826" spans="2:16">
      <c r="B1826" s="267">
        <v>46302</v>
      </c>
      <c r="C1826" s="261" t="s">
        <v>11681</v>
      </c>
      <c r="D1826" s="261" t="s">
        <v>9995</v>
      </c>
      <c r="E1826" s="261" t="s">
        <v>3044</v>
      </c>
      <c r="F1826" s="261">
        <v>299.97326283156872</v>
      </c>
      <c r="G1826" s="261" t="s">
        <v>7329</v>
      </c>
      <c r="H1826" s="261" t="s">
        <v>2918</v>
      </c>
      <c r="I1826" s="261" t="s">
        <v>9394</v>
      </c>
      <c r="J1826" s="213"/>
      <c r="K1826" s="214"/>
      <c r="L1826" s="214"/>
      <c r="M1826" s="214"/>
      <c r="N1826" s="214"/>
      <c r="O1826" s="214"/>
      <c r="P1826" s="216"/>
    </row>
    <row r="1827" spans="2:16">
      <c r="B1827" s="267">
        <v>46302</v>
      </c>
      <c r="C1827" s="261" t="s">
        <v>11681</v>
      </c>
      <c r="D1827" s="261" t="s">
        <v>9995</v>
      </c>
      <c r="E1827" s="261" t="s">
        <v>3044</v>
      </c>
      <c r="F1827" s="261">
        <v>370.10396043211222</v>
      </c>
      <c r="G1827" s="261" t="s">
        <v>7329</v>
      </c>
      <c r="H1827" s="261" t="s">
        <v>2866</v>
      </c>
      <c r="I1827" s="261" t="s">
        <v>9395</v>
      </c>
      <c r="J1827" s="213"/>
      <c r="K1827" s="214"/>
      <c r="L1827" s="214"/>
      <c r="M1827" s="214"/>
      <c r="N1827" s="214"/>
      <c r="O1827" s="214"/>
      <c r="P1827" s="216"/>
    </row>
    <row r="1828" spans="2:16">
      <c r="B1828" s="267">
        <v>46302</v>
      </c>
      <c r="C1828" s="261" t="s">
        <v>11681</v>
      </c>
      <c r="D1828" s="261" t="s">
        <v>9995</v>
      </c>
      <c r="E1828" s="261" t="s">
        <v>3044</v>
      </c>
      <c r="F1828" s="261">
        <v>799.06422560266219</v>
      </c>
      <c r="G1828" s="261" t="s">
        <v>7329</v>
      </c>
      <c r="H1828" s="261" t="s">
        <v>2974</v>
      </c>
      <c r="I1828" s="261" t="s">
        <v>9396</v>
      </c>
      <c r="J1828" s="213"/>
      <c r="K1828" s="214"/>
      <c r="L1828" s="214"/>
      <c r="M1828" s="214"/>
      <c r="N1828" s="214"/>
      <c r="O1828" s="214"/>
      <c r="P1828" s="216"/>
    </row>
    <row r="1829" spans="2:16">
      <c r="B1829" s="267">
        <v>46302</v>
      </c>
      <c r="C1829" s="261" t="s">
        <v>11681</v>
      </c>
      <c r="D1829" s="261" t="s">
        <v>9995</v>
      </c>
      <c r="E1829" s="261" t="s">
        <v>3044</v>
      </c>
      <c r="F1829" s="261">
        <v>366.98240679921582</v>
      </c>
      <c r="G1829" s="261" t="s">
        <v>7329</v>
      </c>
      <c r="H1829" s="261" t="s">
        <v>2975</v>
      </c>
      <c r="I1829" s="261" t="s">
        <v>9397</v>
      </c>
      <c r="J1829" s="213"/>
      <c r="K1829" s="214"/>
      <c r="L1829" s="214"/>
      <c r="M1829" s="214"/>
      <c r="N1829" s="214"/>
      <c r="O1829" s="214"/>
      <c r="P1829" s="216"/>
    </row>
    <row r="1830" spans="2:16">
      <c r="B1830" s="267">
        <v>46302</v>
      </c>
      <c r="C1830" s="261" t="s">
        <v>11680</v>
      </c>
      <c r="D1830" s="261" t="s">
        <v>9995</v>
      </c>
      <c r="E1830" s="261" t="s">
        <v>3044</v>
      </c>
      <c r="F1830" s="261">
        <v>345.87885222025221</v>
      </c>
      <c r="G1830" s="261" t="s">
        <v>3006</v>
      </c>
      <c r="H1830" s="261" t="s">
        <v>2984</v>
      </c>
      <c r="I1830" s="261" t="s">
        <v>9398</v>
      </c>
      <c r="J1830" s="213"/>
      <c r="K1830" s="214"/>
      <c r="L1830" s="214"/>
      <c r="M1830" s="214"/>
      <c r="N1830" s="214"/>
      <c r="O1830" s="214"/>
      <c r="P1830" s="216"/>
    </row>
    <row r="1831" spans="2:16">
      <c r="B1831" s="267">
        <v>46302</v>
      </c>
      <c r="C1831" s="261" t="s">
        <v>11680</v>
      </c>
      <c r="D1831" s="261" t="s">
        <v>9995</v>
      </c>
      <c r="E1831" s="261" t="s">
        <v>3044</v>
      </c>
      <c r="F1831" s="261">
        <v>332.64392987638712</v>
      </c>
      <c r="G1831" s="261" t="s">
        <v>3006</v>
      </c>
      <c r="H1831" s="261" t="s">
        <v>2939</v>
      </c>
      <c r="I1831" s="261" t="s">
        <v>9399</v>
      </c>
      <c r="J1831" s="213"/>
      <c r="K1831" s="214"/>
      <c r="L1831" s="214"/>
      <c r="M1831" s="214"/>
      <c r="N1831" s="214"/>
      <c r="O1831" s="214"/>
      <c r="P1831" s="216"/>
    </row>
    <row r="1832" spans="2:16">
      <c r="B1832" s="267">
        <v>46302</v>
      </c>
      <c r="C1832" s="261" t="s">
        <v>11680</v>
      </c>
      <c r="D1832" s="261" t="s">
        <v>9995</v>
      </c>
      <c r="E1832" s="261" t="s">
        <v>3044</v>
      </c>
      <c r="F1832" s="261">
        <v>347.94471225887543</v>
      </c>
      <c r="G1832" s="261" t="s">
        <v>3006</v>
      </c>
      <c r="H1832" s="261" t="s">
        <v>2938</v>
      </c>
      <c r="I1832" s="261" t="s">
        <v>9400</v>
      </c>
      <c r="J1832" s="213"/>
      <c r="K1832" s="214"/>
      <c r="L1832" s="214"/>
      <c r="M1832" s="214"/>
      <c r="N1832" s="214"/>
      <c r="O1832" s="214"/>
      <c r="P1832" s="216"/>
    </row>
    <row r="1833" spans="2:16">
      <c r="B1833" s="267">
        <v>46302</v>
      </c>
      <c r="C1833" s="261" t="s">
        <v>11680</v>
      </c>
      <c r="D1833" s="261" t="s">
        <v>9995</v>
      </c>
      <c r="E1833" s="261" t="s">
        <v>3044</v>
      </c>
      <c r="F1833" s="261">
        <v>347.94580099359149</v>
      </c>
      <c r="G1833" s="261" t="s">
        <v>3006</v>
      </c>
      <c r="H1833" s="261" t="s">
        <v>2936</v>
      </c>
      <c r="I1833" s="261" t="s">
        <v>9401</v>
      </c>
      <c r="J1833" s="213"/>
      <c r="K1833" s="214"/>
      <c r="L1833" s="214"/>
      <c r="M1833" s="214"/>
      <c r="N1833" s="214"/>
      <c r="O1833" s="214"/>
      <c r="P1833" s="216"/>
    </row>
    <row r="1834" spans="2:16">
      <c r="B1834" s="267">
        <v>46302</v>
      </c>
      <c r="C1834" s="261" t="s">
        <v>11680</v>
      </c>
      <c r="D1834" s="261" t="s">
        <v>9995</v>
      </c>
      <c r="E1834" s="261" t="s">
        <v>3044</v>
      </c>
      <c r="F1834" s="261">
        <v>1100.4245408764109</v>
      </c>
      <c r="G1834" s="261" t="s">
        <v>7346</v>
      </c>
      <c r="H1834" s="261" t="s">
        <v>2917</v>
      </c>
      <c r="I1834" s="261" t="s">
        <v>9402</v>
      </c>
      <c r="J1834" s="213"/>
      <c r="K1834" s="214"/>
      <c r="L1834" s="214"/>
      <c r="M1834" s="214"/>
      <c r="N1834" s="214"/>
      <c r="O1834" s="214"/>
      <c r="P1834" s="216"/>
    </row>
    <row r="1835" spans="2:16">
      <c r="B1835" s="267">
        <v>46302</v>
      </c>
      <c r="C1835" s="261" t="s">
        <v>11680</v>
      </c>
      <c r="D1835" s="261" t="s">
        <v>9995</v>
      </c>
      <c r="E1835" s="261" t="s">
        <v>3044</v>
      </c>
      <c r="F1835" s="261">
        <v>334.16333860531449</v>
      </c>
      <c r="G1835" s="261" t="s">
        <v>7346</v>
      </c>
      <c r="H1835" s="261" t="s">
        <v>2918</v>
      </c>
      <c r="I1835" s="261" t="s">
        <v>9403</v>
      </c>
      <c r="J1835" s="213"/>
      <c r="K1835" s="214"/>
      <c r="L1835" s="214"/>
      <c r="M1835" s="214"/>
      <c r="N1835" s="214"/>
      <c r="O1835" s="214"/>
      <c r="P1835" s="216"/>
    </row>
    <row r="1836" spans="2:16">
      <c r="B1836" s="267">
        <v>46302</v>
      </c>
      <c r="C1836" s="261" t="s">
        <v>11680</v>
      </c>
      <c r="D1836" s="261" t="s">
        <v>9995</v>
      </c>
      <c r="E1836" s="261" t="s">
        <v>3044</v>
      </c>
      <c r="F1836" s="261">
        <v>404.77924951538438</v>
      </c>
      <c r="G1836" s="261" t="s">
        <v>7346</v>
      </c>
      <c r="H1836" s="261" t="s">
        <v>2916</v>
      </c>
      <c r="I1836" s="261" t="s">
        <v>9404</v>
      </c>
      <c r="J1836" s="213"/>
      <c r="K1836" s="214"/>
      <c r="L1836" s="214"/>
      <c r="M1836" s="214"/>
      <c r="N1836" s="214"/>
      <c r="O1836" s="214"/>
      <c r="P1836" s="216"/>
    </row>
    <row r="1837" spans="2:16">
      <c r="B1837" s="267">
        <v>46302</v>
      </c>
      <c r="C1837" s="261" t="s">
        <v>11680</v>
      </c>
      <c r="D1837" s="261" t="s">
        <v>9995</v>
      </c>
      <c r="E1837" s="261" t="s">
        <v>3044</v>
      </c>
      <c r="F1837" s="261">
        <v>446.2367684468627</v>
      </c>
      <c r="G1837" s="261" t="s">
        <v>7346</v>
      </c>
      <c r="H1837" s="261" t="s">
        <v>2978</v>
      </c>
      <c r="I1837" s="261" t="s">
        <v>9405</v>
      </c>
      <c r="J1837" s="213"/>
      <c r="K1837" s="214"/>
      <c r="L1837" s="214"/>
      <c r="M1837" s="214"/>
      <c r="N1837" s="214"/>
      <c r="O1837" s="214"/>
      <c r="P1837" s="216"/>
    </row>
    <row r="1838" spans="2:16">
      <c r="B1838" s="267">
        <v>46302</v>
      </c>
      <c r="C1838" s="261" t="s">
        <v>11666</v>
      </c>
      <c r="D1838" s="261" t="s">
        <v>9995</v>
      </c>
      <c r="E1838" s="261" t="s">
        <v>3044</v>
      </c>
      <c r="F1838" s="261">
        <v>346.20903708599508</v>
      </c>
      <c r="G1838" s="261" t="s">
        <v>2992</v>
      </c>
      <c r="H1838" s="261" t="s">
        <v>2989</v>
      </c>
      <c r="I1838" s="261" t="s">
        <v>9406</v>
      </c>
      <c r="J1838" s="213"/>
      <c r="K1838" s="214"/>
      <c r="L1838" s="214"/>
      <c r="M1838" s="214"/>
      <c r="N1838" s="214"/>
      <c r="O1838" s="214"/>
      <c r="P1838" s="216"/>
    </row>
    <row r="1839" spans="2:16">
      <c r="B1839" s="267">
        <v>46302</v>
      </c>
      <c r="C1839" s="261" t="s">
        <v>11666</v>
      </c>
      <c r="D1839" s="261" t="s">
        <v>9995</v>
      </c>
      <c r="E1839" s="261" t="s">
        <v>3044</v>
      </c>
      <c r="F1839" s="261">
        <v>346.20720747392619</v>
      </c>
      <c r="G1839" s="261" t="s">
        <v>2992</v>
      </c>
      <c r="H1839" s="261" t="s">
        <v>2988</v>
      </c>
      <c r="I1839" s="261" t="s">
        <v>9407</v>
      </c>
      <c r="J1839" s="213"/>
      <c r="K1839" s="214"/>
      <c r="L1839" s="214"/>
      <c r="M1839" s="214"/>
      <c r="N1839" s="214"/>
      <c r="O1839" s="214"/>
      <c r="P1839" s="216"/>
    </row>
    <row r="1840" spans="2:16">
      <c r="B1840" s="267">
        <v>46302</v>
      </c>
      <c r="C1840" s="261" t="s">
        <v>11666</v>
      </c>
      <c r="D1840" s="261" t="s">
        <v>9995</v>
      </c>
      <c r="E1840" s="261" t="s">
        <v>3044</v>
      </c>
      <c r="F1840" s="261">
        <v>346.20953361410648</v>
      </c>
      <c r="G1840" s="261" t="s">
        <v>2992</v>
      </c>
      <c r="H1840" s="261" t="s">
        <v>7327</v>
      </c>
      <c r="I1840" s="261" t="s">
        <v>9408</v>
      </c>
      <c r="J1840" s="213"/>
      <c r="K1840" s="214"/>
      <c r="L1840" s="214"/>
      <c r="M1840" s="214"/>
      <c r="N1840" s="214"/>
      <c r="O1840" s="214"/>
      <c r="P1840" s="216"/>
    </row>
    <row r="1841" spans="2:16">
      <c r="B1841" s="267">
        <v>46302</v>
      </c>
      <c r="C1841" s="261" t="s">
        <v>11666</v>
      </c>
      <c r="D1841" s="261" t="s">
        <v>9995</v>
      </c>
      <c r="E1841" s="261" t="s">
        <v>3044</v>
      </c>
      <c r="F1841" s="261">
        <v>346.20885373838252</v>
      </c>
      <c r="G1841" s="261" t="s">
        <v>2992</v>
      </c>
      <c r="H1841" s="261" t="s">
        <v>2987</v>
      </c>
      <c r="I1841" s="261" t="s">
        <v>9409</v>
      </c>
      <c r="J1841" s="213"/>
      <c r="K1841" s="214"/>
      <c r="L1841" s="214"/>
      <c r="M1841" s="214"/>
      <c r="N1841" s="214"/>
      <c r="O1841" s="214"/>
      <c r="P1841" s="216"/>
    </row>
    <row r="1842" spans="2:16">
      <c r="B1842" s="267">
        <v>46302</v>
      </c>
      <c r="C1842" s="261" t="s">
        <v>11666</v>
      </c>
      <c r="D1842" s="261" t="s">
        <v>9995</v>
      </c>
      <c r="E1842" s="261" t="s">
        <v>3044</v>
      </c>
      <c r="F1842" s="261">
        <v>346.20682125166059</v>
      </c>
      <c r="G1842" s="261" t="s">
        <v>2992</v>
      </c>
      <c r="H1842" s="261" t="s">
        <v>2986</v>
      </c>
      <c r="I1842" s="261" t="s">
        <v>9410</v>
      </c>
      <c r="J1842" s="213"/>
      <c r="K1842" s="214"/>
      <c r="L1842" s="214"/>
      <c r="M1842" s="214"/>
      <c r="N1842" s="214"/>
      <c r="O1842" s="214"/>
      <c r="P1842" s="216"/>
    </row>
    <row r="1843" spans="2:16">
      <c r="B1843" s="267">
        <v>46302</v>
      </c>
      <c r="C1843" s="261" t="s">
        <v>11666</v>
      </c>
      <c r="D1843" s="261" t="s">
        <v>9995</v>
      </c>
      <c r="E1843" s="261" t="s">
        <v>3044</v>
      </c>
      <c r="F1843" s="261">
        <v>346.21219895593822</v>
      </c>
      <c r="G1843" s="261" t="s">
        <v>2992</v>
      </c>
      <c r="H1843" s="261" t="s">
        <v>2985</v>
      </c>
      <c r="I1843" s="261" t="s">
        <v>9411</v>
      </c>
      <c r="J1843" s="213"/>
      <c r="K1843" s="214"/>
      <c r="L1843" s="214"/>
      <c r="M1843" s="214"/>
      <c r="N1843" s="214"/>
      <c r="O1843" s="214"/>
      <c r="P1843" s="216"/>
    </row>
    <row r="1844" spans="2:16">
      <c r="B1844" s="267">
        <v>46302</v>
      </c>
      <c r="C1844" s="261" t="s">
        <v>11666</v>
      </c>
      <c r="D1844" s="261" t="s">
        <v>9995</v>
      </c>
      <c r="E1844" s="261" t="s">
        <v>3044</v>
      </c>
      <c r="F1844" s="261">
        <v>346.20840015728032</v>
      </c>
      <c r="G1844" s="261" t="s">
        <v>2992</v>
      </c>
      <c r="H1844" s="261" t="s">
        <v>3022</v>
      </c>
      <c r="I1844" s="261" t="s">
        <v>9412</v>
      </c>
      <c r="J1844" s="213"/>
      <c r="K1844" s="214"/>
      <c r="L1844" s="214"/>
      <c r="M1844" s="214"/>
      <c r="N1844" s="214"/>
      <c r="O1844" s="214"/>
      <c r="P1844" s="216"/>
    </row>
    <row r="1845" spans="2:16">
      <c r="B1845" s="267">
        <v>46302</v>
      </c>
      <c r="C1845" s="261" t="s">
        <v>11667</v>
      </c>
      <c r="D1845" s="261" t="s">
        <v>9995</v>
      </c>
      <c r="E1845" s="261" t="s">
        <v>3049</v>
      </c>
      <c r="F1845" s="261">
        <v>429.09199330210691</v>
      </c>
      <c r="G1845" s="261" t="s">
        <v>7327</v>
      </c>
      <c r="H1845" s="261" t="s">
        <v>2979</v>
      </c>
      <c r="I1845" s="261" t="s">
        <v>9413</v>
      </c>
      <c r="J1845" s="213"/>
      <c r="K1845" s="214"/>
      <c r="L1845" s="214"/>
      <c r="M1845" s="214"/>
      <c r="N1845" s="214"/>
      <c r="O1845" s="214"/>
      <c r="P1845" s="216"/>
    </row>
    <row r="1846" spans="2:16">
      <c r="B1846" s="267">
        <v>46302</v>
      </c>
      <c r="C1846" s="261" t="s">
        <v>11667</v>
      </c>
      <c r="D1846" s="261" t="s">
        <v>9995</v>
      </c>
      <c r="E1846" s="261" t="s">
        <v>3049</v>
      </c>
      <c r="F1846" s="261">
        <v>439.56302551552648</v>
      </c>
      <c r="G1846" s="261" t="s">
        <v>7327</v>
      </c>
      <c r="H1846" s="261" t="s">
        <v>2976</v>
      </c>
      <c r="I1846" s="261" t="s">
        <v>9414</v>
      </c>
      <c r="J1846" s="213"/>
      <c r="K1846" s="214"/>
      <c r="L1846" s="214"/>
      <c r="M1846" s="214"/>
      <c r="N1846" s="214"/>
      <c r="O1846" s="214"/>
      <c r="P1846" s="216"/>
    </row>
    <row r="1847" spans="2:16">
      <c r="B1847" s="267">
        <v>46302</v>
      </c>
      <c r="C1847" s="261" t="s">
        <v>11667</v>
      </c>
      <c r="D1847" s="261" t="s">
        <v>9995</v>
      </c>
      <c r="E1847" s="261" t="s">
        <v>3049</v>
      </c>
      <c r="F1847" s="261">
        <v>420.01220877096063</v>
      </c>
      <c r="G1847" s="261" t="s">
        <v>2988</v>
      </c>
      <c r="H1847" s="261" t="s">
        <v>2864</v>
      </c>
      <c r="I1847" s="261" t="s">
        <v>9415</v>
      </c>
      <c r="J1847" s="213"/>
      <c r="K1847" s="214"/>
      <c r="L1847" s="214"/>
      <c r="M1847" s="214"/>
      <c r="N1847" s="214"/>
      <c r="O1847" s="214"/>
      <c r="P1847" s="216"/>
    </row>
    <row r="1848" spans="2:16">
      <c r="B1848" s="267">
        <v>46302</v>
      </c>
      <c r="C1848" s="261" t="s">
        <v>11667</v>
      </c>
      <c r="D1848" s="261" t="s">
        <v>9995</v>
      </c>
      <c r="E1848" s="261" t="s">
        <v>3049</v>
      </c>
      <c r="F1848" s="261">
        <v>467.51047134306282</v>
      </c>
      <c r="G1848" s="261" t="s">
        <v>2988</v>
      </c>
      <c r="H1848" s="261" t="s">
        <v>2865</v>
      </c>
      <c r="I1848" s="261" t="s">
        <v>9416</v>
      </c>
      <c r="J1848" s="213"/>
      <c r="K1848" s="214"/>
      <c r="L1848" s="214"/>
      <c r="M1848" s="214"/>
      <c r="N1848" s="214"/>
      <c r="O1848" s="214"/>
      <c r="P1848" s="216"/>
    </row>
    <row r="1849" spans="2:16">
      <c r="B1849" s="267">
        <v>46302</v>
      </c>
      <c r="C1849" s="261" t="s">
        <v>11667</v>
      </c>
      <c r="D1849" s="261" t="s">
        <v>9995</v>
      </c>
      <c r="E1849" s="261" t="s">
        <v>3049</v>
      </c>
      <c r="F1849" s="261">
        <v>576.32093677297235</v>
      </c>
      <c r="G1849" s="261" t="s">
        <v>7327</v>
      </c>
      <c r="H1849" s="261" t="s">
        <v>2865</v>
      </c>
      <c r="I1849" s="261" t="s">
        <v>9417</v>
      </c>
      <c r="J1849" s="213"/>
      <c r="K1849" s="214"/>
      <c r="L1849" s="214"/>
      <c r="M1849" s="214"/>
      <c r="N1849" s="214"/>
      <c r="O1849" s="214"/>
      <c r="P1849" s="216"/>
    </row>
    <row r="1850" spans="2:16">
      <c r="B1850" s="267">
        <v>46302</v>
      </c>
      <c r="C1850" s="261" t="s">
        <v>11667</v>
      </c>
      <c r="D1850" s="261" t="s">
        <v>9995</v>
      </c>
      <c r="E1850" s="261" t="s">
        <v>3049</v>
      </c>
      <c r="F1850" s="261">
        <v>439.56856660218909</v>
      </c>
      <c r="G1850" s="261" t="s">
        <v>7327</v>
      </c>
      <c r="H1850" s="261" t="s">
        <v>2916</v>
      </c>
      <c r="I1850" s="261" t="s">
        <v>9418</v>
      </c>
      <c r="J1850" s="213"/>
      <c r="K1850" s="214"/>
      <c r="L1850" s="214"/>
      <c r="M1850" s="214"/>
      <c r="N1850" s="214"/>
      <c r="O1850" s="214"/>
      <c r="P1850" s="216"/>
    </row>
    <row r="1851" spans="2:16">
      <c r="B1851" s="267">
        <v>46302</v>
      </c>
      <c r="C1851" s="261" t="s">
        <v>11667</v>
      </c>
      <c r="D1851" s="261" t="s">
        <v>9995</v>
      </c>
      <c r="E1851" s="261" t="s">
        <v>3049</v>
      </c>
      <c r="F1851" s="261">
        <v>402.3826664974913</v>
      </c>
      <c r="G1851" s="261" t="s">
        <v>2988</v>
      </c>
      <c r="H1851" s="261" t="s">
        <v>2940</v>
      </c>
      <c r="I1851" s="261" t="s">
        <v>9419</v>
      </c>
      <c r="J1851" s="213"/>
      <c r="K1851" s="214"/>
      <c r="L1851" s="214"/>
      <c r="M1851" s="214"/>
      <c r="N1851" s="214"/>
      <c r="O1851" s="214"/>
      <c r="P1851" s="216"/>
    </row>
    <row r="1852" spans="2:16">
      <c r="B1852" s="267">
        <v>46302</v>
      </c>
      <c r="C1852" s="261" t="s">
        <v>11667</v>
      </c>
      <c r="D1852" s="261" t="s">
        <v>9995</v>
      </c>
      <c r="E1852" s="261" t="s">
        <v>3049</v>
      </c>
      <c r="F1852" s="261">
        <v>439.563952089753</v>
      </c>
      <c r="G1852" s="261" t="s">
        <v>7327</v>
      </c>
      <c r="H1852" s="261" t="s">
        <v>2978</v>
      </c>
      <c r="I1852" s="261" t="s">
        <v>9420</v>
      </c>
      <c r="J1852" s="213"/>
      <c r="K1852" s="214"/>
      <c r="L1852" s="214"/>
      <c r="M1852" s="214"/>
      <c r="N1852" s="214"/>
      <c r="O1852" s="214"/>
      <c r="P1852" s="216"/>
    </row>
    <row r="1853" spans="2:16">
      <c r="B1853" s="267">
        <v>46302</v>
      </c>
      <c r="C1853" s="261" t="s">
        <v>11667</v>
      </c>
      <c r="D1853" s="261" t="s">
        <v>9995</v>
      </c>
      <c r="E1853" s="261" t="s">
        <v>3049</v>
      </c>
      <c r="F1853" s="261">
        <v>439.56265854323283</v>
      </c>
      <c r="G1853" s="261" t="s">
        <v>7327</v>
      </c>
      <c r="H1853" s="261" t="s">
        <v>2977</v>
      </c>
      <c r="I1853" s="261" t="s">
        <v>9421</v>
      </c>
      <c r="J1853" s="213"/>
      <c r="K1853" s="214"/>
      <c r="L1853" s="214"/>
      <c r="M1853" s="214"/>
      <c r="N1853" s="214"/>
      <c r="O1853" s="214"/>
      <c r="P1853" s="216"/>
    </row>
    <row r="1854" spans="2:16">
      <c r="B1854" s="267">
        <v>46302</v>
      </c>
      <c r="C1854" s="261" t="s">
        <v>11667</v>
      </c>
      <c r="D1854" s="261" t="s">
        <v>9995</v>
      </c>
      <c r="E1854" s="261" t="s">
        <v>3049</v>
      </c>
      <c r="F1854" s="261">
        <v>526.68360080569983</v>
      </c>
      <c r="G1854" s="261" t="s">
        <v>2983</v>
      </c>
      <c r="H1854" s="261" t="s">
        <v>2922</v>
      </c>
      <c r="I1854" s="261" t="s">
        <v>9422</v>
      </c>
      <c r="J1854" s="213"/>
      <c r="K1854" s="214"/>
      <c r="L1854" s="214"/>
      <c r="M1854" s="214"/>
      <c r="N1854" s="214"/>
      <c r="O1854" s="214"/>
      <c r="P1854" s="216"/>
    </row>
    <row r="1855" spans="2:16">
      <c r="B1855" s="267">
        <v>46302</v>
      </c>
      <c r="C1855" s="261" t="s">
        <v>11667</v>
      </c>
      <c r="D1855" s="261" t="s">
        <v>9995</v>
      </c>
      <c r="E1855" s="261" t="s">
        <v>3049</v>
      </c>
      <c r="F1855" s="261">
        <v>665.68249988317257</v>
      </c>
      <c r="G1855" s="261" t="s">
        <v>2983</v>
      </c>
      <c r="H1855" s="261" t="s">
        <v>2933</v>
      </c>
      <c r="I1855" s="261" t="s">
        <v>9423</v>
      </c>
      <c r="J1855" s="213"/>
      <c r="K1855" s="214"/>
      <c r="L1855" s="214"/>
      <c r="M1855" s="214"/>
      <c r="N1855" s="214"/>
      <c r="O1855" s="214"/>
      <c r="P1855" s="216"/>
    </row>
    <row r="1856" spans="2:16">
      <c r="B1856" s="267">
        <v>46302</v>
      </c>
      <c r="C1856" s="261" t="s">
        <v>11667</v>
      </c>
      <c r="D1856" s="261" t="s">
        <v>9995</v>
      </c>
      <c r="E1856" s="261" t="s">
        <v>3049</v>
      </c>
      <c r="F1856" s="261">
        <v>624.49219225905836</v>
      </c>
      <c r="G1856" s="261" t="s">
        <v>2982</v>
      </c>
      <c r="H1856" s="261" t="s">
        <v>2922</v>
      </c>
      <c r="I1856" s="261" t="s">
        <v>9424</v>
      </c>
      <c r="J1856" s="213"/>
      <c r="K1856" s="214"/>
      <c r="L1856" s="214"/>
      <c r="M1856" s="214"/>
      <c r="N1856" s="214"/>
      <c r="O1856" s="214"/>
      <c r="P1856" s="216"/>
    </row>
    <row r="1857" spans="2:16">
      <c r="B1857" s="267">
        <v>46302</v>
      </c>
      <c r="C1857" s="261" t="s">
        <v>11667</v>
      </c>
      <c r="D1857" s="261" t="s">
        <v>9995</v>
      </c>
      <c r="E1857" s="261" t="s">
        <v>3049</v>
      </c>
      <c r="F1857" s="261">
        <v>385.7501642559655</v>
      </c>
      <c r="G1857" s="261" t="s">
        <v>2983</v>
      </c>
      <c r="H1857" s="261" t="s">
        <v>2935</v>
      </c>
      <c r="I1857" s="261" t="s">
        <v>9425</v>
      </c>
      <c r="J1857" s="213"/>
      <c r="K1857" s="214"/>
      <c r="L1857" s="214"/>
      <c r="M1857" s="214"/>
      <c r="N1857" s="214"/>
      <c r="O1857" s="214"/>
      <c r="P1857" s="216"/>
    </row>
    <row r="1858" spans="2:16">
      <c r="B1858" s="267">
        <v>46302</v>
      </c>
      <c r="C1858" s="261" t="s">
        <v>11667</v>
      </c>
      <c r="D1858" s="261" t="s">
        <v>9995</v>
      </c>
      <c r="E1858" s="261" t="s">
        <v>3049</v>
      </c>
      <c r="F1858" s="261">
        <v>386.46130662504578</v>
      </c>
      <c r="G1858" s="261" t="s">
        <v>2983</v>
      </c>
      <c r="H1858" s="261" t="s">
        <v>2936</v>
      </c>
      <c r="I1858" s="261" t="s">
        <v>9426</v>
      </c>
      <c r="J1858" s="213"/>
      <c r="K1858" s="214"/>
      <c r="L1858" s="214"/>
      <c r="M1858" s="214"/>
      <c r="N1858" s="214"/>
      <c r="O1858" s="214"/>
      <c r="P1858" s="216"/>
    </row>
    <row r="1859" spans="2:16">
      <c r="B1859" s="267">
        <v>46302</v>
      </c>
      <c r="C1859" s="261" t="s">
        <v>11667</v>
      </c>
      <c r="D1859" s="261" t="s">
        <v>9995</v>
      </c>
      <c r="E1859" s="261" t="s">
        <v>3049</v>
      </c>
      <c r="F1859" s="261">
        <v>446.67965328926221</v>
      </c>
      <c r="G1859" s="261" t="s">
        <v>2982</v>
      </c>
      <c r="H1859" s="261" t="s">
        <v>2977</v>
      </c>
      <c r="I1859" s="261" t="s">
        <v>9427</v>
      </c>
      <c r="J1859" s="213"/>
      <c r="K1859" s="214"/>
      <c r="L1859" s="214"/>
      <c r="M1859" s="214"/>
      <c r="N1859" s="214"/>
      <c r="O1859" s="214"/>
      <c r="P1859" s="216"/>
    </row>
    <row r="1860" spans="2:16">
      <c r="B1860" s="267">
        <v>46302</v>
      </c>
      <c r="C1860" s="261" t="s">
        <v>11667</v>
      </c>
      <c r="D1860" s="261" t="s">
        <v>9995</v>
      </c>
      <c r="E1860" s="261" t="s">
        <v>3049</v>
      </c>
      <c r="F1860" s="261">
        <v>386.45992803154508</v>
      </c>
      <c r="G1860" s="261" t="s">
        <v>2983</v>
      </c>
      <c r="H1860" s="261" t="s">
        <v>2937</v>
      </c>
      <c r="I1860" s="261" t="s">
        <v>9428</v>
      </c>
      <c r="J1860" s="213"/>
      <c r="K1860" s="214"/>
      <c r="L1860" s="214"/>
      <c r="M1860" s="214"/>
      <c r="N1860" s="214"/>
      <c r="O1860" s="214"/>
      <c r="P1860" s="216"/>
    </row>
    <row r="1861" spans="2:16">
      <c r="B1861" s="267">
        <v>46302</v>
      </c>
      <c r="C1861" s="261" t="s">
        <v>11667</v>
      </c>
      <c r="D1861" s="261" t="s">
        <v>9995</v>
      </c>
      <c r="E1861" s="261" t="s">
        <v>3049</v>
      </c>
      <c r="F1861" s="261">
        <v>446.68057246832183</v>
      </c>
      <c r="G1861" s="261" t="s">
        <v>2982</v>
      </c>
      <c r="H1861" s="261" t="s">
        <v>2976</v>
      </c>
      <c r="I1861" s="261" t="s">
        <v>9429</v>
      </c>
      <c r="J1861" s="213"/>
      <c r="K1861" s="214"/>
      <c r="L1861" s="214"/>
      <c r="M1861" s="214"/>
      <c r="N1861" s="214"/>
      <c r="O1861" s="214"/>
      <c r="P1861" s="216"/>
    </row>
    <row r="1862" spans="2:16">
      <c r="B1862" s="267">
        <v>46302</v>
      </c>
      <c r="C1862" s="261" t="s">
        <v>11667</v>
      </c>
      <c r="D1862" s="261" t="s">
        <v>9995</v>
      </c>
      <c r="E1862" s="261" t="s">
        <v>3049</v>
      </c>
      <c r="F1862" s="261">
        <v>386.46161739202222</v>
      </c>
      <c r="G1862" s="261" t="s">
        <v>2983</v>
      </c>
      <c r="H1862" s="261" t="s">
        <v>2938</v>
      </c>
      <c r="I1862" s="261" t="s">
        <v>9430</v>
      </c>
      <c r="J1862" s="213"/>
      <c r="K1862" s="214"/>
      <c r="L1862" s="214"/>
      <c r="M1862" s="214"/>
      <c r="N1862" s="214"/>
      <c r="O1862" s="214"/>
      <c r="P1862" s="216"/>
    </row>
    <row r="1863" spans="2:16">
      <c r="B1863" s="267">
        <v>46302</v>
      </c>
      <c r="C1863" s="261" t="s">
        <v>11667</v>
      </c>
      <c r="D1863" s="261" t="s">
        <v>9995</v>
      </c>
      <c r="E1863" s="261" t="s">
        <v>3049</v>
      </c>
      <c r="F1863" s="261">
        <v>410.9710664190352</v>
      </c>
      <c r="G1863" s="261" t="s">
        <v>2982</v>
      </c>
      <c r="H1863" s="261" t="s">
        <v>2938</v>
      </c>
      <c r="I1863" s="261" t="s">
        <v>9431</v>
      </c>
      <c r="J1863" s="213"/>
      <c r="K1863" s="214"/>
      <c r="L1863" s="214"/>
      <c r="M1863" s="214"/>
      <c r="N1863" s="214"/>
      <c r="O1863" s="214"/>
      <c r="P1863" s="216"/>
    </row>
    <row r="1864" spans="2:16">
      <c r="B1864" s="267">
        <v>46302</v>
      </c>
      <c r="C1864" s="261" t="s">
        <v>11667</v>
      </c>
      <c r="D1864" s="261" t="s">
        <v>9995</v>
      </c>
      <c r="E1864" s="261" t="s">
        <v>3049</v>
      </c>
      <c r="F1864" s="261">
        <v>629.09911429602653</v>
      </c>
      <c r="G1864" s="261" t="s">
        <v>2982</v>
      </c>
      <c r="H1864" s="261" t="s">
        <v>2974</v>
      </c>
      <c r="I1864" s="261" t="s">
        <v>9432</v>
      </c>
      <c r="J1864" s="213"/>
      <c r="K1864" s="214"/>
      <c r="L1864" s="214"/>
      <c r="M1864" s="214"/>
      <c r="N1864" s="214"/>
      <c r="O1864" s="214"/>
      <c r="P1864" s="216"/>
    </row>
    <row r="1865" spans="2:16">
      <c r="B1865" s="267">
        <v>46302</v>
      </c>
      <c r="C1865" s="261" t="s">
        <v>11667</v>
      </c>
      <c r="D1865" s="261" t="s">
        <v>9995</v>
      </c>
      <c r="E1865" s="261" t="s">
        <v>3049</v>
      </c>
      <c r="F1865" s="261">
        <v>460.55200587818399</v>
      </c>
      <c r="G1865" s="261" t="s">
        <v>2982</v>
      </c>
      <c r="H1865" s="261" t="s">
        <v>2945</v>
      </c>
      <c r="I1865" s="261" t="s">
        <v>9433</v>
      </c>
      <c r="J1865" s="213"/>
      <c r="K1865" s="214"/>
      <c r="L1865" s="214"/>
      <c r="M1865" s="214"/>
      <c r="N1865" s="214"/>
      <c r="O1865" s="214"/>
      <c r="P1865" s="216"/>
    </row>
    <row r="1866" spans="2:16">
      <c r="B1866" s="267">
        <v>46302</v>
      </c>
      <c r="C1866" s="261" t="s">
        <v>11667</v>
      </c>
      <c r="D1866" s="261" t="s">
        <v>9995</v>
      </c>
      <c r="E1866" s="261" t="s">
        <v>3049</v>
      </c>
      <c r="F1866" s="261">
        <v>439.47872220585123</v>
      </c>
      <c r="G1866" s="261" t="s">
        <v>2982</v>
      </c>
      <c r="H1866" s="261" t="s">
        <v>2864</v>
      </c>
      <c r="I1866" s="261" t="s">
        <v>9434</v>
      </c>
      <c r="J1866" s="213"/>
      <c r="K1866" s="214"/>
      <c r="L1866" s="214"/>
      <c r="M1866" s="214"/>
      <c r="N1866" s="214"/>
      <c r="O1866" s="214"/>
      <c r="P1866" s="216"/>
    </row>
    <row r="1867" spans="2:16">
      <c r="B1867" s="267">
        <v>46302</v>
      </c>
      <c r="C1867" s="261" t="s">
        <v>11667</v>
      </c>
      <c r="D1867" s="261" t="s">
        <v>9995</v>
      </c>
      <c r="E1867" s="261" t="s">
        <v>3049</v>
      </c>
      <c r="F1867" s="261">
        <v>584.39704807382077</v>
      </c>
      <c r="G1867" s="261" t="s">
        <v>2982</v>
      </c>
      <c r="H1867" s="261" t="s">
        <v>2865</v>
      </c>
      <c r="I1867" s="261" t="s">
        <v>9435</v>
      </c>
      <c r="J1867" s="213"/>
      <c r="K1867" s="214"/>
      <c r="L1867" s="214"/>
      <c r="M1867" s="214"/>
      <c r="N1867" s="214"/>
      <c r="O1867" s="214"/>
      <c r="P1867" s="216"/>
    </row>
    <row r="1868" spans="2:16">
      <c r="B1868" s="267">
        <v>46302</v>
      </c>
      <c r="C1868" s="261" t="s">
        <v>11667</v>
      </c>
      <c r="D1868" s="261" t="s">
        <v>9995</v>
      </c>
      <c r="E1868" s="261" t="s">
        <v>3049</v>
      </c>
      <c r="F1868" s="261">
        <v>3283.303429083433</v>
      </c>
      <c r="G1868" s="261" t="s">
        <v>2981</v>
      </c>
      <c r="H1868" s="261" t="s">
        <v>3056</v>
      </c>
      <c r="I1868" s="261" t="s">
        <v>9436</v>
      </c>
      <c r="J1868" s="213"/>
      <c r="K1868" s="214"/>
      <c r="L1868" s="214"/>
      <c r="M1868" s="214"/>
      <c r="N1868" s="214"/>
      <c r="O1868" s="214"/>
      <c r="P1868" s="216"/>
    </row>
    <row r="1869" spans="2:16">
      <c r="B1869" s="267">
        <v>46302</v>
      </c>
      <c r="C1869" s="261" t="s">
        <v>11667</v>
      </c>
      <c r="D1869" s="261" t="s">
        <v>9995</v>
      </c>
      <c r="E1869" s="261" t="s">
        <v>3049</v>
      </c>
      <c r="F1869" s="261">
        <v>901.68077385448851</v>
      </c>
      <c r="G1869" s="261" t="s">
        <v>2938</v>
      </c>
      <c r="H1869" s="261" t="s">
        <v>2917</v>
      </c>
      <c r="I1869" s="261" t="s">
        <v>9437</v>
      </c>
      <c r="J1869" s="213"/>
      <c r="K1869" s="214"/>
      <c r="L1869" s="214"/>
      <c r="M1869" s="214"/>
      <c r="N1869" s="214"/>
      <c r="O1869" s="214"/>
      <c r="P1869" s="216"/>
    </row>
    <row r="1870" spans="2:16">
      <c r="B1870" s="267">
        <v>46302</v>
      </c>
      <c r="C1870" s="261" t="s">
        <v>11667</v>
      </c>
      <c r="D1870" s="261" t="s">
        <v>9995</v>
      </c>
      <c r="E1870" s="261" t="s">
        <v>3049</v>
      </c>
      <c r="F1870" s="261">
        <v>951.99705890007317</v>
      </c>
      <c r="G1870" s="261" t="s">
        <v>2936</v>
      </c>
      <c r="H1870" s="261" t="s">
        <v>2918</v>
      </c>
      <c r="I1870" s="261" t="s">
        <v>9438</v>
      </c>
      <c r="J1870" s="213"/>
      <c r="K1870" s="214"/>
      <c r="L1870" s="214"/>
      <c r="M1870" s="214"/>
      <c r="N1870" s="214"/>
      <c r="O1870" s="214"/>
      <c r="P1870" s="216"/>
    </row>
    <row r="1871" spans="2:16">
      <c r="B1871" s="267">
        <v>46302</v>
      </c>
      <c r="C1871" s="261" t="s">
        <v>11667</v>
      </c>
      <c r="D1871" s="261" t="s">
        <v>9995</v>
      </c>
      <c r="E1871" s="261" t="s">
        <v>3049</v>
      </c>
      <c r="F1871" s="261">
        <v>719.97546761436388</v>
      </c>
      <c r="G1871" s="261" t="s">
        <v>2936</v>
      </c>
      <c r="H1871" s="261" t="s">
        <v>2922</v>
      </c>
      <c r="I1871" s="261" t="s">
        <v>9439</v>
      </c>
      <c r="J1871" s="213"/>
      <c r="K1871" s="214"/>
      <c r="L1871" s="214"/>
      <c r="M1871" s="214"/>
      <c r="N1871" s="214"/>
      <c r="O1871" s="214"/>
      <c r="P1871" s="216"/>
    </row>
    <row r="1872" spans="2:16">
      <c r="B1872" s="267">
        <v>46302</v>
      </c>
      <c r="C1872" s="261" t="s">
        <v>11667</v>
      </c>
      <c r="D1872" s="261" t="s">
        <v>9995</v>
      </c>
      <c r="E1872" s="261" t="s">
        <v>3049</v>
      </c>
      <c r="F1872" s="261">
        <v>416.38994757481851</v>
      </c>
      <c r="G1872" s="261" t="s">
        <v>2936</v>
      </c>
      <c r="H1872" s="261" t="s">
        <v>2977</v>
      </c>
      <c r="I1872" s="261" t="s">
        <v>9440</v>
      </c>
      <c r="J1872" s="213"/>
      <c r="K1872" s="214"/>
      <c r="L1872" s="214"/>
      <c r="M1872" s="214"/>
      <c r="N1872" s="214"/>
      <c r="O1872" s="214"/>
      <c r="P1872" s="216"/>
    </row>
    <row r="1873" spans="2:16">
      <c r="B1873" s="267">
        <v>46302</v>
      </c>
      <c r="C1873" s="261" t="s">
        <v>11667</v>
      </c>
      <c r="D1873" s="261" t="s">
        <v>9995</v>
      </c>
      <c r="E1873" s="261" t="s">
        <v>3049</v>
      </c>
      <c r="F1873" s="261">
        <v>421.01931299082929</v>
      </c>
      <c r="G1873" s="261" t="s">
        <v>2936</v>
      </c>
      <c r="H1873" s="261" t="s">
        <v>2976</v>
      </c>
      <c r="I1873" s="261" t="s">
        <v>9441</v>
      </c>
      <c r="J1873" s="213"/>
      <c r="K1873" s="214"/>
      <c r="L1873" s="214"/>
      <c r="M1873" s="214"/>
      <c r="N1873" s="214"/>
      <c r="O1873" s="214"/>
      <c r="P1873" s="216"/>
    </row>
    <row r="1874" spans="2:16">
      <c r="B1874" s="267">
        <v>46302</v>
      </c>
      <c r="C1874" s="261" t="s">
        <v>11667</v>
      </c>
      <c r="D1874" s="261" t="s">
        <v>9995</v>
      </c>
      <c r="E1874" s="261" t="s">
        <v>3049</v>
      </c>
      <c r="F1874" s="261">
        <v>409.0918126932811</v>
      </c>
      <c r="G1874" s="261" t="s">
        <v>2936</v>
      </c>
      <c r="H1874" s="261" t="s">
        <v>2866</v>
      </c>
      <c r="I1874" s="261" t="s">
        <v>9442</v>
      </c>
      <c r="J1874" s="213"/>
      <c r="K1874" s="214"/>
      <c r="L1874" s="214"/>
      <c r="M1874" s="214"/>
      <c r="N1874" s="214"/>
      <c r="O1874" s="214"/>
      <c r="P1874" s="216"/>
    </row>
    <row r="1875" spans="2:16">
      <c r="B1875" s="267">
        <v>46302</v>
      </c>
      <c r="C1875" s="261" t="s">
        <v>11667</v>
      </c>
      <c r="D1875" s="261" t="s">
        <v>9995</v>
      </c>
      <c r="E1875" s="261" t="s">
        <v>3049</v>
      </c>
      <c r="F1875" s="261">
        <v>734.40364255686291</v>
      </c>
      <c r="G1875" s="261" t="s">
        <v>2936</v>
      </c>
      <c r="H1875" s="261" t="s">
        <v>2933</v>
      </c>
      <c r="I1875" s="261" t="s">
        <v>9443</v>
      </c>
      <c r="J1875" s="213"/>
      <c r="K1875" s="214"/>
      <c r="L1875" s="214"/>
      <c r="M1875" s="214"/>
      <c r="N1875" s="214"/>
      <c r="O1875" s="214"/>
      <c r="P1875" s="216"/>
    </row>
    <row r="1876" spans="2:16">
      <c r="B1876" s="267">
        <v>46302</v>
      </c>
      <c r="C1876" s="261" t="s">
        <v>11667</v>
      </c>
      <c r="D1876" s="261" t="s">
        <v>9995</v>
      </c>
      <c r="E1876" s="261" t="s">
        <v>3049</v>
      </c>
      <c r="F1876" s="261">
        <v>438.73279934632592</v>
      </c>
      <c r="G1876" s="261" t="s">
        <v>2938</v>
      </c>
      <c r="H1876" s="261" t="s">
        <v>2916</v>
      </c>
      <c r="I1876" s="261" t="s">
        <v>9444</v>
      </c>
      <c r="J1876" s="213"/>
      <c r="K1876" s="214"/>
      <c r="L1876" s="214"/>
      <c r="M1876" s="214"/>
      <c r="N1876" s="214"/>
      <c r="O1876" s="214"/>
      <c r="P1876" s="216"/>
    </row>
    <row r="1877" spans="2:16">
      <c r="B1877" s="267">
        <v>46302</v>
      </c>
      <c r="C1877" s="261" t="s">
        <v>11667</v>
      </c>
      <c r="D1877" s="261" t="s">
        <v>9995</v>
      </c>
      <c r="E1877" s="261" t="s">
        <v>3049</v>
      </c>
      <c r="F1877" s="261">
        <v>549.91865170653909</v>
      </c>
      <c r="G1877" s="261" t="s">
        <v>2938</v>
      </c>
      <c r="H1877" s="261" t="s">
        <v>2918</v>
      </c>
      <c r="I1877" s="261" t="s">
        <v>9445</v>
      </c>
      <c r="J1877" s="213"/>
      <c r="K1877" s="214"/>
      <c r="L1877" s="214"/>
      <c r="M1877" s="214"/>
      <c r="N1877" s="214"/>
      <c r="O1877" s="214"/>
      <c r="P1877" s="216"/>
    </row>
    <row r="1878" spans="2:16">
      <c r="B1878" s="267">
        <v>46302</v>
      </c>
      <c r="C1878" s="261" t="s">
        <v>11667</v>
      </c>
      <c r="D1878" s="261" t="s">
        <v>9995</v>
      </c>
      <c r="E1878" s="261" t="s">
        <v>3049</v>
      </c>
      <c r="F1878" s="261">
        <v>582.18219997087726</v>
      </c>
      <c r="G1878" s="261" t="s">
        <v>2938</v>
      </c>
      <c r="H1878" s="261" t="s">
        <v>2933</v>
      </c>
      <c r="I1878" s="261" t="s">
        <v>9446</v>
      </c>
      <c r="J1878" s="213"/>
      <c r="K1878" s="214"/>
      <c r="L1878" s="214"/>
      <c r="M1878" s="214"/>
      <c r="N1878" s="214"/>
      <c r="O1878" s="214"/>
      <c r="P1878" s="216"/>
    </row>
    <row r="1879" spans="2:16">
      <c r="B1879" s="267">
        <v>46302</v>
      </c>
      <c r="C1879" s="261" t="s">
        <v>11667</v>
      </c>
      <c r="D1879" s="261" t="s">
        <v>9995</v>
      </c>
      <c r="E1879" s="261" t="s">
        <v>3049</v>
      </c>
      <c r="F1879" s="261">
        <v>374.11562788626179</v>
      </c>
      <c r="G1879" s="261" t="s">
        <v>2938</v>
      </c>
      <c r="H1879" s="261" t="s">
        <v>2938</v>
      </c>
      <c r="I1879" s="261" t="s">
        <v>9447</v>
      </c>
      <c r="J1879" s="213"/>
      <c r="K1879" s="214"/>
      <c r="L1879" s="214"/>
      <c r="M1879" s="214"/>
      <c r="N1879" s="214"/>
      <c r="O1879" s="214"/>
      <c r="P1879" s="216"/>
    </row>
    <row r="1880" spans="2:16">
      <c r="B1880" s="267">
        <v>46302</v>
      </c>
      <c r="C1880" s="261" t="s">
        <v>11667</v>
      </c>
      <c r="D1880" s="261" t="s">
        <v>9995</v>
      </c>
      <c r="E1880" s="261" t="s">
        <v>3049</v>
      </c>
      <c r="F1880" s="261">
        <v>432.95022615604103</v>
      </c>
      <c r="G1880" s="261" t="s">
        <v>2936</v>
      </c>
      <c r="H1880" s="261" t="s">
        <v>2975</v>
      </c>
      <c r="I1880" s="261" t="s">
        <v>9448</v>
      </c>
      <c r="J1880" s="213"/>
      <c r="K1880" s="214"/>
      <c r="L1880" s="214"/>
      <c r="M1880" s="214"/>
      <c r="N1880" s="214"/>
      <c r="O1880" s="214"/>
      <c r="P1880" s="216"/>
    </row>
    <row r="1881" spans="2:16">
      <c r="B1881" s="267">
        <v>46302</v>
      </c>
      <c r="C1881" s="261" t="s">
        <v>11667</v>
      </c>
      <c r="D1881" s="261" t="s">
        <v>9995</v>
      </c>
      <c r="E1881" s="261" t="s">
        <v>3049</v>
      </c>
      <c r="F1881" s="261">
        <v>373.70078801526688</v>
      </c>
      <c r="G1881" s="261" t="s">
        <v>2938</v>
      </c>
      <c r="H1881" s="261" t="s">
        <v>2940</v>
      </c>
      <c r="I1881" s="261" t="s">
        <v>9449</v>
      </c>
      <c r="J1881" s="213"/>
      <c r="K1881" s="214"/>
      <c r="L1881" s="214"/>
      <c r="M1881" s="214"/>
      <c r="N1881" s="214"/>
      <c r="O1881" s="214"/>
      <c r="P1881" s="216"/>
    </row>
    <row r="1882" spans="2:16">
      <c r="B1882" s="267">
        <v>46302</v>
      </c>
      <c r="C1882" s="261" t="s">
        <v>11667</v>
      </c>
      <c r="D1882" s="261" t="s">
        <v>9995</v>
      </c>
      <c r="E1882" s="261" t="s">
        <v>3049</v>
      </c>
      <c r="F1882" s="261">
        <v>720.58067545713857</v>
      </c>
      <c r="G1882" s="261" t="s">
        <v>2938</v>
      </c>
      <c r="H1882" s="261" t="s">
        <v>2974</v>
      </c>
      <c r="I1882" s="261" t="s">
        <v>9450</v>
      </c>
      <c r="J1882" s="213"/>
      <c r="K1882" s="214"/>
      <c r="L1882" s="214"/>
      <c r="M1882" s="214"/>
      <c r="N1882" s="214"/>
      <c r="O1882" s="214"/>
      <c r="P1882" s="216"/>
    </row>
    <row r="1883" spans="2:16">
      <c r="B1883" s="267">
        <v>46303</v>
      </c>
      <c r="C1883" s="261" t="s">
        <v>11682</v>
      </c>
      <c r="D1883" s="261" t="s">
        <v>9995</v>
      </c>
      <c r="E1883" s="261" t="s">
        <v>3043</v>
      </c>
      <c r="F1883" s="261">
        <v>605.15533958002925</v>
      </c>
      <c r="G1883" s="261" t="s">
        <v>2935</v>
      </c>
      <c r="H1883" s="261" t="s">
        <v>7584</v>
      </c>
      <c r="I1883" s="261" t="s">
        <v>9468</v>
      </c>
      <c r="J1883" s="213"/>
      <c r="K1883" s="214"/>
      <c r="L1883" s="214"/>
      <c r="M1883" s="214"/>
      <c r="N1883" s="214"/>
      <c r="O1883" s="214"/>
      <c r="P1883" s="216"/>
    </row>
    <row r="1884" spans="2:16">
      <c r="B1884" s="267">
        <v>46303</v>
      </c>
      <c r="C1884" s="261" t="s">
        <v>11682</v>
      </c>
      <c r="D1884" s="261" t="s">
        <v>9995</v>
      </c>
      <c r="E1884" s="261" t="s">
        <v>3043</v>
      </c>
      <c r="F1884" s="261">
        <v>244.91228360682729</v>
      </c>
      <c r="G1884" s="261" t="s">
        <v>2935</v>
      </c>
      <c r="H1884" s="261" t="s">
        <v>7586</v>
      </c>
      <c r="I1884" s="261" t="s">
        <v>9469</v>
      </c>
      <c r="J1884" s="213"/>
      <c r="K1884" s="214"/>
      <c r="L1884" s="214"/>
      <c r="M1884" s="214"/>
      <c r="N1884" s="214"/>
      <c r="O1884" s="214"/>
      <c r="P1884" s="216"/>
    </row>
    <row r="1885" spans="2:16">
      <c r="B1885" s="267">
        <v>46303</v>
      </c>
      <c r="C1885" s="261" t="s">
        <v>11682</v>
      </c>
      <c r="D1885" s="261" t="s">
        <v>9995</v>
      </c>
      <c r="E1885" s="261" t="s">
        <v>3043</v>
      </c>
      <c r="F1885" s="261">
        <v>253.21135933510959</v>
      </c>
      <c r="G1885" s="261" t="s">
        <v>2935</v>
      </c>
      <c r="H1885" s="261" t="s">
        <v>7592</v>
      </c>
      <c r="I1885" s="261" t="s">
        <v>9470</v>
      </c>
      <c r="J1885" s="213"/>
      <c r="K1885" s="214"/>
      <c r="L1885" s="214"/>
      <c r="M1885" s="214"/>
      <c r="N1885" s="214"/>
      <c r="O1885" s="214"/>
      <c r="P1885" s="216"/>
    </row>
    <row r="1886" spans="2:16">
      <c r="B1886" s="267">
        <v>46303</v>
      </c>
      <c r="C1886" s="261" t="s">
        <v>11682</v>
      </c>
      <c r="D1886" s="261" t="s">
        <v>9995</v>
      </c>
      <c r="E1886" s="261" t="s">
        <v>3043</v>
      </c>
      <c r="F1886" s="261">
        <v>261.51054572872818</v>
      </c>
      <c r="G1886" s="261" t="s">
        <v>2935</v>
      </c>
      <c r="H1886" s="261" t="s">
        <v>7588</v>
      </c>
      <c r="I1886" s="261" t="s">
        <v>9471</v>
      </c>
      <c r="J1886" s="213"/>
      <c r="K1886" s="214"/>
      <c r="L1886" s="214"/>
      <c r="M1886" s="214"/>
      <c r="N1886" s="214"/>
      <c r="O1886" s="214"/>
      <c r="P1886" s="216"/>
    </row>
    <row r="1887" spans="2:16">
      <c r="B1887" s="267">
        <v>46303</v>
      </c>
      <c r="C1887" s="261" t="s">
        <v>11682</v>
      </c>
      <c r="D1887" s="261" t="s">
        <v>9995</v>
      </c>
      <c r="E1887" s="261" t="s">
        <v>3041</v>
      </c>
      <c r="F1887" s="261">
        <v>260.79888185858732</v>
      </c>
      <c r="G1887" s="261" t="s">
        <v>2935</v>
      </c>
      <c r="H1887" s="261" t="s">
        <v>3054</v>
      </c>
      <c r="I1887" s="261" t="s">
        <v>9472</v>
      </c>
      <c r="J1887" s="213"/>
      <c r="K1887" s="214"/>
      <c r="L1887" s="214"/>
      <c r="M1887" s="214"/>
      <c r="N1887" s="214"/>
      <c r="O1887" s="214"/>
      <c r="P1887" s="216"/>
    </row>
    <row r="1888" spans="2:16">
      <c r="B1888" s="267">
        <v>46303</v>
      </c>
      <c r="C1888" s="261" t="s">
        <v>11682</v>
      </c>
      <c r="D1888" s="261" t="s">
        <v>9995</v>
      </c>
      <c r="E1888" s="261" t="s">
        <v>3043</v>
      </c>
      <c r="F1888" s="261">
        <v>269.8095839638263</v>
      </c>
      <c r="G1888" s="261" t="s">
        <v>2935</v>
      </c>
      <c r="H1888" s="261" t="s">
        <v>7590</v>
      </c>
      <c r="I1888" s="261" t="s">
        <v>9473</v>
      </c>
      <c r="J1888" s="213"/>
      <c r="K1888" s="214"/>
      <c r="L1888" s="214"/>
      <c r="M1888" s="214"/>
      <c r="N1888" s="214"/>
      <c r="O1888" s="214"/>
      <c r="P1888" s="216"/>
    </row>
    <row r="1889" spans="2:16">
      <c r="B1889" s="267">
        <v>46303</v>
      </c>
      <c r="C1889" s="261" t="s">
        <v>11682</v>
      </c>
      <c r="D1889" s="261" t="s">
        <v>9995</v>
      </c>
      <c r="E1889" s="261" t="s">
        <v>3041</v>
      </c>
      <c r="F1889" s="261">
        <v>260.79880839586258</v>
      </c>
      <c r="G1889" s="261" t="s">
        <v>2935</v>
      </c>
      <c r="H1889" s="261" t="s">
        <v>7581</v>
      </c>
      <c r="I1889" s="261" t="s">
        <v>9474</v>
      </c>
      <c r="J1889" s="213"/>
      <c r="K1889" s="214"/>
      <c r="L1889" s="214"/>
      <c r="M1889" s="214"/>
      <c r="N1889" s="214"/>
      <c r="O1889" s="214"/>
      <c r="P1889" s="216"/>
    </row>
    <row r="1890" spans="2:16">
      <c r="B1890" s="267">
        <v>46303</v>
      </c>
      <c r="C1890" s="261" t="s">
        <v>11682</v>
      </c>
      <c r="D1890" s="261" t="s">
        <v>9995</v>
      </c>
      <c r="E1890" s="261" t="s">
        <v>3043</v>
      </c>
      <c r="F1890" s="261">
        <v>523.65487248450518</v>
      </c>
      <c r="G1890" s="261" t="s">
        <v>2935</v>
      </c>
      <c r="H1890" s="261" t="s">
        <v>7594</v>
      </c>
      <c r="I1890" s="261" t="s">
        <v>9475</v>
      </c>
      <c r="J1890" s="213"/>
      <c r="K1890" s="214"/>
      <c r="L1890" s="214"/>
      <c r="M1890" s="214"/>
      <c r="N1890" s="214"/>
      <c r="O1890" s="214"/>
      <c r="P1890" s="216"/>
    </row>
    <row r="1891" spans="2:16">
      <c r="B1891" s="267">
        <v>46303</v>
      </c>
      <c r="C1891" s="261" t="s">
        <v>11682</v>
      </c>
      <c r="D1891" s="261" t="s">
        <v>9995</v>
      </c>
      <c r="E1891" s="261" t="s">
        <v>3041</v>
      </c>
      <c r="F1891" s="261">
        <v>260.79879177547991</v>
      </c>
      <c r="G1891" s="261" t="s">
        <v>2935</v>
      </c>
      <c r="H1891" s="261" t="s">
        <v>7579</v>
      </c>
      <c r="I1891" s="261" t="s">
        <v>9476</v>
      </c>
      <c r="J1891" s="213"/>
      <c r="K1891" s="214"/>
      <c r="L1891" s="214"/>
      <c r="M1891" s="214"/>
      <c r="N1891" s="214"/>
      <c r="O1891" s="214"/>
      <c r="P1891" s="216"/>
    </row>
    <row r="1892" spans="2:16">
      <c r="B1892" s="267">
        <v>46303</v>
      </c>
      <c r="C1892" s="261" t="s">
        <v>11682</v>
      </c>
      <c r="D1892" s="261" t="s">
        <v>9995</v>
      </c>
      <c r="E1892" s="261" t="s">
        <v>3041</v>
      </c>
      <c r="F1892" s="261">
        <v>260.79878519102931</v>
      </c>
      <c r="G1892" s="261" t="s">
        <v>2935</v>
      </c>
      <c r="H1892" s="261" t="s">
        <v>7577</v>
      </c>
      <c r="I1892" s="261" t="s">
        <v>9477</v>
      </c>
      <c r="J1892" s="213"/>
      <c r="K1892" s="214"/>
      <c r="L1892" s="214"/>
      <c r="M1892" s="214"/>
      <c r="N1892" s="214"/>
      <c r="O1892" s="214"/>
      <c r="P1892" s="216"/>
    </row>
    <row r="1893" spans="2:16">
      <c r="B1893" s="267">
        <v>46303</v>
      </c>
      <c r="C1893" s="261" t="s">
        <v>11682</v>
      </c>
      <c r="D1893" s="261" t="s">
        <v>9995</v>
      </c>
      <c r="E1893" s="261" t="s">
        <v>3043</v>
      </c>
      <c r="F1893" s="261">
        <v>209.98172738961881</v>
      </c>
      <c r="G1893" s="261" t="s">
        <v>2935</v>
      </c>
      <c r="H1893" s="261" t="s">
        <v>7596</v>
      </c>
      <c r="I1893" s="261" t="s">
        <v>9478</v>
      </c>
      <c r="J1893" s="213"/>
      <c r="K1893" s="214"/>
      <c r="L1893" s="214"/>
      <c r="M1893" s="214"/>
      <c r="N1893" s="214"/>
      <c r="O1893" s="214"/>
      <c r="P1893" s="216"/>
    </row>
    <row r="1894" spans="2:16">
      <c r="B1894" s="267">
        <v>46303</v>
      </c>
      <c r="C1894" s="261" t="s">
        <v>11682</v>
      </c>
      <c r="D1894" s="261" t="s">
        <v>9995</v>
      </c>
      <c r="E1894" s="261" t="s">
        <v>3041</v>
      </c>
      <c r="F1894" s="261">
        <v>260.79880897328258</v>
      </c>
      <c r="G1894" s="261" t="s">
        <v>2935</v>
      </c>
      <c r="H1894" s="261" t="s">
        <v>3052</v>
      </c>
      <c r="I1894" s="261" t="s">
        <v>9479</v>
      </c>
      <c r="J1894" s="213"/>
      <c r="K1894" s="214"/>
      <c r="L1894" s="214"/>
      <c r="M1894" s="214"/>
      <c r="N1894" s="214"/>
      <c r="O1894" s="214"/>
      <c r="P1894" s="216"/>
    </row>
    <row r="1895" spans="2:16">
      <c r="B1895" s="267">
        <v>46303</v>
      </c>
      <c r="C1895" s="261" t="s">
        <v>11682</v>
      </c>
      <c r="D1895" s="261" t="s">
        <v>9995</v>
      </c>
      <c r="E1895" s="261" t="s">
        <v>3043</v>
      </c>
      <c r="F1895" s="261">
        <v>209.98170752264559</v>
      </c>
      <c r="G1895" s="261" t="s">
        <v>2935</v>
      </c>
      <c r="H1895" s="261" t="s">
        <v>7598</v>
      </c>
      <c r="I1895" s="261" t="s">
        <v>9480</v>
      </c>
      <c r="J1895" s="213"/>
      <c r="K1895" s="214"/>
      <c r="L1895" s="214"/>
      <c r="M1895" s="214"/>
      <c r="N1895" s="214"/>
      <c r="O1895" s="214"/>
      <c r="P1895" s="216"/>
    </row>
    <row r="1896" spans="2:16">
      <c r="B1896" s="267">
        <v>46303</v>
      </c>
      <c r="C1896" s="261" t="s">
        <v>11682</v>
      </c>
      <c r="D1896" s="261" t="s">
        <v>9995</v>
      </c>
      <c r="E1896" s="261" t="s">
        <v>3041</v>
      </c>
      <c r="F1896" s="261">
        <v>260.79878503456712</v>
      </c>
      <c r="G1896" s="261" t="s">
        <v>2935</v>
      </c>
      <c r="H1896" s="261" t="s">
        <v>3061</v>
      </c>
      <c r="I1896" s="261" t="s">
        <v>9481</v>
      </c>
      <c r="J1896" s="213"/>
      <c r="K1896" s="214"/>
      <c r="L1896" s="214"/>
      <c r="M1896" s="214"/>
      <c r="N1896" s="214"/>
      <c r="O1896" s="214"/>
      <c r="P1896" s="216"/>
    </row>
    <row r="1897" spans="2:16">
      <c r="B1897" s="267">
        <v>46303</v>
      </c>
      <c r="C1897" s="261" t="s">
        <v>11682</v>
      </c>
      <c r="D1897" s="261" t="s">
        <v>9995</v>
      </c>
      <c r="E1897" s="261" t="s">
        <v>3043</v>
      </c>
      <c r="F1897" s="261">
        <v>209.98171834275129</v>
      </c>
      <c r="G1897" s="261" t="s">
        <v>2935</v>
      </c>
      <c r="H1897" s="261" t="s">
        <v>7602</v>
      </c>
      <c r="I1897" s="261" t="s">
        <v>9482</v>
      </c>
      <c r="J1897" s="213"/>
      <c r="K1897" s="214"/>
      <c r="L1897" s="214"/>
      <c r="M1897" s="214"/>
      <c r="N1897" s="214"/>
      <c r="O1897" s="214"/>
      <c r="P1897" s="216"/>
    </row>
    <row r="1898" spans="2:16">
      <c r="B1898" s="267">
        <v>46303</v>
      </c>
      <c r="C1898" s="261" t="s">
        <v>11682</v>
      </c>
      <c r="D1898" s="261" t="s">
        <v>9995</v>
      </c>
      <c r="E1898" s="261" t="s">
        <v>3041</v>
      </c>
      <c r="F1898" s="261">
        <v>260.79876727238297</v>
      </c>
      <c r="G1898" s="261" t="s">
        <v>2935</v>
      </c>
      <c r="H1898" s="261" t="s">
        <v>8138</v>
      </c>
      <c r="I1898" s="261" t="s">
        <v>9483</v>
      </c>
      <c r="J1898" s="213"/>
      <c r="K1898" s="214"/>
      <c r="L1898" s="214"/>
      <c r="M1898" s="214"/>
      <c r="N1898" s="214"/>
      <c r="O1898" s="214"/>
      <c r="P1898" s="216"/>
    </row>
    <row r="1899" spans="2:16">
      <c r="B1899" s="267">
        <v>46303</v>
      </c>
      <c r="C1899" s="261" t="s">
        <v>11682</v>
      </c>
      <c r="D1899" s="261" t="s">
        <v>9995</v>
      </c>
      <c r="E1899" s="261" t="s">
        <v>3043</v>
      </c>
      <c r="F1899" s="261">
        <v>209.9816921707243</v>
      </c>
      <c r="G1899" s="261" t="s">
        <v>2935</v>
      </c>
      <c r="H1899" s="261" t="s">
        <v>9484</v>
      </c>
      <c r="I1899" s="261" t="s">
        <v>9485</v>
      </c>
      <c r="J1899" s="213"/>
      <c r="K1899" s="214"/>
      <c r="L1899" s="214"/>
      <c r="M1899" s="214"/>
      <c r="N1899" s="214"/>
      <c r="O1899" s="214"/>
      <c r="P1899" s="216"/>
    </row>
    <row r="1900" spans="2:16">
      <c r="B1900" s="267">
        <v>46303</v>
      </c>
      <c r="C1900" s="261" t="s">
        <v>11682</v>
      </c>
      <c r="D1900" s="261" t="s">
        <v>9995</v>
      </c>
      <c r="E1900" s="261" t="s">
        <v>3041</v>
      </c>
      <c r="F1900" s="261">
        <v>260.79872222058481</v>
      </c>
      <c r="G1900" s="261" t="s">
        <v>2935</v>
      </c>
      <c r="H1900" s="261" t="s">
        <v>7834</v>
      </c>
      <c r="I1900" s="261" t="s">
        <v>9486</v>
      </c>
      <c r="J1900" s="213"/>
      <c r="K1900" s="214"/>
      <c r="L1900" s="214"/>
      <c r="M1900" s="214"/>
      <c r="N1900" s="214"/>
      <c r="O1900" s="214"/>
      <c r="P1900" s="216"/>
    </row>
    <row r="1901" spans="2:16">
      <c r="B1901" s="267">
        <v>46303</v>
      </c>
      <c r="C1901" s="261" t="s">
        <v>11682</v>
      </c>
      <c r="D1901" s="261" t="s">
        <v>9995</v>
      </c>
      <c r="E1901" s="261" t="s">
        <v>3043</v>
      </c>
      <c r="F1901" s="261">
        <v>209.9817057214677</v>
      </c>
      <c r="G1901" s="261" t="s">
        <v>2935</v>
      </c>
      <c r="H1901" s="261" t="s">
        <v>9487</v>
      </c>
      <c r="I1901" s="261" t="s">
        <v>9488</v>
      </c>
      <c r="J1901" s="213"/>
      <c r="K1901" s="214"/>
      <c r="L1901" s="214"/>
      <c r="M1901" s="214"/>
      <c r="N1901" s="214"/>
      <c r="O1901" s="214"/>
      <c r="P1901" s="216"/>
    </row>
    <row r="1902" spans="2:16">
      <c r="B1902" s="267">
        <v>46303</v>
      </c>
      <c r="C1902" s="261" t="s">
        <v>11682</v>
      </c>
      <c r="D1902" s="261" t="s">
        <v>9995</v>
      </c>
      <c r="E1902" s="261" t="s">
        <v>3041</v>
      </c>
      <c r="F1902" s="261">
        <v>260.79875741526479</v>
      </c>
      <c r="G1902" s="261" t="s">
        <v>2935</v>
      </c>
      <c r="H1902" s="261" t="s">
        <v>8866</v>
      </c>
      <c r="I1902" s="261" t="s">
        <v>9489</v>
      </c>
      <c r="J1902" s="213"/>
      <c r="K1902" s="214"/>
      <c r="L1902" s="214"/>
      <c r="M1902" s="214"/>
      <c r="N1902" s="214"/>
      <c r="O1902" s="214"/>
      <c r="P1902" s="216"/>
    </row>
    <row r="1903" spans="2:16">
      <c r="B1903" s="267">
        <v>46303</v>
      </c>
      <c r="C1903" s="261" t="s">
        <v>11682</v>
      </c>
      <c r="D1903" s="261" t="s">
        <v>9995</v>
      </c>
      <c r="E1903" s="261" t="s">
        <v>3043</v>
      </c>
      <c r="F1903" s="261">
        <v>209.98168881610039</v>
      </c>
      <c r="G1903" s="261" t="s">
        <v>2935</v>
      </c>
      <c r="H1903" s="261" t="s">
        <v>9490</v>
      </c>
      <c r="I1903" s="261" t="s">
        <v>9491</v>
      </c>
      <c r="J1903" s="213"/>
      <c r="K1903" s="214"/>
      <c r="L1903" s="214"/>
      <c r="M1903" s="214"/>
      <c r="N1903" s="214"/>
      <c r="O1903" s="214"/>
      <c r="P1903" s="216"/>
    </row>
    <row r="1904" spans="2:16">
      <c r="B1904" s="267">
        <v>46303</v>
      </c>
      <c r="C1904" s="261" t="s">
        <v>11682</v>
      </c>
      <c r="D1904" s="261" t="s">
        <v>9995</v>
      </c>
      <c r="E1904" s="261" t="s">
        <v>3041</v>
      </c>
      <c r="F1904" s="261">
        <v>260.79872579500079</v>
      </c>
      <c r="G1904" s="261" t="s">
        <v>2935</v>
      </c>
      <c r="H1904" s="261" t="s">
        <v>9492</v>
      </c>
      <c r="I1904" s="261" t="s">
        <v>9493</v>
      </c>
      <c r="J1904" s="213"/>
      <c r="K1904" s="214"/>
      <c r="L1904" s="214"/>
      <c r="M1904" s="214"/>
      <c r="N1904" s="214"/>
      <c r="O1904" s="214"/>
      <c r="P1904" s="216"/>
    </row>
    <row r="1905" spans="2:16">
      <c r="B1905" s="267">
        <v>46303</v>
      </c>
      <c r="C1905" s="261" t="s">
        <v>11682</v>
      </c>
      <c r="D1905" s="261" t="s">
        <v>9995</v>
      </c>
      <c r="E1905" s="261" t="s">
        <v>3043</v>
      </c>
      <c r="F1905" s="261">
        <v>209.98165705986321</v>
      </c>
      <c r="G1905" s="261" t="s">
        <v>2935</v>
      </c>
      <c r="H1905" s="261" t="s">
        <v>9494</v>
      </c>
      <c r="I1905" s="261" t="s">
        <v>9495</v>
      </c>
      <c r="J1905" s="213"/>
      <c r="K1905" s="214"/>
      <c r="L1905" s="214"/>
      <c r="M1905" s="214"/>
      <c r="N1905" s="214"/>
      <c r="O1905" s="214"/>
      <c r="P1905" s="216"/>
    </row>
    <row r="1906" spans="2:16">
      <c r="B1906" s="267">
        <v>46303</v>
      </c>
      <c r="C1906" s="261" t="s">
        <v>11682</v>
      </c>
      <c r="D1906" s="261" t="s">
        <v>9995</v>
      </c>
      <c r="E1906" s="261" t="s">
        <v>3041</v>
      </c>
      <c r="F1906" s="261">
        <v>260.79869464784861</v>
      </c>
      <c r="G1906" s="261" t="s">
        <v>2935</v>
      </c>
      <c r="H1906" s="261" t="s">
        <v>8148</v>
      </c>
      <c r="I1906" s="261" t="s">
        <v>9496</v>
      </c>
      <c r="J1906" s="213"/>
      <c r="K1906" s="214"/>
      <c r="L1906" s="214"/>
      <c r="M1906" s="214"/>
      <c r="N1906" s="214"/>
      <c r="O1906" s="214"/>
      <c r="P1906" s="216"/>
    </row>
    <row r="1907" spans="2:16">
      <c r="B1907" s="267">
        <v>46303</v>
      </c>
      <c r="C1907" s="261" t="s">
        <v>11682</v>
      </c>
      <c r="D1907" s="261" t="s">
        <v>9995</v>
      </c>
      <c r="E1907" s="261" t="s">
        <v>3043</v>
      </c>
      <c r="F1907" s="261">
        <v>209.98167575709519</v>
      </c>
      <c r="G1907" s="261" t="s">
        <v>2935</v>
      </c>
      <c r="H1907" s="261" t="s">
        <v>9497</v>
      </c>
      <c r="I1907" s="261" t="s">
        <v>9498</v>
      </c>
      <c r="J1907" s="213"/>
      <c r="K1907" s="214"/>
      <c r="L1907" s="214"/>
      <c r="M1907" s="214"/>
      <c r="N1907" s="214"/>
      <c r="O1907" s="214"/>
      <c r="P1907" s="216"/>
    </row>
    <row r="1908" spans="2:16">
      <c r="B1908" s="267">
        <v>46303</v>
      </c>
      <c r="C1908" s="261" t="s">
        <v>11682</v>
      </c>
      <c r="D1908" s="261" t="s">
        <v>9995</v>
      </c>
      <c r="E1908" s="261" t="s">
        <v>3041</v>
      </c>
      <c r="F1908" s="261">
        <v>260.79869698919362</v>
      </c>
      <c r="G1908" s="261" t="s">
        <v>2935</v>
      </c>
      <c r="H1908" s="261" t="s">
        <v>3058</v>
      </c>
      <c r="I1908" s="261" t="s">
        <v>9499</v>
      </c>
      <c r="J1908" s="213"/>
      <c r="K1908" s="214"/>
      <c r="L1908" s="214"/>
      <c r="M1908" s="214"/>
      <c r="N1908" s="214"/>
      <c r="O1908" s="214"/>
      <c r="P1908" s="216"/>
    </row>
    <row r="1909" spans="2:16">
      <c r="B1909" s="267">
        <v>46303</v>
      </c>
      <c r="C1909" s="261" t="s">
        <v>11682</v>
      </c>
      <c r="D1909" s="261" t="s">
        <v>9995</v>
      </c>
      <c r="E1909" s="261" t="s">
        <v>3041</v>
      </c>
      <c r="F1909" s="261">
        <v>209.9816482029855</v>
      </c>
      <c r="G1909" s="261" t="s">
        <v>2935</v>
      </c>
      <c r="H1909" s="261" t="s">
        <v>9500</v>
      </c>
      <c r="I1909" s="261" t="s">
        <v>9501</v>
      </c>
      <c r="J1909" s="213"/>
      <c r="K1909" s="214"/>
      <c r="L1909" s="214"/>
      <c r="M1909" s="214"/>
      <c r="N1909" s="214"/>
      <c r="O1909" s="214"/>
      <c r="P1909" s="216"/>
    </row>
    <row r="1910" spans="2:16">
      <c r="B1910" s="267">
        <v>46303</v>
      </c>
      <c r="C1910" s="261" t="s">
        <v>11682</v>
      </c>
      <c r="D1910" s="261" t="s">
        <v>9995</v>
      </c>
      <c r="E1910" s="261" t="s">
        <v>3041</v>
      </c>
      <c r="F1910" s="261">
        <v>260.79867761023343</v>
      </c>
      <c r="G1910" s="261" t="s">
        <v>2935</v>
      </c>
      <c r="H1910" s="261" t="s">
        <v>8151</v>
      </c>
      <c r="I1910" s="261" t="s">
        <v>9502</v>
      </c>
      <c r="J1910" s="213"/>
      <c r="K1910" s="214"/>
      <c r="L1910" s="214"/>
      <c r="M1910" s="214"/>
      <c r="N1910" s="214"/>
      <c r="O1910" s="214"/>
      <c r="P1910" s="216"/>
    </row>
    <row r="1911" spans="2:16">
      <c r="B1911" s="267">
        <v>46303</v>
      </c>
      <c r="C1911" s="261" t="s">
        <v>11682</v>
      </c>
      <c r="D1911" s="261" t="s">
        <v>9995</v>
      </c>
      <c r="E1911" s="261" t="s">
        <v>3041</v>
      </c>
      <c r="F1911" s="261">
        <v>209.98165716603401</v>
      </c>
      <c r="G1911" s="261" t="s">
        <v>2935</v>
      </c>
      <c r="H1911" s="261" t="s">
        <v>9503</v>
      </c>
      <c r="I1911" s="261" t="s">
        <v>9504</v>
      </c>
      <c r="J1911" s="213"/>
      <c r="K1911" s="214"/>
      <c r="L1911" s="214"/>
      <c r="M1911" s="214"/>
      <c r="N1911" s="214"/>
      <c r="O1911" s="214"/>
      <c r="P1911" s="216"/>
    </row>
    <row r="1912" spans="2:16">
      <c r="B1912" s="267">
        <v>46303</v>
      </c>
      <c r="C1912" s="261" t="s">
        <v>11682</v>
      </c>
      <c r="D1912" s="261" t="s">
        <v>9995</v>
      </c>
      <c r="E1912" s="261" t="s">
        <v>3041</v>
      </c>
      <c r="F1912" s="261">
        <v>260.79869615845382</v>
      </c>
      <c r="G1912" s="261" t="s">
        <v>2935</v>
      </c>
      <c r="H1912" s="261" t="s">
        <v>9249</v>
      </c>
      <c r="I1912" s="261" t="s">
        <v>9505</v>
      </c>
      <c r="J1912" s="213"/>
      <c r="K1912" s="214"/>
      <c r="L1912" s="214"/>
      <c r="M1912" s="214"/>
      <c r="N1912" s="214"/>
      <c r="O1912" s="214"/>
      <c r="P1912" s="216"/>
    </row>
    <row r="1913" spans="2:16">
      <c r="B1913" s="267">
        <v>46303</v>
      </c>
      <c r="C1913" s="261" t="s">
        <v>11682</v>
      </c>
      <c r="D1913" s="261" t="s">
        <v>9995</v>
      </c>
      <c r="E1913" s="261" t="s">
        <v>3041</v>
      </c>
      <c r="F1913" s="261">
        <v>209.98159245587891</v>
      </c>
      <c r="G1913" s="261" t="s">
        <v>2935</v>
      </c>
      <c r="H1913" s="261" t="s">
        <v>9506</v>
      </c>
      <c r="I1913" s="261" t="s">
        <v>9507</v>
      </c>
      <c r="J1913" s="213"/>
      <c r="K1913" s="214"/>
      <c r="L1913" s="214"/>
      <c r="M1913" s="214"/>
      <c r="N1913" s="214"/>
      <c r="O1913" s="214"/>
      <c r="P1913" s="216"/>
    </row>
    <row r="1914" spans="2:16">
      <c r="B1914" s="267">
        <v>46303</v>
      </c>
      <c r="C1914" s="261" t="s">
        <v>11682</v>
      </c>
      <c r="D1914" s="261" t="s">
        <v>9995</v>
      </c>
      <c r="E1914" s="261" t="s">
        <v>3041</v>
      </c>
      <c r="F1914" s="261">
        <v>260.798614455387</v>
      </c>
      <c r="G1914" s="261" t="s">
        <v>2935</v>
      </c>
      <c r="H1914" s="261" t="s">
        <v>9508</v>
      </c>
      <c r="I1914" s="261" t="s">
        <v>9509</v>
      </c>
      <c r="J1914" s="213"/>
      <c r="K1914" s="214"/>
      <c r="L1914" s="214"/>
      <c r="M1914" s="214"/>
      <c r="N1914" s="214"/>
      <c r="O1914" s="214"/>
      <c r="P1914" s="216"/>
    </row>
    <row r="1915" spans="2:16">
      <c r="B1915" s="267">
        <v>46303</v>
      </c>
      <c r="C1915" s="261" t="s">
        <v>11682</v>
      </c>
      <c r="D1915" s="261" t="s">
        <v>9995</v>
      </c>
      <c r="E1915" s="261" t="s">
        <v>3041</v>
      </c>
      <c r="F1915" s="261">
        <v>209.98164256475869</v>
      </c>
      <c r="G1915" s="261" t="s">
        <v>2935</v>
      </c>
      <c r="H1915" s="261" t="s">
        <v>9510</v>
      </c>
      <c r="I1915" s="261" t="s">
        <v>9511</v>
      </c>
      <c r="J1915" s="213"/>
      <c r="K1915" s="214"/>
      <c r="L1915" s="214"/>
      <c r="M1915" s="214"/>
      <c r="N1915" s="214"/>
      <c r="O1915" s="214"/>
      <c r="P1915" s="216"/>
    </row>
    <row r="1916" spans="2:16">
      <c r="B1916" s="267">
        <v>46303</v>
      </c>
      <c r="C1916" s="261" t="s">
        <v>11682</v>
      </c>
      <c r="D1916" s="261" t="s">
        <v>9995</v>
      </c>
      <c r="E1916" s="261" t="s">
        <v>3041</v>
      </c>
      <c r="F1916" s="261">
        <v>260.79864594340319</v>
      </c>
      <c r="G1916" s="261" t="s">
        <v>2935</v>
      </c>
      <c r="H1916" s="261" t="s">
        <v>9512</v>
      </c>
      <c r="I1916" s="261" t="s">
        <v>9513</v>
      </c>
      <c r="J1916" s="213"/>
      <c r="K1916" s="214"/>
      <c r="L1916" s="214"/>
      <c r="M1916" s="214"/>
      <c r="N1916" s="214"/>
      <c r="O1916" s="214"/>
      <c r="P1916" s="216"/>
    </row>
    <row r="1917" spans="2:16">
      <c r="B1917" s="267">
        <v>46303</v>
      </c>
      <c r="C1917" s="261" t="s">
        <v>11682</v>
      </c>
      <c r="D1917" s="261" t="s">
        <v>9995</v>
      </c>
      <c r="E1917" s="261" t="s">
        <v>3041</v>
      </c>
      <c r="F1917" s="261">
        <v>209.9816679675132</v>
      </c>
      <c r="G1917" s="261" t="s">
        <v>2935</v>
      </c>
      <c r="H1917" s="261" t="s">
        <v>9514</v>
      </c>
      <c r="I1917" s="261" t="s">
        <v>9515</v>
      </c>
      <c r="J1917" s="213"/>
      <c r="K1917" s="214"/>
      <c r="L1917" s="214"/>
      <c r="M1917" s="214"/>
      <c r="N1917" s="214"/>
      <c r="O1917" s="214"/>
      <c r="P1917" s="216"/>
    </row>
    <row r="1918" spans="2:16">
      <c r="B1918" s="267">
        <v>46303</v>
      </c>
      <c r="C1918" s="261" t="s">
        <v>11682</v>
      </c>
      <c r="D1918" s="261" t="s">
        <v>9995</v>
      </c>
      <c r="E1918" s="261" t="s">
        <v>3041</v>
      </c>
      <c r="F1918" s="261">
        <v>291.25037693046028</v>
      </c>
      <c r="G1918" s="261" t="s">
        <v>2935</v>
      </c>
      <c r="H1918" s="261" t="s">
        <v>7600</v>
      </c>
      <c r="I1918" s="261" t="s">
        <v>9516</v>
      </c>
      <c r="J1918" s="213"/>
      <c r="K1918" s="214"/>
      <c r="L1918" s="214"/>
      <c r="M1918" s="214"/>
      <c r="N1918" s="214"/>
      <c r="O1918" s="214"/>
      <c r="P1918" s="216"/>
    </row>
    <row r="1919" spans="2:16">
      <c r="B1919" s="267">
        <v>46303</v>
      </c>
      <c r="C1919" s="261" t="s">
        <v>11682</v>
      </c>
      <c r="D1919" s="261" t="s">
        <v>9995</v>
      </c>
      <c r="E1919" s="261" t="s">
        <v>3041</v>
      </c>
      <c r="F1919" s="261">
        <v>209.98156481049949</v>
      </c>
      <c r="G1919" s="261" t="s">
        <v>2935</v>
      </c>
      <c r="H1919" s="261" t="s">
        <v>9517</v>
      </c>
      <c r="I1919" s="261" t="s">
        <v>9518</v>
      </c>
      <c r="J1919" s="213"/>
      <c r="K1919" s="214"/>
      <c r="L1919" s="214"/>
      <c r="M1919" s="214"/>
      <c r="N1919" s="214"/>
      <c r="O1919" s="214"/>
      <c r="P1919" s="216"/>
    </row>
    <row r="1920" spans="2:16">
      <c r="B1920" s="267">
        <v>46303</v>
      </c>
      <c r="C1920" s="261" t="s">
        <v>11682</v>
      </c>
      <c r="D1920" s="261" t="s">
        <v>9995</v>
      </c>
      <c r="E1920" s="261" t="s">
        <v>3041</v>
      </c>
      <c r="F1920" s="261">
        <v>262.2913086283952</v>
      </c>
      <c r="G1920" s="261" t="s">
        <v>2935</v>
      </c>
      <c r="H1920" s="261" t="s">
        <v>7604</v>
      </c>
      <c r="I1920" s="261" t="s">
        <v>9519</v>
      </c>
      <c r="J1920" s="213"/>
      <c r="K1920" s="214"/>
      <c r="L1920" s="214"/>
      <c r="M1920" s="214"/>
      <c r="N1920" s="214"/>
      <c r="O1920" s="214"/>
      <c r="P1920" s="216"/>
    </row>
    <row r="1921" spans="2:16">
      <c r="B1921" s="267">
        <v>46303</v>
      </c>
      <c r="C1921" s="261" t="s">
        <v>11682</v>
      </c>
      <c r="D1921" s="261" t="s">
        <v>9995</v>
      </c>
      <c r="E1921" s="261" t="s">
        <v>3041</v>
      </c>
      <c r="F1921" s="261">
        <v>262.29126369394362</v>
      </c>
      <c r="G1921" s="261" t="s">
        <v>2935</v>
      </c>
      <c r="H1921" s="261" t="s">
        <v>7606</v>
      </c>
      <c r="I1921" s="261" t="s">
        <v>9520</v>
      </c>
      <c r="J1921" s="213"/>
      <c r="K1921" s="214"/>
      <c r="L1921" s="214"/>
      <c r="M1921" s="214"/>
      <c r="N1921" s="214"/>
      <c r="O1921" s="214"/>
      <c r="P1921" s="216"/>
    </row>
    <row r="1922" spans="2:16">
      <c r="B1922" s="267">
        <v>46303</v>
      </c>
      <c r="C1922" s="261" t="s">
        <v>11682</v>
      </c>
      <c r="D1922" s="261" t="s">
        <v>9995</v>
      </c>
      <c r="E1922" s="261" t="s">
        <v>3041</v>
      </c>
      <c r="F1922" s="261">
        <v>209.9815721809864</v>
      </c>
      <c r="G1922" s="261" t="s">
        <v>2935</v>
      </c>
      <c r="H1922" s="261" t="s">
        <v>9521</v>
      </c>
      <c r="I1922" s="261" t="s">
        <v>9522</v>
      </c>
      <c r="J1922" s="213"/>
      <c r="K1922" s="214"/>
      <c r="L1922" s="214"/>
      <c r="M1922" s="214"/>
      <c r="N1922" s="214"/>
      <c r="O1922" s="214"/>
      <c r="P1922" s="216"/>
    </row>
    <row r="1923" spans="2:16">
      <c r="B1923" s="267">
        <v>46303</v>
      </c>
      <c r="C1923" s="261" t="s">
        <v>11682</v>
      </c>
      <c r="D1923" s="261" t="s">
        <v>9995</v>
      </c>
      <c r="E1923" s="261" t="s">
        <v>3041</v>
      </c>
      <c r="F1923" s="261">
        <v>262.29127292148769</v>
      </c>
      <c r="G1923" s="261" t="s">
        <v>2935</v>
      </c>
      <c r="H1923" s="261" t="s">
        <v>7608</v>
      </c>
      <c r="I1923" s="261" t="s">
        <v>9523</v>
      </c>
      <c r="J1923" s="213"/>
      <c r="K1923" s="214"/>
      <c r="L1923" s="214"/>
      <c r="M1923" s="214"/>
      <c r="N1923" s="214"/>
      <c r="O1923" s="214"/>
      <c r="P1923" s="216"/>
    </row>
    <row r="1924" spans="2:16">
      <c r="B1924" s="267">
        <v>46303</v>
      </c>
      <c r="C1924" s="261" t="s">
        <v>11682</v>
      </c>
      <c r="D1924" s="261" t="s">
        <v>9995</v>
      </c>
      <c r="E1924" s="261" t="s">
        <v>3041</v>
      </c>
      <c r="F1924" s="261">
        <v>209.9816092457622</v>
      </c>
      <c r="G1924" s="261" t="s">
        <v>2935</v>
      </c>
      <c r="H1924" s="261" t="s">
        <v>9524</v>
      </c>
      <c r="I1924" s="261" t="s">
        <v>9525</v>
      </c>
      <c r="J1924" s="213"/>
      <c r="K1924" s="214"/>
      <c r="L1924" s="214"/>
      <c r="M1924" s="214"/>
      <c r="N1924" s="214"/>
      <c r="O1924" s="214"/>
      <c r="P1924" s="216"/>
    </row>
    <row r="1925" spans="2:16">
      <c r="B1925" s="267">
        <v>46303</v>
      </c>
      <c r="C1925" s="261" t="s">
        <v>11682</v>
      </c>
      <c r="D1925" s="261" t="s">
        <v>9995</v>
      </c>
      <c r="E1925" s="261" t="s">
        <v>3041</v>
      </c>
      <c r="F1925" s="261">
        <v>299.76137565821409</v>
      </c>
      <c r="G1925" s="261" t="s">
        <v>2935</v>
      </c>
      <c r="H1925" s="261" t="s">
        <v>7610</v>
      </c>
      <c r="I1925" s="261" t="s">
        <v>9526</v>
      </c>
      <c r="J1925" s="213"/>
      <c r="K1925" s="214"/>
      <c r="L1925" s="214"/>
      <c r="M1925" s="214"/>
      <c r="N1925" s="214"/>
      <c r="O1925" s="214"/>
      <c r="P1925" s="216"/>
    </row>
    <row r="1926" spans="2:16">
      <c r="B1926" s="267">
        <v>46303</v>
      </c>
      <c r="C1926" s="261" t="s">
        <v>11682</v>
      </c>
      <c r="D1926" s="261" t="s">
        <v>9995</v>
      </c>
      <c r="E1926" s="261" t="s">
        <v>3041</v>
      </c>
      <c r="F1926" s="261">
        <v>209.98157728649679</v>
      </c>
      <c r="G1926" s="261" t="s">
        <v>2935</v>
      </c>
      <c r="H1926" s="261" t="s">
        <v>9527</v>
      </c>
      <c r="I1926" s="261" t="s">
        <v>9528</v>
      </c>
      <c r="J1926" s="213"/>
      <c r="K1926" s="214"/>
      <c r="L1926" s="214"/>
      <c r="M1926" s="214"/>
      <c r="N1926" s="214"/>
      <c r="O1926" s="214"/>
      <c r="P1926" s="216"/>
    </row>
    <row r="1927" spans="2:16">
      <c r="B1927" s="267">
        <v>46303</v>
      </c>
      <c r="C1927" s="261" t="s">
        <v>11682</v>
      </c>
      <c r="D1927" s="261" t="s">
        <v>9995</v>
      </c>
      <c r="E1927" s="261" t="s">
        <v>3041</v>
      </c>
      <c r="F1927" s="261">
        <v>209.98157348483801</v>
      </c>
      <c r="G1927" s="261" t="s">
        <v>2935</v>
      </c>
      <c r="H1927" s="261" t="s">
        <v>9529</v>
      </c>
      <c r="I1927" s="261" t="s">
        <v>9530</v>
      </c>
      <c r="J1927" s="213"/>
      <c r="K1927" s="214"/>
      <c r="L1927" s="214"/>
      <c r="M1927" s="214"/>
      <c r="N1927" s="214"/>
      <c r="O1927" s="214"/>
      <c r="P1927" s="216"/>
    </row>
    <row r="1928" spans="2:16">
      <c r="B1928" s="267">
        <v>46303</v>
      </c>
      <c r="C1928" s="261" t="s">
        <v>11682</v>
      </c>
      <c r="D1928" s="261" t="s">
        <v>9995</v>
      </c>
      <c r="E1928" s="261" t="s">
        <v>3041</v>
      </c>
      <c r="F1928" s="261">
        <v>209.9815066549927</v>
      </c>
      <c r="G1928" s="261" t="s">
        <v>2935</v>
      </c>
      <c r="H1928" s="261" t="s">
        <v>9531</v>
      </c>
      <c r="I1928" s="261" t="s">
        <v>9532</v>
      </c>
      <c r="J1928" s="213"/>
      <c r="K1928" s="214"/>
      <c r="L1928" s="214"/>
      <c r="M1928" s="214"/>
      <c r="N1928" s="214"/>
      <c r="O1928" s="214"/>
      <c r="P1928" s="216"/>
    </row>
    <row r="1929" spans="2:16">
      <c r="B1929" s="267">
        <v>46303</v>
      </c>
      <c r="C1929" s="261" t="s">
        <v>11682</v>
      </c>
      <c r="D1929" s="261" t="s">
        <v>9995</v>
      </c>
      <c r="E1929" s="261" t="s">
        <v>3041</v>
      </c>
      <c r="F1929" s="261">
        <v>239.9788921717554</v>
      </c>
      <c r="G1929" s="261" t="s">
        <v>2935</v>
      </c>
      <c r="H1929" s="261" t="s">
        <v>9533</v>
      </c>
      <c r="I1929" s="261" t="s">
        <v>9534</v>
      </c>
      <c r="J1929" s="213"/>
      <c r="K1929" s="214"/>
      <c r="L1929" s="214"/>
      <c r="M1929" s="214"/>
      <c r="N1929" s="214"/>
      <c r="O1929" s="214"/>
      <c r="P1929" s="216"/>
    </row>
    <row r="1930" spans="2:16">
      <c r="B1930" s="267">
        <v>46303</v>
      </c>
      <c r="C1930" s="261" t="s">
        <v>11679</v>
      </c>
      <c r="D1930" s="261" t="s">
        <v>9995</v>
      </c>
      <c r="E1930" s="261" t="s">
        <v>3041</v>
      </c>
      <c r="F1930" s="261">
        <v>499.13425786048168</v>
      </c>
      <c r="G1930" s="261" t="s">
        <v>2945</v>
      </c>
      <c r="H1930" s="261" t="s">
        <v>2935</v>
      </c>
      <c r="I1930" s="261" t="s">
        <v>9535</v>
      </c>
      <c r="J1930" s="213"/>
      <c r="K1930" s="214"/>
      <c r="L1930" s="214"/>
      <c r="M1930" s="214"/>
      <c r="N1930" s="214"/>
      <c r="O1930" s="214"/>
      <c r="P1930" s="216"/>
    </row>
    <row r="1931" spans="2:16">
      <c r="B1931" s="267">
        <v>46303</v>
      </c>
      <c r="C1931" s="261" t="s">
        <v>11679</v>
      </c>
      <c r="D1931" s="261" t="s">
        <v>9995</v>
      </c>
      <c r="E1931" s="261" t="s">
        <v>3041</v>
      </c>
      <c r="F1931" s="261">
        <v>537.98339687101543</v>
      </c>
      <c r="G1931" s="261" t="s">
        <v>2976</v>
      </c>
      <c r="H1931" s="261" t="s">
        <v>2975</v>
      </c>
      <c r="I1931" s="261" t="s">
        <v>9536</v>
      </c>
      <c r="J1931" s="213"/>
      <c r="K1931" s="214"/>
      <c r="L1931" s="214"/>
      <c r="M1931" s="214"/>
      <c r="N1931" s="214"/>
      <c r="O1931" s="214"/>
      <c r="P1931" s="216"/>
    </row>
    <row r="1932" spans="2:16">
      <c r="B1932" s="267">
        <v>46303</v>
      </c>
      <c r="C1932" s="261" t="s">
        <v>11679</v>
      </c>
      <c r="D1932" s="261" t="s">
        <v>9995</v>
      </c>
      <c r="E1932" s="261" t="s">
        <v>3045</v>
      </c>
      <c r="F1932" s="261">
        <v>345.76149944961071</v>
      </c>
      <c r="G1932" s="261" t="s">
        <v>7337</v>
      </c>
      <c r="H1932" s="261" t="s">
        <v>2917</v>
      </c>
      <c r="I1932" s="261" t="s">
        <v>9537</v>
      </c>
      <c r="J1932" s="213"/>
      <c r="K1932" s="214"/>
      <c r="L1932" s="214"/>
      <c r="M1932" s="214"/>
      <c r="N1932" s="214"/>
      <c r="O1932" s="214"/>
      <c r="P1932" s="216"/>
    </row>
    <row r="1933" spans="2:16">
      <c r="B1933" s="267">
        <v>46303</v>
      </c>
      <c r="C1933" s="261" t="s">
        <v>11679</v>
      </c>
      <c r="D1933" s="261" t="s">
        <v>9995</v>
      </c>
      <c r="E1933" s="261" t="s">
        <v>3045</v>
      </c>
      <c r="F1933" s="261">
        <v>439.297472178936</v>
      </c>
      <c r="G1933" s="261" t="s">
        <v>7336</v>
      </c>
      <c r="H1933" s="261" t="s">
        <v>2933</v>
      </c>
      <c r="I1933" s="261" t="s">
        <v>9538</v>
      </c>
      <c r="J1933" s="213"/>
      <c r="K1933" s="214"/>
      <c r="L1933" s="214"/>
      <c r="M1933" s="214"/>
      <c r="N1933" s="214"/>
      <c r="O1933" s="214"/>
      <c r="P1933" s="216"/>
    </row>
    <row r="1934" spans="2:16">
      <c r="B1934" s="267">
        <v>46303</v>
      </c>
      <c r="C1934" s="261" t="s">
        <v>11679</v>
      </c>
      <c r="D1934" s="261" t="s">
        <v>9995</v>
      </c>
      <c r="E1934" s="261" t="s">
        <v>3045</v>
      </c>
      <c r="F1934" s="261">
        <v>552.76336892321706</v>
      </c>
      <c r="G1934" s="261" t="s">
        <v>7337</v>
      </c>
      <c r="H1934" s="261" t="s">
        <v>2975</v>
      </c>
      <c r="I1934" s="261" t="s">
        <v>9539</v>
      </c>
      <c r="J1934" s="213"/>
      <c r="K1934" s="214"/>
      <c r="L1934" s="214"/>
      <c r="M1934" s="214"/>
      <c r="N1934" s="214"/>
      <c r="O1934" s="214"/>
      <c r="P1934" s="216"/>
    </row>
    <row r="1935" spans="2:16">
      <c r="B1935" s="267">
        <v>46303</v>
      </c>
      <c r="C1935" s="261" t="s">
        <v>11682</v>
      </c>
      <c r="D1935" s="261" t="s">
        <v>9995</v>
      </c>
      <c r="E1935" s="261" t="s">
        <v>6872</v>
      </c>
      <c r="F1935" s="261">
        <v>409.34979917854071</v>
      </c>
      <c r="G1935" s="261" t="s">
        <v>2976</v>
      </c>
      <c r="H1935" s="261" t="s">
        <v>2917</v>
      </c>
      <c r="I1935" s="261" t="s">
        <v>9540</v>
      </c>
      <c r="J1935" s="213"/>
      <c r="K1935" s="214"/>
      <c r="L1935" s="214"/>
      <c r="M1935" s="214"/>
      <c r="N1935" s="214"/>
      <c r="O1935" s="214"/>
      <c r="P1935" s="216"/>
    </row>
    <row r="1936" spans="2:16">
      <c r="B1936" s="267">
        <v>46303</v>
      </c>
      <c r="C1936" s="261" t="s">
        <v>11682</v>
      </c>
      <c r="D1936" s="261" t="s">
        <v>9995</v>
      </c>
      <c r="E1936" s="261" t="s">
        <v>6872</v>
      </c>
      <c r="F1936" s="261">
        <v>424.54307233728468</v>
      </c>
      <c r="G1936" s="261" t="s">
        <v>2976</v>
      </c>
      <c r="H1936" s="261" t="s">
        <v>2945</v>
      </c>
      <c r="I1936" s="261" t="s">
        <v>9541</v>
      </c>
      <c r="J1936" s="213"/>
      <c r="K1936" s="214"/>
      <c r="L1936" s="214"/>
      <c r="M1936" s="214"/>
      <c r="N1936" s="214"/>
      <c r="O1936" s="214"/>
      <c r="P1936" s="216"/>
    </row>
    <row r="1937" spans="2:16">
      <c r="B1937" s="267">
        <v>46303</v>
      </c>
      <c r="C1937" s="261" t="s">
        <v>11682</v>
      </c>
      <c r="D1937" s="261" t="s">
        <v>9995</v>
      </c>
      <c r="E1937" s="261" t="s">
        <v>6872</v>
      </c>
      <c r="F1937" s="261">
        <v>424.40804033353919</v>
      </c>
      <c r="G1937" s="261" t="s">
        <v>2976</v>
      </c>
      <c r="H1937" s="261" t="s">
        <v>2974</v>
      </c>
      <c r="I1937" s="261" t="s">
        <v>9542</v>
      </c>
      <c r="J1937" s="213"/>
      <c r="K1937" s="214"/>
      <c r="L1937" s="214"/>
      <c r="M1937" s="214"/>
      <c r="N1937" s="214"/>
      <c r="O1937" s="214"/>
      <c r="P1937" s="216"/>
    </row>
    <row r="1938" spans="2:16">
      <c r="B1938" s="267">
        <v>46303</v>
      </c>
      <c r="C1938" s="261" t="s">
        <v>11682</v>
      </c>
      <c r="D1938" s="261" t="s">
        <v>9995</v>
      </c>
      <c r="E1938" s="261" t="s">
        <v>6872</v>
      </c>
      <c r="F1938" s="261">
        <v>660.6301843021065</v>
      </c>
      <c r="G1938" s="261" t="s">
        <v>2976</v>
      </c>
      <c r="H1938" s="261" t="s">
        <v>2978</v>
      </c>
      <c r="I1938" s="261" t="s">
        <v>9543</v>
      </c>
      <c r="J1938" s="213"/>
      <c r="K1938" s="214"/>
      <c r="L1938" s="214"/>
      <c r="M1938" s="214"/>
      <c r="N1938" s="214"/>
      <c r="O1938" s="214"/>
      <c r="P1938" s="216"/>
    </row>
    <row r="1939" spans="2:16">
      <c r="B1939" s="267">
        <v>46303</v>
      </c>
      <c r="C1939" s="261" t="s">
        <v>11682</v>
      </c>
      <c r="D1939" s="261" t="s">
        <v>9995</v>
      </c>
      <c r="E1939" s="261" t="s">
        <v>6872</v>
      </c>
      <c r="F1939" s="261">
        <v>627.82395968027413</v>
      </c>
      <c r="G1939" s="261" t="s">
        <v>2976</v>
      </c>
      <c r="H1939" s="261" t="s">
        <v>2975</v>
      </c>
      <c r="I1939" s="261" t="s">
        <v>9544</v>
      </c>
      <c r="J1939" s="213"/>
      <c r="K1939" s="214"/>
      <c r="L1939" s="214"/>
      <c r="M1939" s="214"/>
      <c r="N1939" s="214"/>
      <c r="O1939" s="214"/>
      <c r="P1939" s="216"/>
    </row>
    <row r="1940" spans="2:16">
      <c r="B1940" s="267">
        <v>46303</v>
      </c>
      <c r="C1940" s="261" t="s">
        <v>11682</v>
      </c>
      <c r="D1940" s="261" t="s">
        <v>9995</v>
      </c>
      <c r="E1940" s="261" t="s">
        <v>6872</v>
      </c>
      <c r="F1940" s="261">
        <v>543.39016095548868</v>
      </c>
      <c r="G1940" s="261" t="s">
        <v>2976</v>
      </c>
      <c r="H1940" s="261" t="s">
        <v>2866</v>
      </c>
      <c r="I1940" s="261" t="s">
        <v>9545</v>
      </c>
      <c r="J1940" s="213"/>
      <c r="K1940" s="214"/>
      <c r="L1940" s="214"/>
      <c r="M1940" s="214"/>
      <c r="N1940" s="214"/>
      <c r="O1940" s="214"/>
      <c r="P1940" s="216"/>
    </row>
    <row r="1941" spans="2:16">
      <c r="B1941" s="267">
        <v>46303</v>
      </c>
      <c r="C1941" s="261" t="s">
        <v>11682</v>
      </c>
      <c r="D1941" s="261" t="s">
        <v>9995</v>
      </c>
      <c r="E1941" s="261" t="s">
        <v>6872</v>
      </c>
      <c r="F1941" s="261">
        <v>507.987668979913</v>
      </c>
      <c r="G1941" s="261" t="s">
        <v>2976</v>
      </c>
      <c r="H1941" s="261" t="s">
        <v>2976</v>
      </c>
      <c r="I1941" s="261" t="s">
        <v>9546</v>
      </c>
      <c r="J1941" s="213"/>
      <c r="K1941" s="214"/>
      <c r="L1941" s="214"/>
      <c r="M1941" s="214"/>
      <c r="N1941" s="214"/>
      <c r="O1941" s="214"/>
      <c r="P1941" s="216"/>
    </row>
    <row r="1942" spans="2:16">
      <c r="B1942" s="267">
        <v>46303</v>
      </c>
      <c r="C1942" s="261" t="s">
        <v>11682</v>
      </c>
      <c r="D1942" s="261" t="s">
        <v>9995</v>
      </c>
      <c r="E1942" s="261" t="s">
        <v>6872</v>
      </c>
      <c r="F1942" s="261">
        <v>1013.356013055964</v>
      </c>
      <c r="G1942" s="261" t="s">
        <v>2976</v>
      </c>
      <c r="H1942" s="261" t="s">
        <v>2977</v>
      </c>
      <c r="I1942" s="261" t="s">
        <v>9547</v>
      </c>
      <c r="J1942" s="213"/>
      <c r="K1942" s="214"/>
      <c r="L1942" s="214"/>
      <c r="M1942" s="214"/>
      <c r="N1942" s="214"/>
      <c r="O1942" s="214"/>
      <c r="P1942" s="216"/>
    </row>
    <row r="1943" spans="2:16">
      <c r="B1943" s="267">
        <v>46303</v>
      </c>
      <c r="C1943" s="261" t="s">
        <v>11679</v>
      </c>
      <c r="D1943" s="261" t="s">
        <v>9995</v>
      </c>
      <c r="E1943" s="261" t="s">
        <v>6872</v>
      </c>
      <c r="F1943" s="261">
        <v>351.21687723742798</v>
      </c>
      <c r="G1943" s="261" t="s">
        <v>2997</v>
      </c>
      <c r="H1943" s="261" t="s">
        <v>2985</v>
      </c>
      <c r="I1943" s="261" t="s">
        <v>9548</v>
      </c>
      <c r="J1943" s="213"/>
      <c r="K1943" s="214"/>
      <c r="L1943" s="214"/>
      <c r="M1943" s="214"/>
      <c r="N1943" s="214"/>
      <c r="O1943" s="214"/>
      <c r="P1943" s="216"/>
    </row>
    <row r="1944" spans="2:16">
      <c r="B1944" s="267">
        <v>46303</v>
      </c>
      <c r="C1944" s="261" t="s">
        <v>11679</v>
      </c>
      <c r="D1944" s="261" t="s">
        <v>9995</v>
      </c>
      <c r="E1944" s="261" t="s">
        <v>6872</v>
      </c>
      <c r="F1944" s="261">
        <v>585.0573663059622</v>
      </c>
      <c r="G1944" s="261" t="s">
        <v>7338</v>
      </c>
      <c r="H1944" s="261" t="s">
        <v>2975</v>
      </c>
      <c r="I1944" s="261" t="s">
        <v>9549</v>
      </c>
      <c r="J1944" s="213"/>
      <c r="K1944" s="214"/>
      <c r="L1944" s="214"/>
      <c r="M1944" s="214"/>
      <c r="N1944" s="214"/>
      <c r="O1944" s="214"/>
      <c r="P1944" s="216"/>
    </row>
    <row r="1945" spans="2:16">
      <c r="B1945" s="267">
        <v>46303</v>
      </c>
      <c r="C1945" s="261" t="s">
        <v>11679</v>
      </c>
      <c r="D1945" s="261" t="s">
        <v>9995</v>
      </c>
      <c r="E1945" s="261" t="s">
        <v>6872</v>
      </c>
      <c r="F1945" s="261">
        <v>348.93663873034529</v>
      </c>
      <c r="G1945" s="261" t="s">
        <v>2998</v>
      </c>
      <c r="H1945" s="261" t="s">
        <v>2992</v>
      </c>
      <c r="I1945" s="261" t="s">
        <v>9550</v>
      </c>
      <c r="J1945" s="213"/>
      <c r="K1945" s="214"/>
      <c r="L1945" s="214"/>
      <c r="M1945" s="214"/>
      <c r="N1945" s="214"/>
      <c r="O1945" s="214"/>
      <c r="P1945" s="216"/>
    </row>
    <row r="1946" spans="2:16">
      <c r="B1946" s="267">
        <v>46303</v>
      </c>
      <c r="C1946" s="261" t="s">
        <v>11681</v>
      </c>
      <c r="D1946" s="261" t="s">
        <v>9995</v>
      </c>
      <c r="E1946" s="261" t="s">
        <v>6875</v>
      </c>
      <c r="F1946" s="261">
        <v>535.24624294228852</v>
      </c>
      <c r="G1946" s="261" t="s">
        <v>2999</v>
      </c>
      <c r="H1946" s="261" t="s">
        <v>2936</v>
      </c>
      <c r="I1946" s="261" t="s">
        <v>9551</v>
      </c>
      <c r="J1946" s="213"/>
      <c r="K1946" s="214"/>
      <c r="L1946" s="214"/>
      <c r="M1946" s="214"/>
      <c r="N1946" s="214"/>
      <c r="O1946" s="214"/>
      <c r="P1946" s="216"/>
    </row>
    <row r="1947" spans="2:16">
      <c r="B1947" s="267">
        <v>46303</v>
      </c>
      <c r="C1947" s="261" t="s">
        <v>11681</v>
      </c>
      <c r="D1947" s="261" t="s">
        <v>9995</v>
      </c>
      <c r="E1947" s="261" t="s">
        <v>6875</v>
      </c>
      <c r="F1947" s="261">
        <v>391.34187064040452</v>
      </c>
      <c r="G1947" s="261" t="s">
        <v>2998</v>
      </c>
      <c r="H1947" s="261" t="s">
        <v>2936</v>
      </c>
      <c r="I1947" s="261" t="s">
        <v>9552</v>
      </c>
      <c r="J1947" s="213"/>
      <c r="K1947" s="214"/>
      <c r="L1947" s="214"/>
      <c r="M1947" s="214"/>
      <c r="N1947" s="214"/>
      <c r="O1947" s="214"/>
      <c r="P1947" s="216"/>
    </row>
    <row r="1948" spans="2:16">
      <c r="B1948" s="267">
        <v>46303</v>
      </c>
      <c r="C1948" s="261" t="s">
        <v>11681</v>
      </c>
      <c r="D1948" s="261" t="s">
        <v>9995</v>
      </c>
      <c r="E1948" s="261" t="s">
        <v>6875</v>
      </c>
      <c r="F1948" s="261">
        <v>358.85706452187151</v>
      </c>
      <c r="G1948" s="261" t="s">
        <v>3002</v>
      </c>
      <c r="H1948" s="261" t="s">
        <v>2987</v>
      </c>
      <c r="I1948" s="261" t="s">
        <v>9553</v>
      </c>
      <c r="J1948" s="213"/>
      <c r="K1948" s="214"/>
      <c r="L1948" s="214"/>
      <c r="M1948" s="214"/>
      <c r="N1948" s="214"/>
      <c r="O1948" s="214"/>
      <c r="P1948" s="216"/>
    </row>
    <row r="1949" spans="2:16">
      <c r="B1949" s="267">
        <v>46303</v>
      </c>
      <c r="C1949" s="261" t="s">
        <v>11681</v>
      </c>
      <c r="D1949" s="261" t="s">
        <v>9995</v>
      </c>
      <c r="E1949" s="261" t="s">
        <v>6875</v>
      </c>
      <c r="F1949" s="261">
        <v>358.85446744691581</v>
      </c>
      <c r="G1949" s="261" t="s">
        <v>3002</v>
      </c>
      <c r="H1949" s="261" t="s">
        <v>2986</v>
      </c>
      <c r="I1949" s="261" t="s">
        <v>9554</v>
      </c>
      <c r="J1949" s="213"/>
      <c r="K1949" s="214"/>
      <c r="L1949" s="214"/>
      <c r="M1949" s="214"/>
      <c r="N1949" s="214"/>
      <c r="O1949" s="214"/>
      <c r="P1949" s="216"/>
    </row>
    <row r="1950" spans="2:16">
      <c r="B1950" s="267">
        <v>46303</v>
      </c>
      <c r="C1950" s="261" t="s">
        <v>11681</v>
      </c>
      <c r="D1950" s="261" t="s">
        <v>9995</v>
      </c>
      <c r="E1950" s="261" t="s">
        <v>6875</v>
      </c>
      <c r="F1950" s="261">
        <v>396.95259504579008</v>
      </c>
      <c r="G1950" s="261" t="s">
        <v>2998</v>
      </c>
      <c r="H1950" s="261" t="s">
        <v>2918</v>
      </c>
      <c r="I1950" s="261" t="s">
        <v>9555</v>
      </c>
      <c r="J1950" s="213"/>
      <c r="K1950" s="214"/>
      <c r="L1950" s="214"/>
      <c r="M1950" s="214"/>
      <c r="N1950" s="214"/>
      <c r="O1950" s="214"/>
      <c r="P1950" s="216"/>
    </row>
    <row r="1951" spans="2:16">
      <c r="B1951" s="267">
        <v>46303</v>
      </c>
      <c r="C1951" s="261" t="s">
        <v>11681</v>
      </c>
      <c r="D1951" s="261" t="s">
        <v>9995</v>
      </c>
      <c r="E1951" s="261" t="s">
        <v>6875</v>
      </c>
      <c r="F1951" s="261">
        <v>355.6062489580363</v>
      </c>
      <c r="G1951" s="261" t="s">
        <v>2997</v>
      </c>
      <c r="H1951" s="261" t="s">
        <v>2937</v>
      </c>
      <c r="I1951" s="261" t="s">
        <v>9556</v>
      </c>
      <c r="J1951" s="213"/>
      <c r="K1951" s="214"/>
      <c r="L1951" s="214"/>
      <c r="M1951" s="214"/>
      <c r="N1951" s="214"/>
      <c r="O1951" s="214"/>
      <c r="P1951" s="216"/>
    </row>
    <row r="1952" spans="2:16">
      <c r="B1952" s="267">
        <v>46303</v>
      </c>
      <c r="C1952" s="261" t="s">
        <v>11681</v>
      </c>
      <c r="D1952" s="261" t="s">
        <v>9995</v>
      </c>
      <c r="E1952" s="261" t="s">
        <v>6875</v>
      </c>
      <c r="F1952" s="261">
        <v>644.54137205332518</v>
      </c>
      <c r="G1952" s="261" t="s">
        <v>2997</v>
      </c>
      <c r="H1952" s="261" t="s">
        <v>2938</v>
      </c>
      <c r="I1952" s="261" t="s">
        <v>9557</v>
      </c>
      <c r="J1952" s="213"/>
      <c r="K1952" s="214"/>
      <c r="L1952" s="214"/>
      <c r="M1952" s="214"/>
      <c r="N1952" s="214"/>
      <c r="O1952" s="214"/>
      <c r="P1952" s="216"/>
    </row>
    <row r="1953" spans="2:16">
      <c r="B1953" s="267">
        <v>46303</v>
      </c>
      <c r="C1953" s="261" t="s">
        <v>11681</v>
      </c>
      <c r="D1953" s="261" t="s">
        <v>9995</v>
      </c>
      <c r="E1953" s="261" t="s">
        <v>6875</v>
      </c>
      <c r="F1953" s="261">
        <v>471.75198370218283</v>
      </c>
      <c r="G1953" s="261" t="s">
        <v>2997</v>
      </c>
      <c r="H1953" s="261" t="s">
        <v>2939</v>
      </c>
      <c r="I1953" s="261" t="s">
        <v>9558</v>
      </c>
      <c r="J1953" s="213"/>
      <c r="K1953" s="214"/>
      <c r="L1953" s="214"/>
      <c r="M1953" s="214"/>
      <c r="N1953" s="214"/>
      <c r="O1953" s="214"/>
      <c r="P1953" s="216"/>
    </row>
    <row r="1954" spans="2:16">
      <c r="B1954" s="267">
        <v>46303</v>
      </c>
      <c r="C1954" s="261" t="s">
        <v>11681</v>
      </c>
      <c r="D1954" s="261" t="s">
        <v>9995</v>
      </c>
      <c r="E1954" s="261" t="s">
        <v>6875</v>
      </c>
      <c r="F1954" s="261">
        <v>329.79395364411181</v>
      </c>
      <c r="G1954" s="261" t="s">
        <v>2996</v>
      </c>
      <c r="H1954" s="261" t="s">
        <v>2935</v>
      </c>
      <c r="I1954" s="261" t="s">
        <v>9559</v>
      </c>
      <c r="J1954" s="213"/>
      <c r="K1954" s="214"/>
      <c r="L1954" s="214"/>
      <c r="M1954" s="214"/>
      <c r="N1954" s="214"/>
      <c r="O1954" s="214"/>
      <c r="P1954" s="216"/>
    </row>
    <row r="1955" spans="2:16">
      <c r="B1955" s="267">
        <v>46303</v>
      </c>
      <c r="C1955" s="261" t="s">
        <v>11681</v>
      </c>
      <c r="D1955" s="261" t="s">
        <v>9995</v>
      </c>
      <c r="E1955" s="261" t="s">
        <v>6875</v>
      </c>
      <c r="F1955" s="261">
        <v>345.20744488295168</v>
      </c>
      <c r="G1955" s="261" t="s">
        <v>2996</v>
      </c>
      <c r="H1955" s="261" t="s">
        <v>3022</v>
      </c>
      <c r="I1955" s="261" t="s">
        <v>9560</v>
      </c>
      <c r="J1955" s="213"/>
      <c r="K1955" s="214"/>
      <c r="L1955" s="214"/>
      <c r="M1955" s="214"/>
      <c r="N1955" s="214"/>
      <c r="O1955" s="214"/>
      <c r="P1955" s="216"/>
    </row>
    <row r="1956" spans="2:16">
      <c r="B1956" s="267">
        <v>46303</v>
      </c>
      <c r="C1956" s="261" t="s">
        <v>11681</v>
      </c>
      <c r="D1956" s="261" t="s">
        <v>9995</v>
      </c>
      <c r="E1956" s="261" t="s">
        <v>6875</v>
      </c>
      <c r="F1956" s="261">
        <v>345.20981239899987</v>
      </c>
      <c r="G1956" s="261" t="s">
        <v>2996</v>
      </c>
      <c r="H1956" s="261" t="s">
        <v>2985</v>
      </c>
      <c r="I1956" s="261" t="s">
        <v>9561</v>
      </c>
      <c r="J1956" s="213"/>
      <c r="K1956" s="214"/>
      <c r="L1956" s="214"/>
      <c r="M1956" s="214"/>
      <c r="N1956" s="214"/>
      <c r="O1956" s="214"/>
      <c r="P1956" s="216"/>
    </row>
    <row r="1957" spans="2:16">
      <c r="B1957" s="267">
        <v>46303</v>
      </c>
      <c r="C1957" s="261" t="s">
        <v>11681</v>
      </c>
      <c r="D1957" s="261" t="s">
        <v>9995</v>
      </c>
      <c r="E1957" s="261" t="s">
        <v>6875</v>
      </c>
      <c r="F1957" s="261">
        <v>352.63766789250082</v>
      </c>
      <c r="G1957" s="261" t="s">
        <v>7333</v>
      </c>
      <c r="H1957" s="261" t="s">
        <v>2938</v>
      </c>
      <c r="I1957" s="261" t="s">
        <v>9562</v>
      </c>
      <c r="J1957" s="213"/>
      <c r="K1957" s="214"/>
      <c r="L1957" s="214"/>
      <c r="M1957" s="214"/>
      <c r="N1957" s="214"/>
      <c r="O1957" s="214"/>
      <c r="P1957" s="216"/>
    </row>
    <row r="1958" spans="2:16">
      <c r="B1958" s="267">
        <v>46303</v>
      </c>
      <c r="C1958" s="261" t="s">
        <v>11681</v>
      </c>
      <c r="D1958" s="261" t="s">
        <v>9995</v>
      </c>
      <c r="E1958" s="261" t="s">
        <v>6875</v>
      </c>
      <c r="F1958" s="261">
        <v>352.63749779295182</v>
      </c>
      <c r="G1958" s="261" t="s">
        <v>7333</v>
      </c>
      <c r="H1958" s="261" t="s">
        <v>2937</v>
      </c>
      <c r="I1958" s="261" t="s">
        <v>9563</v>
      </c>
      <c r="J1958" s="213"/>
      <c r="K1958" s="214"/>
      <c r="L1958" s="214"/>
      <c r="M1958" s="214"/>
      <c r="N1958" s="214"/>
      <c r="O1958" s="214"/>
      <c r="P1958" s="216"/>
    </row>
    <row r="1959" spans="2:16">
      <c r="B1959" s="267">
        <v>46303</v>
      </c>
      <c r="C1959" s="261" t="s">
        <v>11681</v>
      </c>
      <c r="D1959" s="261" t="s">
        <v>9995</v>
      </c>
      <c r="E1959" s="261" t="s">
        <v>6875</v>
      </c>
      <c r="F1959" s="261">
        <v>358.55305818095798</v>
      </c>
      <c r="G1959" s="261" t="s">
        <v>7333</v>
      </c>
      <c r="H1959" s="261" t="s">
        <v>2984</v>
      </c>
      <c r="I1959" s="261" t="s">
        <v>9564</v>
      </c>
      <c r="J1959" s="213"/>
      <c r="K1959" s="214"/>
      <c r="L1959" s="214"/>
      <c r="M1959" s="214"/>
      <c r="N1959" s="214"/>
      <c r="O1959" s="214"/>
      <c r="P1959" s="216"/>
    </row>
    <row r="1960" spans="2:16">
      <c r="B1960" s="267">
        <v>46303</v>
      </c>
      <c r="C1960" s="261" t="s">
        <v>11681</v>
      </c>
      <c r="D1960" s="261" t="s">
        <v>9995</v>
      </c>
      <c r="E1960" s="261" t="s">
        <v>6875</v>
      </c>
      <c r="F1960" s="261">
        <v>358.55433710198849</v>
      </c>
      <c r="G1960" s="261" t="s">
        <v>7333</v>
      </c>
      <c r="H1960" s="261" t="s">
        <v>3021</v>
      </c>
      <c r="I1960" s="261" t="s">
        <v>9565</v>
      </c>
      <c r="J1960" s="213"/>
      <c r="K1960" s="214"/>
      <c r="L1960" s="214"/>
      <c r="M1960" s="214"/>
      <c r="N1960" s="214"/>
      <c r="O1960" s="214"/>
      <c r="P1960" s="216"/>
    </row>
    <row r="1961" spans="2:16">
      <c r="B1961" s="267">
        <v>46303</v>
      </c>
      <c r="C1961" s="261" t="s">
        <v>11681</v>
      </c>
      <c r="D1961" s="261" t="s">
        <v>9995</v>
      </c>
      <c r="E1961" s="261" t="s">
        <v>6875</v>
      </c>
      <c r="F1961" s="261">
        <v>358.55561333335942</v>
      </c>
      <c r="G1961" s="261" t="s">
        <v>7333</v>
      </c>
      <c r="H1961" s="261" t="s">
        <v>3022</v>
      </c>
      <c r="I1961" s="261" t="s">
        <v>9566</v>
      </c>
      <c r="J1961" s="213"/>
      <c r="K1961" s="214"/>
      <c r="L1961" s="214"/>
      <c r="M1961" s="214"/>
      <c r="N1961" s="214"/>
      <c r="O1961" s="214"/>
      <c r="P1961" s="216"/>
    </row>
    <row r="1962" spans="2:16">
      <c r="B1962" s="267">
        <v>46303</v>
      </c>
      <c r="C1962" s="261" t="s">
        <v>11681</v>
      </c>
      <c r="D1962" s="261" t="s">
        <v>9995</v>
      </c>
      <c r="E1962" s="261" t="s">
        <v>6875</v>
      </c>
      <c r="F1962" s="261">
        <v>346.40251080971211</v>
      </c>
      <c r="G1962" s="261" t="s">
        <v>2996</v>
      </c>
      <c r="H1962" s="261" t="s">
        <v>2991</v>
      </c>
      <c r="I1962" s="261" t="s">
        <v>9567</v>
      </c>
      <c r="J1962" s="213"/>
      <c r="K1962" s="214"/>
      <c r="L1962" s="214"/>
      <c r="M1962" s="214"/>
      <c r="N1962" s="214"/>
      <c r="O1962" s="214"/>
      <c r="P1962" s="216"/>
    </row>
    <row r="1963" spans="2:16">
      <c r="B1963" s="267">
        <v>46303</v>
      </c>
      <c r="C1963" s="261" t="s">
        <v>11681</v>
      </c>
      <c r="D1963" s="261" t="s">
        <v>9995</v>
      </c>
      <c r="E1963" s="261" t="s">
        <v>6875</v>
      </c>
      <c r="F1963" s="261">
        <v>337.41572732012719</v>
      </c>
      <c r="G1963" s="261" t="s">
        <v>2996</v>
      </c>
      <c r="H1963" s="261" t="s">
        <v>2990</v>
      </c>
      <c r="I1963" s="261" t="s">
        <v>9568</v>
      </c>
      <c r="J1963" s="213"/>
      <c r="K1963" s="214"/>
      <c r="L1963" s="214"/>
      <c r="M1963" s="214"/>
      <c r="N1963" s="214"/>
      <c r="O1963" s="214"/>
      <c r="P1963" s="216"/>
    </row>
    <row r="1964" spans="2:16">
      <c r="B1964" s="267">
        <v>46303</v>
      </c>
      <c r="C1964" s="261" t="s">
        <v>11681</v>
      </c>
      <c r="D1964" s="261" t="s">
        <v>9995</v>
      </c>
      <c r="E1964" s="261" t="s">
        <v>6875</v>
      </c>
      <c r="F1964" s="261">
        <v>355.39465965609998</v>
      </c>
      <c r="G1964" s="261" t="s">
        <v>2996</v>
      </c>
      <c r="H1964" s="261" t="s">
        <v>2989</v>
      </c>
      <c r="I1964" s="261" t="s">
        <v>9569</v>
      </c>
      <c r="J1964" s="213"/>
      <c r="K1964" s="214"/>
      <c r="L1964" s="214"/>
      <c r="M1964" s="214"/>
      <c r="N1964" s="214"/>
      <c r="O1964" s="214"/>
      <c r="P1964" s="216"/>
    </row>
    <row r="1965" spans="2:16">
      <c r="B1965" s="267">
        <v>46303</v>
      </c>
      <c r="C1965" s="261" t="s">
        <v>11666</v>
      </c>
      <c r="D1965" s="261" t="s">
        <v>9995</v>
      </c>
      <c r="E1965" s="261" t="s">
        <v>3039</v>
      </c>
      <c r="F1965" s="261">
        <v>345.62730806693429</v>
      </c>
      <c r="G1965" s="261" t="s">
        <v>2940</v>
      </c>
      <c r="H1965" s="261" t="s">
        <v>2917</v>
      </c>
      <c r="I1965" s="261" t="s">
        <v>9570</v>
      </c>
      <c r="J1965" s="213"/>
      <c r="K1965" s="214"/>
      <c r="L1965" s="214"/>
      <c r="M1965" s="214"/>
      <c r="N1965" s="214"/>
      <c r="O1965" s="214"/>
      <c r="P1965" s="216"/>
    </row>
    <row r="1966" spans="2:16">
      <c r="B1966" s="267">
        <v>46303</v>
      </c>
      <c r="C1966" s="261" t="s">
        <v>11666</v>
      </c>
      <c r="D1966" s="261" t="s">
        <v>9995</v>
      </c>
      <c r="E1966" s="261" t="s">
        <v>3039</v>
      </c>
      <c r="F1966" s="261">
        <v>345.62728308513761</v>
      </c>
      <c r="G1966" s="261" t="s">
        <v>2940</v>
      </c>
      <c r="H1966" s="261" t="s">
        <v>2918</v>
      </c>
      <c r="I1966" s="261" t="s">
        <v>9571</v>
      </c>
      <c r="J1966" s="213"/>
      <c r="K1966" s="214"/>
      <c r="L1966" s="214"/>
      <c r="M1966" s="214"/>
      <c r="N1966" s="214"/>
      <c r="O1966" s="214"/>
      <c r="P1966" s="216"/>
    </row>
    <row r="1967" spans="2:16">
      <c r="B1967" s="267">
        <v>46303</v>
      </c>
      <c r="C1967" s="261" t="s">
        <v>11666</v>
      </c>
      <c r="D1967" s="261" t="s">
        <v>9995</v>
      </c>
      <c r="E1967" s="261" t="s">
        <v>3039</v>
      </c>
      <c r="F1967" s="261">
        <v>345.62774283066392</v>
      </c>
      <c r="G1967" s="261" t="s">
        <v>2940</v>
      </c>
      <c r="H1967" s="261" t="s">
        <v>2922</v>
      </c>
      <c r="I1967" s="261" t="s">
        <v>9572</v>
      </c>
      <c r="J1967" s="213"/>
      <c r="K1967" s="214"/>
      <c r="L1967" s="214"/>
      <c r="M1967" s="214"/>
      <c r="N1967" s="214"/>
      <c r="O1967" s="214"/>
      <c r="P1967" s="216"/>
    </row>
    <row r="1968" spans="2:16">
      <c r="B1968" s="267">
        <v>46303</v>
      </c>
      <c r="C1968" s="261" t="s">
        <v>11666</v>
      </c>
      <c r="D1968" s="261" t="s">
        <v>9995</v>
      </c>
      <c r="E1968" s="261" t="s">
        <v>3039</v>
      </c>
      <c r="F1968" s="261">
        <v>344.71031975140801</v>
      </c>
      <c r="G1968" s="261" t="s">
        <v>2940</v>
      </c>
      <c r="H1968" s="261" t="s">
        <v>2933</v>
      </c>
      <c r="I1968" s="261" t="s">
        <v>9573</v>
      </c>
      <c r="J1968" s="213"/>
      <c r="K1968" s="214"/>
      <c r="L1968" s="214"/>
      <c r="M1968" s="214"/>
      <c r="N1968" s="214"/>
      <c r="O1968" s="214"/>
      <c r="P1968" s="216"/>
    </row>
    <row r="1969" spans="2:16">
      <c r="B1969" s="267">
        <v>46303</v>
      </c>
      <c r="C1969" s="261" t="s">
        <v>11666</v>
      </c>
      <c r="D1969" s="261" t="s">
        <v>9995</v>
      </c>
      <c r="E1969" s="261" t="s">
        <v>3039</v>
      </c>
      <c r="F1969" s="261">
        <v>406.52006383147091</v>
      </c>
      <c r="G1969" s="261" t="s">
        <v>2940</v>
      </c>
      <c r="H1969" s="261" t="s">
        <v>2936</v>
      </c>
      <c r="I1969" s="261" t="s">
        <v>9574</v>
      </c>
      <c r="J1969" s="213"/>
      <c r="K1969" s="214"/>
      <c r="L1969" s="214"/>
      <c r="M1969" s="214"/>
      <c r="N1969" s="214"/>
      <c r="O1969" s="214"/>
      <c r="P1969" s="216"/>
    </row>
    <row r="1970" spans="2:16">
      <c r="B1970" s="267">
        <v>46303</v>
      </c>
      <c r="C1970" s="261" t="s">
        <v>11666</v>
      </c>
      <c r="D1970" s="261" t="s">
        <v>9995</v>
      </c>
      <c r="E1970" s="261" t="s">
        <v>3039</v>
      </c>
      <c r="F1970" s="261">
        <v>588.62101167021319</v>
      </c>
      <c r="G1970" s="261" t="s">
        <v>2940</v>
      </c>
      <c r="H1970" s="261" t="s">
        <v>2935</v>
      </c>
      <c r="I1970" s="261" t="s">
        <v>9575</v>
      </c>
      <c r="J1970" s="213"/>
      <c r="K1970" s="214"/>
      <c r="L1970" s="214"/>
      <c r="M1970" s="214"/>
      <c r="N1970" s="214"/>
      <c r="O1970" s="214"/>
      <c r="P1970" s="216"/>
    </row>
    <row r="1971" spans="2:16">
      <c r="B1971" s="267">
        <v>46303</v>
      </c>
      <c r="C1971" s="261" t="s">
        <v>11666</v>
      </c>
      <c r="D1971" s="261" t="s">
        <v>9995</v>
      </c>
      <c r="E1971" s="261" t="s">
        <v>3039</v>
      </c>
      <c r="F1971" s="261">
        <v>303.0882398923859</v>
      </c>
      <c r="G1971" s="261" t="s">
        <v>2989</v>
      </c>
      <c r="H1971" s="261" t="s">
        <v>2975</v>
      </c>
      <c r="I1971" s="261" t="s">
        <v>9576</v>
      </c>
      <c r="J1971" s="213"/>
      <c r="K1971" s="214"/>
      <c r="L1971" s="214"/>
      <c r="M1971" s="214"/>
      <c r="N1971" s="214"/>
      <c r="O1971" s="214"/>
      <c r="P1971" s="216"/>
    </row>
    <row r="1972" spans="2:16">
      <c r="B1972" s="267">
        <v>46303</v>
      </c>
      <c r="C1972" s="261" t="s">
        <v>11666</v>
      </c>
      <c r="D1972" s="261" t="s">
        <v>9995</v>
      </c>
      <c r="E1972" s="261" t="s">
        <v>3039</v>
      </c>
      <c r="F1972" s="261">
        <v>528.74639581120573</v>
      </c>
      <c r="G1972" s="261" t="s">
        <v>2989</v>
      </c>
      <c r="H1972" s="261" t="s">
        <v>2974</v>
      </c>
      <c r="I1972" s="261" t="s">
        <v>9577</v>
      </c>
      <c r="J1972" s="213"/>
      <c r="K1972" s="214"/>
      <c r="L1972" s="214"/>
      <c r="M1972" s="214"/>
      <c r="N1972" s="214"/>
      <c r="O1972" s="214"/>
      <c r="P1972" s="216"/>
    </row>
    <row r="1973" spans="2:16">
      <c r="B1973" s="267">
        <v>46303</v>
      </c>
      <c r="C1973" s="261" t="s">
        <v>11666</v>
      </c>
      <c r="D1973" s="261" t="s">
        <v>9995</v>
      </c>
      <c r="E1973" s="261" t="s">
        <v>3039</v>
      </c>
      <c r="F1973" s="261">
        <v>299.97421913780272</v>
      </c>
      <c r="G1973" s="261" t="s">
        <v>2989</v>
      </c>
      <c r="H1973" s="261" t="s">
        <v>2866</v>
      </c>
      <c r="I1973" s="261" t="s">
        <v>9578</v>
      </c>
      <c r="J1973" s="213"/>
      <c r="K1973" s="214"/>
      <c r="L1973" s="214"/>
      <c r="M1973" s="214"/>
      <c r="N1973" s="214"/>
      <c r="O1973" s="214"/>
      <c r="P1973" s="216"/>
    </row>
    <row r="1974" spans="2:16">
      <c r="B1974" s="267">
        <v>46303</v>
      </c>
      <c r="C1974" s="261" t="s">
        <v>11666</v>
      </c>
      <c r="D1974" s="261" t="s">
        <v>9995</v>
      </c>
      <c r="E1974" s="261" t="s">
        <v>3039</v>
      </c>
      <c r="F1974" s="261">
        <v>299.97443467192352</v>
      </c>
      <c r="G1974" s="261" t="s">
        <v>2989</v>
      </c>
      <c r="H1974" s="261" t="s">
        <v>2976</v>
      </c>
      <c r="I1974" s="261" t="s">
        <v>9579</v>
      </c>
      <c r="J1974" s="213"/>
      <c r="K1974" s="214"/>
      <c r="L1974" s="214"/>
      <c r="M1974" s="214"/>
      <c r="N1974" s="214"/>
      <c r="O1974" s="214"/>
      <c r="P1974" s="216"/>
    </row>
    <row r="1975" spans="2:16">
      <c r="B1975" s="267">
        <v>46303</v>
      </c>
      <c r="C1975" s="261" t="s">
        <v>11666</v>
      </c>
      <c r="D1975" s="261" t="s">
        <v>9995</v>
      </c>
      <c r="E1975" s="261" t="s">
        <v>3039</v>
      </c>
      <c r="F1975" s="261">
        <v>299.97318518161768</v>
      </c>
      <c r="G1975" s="261" t="s">
        <v>2989</v>
      </c>
      <c r="H1975" s="261" t="s">
        <v>2977</v>
      </c>
      <c r="I1975" s="261" t="s">
        <v>9580</v>
      </c>
      <c r="J1975" s="213"/>
      <c r="K1975" s="214"/>
      <c r="L1975" s="214"/>
      <c r="M1975" s="214"/>
      <c r="N1975" s="214"/>
      <c r="O1975" s="214"/>
      <c r="P1975" s="216"/>
    </row>
    <row r="1976" spans="2:16">
      <c r="B1976" s="267">
        <v>46303</v>
      </c>
      <c r="C1976" s="261" t="s">
        <v>11666</v>
      </c>
      <c r="D1976" s="261" t="s">
        <v>9995</v>
      </c>
      <c r="E1976" s="261" t="s">
        <v>3039</v>
      </c>
      <c r="F1976" s="261">
        <v>299.97453957423568</v>
      </c>
      <c r="G1976" s="261" t="s">
        <v>2989</v>
      </c>
      <c r="H1976" s="261" t="s">
        <v>2978</v>
      </c>
      <c r="I1976" s="261" t="s">
        <v>9581</v>
      </c>
      <c r="J1976" s="213"/>
      <c r="K1976" s="214"/>
      <c r="L1976" s="214"/>
      <c r="M1976" s="214"/>
      <c r="N1976" s="214"/>
      <c r="O1976" s="214"/>
      <c r="P1976" s="216"/>
    </row>
    <row r="1977" spans="2:16">
      <c r="B1977" s="267">
        <v>46303</v>
      </c>
      <c r="C1977" s="261" t="s">
        <v>11666</v>
      </c>
      <c r="D1977" s="261" t="s">
        <v>9995</v>
      </c>
      <c r="E1977" s="261" t="s">
        <v>3039</v>
      </c>
      <c r="F1977" s="261">
        <v>299.97312139719719</v>
      </c>
      <c r="G1977" s="261" t="s">
        <v>2989</v>
      </c>
      <c r="H1977" s="261" t="s">
        <v>2916</v>
      </c>
      <c r="I1977" s="261" t="s">
        <v>9582</v>
      </c>
      <c r="J1977" s="213"/>
      <c r="K1977" s="214"/>
      <c r="L1977" s="214"/>
      <c r="M1977" s="214"/>
      <c r="N1977" s="214"/>
      <c r="O1977" s="214"/>
      <c r="P1977" s="216"/>
    </row>
    <row r="1978" spans="2:16">
      <c r="B1978" s="267">
        <v>46303</v>
      </c>
      <c r="C1978" s="261" t="s">
        <v>11666</v>
      </c>
      <c r="D1978" s="261" t="s">
        <v>9995</v>
      </c>
      <c r="E1978" s="261" t="s">
        <v>3039</v>
      </c>
      <c r="F1978" s="261">
        <v>322.31151592545211</v>
      </c>
      <c r="G1978" s="261" t="s">
        <v>2989</v>
      </c>
      <c r="H1978" s="261" t="s">
        <v>2939</v>
      </c>
      <c r="I1978" s="261" t="s">
        <v>9583</v>
      </c>
      <c r="J1978" s="213"/>
      <c r="K1978" s="214"/>
      <c r="L1978" s="214"/>
      <c r="M1978" s="214"/>
      <c r="N1978" s="214"/>
      <c r="O1978" s="214"/>
      <c r="P1978" s="216"/>
    </row>
    <row r="1979" spans="2:16">
      <c r="B1979" s="267">
        <v>46303</v>
      </c>
      <c r="C1979" s="261" t="s">
        <v>11666</v>
      </c>
      <c r="D1979" s="261" t="s">
        <v>9995</v>
      </c>
      <c r="E1979" s="261" t="s">
        <v>3039</v>
      </c>
      <c r="F1979" s="261">
        <v>322.31144528463477</v>
      </c>
      <c r="G1979" s="261" t="s">
        <v>2989</v>
      </c>
      <c r="H1979" s="261" t="s">
        <v>2938</v>
      </c>
      <c r="I1979" s="261" t="s">
        <v>9584</v>
      </c>
      <c r="J1979" s="213"/>
      <c r="K1979" s="214"/>
      <c r="L1979" s="214"/>
      <c r="M1979" s="214"/>
      <c r="N1979" s="214"/>
      <c r="O1979" s="214"/>
      <c r="P1979" s="216"/>
    </row>
    <row r="1980" spans="2:16">
      <c r="B1980" s="267">
        <v>46303</v>
      </c>
      <c r="C1980" s="261" t="s">
        <v>11666</v>
      </c>
      <c r="D1980" s="261" t="s">
        <v>9995</v>
      </c>
      <c r="E1980" s="261" t="s">
        <v>3039</v>
      </c>
      <c r="F1980" s="261">
        <v>299.9741077106446</v>
      </c>
      <c r="G1980" s="261" t="s">
        <v>2989</v>
      </c>
      <c r="H1980" s="261" t="s">
        <v>2917</v>
      </c>
      <c r="I1980" s="261" t="s">
        <v>9585</v>
      </c>
      <c r="J1980" s="213"/>
      <c r="K1980" s="214"/>
      <c r="L1980" s="214"/>
      <c r="M1980" s="214"/>
      <c r="N1980" s="214"/>
      <c r="O1980" s="214"/>
      <c r="P1980" s="216"/>
    </row>
    <row r="1981" spans="2:16">
      <c r="B1981" s="267">
        <v>46303</v>
      </c>
      <c r="C1981" s="261" t="s">
        <v>11666</v>
      </c>
      <c r="D1981" s="261" t="s">
        <v>9995</v>
      </c>
      <c r="E1981" s="261" t="s">
        <v>3039</v>
      </c>
      <c r="F1981" s="261">
        <v>322.31028379313648</v>
      </c>
      <c r="G1981" s="261" t="s">
        <v>2989</v>
      </c>
      <c r="H1981" s="261" t="s">
        <v>2936</v>
      </c>
      <c r="I1981" s="261" t="s">
        <v>9586</v>
      </c>
      <c r="J1981" s="213"/>
      <c r="K1981" s="214"/>
      <c r="L1981" s="214"/>
      <c r="M1981" s="214"/>
      <c r="N1981" s="214"/>
      <c r="O1981" s="214"/>
      <c r="P1981" s="216"/>
    </row>
    <row r="1982" spans="2:16">
      <c r="B1982" s="267">
        <v>46303</v>
      </c>
      <c r="C1982" s="261" t="s">
        <v>11682</v>
      </c>
      <c r="D1982" s="261" t="s">
        <v>9995</v>
      </c>
      <c r="E1982" s="261" t="s">
        <v>3043</v>
      </c>
      <c r="F1982" s="261">
        <v>494.90939098037779</v>
      </c>
      <c r="G1982" s="261" t="s">
        <v>2866</v>
      </c>
      <c r="H1982" s="261" t="s">
        <v>2918</v>
      </c>
      <c r="I1982" s="261" t="s">
        <v>9587</v>
      </c>
      <c r="J1982" s="213"/>
      <c r="K1982" s="214"/>
      <c r="L1982" s="214"/>
      <c r="M1982" s="214"/>
      <c r="N1982" s="214"/>
      <c r="O1982" s="214"/>
      <c r="P1982" s="216"/>
    </row>
    <row r="1983" spans="2:16">
      <c r="B1983" s="267">
        <v>46303</v>
      </c>
      <c r="C1983" s="261" t="s">
        <v>11682</v>
      </c>
      <c r="D1983" s="261" t="s">
        <v>9995</v>
      </c>
      <c r="E1983" s="261" t="s">
        <v>3043</v>
      </c>
      <c r="F1983" s="261">
        <v>587.54145320726093</v>
      </c>
      <c r="G1983" s="261" t="s">
        <v>2866</v>
      </c>
      <c r="H1983" s="261" t="s">
        <v>2917</v>
      </c>
      <c r="I1983" s="261" t="s">
        <v>9588</v>
      </c>
      <c r="J1983" s="213"/>
      <c r="K1983" s="214"/>
      <c r="L1983" s="214"/>
      <c r="M1983" s="214"/>
      <c r="N1983" s="214"/>
      <c r="O1983" s="214"/>
      <c r="P1983" s="216"/>
    </row>
    <row r="1984" spans="2:16">
      <c r="B1984" s="267">
        <v>46303</v>
      </c>
      <c r="C1984" s="261" t="s">
        <v>11682</v>
      </c>
      <c r="D1984" s="261" t="s">
        <v>9995</v>
      </c>
      <c r="E1984" s="261" t="s">
        <v>3043</v>
      </c>
      <c r="F1984" s="261">
        <v>514.88335670158267</v>
      </c>
      <c r="G1984" s="261" t="s">
        <v>2866</v>
      </c>
      <c r="H1984" s="261" t="s">
        <v>2916</v>
      </c>
      <c r="I1984" s="261" t="s">
        <v>9589</v>
      </c>
      <c r="J1984" s="213"/>
      <c r="K1984" s="214"/>
      <c r="L1984" s="214"/>
      <c r="M1984" s="214"/>
      <c r="N1984" s="214"/>
      <c r="O1984" s="214"/>
      <c r="P1984" s="216"/>
    </row>
    <row r="1985" spans="2:16">
      <c r="B1985" s="267">
        <v>46303</v>
      </c>
      <c r="C1985" s="261" t="s">
        <v>11667</v>
      </c>
      <c r="D1985" s="261" t="s">
        <v>9995</v>
      </c>
      <c r="E1985" s="261" t="s">
        <v>3046</v>
      </c>
      <c r="F1985" s="261">
        <v>1376.9771809719459</v>
      </c>
      <c r="G1985" s="261" t="s">
        <v>3001</v>
      </c>
      <c r="H1985" s="261" t="s">
        <v>2865</v>
      </c>
      <c r="I1985" s="261" t="s">
        <v>9590</v>
      </c>
      <c r="J1985" s="213"/>
      <c r="K1985" s="214"/>
      <c r="L1985" s="214"/>
      <c r="M1985" s="214"/>
      <c r="N1985" s="214"/>
      <c r="O1985" s="214"/>
      <c r="P1985" s="216"/>
    </row>
    <row r="1986" spans="2:16">
      <c r="B1986" s="267">
        <v>46303</v>
      </c>
      <c r="C1986" s="261" t="s">
        <v>11667</v>
      </c>
      <c r="D1986" s="261" t="s">
        <v>9995</v>
      </c>
      <c r="E1986" s="261" t="s">
        <v>3046</v>
      </c>
      <c r="F1986" s="261">
        <v>545.65542602539063</v>
      </c>
      <c r="G1986" s="261" t="s">
        <v>3001</v>
      </c>
      <c r="H1986" s="261" t="s">
        <v>2917</v>
      </c>
      <c r="I1986" s="261" t="s">
        <v>9591</v>
      </c>
      <c r="J1986" s="213"/>
      <c r="K1986" s="214"/>
      <c r="L1986" s="214"/>
      <c r="M1986" s="214"/>
      <c r="N1986" s="214"/>
      <c r="O1986" s="214"/>
      <c r="P1986" s="216"/>
    </row>
    <row r="1987" spans="2:16">
      <c r="B1987" s="267">
        <v>46303</v>
      </c>
      <c r="C1987" s="261" t="s">
        <v>11667</v>
      </c>
      <c r="D1987" s="261" t="s">
        <v>9995</v>
      </c>
      <c r="E1987" s="261" t="s">
        <v>3046</v>
      </c>
      <c r="F1987" s="261">
        <v>532.40364828985184</v>
      </c>
      <c r="G1987" s="261" t="s">
        <v>7331</v>
      </c>
      <c r="H1987" s="261" t="s">
        <v>2865</v>
      </c>
      <c r="I1987" s="261" t="s">
        <v>9592</v>
      </c>
      <c r="J1987" s="213"/>
      <c r="K1987" s="214"/>
      <c r="L1987" s="214"/>
      <c r="M1987" s="214"/>
      <c r="N1987" s="214"/>
      <c r="O1987" s="214"/>
      <c r="P1987" s="216"/>
    </row>
    <row r="1988" spans="2:16">
      <c r="B1988" s="267">
        <v>46303</v>
      </c>
      <c r="C1988" s="261" t="s">
        <v>11667</v>
      </c>
      <c r="D1988" s="261" t="s">
        <v>9995</v>
      </c>
      <c r="E1988" s="261" t="s">
        <v>3046</v>
      </c>
      <c r="F1988" s="261">
        <v>565.6924797501415</v>
      </c>
      <c r="G1988" s="261" t="s">
        <v>7331</v>
      </c>
      <c r="H1988" s="261" t="s">
        <v>2974</v>
      </c>
      <c r="I1988" s="261" t="s">
        <v>9593</v>
      </c>
      <c r="J1988" s="213"/>
      <c r="K1988" s="214"/>
      <c r="L1988" s="214"/>
      <c r="M1988" s="214"/>
      <c r="N1988" s="214"/>
      <c r="O1988" s="214"/>
      <c r="P1988" s="216"/>
    </row>
    <row r="1989" spans="2:16">
      <c r="B1989" s="267">
        <v>46303</v>
      </c>
      <c r="C1989" s="261" t="s">
        <v>11667</v>
      </c>
      <c r="D1989" s="261" t="s">
        <v>9995</v>
      </c>
      <c r="E1989" s="261" t="s">
        <v>3046</v>
      </c>
      <c r="F1989" s="261">
        <v>487.95573337934911</v>
      </c>
      <c r="G1989" s="261" t="s">
        <v>7331</v>
      </c>
      <c r="H1989" s="261" t="s">
        <v>2864</v>
      </c>
      <c r="I1989" s="261" t="s">
        <v>9594</v>
      </c>
      <c r="J1989" s="213"/>
      <c r="K1989" s="214"/>
      <c r="L1989" s="214"/>
      <c r="M1989" s="214"/>
      <c r="N1989" s="214"/>
      <c r="O1989" s="214"/>
      <c r="P1989" s="216"/>
    </row>
    <row r="1990" spans="2:16">
      <c r="B1990" s="267">
        <v>46303</v>
      </c>
      <c r="C1990" s="261" t="s">
        <v>11667</v>
      </c>
      <c r="D1990" s="261" t="s">
        <v>9995</v>
      </c>
      <c r="E1990" s="261" t="s">
        <v>3046</v>
      </c>
      <c r="F1990" s="261">
        <v>574.28937799856067</v>
      </c>
      <c r="G1990" s="261" t="s">
        <v>3002</v>
      </c>
      <c r="H1990" s="261" t="s">
        <v>2865</v>
      </c>
      <c r="I1990" s="261" t="s">
        <v>9595</v>
      </c>
      <c r="J1990" s="213"/>
      <c r="K1990" s="214"/>
      <c r="L1990" s="214"/>
      <c r="M1990" s="214"/>
      <c r="N1990" s="214"/>
      <c r="O1990" s="214"/>
      <c r="P1990" s="216"/>
    </row>
    <row r="1991" spans="2:16">
      <c r="B1991" s="267">
        <v>46303</v>
      </c>
      <c r="C1991" s="261" t="s">
        <v>11667</v>
      </c>
      <c r="D1991" s="261" t="s">
        <v>9995</v>
      </c>
      <c r="E1991" s="261" t="s">
        <v>3046</v>
      </c>
      <c r="F1991" s="261">
        <v>488.47461714223027</v>
      </c>
      <c r="G1991" s="261" t="s">
        <v>3002</v>
      </c>
      <c r="H1991" s="261" t="s">
        <v>2864</v>
      </c>
      <c r="I1991" s="261" t="s">
        <v>9596</v>
      </c>
      <c r="J1991" s="213"/>
      <c r="K1991" s="214"/>
      <c r="L1991" s="214"/>
      <c r="M1991" s="214"/>
      <c r="N1991" s="214"/>
      <c r="O1991" s="214"/>
      <c r="P1991" s="216"/>
    </row>
    <row r="1992" spans="2:16">
      <c r="B1992" s="267">
        <v>46303</v>
      </c>
      <c r="C1992" s="261" t="s">
        <v>11667</v>
      </c>
      <c r="D1992" s="261" t="s">
        <v>9995</v>
      </c>
      <c r="E1992" s="261" t="s">
        <v>3046</v>
      </c>
      <c r="F1992" s="261">
        <v>1341.9319614213341</v>
      </c>
      <c r="G1992" s="261" t="s">
        <v>7332</v>
      </c>
      <c r="H1992" s="261" t="s">
        <v>2865</v>
      </c>
      <c r="I1992" s="261" t="s">
        <v>9597</v>
      </c>
      <c r="J1992" s="213"/>
      <c r="K1992" s="214"/>
      <c r="L1992" s="214"/>
      <c r="M1992" s="214"/>
      <c r="N1992" s="214"/>
      <c r="O1992" s="214"/>
      <c r="P1992" s="216"/>
    </row>
    <row r="1993" spans="2:16">
      <c r="B1993" s="267">
        <v>46303</v>
      </c>
      <c r="C1993" s="261" t="s">
        <v>11667</v>
      </c>
      <c r="D1993" s="261" t="s">
        <v>9995</v>
      </c>
      <c r="E1993" s="261" t="s">
        <v>3046</v>
      </c>
      <c r="F1993" s="261">
        <v>459.42935210256837</v>
      </c>
      <c r="G1993" s="261" t="s">
        <v>7332</v>
      </c>
      <c r="H1993" s="261" t="s">
        <v>2936</v>
      </c>
      <c r="I1993" s="261" t="s">
        <v>9598</v>
      </c>
      <c r="J1993" s="213"/>
      <c r="K1993" s="214"/>
      <c r="L1993" s="214"/>
      <c r="M1993" s="214"/>
      <c r="N1993" s="214"/>
      <c r="O1993" s="214"/>
      <c r="P1993" s="216"/>
    </row>
    <row r="1994" spans="2:16">
      <c r="B1994" s="267">
        <v>46303</v>
      </c>
      <c r="C1994" s="261" t="s">
        <v>11667</v>
      </c>
      <c r="D1994" s="261" t="s">
        <v>9995</v>
      </c>
      <c r="E1994" s="261" t="s">
        <v>3046</v>
      </c>
      <c r="F1994" s="261">
        <v>454.66889267298387</v>
      </c>
      <c r="G1994" s="261" t="s">
        <v>7332</v>
      </c>
      <c r="H1994" s="261" t="s">
        <v>2935</v>
      </c>
      <c r="I1994" s="261" t="s">
        <v>9599</v>
      </c>
      <c r="J1994" s="213"/>
      <c r="K1994" s="214"/>
      <c r="L1994" s="214"/>
      <c r="M1994" s="214"/>
      <c r="N1994" s="214"/>
      <c r="O1994" s="214"/>
      <c r="P1994" s="216"/>
    </row>
    <row r="1995" spans="2:16">
      <c r="B1995" s="267">
        <v>46303</v>
      </c>
      <c r="C1995" s="261" t="s">
        <v>11667</v>
      </c>
      <c r="D1995" s="261" t="s">
        <v>9995</v>
      </c>
      <c r="E1995" s="261" t="s">
        <v>3046</v>
      </c>
      <c r="F1995" s="261">
        <v>670.8388829967007</v>
      </c>
      <c r="G1995" s="261" t="s">
        <v>7332</v>
      </c>
      <c r="H1995" s="261" t="s">
        <v>2864</v>
      </c>
      <c r="I1995" s="261" t="s">
        <v>9600</v>
      </c>
      <c r="J1995" s="213"/>
      <c r="K1995" s="214"/>
      <c r="L1995" s="214"/>
      <c r="M1995" s="214"/>
      <c r="N1995" s="214"/>
      <c r="O1995" s="214"/>
      <c r="P1995" s="216"/>
    </row>
    <row r="1996" spans="2:16">
      <c r="B1996" s="267">
        <v>46303</v>
      </c>
      <c r="C1996" s="261" t="s">
        <v>11667</v>
      </c>
      <c r="D1996" s="261" t="s">
        <v>9995</v>
      </c>
      <c r="E1996" s="261" t="s">
        <v>3046</v>
      </c>
      <c r="F1996" s="261">
        <v>549.94263184187002</v>
      </c>
      <c r="G1996" s="261" t="s">
        <v>7332</v>
      </c>
      <c r="H1996" s="261" t="s">
        <v>2866</v>
      </c>
      <c r="I1996" s="261" t="s">
        <v>9601</v>
      </c>
      <c r="J1996" s="213"/>
      <c r="K1996" s="214"/>
      <c r="L1996" s="214"/>
      <c r="M1996" s="214"/>
      <c r="N1996" s="214"/>
      <c r="O1996" s="214"/>
      <c r="P1996" s="216"/>
    </row>
    <row r="1997" spans="2:16">
      <c r="B1997" s="267">
        <v>46303</v>
      </c>
      <c r="C1997" s="261" t="s">
        <v>11667</v>
      </c>
      <c r="D1997" s="261" t="s">
        <v>9995</v>
      </c>
      <c r="E1997" s="261" t="s">
        <v>3046</v>
      </c>
      <c r="F1997" s="261">
        <v>516.49070491781458</v>
      </c>
      <c r="G1997" s="261" t="s">
        <v>7332</v>
      </c>
      <c r="H1997" s="261" t="s">
        <v>2916</v>
      </c>
      <c r="I1997" s="261" t="s">
        <v>9602</v>
      </c>
      <c r="J1997" s="213"/>
      <c r="K1997" s="214"/>
      <c r="L1997" s="214"/>
      <c r="M1997" s="214"/>
      <c r="N1997" s="214"/>
      <c r="O1997" s="214"/>
      <c r="P1997" s="216"/>
    </row>
    <row r="1998" spans="2:16">
      <c r="B1998" s="267">
        <v>46303</v>
      </c>
      <c r="C1998" s="261" t="s">
        <v>11667</v>
      </c>
      <c r="D1998" s="261" t="s">
        <v>9995</v>
      </c>
      <c r="E1998" s="261" t="s">
        <v>3046</v>
      </c>
      <c r="F1998" s="261">
        <v>496.76326111168601</v>
      </c>
      <c r="G1998" s="261" t="s">
        <v>7332</v>
      </c>
      <c r="H1998" s="261" t="s">
        <v>2917</v>
      </c>
      <c r="I1998" s="261" t="s">
        <v>9603</v>
      </c>
      <c r="J1998" s="213"/>
      <c r="K1998" s="214"/>
      <c r="L1998" s="214"/>
      <c r="M1998" s="214"/>
      <c r="N1998" s="214"/>
      <c r="O1998" s="214"/>
      <c r="P1998" s="216"/>
    </row>
    <row r="1999" spans="2:16">
      <c r="B1999" s="267">
        <v>46303</v>
      </c>
      <c r="C1999" s="261" t="s">
        <v>11667</v>
      </c>
      <c r="D1999" s="261" t="s">
        <v>9995</v>
      </c>
      <c r="E1999" s="261" t="s">
        <v>3046</v>
      </c>
      <c r="F1999" s="261">
        <v>498.97497600526549</v>
      </c>
      <c r="G1999" s="261" t="s">
        <v>7332</v>
      </c>
      <c r="H1999" s="261" t="s">
        <v>2918</v>
      </c>
      <c r="I1999" s="261" t="s">
        <v>9604</v>
      </c>
      <c r="J1999" s="213"/>
      <c r="K1999" s="214"/>
      <c r="L1999" s="214"/>
      <c r="M1999" s="214"/>
      <c r="N1999" s="214"/>
      <c r="O1999" s="214"/>
      <c r="P1999" s="216"/>
    </row>
    <row r="2000" spans="2:16">
      <c r="B2000" s="267">
        <v>46303</v>
      </c>
      <c r="C2000" s="261" t="s">
        <v>11667</v>
      </c>
      <c r="D2000" s="261" t="s">
        <v>9995</v>
      </c>
      <c r="E2000" s="261" t="s">
        <v>3046</v>
      </c>
      <c r="F2000" s="261">
        <v>751.64676608238369</v>
      </c>
      <c r="G2000" s="261" t="s">
        <v>7332</v>
      </c>
      <c r="H2000" s="261" t="s">
        <v>2922</v>
      </c>
      <c r="I2000" s="261" t="s">
        <v>9605</v>
      </c>
      <c r="J2000" s="213"/>
      <c r="K2000" s="214"/>
      <c r="L2000" s="214"/>
      <c r="M2000" s="214"/>
      <c r="N2000" s="214"/>
      <c r="O2000" s="214"/>
      <c r="P2000" s="216"/>
    </row>
    <row r="2001" spans="2:16">
      <c r="B2001" s="267">
        <v>46303</v>
      </c>
      <c r="C2001" s="261" t="s">
        <v>11667</v>
      </c>
      <c r="D2001" s="261" t="s">
        <v>9995</v>
      </c>
      <c r="E2001" s="261" t="s">
        <v>3046</v>
      </c>
      <c r="F2001" s="261">
        <v>732.78339016623795</v>
      </c>
      <c r="G2001" s="261" t="s">
        <v>7332</v>
      </c>
      <c r="H2001" s="261" t="s">
        <v>2933</v>
      </c>
      <c r="I2001" s="261" t="s">
        <v>9606</v>
      </c>
      <c r="J2001" s="213"/>
      <c r="K2001" s="214"/>
      <c r="L2001" s="214"/>
      <c r="M2001" s="214"/>
      <c r="N2001" s="214"/>
      <c r="O2001" s="214"/>
      <c r="P2001" s="216"/>
    </row>
    <row r="2002" spans="2:16">
      <c r="B2002" s="267">
        <v>46303</v>
      </c>
      <c r="C2002" s="261" t="s">
        <v>11667</v>
      </c>
      <c r="D2002" s="261" t="s">
        <v>9995</v>
      </c>
      <c r="E2002" s="261" t="s">
        <v>3046</v>
      </c>
      <c r="F2002" s="261">
        <v>829.2483097766526</v>
      </c>
      <c r="G2002" s="261" t="s">
        <v>3002</v>
      </c>
      <c r="H2002" s="261" t="s">
        <v>2922</v>
      </c>
      <c r="I2002" s="261" t="s">
        <v>9607</v>
      </c>
      <c r="J2002" s="213"/>
      <c r="K2002" s="214"/>
      <c r="L2002" s="214"/>
      <c r="M2002" s="214"/>
      <c r="N2002" s="214"/>
      <c r="O2002" s="214"/>
      <c r="P2002" s="216"/>
    </row>
    <row r="2003" spans="2:16">
      <c r="B2003" s="267">
        <v>46303</v>
      </c>
      <c r="C2003" s="261" t="s">
        <v>11667</v>
      </c>
      <c r="D2003" s="261" t="s">
        <v>9995</v>
      </c>
      <c r="E2003" s="261" t="s">
        <v>3046</v>
      </c>
      <c r="F2003" s="261">
        <v>411.21836558915669</v>
      </c>
      <c r="G2003" s="261" t="s">
        <v>7328</v>
      </c>
      <c r="H2003" s="261" t="s">
        <v>2918</v>
      </c>
      <c r="I2003" s="261" t="s">
        <v>9608</v>
      </c>
      <c r="J2003" s="213"/>
      <c r="K2003" s="214"/>
      <c r="L2003" s="214"/>
      <c r="M2003" s="214"/>
      <c r="N2003" s="214"/>
      <c r="O2003" s="214"/>
      <c r="P2003" s="216"/>
    </row>
    <row r="2004" spans="2:16">
      <c r="B2004" s="267">
        <v>46303</v>
      </c>
      <c r="C2004" s="261" t="s">
        <v>11667</v>
      </c>
      <c r="D2004" s="261" t="s">
        <v>9995</v>
      </c>
      <c r="E2004" s="261" t="s">
        <v>3046</v>
      </c>
      <c r="F2004" s="261">
        <v>411.21929515898228</v>
      </c>
      <c r="G2004" s="261" t="s">
        <v>7328</v>
      </c>
      <c r="H2004" s="261" t="s">
        <v>2917</v>
      </c>
      <c r="I2004" s="261" t="s">
        <v>9609</v>
      </c>
      <c r="J2004" s="213"/>
      <c r="K2004" s="214"/>
      <c r="L2004" s="214"/>
      <c r="M2004" s="214"/>
      <c r="N2004" s="214"/>
      <c r="O2004" s="214"/>
      <c r="P2004" s="216"/>
    </row>
    <row r="2005" spans="2:16">
      <c r="B2005" s="267">
        <v>46303</v>
      </c>
      <c r="C2005" s="261" t="s">
        <v>11667</v>
      </c>
      <c r="D2005" s="261" t="s">
        <v>9995</v>
      </c>
      <c r="E2005" s="261" t="s">
        <v>3046</v>
      </c>
      <c r="F2005" s="261">
        <v>411.22020690329367</v>
      </c>
      <c r="G2005" s="261" t="s">
        <v>7328</v>
      </c>
      <c r="H2005" s="261" t="s">
        <v>2916</v>
      </c>
      <c r="I2005" s="261" t="s">
        <v>9610</v>
      </c>
      <c r="J2005" s="213"/>
      <c r="K2005" s="214"/>
      <c r="L2005" s="214"/>
      <c r="M2005" s="214"/>
      <c r="N2005" s="214"/>
      <c r="O2005" s="214"/>
      <c r="P2005" s="216"/>
    </row>
    <row r="2006" spans="2:16">
      <c r="B2006" s="267">
        <v>46303</v>
      </c>
      <c r="C2006" s="261" t="s">
        <v>11667</v>
      </c>
      <c r="D2006" s="261" t="s">
        <v>9995</v>
      </c>
      <c r="E2006" s="261" t="s">
        <v>3046</v>
      </c>
      <c r="F2006" s="261">
        <v>411.21936921402812</v>
      </c>
      <c r="G2006" s="261" t="s">
        <v>7328</v>
      </c>
      <c r="H2006" s="261" t="s">
        <v>2978</v>
      </c>
      <c r="I2006" s="261" t="s">
        <v>9611</v>
      </c>
      <c r="J2006" s="213"/>
      <c r="K2006" s="214"/>
      <c r="L2006" s="214"/>
      <c r="M2006" s="214"/>
      <c r="N2006" s="214"/>
      <c r="O2006" s="214"/>
      <c r="P2006" s="216"/>
    </row>
    <row r="2007" spans="2:16">
      <c r="B2007" s="267">
        <v>46303</v>
      </c>
      <c r="C2007" s="261" t="s">
        <v>11667</v>
      </c>
      <c r="D2007" s="261" t="s">
        <v>9995</v>
      </c>
      <c r="E2007" s="261" t="s">
        <v>3046</v>
      </c>
      <c r="F2007" s="261">
        <v>446.84838978853082</v>
      </c>
      <c r="G2007" s="261" t="s">
        <v>7328</v>
      </c>
      <c r="H2007" s="261" t="s">
        <v>2864</v>
      </c>
      <c r="I2007" s="261" t="s">
        <v>9612</v>
      </c>
      <c r="J2007" s="213"/>
      <c r="K2007" s="214"/>
      <c r="L2007" s="214"/>
      <c r="M2007" s="214"/>
      <c r="N2007" s="214"/>
      <c r="O2007" s="214"/>
      <c r="P2007" s="216"/>
    </row>
    <row r="2008" spans="2:16">
      <c r="B2008" s="267">
        <v>46303</v>
      </c>
      <c r="C2008" s="261" t="s">
        <v>11667</v>
      </c>
      <c r="D2008" s="261" t="s">
        <v>9995</v>
      </c>
      <c r="E2008" s="261" t="s">
        <v>3046</v>
      </c>
      <c r="F2008" s="261">
        <v>413.45968402922148</v>
      </c>
      <c r="G2008" s="261" t="s">
        <v>7328</v>
      </c>
      <c r="H2008" s="261" t="s">
        <v>2976</v>
      </c>
      <c r="I2008" s="261" t="s">
        <v>9613</v>
      </c>
      <c r="J2008" s="213"/>
      <c r="K2008" s="214"/>
      <c r="L2008" s="214"/>
      <c r="M2008" s="214"/>
      <c r="N2008" s="214"/>
      <c r="O2008" s="214"/>
      <c r="P2008" s="216"/>
    </row>
    <row r="2009" spans="2:16">
      <c r="B2009" s="267">
        <v>46303</v>
      </c>
      <c r="C2009" s="261" t="s">
        <v>11667</v>
      </c>
      <c r="D2009" s="261" t="s">
        <v>9995</v>
      </c>
      <c r="E2009" s="261" t="s">
        <v>3046</v>
      </c>
      <c r="F2009" s="261">
        <v>446.8511664448306</v>
      </c>
      <c r="G2009" s="261" t="s">
        <v>7328</v>
      </c>
      <c r="H2009" s="261" t="s">
        <v>2945</v>
      </c>
      <c r="I2009" s="261" t="s">
        <v>9614</v>
      </c>
      <c r="J2009" s="213"/>
      <c r="K2009" s="214"/>
      <c r="L2009" s="214"/>
      <c r="M2009" s="214"/>
      <c r="N2009" s="214"/>
      <c r="O2009" s="214"/>
      <c r="P2009" s="216"/>
    </row>
    <row r="2010" spans="2:16">
      <c r="B2010" s="267">
        <v>46303</v>
      </c>
      <c r="C2010" s="261" t="s">
        <v>11667</v>
      </c>
      <c r="D2010" s="261" t="s">
        <v>9995</v>
      </c>
      <c r="E2010" s="261" t="s">
        <v>3046</v>
      </c>
      <c r="F2010" s="261">
        <v>566.6427455926314</v>
      </c>
      <c r="G2010" s="261" t="s">
        <v>7328</v>
      </c>
      <c r="H2010" s="261" t="s">
        <v>2974</v>
      </c>
      <c r="I2010" s="261" t="s">
        <v>9615</v>
      </c>
      <c r="J2010" s="213"/>
      <c r="K2010" s="214"/>
      <c r="L2010" s="214"/>
      <c r="M2010" s="214"/>
      <c r="N2010" s="214"/>
      <c r="O2010" s="214"/>
      <c r="P2010" s="216"/>
    </row>
    <row r="2011" spans="2:16">
      <c r="B2011" s="267">
        <v>46303</v>
      </c>
      <c r="C2011" s="261" t="s">
        <v>11667</v>
      </c>
      <c r="D2011" s="261" t="s">
        <v>9995</v>
      </c>
      <c r="E2011" s="261" t="s">
        <v>3046</v>
      </c>
      <c r="F2011" s="261">
        <v>685.29750691214576</v>
      </c>
      <c r="G2011" s="261" t="s">
        <v>2993</v>
      </c>
      <c r="H2011" s="261" t="s">
        <v>2937</v>
      </c>
      <c r="I2011" s="261" t="s">
        <v>9616</v>
      </c>
      <c r="J2011" s="213"/>
      <c r="K2011" s="214"/>
      <c r="L2011" s="214"/>
      <c r="M2011" s="214"/>
      <c r="N2011" s="214"/>
      <c r="O2011" s="214"/>
      <c r="P2011" s="216"/>
    </row>
    <row r="2012" spans="2:16">
      <c r="B2012" s="267">
        <v>46303</v>
      </c>
      <c r="C2012" s="261" t="s">
        <v>11667</v>
      </c>
      <c r="D2012" s="261" t="s">
        <v>9995</v>
      </c>
      <c r="E2012" s="261" t="s">
        <v>3046</v>
      </c>
      <c r="F2012" s="261">
        <v>562.56750681996346</v>
      </c>
      <c r="G2012" s="261" t="s">
        <v>2993</v>
      </c>
      <c r="H2012" s="261" t="s">
        <v>2938</v>
      </c>
      <c r="I2012" s="261" t="s">
        <v>9617</v>
      </c>
      <c r="J2012" s="213"/>
      <c r="K2012" s="214"/>
      <c r="L2012" s="214"/>
      <c r="M2012" s="214"/>
      <c r="N2012" s="214"/>
      <c r="O2012" s="214"/>
      <c r="P2012" s="216"/>
    </row>
    <row r="2013" spans="2:16">
      <c r="B2013" s="267">
        <v>46303</v>
      </c>
      <c r="C2013" s="261" t="s">
        <v>11667</v>
      </c>
      <c r="D2013" s="261" t="s">
        <v>9995</v>
      </c>
      <c r="E2013" s="261" t="s">
        <v>3046</v>
      </c>
      <c r="F2013" s="261">
        <v>554.76675420999527</v>
      </c>
      <c r="G2013" s="261" t="s">
        <v>2993</v>
      </c>
      <c r="H2013" s="261" t="s">
        <v>2939</v>
      </c>
      <c r="I2013" s="261" t="s">
        <v>9618</v>
      </c>
      <c r="J2013" s="213"/>
      <c r="K2013" s="214"/>
      <c r="L2013" s="214"/>
      <c r="M2013" s="214"/>
      <c r="N2013" s="214"/>
      <c r="O2013" s="214"/>
      <c r="P2013" s="216"/>
    </row>
    <row r="2014" spans="2:16">
      <c r="B2014" s="267">
        <v>46303</v>
      </c>
      <c r="C2014" s="261" t="s">
        <v>11667</v>
      </c>
      <c r="D2014" s="261" t="s">
        <v>9995</v>
      </c>
      <c r="E2014" s="261" t="s">
        <v>3046</v>
      </c>
      <c r="F2014" s="261">
        <v>546.96591078490019</v>
      </c>
      <c r="G2014" s="261" t="s">
        <v>2993</v>
      </c>
      <c r="H2014" s="261" t="s">
        <v>2940</v>
      </c>
      <c r="I2014" s="261" t="s">
        <v>9619</v>
      </c>
      <c r="J2014" s="213"/>
      <c r="K2014" s="214"/>
      <c r="L2014" s="214"/>
      <c r="M2014" s="214"/>
      <c r="N2014" s="214"/>
      <c r="O2014" s="214"/>
      <c r="P2014" s="216"/>
    </row>
    <row r="2015" spans="2:16">
      <c r="B2015" s="267">
        <v>46303</v>
      </c>
      <c r="C2015" s="261" t="s">
        <v>11667</v>
      </c>
      <c r="D2015" s="261" t="s">
        <v>9995</v>
      </c>
      <c r="E2015" s="261" t="s">
        <v>3046</v>
      </c>
      <c r="F2015" s="261">
        <v>421.88162276614457</v>
      </c>
      <c r="G2015" s="261" t="s">
        <v>2993</v>
      </c>
      <c r="H2015" s="261" t="s">
        <v>2864</v>
      </c>
      <c r="I2015" s="261" t="s">
        <v>9620</v>
      </c>
      <c r="J2015" s="213"/>
      <c r="K2015" s="214"/>
      <c r="L2015" s="214"/>
      <c r="M2015" s="214"/>
      <c r="N2015" s="214"/>
      <c r="O2015" s="214"/>
      <c r="P2015" s="216"/>
    </row>
    <row r="2016" spans="2:16">
      <c r="B2016" s="267">
        <v>46303</v>
      </c>
      <c r="C2016" s="261" t="s">
        <v>11667</v>
      </c>
      <c r="D2016" s="261" t="s">
        <v>9995</v>
      </c>
      <c r="E2016" s="261" t="s">
        <v>3046</v>
      </c>
      <c r="F2016" s="261">
        <v>419.53260183497332</v>
      </c>
      <c r="G2016" s="261" t="s">
        <v>2993</v>
      </c>
      <c r="H2016" s="261" t="s">
        <v>2945</v>
      </c>
      <c r="I2016" s="261" t="s">
        <v>9621</v>
      </c>
      <c r="J2016" s="213"/>
      <c r="K2016" s="214"/>
      <c r="L2016" s="214"/>
      <c r="M2016" s="214"/>
      <c r="N2016" s="214"/>
      <c r="O2016" s="214"/>
      <c r="P2016" s="216"/>
    </row>
    <row r="2017" spans="2:16">
      <c r="B2017" s="267">
        <v>46303</v>
      </c>
      <c r="C2017" s="261" t="s">
        <v>11667</v>
      </c>
      <c r="D2017" s="261" t="s">
        <v>9995</v>
      </c>
      <c r="E2017" s="261" t="s">
        <v>3046</v>
      </c>
      <c r="F2017" s="261">
        <v>405.43134118895978</v>
      </c>
      <c r="G2017" s="261" t="s">
        <v>2993</v>
      </c>
      <c r="H2017" s="261" t="s">
        <v>2974</v>
      </c>
      <c r="I2017" s="261" t="s">
        <v>9622</v>
      </c>
      <c r="J2017" s="213"/>
      <c r="K2017" s="214"/>
      <c r="L2017" s="214"/>
      <c r="M2017" s="214"/>
      <c r="N2017" s="214"/>
      <c r="O2017" s="214"/>
      <c r="P2017" s="216"/>
    </row>
    <row r="2018" spans="2:16">
      <c r="B2018" s="267">
        <v>46303</v>
      </c>
      <c r="C2018" s="261" t="s">
        <v>11667</v>
      </c>
      <c r="D2018" s="261" t="s">
        <v>9995</v>
      </c>
      <c r="E2018" s="261" t="s">
        <v>3046</v>
      </c>
      <c r="F2018" s="261">
        <v>592.86384823918343</v>
      </c>
      <c r="G2018" s="261" t="s">
        <v>2993</v>
      </c>
      <c r="H2018" s="261" t="s">
        <v>2975</v>
      </c>
      <c r="I2018" s="261" t="s">
        <v>9623</v>
      </c>
      <c r="J2018" s="213"/>
      <c r="K2018" s="214"/>
      <c r="L2018" s="214"/>
      <c r="M2018" s="214"/>
      <c r="N2018" s="214"/>
      <c r="O2018" s="214"/>
      <c r="P2018" s="216"/>
    </row>
    <row r="2019" spans="2:16">
      <c r="B2019" s="267">
        <v>46303</v>
      </c>
      <c r="C2019" s="261" t="s">
        <v>11667</v>
      </c>
      <c r="D2019" s="261" t="s">
        <v>9995</v>
      </c>
      <c r="E2019" s="261" t="s">
        <v>3049</v>
      </c>
      <c r="F2019" s="261">
        <v>483.61447917763138</v>
      </c>
      <c r="G2019" s="261" t="s">
        <v>7329</v>
      </c>
      <c r="H2019" s="261" t="s">
        <v>2933</v>
      </c>
      <c r="I2019" s="261" t="s">
        <v>9624</v>
      </c>
      <c r="J2019" s="213"/>
      <c r="K2019" s="214"/>
      <c r="L2019" s="214"/>
      <c r="M2019" s="214"/>
      <c r="N2019" s="214"/>
      <c r="O2019" s="214"/>
      <c r="P2019" s="216"/>
    </row>
    <row r="2020" spans="2:16">
      <c r="B2020" s="267">
        <v>46303</v>
      </c>
      <c r="C2020" s="261" t="s">
        <v>11667</v>
      </c>
      <c r="D2020" s="261" t="s">
        <v>9995</v>
      </c>
      <c r="E2020" s="261" t="s">
        <v>3049</v>
      </c>
      <c r="F2020" s="261">
        <v>388.28279987815768</v>
      </c>
      <c r="G2020" s="261" t="s">
        <v>7329</v>
      </c>
      <c r="H2020" s="261" t="s">
        <v>2864</v>
      </c>
      <c r="I2020" s="261" t="s">
        <v>9625</v>
      </c>
      <c r="J2020" s="213"/>
      <c r="K2020" s="214"/>
      <c r="L2020" s="214"/>
      <c r="M2020" s="214"/>
      <c r="N2020" s="214"/>
      <c r="O2020" s="214"/>
      <c r="P2020" s="216"/>
    </row>
    <row r="2021" spans="2:16">
      <c r="B2021" s="267">
        <v>46303</v>
      </c>
      <c r="C2021" s="261" t="s">
        <v>11667</v>
      </c>
      <c r="D2021" s="261" t="s">
        <v>9995</v>
      </c>
      <c r="E2021" s="261" t="s">
        <v>3049</v>
      </c>
      <c r="F2021" s="261">
        <v>519.05351824127138</v>
      </c>
      <c r="G2021" s="261" t="s">
        <v>3000</v>
      </c>
      <c r="H2021" s="261" t="s">
        <v>2936</v>
      </c>
      <c r="I2021" s="261" t="s">
        <v>9626</v>
      </c>
      <c r="J2021" s="213"/>
      <c r="K2021" s="214"/>
      <c r="L2021" s="214"/>
      <c r="M2021" s="214"/>
      <c r="N2021" s="214"/>
      <c r="O2021" s="214"/>
      <c r="P2021" s="216"/>
    </row>
    <row r="2022" spans="2:16">
      <c r="B2022" s="267">
        <v>46303</v>
      </c>
      <c r="C2022" s="261" t="s">
        <v>11667</v>
      </c>
      <c r="D2022" s="261" t="s">
        <v>9995</v>
      </c>
      <c r="E2022" s="261" t="s">
        <v>3049</v>
      </c>
      <c r="F2022" s="261">
        <v>697.34831134416163</v>
      </c>
      <c r="G2022" s="261" t="s">
        <v>7329</v>
      </c>
      <c r="H2022" s="261" t="s">
        <v>2916</v>
      </c>
      <c r="I2022" s="261" t="s">
        <v>9627</v>
      </c>
      <c r="J2022" s="213"/>
      <c r="K2022" s="214"/>
      <c r="L2022" s="214"/>
      <c r="M2022" s="214"/>
      <c r="N2022" s="214"/>
      <c r="O2022" s="214"/>
      <c r="P2022" s="216"/>
    </row>
    <row r="2023" spans="2:16">
      <c r="B2023" s="267">
        <v>46303</v>
      </c>
      <c r="C2023" s="261" t="s">
        <v>11667</v>
      </c>
      <c r="D2023" s="261" t="s">
        <v>9995</v>
      </c>
      <c r="E2023" s="261" t="s">
        <v>3049</v>
      </c>
      <c r="F2023" s="261">
        <v>806.64579039003002</v>
      </c>
      <c r="G2023" s="261" t="s">
        <v>7329</v>
      </c>
      <c r="H2023" s="261" t="s">
        <v>2978</v>
      </c>
      <c r="I2023" s="261" t="s">
        <v>9628</v>
      </c>
      <c r="J2023" s="213"/>
      <c r="K2023" s="214"/>
      <c r="L2023" s="214"/>
      <c r="M2023" s="214"/>
      <c r="N2023" s="214"/>
      <c r="O2023" s="214"/>
      <c r="P2023" s="216"/>
    </row>
    <row r="2024" spans="2:16">
      <c r="B2024" s="267">
        <v>46303</v>
      </c>
      <c r="C2024" s="261" t="s">
        <v>11667</v>
      </c>
      <c r="D2024" s="261" t="s">
        <v>9995</v>
      </c>
      <c r="E2024" s="261" t="s">
        <v>3049</v>
      </c>
      <c r="F2024" s="261">
        <v>520.76728325709701</v>
      </c>
      <c r="G2024" s="261" t="s">
        <v>3000</v>
      </c>
      <c r="H2024" s="261" t="s">
        <v>2935</v>
      </c>
      <c r="I2024" s="261" t="s">
        <v>9629</v>
      </c>
      <c r="J2024" s="213"/>
      <c r="K2024" s="214"/>
      <c r="L2024" s="214"/>
      <c r="M2024" s="214"/>
      <c r="N2024" s="214"/>
      <c r="O2024" s="214"/>
      <c r="P2024" s="216"/>
    </row>
    <row r="2025" spans="2:16">
      <c r="B2025" s="267">
        <v>46303</v>
      </c>
      <c r="C2025" s="261" t="s">
        <v>11667</v>
      </c>
      <c r="D2025" s="261" t="s">
        <v>9995</v>
      </c>
      <c r="E2025" s="261" t="s">
        <v>3049</v>
      </c>
      <c r="F2025" s="261">
        <v>433.18586896266788</v>
      </c>
      <c r="G2025" s="261" t="s">
        <v>3000</v>
      </c>
      <c r="H2025" s="261" t="s">
        <v>2918</v>
      </c>
      <c r="I2025" s="261" t="s">
        <v>9630</v>
      </c>
      <c r="J2025" s="213"/>
      <c r="K2025" s="214"/>
      <c r="L2025" s="214"/>
      <c r="M2025" s="214"/>
      <c r="N2025" s="214"/>
      <c r="O2025" s="214"/>
      <c r="P2025" s="216"/>
    </row>
    <row r="2026" spans="2:16">
      <c r="B2026" s="267">
        <v>46303</v>
      </c>
      <c r="C2026" s="261" t="s">
        <v>11667</v>
      </c>
      <c r="D2026" s="261" t="s">
        <v>9995</v>
      </c>
      <c r="E2026" s="261" t="s">
        <v>3049</v>
      </c>
      <c r="F2026" s="261">
        <v>432.85763978445902</v>
      </c>
      <c r="G2026" s="261" t="s">
        <v>3000</v>
      </c>
      <c r="H2026" s="261" t="s">
        <v>2917</v>
      </c>
      <c r="I2026" s="261" t="s">
        <v>9631</v>
      </c>
      <c r="J2026" s="213"/>
      <c r="K2026" s="214"/>
      <c r="L2026" s="214"/>
      <c r="M2026" s="214"/>
      <c r="N2026" s="214"/>
      <c r="O2026" s="214"/>
      <c r="P2026" s="216"/>
    </row>
    <row r="2027" spans="2:16">
      <c r="B2027" s="267">
        <v>46303</v>
      </c>
      <c r="C2027" s="261" t="s">
        <v>11667</v>
      </c>
      <c r="D2027" s="261" t="s">
        <v>9995</v>
      </c>
      <c r="E2027" s="261" t="s">
        <v>3049</v>
      </c>
      <c r="F2027" s="261">
        <v>433.18302263692021</v>
      </c>
      <c r="G2027" s="261" t="s">
        <v>3000</v>
      </c>
      <c r="H2027" s="261" t="s">
        <v>2916</v>
      </c>
      <c r="I2027" s="261" t="s">
        <v>9632</v>
      </c>
      <c r="J2027" s="213"/>
      <c r="K2027" s="214"/>
      <c r="L2027" s="214"/>
      <c r="M2027" s="214"/>
      <c r="N2027" s="214"/>
      <c r="O2027" s="214"/>
      <c r="P2027" s="216"/>
    </row>
    <row r="2028" spans="2:16">
      <c r="B2028" s="267">
        <v>46303</v>
      </c>
      <c r="C2028" s="261" t="s">
        <v>11667</v>
      </c>
      <c r="D2028" s="261" t="s">
        <v>9995</v>
      </c>
      <c r="E2028" s="261" t="s">
        <v>3049</v>
      </c>
      <c r="F2028" s="261">
        <v>446.95074789319187</v>
      </c>
      <c r="G2028" s="261" t="s">
        <v>3000</v>
      </c>
      <c r="H2028" s="261" t="s">
        <v>2977</v>
      </c>
      <c r="I2028" s="261" t="s">
        <v>9633</v>
      </c>
      <c r="J2028" s="213"/>
      <c r="K2028" s="214"/>
      <c r="L2028" s="214"/>
      <c r="M2028" s="214"/>
      <c r="N2028" s="214"/>
      <c r="O2028" s="214"/>
      <c r="P2028" s="216"/>
    </row>
    <row r="2029" spans="2:16">
      <c r="B2029" s="267">
        <v>46303</v>
      </c>
      <c r="C2029" s="261" t="s">
        <v>11667</v>
      </c>
      <c r="D2029" s="261" t="s">
        <v>9995</v>
      </c>
      <c r="E2029" s="261" t="s">
        <v>3049</v>
      </c>
      <c r="F2029" s="261">
        <v>445.41638758033508</v>
      </c>
      <c r="G2029" s="261" t="s">
        <v>3000</v>
      </c>
      <c r="H2029" s="261" t="s">
        <v>2976</v>
      </c>
      <c r="I2029" s="261" t="s">
        <v>9634</v>
      </c>
      <c r="J2029" s="213"/>
      <c r="K2029" s="214"/>
      <c r="L2029" s="214"/>
      <c r="M2029" s="214"/>
      <c r="N2029" s="214"/>
      <c r="O2029" s="214"/>
      <c r="P2029" s="216"/>
    </row>
    <row r="2030" spans="2:16">
      <c r="B2030" s="267">
        <v>46303</v>
      </c>
      <c r="C2030" s="261" t="s">
        <v>11667</v>
      </c>
      <c r="D2030" s="261" t="s">
        <v>9995</v>
      </c>
      <c r="E2030" s="261" t="s">
        <v>3049</v>
      </c>
      <c r="F2030" s="261">
        <v>444.92502022860572</v>
      </c>
      <c r="G2030" s="261" t="s">
        <v>3000</v>
      </c>
      <c r="H2030" s="261" t="s">
        <v>2866</v>
      </c>
      <c r="I2030" s="261" t="s">
        <v>9635</v>
      </c>
      <c r="J2030" s="213"/>
      <c r="K2030" s="214"/>
      <c r="L2030" s="214"/>
      <c r="M2030" s="214"/>
      <c r="N2030" s="214"/>
      <c r="O2030" s="214"/>
      <c r="P2030" s="216"/>
    </row>
    <row r="2031" spans="2:16">
      <c r="B2031" s="267">
        <v>46303</v>
      </c>
      <c r="C2031" s="261" t="s">
        <v>11667</v>
      </c>
      <c r="D2031" s="261" t="s">
        <v>9995</v>
      </c>
      <c r="E2031" s="261" t="s">
        <v>3049</v>
      </c>
      <c r="F2031" s="261">
        <v>478.00885330885649</v>
      </c>
      <c r="G2031" s="261" t="s">
        <v>7328</v>
      </c>
      <c r="H2031" s="261" t="s">
        <v>2939</v>
      </c>
      <c r="I2031" s="261" t="s">
        <v>9636</v>
      </c>
      <c r="J2031" s="213"/>
      <c r="K2031" s="214"/>
      <c r="L2031" s="214"/>
      <c r="M2031" s="214"/>
      <c r="N2031" s="214"/>
      <c r="O2031" s="214"/>
      <c r="P2031" s="216"/>
    </row>
    <row r="2032" spans="2:16">
      <c r="B2032" s="267">
        <v>46303</v>
      </c>
      <c r="C2032" s="261" t="s">
        <v>11667</v>
      </c>
      <c r="D2032" s="261" t="s">
        <v>9995</v>
      </c>
      <c r="E2032" s="261" t="s">
        <v>3049</v>
      </c>
      <c r="F2032" s="261">
        <v>680.76250015059486</v>
      </c>
      <c r="G2032" s="261" t="s">
        <v>2994</v>
      </c>
      <c r="H2032" s="261" t="s">
        <v>2937</v>
      </c>
      <c r="I2032" s="261" t="s">
        <v>9637</v>
      </c>
      <c r="J2032" s="213"/>
      <c r="K2032" s="214"/>
      <c r="L2032" s="214"/>
      <c r="M2032" s="214"/>
      <c r="N2032" s="214"/>
      <c r="O2032" s="214"/>
      <c r="P2032" s="216"/>
    </row>
    <row r="2033" spans="2:16">
      <c r="B2033" s="267">
        <v>46303</v>
      </c>
      <c r="C2033" s="261" t="s">
        <v>11667</v>
      </c>
      <c r="D2033" s="261" t="s">
        <v>9995</v>
      </c>
      <c r="E2033" s="261" t="s">
        <v>3049</v>
      </c>
      <c r="F2033" s="261">
        <v>446.20429224008689</v>
      </c>
      <c r="G2033" s="261" t="s">
        <v>2986</v>
      </c>
      <c r="H2033" s="261" t="s">
        <v>2974</v>
      </c>
      <c r="I2033" s="261" t="s">
        <v>9638</v>
      </c>
      <c r="J2033" s="213"/>
      <c r="K2033" s="214"/>
      <c r="L2033" s="214"/>
      <c r="M2033" s="214"/>
      <c r="N2033" s="214"/>
      <c r="O2033" s="214"/>
      <c r="P2033" s="216"/>
    </row>
    <row r="2034" spans="2:16">
      <c r="B2034" s="267">
        <v>46303</v>
      </c>
      <c r="C2034" s="261" t="s">
        <v>11667</v>
      </c>
      <c r="D2034" s="261" t="s">
        <v>9995</v>
      </c>
      <c r="E2034" s="261" t="s">
        <v>3049</v>
      </c>
      <c r="F2034" s="261">
        <v>547.848224112764</v>
      </c>
      <c r="G2034" s="261" t="s">
        <v>2986</v>
      </c>
      <c r="H2034" s="261" t="s">
        <v>2975</v>
      </c>
      <c r="I2034" s="261" t="s">
        <v>9639</v>
      </c>
      <c r="J2034" s="213"/>
      <c r="K2034" s="214"/>
      <c r="L2034" s="214"/>
      <c r="M2034" s="214"/>
      <c r="N2034" s="214"/>
      <c r="O2034" s="214"/>
      <c r="P2034" s="216"/>
    </row>
    <row r="2035" spans="2:16">
      <c r="B2035" s="267">
        <v>46303</v>
      </c>
      <c r="C2035" s="261" t="s">
        <v>11667</v>
      </c>
      <c r="D2035" s="261" t="s">
        <v>9995</v>
      </c>
      <c r="E2035" s="261" t="s">
        <v>3049</v>
      </c>
      <c r="F2035" s="261">
        <v>508.44183971220627</v>
      </c>
      <c r="G2035" s="261" t="s">
        <v>2986</v>
      </c>
      <c r="H2035" s="261" t="s">
        <v>2936</v>
      </c>
      <c r="I2035" s="261" t="s">
        <v>9640</v>
      </c>
      <c r="J2035" s="213"/>
      <c r="K2035" s="214"/>
      <c r="L2035" s="214"/>
      <c r="M2035" s="214"/>
      <c r="N2035" s="214"/>
      <c r="O2035" s="214"/>
      <c r="P2035" s="216"/>
    </row>
    <row r="2036" spans="2:16">
      <c r="B2036" s="267">
        <v>46303</v>
      </c>
      <c r="C2036" s="261" t="s">
        <v>11667</v>
      </c>
      <c r="D2036" s="261" t="s">
        <v>9995</v>
      </c>
      <c r="E2036" s="261" t="s">
        <v>3049</v>
      </c>
      <c r="F2036" s="261">
        <v>453.23632914130582</v>
      </c>
      <c r="G2036" s="261" t="s">
        <v>2986</v>
      </c>
      <c r="H2036" s="261" t="s">
        <v>2866</v>
      </c>
      <c r="I2036" s="261" t="s">
        <v>9641</v>
      </c>
      <c r="J2036" s="213"/>
      <c r="K2036" s="214"/>
      <c r="L2036" s="214"/>
      <c r="M2036" s="214"/>
      <c r="N2036" s="214"/>
      <c r="O2036" s="214"/>
      <c r="P2036" s="216"/>
    </row>
    <row r="2037" spans="2:16">
      <c r="B2037" s="267">
        <v>46303</v>
      </c>
      <c r="C2037" s="261" t="s">
        <v>11667</v>
      </c>
      <c r="D2037" s="261" t="s">
        <v>9995</v>
      </c>
      <c r="E2037" s="261" t="s">
        <v>3049</v>
      </c>
      <c r="F2037" s="261">
        <v>508.58805214986211</v>
      </c>
      <c r="G2037" s="261" t="s">
        <v>2986</v>
      </c>
      <c r="H2037" s="261" t="s">
        <v>2935</v>
      </c>
      <c r="I2037" s="261" t="s">
        <v>9642</v>
      </c>
      <c r="J2037" s="213"/>
      <c r="K2037" s="214"/>
      <c r="L2037" s="214"/>
      <c r="M2037" s="214"/>
      <c r="N2037" s="214"/>
      <c r="O2037" s="214"/>
      <c r="P2037" s="216"/>
    </row>
    <row r="2038" spans="2:16">
      <c r="B2038" s="267">
        <v>46303</v>
      </c>
      <c r="C2038" s="261" t="s">
        <v>11667</v>
      </c>
      <c r="D2038" s="261" t="s">
        <v>9995</v>
      </c>
      <c r="E2038" s="261" t="s">
        <v>3049</v>
      </c>
      <c r="F2038" s="261">
        <v>452.39123327285051</v>
      </c>
      <c r="G2038" s="261" t="s">
        <v>2986</v>
      </c>
      <c r="H2038" s="261" t="s">
        <v>2976</v>
      </c>
      <c r="I2038" s="261" t="s">
        <v>9643</v>
      </c>
      <c r="J2038" s="213"/>
      <c r="K2038" s="214"/>
      <c r="L2038" s="214"/>
      <c r="M2038" s="214"/>
      <c r="N2038" s="214"/>
      <c r="O2038" s="214"/>
      <c r="P2038" s="216"/>
    </row>
    <row r="2039" spans="2:16">
      <c r="B2039" s="267">
        <v>46303</v>
      </c>
      <c r="C2039" s="261" t="s">
        <v>11667</v>
      </c>
      <c r="D2039" s="261" t="s">
        <v>9995</v>
      </c>
      <c r="E2039" s="261" t="s">
        <v>3049</v>
      </c>
      <c r="F2039" s="261">
        <v>508.74202545708982</v>
      </c>
      <c r="G2039" s="261" t="s">
        <v>2986</v>
      </c>
      <c r="H2039" s="261" t="s">
        <v>2933</v>
      </c>
      <c r="I2039" s="261" t="s">
        <v>9644</v>
      </c>
      <c r="J2039" s="213"/>
      <c r="K2039" s="214"/>
      <c r="L2039" s="214"/>
      <c r="M2039" s="214"/>
      <c r="N2039" s="214"/>
      <c r="O2039" s="214"/>
      <c r="P2039" s="216"/>
    </row>
    <row r="2040" spans="2:16">
      <c r="B2040" s="267">
        <v>46303</v>
      </c>
      <c r="C2040" s="261" t="s">
        <v>11667</v>
      </c>
      <c r="D2040" s="261" t="s">
        <v>9995</v>
      </c>
      <c r="E2040" s="261" t="s">
        <v>3049</v>
      </c>
      <c r="F2040" s="261">
        <v>761.1613239380531</v>
      </c>
      <c r="G2040" s="261" t="s">
        <v>2986</v>
      </c>
      <c r="H2040" s="261" t="s">
        <v>2922</v>
      </c>
      <c r="I2040" s="261" t="s">
        <v>9645</v>
      </c>
      <c r="J2040" s="213"/>
      <c r="K2040" s="214"/>
      <c r="L2040" s="214"/>
      <c r="M2040" s="214"/>
      <c r="N2040" s="214"/>
      <c r="O2040" s="214"/>
      <c r="P2040" s="216"/>
    </row>
    <row r="2041" spans="2:16">
      <c r="B2041" s="267">
        <v>46303</v>
      </c>
      <c r="C2041" s="261" t="s">
        <v>11667</v>
      </c>
      <c r="D2041" s="261" t="s">
        <v>9995</v>
      </c>
      <c r="E2041" s="261" t="s">
        <v>3049</v>
      </c>
      <c r="F2041" s="261">
        <v>442.582831192296</v>
      </c>
      <c r="G2041" s="261" t="s">
        <v>2986</v>
      </c>
      <c r="H2041" s="261" t="s">
        <v>2918</v>
      </c>
      <c r="I2041" s="261" t="s">
        <v>9646</v>
      </c>
      <c r="J2041" s="213"/>
      <c r="K2041" s="214"/>
      <c r="L2041" s="214"/>
      <c r="M2041" s="214"/>
      <c r="N2041" s="214"/>
      <c r="O2041" s="214"/>
      <c r="P2041" s="216"/>
    </row>
    <row r="2042" spans="2:16">
      <c r="B2042" s="267">
        <v>46303</v>
      </c>
      <c r="C2042" s="261" t="s">
        <v>11667</v>
      </c>
      <c r="D2042" s="261" t="s">
        <v>9995</v>
      </c>
      <c r="E2042" s="261" t="s">
        <v>3049</v>
      </c>
      <c r="F2042" s="261">
        <v>442.43345827143639</v>
      </c>
      <c r="G2042" s="261" t="s">
        <v>2986</v>
      </c>
      <c r="H2042" s="261" t="s">
        <v>2917</v>
      </c>
      <c r="I2042" s="261" t="s">
        <v>9647</v>
      </c>
      <c r="J2042" s="213"/>
      <c r="K2042" s="214"/>
      <c r="L2042" s="214"/>
      <c r="M2042" s="214"/>
      <c r="N2042" s="214"/>
      <c r="O2042" s="214"/>
      <c r="P2042" s="216"/>
    </row>
    <row r="2043" spans="2:16">
      <c r="B2043" s="267">
        <v>46303</v>
      </c>
      <c r="C2043" s="261" t="s">
        <v>11667</v>
      </c>
      <c r="D2043" s="261" t="s">
        <v>9995</v>
      </c>
      <c r="E2043" s="261" t="s">
        <v>3049</v>
      </c>
      <c r="F2043" s="261">
        <v>440.2846739217639</v>
      </c>
      <c r="G2043" s="261" t="s">
        <v>2986</v>
      </c>
      <c r="H2043" s="261" t="s">
        <v>2978</v>
      </c>
      <c r="I2043" s="261" t="s">
        <v>9648</v>
      </c>
      <c r="J2043" s="213"/>
      <c r="K2043" s="214"/>
      <c r="L2043" s="214"/>
      <c r="M2043" s="214"/>
      <c r="N2043" s="214"/>
      <c r="O2043" s="214"/>
      <c r="P2043" s="216"/>
    </row>
    <row r="2044" spans="2:16">
      <c r="B2044" s="267">
        <v>46303</v>
      </c>
      <c r="C2044" s="261" t="s">
        <v>11667</v>
      </c>
      <c r="D2044" s="261" t="s">
        <v>9995</v>
      </c>
      <c r="E2044" s="261" t="s">
        <v>3049</v>
      </c>
      <c r="F2044" s="261">
        <v>485.32473436137661</v>
      </c>
      <c r="G2044" s="261" t="s">
        <v>7327</v>
      </c>
      <c r="H2044" s="261" t="s">
        <v>2918</v>
      </c>
      <c r="I2044" s="261" t="s">
        <v>9649</v>
      </c>
      <c r="J2044" s="213"/>
      <c r="K2044" s="214"/>
      <c r="L2044" s="214"/>
      <c r="M2044" s="214"/>
      <c r="N2044" s="214"/>
      <c r="O2044" s="214"/>
      <c r="P2044" s="216"/>
    </row>
    <row r="2045" spans="2:16">
      <c r="B2045" s="267">
        <v>46303</v>
      </c>
      <c r="C2045" s="261" t="s">
        <v>11667</v>
      </c>
      <c r="D2045" s="261" t="s">
        <v>9995</v>
      </c>
      <c r="E2045" s="261" t="s">
        <v>3049</v>
      </c>
      <c r="F2045" s="261">
        <v>532.02833613194525</v>
      </c>
      <c r="G2045" s="261" t="s">
        <v>2994</v>
      </c>
      <c r="H2045" s="261" t="s">
        <v>2922</v>
      </c>
      <c r="I2045" s="261" t="s">
        <v>9650</v>
      </c>
      <c r="J2045" s="213"/>
      <c r="K2045" s="214"/>
      <c r="L2045" s="214"/>
      <c r="M2045" s="214"/>
      <c r="N2045" s="214"/>
      <c r="O2045" s="214"/>
      <c r="P2045" s="216"/>
    </row>
    <row r="2046" spans="2:16">
      <c r="B2046" s="267">
        <v>46303</v>
      </c>
      <c r="C2046" s="261" t="s">
        <v>11667</v>
      </c>
      <c r="D2046" s="261" t="s">
        <v>9995</v>
      </c>
      <c r="E2046" s="261" t="s">
        <v>3049</v>
      </c>
      <c r="F2046" s="261">
        <v>465.15346528030932</v>
      </c>
      <c r="G2046" s="261" t="s">
        <v>2994</v>
      </c>
      <c r="H2046" s="261" t="s">
        <v>2978</v>
      </c>
      <c r="I2046" s="261" t="s">
        <v>9651</v>
      </c>
      <c r="J2046" s="213"/>
      <c r="K2046" s="214"/>
      <c r="L2046" s="214"/>
      <c r="M2046" s="214"/>
      <c r="N2046" s="214"/>
      <c r="O2046" s="214"/>
      <c r="P2046" s="216"/>
    </row>
    <row r="2047" spans="2:16">
      <c r="B2047" s="267">
        <v>46303</v>
      </c>
      <c r="C2047" s="261" t="s">
        <v>11683</v>
      </c>
      <c r="D2047" s="261" t="s">
        <v>9995</v>
      </c>
      <c r="E2047" s="261" t="s">
        <v>3049</v>
      </c>
      <c r="F2047" s="261">
        <v>423.50017074123019</v>
      </c>
      <c r="G2047" s="261" t="s">
        <v>2993</v>
      </c>
      <c r="H2047" s="261" t="s">
        <v>2933</v>
      </c>
      <c r="I2047" s="261" t="s">
        <v>9652</v>
      </c>
      <c r="J2047" s="213"/>
      <c r="K2047" s="214"/>
      <c r="L2047" s="214"/>
      <c r="M2047" s="214"/>
      <c r="N2047" s="214"/>
      <c r="O2047" s="214"/>
      <c r="P2047" s="216"/>
    </row>
    <row r="2048" spans="2:16">
      <c r="B2048" s="267">
        <v>46303</v>
      </c>
      <c r="C2048" s="261" t="s">
        <v>11683</v>
      </c>
      <c r="D2048" s="261" t="s">
        <v>9995</v>
      </c>
      <c r="E2048" s="261" t="s">
        <v>3049</v>
      </c>
      <c r="F2048" s="261">
        <v>451.6139287725091</v>
      </c>
      <c r="G2048" s="261" t="s">
        <v>2993</v>
      </c>
      <c r="H2048" s="261" t="s">
        <v>2917</v>
      </c>
      <c r="I2048" s="261" t="s">
        <v>9653</v>
      </c>
      <c r="J2048" s="213"/>
      <c r="K2048" s="214"/>
      <c r="L2048" s="214"/>
      <c r="M2048" s="214"/>
      <c r="N2048" s="214"/>
      <c r="O2048" s="214"/>
      <c r="P2048" s="216"/>
    </row>
    <row r="2049" spans="2:16">
      <c r="B2049" s="267">
        <v>46303</v>
      </c>
      <c r="C2049" s="261" t="s">
        <v>11683</v>
      </c>
      <c r="D2049" s="261" t="s">
        <v>9995</v>
      </c>
      <c r="E2049" s="261" t="s">
        <v>3049</v>
      </c>
      <c r="F2049" s="261">
        <v>451.61745215579867</v>
      </c>
      <c r="G2049" s="261" t="s">
        <v>2993</v>
      </c>
      <c r="H2049" s="261" t="s">
        <v>2916</v>
      </c>
      <c r="I2049" s="261" t="s">
        <v>9654</v>
      </c>
      <c r="J2049" s="213"/>
      <c r="K2049" s="214"/>
      <c r="L2049" s="214"/>
      <c r="M2049" s="214"/>
      <c r="N2049" s="214"/>
      <c r="O2049" s="214"/>
      <c r="P2049" s="216"/>
    </row>
    <row r="2050" spans="2:16">
      <c r="B2050" s="267">
        <v>46303</v>
      </c>
      <c r="C2050" s="261" t="s">
        <v>11683</v>
      </c>
      <c r="D2050" s="261" t="s">
        <v>9995</v>
      </c>
      <c r="E2050" s="261" t="s">
        <v>3049</v>
      </c>
      <c r="F2050" s="261">
        <v>451.61755940318108</v>
      </c>
      <c r="G2050" s="261" t="s">
        <v>2993</v>
      </c>
      <c r="H2050" s="261" t="s">
        <v>2978</v>
      </c>
      <c r="I2050" s="261" t="s">
        <v>9655</v>
      </c>
      <c r="J2050" s="213"/>
      <c r="K2050" s="214"/>
      <c r="L2050" s="214"/>
      <c r="M2050" s="214"/>
      <c r="N2050" s="214"/>
      <c r="O2050" s="214"/>
      <c r="P2050" s="216"/>
    </row>
    <row r="2051" spans="2:16">
      <c r="B2051" s="267">
        <v>46303</v>
      </c>
      <c r="C2051" s="261" t="s">
        <v>11683</v>
      </c>
      <c r="D2051" s="261" t="s">
        <v>9995</v>
      </c>
      <c r="E2051" s="261" t="s">
        <v>3049</v>
      </c>
      <c r="F2051" s="261">
        <v>424.9929084777832</v>
      </c>
      <c r="G2051" s="261" t="s">
        <v>2993</v>
      </c>
      <c r="H2051" s="261" t="s">
        <v>2935</v>
      </c>
      <c r="I2051" s="261" t="s">
        <v>9656</v>
      </c>
      <c r="J2051" s="213"/>
      <c r="K2051" s="214"/>
      <c r="L2051" s="214"/>
      <c r="M2051" s="214"/>
      <c r="N2051" s="214"/>
      <c r="O2051" s="214"/>
      <c r="P2051" s="216"/>
    </row>
    <row r="2052" spans="2:16">
      <c r="B2052" s="267">
        <v>46303</v>
      </c>
      <c r="C2052" s="261" t="s">
        <v>11683</v>
      </c>
      <c r="D2052" s="261" t="s">
        <v>9995</v>
      </c>
      <c r="E2052" s="261" t="s">
        <v>3049</v>
      </c>
      <c r="F2052" s="261">
        <v>424.9952730871737</v>
      </c>
      <c r="G2052" s="261" t="s">
        <v>2993</v>
      </c>
      <c r="H2052" s="261" t="s">
        <v>2936</v>
      </c>
      <c r="I2052" s="261" t="s">
        <v>9657</v>
      </c>
      <c r="J2052" s="213"/>
      <c r="K2052" s="214"/>
      <c r="L2052" s="214"/>
      <c r="M2052" s="214"/>
      <c r="N2052" s="214"/>
      <c r="O2052" s="214"/>
      <c r="P2052" s="216"/>
    </row>
    <row r="2053" spans="2:16">
      <c r="B2053" s="267">
        <v>46303</v>
      </c>
      <c r="C2053" s="261" t="s">
        <v>11683</v>
      </c>
      <c r="D2053" s="261" t="s">
        <v>9995</v>
      </c>
      <c r="E2053" s="261" t="s">
        <v>3049</v>
      </c>
      <c r="F2053" s="261">
        <v>424.99294872954488</v>
      </c>
      <c r="G2053" s="261" t="s">
        <v>2993</v>
      </c>
      <c r="H2053" s="261" t="s">
        <v>2937</v>
      </c>
      <c r="I2053" s="261" t="s">
        <v>9658</v>
      </c>
      <c r="J2053" s="213"/>
      <c r="K2053" s="214"/>
      <c r="L2053" s="214"/>
      <c r="M2053" s="214"/>
      <c r="N2053" s="214"/>
      <c r="O2053" s="214"/>
      <c r="P2053" s="216"/>
    </row>
    <row r="2054" spans="2:16">
      <c r="B2054" s="267">
        <v>46303</v>
      </c>
      <c r="C2054" s="261" t="s">
        <v>11683</v>
      </c>
      <c r="D2054" s="261" t="s">
        <v>9995</v>
      </c>
      <c r="E2054" s="261" t="s">
        <v>3049</v>
      </c>
      <c r="F2054" s="261">
        <v>424.99371179565787</v>
      </c>
      <c r="G2054" s="261" t="s">
        <v>2993</v>
      </c>
      <c r="H2054" s="261" t="s">
        <v>2938</v>
      </c>
      <c r="I2054" s="261" t="s">
        <v>9659</v>
      </c>
      <c r="J2054" s="213"/>
      <c r="K2054" s="214"/>
      <c r="L2054" s="214"/>
      <c r="M2054" s="214"/>
      <c r="N2054" s="214"/>
      <c r="O2054" s="214"/>
      <c r="P2054" s="216"/>
    </row>
    <row r="2055" spans="2:16">
      <c r="B2055" s="267">
        <v>46303</v>
      </c>
      <c r="C2055" s="261" t="s">
        <v>11683</v>
      </c>
      <c r="D2055" s="261" t="s">
        <v>9995</v>
      </c>
      <c r="E2055" s="261" t="s">
        <v>3049</v>
      </c>
      <c r="F2055" s="261">
        <v>433.24004741385579</v>
      </c>
      <c r="G2055" s="261" t="s">
        <v>2993</v>
      </c>
      <c r="H2055" s="261" t="s">
        <v>2939</v>
      </c>
      <c r="I2055" s="261" t="s">
        <v>9660</v>
      </c>
      <c r="J2055" s="213"/>
      <c r="K2055" s="214"/>
      <c r="L2055" s="214"/>
      <c r="M2055" s="214"/>
      <c r="N2055" s="214"/>
      <c r="O2055" s="214"/>
      <c r="P2055" s="216"/>
    </row>
    <row r="2056" spans="2:16">
      <c r="B2056" s="267">
        <v>46303</v>
      </c>
      <c r="C2056" s="261" t="s">
        <v>11683</v>
      </c>
      <c r="D2056" s="261" t="s">
        <v>9995</v>
      </c>
      <c r="E2056" s="261" t="s">
        <v>3049</v>
      </c>
      <c r="F2056" s="261">
        <v>485.45333306491369</v>
      </c>
      <c r="G2056" s="261" t="s">
        <v>2993</v>
      </c>
      <c r="H2056" s="261" t="s">
        <v>2977</v>
      </c>
      <c r="I2056" s="261" t="s">
        <v>9661</v>
      </c>
      <c r="J2056" s="213"/>
      <c r="K2056" s="214"/>
      <c r="L2056" s="214"/>
      <c r="M2056" s="214"/>
      <c r="N2056" s="214"/>
      <c r="O2056" s="214"/>
      <c r="P2056" s="216"/>
    </row>
    <row r="2057" spans="2:16">
      <c r="B2057" s="267">
        <v>46303</v>
      </c>
      <c r="C2057" s="261" t="s">
        <v>11683</v>
      </c>
      <c r="D2057" s="261" t="s">
        <v>9995</v>
      </c>
      <c r="E2057" s="261" t="s">
        <v>3049</v>
      </c>
      <c r="F2057" s="261">
        <v>424.06291126646101</v>
      </c>
      <c r="G2057" s="261" t="s">
        <v>2993</v>
      </c>
      <c r="H2057" s="261" t="s">
        <v>2940</v>
      </c>
      <c r="I2057" s="261" t="s">
        <v>9662</v>
      </c>
      <c r="J2057" s="213"/>
      <c r="K2057" s="214"/>
      <c r="L2057" s="214"/>
      <c r="M2057" s="214"/>
      <c r="N2057" s="214"/>
      <c r="O2057" s="214"/>
      <c r="P2057" s="216"/>
    </row>
    <row r="2058" spans="2:16">
      <c r="B2058" s="267">
        <v>46303</v>
      </c>
      <c r="C2058" s="261" t="s">
        <v>11683</v>
      </c>
      <c r="D2058" s="261" t="s">
        <v>9995</v>
      </c>
      <c r="E2058" s="261" t="s">
        <v>3049</v>
      </c>
      <c r="F2058" s="261">
        <v>453.14325463399291</v>
      </c>
      <c r="G2058" s="261" t="s">
        <v>2993</v>
      </c>
      <c r="H2058" s="261" t="s">
        <v>2976</v>
      </c>
      <c r="I2058" s="261" t="s">
        <v>9663</v>
      </c>
      <c r="J2058" s="213"/>
      <c r="K2058" s="214"/>
      <c r="L2058" s="214"/>
      <c r="M2058" s="214"/>
      <c r="N2058" s="214"/>
      <c r="O2058" s="214"/>
      <c r="P2058" s="216"/>
    </row>
    <row r="2059" spans="2:16">
      <c r="B2059" s="267">
        <v>46303</v>
      </c>
      <c r="C2059" s="261" t="s">
        <v>11683</v>
      </c>
      <c r="D2059" s="261" t="s">
        <v>9995</v>
      </c>
      <c r="E2059" s="261" t="s">
        <v>3049</v>
      </c>
      <c r="F2059" s="261">
        <v>565.4453639080748</v>
      </c>
      <c r="G2059" s="261" t="s">
        <v>2993</v>
      </c>
      <c r="H2059" s="261" t="s">
        <v>2865</v>
      </c>
      <c r="I2059" s="261" t="s">
        <v>9664</v>
      </c>
      <c r="J2059" s="213"/>
      <c r="K2059" s="214"/>
      <c r="L2059" s="214"/>
      <c r="M2059" s="214"/>
      <c r="N2059" s="214"/>
      <c r="O2059" s="214"/>
      <c r="P2059" s="216"/>
    </row>
    <row r="2060" spans="2:16">
      <c r="B2060" s="267">
        <v>46303</v>
      </c>
      <c r="C2060" s="261" t="s">
        <v>11683</v>
      </c>
      <c r="D2060" s="261" t="s">
        <v>9995</v>
      </c>
      <c r="E2060" s="261" t="s">
        <v>3049</v>
      </c>
      <c r="F2060" s="261">
        <v>453.15108305960888</v>
      </c>
      <c r="G2060" s="261" t="s">
        <v>2993</v>
      </c>
      <c r="H2060" s="261" t="s">
        <v>2866</v>
      </c>
      <c r="I2060" s="261" t="s">
        <v>9665</v>
      </c>
      <c r="J2060" s="213"/>
      <c r="K2060" s="214"/>
      <c r="L2060" s="214"/>
      <c r="M2060" s="214"/>
      <c r="N2060" s="214"/>
      <c r="O2060" s="214"/>
      <c r="P2060" s="216"/>
    </row>
    <row r="2061" spans="2:16">
      <c r="B2061" s="267">
        <v>46303</v>
      </c>
      <c r="C2061" s="261" t="s">
        <v>11683</v>
      </c>
      <c r="D2061" s="261" t="s">
        <v>9995</v>
      </c>
      <c r="E2061" s="261" t="s">
        <v>3049</v>
      </c>
      <c r="F2061" s="261">
        <v>441.57002286892379</v>
      </c>
      <c r="G2061" s="261" t="s">
        <v>2993</v>
      </c>
      <c r="H2061" s="261" t="s">
        <v>2975</v>
      </c>
      <c r="I2061" s="261" t="s">
        <v>9666</v>
      </c>
      <c r="J2061" s="213"/>
      <c r="K2061" s="214"/>
      <c r="L2061" s="214"/>
      <c r="M2061" s="214"/>
      <c r="N2061" s="214"/>
      <c r="O2061" s="214"/>
      <c r="P2061" s="216"/>
    </row>
    <row r="2062" spans="2:16">
      <c r="B2062" s="267">
        <v>46303</v>
      </c>
      <c r="C2062" s="261" t="s">
        <v>11683</v>
      </c>
      <c r="D2062" s="261" t="s">
        <v>9995</v>
      </c>
      <c r="E2062" s="261" t="s">
        <v>3049</v>
      </c>
      <c r="F2062" s="261">
        <v>460.23231869097799</v>
      </c>
      <c r="G2062" s="261" t="s">
        <v>2993</v>
      </c>
      <c r="H2062" s="261" t="s">
        <v>2864</v>
      </c>
      <c r="I2062" s="261" t="s">
        <v>9667</v>
      </c>
      <c r="J2062" s="213"/>
      <c r="K2062" s="214"/>
      <c r="L2062" s="214"/>
      <c r="M2062" s="214"/>
      <c r="N2062" s="214"/>
      <c r="O2062" s="214"/>
      <c r="P2062" s="216"/>
    </row>
    <row r="2063" spans="2:16">
      <c r="B2063" s="267">
        <v>46303</v>
      </c>
      <c r="C2063" s="261" t="s">
        <v>11683</v>
      </c>
      <c r="D2063" s="261" t="s">
        <v>9995</v>
      </c>
      <c r="E2063" s="261" t="s">
        <v>3049</v>
      </c>
      <c r="F2063" s="261">
        <v>470.82766090333462</v>
      </c>
      <c r="G2063" s="261" t="s">
        <v>2993</v>
      </c>
      <c r="H2063" s="261" t="s">
        <v>2945</v>
      </c>
      <c r="I2063" s="261" t="s">
        <v>9668</v>
      </c>
      <c r="J2063" s="213"/>
      <c r="K2063" s="214"/>
      <c r="L2063" s="214"/>
      <c r="M2063" s="214"/>
      <c r="N2063" s="214"/>
      <c r="O2063" s="214"/>
      <c r="P2063" s="216"/>
    </row>
    <row r="2064" spans="2:16">
      <c r="B2064" s="267">
        <v>46303</v>
      </c>
      <c r="C2064" s="261" t="s">
        <v>11683</v>
      </c>
      <c r="D2064" s="261" t="s">
        <v>9995</v>
      </c>
      <c r="E2064" s="261" t="s">
        <v>3049</v>
      </c>
      <c r="F2064" s="261">
        <v>776.48961176443845</v>
      </c>
      <c r="G2064" s="261" t="s">
        <v>2993</v>
      </c>
      <c r="H2064" s="261" t="s">
        <v>2974</v>
      </c>
      <c r="I2064" s="261" t="s">
        <v>9669</v>
      </c>
      <c r="J2064" s="213"/>
      <c r="K2064" s="214"/>
      <c r="L2064" s="214"/>
      <c r="M2064" s="214"/>
      <c r="N2064" s="214"/>
      <c r="O2064" s="214"/>
      <c r="P2064" s="216"/>
    </row>
    <row r="2065" spans="2:16">
      <c r="B2065" s="267">
        <v>46303</v>
      </c>
      <c r="C2065" s="261" t="s">
        <v>11681</v>
      </c>
      <c r="D2065" s="261" t="s">
        <v>9995</v>
      </c>
      <c r="E2065" s="261" t="s">
        <v>3036</v>
      </c>
      <c r="F2065" s="261">
        <v>588.827556271106</v>
      </c>
      <c r="G2065" s="261" t="s">
        <v>2999</v>
      </c>
      <c r="H2065" s="261" t="s">
        <v>2980</v>
      </c>
      <c r="I2065" s="261" t="s">
        <v>9670</v>
      </c>
      <c r="J2065" s="213"/>
      <c r="K2065" s="214"/>
      <c r="L2065" s="214"/>
      <c r="M2065" s="214"/>
      <c r="N2065" s="214"/>
      <c r="O2065" s="214"/>
      <c r="P2065" s="216"/>
    </row>
    <row r="2066" spans="2:16">
      <c r="B2066" s="267">
        <v>46303</v>
      </c>
      <c r="C2066" s="261" t="s">
        <v>11681</v>
      </c>
      <c r="D2066" s="261" t="s">
        <v>9995</v>
      </c>
      <c r="E2066" s="261" t="s">
        <v>3036</v>
      </c>
      <c r="F2066" s="261">
        <v>577.63346214964986</v>
      </c>
      <c r="G2066" s="261" t="s">
        <v>2999</v>
      </c>
      <c r="H2066" s="261" t="s">
        <v>2940</v>
      </c>
      <c r="I2066" s="261" t="s">
        <v>9671</v>
      </c>
      <c r="J2066" s="213"/>
      <c r="K2066" s="214"/>
      <c r="L2066" s="214"/>
      <c r="M2066" s="214"/>
      <c r="N2066" s="214"/>
      <c r="O2066" s="214"/>
      <c r="P2066" s="216"/>
    </row>
    <row r="2067" spans="2:16">
      <c r="B2067" s="267">
        <v>46303</v>
      </c>
      <c r="C2067" s="261" t="s">
        <v>11681</v>
      </c>
      <c r="D2067" s="261" t="s">
        <v>9995</v>
      </c>
      <c r="E2067" s="261" t="s">
        <v>3036</v>
      </c>
      <c r="F2067" s="261">
        <v>571.80224522203207</v>
      </c>
      <c r="G2067" s="261" t="s">
        <v>2999</v>
      </c>
      <c r="H2067" s="261" t="s">
        <v>2939</v>
      </c>
      <c r="I2067" s="261" t="s">
        <v>9672</v>
      </c>
      <c r="J2067" s="213"/>
      <c r="K2067" s="214"/>
      <c r="L2067" s="214"/>
      <c r="M2067" s="214"/>
      <c r="N2067" s="214"/>
      <c r="O2067" s="214"/>
      <c r="P2067" s="216"/>
    </row>
    <row r="2068" spans="2:16">
      <c r="B2068" s="267">
        <v>46303</v>
      </c>
      <c r="C2068" s="261" t="s">
        <v>11681</v>
      </c>
      <c r="D2068" s="261" t="s">
        <v>9995</v>
      </c>
      <c r="E2068" s="261" t="s">
        <v>3036</v>
      </c>
      <c r="F2068" s="261">
        <v>391.34130084887153</v>
      </c>
      <c r="G2068" s="261" t="s">
        <v>2998</v>
      </c>
      <c r="H2068" s="261" t="s">
        <v>2938</v>
      </c>
      <c r="I2068" s="261" t="s">
        <v>9673</v>
      </c>
      <c r="J2068" s="213"/>
      <c r="K2068" s="214"/>
      <c r="L2068" s="214"/>
      <c r="M2068" s="214"/>
      <c r="N2068" s="214"/>
      <c r="O2068" s="214"/>
      <c r="P2068" s="216"/>
    </row>
    <row r="2069" spans="2:16">
      <c r="B2069" s="267">
        <v>46303</v>
      </c>
      <c r="C2069" s="261" t="s">
        <v>11681</v>
      </c>
      <c r="D2069" s="261" t="s">
        <v>9995</v>
      </c>
      <c r="E2069" s="261" t="s">
        <v>3036</v>
      </c>
      <c r="F2069" s="261">
        <v>363.51032065600162</v>
      </c>
      <c r="G2069" s="261" t="s">
        <v>2998</v>
      </c>
      <c r="H2069" s="261" t="s">
        <v>2986</v>
      </c>
      <c r="I2069" s="261" t="s">
        <v>9674</v>
      </c>
      <c r="J2069" s="213"/>
      <c r="K2069" s="214"/>
      <c r="L2069" s="214"/>
      <c r="M2069" s="214"/>
      <c r="N2069" s="214"/>
      <c r="O2069" s="214"/>
      <c r="P2069" s="216"/>
    </row>
    <row r="2070" spans="2:16">
      <c r="B2070" s="267">
        <v>46303</v>
      </c>
      <c r="C2070" s="261" t="s">
        <v>11681</v>
      </c>
      <c r="D2070" s="261" t="s">
        <v>9995</v>
      </c>
      <c r="E2070" s="261" t="s">
        <v>3036</v>
      </c>
      <c r="F2070" s="261">
        <v>363.50897826068098</v>
      </c>
      <c r="G2070" s="261" t="s">
        <v>2998</v>
      </c>
      <c r="H2070" s="261" t="s">
        <v>2985</v>
      </c>
      <c r="I2070" s="261" t="s">
        <v>9675</v>
      </c>
      <c r="J2070" s="213"/>
      <c r="K2070" s="214"/>
      <c r="L2070" s="214"/>
      <c r="M2070" s="214"/>
      <c r="N2070" s="214"/>
      <c r="O2070" s="214"/>
      <c r="P2070" s="216"/>
    </row>
    <row r="2071" spans="2:16">
      <c r="B2071" s="267">
        <v>46303</v>
      </c>
      <c r="C2071" s="261" t="s">
        <v>11681</v>
      </c>
      <c r="D2071" s="261" t="s">
        <v>9995</v>
      </c>
      <c r="E2071" s="261" t="s">
        <v>3036</v>
      </c>
      <c r="F2071" s="261">
        <v>363.51144201029092</v>
      </c>
      <c r="G2071" s="261" t="s">
        <v>2998</v>
      </c>
      <c r="H2071" s="261" t="s">
        <v>3022</v>
      </c>
      <c r="I2071" s="261" t="s">
        <v>9676</v>
      </c>
      <c r="J2071" s="213"/>
      <c r="K2071" s="214"/>
      <c r="L2071" s="214"/>
      <c r="M2071" s="214"/>
      <c r="N2071" s="214"/>
      <c r="O2071" s="214"/>
      <c r="P2071" s="216"/>
    </row>
    <row r="2072" spans="2:16">
      <c r="B2072" s="267">
        <v>46303</v>
      </c>
      <c r="C2072" s="261" t="s">
        <v>11681</v>
      </c>
      <c r="D2072" s="261" t="s">
        <v>9995</v>
      </c>
      <c r="E2072" s="261" t="s">
        <v>3036</v>
      </c>
      <c r="F2072" s="261">
        <v>342.37554919719702</v>
      </c>
      <c r="G2072" s="261" t="s">
        <v>7332</v>
      </c>
      <c r="H2072" s="261" t="s">
        <v>2978</v>
      </c>
      <c r="I2072" s="261" t="s">
        <v>9677</v>
      </c>
      <c r="J2072" s="213"/>
      <c r="K2072" s="214"/>
      <c r="L2072" s="214"/>
      <c r="M2072" s="214"/>
      <c r="N2072" s="214"/>
      <c r="O2072" s="214"/>
      <c r="P2072" s="216"/>
    </row>
    <row r="2073" spans="2:16">
      <c r="B2073" s="267">
        <v>46303</v>
      </c>
      <c r="C2073" s="261" t="s">
        <v>11681</v>
      </c>
      <c r="D2073" s="261" t="s">
        <v>9995</v>
      </c>
      <c r="E2073" s="261" t="s">
        <v>3036</v>
      </c>
      <c r="F2073" s="261">
        <v>387.09641062933952</v>
      </c>
      <c r="G2073" s="261" t="s">
        <v>7332</v>
      </c>
      <c r="H2073" s="261" t="s">
        <v>7328</v>
      </c>
      <c r="I2073" s="261" t="s">
        <v>9678</v>
      </c>
      <c r="J2073" s="213"/>
      <c r="K2073" s="214"/>
      <c r="L2073" s="214"/>
      <c r="M2073" s="214"/>
      <c r="N2073" s="214"/>
      <c r="O2073" s="214"/>
      <c r="P2073" s="216"/>
    </row>
    <row r="2074" spans="2:16">
      <c r="B2074" s="267">
        <v>46303</v>
      </c>
      <c r="C2074" s="261" t="s">
        <v>11681</v>
      </c>
      <c r="D2074" s="261" t="s">
        <v>9995</v>
      </c>
      <c r="E2074" s="261" t="s">
        <v>3036</v>
      </c>
      <c r="F2074" s="261">
        <v>387.09771724417811</v>
      </c>
      <c r="G2074" s="261" t="s">
        <v>7332</v>
      </c>
      <c r="H2074" s="261" t="s">
        <v>2993</v>
      </c>
      <c r="I2074" s="261" t="s">
        <v>9679</v>
      </c>
      <c r="J2074" s="213"/>
      <c r="K2074" s="214"/>
      <c r="L2074" s="214"/>
      <c r="M2074" s="214"/>
      <c r="N2074" s="214"/>
      <c r="O2074" s="214"/>
      <c r="P2074" s="216"/>
    </row>
    <row r="2075" spans="2:16">
      <c r="B2075" s="267">
        <v>46303</v>
      </c>
      <c r="C2075" s="261" t="s">
        <v>11681</v>
      </c>
      <c r="D2075" s="261" t="s">
        <v>9995</v>
      </c>
      <c r="E2075" s="261" t="s">
        <v>3036</v>
      </c>
      <c r="F2075" s="261">
        <v>386.59959928505123</v>
      </c>
      <c r="G2075" s="261" t="s">
        <v>7332</v>
      </c>
      <c r="H2075" s="261" t="s">
        <v>2989</v>
      </c>
      <c r="I2075" s="261" t="s">
        <v>9680</v>
      </c>
      <c r="J2075" s="213"/>
      <c r="K2075" s="214"/>
      <c r="L2075" s="214"/>
      <c r="M2075" s="214"/>
      <c r="N2075" s="214"/>
      <c r="O2075" s="214"/>
      <c r="P2075" s="216"/>
    </row>
    <row r="2076" spans="2:16">
      <c r="B2076" s="267">
        <v>46303</v>
      </c>
      <c r="C2076" s="261" t="s">
        <v>11681</v>
      </c>
      <c r="D2076" s="261" t="s">
        <v>9995</v>
      </c>
      <c r="E2076" s="261" t="s">
        <v>3036</v>
      </c>
      <c r="F2076" s="261">
        <v>387.09643896762282</v>
      </c>
      <c r="G2076" s="261" t="s">
        <v>7332</v>
      </c>
      <c r="H2076" s="261" t="s">
        <v>2992</v>
      </c>
      <c r="I2076" s="261" t="s">
        <v>9681</v>
      </c>
      <c r="J2076" s="213"/>
      <c r="K2076" s="214"/>
      <c r="L2076" s="214"/>
      <c r="M2076" s="214"/>
      <c r="N2076" s="214"/>
      <c r="O2076" s="214"/>
      <c r="P2076" s="216"/>
    </row>
    <row r="2077" spans="2:16">
      <c r="B2077" s="267">
        <v>46303</v>
      </c>
      <c r="C2077" s="261" t="s">
        <v>11681</v>
      </c>
      <c r="D2077" s="261" t="s">
        <v>9995</v>
      </c>
      <c r="E2077" s="261" t="s">
        <v>3036</v>
      </c>
      <c r="F2077" s="261">
        <v>386.65593699552119</v>
      </c>
      <c r="G2077" s="261" t="s">
        <v>2998</v>
      </c>
      <c r="H2077" s="261" t="s">
        <v>2922</v>
      </c>
      <c r="I2077" s="261" t="s">
        <v>9682</v>
      </c>
      <c r="J2077" s="213"/>
      <c r="K2077" s="214"/>
      <c r="L2077" s="214"/>
      <c r="M2077" s="214"/>
      <c r="N2077" s="214"/>
      <c r="O2077" s="214"/>
      <c r="P2077" s="216"/>
    </row>
    <row r="2078" spans="2:16">
      <c r="B2078" s="267">
        <v>46303</v>
      </c>
      <c r="C2078" s="261" t="s">
        <v>11681</v>
      </c>
      <c r="D2078" s="261" t="s">
        <v>9995</v>
      </c>
      <c r="E2078" s="261" t="s">
        <v>3036</v>
      </c>
      <c r="F2078" s="261">
        <v>367.2060904931277</v>
      </c>
      <c r="G2078" s="261" t="s">
        <v>2998</v>
      </c>
      <c r="H2078" s="261" t="s">
        <v>2945</v>
      </c>
      <c r="I2078" s="261" t="s">
        <v>9683</v>
      </c>
      <c r="J2078" s="213"/>
      <c r="K2078" s="214"/>
      <c r="L2078" s="214"/>
      <c r="M2078" s="214"/>
      <c r="N2078" s="214"/>
      <c r="O2078" s="214"/>
      <c r="P2078" s="216"/>
    </row>
    <row r="2079" spans="2:16">
      <c r="B2079" s="267">
        <v>46303</v>
      </c>
      <c r="C2079" s="261" t="s">
        <v>11681</v>
      </c>
      <c r="D2079" s="261" t="s">
        <v>9995</v>
      </c>
      <c r="E2079" s="261" t="s">
        <v>3036</v>
      </c>
      <c r="F2079" s="261">
        <v>366.88174715265632</v>
      </c>
      <c r="G2079" s="261" t="s">
        <v>2998</v>
      </c>
      <c r="H2079" s="261" t="s">
        <v>2864</v>
      </c>
      <c r="I2079" s="261" t="s">
        <v>9684</v>
      </c>
      <c r="J2079" s="213"/>
      <c r="K2079" s="214"/>
      <c r="L2079" s="214"/>
      <c r="M2079" s="214"/>
      <c r="N2079" s="214"/>
      <c r="O2079" s="214"/>
      <c r="P2079" s="216"/>
    </row>
    <row r="2080" spans="2:16">
      <c r="B2080" s="267">
        <v>46303</v>
      </c>
      <c r="C2080" s="261" t="s">
        <v>11681</v>
      </c>
      <c r="D2080" s="261" t="s">
        <v>9995</v>
      </c>
      <c r="E2080" s="261" t="s">
        <v>3036</v>
      </c>
      <c r="F2080" s="261">
        <v>559.14830109104514</v>
      </c>
      <c r="G2080" s="261" t="s">
        <v>2998</v>
      </c>
      <c r="H2080" s="261" t="s">
        <v>2865</v>
      </c>
      <c r="I2080" s="261" t="s">
        <v>9685</v>
      </c>
      <c r="J2080" s="213"/>
      <c r="K2080" s="214"/>
      <c r="L2080" s="214"/>
      <c r="M2080" s="214"/>
      <c r="N2080" s="214"/>
      <c r="O2080" s="214"/>
      <c r="P2080" s="216"/>
    </row>
    <row r="2081" spans="2:16">
      <c r="B2081" s="267">
        <v>46303</v>
      </c>
      <c r="C2081" s="261" t="s">
        <v>11681</v>
      </c>
      <c r="D2081" s="261" t="s">
        <v>9995</v>
      </c>
      <c r="E2081" s="261" t="s">
        <v>3036</v>
      </c>
      <c r="F2081" s="261">
        <v>354.80038314219559</v>
      </c>
      <c r="G2081" s="261" t="s">
        <v>2997</v>
      </c>
      <c r="H2081" s="261" t="s">
        <v>2866</v>
      </c>
      <c r="I2081" s="261" t="s">
        <v>9686</v>
      </c>
      <c r="J2081" s="213"/>
      <c r="K2081" s="214"/>
      <c r="L2081" s="214"/>
      <c r="M2081" s="214"/>
      <c r="N2081" s="214"/>
      <c r="O2081" s="214"/>
      <c r="P2081" s="216"/>
    </row>
    <row r="2082" spans="2:16">
      <c r="B2082" s="267">
        <v>46303</v>
      </c>
      <c r="C2082" s="261" t="s">
        <v>11681</v>
      </c>
      <c r="D2082" s="261" t="s">
        <v>9995</v>
      </c>
      <c r="E2082" s="261" t="s">
        <v>3036</v>
      </c>
      <c r="F2082" s="261">
        <v>353.69228449929511</v>
      </c>
      <c r="G2082" s="261" t="s">
        <v>2997</v>
      </c>
      <c r="H2082" s="261" t="s">
        <v>2976</v>
      </c>
      <c r="I2082" s="261" t="s">
        <v>9687</v>
      </c>
      <c r="J2082" s="213"/>
      <c r="K2082" s="214"/>
      <c r="L2082" s="214"/>
      <c r="M2082" s="214"/>
      <c r="N2082" s="214"/>
      <c r="O2082" s="214"/>
      <c r="P2082" s="216"/>
    </row>
    <row r="2083" spans="2:16">
      <c r="B2083" s="267">
        <v>46303</v>
      </c>
      <c r="C2083" s="261" t="s">
        <v>11681</v>
      </c>
      <c r="D2083" s="261" t="s">
        <v>9995</v>
      </c>
      <c r="E2083" s="261" t="s">
        <v>3036</v>
      </c>
      <c r="F2083" s="261">
        <v>329.43832824099809</v>
      </c>
      <c r="G2083" s="261" t="s">
        <v>2996</v>
      </c>
      <c r="H2083" s="261" t="s">
        <v>2996</v>
      </c>
      <c r="I2083" s="261" t="s">
        <v>9688</v>
      </c>
      <c r="J2083" s="213"/>
      <c r="K2083" s="214"/>
      <c r="L2083" s="214"/>
      <c r="M2083" s="214"/>
      <c r="N2083" s="214"/>
      <c r="O2083" s="214"/>
      <c r="P2083" s="216"/>
    </row>
    <row r="2084" spans="2:16">
      <c r="B2084" s="267">
        <v>46303</v>
      </c>
      <c r="C2084" s="261" t="s">
        <v>11681</v>
      </c>
      <c r="D2084" s="261" t="s">
        <v>9995</v>
      </c>
      <c r="E2084" s="261" t="s">
        <v>3036</v>
      </c>
      <c r="F2084" s="261">
        <v>331.00980426929891</v>
      </c>
      <c r="G2084" s="261" t="s">
        <v>2996</v>
      </c>
      <c r="H2084" s="261" t="s">
        <v>2995</v>
      </c>
      <c r="I2084" s="261" t="s">
        <v>9689</v>
      </c>
      <c r="J2084" s="213"/>
      <c r="K2084" s="214"/>
      <c r="L2084" s="214"/>
      <c r="M2084" s="214"/>
      <c r="N2084" s="214"/>
      <c r="O2084" s="214"/>
      <c r="P2084" s="216"/>
    </row>
    <row r="2085" spans="2:16">
      <c r="B2085" s="267">
        <v>46303</v>
      </c>
      <c r="C2085" s="261" t="s">
        <v>11681</v>
      </c>
      <c r="D2085" s="261" t="s">
        <v>9995</v>
      </c>
      <c r="E2085" s="261" t="s">
        <v>3036</v>
      </c>
      <c r="F2085" s="261">
        <v>331.00746493879711</v>
      </c>
      <c r="G2085" s="261" t="s">
        <v>2996</v>
      </c>
      <c r="H2085" s="261" t="s">
        <v>2994</v>
      </c>
      <c r="I2085" s="261" t="s">
        <v>9690</v>
      </c>
      <c r="J2085" s="213"/>
      <c r="K2085" s="214"/>
      <c r="L2085" s="214"/>
      <c r="M2085" s="214"/>
      <c r="N2085" s="214"/>
      <c r="O2085" s="214"/>
      <c r="P2085" s="216"/>
    </row>
    <row r="2086" spans="2:16">
      <c r="B2086" s="267">
        <v>46303</v>
      </c>
      <c r="C2086" s="261" t="s">
        <v>11681</v>
      </c>
      <c r="D2086" s="261" t="s">
        <v>9995</v>
      </c>
      <c r="E2086" s="261" t="s">
        <v>3036</v>
      </c>
      <c r="F2086" s="261">
        <v>373.42723924573511</v>
      </c>
      <c r="G2086" s="261" t="s">
        <v>2997</v>
      </c>
      <c r="H2086" s="261" t="s">
        <v>2933</v>
      </c>
      <c r="I2086" s="261" t="s">
        <v>9691</v>
      </c>
      <c r="J2086" s="213"/>
      <c r="K2086" s="214"/>
      <c r="L2086" s="214"/>
      <c r="M2086" s="214"/>
      <c r="N2086" s="214"/>
      <c r="O2086" s="214"/>
      <c r="P2086" s="216"/>
    </row>
    <row r="2087" spans="2:16">
      <c r="B2087" s="267">
        <v>46303</v>
      </c>
      <c r="C2087" s="261" t="s">
        <v>11681</v>
      </c>
      <c r="D2087" s="261" t="s">
        <v>9995</v>
      </c>
      <c r="E2087" s="261" t="s">
        <v>3036</v>
      </c>
      <c r="F2087" s="261">
        <v>358.48405643831939</v>
      </c>
      <c r="G2087" s="261" t="s">
        <v>2997</v>
      </c>
      <c r="H2087" s="261" t="s">
        <v>2984</v>
      </c>
      <c r="I2087" s="261" t="s">
        <v>9692</v>
      </c>
      <c r="J2087" s="213"/>
      <c r="K2087" s="214"/>
      <c r="L2087" s="214"/>
      <c r="M2087" s="214"/>
      <c r="N2087" s="214"/>
      <c r="O2087" s="214"/>
      <c r="P2087" s="216"/>
    </row>
    <row r="2088" spans="2:16">
      <c r="B2088" s="267">
        <v>46303</v>
      </c>
      <c r="C2088" s="261" t="s">
        <v>11681</v>
      </c>
      <c r="D2088" s="261" t="s">
        <v>9995</v>
      </c>
      <c r="E2088" s="261" t="s">
        <v>3036</v>
      </c>
      <c r="F2088" s="261">
        <v>358.48503579292452</v>
      </c>
      <c r="G2088" s="261" t="s">
        <v>2997</v>
      </c>
      <c r="H2088" s="261" t="s">
        <v>2983</v>
      </c>
      <c r="I2088" s="261" t="s">
        <v>9693</v>
      </c>
      <c r="J2088" s="213"/>
      <c r="K2088" s="214"/>
      <c r="L2088" s="214"/>
      <c r="M2088" s="214"/>
      <c r="N2088" s="214"/>
      <c r="O2088" s="214"/>
      <c r="P2088" s="216"/>
    </row>
    <row r="2089" spans="2:16">
      <c r="B2089" s="267">
        <v>46303</v>
      </c>
      <c r="C2089" s="261" t="s">
        <v>11681</v>
      </c>
      <c r="D2089" s="261" t="s">
        <v>9995</v>
      </c>
      <c r="E2089" s="261" t="s">
        <v>3036</v>
      </c>
      <c r="F2089" s="261">
        <v>358.48446438182151</v>
      </c>
      <c r="G2089" s="261" t="s">
        <v>2997</v>
      </c>
      <c r="H2089" s="261" t="s">
        <v>2982</v>
      </c>
      <c r="I2089" s="261" t="s">
        <v>9694</v>
      </c>
      <c r="J2089" s="213"/>
      <c r="K2089" s="214"/>
      <c r="L2089" s="214"/>
      <c r="M2089" s="214"/>
      <c r="N2089" s="214"/>
      <c r="O2089" s="214"/>
      <c r="P2089" s="216"/>
    </row>
    <row r="2090" spans="2:16">
      <c r="B2090" s="267">
        <v>46303</v>
      </c>
      <c r="C2090" s="261" t="s">
        <v>11681</v>
      </c>
      <c r="D2090" s="261" t="s">
        <v>9995</v>
      </c>
      <c r="E2090" s="261" t="s">
        <v>3036</v>
      </c>
      <c r="F2090" s="261">
        <v>648.6964464536868</v>
      </c>
      <c r="G2090" s="261" t="s">
        <v>7332</v>
      </c>
      <c r="H2090" s="261" t="s">
        <v>2865</v>
      </c>
      <c r="I2090" s="261" t="s">
        <v>9695</v>
      </c>
      <c r="J2090" s="213"/>
      <c r="K2090" s="214"/>
      <c r="L2090" s="214"/>
      <c r="M2090" s="214"/>
      <c r="N2090" s="214"/>
      <c r="O2090" s="214"/>
      <c r="P2090" s="216"/>
    </row>
    <row r="2091" spans="2:16">
      <c r="B2091" s="267">
        <v>46303</v>
      </c>
      <c r="C2091" s="261" t="s">
        <v>11681</v>
      </c>
      <c r="D2091" s="261" t="s">
        <v>9995</v>
      </c>
      <c r="E2091" s="261" t="s">
        <v>3036</v>
      </c>
      <c r="F2091" s="261">
        <v>374.01309139281511</v>
      </c>
      <c r="G2091" s="261" t="s">
        <v>7332</v>
      </c>
      <c r="H2091" s="261" t="s">
        <v>2998</v>
      </c>
      <c r="I2091" s="261" t="s">
        <v>9696</v>
      </c>
      <c r="J2091" s="213"/>
      <c r="K2091" s="214"/>
      <c r="L2091" s="214"/>
      <c r="M2091" s="214"/>
      <c r="N2091" s="214"/>
      <c r="O2091" s="214"/>
      <c r="P2091" s="216"/>
    </row>
    <row r="2092" spans="2:16">
      <c r="B2092" s="267">
        <v>46303</v>
      </c>
      <c r="C2092" s="261" t="s">
        <v>11681</v>
      </c>
      <c r="D2092" s="261" t="s">
        <v>9995</v>
      </c>
      <c r="E2092" s="261" t="s">
        <v>3036</v>
      </c>
      <c r="F2092" s="261">
        <v>374.01310131512582</v>
      </c>
      <c r="G2092" s="261" t="s">
        <v>7332</v>
      </c>
      <c r="H2092" s="261" t="s">
        <v>2997</v>
      </c>
      <c r="I2092" s="261" t="s">
        <v>9697</v>
      </c>
      <c r="J2092" s="213"/>
      <c r="K2092" s="214"/>
      <c r="L2092" s="214"/>
      <c r="M2092" s="214"/>
      <c r="N2092" s="214"/>
      <c r="O2092" s="214"/>
      <c r="P2092" s="216"/>
    </row>
    <row r="2093" spans="2:16">
      <c r="B2093" s="267">
        <v>46303</v>
      </c>
      <c r="C2093" s="261" t="s">
        <v>11681</v>
      </c>
      <c r="D2093" s="261" t="s">
        <v>9995</v>
      </c>
      <c r="E2093" s="261" t="s">
        <v>3036</v>
      </c>
      <c r="F2093" s="261">
        <v>364.27809514291579</v>
      </c>
      <c r="G2093" s="261" t="s">
        <v>7333</v>
      </c>
      <c r="H2093" s="261" t="s">
        <v>2933</v>
      </c>
      <c r="I2093" s="261" t="s">
        <v>9698</v>
      </c>
      <c r="J2093" s="213"/>
      <c r="K2093" s="214"/>
      <c r="L2093" s="214"/>
      <c r="M2093" s="214"/>
      <c r="N2093" s="214"/>
      <c r="O2093" s="214"/>
      <c r="P2093" s="216"/>
    </row>
    <row r="2094" spans="2:16">
      <c r="B2094" s="267">
        <v>46303</v>
      </c>
      <c r="C2094" s="261" t="s">
        <v>11681</v>
      </c>
      <c r="D2094" s="261" t="s">
        <v>9995</v>
      </c>
      <c r="E2094" s="261" t="s">
        <v>3036</v>
      </c>
      <c r="F2094" s="261">
        <v>364.27790975105017</v>
      </c>
      <c r="G2094" s="261" t="s">
        <v>7333</v>
      </c>
      <c r="H2094" s="261" t="s">
        <v>2917</v>
      </c>
      <c r="I2094" s="261" t="s">
        <v>9699</v>
      </c>
      <c r="J2094" s="213"/>
      <c r="K2094" s="214"/>
      <c r="L2094" s="214"/>
      <c r="M2094" s="214"/>
      <c r="N2094" s="214"/>
      <c r="O2094" s="214"/>
      <c r="P2094" s="216"/>
    </row>
    <row r="2095" spans="2:16">
      <c r="B2095" s="267">
        <v>46303</v>
      </c>
      <c r="C2095" s="261" t="s">
        <v>11681</v>
      </c>
      <c r="D2095" s="261" t="s">
        <v>9995</v>
      </c>
      <c r="E2095" s="261" t="s">
        <v>3036</v>
      </c>
      <c r="F2095" s="261">
        <v>364.27794492803508</v>
      </c>
      <c r="G2095" s="261" t="s">
        <v>7333</v>
      </c>
      <c r="H2095" s="261" t="s">
        <v>2918</v>
      </c>
      <c r="I2095" s="261" t="s">
        <v>9700</v>
      </c>
      <c r="J2095" s="213"/>
      <c r="K2095" s="214"/>
      <c r="L2095" s="214"/>
      <c r="M2095" s="214"/>
      <c r="N2095" s="214"/>
      <c r="O2095" s="214"/>
      <c r="P2095" s="216"/>
    </row>
    <row r="2096" spans="2:16">
      <c r="B2096" s="267">
        <v>46303</v>
      </c>
      <c r="C2096" s="261" t="s">
        <v>11681</v>
      </c>
      <c r="D2096" s="261" t="s">
        <v>9995</v>
      </c>
      <c r="E2096" s="261" t="s">
        <v>3036</v>
      </c>
      <c r="F2096" s="261">
        <v>364.2779152309522</v>
      </c>
      <c r="G2096" s="261" t="s">
        <v>7333</v>
      </c>
      <c r="H2096" s="261" t="s">
        <v>2922</v>
      </c>
      <c r="I2096" s="261" t="s">
        <v>9701</v>
      </c>
      <c r="J2096" s="213"/>
      <c r="K2096" s="214"/>
      <c r="L2096" s="214"/>
      <c r="M2096" s="214"/>
      <c r="N2096" s="214"/>
      <c r="O2096" s="214"/>
      <c r="P2096" s="216"/>
    </row>
    <row r="2097" spans="2:16">
      <c r="B2097" s="267">
        <v>46303</v>
      </c>
      <c r="C2097" s="261" t="s">
        <v>11681</v>
      </c>
      <c r="D2097" s="261" t="s">
        <v>9995</v>
      </c>
      <c r="E2097" s="261" t="s">
        <v>3036</v>
      </c>
      <c r="F2097" s="261">
        <v>379.50326555967331</v>
      </c>
      <c r="G2097" s="261" t="s">
        <v>7335</v>
      </c>
      <c r="H2097" s="261" t="s">
        <v>2917</v>
      </c>
      <c r="I2097" s="261" t="s">
        <v>9702</v>
      </c>
      <c r="J2097" s="213"/>
      <c r="K2097" s="214"/>
      <c r="L2097" s="214"/>
      <c r="M2097" s="214"/>
      <c r="N2097" s="214"/>
      <c r="O2097" s="214"/>
      <c r="P2097" s="216"/>
    </row>
    <row r="2098" spans="2:16">
      <c r="B2098" s="267">
        <v>46303</v>
      </c>
      <c r="C2098" s="261" t="s">
        <v>11681</v>
      </c>
      <c r="D2098" s="261" t="s">
        <v>9995</v>
      </c>
      <c r="E2098" s="261" t="s">
        <v>3044</v>
      </c>
      <c r="F2098" s="261">
        <v>349.20548727922142</v>
      </c>
      <c r="G2098" s="261" t="s">
        <v>2996</v>
      </c>
      <c r="H2098" s="261" t="s">
        <v>2866</v>
      </c>
      <c r="I2098" s="261" t="s">
        <v>9703</v>
      </c>
      <c r="J2098" s="213"/>
      <c r="K2098" s="214"/>
      <c r="L2098" s="214"/>
      <c r="M2098" s="214"/>
      <c r="N2098" s="214"/>
      <c r="O2098" s="214"/>
      <c r="P2098" s="216"/>
    </row>
    <row r="2099" spans="2:16">
      <c r="B2099" s="267">
        <v>46303</v>
      </c>
      <c r="C2099" s="261" t="s">
        <v>11681</v>
      </c>
      <c r="D2099" s="261" t="s">
        <v>9995</v>
      </c>
      <c r="E2099" s="261" t="s">
        <v>3044</v>
      </c>
      <c r="F2099" s="261">
        <v>354.00608350615948</v>
      </c>
      <c r="G2099" s="261" t="s">
        <v>2996</v>
      </c>
      <c r="H2099" s="261" t="s">
        <v>2976</v>
      </c>
      <c r="I2099" s="261" t="s">
        <v>9704</v>
      </c>
      <c r="J2099" s="213"/>
      <c r="K2099" s="214"/>
      <c r="L2099" s="214"/>
      <c r="M2099" s="214"/>
      <c r="N2099" s="214"/>
      <c r="O2099" s="214"/>
      <c r="P2099" s="216"/>
    </row>
    <row r="2100" spans="2:16">
      <c r="B2100" s="267">
        <v>46303</v>
      </c>
      <c r="C2100" s="261" t="s">
        <v>11681</v>
      </c>
      <c r="D2100" s="261" t="s">
        <v>9995</v>
      </c>
      <c r="E2100" s="261" t="s">
        <v>3044</v>
      </c>
      <c r="F2100" s="261">
        <v>343.43081882130349</v>
      </c>
      <c r="G2100" s="261" t="s">
        <v>2996</v>
      </c>
      <c r="H2100" s="261" t="s">
        <v>3021</v>
      </c>
      <c r="I2100" s="261" t="s">
        <v>9705</v>
      </c>
      <c r="J2100" s="213"/>
      <c r="K2100" s="214"/>
      <c r="L2100" s="214"/>
      <c r="M2100" s="214"/>
      <c r="N2100" s="214"/>
      <c r="O2100" s="214"/>
      <c r="P2100" s="216"/>
    </row>
    <row r="2101" spans="2:16">
      <c r="B2101" s="267">
        <v>46303</v>
      </c>
      <c r="C2101" s="261" t="s">
        <v>11681</v>
      </c>
      <c r="D2101" s="261" t="s">
        <v>9995</v>
      </c>
      <c r="E2101" s="261" t="s">
        <v>3044</v>
      </c>
      <c r="F2101" s="261">
        <v>345.00532148778439</v>
      </c>
      <c r="G2101" s="261" t="s">
        <v>7333</v>
      </c>
      <c r="H2101" s="261" t="s">
        <v>2994</v>
      </c>
      <c r="I2101" s="261" t="s">
        <v>9706</v>
      </c>
      <c r="J2101" s="213"/>
      <c r="K2101" s="214"/>
      <c r="L2101" s="214"/>
      <c r="M2101" s="214"/>
      <c r="N2101" s="214"/>
      <c r="O2101" s="214"/>
      <c r="P2101" s="216"/>
    </row>
    <row r="2102" spans="2:16">
      <c r="B2102" s="267">
        <v>46303</v>
      </c>
      <c r="C2102" s="261" t="s">
        <v>11681</v>
      </c>
      <c r="D2102" s="261" t="s">
        <v>9995</v>
      </c>
      <c r="E2102" s="261" t="s">
        <v>3044</v>
      </c>
      <c r="F2102" s="261">
        <v>354.82346390280873</v>
      </c>
      <c r="G2102" s="261" t="s">
        <v>7334</v>
      </c>
      <c r="H2102" s="261" t="s">
        <v>2922</v>
      </c>
      <c r="I2102" s="261" t="s">
        <v>9707</v>
      </c>
      <c r="J2102" s="213"/>
      <c r="K2102" s="214"/>
      <c r="L2102" s="214"/>
      <c r="M2102" s="214"/>
      <c r="N2102" s="214"/>
      <c r="O2102" s="214"/>
      <c r="P2102" s="216"/>
    </row>
    <row r="2103" spans="2:16">
      <c r="B2103" s="267">
        <v>46303</v>
      </c>
      <c r="C2103" s="261" t="s">
        <v>11681</v>
      </c>
      <c r="D2103" s="261" t="s">
        <v>9995</v>
      </c>
      <c r="E2103" s="261" t="s">
        <v>3044</v>
      </c>
      <c r="F2103" s="261">
        <v>354.82221481669689</v>
      </c>
      <c r="G2103" s="261" t="s">
        <v>7334</v>
      </c>
      <c r="H2103" s="261" t="s">
        <v>2918</v>
      </c>
      <c r="I2103" s="261" t="s">
        <v>9708</v>
      </c>
      <c r="J2103" s="213"/>
      <c r="K2103" s="214"/>
      <c r="L2103" s="214"/>
      <c r="M2103" s="214"/>
      <c r="N2103" s="214"/>
      <c r="O2103" s="214"/>
      <c r="P2103" s="216"/>
    </row>
    <row r="2104" spans="2:16">
      <c r="B2104" s="267">
        <v>46303</v>
      </c>
      <c r="C2104" s="261" t="s">
        <v>11681</v>
      </c>
      <c r="D2104" s="261" t="s">
        <v>9995</v>
      </c>
      <c r="E2104" s="261" t="s">
        <v>3044</v>
      </c>
      <c r="F2104" s="261">
        <v>354.82333227619529</v>
      </c>
      <c r="G2104" s="261" t="s">
        <v>7334</v>
      </c>
      <c r="H2104" s="261" t="s">
        <v>2917</v>
      </c>
      <c r="I2104" s="261" t="s">
        <v>9709</v>
      </c>
      <c r="J2104" s="213"/>
      <c r="K2104" s="214"/>
      <c r="L2104" s="214"/>
      <c r="M2104" s="214"/>
      <c r="N2104" s="214"/>
      <c r="O2104" s="214"/>
      <c r="P2104" s="216"/>
    </row>
    <row r="2105" spans="2:16">
      <c r="B2105" s="267">
        <v>46303</v>
      </c>
      <c r="C2105" s="261" t="s">
        <v>11681</v>
      </c>
      <c r="D2105" s="261" t="s">
        <v>9995</v>
      </c>
      <c r="E2105" s="261" t="s">
        <v>3044</v>
      </c>
      <c r="F2105" s="261">
        <v>354.82510050944978</v>
      </c>
      <c r="G2105" s="261" t="s">
        <v>7334</v>
      </c>
      <c r="H2105" s="261" t="s">
        <v>2938</v>
      </c>
      <c r="I2105" s="261" t="s">
        <v>9710</v>
      </c>
      <c r="J2105" s="213"/>
      <c r="K2105" s="214"/>
      <c r="L2105" s="214"/>
      <c r="M2105" s="214"/>
      <c r="N2105" s="214"/>
      <c r="O2105" s="214"/>
      <c r="P2105" s="216"/>
    </row>
    <row r="2106" spans="2:16">
      <c r="B2106" s="267">
        <v>46303</v>
      </c>
      <c r="C2106" s="261" t="s">
        <v>11681</v>
      </c>
      <c r="D2106" s="261" t="s">
        <v>9995</v>
      </c>
      <c r="E2106" s="261" t="s">
        <v>3044</v>
      </c>
      <c r="F2106" s="261">
        <v>354.82221872452652</v>
      </c>
      <c r="G2106" s="261" t="s">
        <v>7334</v>
      </c>
      <c r="H2106" s="261" t="s">
        <v>2937</v>
      </c>
      <c r="I2106" s="261" t="s">
        <v>9711</v>
      </c>
      <c r="J2106" s="213"/>
      <c r="K2106" s="214"/>
      <c r="L2106" s="214"/>
      <c r="M2106" s="214"/>
      <c r="N2106" s="214"/>
      <c r="O2106" s="214"/>
      <c r="P2106" s="216"/>
    </row>
    <row r="2107" spans="2:16">
      <c r="B2107" s="267">
        <v>46303</v>
      </c>
      <c r="C2107" s="261" t="s">
        <v>11681</v>
      </c>
      <c r="D2107" s="261" t="s">
        <v>9995</v>
      </c>
      <c r="E2107" s="261" t="s">
        <v>3044</v>
      </c>
      <c r="F2107" s="261">
        <v>343.43982522096479</v>
      </c>
      <c r="G2107" s="261" t="s">
        <v>7334</v>
      </c>
      <c r="H2107" s="261" t="s">
        <v>2990</v>
      </c>
      <c r="I2107" s="261" t="s">
        <v>9712</v>
      </c>
      <c r="J2107" s="213"/>
      <c r="K2107" s="214"/>
      <c r="L2107" s="214"/>
      <c r="M2107" s="214"/>
      <c r="N2107" s="214"/>
      <c r="O2107" s="214"/>
      <c r="P2107" s="216"/>
    </row>
    <row r="2108" spans="2:16">
      <c r="B2108" s="267">
        <v>46303</v>
      </c>
      <c r="C2108" s="261" t="s">
        <v>11681</v>
      </c>
      <c r="D2108" s="261" t="s">
        <v>9995</v>
      </c>
      <c r="E2108" s="261" t="s">
        <v>3044</v>
      </c>
      <c r="F2108" s="261">
        <v>354.82342952862382</v>
      </c>
      <c r="G2108" s="261" t="s">
        <v>7334</v>
      </c>
      <c r="H2108" s="261" t="s">
        <v>2936</v>
      </c>
      <c r="I2108" s="261" t="s">
        <v>9713</v>
      </c>
      <c r="J2108" s="213"/>
      <c r="K2108" s="214"/>
      <c r="L2108" s="214"/>
      <c r="M2108" s="214"/>
      <c r="N2108" s="214"/>
      <c r="O2108" s="214"/>
      <c r="P2108" s="216"/>
    </row>
    <row r="2109" spans="2:16">
      <c r="B2109" s="267">
        <v>46303</v>
      </c>
      <c r="C2109" s="261" t="s">
        <v>11681</v>
      </c>
      <c r="D2109" s="261" t="s">
        <v>9995</v>
      </c>
      <c r="E2109" s="261" t="s">
        <v>3044</v>
      </c>
      <c r="F2109" s="261">
        <v>343.43983818311239</v>
      </c>
      <c r="G2109" s="261" t="s">
        <v>7334</v>
      </c>
      <c r="H2109" s="261" t="s">
        <v>2991</v>
      </c>
      <c r="I2109" s="261" t="s">
        <v>9714</v>
      </c>
      <c r="J2109" s="213"/>
      <c r="K2109" s="214"/>
      <c r="L2109" s="214"/>
      <c r="M2109" s="214"/>
      <c r="N2109" s="214"/>
      <c r="O2109" s="214"/>
      <c r="P2109" s="216"/>
    </row>
    <row r="2110" spans="2:16">
      <c r="B2110" s="267">
        <v>46303</v>
      </c>
      <c r="C2110" s="261" t="s">
        <v>11681</v>
      </c>
      <c r="D2110" s="261" t="s">
        <v>9995</v>
      </c>
      <c r="E2110" s="261" t="s">
        <v>3044</v>
      </c>
      <c r="F2110" s="261">
        <v>354.82327883597458</v>
      </c>
      <c r="G2110" s="261" t="s">
        <v>7334</v>
      </c>
      <c r="H2110" s="261" t="s">
        <v>2935</v>
      </c>
      <c r="I2110" s="261" t="s">
        <v>9715</v>
      </c>
      <c r="J2110" s="213"/>
      <c r="K2110" s="214"/>
      <c r="L2110" s="214"/>
      <c r="M2110" s="214"/>
      <c r="N2110" s="214"/>
      <c r="O2110" s="214"/>
      <c r="P2110" s="216"/>
    </row>
    <row r="2111" spans="2:16">
      <c r="B2111" s="267">
        <v>46303</v>
      </c>
      <c r="C2111" s="261" t="s">
        <v>11681</v>
      </c>
      <c r="D2111" s="261" t="s">
        <v>9995</v>
      </c>
      <c r="E2111" s="261" t="s">
        <v>3044</v>
      </c>
      <c r="F2111" s="261">
        <v>343.43984674476093</v>
      </c>
      <c r="G2111" s="261" t="s">
        <v>7334</v>
      </c>
      <c r="H2111" s="261" t="s">
        <v>2992</v>
      </c>
      <c r="I2111" s="261" t="s">
        <v>9716</v>
      </c>
      <c r="J2111" s="213"/>
      <c r="K2111" s="214"/>
      <c r="L2111" s="214"/>
      <c r="M2111" s="214"/>
      <c r="N2111" s="214"/>
      <c r="O2111" s="214"/>
      <c r="P2111" s="216"/>
    </row>
    <row r="2112" spans="2:16">
      <c r="B2112" s="267">
        <v>46303</v>
      </c>
      <c r="C2112" s="261" t="s">
        <v>11681</v>
      </c>
      <c r="D2112" s="261" t="s">
        <v>9995</v>
      </c>
      <c r="E2112" s="261" t="s">
        <v>3044</v>
      </c>
      <c r="F2112" s="261">
        <v>354.8233121233061</v>
      </c>
      <c r="G2112" s="261" t="s">
        <v>7334</v>
      </c>
      <c r="H2112" s="261" t="s">
        <v>2933</v>
      </c>
      <c r="I2112" s="261" t="s">
        <v>9717</v>
      </c>
      <c r="J2112" s="213"/>
      <c r="K2112" s="214"/>
      <c r="L2112" s="214"/>
      <c r="M2112" s="214"/>
      <c r="N2112" s="214"/>
      <c r="O2112" s="214"/>
      <c r="P2112" s="216"/>
    </row>
    <row r="2113" spans="2:16">
      <c r="B2113" s="267">
        <v>46303</v>
      </c>
      <c r="C2113" s="261" t="s">
        <v>11667</v>
      </c>
      <c r="D2113" s="261" t="s">
        <v>9995</v>
      </c>
      <c r="E2113" s="261" t="s">
        <v>3034</v>
      </c>
      <c r="F2113" s="261">
        <v>517.79801757703535</v>
      </c>
      <c r="G2113" s="261" t="s">
        <v>2976</v>
      </c>
      <c r="H2113" s="261" t="s">
        <v>2933</v>
      </c>
      <c r="I2113" s="261" t="s">
        <v>9718</v>
      </c>
      <c r="J2113" s="213"/>
      <c r="K2113" s="214"/>
      <c r="L2113" s="214"/>
      <c r="M2113" s="214"/>
      <c r="N2113" s="214"/>
      <c r="O2113" s="214"/>
      <c r="P2113" s="216"/>
    </row>
    <row r="2114" spans="2:16">
      <c r="B2114" s="267">
        <v>46303</v>
      </c>
      <c r="C2114" s="261" t="s">
        <v>11667</v>
      </c>
      <c r="D2114" s="261" t="s">
        <v>9995</v>
      </c>
      <c r="E2114" s="261" t="s">
        <v>3034</v>
      </c>
      <c r="F2114" s="261">
        <v>484.14806505665177</v>
      </c>
      <c r="G2114" s="261" t="s">
        <v>7329</v>
      </c>
      <c r="H2114" s="261" t="s">
        <v>2922</v>
      </c>
      <c r="I2114" s="261" t="s">
        <v>9719</v>
      </c>
      <c r="J2114" s="213"/>
      <c r="K2114" s="214"/>
      <c r="L2114" s="214"/>
      <c r="M2114" s="214"/>
      <c r="N2114" s="214"/>
      <c r="O2114" s="214"/>
      <c r="P2114" s="216"/>
    </row>
    <row r="2115" spans="2:16">
      <c r="B2115" s="267">
        <v>46303</v>
      </c>
      <c r="C2115" s="261" t="s">
        <v>11667</v>
      </c>
      <c r="D2115" s="261" t="s">
        <v>9995</v>
      </c>
      <c r="E2115" s="261" t="s">
        <v>3034</v>
      </c>
      <c r="F2115" s="261">
        <v>631.28195277554914</v>
      </c>
      <c r="G2115" s="261" t="s">
        <v>7329</v>
      </c>
      <c r="H2115" s="261" t="s">
        <v>2865</v>
      </c>
      <c r="I2115" s="261" t="s">
        <v>9720</v>
      </c>
      <c r="J2115" s="213"/>
      <c r="K2115" s="214"/>
      <c r="L2115" s="214"/>
      <c r="M2115" s="214"/>
      <c r="N2115" s="214"/>
      <c r="O2115" s="214"/>
      <c r="P2115" s="216"/>
    </row>
    <row r="2116" spans="2:16">
      <c r="B2116" s="267">
        <v>46303</v>
      </c>
      <c r="C2116" s="261" t="s">
        <v>11667</v>
      </c>
      <c r="D2116" s="261" t="s">
        <v>9995</v>
      </c>
      <c r="E2116" s="261" t="s">
        <v>3034</v>
      </c>
      <c r="F2116" s="261">
        <v>422.77006489224732</v>
      </c>
      <c r="G2116" s="261" t="s">
        <v>7329</v>
      </c>
      <c r="H2116" s="261" t="s">
        <v>2976</v>
      </c>
      <c r="I2116" s="261" t="s">
        <v>9721</v>
      </c>
      <c r="J2116" s="213"/>
      <c r="K2116" s="214"/>
      <c r="L2116" s="214"/>
      <c r="M2116" s="214"/>
      <c r="N2116" s="214"/>
      <c r="O2116" s="214"/>
      <c r="P2116" s="216"/>
    </row>
    <row r="2117" spans="2:16">
      <c r="B2117" s="267">
        <v>46303</v>
      </c>
      <c r="C2117" s="261" t="s">
        <v>11667</v>
      </c>
      <c r="D2117" s="261" t="s">
        <v>9995</v>
      </c>
      <c r="E2117" s="261" t="s">
        <v>3034</v>
      </c>
      <c r="F2117" s="261">
        <v>422.74900472629821</v>
      </c>
      <c r="G2117" s="261" t="s">
        <v>7329</v>
      </c>
      <c r="H2117" s="261" t="s">
        <v>2866</v>
      </c>
      <c r="I2117" s="261" t="s">
        <v>9722</v>
      </c>
      <c r="J2117" s="213"/>
      <c r="K2117" s="214"/>
      <c r="L2117" s="214"/>
      <c r="M2117" s="214"/>
      <c r="N2117" s="214"/>
      <c r="O2117" s="214"/>
      <c r="P2117" s="216"/>
    </row>
    <row r="2118" spans="2:16">
      <c r="B2118" s="267">
        <v>46303</v>
      </c>
      <c r="C2118" s="261" t="s">
        <v>11667</v>
      </c>
      <c r="D2118" s="261" t="s">
        <v>9995</v>
      </c>
      <c r="E2118" s="261" t="s">
        <v>3034</v>
      </c>
      <c r="F2118" s="261">
        <v>396.80444919038558</v>
      </c>
      <c r="G2118" s="261" t="s">
        <v>3000</v>
      </c>
      <c r="H2118" s="261" t="s">
        <v>2974</v>
      </c>
      <c r="I2118" s="261" t="s">
        <v>9723</v>
      </c>
      <c r="J2118" s="213"/>
      <c r="K2118" s="214"/>
      <c r="L2118" s="214"/>
      <c r="M2118" s="214"/>
      <c r="N2118" s="214"/>
      <c r="O2118" s="214"/>
      <c r="P2118" s="216"/>
    </row>
    <row r="2119" spans="2:16">
      <c r="B2119" s="267">
        <v>46303</v>
      </c>
      <c r="C2119" s="261" t="s">
        <v>11667</v>
      </c>
      <c r="D2119" s="261" t="s">
        <v>9995</v>
      </c>
      <c r="E2119" s="261" t="s">
        <v>3034</v>
      </c>
      <c r="F2119" s="261">
        <v>501.46310844831169</v>
      </c>
      <c r="G2119" s="261" t="s">
        <v>3000</v>
      </c>
      <c r="H2119" s="261" t="s">
        <v>2975</v>
      </c>
      <c r="I2119" s="261" t="s">
        <v>9724</v>
      </c>
      <c r="J2119" s="213"/>
      <c r="K2119" s="214"/>
      <c r="L2119" s="214"/>
      <c r="M2119" s="214"/>
      <c r="N2119" s="214"/>
      <c r="O2119" s="214"/>
      <c r="P2119" s="216"/>
    </row>
    <row r="2120" spans="2:16">
      <c r="B2120" s="267">
        <v>46303</v>
      </c>
      <c r="C2120" s="261" t="s">
        <v>11667</v>
      </c>
      <c r="D2120" s="261" t="s">
        <v>9995</v>
      </c>
      <c r="E2120" s="261" t="s">
        <v>3034</v>
      </c>
      <c r="F2120" s="261">
        <v>885.22408306971192</v>
      </c>
      <c r="G2120" s="261" t="s">
        <v>7328</v>
      </c>
      <c r="H2120" s="261" t="s">
        <v>2936</v>
      </c>
      <c r="I2120" s="261" t="s">
        <v>9725</v>
      </c>
      <c r="J2120" s="213"/>
      <c r="K2120" s="214"/>
      <c r="L2120" s="214"/>
      <c r="M2120" s="214"/>
      <c r="N2120" s="214"/>
      <c r="O2120" s="214"/>
      <c r="P2120" s="216"/>
    </row>
    <row r="2121" spans="2:16">
      <c r="B2121" s="267">
        <v>46303</v>
      </c>
      <c r="C2121" s="261" t="s">
        <v>11667</v>
      </c>
      <c r="D2121" s="261" t="s">
        <v>9995</v>
      </c>
      <c r="E2121" s="261" t="s">
        <v>3034</v>
      </c>
      <c r="F2121" s="261">
        <v>693.2368250079453</v>
      </c>
      <c r="G2121" s="261" t="s">
        <v>7328</v>
      </c>
      <c r="H2121" s="261" t="s">
        <v>2935</v>
      </c>
      <c r="I2121" s="261" t="s">
        <v>9726</v>
      </c>
      <c r="J2121" s="213"/>
      <c r="K2121" s="214"/>
      <c r="L2121" s="214"/>
      <c r="M2121" s="214"/>
      <c r="N2121" s="214"/>
      <c r="O2121" s="214"/>
      <c r="P2121" s="216"/>
    </row>
    <row r="2122" spans="2:16">
      <c r="B2122" s="267">
        <v>46303</v>
      </c>
      <c r="C2122" s="261" t="s">
        <v>11667</v>
      </c>
      <c r="D2122" s="261" t="s">
        <v>9995</v>
      </c>
      <c r="E2122" s="261" t="s">
        <v>3034</v>
      </c>
      <c r="F2122" s="261">
        <v>481.03051514364779</v>
      </c>
      <c r="G2122" s="261" t="s">
        <v>7328</v>
      </c>
      <c r="H2122" s="261" t="s">
        <v>2981</v>
      </c>
      <c r="I2122" s="261" t="s">
        <v>9727</v>
      </c>
      <c r="J2122" s="213"/>
      <c r="K2122" s="214"/>
      <c r="L2122" s="214"/>
      <c r="M2122" s="214"/>
      <c r="N2122" s="214"/>
      <c r="O2122" s="214"/>
      <c r="P2122" s="216"/>
    </row>
    <row r="2123" spans="2:16">
      <c r="B2123" s="267">
        <v>46303</v>
      </c>
      <c r="C2123" s="261" t="s">
        <v>11667</v>
      </c>
      <c r="D2123" s="261" t="s">
        <v>9995</v>
      </c>
      <c r="E2123" s="261" t="s">
        <v>3034</v>
      </c>
      <c r="F2123" s="261">
        <v>870.18322233637446</v>
      </c>
      <c r="G2123" s="261" t="s">
        <v>7328</v>
      </c>
      <c r="H2123" s="261" t="s">
        <v>2933</v>
      </c>
      <c r="I2123" s="261" t="s">
        <v>9728</v>
      </c>
      <c r="J2123" s="213"/>
      <c r="K2123" s="214"/>
      <c r="L2123" s="214"/>
      <c r="M2123" s="214"/>
      <c r="N2123" s="214"/>
      <c r="O2123" s="214"/>
      <c r="P2123" s="216"/>
    </row>
    <row r="2124" spans="2:16">
      <c r="B2124" s="267">
        <v>46303</v>
      </c>
      <c r="C2124" s="261" t="s">
        <v>11667</v>
      </c>
      <c r="D2124" s="261" t="s">
        <v>9995</v>
      </c>
      <c r="E2124" s="261" t="s">
        <v>3034</v>
      </c>
      <c r="F2124" s="261">
        <v>491.5520013011992</v>
      </c>
      <c r="G2124" s="261" t="s">
        <v>7328</v>
      </c>
      <c r="H2124" s="261" t="s">
        <v>2983</v>
      </c>
      <c r="I2124" s="261" t="s">
        <v>9729</v>
      </c>
      <c r="J2124" s="213"/>
      <c r="K2124" s="214"/>
      <c r="L2124" s="214"/>
      <c r="M2124" s="214"/>
      <c r="N2124" s="214"/>
      <c r="O2124" s="214"/>
      <c r="P2124" s="216"/>
    </row>
    <row r="2125" spans="2:16">
      <c r="B2125" s="267">
        <v>46303</v>
      </c>
      <c r="C2125" s="261" t="s">
        <v>11667</v>
      </c>
      <c r="D2125" s="261" t="s">
        <v>9995</v>
      </c>
      <c r="E2125" s="261" t="s">
        <v>3034</v>
      </c>
      <c r="F2125" s="261">
        <v>641.33326500735711</v>
      </c>
      <c r="G2125" s="261" t="s">
        <v>2936</v>
      </c>
      <c r="H2125" s="261" t="s">
        <v>2865</v>
      </c>
      <c r="I2125" s="261" t="s">
        <v>9730</v>
      </c>
      <c r="J2125" s="213"/>
      <c r="K2125" s="214"/>
      <c r="L2125" s="214"/>
      <c r="M2125" s="214"/>
      <c r="N2125" s="214"/>
      <c r="O2125" s="214"/>
      <c r="P2125" s="216"/>
    </row>
    <row r="2126" spans="2:16">
      <c r="B2126" s="267">
        <v>46303</v>
      </c>
      <c r="C2126" s="261" t="s">
        <v>11667</v>
      </c>
      <c r="D2126" s="261" t="s">
        <v>9995</v>
      </c>
      <c r="E2126" s="261" t="s">
        <v>3034</v>
      </c>
      <c r="F2126" s="261">
        <v>2861.2803333930351</v>
      </c>
      <c r="G2126" s="261"/>
      <c r="H2126" s="261"/>
      <c r="I2126" s="261" t="s">
        <v>3055</v>
      </c>
      <c r="J2126" s="213"/>
      <c r="K2126" s="214"/>
      <c r="L2126" s="214"/>
      <c r="M2126" s="214"/>
      <c r="N2126" s="214"/>
      <c r="O2126" s="214"/>
      <c r="P2126" s="216"/>
    </row>
    <row r="2127" spans="2:16">
      <c r="B2127" s="267">
        <v>46303</v>
      </c>
      <c r="C2127" s="261" t="s">
        <v>11667</v>
      </c>
      <c r="D2127" s="261" t="s">
        <v>9995</v>
      </c>
      <c r="E2127" s="261" t="s">
        <v>3044</v>
      </c>
      <c r="F2127" s="261">
        <v>564.76794929429889</v>
      </c>
      <c r="G2127" s="261" t="s">
        <v>7330</v>
      </c>
      <c r="H2127" s="261" t="s">
        <v>2918</v>
      </c>
      <c r="I2127" s="261" t="s">
        <v>9731</v>
      </c>
      <c r="J2127" s="213"/>
      <c r="K2127" s="214"/>
      <c r="L2127" s="214"/>
      <c r="M2127" s="214"/>
      <c r="N2127" s="214"/>
      <c r="O2127" s="214"/>
      <c r="P2127" s="216"/>
    </row>
    <row r="2128" spans="2:16">
      <c r="B2128" s="267">
        <v>46303</v>
      </c>
      <c r="C2128" s="261" t="s">
        <v>11667</v>
      </c>
      <c r="D2128" s="261" t="s">
        <v>9995</v>
      </c>
      <c r="E2128" s="261" t="s">
        <v>3044</v>
      </c>
      <c r="F2128" s="261">
        <v>513.02221197634935</v>
      </c>
      <c r="G2128" s="261" t="s">
        <v>7330</v>
      </c>
      <c r="H2128" s="261" t="s">
        <v>2922</v>
      </c>
      <c r="I2128" s="261" t="s">
        <v>9732</v>
      </c>
      <c r="J2128" s="213"/>
      <c r="K2128" s="214"/>
      <c r="L2128" s="214"/>
      <c r="M2128" s="214"/>
      <c r="N2128" s="214"/>
      <c r="O2128" s="214"/>
      <c r="P2128" s="216"/>
    </row>
    <row r="2129" spans="2:16">
      <c r="B2129" s="267">
        <v>46303</v>
      </c>
      <c r="C2129" s="261" t="s">
        <v>11667</v>
      </c>
      <c r="D2129" s="261" t="s">
        <v>9995</v>
      </c>
      <c r="E2129" s="261" t="s">
        <v>3044</v>
      </c>
      <c r="F2129" s="261">
        <v>555.55965271219611</v>
      </c>
      <c r="G2129" s="261" t="s">
        <v>7330</v>
      </c>
      <c r="H2129" s="261" t="s">
        <v>2933</v>
      </c>
      <c r="I2129" s="261" t="s">
        <v>9733</v>
      </c>
      <c r="J2129" s="213"/>
      <c r="K2129" s="214"/>
      <c r="L2129" s="214"/>
      <c r="M2129" s="214"/>
      <c r="N2129" s="214"/>
      <c r="O2129" s="214"/>
      <c r="P2129" s="216"/>
    </row>
    <row r="2130" spans="2:16">
      <c r="B2130" s="267">
        <v>46303</v>
      </c>
      <c r="C2130" s="261" t="s">
        <v>11667</v>
      </c>
      <c r="D2130" s="261" t="s">
        <v>9995</v>
      </c>
      <c r="E2130" s="261" t="s">
        <v>3044</v>
      </c>
      <c r="F2130" s="261">
        <v>766.11385781411082</v>
      </c>
      <c r="G2130" s="261" t="s">
        <v>2922</v>
      </c>
      <c r="H2130" s="261" t="s">
        <v>2918</v>
      </c>
      <c r="I2130" s="261" t="s">
        <v>9734</v>
      </c>
      <c r="J2130" s="213"/>
      <c r="K2130" s="214"/>
      <c r="L2130" s="214"/>
      <c r="M2130" s="214"/>
      <c r="N2130" s="214"/>
      <c r="O2130" s="214"/>
      <c r="P2130" s="216"/>
    </row>
    <row r="2131" spans="2:16">
      <c r="B2131" s="267">
        <v>46303</v>
      </c>
      <c r="C2131" s="261" t="s">
        <v>11681</v>
      </c>
      <c r="D2131" s="261" t="s">
        <v>9995</v>
      </c>
      <c r="E2131" s="261" t="s">
        <v>3035</v>
      </c>
      <c r="F2131" s="261">
        <v>2656.9762963532412</v>
      </c>
      <c r="G2131" s="261" t="s">
        <v>3056</v>
      </c>
      <c r="H2131" s="261" t="s">
        <v>9735</v>
      </c>
      <c r="I2131" s="261" t="s">
        <v>3055</v>
      </c>
      <c r="J2131" s="213"/>
      <c r="K2131" s="214"/>
      <c r="L2131" s="214"/>
      <c r="M2131" s="214"/>
      <c r="N2131" s="214"/>
      <c r="O2131" s="214"/>
      <c r="P2131" s="216"/>
    </row>
    <row r="2132" spans="2:16">
      <c r="B2132" s="267">
        <v>46303</v>
      </c>
      <c r="C2132" s="261" t="s">
        <v>11681</v>
      </c>
      <c r="D2132" s="261" t="s">
        <v>9995</v>
      </c>
      <c r="E2132" s="261" t="s">
        <v>3035</v>
      </c>
      <c r="F2132" s="261">
        <v>363.20556025858968</v>
      </c>
      <c r="G2132" s="261" t="s">
        <v>2998</v>
      </c>
      <c r="H2132" s="261" t="s">
        <v>2979</v>
      </c>
      <c r="I2132" s="261" t="s">
        <v>9736</v>
      </c>
      <c r="J2132" s="213"/>
      <c r="K2132" s="214"/>
      <c r="L2132" s="214"/>
      <c r="M2132" s="214"/>
      <c r="N2132" s="214"/>
      <c r="O2132" s="214"/>
      <c r="P2132" s="216"/>
    </row>
    <row r="2133" spans="2:16">
      <c r="B2133" s="267">
        <v>46303</v>
      </c>
      <c r="C2133" s="261" t="s">
        <v>11681</v>
      </c>
      <c r="D2133" s="261" t="s">
        <v>9995</v>
      </c>
      <c r="E2133" s="261" t="s">
        <v>3035</v>
      </c>
      <c r="F2133" s="261">
        <v>366.80974659696221</v>
      </c>
      <c r="G2133" s="261" t="s">
        <v>2998</v>
      </c>
      <c r="H2133" s="261" t="s">
        <v>2981</v>
      </c>
      <c r="I2133" s="261" t="s">
        <v>9737</v>
      </c>
      <c r="J2133" s="213"/>
      <c r="K2133" s="214"/>
      <c r="L2133" s="214"/>
      <c r="M2133" s="214"/>
      <c r="N2133" s="214"/>
      <c r="O2133" s="214"/>
      <c r="P2133" s="216"/>
    </row>
    <row r="2134" spans="2:16">
      <c r="B2134" s="267">
        <v>46303</v>
      </c>
      <c r="C2134" s="261" t="s">
        <v>11681</v>
      </c>
      <c r="D2134" s="261" t="s">
        <v>9995</v>
      </c>
      <c r="E2134" s="261" t="s">
        <v>3035</v>
      </c>
      <c r="F2134" s="261">
        <v>367.13272936269641</v>
      </c>
      <c r="G2134" s="261" t="s">
        <v>2998</v>
      </c>
      <c r="H2134" s="261" t="s">
        <v>2982</v>
      </c>
      <c r="I2134" s="261" t="s">
        <v>9738</v>
      </c>
      <c r="J2134" s="213"/>
      <c r="K2134" s="214"/>
      <c r="L2134" s="214"/>
      <c r="M2134" s="214"/>
      <c r="N2134" s="214"/>
      <c r="O2134" s="214"/>
      <c r="P2134" s="216"/>
    </row>
    <row r="2135" spans="2:16">
      <c r="B2135" s="267">
        <v>46303</v>
      </c>
      <c r="C2135" s="261" t="s">
        <v>11681</v>
      </c>
      <c r="D2135" s="261" t="s">
        <v>9995</v>
      </c>
      <c r="E2135" s="261" t="s">
        <v>3035</v>
      </c>
      <c r="F2135" s="261">
        <v>3947.2220742727218</v>
      </c>
      <c r="G2135" s="261" t="s">
        <v>3056</v>
      </c>
      <c r="H2135" s="261" t="s">
        <v>9739</v>
      </c>
      <c r="I2135" s="261" t="s">
        <v>3055</v>
      </c>
      <c r="J2135" s="213"/>
      <c r="K2135" s="214"/>
      <c r="L2135" s="214"/>
      <c r="M2135" s="214"/>
      <c r="N2135" s="214"/>
      <c r="O2135" s="214"/>
      <c r="P2135" s="216"/>
    </row>
    <row r="2136" spans="2:16">
      <c r="B2136" s="267">
        <v>46303</v>
      </c>
      <c r="C2136" s="261" t="s">
        <v>11681</v>
      </c>
      <c r="D2136" s="261" t="s">
        <v>9995</v>
      </c>
      <c r="E2136" s="261" t="s">
        <v>3035</v>
      </c>
      <c r="F2136" s="261">
        <v>584.23152568098158</v>
      </c>
      <c r="G2136" s="261" t="s">
        <v>7332</v>
      </c>
      <c r="H2136" s="261" t="s">
        <v>2975</v>
      </c>
      <c r="I2136" s="261" t="s">
        <v>9740</v>
      </c>
      <c r="J2136" s="213"/>
      <c r="K2136" s="214"/>
      <c r="L2136" s="214"/>
      <c r="M2136" s="214"/>
      <c r="N2136" s="214"/>
      <c r="O2136" s="214"/>
      <c r="P2136" s="216"/>
    </row>
    <row r="2137" spans="2:16">
      <c r="B2137" s="267">
        <v>46303</v>
      </c>
      <c r="C2137" s="261" t="s">
        <v>11681</v>
      </c>
      <c r="D2137" s="261" t="s">
        <v>9995</v>
      </c>
      <c r="E2137" s="261" t="s">
        <v>3035</v>
      </c>
      <c r="F2137" s="261">
        <v>362.10578111279762</v>
      </c>
      <c r="G2137" s="261" t="s">
        <v>7333</v>
      </c>
      <c r="H2137" s="261" t="s">
        <v>2987</v>
      </c>
      <c r="I2137" s="261" t="s">
        <v>9741</v>
      </c>
      <c r="J2137" s="213"/>
      <c r="K2137" s="214"/>
      <c r="L2137" s="214"/>
      <c r="M2137" s="214"/>
      <c r="N2137" s="214"/>
      <c r="O2137" s="214"/>
      <c r="P2137" s="216"/>
    </row>
    <row r="2138" spans="2:16">
      <c r="B2138" s="267">
        <v>46303</v>
      </c>
      <c r="C2138" s="261" t="s">
        <v>11681</v>
      </c>
      <c r="D2138" s="261" t="s">
        <v>9995</v>
      </c>
      <c r="E2138" s="261" t="s">
        <v>3035</v>
      </c>
      <c r="F2138" s="261">
        <v>362.10708232037717</v>
      </c>
      <c r="G2138" s="261" t="s">
        <v>7333</v>
      </c>
      <c r="H2138" s="261" t="s">
        <v>7327</v>
      </c>
      <c r="I2138" s="261" t="s">
        <v>9742</v>
      </c>
      <c r="J2138" s="213"/>
      <c r="K2138" s="214"/>
      <c r="L2138" s="214"/>
      <c r="M2138" s="214"/>
      <c r="N2138" s="214"/>
      <c r="O2138" s="214"/>
      <c r="P2138" s="216"/>
    </row>
    <row r="2139" spans="2:16">
      <c r="B2139" s="267">
        <v>46303</v>
      </c>
      <c r="C2139" s="261" t="s">
        <v>11681</v>
      </c>
      <c r="D2139" s="261" t="s">
        <v>9995</v>
      </c>
      <c r="E2139" s="261" t="s">
        <v>3035</v>
      </c>
      <c r="F2139" s="261">
        <v>617.21221028082073</v>
      </c>
      <c r="G2139" s="261" t="s">
        <v>7333</v>
      </c>
      <c r="H2139" s="261" t="s">
        <v>2975</v>
      </c>
      <c r="I2139" s="261" t="s">
        <v>9743</v>
      </c>
      <c r="J2139" s="213"/>
      <c r="K2139" s="214"/>
      <c r="L2139" s="214"/>
      <c r="M2139" s="214"/>
      <c r="N2139" s="214"/>
      <c r="O2139" s="214"/>
      <c r="P2139" s="216"/>
    </row>
    <row r="2140" spans="2:16">
      <c r="B2140" s="267">
        <v>46303</v>
      </c>
      <c r="C2140" s="261" t="s">
        <v>11681</v>
      </c>
      <c r="D2140" s="261" t="s">
        <v>9995</v>
      </c>
      <c r="E2140" s="261" t="s">
        <v>3035</v>
      </c>
      <c r="F2140" s="261">
        <v>361.30337914451962</v>
      </c>
      <c r="G2140" s="261" t="s">
        <v>7333</v>
      </c>
      <c r="H2140" s="261" t="s">
        <v>2974</v>
      </c>
      <c r="I2140" s="261" t="s">
        <v>9744</v>
      </c>
      <c r="J2140" s="213"/>
      <c r="K2140" s="214"/>
      <c r="L2140" s="214"/>
      <c r="M2140" s="214"/>
      <c r="N2140" s="214"/>
      <c r="O2140" s="214"/>
      <c r="P2140" s="216"/>
    </row>
    <row r="2141" spans="2:16">
      <c r="B2141" s="267">
        <v>46303</v>
      </c>
      <c r="C2141" s="261" t="s">
        <v>11681</v>
      </c>
      <c r="D2141" s="261" t="s">
        <v>9995</v>
      </c>
      <c r="E2141" s="261" t="s">
        <v>3035</v>
      </c>
      <c r="F2141" s="261">
        <v>363.45835493318742</v>
      </c>
      <c r="G2141" s="261" t="s">
        <v>7335</v>
      </c>
      <c r="H2141" s="261" t="s">
        <v>2939</v>
      </c>
      <c r="I2141" s="261" t="s">
        <v>9745</v>
      </c>
      <c r="J2141" s="213"/>
      <c r="K2141" s="214"/>
      <c r="L2141" s="214"/>
      <c r="M2141" s="214"/>
      <c r="N2141" s="214"/>
      <c r="O2141" s="214"/>
      <c r="P2141" s="216"/>
    </row>
    <row r="2142" spans="2:16">
      <c r="B2142" s="267">
        <v>46303</v>
      </c>
      <c r="C2142" s="261" t="s">
        <v>11681</v>
      </c>
      <c r="D2142" s="261" t="s">
        <v>9995</v>
      </c>
      <c r="E2142" s="261" t="s">
        <v>3035</v>
      </c>
      <c r="F2142" s="261">
        <v>352.04355053324252</v>
      </c>
      <c r="G2142" s="261" t="s">
        <v>7333</v>
      </c>
      <c r="H2142" s="261" t="s">
        <v>2989</v>
      </c>
      <c r="I2142" s="261" t="s">
        <v>9746</v>
      </c>
      <c r="J2142" s="213"/>
      <c r="K2142" s="214"/>
      <c r="L2142" s="214"/>
      <c r="M2142" s="214"/>
      <c r="N2142" s="214"/>
      <c r="O2142" s="214"/>
      <c r="P2142" s="216"/>
    </row>
    <row r="2143" spans="2:16">
      <c r="B2143" s="267">
        <v>46303</v>
      </c>
      <c r="C2143" s="261" t="s">
        <v>11681</v>
      </c>
      <c r="D2143" s="261" t="s">
        <v>9995</v>
      </c>
      <c r="E2143" s="261" t="s">
        <v>3035</v>
      </c>
      <c r="F2143" s="261">
        <v>357.92184115387499</v>
      </c>
      <c r="G2143" s="261" t="s">
        <v>7335</v>
      </c>
      <c r="H2143" s="261" t="s">
        <v>2985</v>
      </c>
      <c r="I2143" s="261" t="s">
        <v>9747</v>
      </c>
      <c r="J2143" s="213"/>
      <c r="K2143" s="214"/>
      <c r="L2143" s="214"/>
      <c r="M2143" s="214"/>
      <c r="N2143" s="214"/>
      <c r="O2143" s="214"/>
      <c r="P2143" s="216"/>
    </row>
    <row r="2144" spans="2:16">
      <c r="B2144" s="267">
        <v>46303</v>
      </c>
      <c r="C2144" s="261" t="s">
        <v>11681</v>
      </c>
      <c r="D2144" s="261" t="s">
        <v>9995</v>
      </c>
      <c r="E2144" s="261" t="s">
        <v>3035</v>
      </c>
      <c r="F2144" s="261">
        <v>366.73321723379189</v>
      </c>
      <c r="G2144" s="261" t="s">
        <v>7334</v>
      </c>
      <c r="H2144" s="261" t="s">
        <v>2976</v>
      </c>
      <c r="I2144" s="261" t="s">
        <v>9748</v>
      </c>
      <c r="J2144" s="213"/>
      <c r="K2144" s="214"/>
      <c r="L2144" s="214"/>
      <c r="M2144" s="214"/>
      <c r="N2144" s="214"/>
      <c r="O2144" s="214"/>
      <c r="P2144" s="216"/>
    </row>
    <row r="2145" spans="2:16">
      <c r="B2145" s="267">
        <v>46303</v>
      </c>
      <c r="C2145" s="261" t="s">
        <v>11681</v>
      </c>
      <c r="D2145" s="261" t="s">
        <v>9995</v>
      </c>
      <c r="E2145" s="261" t="s">
        <v>3035</v>
      </c>
      <c r="F2145" s="261">
        <v>363.45968580897897</v>
      </c>
      <c r="G2145" s="261" t="s">
        <v>7335</v>
      </c>
      <c r="H2145" s="261" t="s">
        <v>2940</v>
      </c>
      <c r="I2145" s="261" t="s">
        <v>9749</v>
      </c>
      <c r="J2145" s="213"/>
      <c r="K2145" s="214"/>
      <c r="L2145" s="214"/>
      <c r="M2145" s="214"/>
      <c r="N2145" s="214"/>
      <c r="O2145" s="214"/>
      <c r="P2145" s="216"/>
    </row>
    <row r="2146" spans="2:16">
      <c r="B2146" s="267">
        <v>46303</v>
      </c>
      <c r="C2146" s="261" t="s">
        <v>11681</v>
      </c>
      <c r="D2146" s="261" t="s">
        <v>9995</v>
      </c>
      <c r="E2146" s="261" t="s">
        <v>3035</v>
      </c>
      <c r="F2146" s="261">
        <v>363.67233177833259</v>
      </c>
      <c r="G2146" s="261" t="s">
        <v>7335</v>
      </c>
      <c r="H2146" s="261" t="s">
        <v>2980</v>
      </c>
      <c r="I2146" s="261" t="s">
        <v>9750</v>
      </c>
      <c r="J2146" s="213"/>
      <c r="K2146" s="214"/>
      <c r="L2146" s="214"/>
      <c r="M2146" s="214"/>
      <c r="N2146" s="214"/>
      <c r="O2146" s="214"/>
      <c r="P2146" s="216"/>
    </row>
    <row r="2147" spans="2:16">
      <c r="B2147" s="267">
        <v>46303</v>
      </c>
      <c r="C2147" s="261" t="s">
        <v>11681</v>
      </c>
      <c r="D2147" s="261" t="s">
        <v>9995</v>
      </c>
      <c r="E2147" s="261" t="s">
        <v>3035</v>
      </c>
      <c r="F2147" s="261">
        <v>363.66917540039867</v>
      </c>
      <c r="G2147" s="261" t="s">
        <v>7335</v>
      </c>
      <c r="H2147" s="261" t="s">
        <v>2981</v>
      </c>
      <c r="I2147" s="261" t="s">
        <v>9751</v>
      </c>
      <c r="J2147" s="213"/>
      <c r="K2147" s="214"/>
      <c r="L2147" s="214"/>
      <c r="M2147" s="214"/>
      <c r="N2147" s="214"/>
      <c r="O2147" s="214"/>
      <c r="P2147" s="216"/>
    </row>
    <row r="2148" spans="2:16">
      <c r="B2148" s="267">
        <v>46303</v>
      </c>
      <c r="C2148" s="261" t="s">
        <v>11681</v>
      </c>
      <c r="D2148" s="261" t="s">
        <v>9995</v>
      </c>
      <c r="E2148" s="261" t="s">
        <v>3035</v>
      </c>
      <c r="F2148" s="261">
        <v>363.67045150138438</v>
      </c>
      <c r="G2148" s="261" t="s">
        <v>7335</v>
      </c>
      <c r="H2148" s="261" t="s">
        <v>2982</v>
      </c>
      <c r="I2148" s="261" t="s">
        <v>9752</v>
      </c>
      <c r="J2148" s="213"/>
      <c r="K2148" s="214"/>
      <c r="L2148" s="214"/>
      <c r="M2148" s="214"/>
      <c r="N2148" s="214"/>
      <c r="O2148" s="214"/>
      <c r="P2148" s="216"/>
    </row>
    <row r="2149" spans="2:16">
      <c r="B2149" s="267">
        <v>46304</v>
      </c>
      <c r="C2149" s="261" t="s">
        <v>11679</v>
      </c>
      <c r="D2149" s="261" t="s">
        <v>9995</v>
      </c>
      <c r="E2149" s="261" t="s">
        <v>3041</v>
      </c>
      <c r="F2149" s="261">
        <v>654.50401017427794</v>
      </c>
      <c r="G2149" s="261" t="s">
        <v>2936</v>
      </c>
      <c r="H2149" s="261" t="s">
        <v>7336</v>
      </c>
      <c r="I2149" s="261" t="s">
        <v>3055</v>
      </c>
      <c r="J2149" s="213"/>
      <c r="K2149" s="214"/>
      <c r="L2149" s="214"/>
      <c r="M2149" s="214"/>
      <c r="N2149" s="214"/>
      <c r="O2149" s="214"/>
      <c r="P2149" s="216"/>
    </row>
    <row r="2150" spans="2:16">
      <c r="B2150" s="267">
        <v>46304</v>
      </c>
      <c r="C2150" s="261" t="s">
        <v>11679</v>
      </c>
      <c r="D2150" s="261" t="s">
        <v>9995</v>
      </c>
      <c r="E2150" s="261" t="s">
        <v>3041</v>
      </c>
      <c r="F2150" s="261">
        <v>363.81908920221031</v>
      </c>
      <c r="G2150" s="261" t="s">
        <v>2936</v>
      </c>
      <c r="H2150" s="261" t="s">
        <v>2864</v>
      </c>
      <c r="I2150" s="261" t="s">
        <v>9786</v>
      </c>
      <c r="J2150" s="213"/>
      <c r="K2150" s="214"/>
      <c r="L2150" s="214"/>
      <c r="M2150" s="214"/>
      <c r="N2150" s="214"/>
      <c r="O2150" s="214"/>
      <c r="P2150" s="216"/>
    </row>
    <row r="2151" spans="2:16">
      <c r="B2151" s="267">
        <v>46304</v>
      </c>
      <c r="C2151" s="261" t="s">
        <v>11679</v>
      </c>
      <c r="D2151" s="261" t="s">
        <v>9995</v>
      </c>
      <c r="E2151" s="261" t="s">
        <v>3041</v>
      </c>
      <c r="F2151" s="261">
        <v>651.32646061456762</v>
      </c>
      <c r="G2151" s="261" t="s">
        <v>2936</v>
      </c>
      <c r="H2151" s="261" t="s">
        <v>2865</v>
      </c>
      <c r="I2151" s="261" t="s">
        <v>9787</v>
      </c>
      <c r="J2151" s="213"/>
      <c r="K2151" s="214"/>
      <c r="L2151" s="214"/>
      <c r="M2151" s="214"/>
      <c r="N2151" s="214"/>
      <c r="O2151" s="214"/>
      <c r="P2151" s="216"/>
    </row>
    <row r="2152" spans="2:16">
      <c r="B2152" s="267">
        <v>46304</v>
      </c>
      <c r="C2152" s="261" t="s">
        <v>11684</v>
      </c>
      <c r="D2152" s="261" t="s">
        <v>9995</v>
      </c>
      <c r="E2152" s="261" t="s">
        <v>6872</v>
      </c>
      <c r="F2152" s="261">
        <v>514.12821269035339</v>
      </c>
      <c r="G2152" s="261" t="s">
        <v>2922</v>
      </c>
      <c r="H2152" s="261" t="s">
        <v>2935</v>
      </c>
      <c r="I2152" s="261" t="s">
        <v>9788</v>
      </c>
      <c r="J2152" s="213"/>
      <c r="K2152" s="214"/>
      <c r="L2152" s="214"/>
      <c r="M2152" s="214"/>
      <c r="N2152" s="214"/>
      <c r="O2152" s="214"/>
      <c r="P2152" s="216"/>
    </row>
    <row r="2153" spans="2:16">
      <c r="B2153" s="267">
        <v>46304</v>
      </c>
      <c r="C2153" s="261" t="s">
        <v>11684</v>
      </c>
      <c r="D2153" s="261" t="s">
        <v>9995</v>
      </c>
      <c r="E2153" s="261" t="s">
        <v>6872</v>
      </c>
      <c r="F2153" s="261">
        <v>360.95651334710419</v>
      </c>
      <c r="G2153" s="261" t="s">
        <v>2938</v>
      </c>
      <c r="H2153" s="261" t="s">
        <v>2936</v>
      </c>
      <c r="I2153" s="261" t="s">
        <v>9789</v>
      </c>
      <c r="J2153" s="213"/>
      <c r="K2153" s="214"/>
      <c r="L2153" s="214"/>
      <c r="M2153" s="214"/>
      <c r="N2153" s="214"/>
      <c r="O2153" s="214"/>
      <c r="P2153" s="216"/>
    </row>
    <row r="2154" spans="2:16">
      <c r="B2154" s="267">
        <v>46304</v>
      </c>
      <c r="C2154" s="261" t="s">
        <v>11684</v>
      </c>
      <c r="D2154" s="261" t="s">
        <v>9995</v>
      </c>
      <c r="E2154" s="261" t="s">
        <v>6872</v>
      </c>
      <c r="F2154" s="261">
        <v>360.95935436524451</v>
      </c>
      <c r="G2154" s="261" t="s">
        <v>2938</v>
      </c>
      <c r="H2154" s="261" t="s">
        <v>2937</v>
      </c>
      <c r="I2154" s="261" t="s">
        <v>9790</v>
      </c>
      <c r="J2154" s="213"/>
      <c r="K2154" s="214"/>
      <c r="L2154" s="214"/>
      <c r="M2154" s="214"/>
      <c r="N2154" s="214"/>
      <c r="O2154" s="214"/>
      <c r="P2154" s="216"/>
    </row>
    <row r="2155" spans="2:16">
      <c r="B2155" s="267">
        <v>46304</v>
      </c>
      <c r="C2155" s="261" t="s">
        <v>11684</v>
      </c>
      <c r="D2155" s="261" t="s">
        <v>9995</v>
      </c>
      <c r="E2155" s="261" t="s">
        <v>6872</v>
      </c>
      <c r="F2155" s="261">
        <v>360.77684856206179</v>
      </c>
      <c r="G2155" s="261" t="s">
        <v>2937</v>
      </c>
      <c r="H2155" s="261" t="s">
        <v>2916</v>
      </c>
      <c r="I2155" s="261" t="s">
        <v>9791</v>
      </c>
      <c r="J2155" s="213"/>
      <c r="K2155" s="214"/>
      <c r="L2155" s="214"/>
      <c r="M2155" s="214"/>
      <c r="N2155" s="214"/>
      <c r="O2155" s="214"/>
      <c r="P2155" s="216"/>
    </row>
    <row r="2156" spans="2:16">
      <c r="B2156" s="267">
        <v>46304</v>
      </c>
      <c r="C2156" s="261" t="s">
        <v>11679</v>
      </c>
      <c r="D2156" s="261" t="s">
        <v>9995</v>
      </c>
      <c r="E2156" s="261" t="s">
        <v>6872</v>
      </c>
      <c r="F2156" s="261">
        <v>322.06545054912573</v>
      </c>
      <c r="G2156" s="261" t="s">
        <v>7327</v>
      </c>
      <c r="H2156" s="261" t="s">
        <v>2917</v>
      </c>
      <c r="I2156" s="261" t="s">
        <v>9792</v>
      </c>
      <c r="J2156" s="213"/>
      <c r="K2156" s="214"/>
      <c r="L2156" s="214"/>
      <c r="M2156" s="214"/>
      <c r="N2156" s="214"/>
      <c r="O2156" s="214"/>
      <c r="P2156" s="216"/>
    </row>
    <row r="2157" spans="2:16">
      <c r="B2157" s="267">
        <v>46304</v>
      </c>
      <c r="C2157" s="261" t="s">
        <v>11679</v>
      </c>
      <c r="D2157" s="261" t="s">
        <v>9995</v>
      </c>
      <c r="E2157" s="261" t="s">
        <v>6872</v>
      </c>
      <c r="F2157" s="261">
        <v>317.45411066152161</v>
      </c>
      <c r="G2157" s="261" t="s">
        <v>7327</v>
      </c>
      <c r="H2157" s="261" t="s">
        <v>3021</v>
      </c>
      <c r="I2157" s="261" t="s">
        <v>9793</v>
      </c>
      <c r="J2157" s="213"/>
      <c r="K2157" s="214"/>
      <c r="L2157" s="214"/>
      <c r="M2157" s="214"/>
      <c r="N2157" s="214"/>
      <c r="O2157" s="214"/>
      <c r="P2157" s="216"/>
    </row>
    <row r="2158" spans="2:16">
      <c r="B2158" s="267">
        <v>46304</v>
      </c>
      <c r="C2158" s="261" t="s">
        <v>11679</v>
      </c>
      <c r="D2158" s="261" t="s">
        <v>9995</v>
      </c>
      <c r="E2158" s="261" t="s">
        <v>6872</v>
      </c>
      <c r="F2158" s="261">
        <v>309.93499203212559</v>
      </c>
      <c r="G2158" s="261" t="s">
        <v>2939</v>
      </c>
      <c r="H2158" s="261" t="s">
        <v>2864</v>
      </c>
      <c r="I2158" s="261" t="s">
        <v>9794</v>
      </c>
      <c r="J2158" s="213"/>
      <c r="K2158" s="214"/>
      <c r="L2158" s="214"/>
      <c r="M2158" s="214"/>
      <c r="N2158" s="214"/>
      <c r="O2158" s="214"/>
      <c r="P2158" s="216"/>
    </row>
    <row r="2159" spans="2:16">
      <c r="B2159" s="267">
        <v>46304</v>
      </c>
      <c r="C2159" s="261" t="s">
        <v>11679</v>
      </c>
      <c r="D2159" s="261" t="s">
        <v>9995</v>
      </c>
      <c r="E2159" s="261" t="s">
        <v>3045</v>
      </c>
      <c r="F2159" s="261">
        <v>535.08391939289868</v>
      </c>
      <c r="G2159" s="261" t="s">
        <v>2979</v>
      </c>
      <c r="H2159" s="261" t="s">
        <v>2975</v>
      </c>
      <c r="I2159" s="261" t="s">
        <v>9795</v>
      </c>
      <c r="J2159" s="213"/>
      <c r="K2159" s="214"/>
      <c r="L2159" s="214"/>
      <c r="M2159" s="214"/>
      <c r="N2159" s="214"/>
      <c r="O2159" s="214"/>
      <c r="P2159" s="216"/>
    </row>
    <row r="2160" spans="2:16">
      <c r="B2160" s="267">
        <v>46304</v>
      </c>
      <c r="C2160" s="261" t="s">
        <v>11681</v>
      </c>
      <c r="D2160" s="261" t="s">
        <v>9995</v>
      </c>
      <c r="E2160" s="261" t="s">
        <v>6875</v>
      </c>
      <c r="F2160" s="261">
        <v>541.28038601018488</v>
      </c>
      <c r="G2160" s="261" t="s">
        <v>2999</v>
      </c>
      <c r="H2160" s="261" t="s">
        <v>2937</v>
      </c>
      <c r="I2160" s="261" t="s">
        <v>9796</v>
      </c>
      <c r="J2160" s="213"/>
      <c r="K2160" s="214"/>
      <c r="L2160" s="214"/>
      <c r="M2160" s="214"/>
      <c r="N2160" s="214"/>
      <c r="O2160" s="214"/>
      <c r="P2160" s="216"/>
    </row>
    <row r="2161" spans="2:16">
      <c r="B2161" s="267">
        <v>46304</v>
      </c>
      <c r="C2161" s="261" t="s">
        <v>11681</v>
      </c>
      <c r="D2161" s="261" t="s">
        <v>9995</v>
      </c>
      <c r="E2161" s="261" t="s">
        <v>6875</v>
      </c>
      <c r="F2161" s="261">
        <v>555.47223492525518</v>
      </c>
      <c r="G2161" s="261" t="s">
        <v>2999</v>
      </c>
      <c r="H2161" s="261" t="s">
        <v>2938</v>
      </c>
      <c r="I2161" s="261" t="s">
        <v>9797</v>
      </c>
      <c r="J2161" s="213"/>
      <c r="K2161" s="214"/>
      <c r="L2161" s="214"/>
      <c r="M2161" s="214"/>
      <c r="N2161" s="214"/>
      <c r="O2161" s="214"/>
      <c r="P2161" s="216"/>
    </row>
    <row r="2162" spans="2:16">
      <c r="B2162" s="267">
        <v>46304</v>
      </c>
      <c r="C2162" s="261" t="s">
        <v>11681</v>
      </c>
      <c r="D2162" s="261" t="s">
        <v>9995</v>
      </c>
      <c r="E2162" s="261" t="s">
        <v>6875</v>
      </c>
      <c r="F2162" s="261">
        <v>233.69832235574719</v>
      </c>
      <c r="G2162" s="261" t="s">
        <v>2999</v>
      </c>
      <c r="H2162" s="261" t="s">
        <v>2979</v>
      </c>
      <c r="I2162" s="261" t="s">
        <v>9798</v>
      </c>
      <c r="J2162" s="213"/>
      <c r="K2162" s="214"/>
      <c r="L2162" s="214"/>
      <c r="M2162" s="214"/>
      <c r="N2162" s="214"/>
      <c r="O2162" s="214"/>
      <c r="P2162" s="216"/>
    </row>
    <row r="2163" spans="2:16">
      <c r="B2163" s="267">
        <v>46304</v>
      </c>
      <c r="C2163" s="261" t="s">
        <v>11685</v>
      </c>
      <c r="D2163" s="261" t="s">
        <v>9995</v>
      </c>
      <c r="E2163" s="261" t="s">
        <v>6875</v>
      </c>
      <c r="F2163" s="261">
        <v>452.15320885181433</v>
      </c>
      <c r="G2163" s="261" t="s">
        <v>9799</v>
      </c>
      <c r="H2163" s="261" t="s">
        <v>2938</v>
      </c>
      <c r="I2163" s="261" t="s">
        <v>9800</v>
      </c>
      <c r="J2163" s="213"/>
      <c r="K2163" s="214"/>
      <c r="L2163" s="214"/>
      <c r="M2163" s="214"/>
      <c r="N2163" s="214"/>
      <c r="O2163" s="214"/>
      <c r="P2163" s="216"/>
    </row>
    <row r="2164" spans="2:16">
      <c r="B2164" s="267">
        <v>46304</v>
      </c>
      <c r="C2164" s="261" t="s">
        <v>11685</v>
      </c>
      <c r="D2164" s="261" t="s">
        <v>9995</v>
      </c>
      <c r="E2164" s="261" t="s">
        <v>6875</v>
      </c>
      <c r="F2164" s="261">
        <v>662.63623999990523</v>
      </c>
      <c r="G2164" s="261" t="s">
        <v>9799</v>
      </c>
      <c r="H2164" s="261" t="s">
        <v>2939</v>
      </c>
      <c r="I2164" s="261" t="s">
        <v>9801</v>
      </c>
      <c r="J2164" s="213"/>
      <c r="K2164" s="214"/>
      <c r="L2164" s="214"/>
      <c r="M2164" s="214"/>
      <c r="N2164" s="214"/>
      <c r="O2164" s="214"/>
      <c r="P2164" s="216"/>
    </row>
    <row r="2165" spans="2:16">
      <c r="B2165" s="267">
        <v>46304</v>
      </c>
      <c r="C2165" s="261" t="s">
        <v>11685</v>
      </c>
      <c r="D2165" s="261" t="s">
        <v>9995</v>
      </c>
      <c r="E2165" s="261" t="s">
        <v>6875</v>
      </c>
      <c r="F2165" s="261">
        <v>432.35086506139493</v>
      </c>
      <c r="G2165" s="261" t="s">
        <v>9799</v>
      </c>
      <c r="H2165" s="261" t="s">
        <v>2940</v>
      </c>
      <c r="I2165" s="261" t="s">
        <v>9802</v>
      </c>
      <c r="J2165" s="213"/>
      <c r="K2165" s="214"/>
      <c r="L2165" s="214"/>
      <c r="M2165" s="214"/>
      <c r="N2165" s="214"/>
      <c r="O2165" s="214"/>
      <c r="P2165" s="216"/>
    </row>
    <row r="2166" spans="2:16">
      <c r="B2166" s="267">
        <v>46304</v>
      </c>
      <c r="C2166" s="261" t="s">
        <v>11685</v>
      </c>
      <c r="D2166" s="261" t="s">
        <v>9995</v>
      </c>
      <c r="E2166" s="261" t="s">
        <v>6875</v>
      </c>
      <c r="F2166" s="261">
        <v>432.3503805520013</v>
      </c>
      <c r="G2166" s="261" t="s">
        <v>9799</v>
      </c>
      <c r="H2166" s="261" t="s">
        <v>2979</v>
      </c>
      <c r="I2166" s="261" t="s">
        <v>9803</v>
      </c>
      <c r="J2166" s="213"/>
      <c r="K2166" s="214"/>
      <c r="L2166" s="214"/>
      <c r="M2166" s="214"/>
      <c r="N2166" s="214"/>
      <c r="O2166" s="214"/>
      <c r="P2166" s="216"/>
    </row>
    <row r="2167" spans="2:16">
      <c r="B2167" s="267">
        <v>46304</v>
      </c>
      <c r="C2167" s="261" t="s">
        <v>11685</v>
      </c>
      <c r="D2167" s="261" t="s">
        <v>9995</v>
      </c>
      <c r="E2167" s="261" t="s">
        <v>6875</v>
      </c>
      <c r="F2167" s="261">
        <v>432.34984899312258</v>
      </c>
      <c r="G2167" s="261" t="s">
        <v>9799</v>
      </c>
      <c r="H2167" s="261" t="s">
        <v>2980</v>
      </c>
      <c r="I2167" s="261" t="s">
        <v>9804</v>
      </c>
      <c r="J2167" s="213"/>
      <c r="K2167" s="214"/>
      <c r="L2167" s="214"/>
      <c r="M2167" s="214"/>
      <c r="N2167" s="214"/>
      <c r="O2167" s="214"/>
      <c r="P2167" s="216"/>
    </row>
    <row r="2168" spans="2:16">
      <c r="B2168" s="267">
        <v>46304</v>
      </c>
      <c r="C2168" s="261" t="s">
        <v>11685</v>
      </c>
      <c r="D2168" s="261" t="s">
        <v>9995</v>
      </c>
      <c r="E2168" s="261" t="s">
        <v>6875</v>
      </c>
      <c r="F2168" s="261">
        <v>452.15354846417898</v>
      </c>
      <c r="G2168" s="261" t="s">
        <v>9799</v>
      </c>
      <c r="H2168" s="261" t="s">
        <v>2937</v>
      </c>
      <c r="I2168" s="261" t="s">
        <v>9805</v>
      </c>
      <c r="J2168" s="213"/>
      <c r="K2168" s="214"/>
      <c r="L2168" s="214"/>
      <c r="M2168" s="214"/>
      <c r="N2168" s="214"/>
      <c r="O2168" s="214"/>
      <c r="P2168" s="216"/>
    </row>
    <row r="2169" spans="2:16">
      <c r="B2169" s="267">
        <v>46304</v>
      </c>
      <c r="C2169" s="261" t="s">
        <v>11685</v>
      </c>
      <c r="D2169" s="261" t="s">
        <v>9995</v>
      </c>
      <c r="E2169" s="261" t="s">
        <v>6875</v>
      </c>
      <c r="F2169" s="261">
        <v>432.34934790339321</v>
      </c>
      <c r="G2169" s="261" t="s">
        <v>9799</v>
      </c>
      <c r="H2169" s="261" t="s">
        <v>2981</v>
      </c>
      <c r="I2169" s="261" t="s">
        <v>9806</v>
      </c>
      <c r="J2169" s="213"/>
      <c r="K2169" s="214"/>
      <c r="L2169" s="214"/>
      <c r="M2169" s="214"/>
      <c r="N2169" s="214"/>
      <c r="O2169" s="214"/>
      <c r="P2169" s="216"/>
    </row>
    <row r="2170" spans="2:16">
      <c r="B2170" s="267">
        <v>46304</v>
      </c>
      <c r="C2170" s="261" t="s">
        <v>11685</v>
      </c>
      <c r="D2170" s="261" t="s">
        <v>9995</v>
      </c>
      <c r="E2170" s="261" t="s">
        <v>6875</v>
      </c>
      <c r="F2170" s="261">
        <v>432.34885654132808</v>
      </c>
      <c r="G2170" s="261" t="s">
        <v>9799</v>
      </c>
      <c r="H2170" s="261" t="s">
        <v>2982</v>
      </c>
      <c r="I2170" s="261" t="s">
        <v>9807</v>
      </c>
      <c r="J2170" s="213"/>
      <c r="K2170" s="214"/>
      <c r="L2170" s="214"/>
      <c r="M2170" s="214"/>
      <c r="N2170" s="214"/>
      <c r="O2170" s="214"/>
      <c r="P2170" s="216"/>
    </row>
    <row r="2171" spans="2:16">
      <c r="B2171" s="267">
        <v>46304</v>
      </c>
      <c r="C2171" s="261" t="s">
        <v>11685</v>
      </c>
      <c r="D2171" s="261" t="s">
        <v>9995</v>
      </c>
      <c r="E2171" s="261" t="s">
        <v>6875</v>
      </c>
      <c r="F2171" s="261">
        <v>432.34835572261358</v>
      </c>
      <c r="G2171" s="261" t="s">
        <v>9799</v>
      </c>
      <c r="H2171" s="261" t="s">
        <v>2983</v>
      </c>
      <c r="I2171" s="261" t="s">
        <v>9808</v>
      </c>
      <c r="J2171" s="213"/>
      <c r="K2171" s="214"/>
      <c r="L2171" s="214"/>
      <c r="M2171" s="214"/>
      <c r="N2171" s="214"/>
      <c r="O2171" s="214"/>
      <c r="P2171" s="216"/>
    </row>
    <row r="2172" spans="2:16">
      <c r="B2172" s="267">
        <v>46304</v>
      </c>
      <c r="C2172" s="261" t="s">
        <v>11685</v>
      </c>
      <c r="D2172" s="261" t="s">
        <v>9995</v>
      </c>
      <c r="E2172" s="261" t="s">
        <v>6875</v>
      </c>
      <c r="F2172" s="261">
        <v>432.34784939978272</v>
      </c>
      <c r="G2172" s="261" t="s">
        <v>9799</v>
      </c>
      <c r="H2172" s="261" t="s">
        <v>2984</v>
      </c>
      <c r="I2172" s="261" t="s">
        <v>9809</v>
      </c>
      <c r="J2172" s="213"/>
      <c r="K2172" s="214"/>
      <c r="L2172" s="214"/>
      <c r="M2172" s="214"/>
      <c r="N2172" s="214"/>
      <c r="O2172" s="214"/>
      <c r="P2172" s="216"/>
    </row>
    <row r="2173" spans="2:16">
      <c r="B2173" s="267">
        <v>46304</v>
      </c>
      <c r="C2173" s="261" t="s">
        <v>11685</v>
      </c>
      <c r="D2173" s="261" t="s">
        <v>9995</v>
      </c>
      <c r="E2173" s="261" t="s">
        <v>6875</v>
      </c>
      <c r="F2173" s="261">
        <v>432.34734489396209</v>
      </c>
      <c r="G2173" s="261" t="s">
        <v>9799</v>
      </c>
      <c r="H2173" s="261" t="s">
        <v>3021</v>
      </c>
      <c r="I2173" s="261" t="s">
        <v>9810</v>
      </c>
      <c r="J2173" s="213"/>
      <c r="K2173" s="214"/>
      <c r="L2173" s="214"/>
      <c r="M2173" s="214"/>
      <c r="N2173" s="214"/>
      <c r="O2173" s="214"/>
      <c r="P2173" s="216"/>
    </row>
    <row r="2174" spans="2:16">
      <c r="B2174" s="267">
        <v>46304</v>
      </c>
      <c r="C2174" s="261" t="s">
        <v>11685</v>
      </c>
      <c r="D2174" s="261" t="s">
        <v>9995</v>
      </c>
      <c r="E2174" s="261" t="s">
        <v>6875</v>
      </c>
      <c r="F2174" s="261">
        <v>434.51686318684369</v>
      </c>
      <c r="G2174" s="261" t="s">
        <v>9799</v>
      </c>
      <c r="H2174" s="261" t="s">
        <v>3022</v>
      </c>
      <c r="I2174" s="261" t="s">
        <v>9811</v>
      </c>
      <c r="J2174" s="213"/>
      <c r="K2174" s="214"/>
      <c r="L2174" s="214"/>
      <c r="M2174" s="214"/>
      <c r="N2174" s="214"/>
      <c r="O2174" s="214"/>
      <c r="P2174" s="216"/>
    </row>
    <row r="2175" spans="2:16">
      <c r="B2175" s="267">
        <v>46304</v>
      </c>
      <c r="C2175" s="261" t="s">
        <v>11685</v>
      </c>
      <c r="D2175" s="261" t="s">
        <v>9995</v>
      </c>
      <c r="E2175" s="261" t="s">
        <v>6875</v>
      </c>
      <c r="F2175" s="261">
        <v>659.45990315172821</v>
      </c>
      <c r="G2175" s="261" t="s">
        <v>9799</v>
      </c>
      <c r="H2175" s="261" t="s">
        <v>2865</v>
      </c>
      <c r="I2175" s="261" t="s">
        <v>9812</v>
      </c>
      <c r="J2175" s="213"/>
      <c r="K2175" s="214"/>
      <c r="L2175" s="214"/>
      <c r="M2175" s="214"/>
      <c r="N2175" s="214"/>
      <c r="O2175" s="214"/>
      <c r="P2175" s="216"/>
    </row>
    <row r="2176" spans="2:16">
      <c r="B2176" s="267">
        <v>46304</v>
      </c>
      <c r="C2176" s="261" t="s">
        <v>11685</v>
      </c>
      <c r="D2176" s="261" t="s">
        <v>9995</v>
      </c>
      <c r="E2176" s="261" t="s">
        <v>6875</v>
      </c>
      <c r="F2176" s="261">
        <v>432.66372678428888</v>
      </c>
      <c r="G2176" s="261" t="s">
        <v>9799</v>
      </c>
      <c r="H2176" s="261" t="s">
        <v>2864</v>
      </c>
      <c r="I2176" s="261" t="s">
        <v>9813</v>
      </c>
      <c r="J2176" s="213"/>
      <c r="K2176" s="214"/>
      <c r="L2176" s="214"/>
      <c r="M2176" s="214"/>
      <c r="N2176" s="214"/>
      <c r="O2176" s="214"/>
      <c r="P2176" s="216"/>
    </row>
    <row r="2177" spans="2:16">
      <c r="B2177" s="267">
        <v>46304</v>
      </c>
      <c r="C2177" s="261" t="s">
        <v>11685</v>
      </c>
      <c r="D2177" s="261" t="s">
        <v>9995</v>
      </c>
      <c r="E2177" s="261" t="s">
        <v>6875</v>
      </c>
      <c r="F2177" s="261">
        <v>432.66378293558961</v>
      </c>
      <c r="G2177" s="261" t="s">
        <v>9799</v>
      </c>
      <c r="H2177" s="261" t="s">
        <v>2945</v>
      </c>
      <c r="I2177" s="261" t="s">
        <v>9814</v>
      </c>
      <c r="J2177" s="213"/>
      <c r="K2177" s="214"/>
      <c r="L2177" s="214"/>
      <c r="M2177" s="214"/>
      <c r="N2177" s="214"/>
      <c r="O2177" s="214"/>
      <c r="P2177" s="216"/>
    </row>
    <row r="2178" spans="2:16">
      <c r="B2178" s="267">
        <v>46304</v>
      </c>
      <c r="C2178" s="261" t="s">
        <v>11686</v>
      </c>
      <c r="D2178" s="261" t="s">
        <v>9995</v>
      </c>
      <c r="E2178" s="261" t="s">
        <v>6875</v>
      </c>
      <c r="F2178" s="261">
        <v>414.55730854114518</v>
      </c>
      <c r="G2178" s="261" t="s">
        <v>2975</v>
      </c>
      <c r="H2178" s="261" t="s">
        <v>2975</v>
      </c>
      <c r="I2178" s="261" t="s">
        <v>9815</v>
      </c>
      <c r="J2178" s="213"/>
      <c r="K2178" s="214"/>
      <c r="L2178" s="214"/>
      <c r="M2178" s="214"/>
      <c r="N2178" s="214"/>
      <c r="O2178" s="214"/>
      <c r="P2178" s="216"/>
    </row>
    <row r="2179" spans="2:16">
      <c r="B2179" s="267">
        <v>46304</v>
      </c>
      <c r="C2179" s="261" t="s">
        <v>11686</v>
      </c>
      <c r="D2179" s="261" t="s">
        <v>9995</v>
      </c>
      <c r="E2179" s="261" t="s">
        <v>6875</v>
      </c>
      <c r="F2179" s="261">
        <v>420.79742853133939</v>
      </c>
      <c r="G2179" s="261" t="s">
        <v>2975</v>
      </c>
      <c r="H2179" s="261" t="s">
        <v>2866</v>
      </c>
      <c r="I2179" s="261" t="s">
        <v>9816</v>
      </c>
      <c r="J2179" s="213"/>
      <c r="K2179" s="214"/>
      <c r="L2179" s="214"/>
      <c r="M2179" s="214"/>
      <c r="N2179" s="214"/>
      <c r="O2179" s="214"/>
      <c r="P2179" s="216"/>
    </row>
    <row r="2180" spans="2:16">
      <c r="B2180" s="267">
        <v>46304</v>
      </c>
      <c r="C2180" s="261" t="s">
        <v>11686</v>
      </c>
      <c r="D2180" s="261" t="s">
        <v>9995</v>
      </c>
      <c r="E2180" s="261" t="s">
        <v>6875</v>
      </c>
      <c r="F2180" s="261">
        <v>868.3135616023792</v>
      </c>
      <c r="G2180" s="261" t="s">
        <v>2975</v>
      </c>
      <c r="H2180" s="261" t="s">
        <v>2976</v>
      </c>
      <c r="I2180" s="261" t="s">
        <v>9817</v>
      </c>
      <c r="J2180" s="213"/>
      <c r="K2180" s="214"/>
      <c r="L2180" s="214"/>
      <c r="M2180" s="214"/>
      <c r="N2180" s="214"/>
      <c r="O2180" s="214"/>
      <c r="P2180" s="216"/>
    </row>
    <row r="2181" spans="2:16">
      <c r="B2181" s="267">
        <v>46304</v>
      </c>
      <c r="C2181" s="261" t="s">
        <v>11687</v>
      </c>
      <c r="D2181" s="261" t="s">
        <v>9995</v>
      </c>
      <c r="E2181" s="261" t="s">
        <v>9818</v>
      </c>
      <c r="F2181" s="261">
        <v>841.51315377932042</v>
      </c>
      <c r="G2181" s="261" t="s">
        <v>2865</v>
      </c>
      <c r="H2181" s="261" t="s">
        <v>2978</v>
      </c>
      <c r="I2181" s="261" t="s">
        <v>9819</v>
      </c>
      <c r="J2181" s="213"/>
      <c r="K2181" s="214"/>
      <c r="L2181" s="214"/>
      <c r="M2181" s="214"/>
      <c r="N2181" s="214"/>
      <c r="O2181" s="214"/>
      <c r="P2181" s="216"/>
    </row>
    <row r="2182" spans="2:16">
      <c r="B2182" s="267">
        <v>46304</v>
      </c>
      <c r="C2182" s="261" t="s">
        <v>11687</v>
      </c>
      <c r="D2182" s="261" t="s">
        <v>9995</v>
      </c>
      <c r="E2182" s="261" t="s">
        <v>9818</v>
      </c>
      <c r="F2182" s="261">
        <v>499.61282398365438</v>
      </c>
      <c r="G2182" s="261" t="s">
        <v>2865</v>
      </c>
      <c r="H2182" s="261" t="s">
        <v>2977</v>
      </c>
      <c r="I2182" s="261" t="s">
        <v>9820</v>
      </c>
      <c r="J2182" s="213"/>
      <c r="K2182" s="214"/>
      <c r="L2182" s="214"/>
      <c r="M2182" s="214"/>
      <c r="N2182" s="214"/>
      <c r="O2182" s="214"/>
      <c r="P2182" s="216"/>
    </row>
    <row r="2183" spans="2:16">
      <c r="B2183" s="267">
        <v>46304</v>
      </c>
      <c r="C2183" s="261" t="s">
        <v>11687</v>
      </c>
      <c r="D2183" s="261" t="s">
        <v>9995</v>
      </c>
      <c r="E2183" s="261" t="s">
        <v>9818</v>
      </c>
      <c r="F2183" s="261">
        <v>790.56566499918699</v>
      </c>
      <c r="G2183" s="261" t="s">
        <v>2866</v>
      </c>
      <c r="H2183" s="261" t="s">
        <v>2978</v>
      </c>
      <c r="I2183" s="261" t="s">
        <v>9821</v>
      </c>
      <c r="J2183" s="213"/>
      <c r="K2183" s="214"/>
      <c r="L2183" s="214"/>
      <c r="M2183" s="214"/>
      <c r="N2183" s="214"/>
      <c r="O2183" s="214"/>
      <c r="P2183" s="216"/>
    </row>
    <row r="2184" spans="2:16">
      <c r="B2184" s="267">
        <v>46304</v>
      </c>
      <c r="C2184" s="261" t="s">
        <v>11687</v>
      </c>
      <c r="D2184" s="261" t="s">
        <v>9995</v>
      </c>
      <c r="E2184" s="261" t="s">
        <v>9818</v>
      </c>
      <c r="F2184" s="261">
        <v>451.78929662704468</v>
      </c>
      <c r="G2184" s="261" t="s">
        <v>2866</v>
      </c>
      <c r="H2184" s="261" t="s">
        <v>2916</v>
      </c>
      <c r="I2184" s="261" t="s">
        <v>9822</v>
      </c>
      <c r="J2184" s="213"/>
      <c r="K2184" s="214"/>
      <c r="L2184" s="214"/>
      <c r="M2184" s="214"/>
      <c r="N2184" s="214"/>
      <c r="O2184" s="214"/>
      <c r="P2184" s="216"/>
    </row>
    <row r="2185" spans="2:16">
      <c r="B2185" s="267">
        <v>46304</v>
      </c>
      <c r="C2185" s="261" t="s">
        <v>11687</v>
      </c>
      <c r="D2185" s="261" t="s">
        <v>9995</v>
      </c>
      <c r="E2185" s="261" t="s">
        <v>9818</v>
      </c>
      <c r="F2185" s="261">
        <v>499.61795576382428</v>
      </c>
      <c r="G2185" s="261" t="s">
        <v>2865</v>
      </c>
      <c r="H2185" s="261" t="s">
        <v>2976</v>
      </c>
      <c r="I2185" s="261" t="s">
        <v>9823</v>
      </c>
      <c r="J2185" s="213"/>
      <c r="K2185" s="214"/>
      <c r="L2185" s="214"/>
      <c r="M2185" s="214"/>
      <c r="N2185" s="214"/>
      <c r="O2185" s="214"/>
      <c r="P2185" s="216"/>
    </row>
    <row r="2186" spans="2:16">
      <c r="B2186" s="267">
        <v>46304</v>
      </c>
      <c r="C2186" s="261" t="s">
        <v>11687</v>
      </c>
      <c r="D2186" s="261" t="s">
        <v>9995</v>
      </c>
      <c r="E2186" s="261" t="s">
        <v>9818</v>
      </c>
      <c r="F2186" s="261">
        <v>451.78931973874569</v>
      </c>
      <c r="G2186" s="261" t="s">
        <v>2866</v>
      </c>
      <c r="H2186" s="261" t="s">
        <v>2917</v>
      </c>
      <c r="I2186" s="261" t="s">
        <v>9824</v>
      </c>
      <c r="J2186" s="213"/>
      <c r="K2186" s="214"/>
      <c r="L2186" s="214"/>
      <c r="M2186" s="214"/>
      <c r="N2186" s="214"/>
      <c r="O2186" s="214"/>
      <c r="P2186" s="216"/>
    </row>
    <row r="2187" spans="2:16">
      <c r="B2187" s="267">
        <v>46304</v>
      </c>
      <c r="C2187" s="261" t="s">
        <v>11687</v>
      </c>
      <c r="D2187" s="261" t="s">
        <v>9995</v>
      </c>
      <c r="E2187" s="261" t="s">
        <v>9818</v>
      </c>
      <c r="F2187" s="261">
        <v>499.61105998046702</v>
      </c>
      <c r="G2187" s="261" t="s">
        <v>2865</v>
      </c>
      <c r="H2187" s="261" t="s">
        <v>2866</v>
      </c>
      <c r="I2187" s="261" t="s">
        <v>9825</v>
      </c>
      <c r="J2187" s="213"/>
      <c r="K2187" s="214"/>
      <c r="L2187" s="214"/>
      <c r="M2187" s="214"/>
      <c r="N2187" s="214"/>
      <c r="O2187" s="214"/>
      <c r="P2187" s="216"/>
    </row>
    <row r="2188" spans="2:16">
      <c r="B2188" s="267">
        <v>46304</v>
      </c>
      <c r="C2188" s="261" t="s">
        <v>11687</v>
      </c>
      <c r="D2188" s="261" t="s">
        <v>9995</v>
      </c>
      <c r="E2188" s="261" t="s">
        <v>9818</v>
      </c>
      <c r="F2188" s="261">
        <v>472.67693947721273</v>
      </c>
      <c r="G2188" s="261" t="s">
        <v>2866</v>
      </c>
      <c r="H2188" s="261" t="s">
        <v>2977</v>
      </c>
      <c r="I2188" s="261" t="s">
        <v>9826</v>
      </c>
      <c r="J2188" s="213"/>
      <c r="K2188" s="214"/>
      <c r="L2188" s="214"/>
      <c r="M2188" s="214"/>
      <c r="N2188" s="214"/>
      <c r="O2188" s="214"/>
      <c r="P2188" s="216"/>
    </row>
    <row r="2189" spans="2:16">
      <c r="B2189" s="267">
        <v>46304</v>
      </c>
      <c r="C2189" s="261" t="s">
        <v>11687</v>
      </c>
      <c r="D2189" s="261" t="s">
        <v>9995</v>
      </c>
      <c r="E2189" s="261" t="s">
        <v>9818</v>
      </c>
      <c r="F2189" s="261">
        <v>390.00520796235651</v>
      </c>
      <c r="G2189" s="261" t="s">
        <v>2865</v>
      </c>
      <c r="H2189" s="261" t="s">
        <v>2922</v>
      </c>
      <c r="I2189" s="261" t="s">
        <v>9827</v>
      </c>
      <c r="J2189" s="213"/>
      <c r="K2189" s="214"/>
      <c r="L2189" s="214"/>
      <c r="M2189" s="214"/>
      <c r="N2189" s="214"/>
      <c r="O2189" s="214"/>
      <c r="P2189" s="216"/>
    </row>
    <row r="2190" spans="2:16">
      <c r="B2190" s="267">
        <v>46304</v>
      </c>
      <c r="C2190" s="261" t="s">
        <v>11687</v>
      </c>
      <c r="D2190" s="261" t="s">
        <v>9995</v>
      </c>
      <c r="E2190" s="261" t="s">
        <v>9818</v>
      </c>
      <c r="F2190" s="261">
        <v>390.01209529303009</v>
      </c>
      <c r="G2190" s="261" t="s">
        <v>2866</v>
      </c>
      <c r="H2190" s="261" t="s">
        <v>2922</v>
      </c>
      <c r="I2190" s="261" t="s">
        <v>9828</v>
      </c>
      <c r="J2190" s="213"/>
      <c r="K2190" s="214"/>
      <c r="L2190" s="214"/>
      <c r="M2190" s="214"/>
      <c r="N2190" s="214"/>
      <c r="O2190" s="214"/>
      <c r="P2190" s="216"/>
    </row>
    <row r="2191" spans="2:16">
      <c r="B2191" s="267">
        <v>46304</v>
      </c>
      <c r="C2191" s="261" t="s">
        <v>11687</v>
      </c>
      <c r="D2191" s="261" t="s">
        <v>9995</v>
      </c>
      <c r="E2191" s="261" t="s">
        <v>9818</v>
      </c>
      <c r="F2191" s="261">
        <v>499.61105065699672</v>
      </c>
      <c r="G2191" s="261" t="s">
        <v>2865</v>
      </c>
      <c r="H2191" s="261" t="s">
        <v>2974</v>
      </c>
      <c r="I2191" s="261" t="s">
        <v>9829</v>
      </c>
      <c r="J2191" s="213"/>
      <c r="K2191" s="214"/>
      <c r="L2191" s="214"/>
      <c r="M2191" s="214"/>
      <c r="N2191" s="214"/>
      <c r="O2191" s="214"/>
      <c r="P2191" s="216"/>
    </row>
    <row r="2192" spans="2:16">
      <c r="B2192" s="267">
        <v>46304</v>
      </c>
      <c r="C2192" s="261" t="s">
        <v>11687</v>
      </c>
      <c r="D2192" s="261" t="s">
        <v>9995</v>
      </c>
      <c r="E2192" s="261" t="s">
        <v>7409</v>
      </c>
      <c r="F2192" s="261">
        <v>971.1701856283471</v>
      </c>
      <c r="G2192" s="261" t="s">
        <v>2974</v>
      </c>
      <c r="H2192" s="261" t="s">
        <v>2976</v>
      </c>
      <c r="I2192" s="261" t="s">
        <v>9830</v>
      </c>
      <c r="J2192" s="213"/>
      <c r="K2192" s="214"/>
      <c r="L2192" s="214"/>
      <c r="M2192" s="214"/>
      <c r="N2192" s="214"/>
      <c r="O2192" s="214"/>
      <c r="P2192" s="216"/>
    </row>
    <row r="2193" spans="2:16">
      <c r="B2193" s="267">
        <v>46304</v>
      </c>
      <c r="C2193" s="261" t="s">
        <v>11687</v>
      </c>
      <c r="D2193" s="261" t="s">
        <v>9995</v>
      </c>
      <c r="E2193" s="261" t="s">
        <v>7409</v>
      </c>
      <c r="F2193" s="261">
        <v>485.65071669965982</v>
      </c>
      <c r="G2193" s="261" t="s">
        <v>2974</v>
      </c>
      <c r="H2193" s="261" t="s">
        <v>2977</v>
      </c>
      <c r="I2193" s="261" t="s">
        <v>9831</v>
      </c>
      <c r="J2193" s="213"/>
      <c r="K2193" s="214"/>
      <c r="L2193" s="214"/>
      <c r="M2193" s="214"/>
      <c r="N2193" s="214"/>
      <c r="O2193" s="214"/>
      <c r="P2193" s="216"/>
    </row>
    <row r="2194" spans="2:16">
      <c r="B2194" s="267">
        <v>46304</v>
      </c>
      <c r="C2194" s="261" t="s">
        <v>11687</v>
      </c>
      <c r="D2194" s="261" t="s">
        <v>9995</v>
      </c>
      <c r="E2194" s="261" t="s">
        <v>7409</v>
      </c>
      <c r="F2194" s="261">
        <v>468.45569567009812</v>
      </c>
      <c r="G2194" s="261" t="s">
        <v>2974</v>
      </c>
      <c r="H2194" s="261" t="s">
        <v>2866</v>
      </c>
      <c r="I2194" s="261" t="s">
        <v>9832</v>
      </c>
      <c r="J2194" s="213"/>
      <c r="K2194" s="214"/>
      <c r="L2194" s="214"/>
      <c r="M2194" s="214"/>
      <c r="N2194" s="214"/>
      <c r="O2194" s="214"/>
      <c r="P2194" s="216"/>
    </row>
    <row r="2195" spans="2:16">
      <c r="B2195" s="267">
        <v>46304</v>
      </c>
      <c r="C2195" s="261" t="s">
        <v>11687</v>
      </c>
      <c r="D2195" s="261" t="s">
        <v>9995</v>
      </c>
      <c r="E2195" s="261" t="s">
        <v>7409</v>
      </c>
      <c r="F2195" s="261">
        <v>403.84858141466981</v>
      </c>
      <c r="G2195" s="261" t="s">
        <v>2974</v>
      </c>
      <c r="H2195" s="261" t="s">
        <v>2916</v>
      </c>
      <c r="I2195" s="261" t="s">
        <v>9833</v>
      </c>
      <c r="J2195" s="213"/>
      <c r="K2195" s="214"/>
      <c r="L2195" s="214"/>
      <c r="M2195" s="214"/>
      <c r="N2195" s="214"/>
      <c r="O2195" s="214"/>
      <c r="P2195" s="216"/>
    </row>
    <row r="2196" spans="2:16">
      <c r="B2196" s="267">
        <v>46304</v>
      </c>
      <c r="C2196" s="261" t="s">
        <v>11687</v>
      </c>
      <c r="D2196" s="261" t="s">
        <v>9995</v>
      </c>
      <c r="E2196" s="261" t="s">
        <v>7409</v>
      </c>
      <c r="F2196" s="261">
        <v>466.55275176186109</v>
      </c>
      <c r="G2196" s="261" t="s">
        <v>2974</v>
      </c>
      <c r="H2196" s="261" t="s">
        <v>2975</v>
      </c>
      <c r="I2196" s="261" t="s">
        <v>9834</v>
      </c>
      <c r="J2196" s="213"/>
      <c r="K2196" s="214"/>
      <c r="L2196" s="214"/>
      <c r="M2196" s="214"/>
      <c r="N2196" s="214"/>
      <c r="O2196" s="214"/>
      <c r="P2196" s="216"/>
    </row>
    <row r="2197" spans="2:16">
      <c r="B2197" s="267">
        <v>46304</v>
      </c>
      <c r="C2197" s="261" t="s">
        <v>11687</v>
      </c>
      <c r="D2197" s="261" t="s">
        <v>9995</v>
      </c>
      <c r="E2197" s="261" t="s">
        <v>7409</v>
      </c>
      <c r="F2197" s="261">
        <v>492.93311337940389</v>
      </c>
      <c r="G2197" s="261" t="s">
        <v>2945</v>
      </c>
      <c r="H2197" s="261" t="s">
        <v>2917</v>
      </c>
      <c r="I2197" s="261" t="s">
        <v>9835</v>
      </c>
      <c r="J2197" s="213"/>
      <c r="K2197" s="214"/>
      <c r="L2197" s="214"/>
      <c r="M2197" s="214"/>
      <c r="N2197" s="214"/>
      <c r="O2197" s="214"/>
      <c r="P2197" s="216"/>
    </row>
    <row r="2198" spans="2:16">
      <c r="B2198" s="267">
        <v>46304</v>
      </c>
      <c r="C2198" s="261" t="s">
        <v>11687</v>
      </c>
      <c r="D2198" s="261" t="s">
        <v>9995</v>
      </c>
      <c r="E2198" s="261" t="s">
        <v>7409</v>
      </c>
      <c r="F2198" s="261">
        <v>728.455838709604</v>
      </c>
      <c r="G2198" s="261" t="s">
        <v>2945</v>
      </c>
      <c r="H2198" s="261" t="s">
        <v>2918</v>
      </c>
      <c r="I2198" s="261" t="s">
        <v>9836</v>
      </c>
      <c r="J2198" s="213"/>
      <c r="K2198" s="214"/>
      <c r="L2198" s="214"/>
      <c r="M2198" s="214"/>
      <c r="N2198" s="214"/>
      <c r="O2198" s="214"/>
      <c r="P2198" s="216"/>
    </row>
    <row r="2199" spans="2:16">
      <c r="B2199" s="267">
        <v>46304</v>
      </c>
      <c r="C2199" s="261" t="s">
        <v>11687</v>
      </c>
      <c r="D2199" s="261" t="s">
        <v>9995</v>
      </c>
      <c r="E2199" s="261" t="s">
        <v>7409</v>
      </c>
      <c r="F2199" s="261">
        <v>466.55383228044963</v>
      </c>
      <c r="G2199" s="261" t="s">
        <v>2974</v>
      </c>
      <c r="H2199" s="261" t="s">
        <v>2974</v>
      </c>
      <c r="I2199" s="261" t="s">
        <v>9837</v>
      </c>
      <c r="J2199" s="213"/>
      <c r="K2199" s="214"/>
      <c r="L2199" s="214"/>
      <c r="M2199" s="214"/>
      <c r="N2199" s="214"/>
      <c r="O2199" s="214"/>
      <c r="P2199" s="216"/>
    </row>
    <row r="2200" spans="2:16">
      <c r="B2200" s="267">
        <v>46304</v>
      </c>
      <c r="C2200" s="261" t="s">
        <v>11687</v>
      </c>
      <c r="D2200" s="261" t="s">
        <v>9995</v>
      </c>
      <c r="E2200" s="261" t="s">
        <v>7409</v>
      </c>
      <c r="F2200" s="261">
        <v>466.55570859834552</v>
      </c>
      <c r="G2200" s="261" t="s">
        <v>2974</v>
      </c>
      <c r="H2200" s="261" t="s">
        <v>2945</v>
      </c>
      <c r="I2200" s="261" t="s">
        <v>9838</v>
      </c>
      <c r="J2200" s="213"/>
      <c r="K2200" s="214"/>
      <c r="L2200" s="214"/>
      <c r="M2200" s="214"/>
      <c r="N2200" s="214"/>
      <c r="O2200" s="214"/>
      <c r="P2200" s="216"/>
    </row>
    <row r="2201" spans="2:16">
      <c r="B2201" s="267">
        <v>46304</v>
      </c>
      <c r="C2201" s="261" t="s">
        <v>11687</v>
      </c>
      <c r="D2201" s="261" t="s">
        <v>9995</v>
      </c>
      <c r="E2201" s="261" t="s">
        <v>7409</v>
      </c>
      <c r="F2201" s="261">
        <v>390.01135858334601</v>
      </c>
      <c r="G2201" s="261" t="s">
        <v>2974</v>
      </c>
      <c r="H2201" s="261" t="s">
        <v>2922</v>
      </c>
      <c r="I2201" s="261" t="s">
        <v>9839</v>
      </c>
      <c r="J2201" s="213"/>
      <c r="K2201" s="214"/>
      <c r="L2201" s="214"/>
      <c r="M2201" s="214"/>
      <c r="N2201" s="214"/>
      <c r="O2201" s="214"/>
      <c r="P2201" s="216"/>
    </row>
    <row r="2202" spans="2:16">
      <c r="B2202" s="267">
        <v>46304</v>
      </c>
      <c r="C2202" s="261" t="s">
        <v>11687</v>
      </c>
      <c r="D2202" s="261" t="s">
        <v>9995</v>
      </c>
      <c r="E2202" s="261" t="s">
        <v>7409</v>
      </c>
      <c r="F2202" s="261">
        <v>464.54454292263841</v>
      </c>
      <c r="G2202" s="261" t="s">
        <v>2974</v>
      </c>
      <c r="H2202" s="261" t="s">
        <v>2864</v>
      </c>
      <c r="I2202" s="261" t="s">
        <v>9840</v>
      </c>
      <c r="J2202" s="213"/>
      <c r="K2202" s="214"/>
      <c r="L2202" s="214"/>
      <c r="M2202" s="214"/>
      <c r="N2202" s="214"/>
      <c r="O2202" s="214"/>
      <c r="P2202" s="216"/>
    </row>
    <row r="2203" spans="2:16">
      <c r="B2203" s="267">
        <v>46304</v>
      </c>
      <c r="C2203" s="261" t="s">
        <v>11687</v>
      </c>
      <c r="D2203" s="261" t="s">
        <v>9995</v>
      </c>
      <c r="E2203" s="261" t="s">
        <v>7409</v>
      </c>
      <c r="F2203" s="261">
        <v>390.00972950644791</v>
      </c>
      <c r="G2203" s="261" t="s">
        <v>2974</v>
      </c>
      <c r="H2203" s="261" t="s">
        <v>2933</v>
      </c>
      <c r="I2203" s="261" t="s">
        <v>9841</v>
      </c>
      <c r="J2203" s="213"/>
      <c r="K2203" s="214"/>
      <c r="L2203" s="214"/>
      <c r="M2203" s="214"/>
      <c r="N2203" s="214"/>
      <c r="O2203" s="214"/>
      <c r="P2203" s="216"/>
    </row>
    <row r="2204" spans="2:16">
      <c r="B2204" s="267">
        <v>46304</v>
      </c>
      <c r="C2204" s="261" t="s">
        <v>11687</v>
      </c>
      <c r="D2204" s="261" t="s">
        <v>9995</v>
      </c>
      <c r="E2204" s="261" t="s">
        <v>7409</v>
      </c>
      <c r="F2204" s="261">
        <v>433.67096316814423</v>
      </c>
      <c r="G2204" s="261" t="s">
        <v>2974</v>
      </c>
      <c r="H2204" s="261" t="s">
        <v>2937</v>
      </c>
      <c r="I2204" s="261" t="s">
        <v>9842</v>
      </c>
      <c r="J2204" s="213"/>
      <c r="K2204" s="214"/>
      <c r="L2204" s="214"/>
      <c r="M2204" s="214"/>
      <c r="N2204" s="214"/>
      <c r="O2204" s="214"/>
      <c r="P2204" s="216"/>
    </row>
    <row r="2205" spans="2:16">
      <c r="B2205" s="267">
        <v>46304</v>
      </c>
      <c r="C2205" s="261" t="s">
        <v>11687</v>
      </c>
      <c r="D2205" s="261" t="s">
        <v>9995</v>
      </c>
      <c r="E2205" s="261" t="s">
        <v>7409</v>
      </c>
      <c r="F2205" s="261">
        <v>433.66801636107272</v>
      </c>
      <c r="G2205" s="261" t="s">
        <v>2974</v>
      </c>
      <c r="H2205" s="261" t="s">
        <v>2936</v>
      </c>
      <c r="I2205" s="261" t="s">
        <v>9843</v>
      </c>
      <c r="J2205" s="213"/>
      <c r="K2205" s="214"/>
      <c r="L2205" s="214"/>
      <c r="M2205" s="214"/>
      <c r="N2205" s="214"/>
      <c r="O2205" s="214"/>
      <c r="P2205" s="216"/>
    </row>
    <row r="2206" spans="2:16">
      <c r="B2206" s="267">
        <v>46304</v>
      </c>
      <c r="C2206" s="261" t="s">
        <v>11687</v>
      </c>
      <c r="D2206" s="261" t="s">
        <v>9995</v>
      </c>
      <c r="E2206" s="261" t="s">
        <v>7409</v>
      </c>
      <c r="F2206" s="261">
        <v>494.80605713091791</v>
      </c>
      <c r="G2206" s="261" t="s">
        <v>2974</v>
      </c>
      <c r="H2206" s="261" t="s">
        <v>2935</v>
      </c>
      <c r="I2206" s="261" t="s">
        <v>9844</v>
      </c>
      <c r="J2206" s="213"/>
      <c r="K2206" s="214"/>
      <c r="L2206" s="214"/>
      <c r="M2206" s="214"/>
      <c r="N2206" s="214"/>
      <c r="O2206" s="214"/>
      <c r="P2206" s="216"/>
    </row>
    <row r="2207" spans="2:16">
      <c r="B2207" s="267">
        <v>46304</v>
      </c>
      <c r="C2207" s="261" t="s">
        <v>11667</v>
      </c>
      <c r="D2207" s="261" t="s">
        <v>9995</v>
      </c>
      <c r="E2207" s="261" t="s">
        <v>7409</v>
      </c>
      <c r="F2207" s="261">
        <v>574.20324064418674</v>
      </c>
      <c r="G2207" s="261" t="s">
        <v>3001</v>
      </c>
      <c r="H2207" s="261" t="s">
        <v>2978</v>
      </c>
      <c r="I2207" s="261" t="s">
        <v>9845</v>
      </c>
      <c r="J2207" s="213"/>
      <c r="K2207" s="214"/>
      <c r="L2207" s="214"/>
      <c r="M2207" s="214"/>
      <c r="N2207" s="214"/>
      <c r="O2207" s="214"/>
      <c r="P2207" s="216"/>
    </row>
    <row r="2208" spans="2:16">
      <c r="B2208" s="267">
        <v>46304</v>
      </c>
      <c r="C2208" s="261" t="s">
        <v>11667</v>
      </c>
      <c r="D2208" s="261" t="s">
        <v>9995</v>
      </c>
      <c r="E2208" s="261" t="s">
        <v>7409</v>
      </c>
      <c r="F2208" s="261">
        <v>500.7037936784327</v>
      </c>
      <c r="G2208" s="261" t="s">
        <v>3001</v>
      </c>
      <c r="H2208" s="261" t="s">
        <v>2974</v>
      </c>
      <c r="I2208" s="261" t="s">
        <v>9846</v>
      </c>
      <c r="J2208" s="213"/>
      <c r="K2208" s="214"/>
      <c r="L2208" s="214"/>
      <c r="M2208" s="214"/>
      <c r="N2208" s="214"/>
      <c r="O2208" s="214"/>
      <c r="P2208" s="216"/>
    </row>
    <row r="2209" spans="2:16">
      <c r="B2209" s="267">
        <v>46304</v>
      </c>
      <c r="C2209" s="261" t="s">
        <v>11667</v>
      </c>
      <c r="D2209" s="261" t="s">
        <v>9995</v>
      </c>
      <c r="E2209" s="261" t="s">
        <v>7409</v>
      </c>
      <c r="F2209" s="261">
        <v>552.2278704829514</v>
      </c>
      <c r="G2209" s="261" t="s">
        <v>3001</v>
      </c>
      <c r="H2209" s="261" t="s">
        <v>2976</v>
      </c>
      <c r="I2209" s="261" t="s">
        <v>9847</v>
      </c>
      <c r="J2209" s="213"/>
      <c r="K2209" s="214"/>
      <c r="L2209" s="214"/>
      <c r="M2209" s="214"/>
      <c r="N2209" s="214"/>
      <c r="O2209" s="214"/>
      <c r="P2209" s="216"/>
    </row>
    <row r="2210" spans="2:16">
      <c r="B2210" s="267">
        <v>46304</v>
      </c>
      <c r="C2210" s="261" t="s">
        <v>11667</v>
      </c>
      <c r="D2210" s="261" t="s">
        <v>9995</v>
      </c>
      <c r="E2210" s="261" t="s">
        <v>7409</v>
      </c>
      <c r="F2210" s="261">
        <v>671.39484555646777</v>
      </c>
      <c r="G2210" s="261" t="s">
        <v>3002</v>
      </c>
      <c r="H2210" s="261" t="s">
        <v>2936</v>
      </c>
      <c r="I2210" s="261" t="s">
        <v>9848</v>
      </c>
      <c r="J2210" s="213"/>
      <c r="K2210" s="214"/>
      <c r="L2210" s="214"/>
      <c r="M2210" s="214"/>
      <c r="N2210" s="214"/>
      <c r="O2210" s="214"/>
      <c r="P2210" s="216"/>
    </row>
    <row r="2211" spans="2:16">
      <c r="B2211" s="267">
        <v>46304</v>
      </c>
      <c r="C2211" s="261" t="s">
        <v>11681</v>
      </c>
      <c r="D2211" s="261" t="s">
        <v>9995</v>
      </c>
      <c r="E2211" s="261" t="s">
        <v>3039</v>
      </c>
      <c r="F2211" s="261">
        <v>381.53123660944402</v>
      </c>
      <c r="G2211" s="261" t="s">
        <v>7330</v>
      </c>
      <c r="H2211" s="261" t="s">
        <v>2984</v>
      </c>
      <c r="I2211" s="261" t="s">
        <v>9849</v>
      </c>
      <c r="J2211" s="213"/>
      <c r="K2211" s="214"/>
      <c r="L2211" s="214"/>
      <c r="M2211" s="214"/>
      <c r="N2211" s="214"/>
      <c r="O2211" s="214"/>
      <c r="P2211" s="216"/>
    </row>
    <row r="2212" spans="2:16">
      <c r="B2212" s="267">
        <v>46304</v>
      </c>
      <c r="C2212" s="261" t="s">
        <v>11681</v>
      </c>
      <c r="D2212" s="261" t="s">
        <v>9995</v>
      </c>
      <c r="E2212" s="261" t="s">
        <v>3039</v>
      </c>
      <c r="F2212" s="261">
        <v>499.39469225646462</v>
      </c>
      <c r="G2212" s="261" t="s">
        <v>7330</v>
      </c>
      <c r="H2212" s="261" t="s">
        <v>2865</v>
      </c>
      <c r="I2212" s="261" t="s">
        <v>9850</v>
      </c>
      <c r="J2212" s="213"/>
      <c r="K2212" s="214"/>
      <c r="L2212" s="214"/>
      <c r="M2212" s="214"/>
      <c r="N2212" s="214"/>
      <c r="O2212" s="214"/>
      <c r="P2212" s="216"/>
    </row>
    <row r="2213" spans="2:16">
      <c r="B2213" s="267">
        <v>46304</v>
      </c>
      <c r="C2213" s="261" t="s">
        <v>11681</v>
      </c>
      <c r="D2213" s="261" t="s">
        <v>9995</v>
      </c>
      <c r="E2213" s="261" t="s">
        <v>3039</v>
      </c>
      <c r="F2213" s="261">
        <v>352.74217054992909</v>
      </c>
      <c r="G2213" s="261" t="s">
        <v>7331</v>
      </c>
      <c r="H2213" s="261" t="s">
        <v>2866</v>
      </c>
      <c r="I2213" s="261" t="s">
        <v>9851</v>
      </c>
      <c r="J2213" s="213"/>
      <c r="K2213" s="214"/>
      <c r="L2213" s="214"/>
      <c r="M2213" s="214"/>
      <c r="N2213" s="214"/>
      <c r="O2213" s="214"/>
      <c r="P2213" s="216"/>
    </row>
    <row r="2214" spans="2:16">
      <c r="B2214" s="267">
        <v>46304</v>
      </c>
      <c r="C2214" s="261" t="s">
        <v>11681</v>
      </c>
      <c r="D2214" s="261" t="s">
        <v>9995</v>
      </c>
      <c r="E2214" s="261" t="s">
        <v>3039</v>
      </c>
      <c r="F2214" s="261">
        <v>348.86205774080008</v>
      </c>
      <c r="G2214" s="261" t="s">
        <v>7332</v>
      </c>
      <c r="H2214" s="261" t="s">
        <v>2922</v>
      </c>
      <c r="I2214" s="261" t="s">
        <v>9852</v>
      </c>
      <c r="J2214" s="213"/>
      <c r="K2214" s="214"/>
      <c r="L2214" s="214"/>
      <c r="M2214" s="214"/>
      <c r="N2214" s="214"/>
      <c r="O2214" s="214"/>
      <c r="P2214" s="216"/>
    </row>
    <row r="2215" spans="2:16">
      <c r="B2215" s="267">
        <v>46304</v>
      </c>
      <c r="C2215" s="261" t="s">
        <v>11681</v>
      </c>
      <c r="D2215" s="261" t="s">
        <v>9995</v>
      </c>
      <c r="E2215" s="261" t="s">
        <v>3039</v>
      </c>
      <c r="F2215" s="261">
        <v>348.8633330874145</v>
      </c>
      <c r="G2215" s="261" t="s">
        <v>7332</v>
      </c>
      <c r="H2215" s="261" t="s">
        <v>2935</v>
      </c>
      <c r="I2215" s="261" t="s">
        <v>9853</v>
      </c>
      <c r="J2215" s="213"/>
      <c r="K2215" s="214"/>
      <c r="L2215" s="214"/>
      <c r="M2215" s="214"/>
      <c r="N2215" s="214"/>
      <c r="O2215" s="214"/>
      <c r="P2215" s="216"/>
    </row>
    <row r="2216" spans="2:16">
      <c r="B2216" s="267">
        <v>46304</v>
      </c>
      <c r="C2216" s="261" t="s">
        <v>11681</v>
      </c>
      <c r="D2216" s="261" t="s">
        <v>9995</v>
      </c>
      <c r="E2216" s="261" t="s">
        <v>3039</v>
      </c>
      <c r="F2216" s="261">
        <v>348.86483875475818</v>
      </c>
      <c r="G2216" s="261" t="s">
        <v>7332</v>
      </c>
      <c r="H2216" s="261" t="s">
        <v>2936</v>
      </c>
      <c r="I2216" s="261" t="s">
        <v>9854</v>
      </c>
      <c r="J2216" s="213"/>
      <c r="K2216" s="214"/>
      <c r="L2216" s="214"/>
      <c r="M2216" s="214"/>
      <c r="N2216" s="214"/>
      <c r="O2216" s="214"/>
      <c r="P2216" s="216"/>
    </row>
    <row r="2217" spans="2:16">
      <c r="B2217" s="267">
        <v>46304</v>
      </c>
      <c r="C2217" s="261" t="s">
        <v>11681</v>
      </c>
      <c r="D2217" s="261" t="s">
        <v>9995</v>
      </c>
      <c r="E2217" s="261" t="s">
        <v>3039</v>
      </c>
      <c r="F2217" s="261">
        <v>348.86154771316802</v>
      </c>
      <c r="G2217" s="261" t="s">
        <v>7332</v>
      </c>
      <c r="H2217" s="261" t="s">
        <v>2937</v>
      </c>
      <c r="I2217" s="261" t="s">
        <v>9855</v>
      </c>
      <c r="J2217" s="213"/>
      <c r="K2217" s="214"/>
      <c r="L2217" s="214"/>
      <c r="M2217" s="214"/>
      <c r="N2217" s="214"/>
      <c r="O2217" s="214"/>
      <c r="P2217" s="216"/>
    </row>
    <row r="2218" spans="2:16">
      <c r="B2218" s="267">
        <v>46304</v>
      </c>
      <c r="C2218" s="261" t="s">
        <v>11681</v>
      </c>
      <c r="D2218" s="261" t="s">
        <v>9995</v>
      </c>
      <c r="E2218" s="261" t="s">
        <v>3039</v>
      </c>
      <c r="F2218" s="261">
        <v>348.86289166100318</v>
      </c>
      <c r="G2218" s="261" t="s">
        <v>7332</v>
      </c>
      <c r="H2218" s="261" t="s">
        <v>2938</v>
      </c>
      <c r="I2218" s="261" t="s">
        <v>9856</v>
      </c>
      <c r="J2218" s="213"/>
      <c r="K2218" s="214"/>
      <c r="L2218" s="214"/>
      <c r="M2218" s="214"/>
      <c r="N2218" s="214"/>
      <c r="O2218" s="214"/>
      <c r="P2218" s="216"/>
    </row>
    <row r="2219" spans="2:16">
      <c r="B2219" s="267">
        <v>46304</v>
      </c>
      <c r="C2219" s="261" t="s">
        <v>11681</v>
      </c>
      <c r="D2219" s="261" t="s">
        <v>9995</v>
      </c>
      <c r="E2219" s="261" t="s">
        <v>3039</v>
      </c>
      <c r="F2219" s="261">
        <v>362.39184499718249</v>
      </c>
      <c r="G2219" s="261" t="s">
        <v>2997</v>
      </c>
      <c r="H2219" s="261" t="s">
        <v>2978</v>
      </c>
      <c r="I2219" s="261" t="s">
        <v>9857</v>
      </c>
      <c r="J2219" s="213"/>
      <c r="K2219" s="214"/>
      <c r="L2219" s="214"/>
      <c r="M2219" s="214"/>
      <c r="N2219" s="214"/>
      <c r="O2219" s="214"/>
      <c r="P2219" s="216"/>
    </row>
    <row r="2220" spans="2:16">
      <c r="B2220" s="267">
        <v>46304</v>
      </c>
      <c r="C2220" s="261" t="s">
        <v>11681</v>
      </c>
      <c r="D2220" s="261" t="s">
        <v>9995</v>
      </c>
      <c r="E2220" s="261" t="s">
        <v>3039</v>
      </c>
      <c r="F2220" s="261">
        <v>362.39005754888058</v>
      </c>
      <c r="G2220" s="261" t="s">
        <v>2997</v>
      </c>
      <c r="H2220" s="261" t="s">
        <v>2916</v>
      </c>
      <c r="I2220" s="261" t="s">
        <v>9858</v>
      </c>
      <c r="J2220" s="213"/>
      <c r="K2220" s="214"/>
      <c r="L2220" s="214"/>
      <c r="M2220" s="214"/>
      <c r="N2220" s="214"/>
      <c r="O2220" s="214"/>
      <c r="P2220" s="216"/>
    </row>
    <row r="2221" spans="2:16">
      <c r="B2221" s="267">
        <v>46304</v>
      </c>
      <c r="C2221" s="261" t="s">
        <v>11681</v>
      </c>
      <c r="D2221" s="261" t="s">
        <v>9995</v>
      </c>
      <c r="E2221" s="261" t="s">
        <v>3039</v>
      </c>
      <c r="F2221" s="261">
        <v>362.38891186565161</v>
      </c>
      <c r="G2221" s="261" t="s">
        <v>2997</v>
      </c>
      <c r="H2221" s="261" t="s">
        <v>2917</v>
      </c>
      <c r="I2221" s="261" t="s">
        <v>9859</v>
      </c>
      <c r="J2221" s="213"/>
      <c r="K2221" s="214"/>
      <c r="L2221" s="214"/>
      <c r="M2221" s="214"/>
      <c r="N2221" s="214"/>
      <c r="O2221" s="214"/>
      <c r="P2221" s="216"/>
    </row>
    <row r="2222" spans="2:16">
      <c r="B2222" s="267">
        <v>46304</v>
      </c>
      <c r="C2222" s="261" t="s">
        <v>11681</v>
      </c>
      <c r="D2222" s="261" t="s">
        <v>9995</v>
      </c>
      <c r="E2222" s="261" t="s">
        <v>3039</v>
      </c>
      <c r="F2222" s="261">
        <v>339.86945158615708</v>
      </c>
      <c r="G2222" s="261" t="s">
        <v>2996</v>
      </c>
      <c r="H2222" s="261" t="s">
        <v>2974</v>
      </c>
      <c r="I2222" s="261" t="s">
        <v>9860</v>
      </c>
      <c r="J2222" s="213"/>
      <c r="K2222" s="214"/>
      <c r="L2222" s="214"/>
      <c r="M2222" s="214"/>
      <c r="N2222" s="214"/>
      <c r="O2222" s="214"/>
      <c r="P2222" s="216"/>
    </row>
    <row r="2223" spans="2:16">
      <c r="B2223" s="267">
        <v>46304</v>
      </c>
      <c r="C2223" s="261" t="s">
        <v>11681</v>
      </c>
      <c r="D2223" s="261" t="s">
        <v>9995</v>
      </c>
      <c r="E2223" s="261" t="s">
        <v>3039</v>
      </c>
      <c r="F2223" s="261">
        <v>340.16699707508087</v>
      </c>
      <c r="G2223" s="261" t="s">
        <v>2996</v>
      </c>
      <c r="H2223" s="261" t="s">
        <v>2945</v>
      </c>
      <c r="I2223" s="261" t="s">
        <v>9861</v>
      </c>
      <c r="J2223" s="213"/>
      <c r="K2223" s="214"/>
      <c r="L2223" s="214"/>
      <c r="M2223" s="214"/>
      <c r="N2223" s="214"/>
      <c r="O2223" s="214"/>
      <c r="P2223" s="216"/>
    </row>
    <row r="2224" spans="2:16">
      <c r="B2224" s="267">
        <v>46304</v>
      </c>
      <c r="C2224" s="261" t="s">
        <v>11681</v>
      </c>
      <c r="D2224" s="261" t="s">
        <v>9995</v>
      </c>
      <c r="E2224" s="261" t="s">
        <v>3039</v>
      </c>
      <c r="F2224" s="261">
        <v>344.02562354598189</v>
      </c>
      <c r="G2224" s="261" t="s">
        <v>7334</v>
      </c>
      <c r="H2224" s="261" t="s">
        <v>2997</v>
      </c>
      <c r="I2224" s="261" t="s">
        <v>9862</v>
      </c>
      <c r="J2224" s="213"/>
      <c r="K2224" s="214"/>
      <c r="L2224" s="214"/>
      <c r="M2224" s="214"/>
      <c r="N2224" s="214"/>
      <c r="O2224" s="214"/>
      <c r="P2224" s="216"/>
    </row>
    <row r="2225" spans="2:16">
      <c r="B2225" s="267">
        <v>46304</v>
      </c>
      <c r="C2225" s="261" t="s">
        <v>11681</v>
      </c>
      <c r="D2225" s="261" t="s">
        <v>9995</v>
      </c>
      <c r="E2225" s="261" t="s">
        <v>3039</v>
      </c>
      <c r="F2225" s="261">
        <v>344.02705814875662</v>
      </c>
      <c r="G2225" s="261" t="s">
        <v>7334</v>
      </c>
      <c r="H2225" s="261" t="s">
        <v>2998</v>
      </c>
      <c r="I2225" s="261" t="s">
        <v>9863</v>
      </c>
      <c r="J2225" s="213"/>
      <c r="K2225" s="214"/>
      <c r="L2225" s="214"/>
      <c r="M2225" s="214"/>
      <c r="N2225" s="214"/>
      <c r="O2225" s="214"/>
      <c r="P2225" s="216"/>
    </row>
    <row r="2226" spans="2:16">
      <c r="B2226" s="267">
        <v>46304</v>
      </c>
      <c r="C2226" s="261" t="s">
        <v>11681</v>
      </c>
      <c r="D2226" s="261" t="s">
        <v>9995</v>
      </c>
      <c r="E2226" s="261" t="s">
        <v>3039</v>
      </c>
      <c r="F2226" s="261">
        <v>344.02642418257892</v>
      </c>
      <c r="G2226" s="261" t="s">
        <v>7334</v>
      </c>
      <c r="H2226" s="261" t="s">
        <v>2999</v>
      </c>
      <c r="I2226" s="261" t="s">
        <v>9864</v>
      </c>
      <c r="J2226" s="213"/>
      <c r="K2226" s="214"/>
      <c r="L2226" s="214"/>
      <c r="M2226" s="214"/>
      <c r="N2226" s="214"/>
      <c r="O2226" s="214"/>
      <c r="P2226" s="216"/>
    </row>
    <row r="2227" spans="2:16">
      <c r="B2227" s="267">
        <v>46304</v>
      </c>
      <c r="C2227" s="261" t="s">
        <v>11681</v>
      </c>
      <c r="D2227" s="261" t="s">
        <v>9995</v>
      </c>
      <c r="E2227" s="261" t="s">
        <v>3039</v>
      </c>
      <c r="F2227" s="261">
        <v>344.02414626814419</v>
      </c>
      <c r="G2227" s="261" t="s">
        <v>7334</v>
      </c>
      <c r="H2227" s="261" t="s">
        <v>3000</v>
      </c>
      <c r="I2227" s="261" t="s">
        <v>9865</v>
      </c>
      <c r="J2227" s="213"/>
      <c r="K2227" s="214"/>
      <c r="L2227" s="214"/>
      <c r="M2227" s="214"/>
      <c r="N2227" s="214"/>
      <c r="O2227" s="214"/>
      <c r="P2227" s="216"/>
    </row>
    <row r="2228" spans="2:16">
      <c r="B2228" s="267">
        <v>46304</v>
      </c>
      <c r="C2228" s="261" t="s">
        <v>11681</v>
      </c>
      <c r="D2228" s="261" t="s">
        <v>9995</v>
      </c>
      <c r="E2228" s="261" t="s">
        <v>3039</v>
      </c>
      <c r="F2228" s="261">
        <v>337.11381859704852</v>
      </c>
      <c r="G2228" s="261" t="s">
        <v>7334</v>
      </c>
      <c r="H2228" s="261" t="s">
        <v>7329</v>
      </c>
      <c r="I2228" s="261" t="s">
        <v>9866</v>
      </c>
      <c r="J2228" s="213"/>
      <c r="K2228" s="214"/>
      <c r="L2228" s="214"/>
      <c r="M2228" s="214"/>
      <c r="N2228" s="214"/>
      <c r="O2228" s="214"/>
      <c r="P2228" s="216"/>
    </row>
    <row r="2229" spans="2:16">
      <c r="B2229" s="267">
        <v>46304</v>
      </c>
      <c r="C2229" s="261" t="s">
        <v>11681</v>
      </c>
      <c r="D2229" s="261" t="s">
        <v>9995</v>
      </c>
      <c r="E2229" s="261" t="s">
        <v>3039</v>
      </c>
      <c r="F2229" s="261">
        <v>764.27780647203326</v>
      </c>
      <c r="G2229" s="261" t="s">
        <v>7334</v>
      </c>
      <c r="H2229" s="261" t="s">
        <v>3001</v>
      </c>
      <c r="I2229" s="261" t="s">
        <v>9867</v>
      </c>
      <c r="J2229" s="213"/>
      <c r="K2229" s="214"/>
      <c r="L2229" s="214"/>
      <c r="M2229" s="214"/>
      <c r="N2229" s="214"/>
      <c r="O2229" s="214"/>
      <c r="P2229" s="216"/>
    </row>
    <row r="2230" spans="2:16">
      <c r="B2230" s="267">
        <v>46304</v>
      </c>
      <c r="C2230" s="261" t="s">
        <v>11681</v>
      </c>
      <c r="D2230" s="261" t="s">
        <v>9995</v>
      </c>
      <c r="E2230" s="261" t="s">
        <v>3039</v>
      </c>
      <c r="F2230" s="261">
        <v>344.02567924000323</v>
      </c>
      <c r="G2230" s="261" t="s">
        <v>7334</v>
      </c>
      <c r="H2230" s="261" t="s">
        <v>2995</v>
      </c>
      <c r="I2230" s="261" t="s">
        <v>9868</v>
      </c>
      <c r="J2230" s="213"/>
      <c r="K2230" s="214"/>
      <c r="L2230" s="214"/>
      <c r="M2230" s="214"/>
      <c r="N2230" s="214"/>
      <c r="O2230" s="214"/>
      <c r="P2230" s="216"/>
    </row>
    <row r="2231" spans="2:16">
      <c r="B2231" s="267">
        <v>46304</v>
      </c>
      <c r="C2231" s="261" t="s">
        <v>11681</v>
      </c>
      <c r="D2231" s="261" t="s">
        <v>9995</v>
      </c>
      <c r="E2231" s="261" t="s">
        <v>3039</v>
      </c>
      <c r="F2231" s="261">
        <v>344.02455989457673</v>
      </c>
      <c r="G2231" s="261" t="s">
        <v>7334</v>
      </c>
      <c r="H2231" s="261" t="s">
        <v>2996</v>
      </c>
      <c r="I2231" s="261" t="s">
        <v>9869</v>
      </c>
      <c r="J2231" s="213"/>
      <c r="K2231" s="214"/>
      <c r="L2231" s="214"/>
      <c r="M2231" s="214"/>
      <c r="N2231" s="214"/>
      <c r="O2231" s="214"/>
      <c r="P2231" s="216"/>
    </row>
    <row r="2232" spans="2:16">
      <c r="B2232" s="267">
        <v>46304</v>
      </c>
      <c r="C2232" s="261" t="s">
        <v>11681</v>
      </c>
      <c r="D2232" s="261" t="s">
        <v>9995</v>
      </c>
      <c r="E2232" s="261" t="s">
        <v>3039</v>
      </c>
      <c r="F2232" s="261">
        <v>367.96677037049079</v>
      </c>
      <c r="G2232" s="261" t="s">
        <v>7335</v>
      </c>
      <c r="H2232" s="261" t="s">
        <v>2976</v>
      </c>
      <c r="I2232" s="261" t="s">
        <v>9870</v>
      </c>
      <c r="J2232" s="213"/>
      <c r="K2232" s="214"/>
      <c r="L2232" s="214"/>
      <c r="M2232" s="214"/>
      <c r="N2232" s="214"/>
      <c r="O2232" s="214"/>
      <c r="P2232" s="216"/>
    </row>
    <row r="2233" spans="2:16">
      <c r="B2233" s="267">
        <v>46304</v>
      </c>
      <c r="C2233" s="261" t="s">
        <v>11681</v>
      </c>
      <c r="D2233" s="261" t="s">
        <v>9995</v>
      </c>
      <c r="E2233" s="261" t="s">
        <v>3039</v>
      </c>
      <c r="F2233" s="261">
        <v>373.33157398551702</v>
      </c>
      <c r="G2233" s="261" t="s">
        <v>7335</v>
      </c>
      <c r="H2233" s="261" t="s">
        <v>2865</v>
      </c>
      <c r="I2233" s="261" t="s">
        <v>9871</v>
      </c>
      <c r="J2233" s="213"/>
      <c r="K2233" s="214"/>
      <c r="L2233" s="214"/>
      <c r="M2233" s="214"/>
      <c r="N2233" s="214"/>
      <c r="O2233" s="214"/>
      <c r="P2233" s="216"/>
    </row>
    <row r="2234" spans="2:16">
      <c r="B2234" s="267">
        <v>46304</v>
      </c>
      <c r="C2234" s="261" t="s">
        <v>11681</v>
      </c>
      <c r="D2234" s="261" t="s">
        <v>9995</v>
      </c>
      <c r="E2234" s="261" t="s">
        <v>3039</v>
      </c>
      <c r="F2234" s="261">
        <v>373.33021671511227</v>
      </c>
      <c r="G2234" s="261" t="s">
        <v>7335</v>
      </c>
      <c r="H2234" s="261" t="s">
        <v>2864</v>
      </c>
      <c r="I2234" s="261" t="s">
        <v>9872</v>
      </c>
      <c r="J2234" s="213"/>
      <c r="K2234" s="214"/>
      <c r="L2234" s="214"/>
      <c r="M2234" s="214"/>
      <c r="N2234" s="214"/>
      <c r="O2234" s="214"/>
      <c r="P2234" s="216"/>
    </row>
    <row r="2235" spans="2:16">
      <c r="B2235" s="267">
        <v>46304</v>
      </c>
      <c r="C2235" s="261" t="s">
        <v>11681</v>
      </c>
      <c r="D2235" s="261" t="s">
        <v>9995</v>
      </c>
      <c r="E2235" s="261" t="s">
        <v>3039</v>
      </c>
      <c r="F2235" s="261">
        <v>373.32975982408971</v>
      </c>
      <c r="G2235" s="261" t="s">
        <v>7335</v>
      </c>
      <c r="H2235" s="261" t="s">
        <v>2945</v>
      </c>
      <c r="I2235" s="261" t="s">
        <v>9873</v>
      </c>
      <c r="J2235" s="213"/>
      <c r="K2235" s="214"/>
      <c r="L2235" s="214"/>
      <c r="M2235" s="214"/>
      <c r="N2235" s="214"/>
      <c r="O2235" s="214"/>
      <c r="P2235" s="216"/>
    </row>
    <row r="2236" spans="2:16">
      <c r="B2236" s="267">
        <v>46304</v>
      </c>
      <c r="C2236" s="261" t="s">
        <v>11681</v>
      </c>
      <c r="D2236" s="261" t="s">
        <v>9995</v>
      </c>
      <c r="E2236" s="261" t="s">
        <v>3039</v>
      </c>
      <c r="F2236" s="261">
        <v>373.33169703185558</v>
      </c>
      <c r="G2236" s="261" t="s">
        <v>7335</v>
      </c>
      <c r="H2236" s="261" t="s">
        <v>2974</v>
      </c>
      <c r="I2236" s="261" t="s">
        <v>9874</v>
      </c>
      <c r="J2236" s="213"/>
      <c r="K2236" s="214"/>
      <c r="L2236" s="214"/>
      <c r="M2236" s="214"/>
      <c r="N2236" s="214"/>
      <c r="O2236" s="214"/>
      <c r="P2236" s="216"/>
    </row>
    <row r="2237" spans="2:16">
      <c r="B2237" s="267">
        <v>46304</v>
      </c>
      <c r="C2237" s="261" t="s">
        <v>11681</v>
      </c>
      <c r="D2237" s="261" t="s">
        <v>9995</v>
      </c>
      <c r="E2237" s="261" t="s">
        <v>3039</v>
      </c>
      <c r="F2237" s="261">
        <v>373.33295319136232</v>
      </c>
      <c r="G2237" s="261" t="s">
        <v>7335</v>
      </c>
      <c r="H2237" s="261" t="s">
        <v>2975</v>
      </c>
      <c r="I2237" s="261" t="s">
        <v>9875</v>
      </c>
      <c r="J2237" s="213"/>
      <c r="K2237" s="214"/>
      <c r="L2237" s="214"/>
      <c r="M2237" s="214"/>
      <c r="N2237" s="214"/>
      <c r="O2237" s="214"/>
      <c r="P2237" s="216"/>
    </row>
    <row r="2238" spans="2:16">
      <c r="B2238" s="267">
        <v>46304</v>
      </c>
      <c r="C2238" s="261" t="s">
        <v>11681</v>
      </c>
      <c r="D2238" s="261" t="s">
        <v>9995</v>
      </c>
      <c r="E2238" s="261" t="s">
        <v>3039</v>
      </c>
      <c r="F2238" s="261">
        <v>383.46689489018172</v>
      </c>
      <c r="G2238" s="261" t="s">
        <v>7335</v>
      </c>
      <c r="H2238" s="261" t="s">
        <v>2866</v>
      </c>
      <c r="I2238" s="261" t="s">
        <v>9876</v>
      </c>
      <c r="J2238" s="213"/>
      <c r="K2238" s="214"/>
      <c r="L2238" s="214"/>
      <c r="M2238" s="214"/>
      <c r="N2238" s="214"/>
      <c r="O2238" s="214"/>
      <c r="P2238" s="216"/>
    </row>
    <row r="2239" spans="2:16">
      <c r="B2239" s="267">
        <v>46304</v>
      </c>
      <c r="C2239" s="261" t="s">
        <v>11681</v>
      </c>
      <c r="D2239" s="261" t="s">
        <v>9995</v>
      </c>
      <c r="E2239" s="261" t="s">
        <v>3039</v>
      </c>
      <c r="F2239" s="261">
        <v>420.7549199052155</v>
      </c>
      <c r="G2239" s="261" t="s">
        <v>7330</v>
      </c>
      <c r="H2239" s="261" t="s">
        <v>2981</v>
      </c>
      <c r="I2239" s="261" t="s">
        <v>9877</v>
      </c>
      <c r="J2239" s="213"/>
      <c r="K2239" s="214"/>
      <c r="L2239" s="214"/>
      <c r="M2239" s="214"/>
      <c r="N2239" s="214"/>
      <c r="O2239" s="214"/>
      <c r="P2239" s="216"/>
    </row>
    <row r="2240" spans="2:16">
      <c r="B2240" s="267">
        <v>46304</v>
      </c>
      <c r="C2240" s="261" t="s">
        <v>11681</v>
      </c>
      <c r="D2240" s="261" t="s">
        <v>9995</v>
      </c>
      <c r="E2240" s="261" t="s">
        <v>3039</v>
      </c>
      <c r="F2240" s="261">
        <v>424.2968617528677</v>
      </c>
      <c r="G2240" s="261" t="s">
        <v>7330</v>
      </c>
      <c r="H2240" s="261" t="s">
        <v>2982</v>
      </c>
      <c r="I2240" s="261" t="s">
        <v>9878</v>
      </c>
      <c r="J2240" s="213"/>
      <c r="K2240" s="214"/>
      <c r="L2240" s="214"/>
      <c r="M2240" s="214"/>
      <c r="N2240" s="214"/>
      <c r="O2240" s="214"/>
      <c r="P2240" s="216"/>
    </row>
    <row r="2241" spans="2:16">
      <c r="B2241" s="267">
        <v>46304</v>
      </c>
      <c r="C2241" s="261" t="s">
        <v>11681</v>
      </c>
      <c r="D2241" s="261" t="s">
        <v>9995</v>
      </c>
      <c r="E2241" s="261" t="s">
        <v>3039</v>
      </c>
      <c r="F2241" s="261">
        <v>407.54508022032678</v>
      </c>
      <c r="G2241" s="261" t="s">
        <v>7330</v>
      </c>
      <c r="H2241" s="261" t="s">
        <v>2983</v>
      </c>
      <c r="I2241" s="261" t="s">
        <v>9879</v>
      </c>
      <c r="J2241" s="213"/>
      <c r="K2241" s="214"/>
      <c r="L2241" s="214"/>
      <c r="M2241" s="214"/>
      <c r="N2241" s="214"/>
      <c r="O2241" s="214"/>
      <c r="P2241" s="216"/>
    </row>
    <row r="2242" spans="2:16">
      <c r="B2242" s="267">
        <v>46304</v>
      </c>
      <c r="C2242" s="261" t="s">
        <v>11681</v>
      </c>
      <c r="D2242" s="261" t="s">
        <v>9995</v>
      </c>
      <c r="E2242" s="261" t="s">
        <v>3039</v>
      </c>
      <c r="F2242" s="261">
        <v>356.46122390218079</v>
      </c>
      <c r="G2242" s="261" t="s">
        <v>7331</v>
      </c>
      <c r="H2242" s="261" t="s">
        <v>2916</v>
      </c>
      <c r="I2242" s="261" t="s">
        <v>9880</v>
      </c>
      <c r="J2242" s="213"/>
      <c r="K2242" s="214"/>
      <c r="L2242" s="214"/>
      <c r="M2242" s="214"/>
      <c r="N2242" s="214"/>
      <c r="O2242" s="214"/>
      <c r="P2242" s="216"/>
    </row>
    <row r="2243" spans="2:16">
      <c r="B2243" s="267">
        <v>46304</v>
      </c>
      <c r="C2243" s="261" t="s">
        <v>11681</v>
      </c>
      <c r="D2243" s="261" t="s">
        <v>9995</v>
      </c>
      <c r="E2243" s="261" t="s">
        <v>3039</v>
      </c>
      <c r="F2243" s="261">
        <v>355.96884220745409</v>
      </c>
      <c r="G2243" s="261" t="s">
        <v>7331</v>
      </c>
      <c r="H2243" s="261" t="s">
        <v>2976</v>
      </c>
      <c r="I2243" s="261" t="s">
        <v>9881</v>
      </c>
      <c r="J2243" s="213"/>
      <c r="K2243" s="214"/>
      <c r="L2243" s="214"/>
      <c r="M2243" s="214"/>
      <c r="N2243" s="214"/>
      <c r="O2243" s="214"/>
      <c r="P2243" s="216"/>
    </row>
    <row r="2244" spans="2:16">
      <c r="B2244" s="267">
        <v>46304</v>
      </c>
      <c r="C2244" s="261" t="s">
        <v>11681</v>
      </c>
      <c r="D2244" s="261" t="s">
        <v>9995</v>
      </c>
      <c r="E2244" s="261" t="s">
        <v>3039</v>
      </c>
      <c r="F2244" s="261">
        <v>356.46118288207799</v>
      </c>
      <c r="G2244" s="261" t="s">
        <v>7331</v>
      </c>
      <c r="H2244" s="261" t="s">
        <v>2978</v>
      </c>
      <c r="I2244" s="261" t="s">
        <v>9882</v>
      </c>
      <c r="J2244" s="213"/>
      <c r="K2244" s="214"/>
      <c r="L2244" s="214"/>
      <c r="M2244" s="214"/>
      <c r="N2244" s="214"/>
      <c r="O2244" s="214"/>
      <c r="P2244" s="216"/>
    </row>
    <row r="2245" spans="2:16">
      <c r="B2245" s="267">
        <v>46304</v>
      </c>
      <c r="C2245" s="261" t="s">
        <v>11680</v>
      </c>
      <c r="D2245" s="261" t="s">
        <v>9995</v>
      </c>
      <c r="E2245" s="261" t="s">
        <v>3039</v>
      </c>
      <c r="F2245" s="261">
        <v>353.98266626521939</v>
      </c>
      <c r="G2245" s="261" t="s">
        <v>7345</v>
      </c>
      <c r="H2245" s="261" t="s">
        <v>2976</v>
      </c>
      <c r="I2245" s="261" t="s">
        <v>9883</v>
      </c>
      <c r="J2245" s="213"/>
      <c r="K2245" s="214"/>
      <c r="L2245" s="214"/>
      <c r="M2245" s="214"/>
      <c r="N2245" s="214"/>
      <c r="O2245" s="214"/>
      <c r="P2245" s="216"/>
    </row>
    <row r="2246" spans="2:16">
      <c r="B2246" s="267">
        <v>46304</v>
      </c>
      <c r="C2246" s="261" t="s">
        <v>11680</v>
      </c>
      <c r="D2246" s="261" t="s">
        <v>9995</v>
      </c>
      <c r="E2246" s="261" t="s">
        <v>3039</v>
      </c>
      <c r="F2246" s="261">
        <v>365.71037231199438</v>
      </c>
      <c r="G2246" s="261" t="s">
        <v>7344</v>
      </c>
      <c r="H2246" s="261" t="s">
        <v>2993</v>
      </c>
      <c r="I2246" s="261" t="s">
        <v>9884</v>
      </c>
      <c r="J2246" s="213"/>
      <c r="K2246" s="214"/>
      <c r="L2246" s="214"/>
      <c r="M2246" s="214"/>
      <c r="N2246" s="214"/>
      <c r="O2246" s="214"/>
      <c r="P2246" s="216"/>
    </row>
    <row r="2247" spans="2:16">
      <c r="B2247" s="267">
        <v>46304</v>
      </c>
      <c r="C2247" s="261" t="s">
        <v>11680</v>
      </c>
      <c r="D2247" s="261" t="s">
        <v>9995</v>
      </c>
      <c r="E2247" s="261" t="s">
        <v>3039</v>
      </c>
      <c r="F2247" s="261">
        <v>359.39487364888191</v>
      </c>
      <c r="G2247" s="261" t="s">
        <v>7344</v>
      </c>
      <c r="H2247" s="261" t="s">
        <v>7328</v>
      </c>
      <c r="I2247" s="261" t="s">
        <v>9885</v>
      </c>
      <c r="J2247" s="213"/>
      <c r="K2247" s="214"/>
      <c r="L2247" s="214"/>
      <c r="M2247" s="214"/>
      <c r="N2247" s="214"/>
      <c r="O2247" s="214"/>
      <c r="P2247" s="216"/>
    </row>
    <row r="2248" spans="2:16">
      <c r="B2248" s="267">
        <v>46304</v>
      </c>
      <c r="C2248" s="261" t="s">
        <v>11680</v>
      </c>
      <c r="D2248" s="261" t="s">
        <v>9995</v>
      </c>
      <c r="E2248" s="261" t="s">
        <v>3039</v>
      </c>
      <c r="F2248" s="261">
        <v>359.39710933715111</v>
      </c>
      <c r="G2248" s="261" t="s">
        <v>7344</v>
      </c>
      <c r="H2248" s="261" t="s">
        <v>2994</v>
      </c>
      <c r="I2248" s="261" t="s">
        <v>9886</v>
      </c>
      <c r="J2248" s="213"/>
      <c r="K2248" s="214"/>
      <c r="L2248" s="214"/>
      <c r="M2248" s="214"/>
      <c r="N2248" s="214"/>
      <c r="O2248" s="214"/>
      <c r="P2248" s="216"/>
    </row>
    <row r="2249" spans="2:16">
      <c r="B2249" s="267">
        <v>46304</v>
      </c>
      <c r="C2249" s="261" t="s">
        <v>11686</v>
      </c>
      <c r="D2249" s="261" t="s">
        <v>9995</v>
      </c>
      <c r="E2249" s="261" t="s">
        <v>3047</v>
      </c>
      <c r="F2249" s="261">
        <v>283.99934017471969</v>
      </c>
      <c r="G2249" s="261" t="s">
        <v>2945</v>
      </c>
      <c r="H2249" s="261" t="s">
        <v>9887</v>
      </c>
      <c r="I2249" s="261" t="s">
        <v>9888</v>
      </c>
      <c r="J2249" s="213"/>
      <c r="K2249" s="214"/>
      <c r="L2249" s="214"/>
      <c r="M2249" s="214"/>
      <c r="N2249" s="214"/>
      <c r="O2249" s="214"/>
      <c r="P2249" s="216"/>
    </row>
    <row r="2250" spans="2:16">
      <c r="B2250" s="267">
        <v>46304</v>
      </c>
      <c r="C2250" s="261" t="s">
        <v>11686</v>
      </c>
      <c r="D2250" s="261" t="s">
        <v>9995</v>
      </c>
      <c r="E2250" s="261" t="s">
        <v>3047</v>
      </c>
      <c r="F2250" s="261">
        <v>284.17006749007851</v>
      </c>
      <c r="G2250" s="261" t="s">
        <v>2945</v>
      </c>
      <c r="H2250" s="261" t="s">
        <v>7610</v>
      </c>
      <c r="I2250" s="261" t="s">
        <v>9889</v>
      </c>
      <c r="J2250" s="213"/>
      <c r="K2250" s="214"/>
      <c r="L2250" s="214"/>
      <c r="M2250" s="214"/>
      <c r="N2250" s="214"/>
      <c r="O2250" s="214"/>
      <c r="P2250" s="216"/>
    </row>
    <row r="2251" spans="2:16">
      <c r="B2251" s="267">
        <v>46304</v>
      </c>
      <c r="C2251" s="261" t="s">
        <v>11686</v>
      </c>
      <c r="D2251" s="261" t="s">
        <v>9995</v>
      </c>
      <c r="E2251" s="261" t="s">
        <v>3047</v>
      </c>
      <c r="F2251" s="261">
        <v>401.01718429103488</v>
      </c>
      <c r="G2251" s="261" t="s">
        <v>2976</v>
      </c>
      <c r="H2251" s="261" t="s">
        <v>2983</v>
      </c>
      <c r="I2251" s="261" t="s">
        <v>9890</v>
      </c>
      <c r="J2251" s="213"/>
      <c r="K2251" s="214"/>
      <c r="L2251" s="214"/>
      <c r="M2251" s="214"/>
      <c r="N2251" s="214"/>
      <c r="O2251" s="214"/>
      <c r="P2251" s="216"/>
    </row>
    <row r="2252" spans="2:16">
      <c r="B2252" s="267">
        <v>46304</v>
      </c>
      <c r="C2252" s="261" t="s">
        <v>11686</v>
      </c>
      <c r="D2252" s="261" t="s">
        <v>9995</v>
      </c>
      <c r="E2252" s="261" t="s">
        <v>3047</v>
      </c>
      <c r="F2252" s="261">
        <v>401.88419746980071</v>
      </c>
      <c r="G2252" s="261" t="s">
        <v>2976</v>
      </c>
      <c r="H2252" s="261" t="s">
        <v>2980</v>
      </c>
      <c r="I2252" s="261" t="s">
        <v>9891</v>
      </c>
      <c r="J2252" s="213"/>
      <c r="K2252" s="214"/>
      <c r="L2252" s="214"/>
      <c r="M2252" s="214"/>
      <c r="N2252" s="214"/>
      <c r="O2252" s="214"/>
      <c r="P2252" s="216"/>
    </row>
    <row r="2253" spans="2:16">
      <c r="B2253" s="267">
        <v>46304</v>
      </c>
      <c r="C2253" s="261" t="s">
        <v>11686</v>
      </c>
      <c r="D2253" s="261" t="s">
        <v>9995</v>
      </c>
      <c r="E2253" s="261" t="s">
        <v>3047</v>
      </c>
      <c r="F2253" s="261">
        <v>401.88617627695203</v>
      </c>
      <c r="G2253" s="261" t="s">
        <v>2976</v>
      </c>
      <c r="H2253" s="261" t="s">
        <v>2979</v>
      </c>
      <c r="I2253" s="261" t="s">
        <v>9892</v>
      </c>
      <c r="J2253" s="213"/>
      <c r="K2253" s="214"/>
      <c r="L2253" s="214"/>
      <c r="M2253" s="214"/>
      <c r="N2253" s="214"/>
      <c r="O2253" s="214"/>
      <c r="P2253" s="216"/>
    </row>
    <row r="2254" spans="2:16">
      <c r="B2254" s="267">
        <v>46304</v>
      </c>
      <c r="C2254" s="261" t="s">
        <v>11686</v>
      </c>
      <c r="D2254" s="261" t="s">
        <v>9995</v>
      </c>
      <c r="E2254" s="261" t="s">
        <v>3047</v>
      </c>
      <c r="F2254" s="261">
        <v>401.8846132978797</v>
      </c>
      <c r="G2254" s="261" t="s">
        <v>2976</v>
      </c>
      <c r="H2254" s="261" t="s">
        <v>2940</v>
      </c>
      <c r="I2254" s="261" t="s">
        <v>9893</v>
      </c>
      <c r="J2254" s="213"/>
      <c r="K2254" s="214"/>
      <c r="L2254" s="214"/>
      <c r="M2254" s="214"/>
      <c r="N2254" s="214"/>
      <c r="O2254" s="214"/>
      <c r="P2254" s="216"/>
    </row>
    <row r="2255" spans="2:16">
      <c r="B2255" s="267">
        <v>46304</v>
      </c>
      <c r="C2255" s="261" t="s">
        <v>11686</v>
      </c>
      <c r="D2255" s="261" t="s">
        <v>9995</v>
      </c>
      <c r="E2255" s="261" t="s">
        <v>3047</v>
      </c>
      <c r="F2255" s="261">
        <v>359.98356083035469</v>
      </c>
      <c r="G2255" s="261" t="s">
        <v>2976</v>
      </c>
      <c r="H2255" s="261" t="s">
        <v>2936</v>
      </c>
      <c r="I2255" s="261" t="s">
        <v>9894</v>
      </c>
      <c r="J2255" s="213"/>
      <c r="K2255" s="214"/>
      <c r="L2255" s="214"/>
      <c r="M2255" s="214"/>
      <c r="N2255" s="214"/>
      <c r="O2255" s="214"/>
      <c r="P2255" s="216"/>
    </row>
    <row r="2256" spans="2:16">
      <c r="B2256" s="267">
        <v>46304</v>
      </c>
      <c r="C2256" s="261" t="s">
        <v>11686</v>
      </c>
      <c r="D2256" s="261" t="s">
        <v>9995</v>
      </c>
      <c r="E2256" s="261" t="s">
        <v>3047</v>
      </c>
      <c r="F2256" s="261">
        <v>359.98594654165208</v>
      </c>
      <c r="G2256" s="261" t="s">
        <v>2976</v>
      </c>
      <c r="H2256" s="261" t="s">
        <v>2935</v>
      </c>
      <c r="I2256" s="261" t="s">
        <v>9895</v>
      </c>
      <c r="J2256" s="213"/>
      <c r="K2256" s="214"/>
      <c r="L2256" s="214"/>
      <c r="M2256" s="214"/>
      <c r="N2256" s="214"/>
      <c r="O2256" s="214"/>
      <c r="P2256" s="216"/>
    </row>
    <row r="2257" spans="2:16">
      <c r="B2257" s="267">
        <v>46304</v>
      </c>
      <c r="C2257" s="261" t="s">
        <v>11686</v>
      </c>
      <c r="D2257" s="261" t="s">
        <v>9995</v>
      </c>
      <c r="E2257" s="261" t="s">
        <v>3047</v>
      </c>
      <c r="F2257" s="261">
        <v>423.49398339167237</v>
      </c>
      <c r="G2257" s="261" t="s">
        <v>2976</v>
      </c>
      <c r="H2257" s="261" t="s">
        <v>2918</v>
      </c>
      <c r="I2257" s="261" t="s">
        <v>9896</v>
      </c>
      <c r="J2257" s="213"/>
      <c r="K2257" s="214"/>
      <c r="L2257" s="214"/>
      <c r="M2257" s="214"/>
      <c r="N2257" s="214"/>
      <c r="O2257" s="214"/>
      <c r="P2257" s="216"/>
    </row>
    <row r="2258" spans="2:16">
      <c r="B2258" s="267">
        <v>46304</v>
      </c>
      <c r="C2258" s="261" t="s">
        <v>11686</v>
      </c>
      <c r="D2258" s="261" t="s">
        <v>9995</v>
      </c>
      <c r="E2258" s="261" t="s">
        <v>3047</v>
      </c>
      <c r="F2258" s="261">
        <v>912.36680548451841</v>
      </c>
      <c r="G2258" s="261" t="s">
        <v>2976</v>
      </c>
      <c r="H2258" s="261" t="s">
        <v>2922</v>
      </c>
      <c r="I2258" s="261" t="s">
        <v>9897</v>
      </c>
      <c r="J2258" s="213"/>
      <c r="K2258" s="214"/>
      <c r="L2258" s="214"/>
      <c r="M2258" s="214"/>
      <c r="N2258" s="214"/>
      <c r="O2258" s="214"/>
      <c r="P2258" s="216"/>
    </row>
    <row r="2259" spans="2:16">
      <c r="B2259" s="267">
        <v>46304</v>
      </c>
      <c r="C2259" s="261" t="s">
        <v>11686</v>
      </c>
      <c r="D2259" s="261" t="s">
        <v>9995</v>
      </c>
      <c r="E2259" s="261" t="s">
        <v>3047</v>
      </c>
      <c r="F2259" s="261">
        <v>961.65656251367182</v>
      </c>
      <c r="G2259" s="261" t="s">
        <v>2866</v>
      </c>
      <c r="H2259" s="261" t="s">
        <v>2977</v>
      </c>
      <c r="I2259" s="261" t="s">
        <v>9898</v>
      </c>
      <c r="J2259" s="213"/>
      <c r="K2259" s="214"/>
      <c r="L2259" s="214"/>
      <c r="M2259" s="214"/>
      <c r="N2259" s="214"/>
      <c r="O2259" s="214"/>
      <c r="P2259" s="216"/>
    </row>
    <row r="2260" spans="2:16">
      <c r="B2260" s="267">
        <v>46304</v>
      </c>
      <c r="C2260" s="261" t="s">
        <v>11684</v>
      </c>
      <c r="D2260" s="261" t="s">
        <v>9995</v>
      </c>
      <c r="E2260" s="261" t="s">
        <v>3037</v>
      </c>
      <c r="F2260" s="261">
        <v>498.91722167469561</v>
      </c>
      <c r="G2260" s="261" t="s">
        <v>2977</v>
      </c>
      <c r="H2260" s="261" t="s">
        <v>2945</v>
      </c>
      <c r="I2260" s="261" t="s">
        <v>9899</v>
      </c>
      <c r="J2260" s="213"/>
      <c r="K2260" s="214"/>
      <c r="L2260" s="214"/>
      <c r="M2260" s="214"/>
      <c r="N2260" s="214"/>
      <c r="O2260" s="214"/>
      <c r="P2260" s="216"/>
    </row>
    <row r="2261" spans="2:16">
      <c r="B2261" s="267">
        <v>46304</v>
      </c>
      <c r="C2261" s="261" t="s">
        <v>11684</v>
      </c>
      <c r="D2261" s="261" t="s">
        <v>9995</v>
      </c>
      <c r="E2261" s="261" t="s">
        <v>3037</v>
      </c>
      <c r="F2261" s="261">
        <v>353.90785206761211</v>
      </c>
      <c r="G2261" s="261" t="s">
        <v>2977</v>
      </c>
      <c r="H2261" s="261" t="s">
        <v>2865</v>
      </c>
      <c r="I2261" s="261" t="s">
        <v>9900</v>
      </c>
      <c r="J2261" s="213"/>
      <c r="K2261" s="214"/>
      <c r="L2261" s="214"/>
      <c r="M2261" s="214"/>
      <c r="N2261" s="214"/>
      <c r="O2261" s="214"/>
      <c r="P2261" s="216"/>
    </row>
    <row r="2262" spans="2:16">
      <c r="B2262" s="267">
        <v>46304</v>
      </c>
      <c r="C2262" s="261" t="s">
        <v>11684</v>
      </c>
      <c r="D2262" s="261" t="s">
        <v>9995</v>
      </c>
      <c r="E2262" s="261" t="s">
        <v>3037</v>
      </c>
      <c r="F2262" s="261">
        <v>425.50661750137812</v>
      </c>
      <c r="G2262" s="261" t="s">
        <v>2978</v>
      </c>
      <c r="H2262" s="261" t="s">
        <v>2866</v>
      </c>
      <c r="I2262" s="261" t="s">
        <v>9901</v>
      </c>
      <c r="J2262" s="213"/>
      <c r="K2262" s="214"/>
      <c r="L2262" s="214"/>
      <c r="M2262" s="214"/>
      <c r="N2262" s="214"/>
      <c r="O2262" s="214"/>
      <c r="P2262" s="216"/>
    </row>
    <row r="2263" spans="2:16">
      <c r="B2263" s="267">
        <v>46304</v>
      </c>
      <c r="C2263" s="261" t="s">
        <v>11684</v>
      </c>
      <c r="D2263" s="261" t="s">
        <v>9995</v>
      </c>
      <c r="E2263" s="261" t="s">
        <v>3037</v>
      </c>
      <c r="F2263" s="261">
        <v>584.8844103962183</v>
      </c>
      <c r="G2263" s="261" t="s">
        <v>2945</v>
      </c>
      <c r="H2263" s="261" t="s">
        <v>2935</v>
      </c>
      <c r="I2263" s="261" t="s">
        <v>9902</v>
      </c>
      <c r="J2263" s="213"/>
      <c r="K2263" s="214"/>
      <c r="L2263" s="214"/>
      <c r="M2263" s="214"/>
      <c r="N2263" s="214"/>
      <c r="O2263" s="214"/>
      <c r="P2263" s="216"/>
    </row>
    <row r="2264" spans="2:16">
      <c r="B2264" s="267">
        <v>46304</v>
      </c>
      <c r="C2264" s="261" t="s">
        <v>11684</v>
      </c>
      <c r="D2264" s="261" t="s">
        <v>9995</v>
      </c>
      <c r="E2264" s="261" t="s">
        <v>3037</v>
      </c>
      <c r="F2264" s="261">
        <v>917.10875691659749</v>
      </c>
      <c r="G2264" s="261"/>
      <c r="H2264" s="261" t="s">
        <v>9735</v>
      </c>
      <c r="I2264" s="261" t="s">
        <v>3055</v>
      </c>
      <c r="J2264" s="213"/>
      <c r="K2264" s="214"/>
      <c r="L2264" s="214"/>
      <c r="M2264" s="214"/>
      <c r="N2264" s="214"/>
      <c r="O2264" s="214"/>
      <c r="P2264" s="216"/>
    </row>
    <row r="2265" spans="2:16">
      <c r="B2265" s="267">
        <v>46304</v>
      </c>
      <c r="C2265" s="261" t="s">
        <v>11684</v>
      </c>
      <c r="D2265" s="261" t="s">
        <v>9995</v>
      </c>
      <c r="E2265" s="261" t="s">
        <v>3037</v>
      </c>
      <c r="F2265" s="261">
        <v>1968.842538599391</v>
      </c>
      <c r="G2265" s="261" t="s">
        <v>9903</v>
      </c>
      <c r="H2265" s="261" t="s">
        <v>2865</v>
      </c>
      <c r="I2265" s="261" t="s">
        <v>9904</v>
      </c>
      <c r="J2265" s="213"/>
      <c r="K2265" s="214"/>
      <c r="L2265" s="214"/>
      <c r="M2265" s="214"/>
      <c r="N2265" s="214"/>
      <c r="O2265" s="214"/>
      <c r="P2265" s="216"/>
    </row>
    <row r="2266" spans="2:16">
      <c r="B2266" s="267">
        <v>46304</v>
      </c>
      <c r="C2266" s="261" t="s">
        <v>11679</v>
      </c>
      <c r="D2266" s="261" t="s">
        <v>9995</v>
      </c>
      <c r="E2266" s="261" t="s">
        <v>3037</v>
      </c>
      <c r="F2266" s="261">
        <v>2270.654195491225</v>
      </c>
      <c r="G2266" s="261" t="s">
        <v>7468</v>
      </c>
      <c r="H2266" s="261" t="s">
        <v>2974</v>
      </c>
      <c r="I2266" s="261" t="s">
        <v>9905</v>
      </c>
      <c r="J2266" s="213"/>
      <c r="K2266" s="214"/>
      <c r="L2266" s="214"/>
      <c r="M2266" s="214"/>
      <c r="N2266" s="214"/>
      <c r="O2266" s="214"/>
      <c r="P2266" s="216"/>
    </row>
    <row r="2267" spans="2:16">
      <c r="B2267" s="267">
        <v>46304</v>
      </c>
      <c r="C2267" s="261" t="s">
        <v>11687</v>
      </c>
      <c r="D2267" s="261" t="s">
        <v>9995</v>
      </c>
      <c r="E2267" s="261" t="s">
        <v>3034</v>
      </c>
      <c r="F2267" s="261">
        <v>800.66173062287271</v>
      </c>
      <c r="G2267" s="261" t="s">
        <v>2978</v>
      </c>
      <c r="H2267" s="261" t="s">
        <v>2866</v>
      </c>
      <c r="I2267" s="261" t="s">
        <v>9906</v>
      </c>
      <c r="J2267" s="213"/>
      <c r="K2267" s="214"/>
      <c r="L2267" s="214"/>
      <c r="M2267" s="214"/>
      <c r="N2267" s="214"/>
      <c r="O2267" s="214"/>
      <c r="P2267" s="216"/>
    </row>
    <row r="2268" spans="2:16">
      <c r="B2268" s="267">
        <v>46304</v>
      </c>
      <c r="C2268" s="261" t="s">
        <v>11687</v>
      </c>
      <c r="D2268" s="261" t="s">
        <v>9995</v>
      </c>
      <c r="E2268" s="261" t="s">
        <v>3034</v>
      </c>
      <c r="F2268" s="261">
        <v>447.63289293088019</v>
      </c>
      <c r="G2268" s="261" t="s">
        <v>2978</v>
      </c>
      <c r="H2268" s="261" t="s">
        <v>2976</v>
      </c>
      <c r="I2268" s="261" t="s">
        <v>9907</v>
      </c>
      <c r="J2268" s="213"/>
      <c r="K2268" s="214"/>
      <c r="L2268" s="214"/>
      <c r="M2268" s="214"/>
      <c r="N2268" s="214"/>
      <c r="O2268" s="214"/>
      <c r="P2268" s="216"/>
    </row>
    <row r="2269" spans="2:16">
      <c r="B2269" s="267">
        <v>46304</v>
      </c>
      <c r="C2269" s="261" t="s">
        <v>11687</v>
      </c>
      <c r="D2269" s="261" t="s">
        <v>9995</v>
      </c>
      <c r="E2269" s="261" t="s">
        <v>3034</v>
      </c>
      <c r="F2269" s="261">
        <v>458.31766600068659</v>
      </c>
      <c r="G2269" s="261" t="s">
        <v>2978</v>
      </c>
      <c r="H2269" s="261" t="s">
        <v>2975</v>
      </c>
      <c r="I2269" s="261" t="s">
        <v>9908</v>
      </c>
      <c r="J2269" s="213"/>
      <c r="K2269" s="214"/>
      <c r="L2269" s="214"/>
      <c r="M2269" s="214"/>
      <c r="N2269" s="214"/>
      <c r="O2269" s="214"/>
      <c r="P2269" s="216"/>
    </row>
    <row r="2270" spans="2:16">
      <c r="B2270" s="267">
        <v>46304</v>
      </c>
      <c r="C2270" s="261" t="s">
        <v>11688</v>
      </c>
      <c r="D2270" s="261" t="s">
        <v>9995</v>
      </c>
      <c r="E2270" s="261" t="s">
        <v>3034</v>
      </c>
      <c r="F2270" s="261">
        <v>2578.1857602666132</v>
      </c>
      <c r="G2270" s="261" t="s">
        <v>2916</v>
      </c>
      <c r="H2270" s="261" t="s">
        <v>2974</v>
      </c>
      <c r="I2270" s="261" t="s">
        <v>9909</v>
      </c>
      <c r="J2270" s="213"/>
      <c r="K2270" s="214"/>
      <c r="L2270" s="214"/>
      <c r="M2270" s="214"/>
      <c r="N2270" s="214"/>
      <c r="O2270" s="214"/>
      <c r="P2270" s="216"/>
    </row>
    <row r="2271" spans="2:16">
      <c r="B2271" s="267">
        <v>46304</v>
      </c>
      <c r="C2271" s="261" t="s">
        <v>11687</v>
      </c>
      <c r="D2271" s="261" t="s">
        <v>9995</v>
      </c>
      <c r="E2271" s="261" t="s">
        <v>3034</v>
      </c>
      <c r="F2271" s="261">
        <v>651.59383682219777</v>
      </c>
      <c r="G2271" s="261" t="s">
        <v>2978</v>
      </c>
      <c r="H2271" s="261" t="s">
        <v>2865</v>
      </c>
      <c r="I2271" s="261" t="s">
        <v>9910</v>
      </c>
      <c r="J2271" s="213"/>
      <c r="K2271" s="214"/>
      <c r="L2271" s="214"/>
      <c r="M2271" s="214"/>
      <c r="N2271" s="214"/>
      <c r="O2271" s="214"/>
      <c r="P2271" s="216"/>
    </row>
    <row r="2272" spans="2:16">
      <c r="B2272" s="267">
        <v>46304</v>
      </c>
      <c r="C2272" s="261" t="s">
        <v>11687</v>
      </c>
      <c r="D2272" s="261" t="s">
        <v>9995</v>
      </c>
      <c r="E2272" s="261" t="s">
        <v>3034</v>
      </c>
      <c r="F2272" s="261">
        <v>440.59731637313962</v>
      </c>
      <c r="G2272" s="261" t="s">
        <v>2978</v>
      </c>
      <c r="H2272" s="261" t="s">
        <v>2933</v>
      </c>
      <c r="I2272" s="261" t="s">
        <v>9911</v>
      </c>
      <c r="J2272" s="213"/>
      <c r="K2272" s="214"/>
      <c r="L2272" s="214"/>
      <c r="M2272" s="214"/>
      <c r="N2272" s="214"/>
      <c r="O2272" s="214"/>
      <c r="P2272" s="216"/>
    </row>
    <row r="2273" spans="2:16">
      <c r="B2273" s="267">
        <v>46304</v>
      </c>
      <c r="C2273" s="261" t="s">
        <v>11687</v>
      </c>
      <c r="D2273" s="261" t="s">
        <v>9995</v>
      </c>
      <c r="E2273" s="261" t="s">
        <v>3034</v>
      </c>
      <c r="F2273" s="261">
        <v>666.73286140663549</v>
      </c>
      <c r="G2273" s="261" t="s">
        <v>2978</v>
      </c>
      <c r="H2273" s="261" t="s">
        <v>2977</v>
      </c>
      <c r="I2273" s="261" t="s">
        <v>9912</v>
      </c>
      <c r="J2273" s="213"/>
      <c r="K2273" s="214"/>
      <c r="L2273" s="214"/>
      <c r="M2273" s="214"/>
      <c r="N2273" s="214"/>
      <c r="O2273" s="214"/>
      <c r="P2273" s="216"/>
    </row>
    <row r="2274" spans="2:16">
      <c r="B2274" s="267">
        <v>46304</v>
      </c>
      <c r="C2274" s="261" t="s">
        <v>11687</v>
      </c>
      <c r="D2274" s="261" t="s">
        <v>9995</v>
      </c>
      <c r="E2274" s="261" t="s">
        <v>3034</v>
      </c>
      <c r="F2274" s="261">
        <v>395.23052679467952</v>
      </c>
      <c r="G2274" s="261" t="s">
        <v>2978</v>
      </c>
      <c r="H2274" s="261" t="s">
        <v>2978</v>
      </c>
      <c r="I2274" s="261" t="s">
        <v>9913</v>
      </c>
      <c r="J2274" s="213"/>
      <c r="K2274" s="214"/>
      <c r="L2274" s="214"/>
      <c r="M2274" s="214"/>
      <c r="N2274" s="214"/>
      <c r="O2274" s="214"/>
      <c r="P2274" s="216"/>
    </row>
    <row r="2275" spans="2:16">
      <c r="B2275" s="267">
        <v>46304</v>
      </c>
      <c r="C2275" s="261" t="s">
        <v>11667</v>
      </c>
      <c r="D2275" s="261" t="s">
        <v>9995</v>
      </c>
      <c r="E2275" s="261" t="s">
        <v>3034</v>
      </c>
      <c r="F2275" s="261">
        <v>907.86617234023288</v>
      </c>
      <c r="G2275" s="261" t="s">
        <v>7329</v>
      </c>
      <c r="H2275" s="261" t="s">
        <v>2917</v>
      </c>
      <c r="I2275" s="261" t="s">
        <v>9914</v>
      </c>
      <c r="J2275" s="213"/>
      <c r="K2275" s="214"/>
      <c r="L2275" s="214"/>
      <c r="M2275" s="214"/>
      <c r="N2275" s="214"/>
      <c r="O2275" s="214"/>
      <c r="P2275" s="216"/>
    </row>
    <row r="2276" spans="2:16">
      <c r="B2276" s="267">
        <v>46304</v>
      </c>
      <c r="C2276" s="261" t="s">
        <v>11685</v>
      </c>
      <c r="D2276" s="261" t="s">
        <v>9995</v>
      </c>
      <c r="E2276" s="261" t="s">
        <v>3036</v>
      </c>
      <c r="F2276" s="261">
        <v>424.6805038349703</v>
      </c>
      <c r="G2276" s="261" t="s">
        <v>9799</v>
      </c>
      <c r="H2276" s="261" t="s">
        <v>2933</v>
      </c>
      <c r="I2276" s="261" t="s">
        <v>9915</v>
      </c>
      <c r="J2276" s="213"/>
      <c r="K2276" s="214"/>
      <c r="L2276" s="214"/>
      <c r="M2276" s="214"/>
      <c r="N2276" s="214"/>
      <c r="O2276" s="214"/>
      <c r="P2276" s="216"/>
    </row>
    <row r="2277" spans="2:16">
      <c r="B2277" s="267">
        <v>46304</v>
      </c>
      <c r="C2277" s="261" t="s">
        <v>11685</v>
      </c>
      <c r="D2277" s="261" t="s">
        <v>9995</v>
      </c>
      <c r="E2277" s="261" t="s">
        <v>3036</v>
      </c>
      <c r="F2277" s="261">
        <v>424.68090035952628</v>
      </c>
      <c r="G2277" s="261" t="s">
        <v>9799</v>
      </c>
      <c r="H2277" s="261" t="s">
        <v>2922</v>
      </c>
      <c r="I2277" s="261" t="s">
        <v>9916</v>
      </c>
      <c r="J2277" s="213"/>
      <c r="K2277" s="214"/>
      <c r="L2277" s="214"/>
      <c r="M2277" s="214"/>
      <c r="N2277" s="214"/>
      <c r="O2277" s="214"/>
      <c r="P2277" s="216"/>
    </row>
    <row r="2278" spans="2:16">
      <c r="B2278" s="267">
        <v>46304</v>
      </c>
      <c r="C2278" s="261" t="s">
        <v>11685</v>
      </c>
      <c r="D2278" s="261" t="s">
        <v>9995</v>
      </c>
      <c r="E2278" s="261" t="s">
        <v>3036</v>
      </c>
      <c r="F2278" s="261">
        <v>424.68129041232169</v>
      </c>
      <c r="G2278" s="261" t="s">
        <v>9799</v>
      </c>
      <c r="H2278" s="261" t="s">
        <v>2918</v>
      </c>
      <c r="I2278" s="261" t="s">
        <v>9917</v>
      </c>
      <c r="J2278" s="213"/>
      <c r="K2278" s="214"/>
      <c r="L2278" s="214"/>
      <c r="M2278" s="214"/>
      <c r="N2278" s="214"/>
      <c r="O2278" s="214"/>
      <c r="P2278" s="216"/>
    </row>
    <row r="2279" spans="2:16">
      <c r="B2279" s="267">
        <v>46304</v>
      </c>
      <c r="C2279" s="261" t="s">
        <v>11685</v>
      </c>
      <c r="D2279" s="261" t="s">
        <v>9995</v>
      </c>
      <c r="E2279" s="261" t="s">
        <v>3036</v>
      </c>
      <c r="F2279" s="261">
        <v>424.68168561067432</v>
      </c>
      <c r="G2279" s="261" t="s">
        <v>9799</v>
      </c>
      <c r="H2279" s="261" t="s">
        <v>2917</v>
      </c>
      <c r="I2279" s="261" t="s">
        <v>9918</v>
      </c>
      <c r="J2279" s="213"/>
      <c r="K2279" s="214"/>
      <c r="L2279" s="214"/>
      <c r="M2279" s="214"/>
      <c r="N2279" s="214"/>
      <c r="O2279" s="214"/>
      <c r="P2279" s="216"/>
    </row>
    <row r="2280" spans="2:16">
      <c r="B2280" s="267">
        <v>46304</v>
      </c>
      <c r="C2280" s="261" t="s">
        <v>11685</v>
      </c>
      <c r="D2280" s="261" t="s">
        <v>9995</v>
      </c>
      <c r="E2280" s="261" t="s">
        <v>3036</v>
      </c>
      <c r="F2280" s="261">
        <v>452.15389595925808</v>
      </c>
      <c r="G2280" s="261" t="s">
        <v>9799</v>
      </c>
      <c r="H2280" s="261" t="s">
        <v>2936</v>
      </c>
      <c r="I2280" s="261" t="s">
        <v>9919</v>
      </c>
      <c r="J2280" s="213"/>
      <c r="K2280" s="214"/>
      <c r="L2280" s="214"/>
      <c r="M2280" s="214"/>
      <c r="N2280" s="214"/>
      <c r="O2280" s="214"/>
      <c r="P2280" s="216"/>
    </row>
    <row r="2281" spans="2:16">
      <c r="B2281" s="267">
        <v>46304</v>
      </c>
      <c r="C2281" s="261" t="s">
        <v>11685</v>
      </c>
      <c r="D2281" s="261" t="s">
        <v>9995</v>
      </c>
      <c r="E2281" s="261" t="s">
        <v>3036</v>
      </c>
      <c r="F2281" s="261">
        <v>631.73627393320203</v>
      </c>
      <c r="G2281" s="261" t="s">
        <v>9799</v>
      </c>
      <c r="H2281" s="261" t="s">
        <v>2935</v>
      </c>
      <c r="I2281" s="261" t="s">
        <v>9920</v>
      </c>
      <c r="J2281" s="213"/>
      <c r="K2281" s="214"/>
      <c r="L2281" s="214"/>
      <c r="M2281" s="214"/>
      <c r="N2281" s="214"/>
      <c r="O2281" s="214"/>
      <c r="P2281" s="216"/>
    </row>
    <row r="2282" spans="2:16">
      <c r="B2282" s="267">
        <v>46304</v>
      </c>
      <c r="C2282" s="261" t="s">
        <v>11685</v>
      </c>
      <c r="D2282" s="261" t="s">
        <v>9995</v>
      </c>
      <c r="E2282" s="261" t="s">
        <v>3036</v>
      </c>
      <c r="F2282" s="261">
        <v>317.02587717940332</v>
      </c>
      <c r="G2282" s="261" t="s">
        <v>3002</v>
      </c>
      <c r="H2282" s="261" t="s">
        <v>2998</v>
      </c>
      <c r="I2282" s="261" t="s">
        <v>9921</v>
      </c>
      <c r="J2282" s="213"/>
      <c r="K2282" s="214"/>
      <c r="L2282" s="214"/>
      <c r="M2282" s="214"/>
      <c r="N2282" s="214"/>
      <c r="O2282" s="214"/>
      <c r="P2282" s="216"/>
    </row>
    <row r="2283" spans="2:16">
      <c r="B2283" s="267">
        <v>46304</v>
      </c>
      <c r="C2283" s="261" t="s">
        <v>11685</v>
      </c>
      <c r="D2283" s="261" t="s">
        <v>9995</v>
      </c>
      <c r="E2283" s="261" t="s">
        <v>3036</v>
      </c>
      <c r="F2283" s="261">
        <v>324.02207124428242</v>
      </c>
      <c r="G2283" s="261" t="s">
        <v>3002</v>
      </c>
      <c r="H2283" s="261" t="s">
        <v>2997</v>
      </c>
      <c r="I2283" s="261" t="s">
        <v>9922</v>
      </c>
      <c r="J2283" s="213"/>
      <c r="K2283" s="214"/>
      <c r="L2283" s="214"/>
      <c r="M2283" s="214"/>
      <c r="N2283" s="214"/>
      <c r="O2283" s="214"/>
      <c r="P2283" s="216"/>
    </row>
    <row r="2284" spans="2:16">
      <c r="B2284" s="267">
        <v>46304</v>
      </c>
      <c r="C2284" s="261" t="s">
        <v>11685</v>
      </c>
      <c r="D2284" s="261" t="s">
        <v>9995</v>
      </c>
      <c r="E2284" s="261" t="s">
        <v>3036</v>
      </c>
      <c r="F2284" s="261">
        <v>276.54105397465167</v>
      </c>
      <c r="G2284" s="261" t="s">
        <v>3002</v>
      </c>
      <c r="H2284" s="261" t="s">
        <v>2984</v>
      </c>
      <c r="I2284" s="261" t="s">
        <v>9923</v>
      </c>
      <c r="J2284" s="213"/>
      <c r="K2284" s="214"/>
      <c r="L2284" s="214"/>
      <c r="M2284" s="214"/>
      <c r="N2284" s="214"/>
      <c r="O2284" s="214"/>
      <c r="P2284" s="216"/>
    </row>
    <row r="2285" spans="2:16">
      <c r="B2285" s="267">
        <v>46304</v>
      </c>
      <c r="C2285" s="261" t="s">
        <v>11685</v>
      </c>
      <c r="D2285" s="261" t="s">
        <v>9995</v>
      </c>
      <c r="E2285" s="261" t="s">
        <v>3036</v>
      </c>
      <c r="F2285" s="261">
        <v>281.74125032126898</v>
      </c>
      <c r="G2285" s="261" t="s">
        <v>3002</v>
      </c>
      <c r="H2285" s="261" t="s">
        <v>3022</v>
      </c>
      <c r="I2285" s="261" t="s">
        <v>9924</v>
      </c>
      <c r="J2285" s="213"/>
      <c r="K2285" s="214"/>
      <c r="L2285" s="214"/>
      <c r="M2285" s="214"/>
      <c r="N2285" s="214"/>
      <c r="O2285" s="214"/>
      <c r="P2285" s="216"/>
    </row>
    <row r="2286" spans="2:16">
      <c r="B2286" s="267">
        <v>46304</v>
      </c>
      <c r="C2286" s="261" t="s">
        <v>11685</v>
      </c>
      <c r="D2286" s="261" t="s">
        <v>9995</v>
      </c>
      <c r="E2286" s="261" t="s">
        <v>3036</v>
      </c>
      <c r="F2286" s="261">
        <v>280.37769353482872</v>
      </c>
      <c r="G2286" s="261" t="s">
        <v>3002</v>
      </c>
      <c r="H2286" s="261" t="s">
        <v>2985</v>
      </c>
      <c r="I2286" s="261" t="s">
        <v>9925</v>
      </c>
      <c r="J2286" s="213"/>
      <c r="K2286" s="214"/>
      <c r="L2286" s="214"/>
      <c r="M2286" s="214"/>
      <c r="N2286" s="214"/>
      <c r="O2286" s="214"/>
      <c r="P2286" s="216"/>
    </row>
    <row r="2287" spans="2:16">
      <c r="B2287" s="267">
        <v>46304</v>
      </c>
      <c r="C2287" s="261" t="s">
        <v>11685</v>
      </c>
      <c r="D2287" s="261" t="s">
        <v>9995</v>
      </c>
      <c r="E2287" s="261" t="s">
        <v>3036</v>
      </c>
      <c r="F2287" s="261">
        <v>316.01324417366408</v>
      </c>
      <c r="G2287" s="261" t="s">
        <v>3002</v>
      </c>
      <c r="H2287" s="261" t="s">
        <v>2999</v>
      </c>
      <c r="I2287" s="261" t="s">
        <v>9926</v>
      </c>
      <c r="J2287" s="213"/>
      <c r="K2287" s="214"/>
      <c r="L2287" s="214"/>
      <c r="M2287" s="214"/>
      <c r="N2287" s="214"/>
      <c r="O2287" s="214"/>
      <c r="P2287" s="216"/>
    </row>
    <row r="2288" spans="2:16">
      <c r="B2288" s="267">
        <v>46304</v>
      </c>
      <c r="C2288" s="261" t="s">
        <v>11685</v>
      </c>
      <c r="D2288" s="261" t="s">
        <v>9995</v>
      </c>
      <c r="E2288" s="261" t="s">
        <v>3036</v>
      </c>
      <c r="F2288" s="261">
        <v>288.63344165135641</v>
      </c>
      <c r="G2288" s="261" t="s">
        <v>3002</v>
      </c>
      <c r="H2288" s="261" t="s">
        <v>3021</v>
      </c>
      <c r="I2288" s="261" t="s">
        <v>9927</v>
      </c>
      <c r="J2288" s="213"/>
      <c r="K2288" s="214"/>
      <c r="L2288" s="214"/>
      <c r="M2288" s="214"/>
      <c r="N2288" s="214"/>
      <c r="O2288" s="214"/>
      <c r="P2288" s="216"/>
    </row>
    <row r="2289" spans="2:16">
      <c r="B2289" s="267">
        <v>46304</v>
      </c>
      <c r="C2289" s="261" t="s">
        <v>11685</v>
      </c>
      <c r="D2289" s="261" t="s">
        <v>9995</v>
      </c>
      <c r="E2289" s="261" t="s">
        <v>3036</v>
      </c>
      <c r="F2289" s="261">
        <v>300.08464575279498</v>
      </c>
      <c r="G2289" s="261" t="s">
        <v>3002</v>
      </c>
      <c r="H2289" s="261" t="s">
        <v>3000</v>
      </c>
      <c r="I2289" s="261" t="s">
        <v>9928</v>
      </c>
      <c r="J2289" s="213"/>
      <c r="K2289" s="214"/>
      <c r="L2289" s="214"/>
      <c r="M2289" s="214"/>
      <c r="N2289" s="214"/>
      <c r="O2289" s="214"/>
      <c r="P2289" s="216"/>
    </row>
    <row r="2290" spans="2:16">
      <c r="B2290" s="267">
        <v>46304</v>
      </c>
      <c r="C2290" s="261" t="s">
        <v>11685</v>
      </c>
      <c r="D2290" s="261" t="s">
        <v>9995</v>
      </c>
      <c r="E2290" s="261" t="s">
        <v>3036</v>
      </c>
      <c r="F2290" s="261">
        <v>283.95662619452918</v>
      </c>
      <c r="G2290" s="261" t="s">
        <v>3002</v>
      </c>
      <c r="H2290" s="261" t="s">
        <v>7327</v>
      </c>
      <c r="I2290" s="261" t="s">
        <v>9929</v>
      </c>
      <c r="J2290" s="213"/>
      <c r="K2290" s="214"/>
      <c r="L2290" s="214"/>
      <c r="M2290" s="214"/>
      <c r="N2290" s="214"/>
      <c r="O2290" s="214"/>
      <c r="P2290" s="216"/>
    </row>
    <row r="2291" spans="2:16">
      <c r="B2291" s="267">
        <v>46304</v>
      </c>
      <c r="C2291" s="261" t="s">
        <v>11685</v>
      </c>
      <c r="D2291" s="261" t="s">
        <v>9995</v>
      </c>
      <c r="E2291" s="261" t="s">
        <v>3036</v>
      </c>
      <c r="F2291" s="261">
        <v>281.31843012012541</v>
      </c>
      <c r="G2291" s="261" t="s">
        <v>3002</v>
      </c>
      <c r="H2291" s="261" t="s">
        <v>2986</v>
      </c>
      <c r="I2291" s="261" t="s">
        <v>9930</v>
      </c>
      <c r="J2291" s="213"/>
      <c r="K2291" s="214"/>
      <c r="L2291" s="214"/>
      <c r="M2291" s="214"/>
      <c r="N2291" s="214"/>
      <c r="O2291" s="214"/>
      <c r="P2291" s="216"/>
    </row>
    <row r="2292" spans="2:16">
      <c r="B2292" s="267">
        <v>46304</v>
      </c>
      <c r="C2292" s="261" t="s">
        <v>11685</v>
      </c>
      <c r="D2292" s="261" t="s">
        <v>9995</v>
      </c>
      <c r="E2292" s="261" t="s">
        <v>3036</v>
      </c>
      <c r="F2292" s="261">
        <v>318.13012816384429</v>
      </c>
      <c r="G2292" s="261" t="s">
        <v>3002</v>
      </c>
      <c r="H2292" s="261" t="s">
        <v>2994</v>
      </c>
      <c r="I2292" s="261" t="s">
        <v>9931</v>
      </c>
      <c r="J2292" s="213"/>
      <c r="K2292" s="214"/>
      <c r="L2292" s="214"/>
      <c r="M2292" s="214"/>
      <c r="N2292" s="214"/>
      <c r="O2292" s="214"/>
      <c r="P2292" s="216"/>
    </row>
    <row r="2293" spans="2:16">
      <c r="B2293" s="267">
        <v>46304</v>
      </c>
      <c r="C2293" s="261" t="s">
        <v>11685</v>
      </c>
      <c r="D2293" s="261" t="s">
        <v>9995</v>
      </c>
      <c r="E2293" s="261" t="s">
        <v>3036</v>
      </c>
      <c r="F2293" s="261">
        <v>161.11403761454861</v>
      </c>
      <c r="G2293" s="261" t="s">
        <v>3002</v>
      </c>
      <c r="H2293" s="261" t="s">
        <v>2982</v>
      </c>
      <c r="I2293" s="261" t="s">
        <v>9932</v>
      </c>
      <c r="J2293" s="213"/>
      <c r="K2293" s="214"/>
      <c r="L2293" s="214"/>
      <c r="M2293" s="214"/>
      <c r="N2293" s="214"/>
      <c r="O2293" s="214"/>
      <c r="P2293" s="216"/>
    </row>
    <row r="2294" spans="2:16">
      <c r="B2294" s="267">
        <v>46304</v>
      </c>
      <c r="C2294" s="261" t="s">
        <v>11685</v>
      </c>
      <c r="D2294" s="261" t="s">
        <v>9995</v>
      </c>
      <c r="E2294" s="261" t="s">
        <v>3036</v>
      </c>
      <c r="F2294" s="261">
        <v>618.82624816335738</v>
      </c>
      <c r="G2294" s="261" t="s">
        <v>3002</v>
      </c>
      <c r="H2294" s="261" t="s">
        <v>2989</v>
      </c>
      <c r="I2294" s="261" t="s">
        <v>9933</v>
      </c>
      <c r="J2294" s="213"/>
      <c r="K2294" s="214"/>
      <c r="L2294" s="214"/>
      <c r="M2294" s="214"/>
      <c r="N2294" s="214"/>
      <c r="O2294" s="214"/>
      <c r="P2294" s="216"/>
    </row>
    <row r="2295" spans="2:16">
      <c r="B2295" s="267">
        <v>46304</v>
      </c>
      <c r="C2295" s="261" t="s">
        <v>11685</v>
      </c>
      <c r="D2295" s="261" t="s">
        <v>9995</v>
      </c>
      <c r="E2295" s="261" t="s">
        <v>3036</v>
      </c>
      <c r="F2295" s="261">
        <v>701.57900681719184</v>
      </c>
      <c r="G2295" s="261" t="s">
        <v>3002</v>
      </c>
      <c r="H2295" s="261" t="s">
        <v>2990</v>
      </c>
      <c r="I2295" s="261" t="s">
        <v>9934</v>
      </c>
      <c r="J2295" s="213"/>
      <c r="K2295" s="214"/>
      <c r="L2295" s="214"/>
      <c r="M2295" s="214"/>
      <c r="N2295" s="214"/>
      <c r="O2295" s="214"/>
      <c r="P2295" s="216"/>
    </row>
    <row r="2296" spans="2:16">
      <c r="B2296" s="267">
        <v>46304</v>
      </c>
      <c r="C2296" s="261" t="s">
        <v>11685</v>
      </c>
      <c r="D2296" s="261" t="s">
        <v>9995</v>
      </c>
      <c r="E2296" s="261" t="s">
        <v>3036</v>
      </c>
      <c r="F2296" s="261">
        <v>382.18994583003217</v>
      </c>
      <c r="G2296" s="261" t="s">
        <v>3002</v>
      </c>
      <c r="H2296" s="261" t="s">
        <v>2991</v>
      </c>
      <c r="I2296" s="261" t="s">
        <v>9935</v>
      </c>
      <c r="J2296" s="213"/>
      <c r="K2296" s="214"/>
      <c r="L2296" s="214"/>
      <c r="M2296" s="214"/>
      <c r="N2296" s="214"/>
      <c r="O2296" s="214"/>
      <c r="P2296" s="216"/>
    </row>
    <row r="2297" spans="2:16">
      <c r="B2297" s="267">
        <v>46304</v>
      </c>
      <c r="C2297" s="261" t="s">
        <v>11685</v>
      </c>
      <c r="D2297" s="261" t="s">
        <v>9995</v>
      </c>
      <c r="E2297" s="261" t="s">
        <v>3036</v>
      </c>
      <c r="F2297" s="261">
        <v>390.69691666401923</v>
      </c>
      <c r="G2297" s="261" t="s">
        <v>3002</v>
      </c>
      <c r="H2297" s="261" t="s">
        <v>2992</v>
      </c>
      <c r="I2297" s="261" t="s">
        <v>9936</v>
      </c>
      <c r="J2297" s="213"/>
      <c r="K2297" s="214"/>
      <c r="L2297" s="214"/>
      <c r="M2297" s="214"/>
      <c r="N2297" s="214"/>
      <c r="O2297" s="214"/>
      <c r="P2297" s="216"/>
    </row>
    <row r="2298" spans="2:16">
      <c r="B2298" s="267">
        <v>46304</v>
      </c>
      <c r="C2298" s="261" t="s">
        <v>11685</v>
      </c>
      <c r="D2298" s="261" t="s">
        <v>9995</v>
      </c>
      <c r="E2298" s="261" t="s">
        <v>3036</v>
      </c>
      <c r="F2298" s="261">
        <v>312.53723770566279</v>
      </c>
      <c r="G2298" s="261" t="s">
        <v>3002</v>
      </c>
      <c r="H2298" s="261" t="s">
        <v>2993</v>
      </c>
      <c r="I2298" s="261" t="s">
        <v>9937</v>
      </c>
      <c r="J2298" s="213"/>
      <c r="K2298" s="214"/>
      <c r="L2298" s="214"/>
      <c r="M2298" s="214"/>
      <c r="N2298" s="214"/>
      <c r="O2298" s="214"/>
      <c r="P2298" s="216"/>
    </row>
    <row r="2299" spans="2:16">
      <c r="B2299" s="267">
        <v>46304</v>
      </c>
      <c r="C2299" s="261" t="s">
        <v>11685</v>
      </c>
      <c r="D2299" s="261" t="s">
        <v>9995</v>
      </c>
      <c r="E2299" s="261" t="s">
        <v>3036</v>
      </c>
      <c r="F2299" s="261">
        <v>291.95406146813178</v>
      </c>
      <c r="G2299" s="261" t="s">
        <v>3002</v>
      </c>
      <c r="H2299" s="261" t="s">
        <v>2988</v>
      </c>
      <c r="I2299" s="261" t="s">
        <v>9938</v>
      </c>
      <c r="J2299" s="213"/>
      <c r="K2299" s="214"/>
      <c r="L2299" s="214"/>
      <c r="M2299" s="214"/>
      <c r="N2299" s="214"/>
      <c r="O2299" s="214"/>
      <c r="P2299" s="216"/>
    </row>
    <row r="2300" spans="2:16">
      <c r="B2300" s="267">
        <v>46304</v>
      </c>
      <c r="C2300" s="261" t="s">
        <v>11685</v>
      </c>
      <c r="D2300" s="261" t="s">
        <v>9995</v>
      </c>
      <c r="E2300" s="261" t="s">
        <v>3036</v>
      </c>
      <c r="F2300" s="261">
        <v>320.02132766228169</v>
      </c>
      <c r="G2300" s="261" t="s">
        <v>3002</v>
      </c>
      <c r="H2300" s="261" t="s">
        <v>7328</v>
      </c>
      <c r="I2300" s="261" t="s">
        <v>9939</v>
      </c>
      <c r="J2300" s="213"/>
      <c r="K2300" s="214"/>
      <c r="L2300" s="214"/>
      <c r="M2300" s="214"/>
      <c r="N2300" s="214"/>
      <c r="O2300" s="214"/>
      <c r="P2300" s="216"/>
    </row>
    <row r="2301" spans="2:16">
      <c r="B2301" s="267">
        <v>46304</v>
      </c>
      <c r="C2301" s="261" t="s">
        <v>11685</v>
      </c>
      <c r="D2301" s="261" t="s">
        <v>9995</v>
      </c>
      <c r="E2301" s="261" t="s">
        <v>3036</v>
      </c>
      <c r="F2301" s="261">
        <v>283.08927932102227</v>
      </c>
      <c r="G2301" s="261" t="s">
        <v>3002</v>
      </c>
      <c r="H2301" s="261" t="s">
        <v>2987</v>
      </c>
      <c r="I2301" s="261" t="s">
        <v>9940</v>
      </c>
      <c r="J2301" s="213"/>
      <c r="K2301" s="214"/>
      <c r="L2301" s="214"/>
      <c r="M2301" s="214"/>
      <c r="N2301" s="214"/>
      <c r="O2301" s="214"/>
      <c r="P2301" s="216"/>
    </row>
    <row r="2302" spans="2:16">
      <c r="B2302" s="267">
        <v>46304</v>
      </c>
      <c r="C2302" s="261" t="s">
        <v>11685</v>
      </c>
      <c r="D2302" s="261" t="s">
        <v>9995</v>
      </c>
      <c r="E2302" s="261" t="s">
        <v>3036</v>
      </c>
      <c r="F2302" s="261">
        <v>320.90453863120638</v>
      </c>
      <c r="G2302" s="261" t="s">
        <v>3002</v>
      </c>
      <c r="H2302" s="261" t="s">
        <v>2995</v>
      </c>
      <c r="I2302" s="261" t="s">
        <v>9941</v>
      </c>
      <c r="J2302" s="213"/>
      <c r="K2302" s="214"/>
      <c r="L2302" s="214"/>
      <c r="M2302" s="214"/>
      <c r="N2302" s="214"/>
      <c r="O2302" s="214"/>
      <c r="P2302" s="216"/>
    </row>
    <row r="2303" spans="2:16">
      <c r="B2303" s="267">
        <v>46304</v>
      </c>
      <c r="C2303" s="261" t="s">
        <v>11685</v>
      </c>
      <c r="D2303" s="261" t="s">
        <v>9995</v>
      </c>
      <c r="E2303" s="261" t="s">
        <v>3036</v>
      </c>
      <c r="F2303" s="261">
        <v>308.12486715335399</v>
      </c>
      <c r="G2303" s="261" t="s">
        <v>3002</v>
      </c>
      <c r="H2303" s="261" t="s">
        <v>2996</v>
      </c>
      <c r="I2303" s="261" t="s">
        <v>9942</v>
      </c>
      <c r="J2303" s="213"/>
      <c r="K2303" s="214"/>
      <c r="L2303" s="214"/>
      <c r="M2303" s="214"/>
      <c r="N2303" s="214"/>
      <c r="O2303" s="214"/>
      <c r="P2303" s="216"/>
    </row>
    <row r="2304" spans="2:16">
      <c r="B2304" s="267">
        <v>46304</v>
      </c>
      <c r="C2304" s="261" t="s">
        <v>11685</v>
      </c>
      <c r="D2304" s="261" t="s">
        <v>9995</v>
      </c>
      <c r="E2304" s="261" t="s">
        <v>3036</v>
      </c>
      <c r="F2304" s="261">
        <v>152.44734293734649</v>
      </c>
      <c r="G2304" s="261" t="s">
        <v>3002</v>
      </c>
      <c r="H2304" s="261" t="s">
        <v>7329</v>
      </c>
      <c r="I2304" s="261" t="s">
        <v>9943</v>
      </c>
      <c r="J2304" s="213"/>
      <c r="K2304" s="214"/>
      <c r="L2304" s="214"/>
      <c r="M2304" s="214"/>
      <c r="N2304" s="214"/>
      <c r="O2304" s="214"/>
      <c r="P2304" s="216"/>
    </row>
    <row r="2305" spans="2:16">
      <c r="B2305" s="267">
        <v>46304</v>
      </c>
      <c r="C2305" s="261" t="s">
        <v>11685</v>
      </c>
      <c r="D2305" s="261" t="s">
        <v>9995</v>
      </c>
      <c r="E2305" s="261" t="s">
        <v>3036</v>
      </c>
      <c r="F2305" s="261">
        <v>275.59853609465063</v>
      </c>
      <c r="G2305" s="261" t="s">
        <v>3002</v>
      </c>
      <c r="H2305" s="261" t="s">
        <v>2983</v>
      </c>
      <c r="I2305" s="261" t="s">
        <v>9944</v>
      </c>
      <c r="J2305" s="213"/>
      <c r="K2305" s="214"/>
      <c r="L2305" s="214"/>
      <c r="M2305" s="214"/>
      <c r="N2305" s="214"/>
      <c r="O2305" s="214"/>
      <c r="P2305" s="216"/>
    </row>
    <row r="2306" spans="2:16">
      <c r="B2306" s="267">
        <v>46304</v>
      </c>
      <c r="C2306" s="261" t="s">
        <v>11685</v>
      </c>
      <c r="D2306" s="261" t="s">
        <v>9995</v>
      </c>
      <c r="E2306" s="261" t="s">
        <v>3036</v>
      </c>
      <c r="F2306" s="261">
        <v>424.68206159118557</v>
      </c>
      <c r="G2306" s="261" t="s">
        <v>9799</v>
      </c>
      <c r="H2306" s="261" t="s">
        <v>2916</v>
      </c>
      <c r="I2306" s="261" t="s">
        <v>9945</v>
      </c>
      <c r="J2306" s="213"/>
      <c r="K2306" s="214"/>
      <c r="L2306" s="214"/>
      <c r="M2306" s="214"/>
      <c r="N2306" s="214"/>
      <c r="O2306" s="214"/>
      <c r="P2306" s="216"/>
    </row>
    <row r="2307" spans="2:16">
      <c r="B2307" s="267">
        <v>46304</v>
      </c>
      <c r="C2307" s="261" t="s">
        <v>11686</v>
      </c>
      <c r="D2307" s="261" t="s">
        <v>9995</v>
      </c>
      <c r="E2307" s="261" t="s">
        <v>3036</v>
      </c>
      <c r="F2307" s="261">
        <v>414.55571821914049</v>
      </c>
      <c r="G2307" s="261" t="s">
        <v>2975</v>
      </c>
      <c r="H2307" s="261" t="s">
        <v>2945</v>
      </c>
      <c r="I2307" s="261" t="s">
        <v>9946</v>
      </c>
      <c r="J2307" s="213"/>
      <c r="K2307" s="214"/>
      <c r="L2307" s="214"/>
      <c r="M2307" s="214"/>
      <c r="N2307" s="214"/>
      <c r="O2307" s="214"/>
      <c r="P2307" s="216"/>
    </row>
    <row r="2308" spans="2:16">
      <c r="B2308" s="267">
        <v>46304</v>
      </c>
      <c r="C2308" s="261" t="s">
        <v>11686</v>
      </c>
      <c r="D2308" s="261" t="s">
        <v>9995</v>
      </c>
      <c r="E2308" s="261" t="s">
        <v>3036</v>
      </c>
      <c r="F2308" s="261">
        <v>1770.198352305684</v>
      </c>
      <c r="G2308" s="261" t="s">
        <v>3056</v>
      </c>
      <c r="H2308" s="261" t="s">
        <v>2865</v>
      </c>
      <c r="I2308" s="261" t="s">
        <v>9947</v>
      </c>
      <c r="J2308" s="213"/>
      <c r="K2308" s="214"/>
      <c r="L2308" s="214"/>
      <c r="M2308" s="214"/>
      <c r="N2308" s="214"/>
      <c r="O2308" s="214"/>
      <c r="P2308" s="216"/>
    </row>
    <row r="2309" spans="2:16">
      <c r="B2309" s="267">
        <v>46304</v>
      </c>
      <c r="C2309" s="261" t="s">
        <v>11686</v>
      </c>
      <c r="D2309" s="261" t="s">
        <v>9995</v>
      </c>
      <c r="E2309" s="261" t="s">
        <v>3036</v>
      </c>
      <c r="F2309" s="261">
        <v>423.0551982242614</v>
      </c>
      <c r="G2309" s="261" t="s">
        <v>2976</v>
      </c>
      <c r="H2309" s="261" t="s">
        <v>2916</v>
      </c>
      <c r="I2309" s="261" t="s">
        <v>9948</v>
      </c>
      <c r="J2309" s="213"/>
      <c r="K2309" s="214"/>
      <c r="L2309" s="214"/>
      <c r="M2309" s="214"/>
      <c r="N2309" s="214"/>
      <c r="O2309" s="214"/>
      <c r="P2309" s="216"/>
    </row>
    <row r="2310" spans="2:16">
      <c r="B2310" s="267">
        <v>46304</v>
      </c>
      <c r="C2310" s="261" t="s">
        <v>11686</v>
      </c>
      <c r="D2310" s="261" t="s">
        <v>9995</v>
      </c>
      <c r="E2310" s="261" t="s">
        <v>3036</v>
      </c>
      <c r="F2310" s="261">
        <v>547.42919773329049</v>
      </c>
      <c r="G2310" s="261" t="s">
        <v>2866</v>
      </c>
      <c r="H2310" s="261" t="s">
        <v>2945</v>
      </c>
      <c r="I2310" s="261" t="s">
        <v>9949</v>
      </c>
      <c r="J2310" s="213"/>
      <c r="K2310" s="214"/>
      <c r="L2310" s="214"/>
      <c r="M2310" s="214"/>
      <c r="N2310" s="214"/>
      <c r="O2310" s="214"/>
      <c r="P2310" s="216"/>
    </row>
    <row r="2311" spans="2:16">
      <c r="B2311" s="267">
        <v>46304</v>
      </c>
      <c r="C2311" s="261" t="s">
        <v>11686</v>
      </c>
      <c r="D2311" s="261" t="s">
        <v>9995</v>
      </c>
      <c r="E2311" s="261" t="s">
        <v>3036</v>
      </c>
      <c r="F2311" s="261">
        <v>545.25683161057532</v>
      </c>
      <c r="G2311" s="261" t="s">
        <v>2866</v>
      </c>
      <c r="H2311" s="261" t="s">
        <v>2864</v>
      </c>
      <c r="I2311" s="261" t="s">
        <v>9950</v>
      </c>
      <c r="J2311" s="213"/>
      <c r="K2311" s="214"/>
      <c r="L2311" s="214"/>
      <c r="M2311" s="214"/>
      <c r="N2311" s="214"/>
      <c r="O2311" s="214"/>
      <c r="P2311" s="216"/>
    </row>
    <row r="2312" spans="2:16">
      <c r="B2312" s="267">
        <v>46304</v>
      </c>
      <c r="C2312" s="261" t="s">
        <v>11686</v>
      </c>
      <c r="D2312" s="261" t="s">
        <v>9995</v>
      </c>
      <c r="E2312" s="261" t="s">
        <v>3036</v>
      </c>
      <c r="F2312" s="261">
        <v>467.08647281106101</v>
      </c>
      <c r="G2312" s="261" t="s">
        <v>3056</v>
      </c>
      <c r="H2312" s="261" t="s">
        <v>2864</v>
      </c>
      <c r="I2312" s="261" t="s">
        <v>9951</v>
      </c>
      <c r="J2312" s="213"/>
      <c r="K2312" s="214"/>
      <c r="L2312" s="214"/>
      <c r="M2312" s="214"/>
      <c r="N2312" s="214"/>
      <c r="O2312" s="214"/>
      <c r="P2312" s="216"/>
    </row>
    <row r="2313" spans="2:16">
      <c r="B2313" s="267">
        <v>46308</v>
      </c>
      <c r="C2313" s="261" t="s">
        <v>11687</v>
      </c>
      <c r="D2313" s="261" t="s">
        <v>9995</v>
      </c>
      <c r="E2313" s="261" t="s">
        <v>9818</v>
      </c>
      <c r="F2313" s="261">
        <v>518.34980139229447</v>
      </c>
      <c r="G2313" s="261" t="s">
        <v>2945</v>
      </c>
      <c r="H2313" s="261" t="s">
        <v>2978</v>
      </c>
      <c r="I2313" s="261" t="s">
        <v>9996</v>
      </c>
      <c r="J2313" s="213"/>
      <c r="K2313" s="214"/>
      <c r="L2313" s="214"/>
      <c r="M2313" s="214"/>
      <c r="N2313" s="214"/>
      <c r="O2313" s="214"/>
      <c r="P2313" s="216"/>
    </row>
    <row r="2314" spans="2:16">
      <c r="B2314" s="267">
        <v>46308</v>
      </c>
      <c r="C2314" s="261" t="s">
        <v>11687</v>
      </c>
      <c r="D2314" s="261" t="s">
        <v>9995</v>
      </c>
      <c r="E2314" s="261" t="s">
        <v>9818</v>
      </c>
      <c r="F2314" s="261">
        <v>492.75149266049272</v>
      </c>
      <c r="G2314" s="261" t="s">
        <v>2945</v>
      </c>
      <c r="H2314" s="261" t="s">
        <v>2977</v>
      </c>
      <c r="I2314" s="261" t="s">
        <v>9997</v>
      </c>
      <c r="J2314" s="213"/>
      <c r="K2314" s="214"/>
      <c r="L2314" s="214"/>
      <c r="M2314" s="214"/>
      <c r="N2314" s="214"/>
      <c r="O2314" s="214"/>
      <c r="P2314" s="216"/>
    </row>
    <row r="2315" spans="2:16">
      <c r="B2315" s="267">
        <v>46308</v>
      </c>
      <c r="C2315" s="261" t="s">
        <v>11687</v>
      </c>
      <c r="D2315" s="261" t="s">
        <v>9995</v>
      </c>
      <c r="E2315" s="261" t="s">
        <v>9818</v>
      </c>
      <c r="F2315" s="261">
        <v>498.16935976967221</v>
      </c>
      <c r="G2315" s="261" t="s">
        <v>2945</v>
      </c>
      <c r="H2315" s="261" t="s">
        <v>2976</v>
      </c>
      <c r="I2315" s="261" t="s">
        <v>9998</v>
      </c>
      <c r="J2315" s="213"/>
      <c r="K2315" s="214"/>
      <c r="L2315" s="214"/>
      <c r="M2315" s="214"/>
      <c r="N2315" s="214"/>
      <c r="O2315" s="214"/>
      <c r="P2315" s="216"/>
    </row>
    <row r="2316" spans="2:16">
      <c r="B2316" s="267">
        <v>46308</v>
      </c>
      <c r="C2316" s="261" t="s">
        <v>11687</v>
      </c>
      <c r="D2316" s="261" t="s">
        <v>9995</v>
      </c>
      <c r="E2316" s="261" t="s">
        <v>9818</v>
      </c>
      <c r="F2316" s="261">
        <v>498.16820598114282</v>
      </c>
      <c r="G2316" s="261" t="s">
        <v>2945</v>
      </c>
      <c r="H2316" s="261" t="s">
        <v>2866</v>
      </c>
      <c r="I2316" s="261" t="s">
        <v>9999</v>
      </c>
      <c r="J2316" s="213"/>
      <c r="K2316" s="214"/>
      <c r="L2316" s="214"/>
      <c r="M2316" s="214"/>
      <c r="N2316" s="214"/>
      <c r="O2316" s="214"/>
      <c r="P2316" s="216"/>
    </row>
    <row r="2317" spans="2:16">
      <c r="B2317" s="267">
        <v>46308</v>
      </c>
      <c r="C2317" s="261" t="s">
        <v>7722</v>
      </c>
      <c r="D2317" s="261" t="s">
        <v>9995</v>
      </c>
      <c r="E2317" s="261" t="s">
        <v>9818</v>
      </c>
      <c r="F2317" s="261">
        <v>560.27644157083705</v>
      </c>
      <c r="G2317" s="261" t="s">
        <v>3007</v>
      </c>
      <c r="H2317" s="261" t="s">
        <v>2982</v>
      </c>
      <c r="I2317" s="261" t="s">
        <v>10000</v>
      </c>
      <c r="J2317" s="213"/>
      <c r="K2317" s="214"/>
      <c r="L2317" s="214"/>
      <c r="M2317" s="214"/>
      <c r="N2317" s="214"/>
      <c r="O2317" s="214"/>
      <c r="P2317" s="216"/>
    </row>
    <row r="2318" spans="2:16">
      <c r="B2318" s="267">
        <v>46308</v>
      </c>
      <c r="C2318" s="261" t="s">
        <v>7722</v>
      </c>
      <c r="D2318" s="261" t="s">
        <v>9995</v>
      </c>
      <c r="E2318" s="261" t="s">
        <v>9818</v>
      </c>
      <c r="F2318" s="261">
        <v>929.31005751370685</v>
      </c>
      <c r="G2318" s="261" t="s">
        <v>3007</v>
      </c>
      <c r="H2318" s="261" t="s">
        <v>2865</v>
      </c>
      <c r="I2318" s="261" t="s">
        <v>10001</v>
      </c>
      <c r="J2318" s="213"/>
      <c r="K2318" s="214"/>
      <c r="L2318" s="214"/>
      <c r="M2318" s="214"/>
      <c r="N2318" s="214"/>
      <c r="O2318" s="214"/>
      <c r="P2318" s="216"/>
    </row>
    <row r="2319" spans="2:16">
      <c r="B2319" s="267">
        <v>46308</v>
      </c>
      <c r="C2319" s="261" t="s">
        <v>7722</v>
      </c>
      <c r="D2319" s="261" t="s">
        <v>9995</v>
      </c>
      <c r="E2319" s="261" t="s">
        <v>9818</v>
      </c>
      <c r="F2319" s="261">
        <v>521.27107018977404</v>
      </c>
      <c r="G2319" s="261" t="s">
        <v>3007</v>
      </c>
      <c r="H2319" s="261" t="s">
        <v>2864</v>
      </c>
      <c r="I2319" s="261" t="s">
        <v>10002</v>
      </c>
      <c r="J2319" s="213"/>
      <c r="K2319" s="214"/>
      <c r="L2319" s="214"/>
      <c r="M2319" s="214"/>
      <c r="N2319" s="214"/>
      <c r="O2319" s="214"/>
      <c r="P2319" s="216"/>
    </row>
    <row r="2320" spans="2:16">
      <c r="B2320" s="267">
        <v>46308</v>
      </c>
      <c r="C2320" s="261" t="s">
        <v>7722</v>
      </c>
      <c r="D2320" s="261" t="s">
        <v>9995</v>
      </c>
      <c r="E2320" s="261" t="s">
        <v>9818</v>
      </c>
      <c r="F2320" s="261">
        <v>781.5203139395453</v>
      </c>
      <c r="G2320" s="261" t="s">
        <v>3007</v>
      </c>
      <c r="H2320" s="261" t="s">
        <v>2981</v>
      </c>
      <c r="I2320" s="261" t="s">
        <v>10003</v>
      </c>
      <c r="J2320" s="213"/>
      <c r="K2320" s="214"/>
      <c r="L2320" s="214"/>
      <c r="M2320" s="214"/>
      <c r="N2320" s="214"/>
      <c r="O2320" s="214"/>
      <c r="P2320" s="216"/>
    </row>
    <row r="2321" spans="2:16">
      <c r="B2321" s="267">
        <v>46308</v>
      </c>
      <c r="C2321" s="261" t="s">
        <v>7722</v>
      </c>
      <c r="D2321" s="261" t="s">
        <v>9995</v>
      </c>
      <c r="E2321" s="261" t="s">
        <v>9818</v>
      </c>
      <c r="F2321" s="261">
        <v>473.98623998463148</v>
      </c>
      <c r="G2321" s="261" t="s">
        <v>3007</v>
      </c>
      <c r="H2321" s="261" t="s">
        <v>2982</v>
      </c>
      <c r="I2321" s="261" t="s">
        <v>10000</v>
      </c>
      <c r="J2321" s="213"/>
      <c r="K2321" s="214"/>
      <c r="L2321" s="214"/>
      <c r="M2321" s="214"/>
      <c r="N2321" s="214"/>
      <c r="O2321" s="214"/>
      <c r="P2321" s="216"/>
    </row>
    <row r="2322" spans="2:16">
      <c r="B2322" s="267">
        <v>46308</v>
      </c>
      <c r="C2322" s="261" t="s">
        <v>7722</v>
      </c>
      <c r="D2322" s="261" t="s">
        <v>9995</v>
      </c>
      <c r="E2322" s="261" t="s">
        <v>9818</v>
      </c>
      <c r="F2322" s="261">
        <v>474.07224497199059</v>
      </c>
      <c r="G2322" s="261" t="s">
        <v>3007</v>
      </c>
      <c r="H2322" s="261" t="s">
        <v>2938</v>
      </c>
      <c r="I2322" s="261" t="s">
        <v>10004</v>
      </c>
      <c r="J2322" s="213"/>
      <c r="K2322" s="214"/>
      <c r="L2322" s="214"/>
      <c r="M2322" s="214"/>
      <c r="N2322" s="214"/>
      <c r="O2322" s="214"/>
      <c r="P2322" s="216"/>
    </row>
    <row r="2323" spans="2:16">
      <c r="B2323" s="267">
        <v>46308</v>
      </c>
      <c r="C2323" s="261" t="s">
        <v>7722</v>
      </c>
      <c r="D2323" s="261" t="s">
        <v>9995</v>
      </c>
      <c r="E2323" s="261" t="s">
        <v>9818</v>
      </c>
      <c r="F2323" s="261">
        <v>593.06051933765411</v>
      </c>
      <c r="G2323" s="261" t="s">
        <v>3007</v>
      </c>
      <c r="H2323" s="261" t="s">
        <v>2917</v>
      </c>
      <c r="I2323" s="261" t="s">
        <v>10005</v>
      </c>
      <c r="J2323" s="213"/>
      <c r="K2323" s="214"/>
      <c r="L2323" s="214"/>
      <c r="M2323" s="214"/>
      <c r="N2323" s="214"/>
      <c r="O2323" s="214"/>
      <c r="P2323" s="216"/>
    </row>
    <row r="2324" spans="2:16">
      <c r="B2324" s="267">
        <v>46308</v>
      </c>
      <c r="C2324" s="261" t="s">
        <v>7722</v>
      </c>
      <c r="D2324" s="261" t="s">
        <v>9995</v>
      </c>
      <c r="E2324" s="261" t="s">
        <v>9818</v>
      </c>
      <c r="F2324" s="261">
        <v>485.59198590368032</v>
      </c>
      <c r="G2324" s="261" t="s">
        <v>3007</v>
      </c>
      <c r="H2324" s="261" t="s">
        <v>2937</v>
      </c>
      <c r="I2324" s="261" t="s">
        <v>10006</v>
      </c>
      <c r="J2324" s="213"/>
      <c r="K2324" s="214"/>
      <c r="L2324" s="214"/>
      <c r="M2324" s="214"/>
      <c r="N2324" s="214"/>
      <c r="O2324" s="214"/>
      <c r="P2324" s="216"/>
    </row>
    <row r="2325" spans="2:16">
      <c r="B2325" s="267">
        <v>46308</v>
      </c>
      <c r="C2325" s="261" t="s">
        <v>7722</v>
      </c>
      <c r="D2325" s="261" t="s">
        <v>9995</v>
      </c>
      <c r="E2325" s="261" t="s">
        <v>9818</v>
      </c>
      <c r="F2325" s="261">
        <v>461.93585167662241</v>
      </c>
      <c r="G2325" s="261" t="s">
        <v>7360</v>
      </c>
      <c r="H2325" s="261" t="s">
        <v>2865</v>
      </c>
      <c r="I2325" s="261" t="s">
        <v>10007</v>
      </c>
      <c r="J2325" s="213"/>
      <c r="K2325" s="214"/>
      <c r="L2325" s="214"/>
      <c r="M2325" s="214"/>
      <c r="N2325" s="214"/>
      <c r="O2325" s="214"/>
      <c r="P2325" s="216"/>
    </row>
    <row r="2326" spans="2:16">
      <c r="B2326" s="267">
        <v>46308</v>
      </c>
      <c r="C2326" s="261" t="s">
        <v>7722</v>
      </c>
      <c r="D2326" s="261" t="s">
        <v>9995</v>
      </c>
      <c r="E2326" s="261" t="s">
        <v>9818</v>
      </c>
      <c r="F2326" s="261">
        <v>484.36025702208281</v>
      </c>
      <c r="G2326" s="261" t="s">
        <v>3007</v>
      </c>
      <c r="H2326" s="261" t="s">
        <v>2936</v>
      </c>
      <c r="I2326" s="261" t="s">
        <v>10008</v>
      </c>
      <c r="J2326" s="213"/>
      <c r="K2326" s="214"/>
      <c r="L2326" s="214"/>
      <c r="M2326" s="214"/>
      <c r="N2326" s="214"/>
      <c r="O2326" s="214"/>
      <c r="P2326" s="216"/>
    </row>
    <row r="2327" spans="2:16">
      <c r="B2327" s="267">
        <v>46308</v>
      </c>
      <c r="C2327" s="261" t="s">
        <v>7722</v>
      </c>
      <c r="D2327" s="261" t="s">
        <v>9995</v>
      </c>
      <c r="E2327" s="261" t="s">
        <v>9818</v>
      </c>
      <c r="F2327" s="261">
        <v>1008.335040719816</v>
      </c>
      <c r="G2327" s="261" t="s">
        <v>3007</v>
      </c>
      <c r="H2327" s="261" t="s">
        <v>2918</v>
      </c>
      <c r="I2327" s="261" t="s">
        <v>10009</v>
      </c>
      <c r="J2327" s="213"/>
      <c r="K2327" s="214"/>
      <c r="L2327" s="214"/>
      <c r="M2327" s="214"/>
      <c r="N2327" s="214"/>
      <c r="O2327" s="214"/>
      <c r="P2327" s="216"/>
    </row>
    <row r="2328" spans="2:16">
      <c r="B2328" s="267">
        <v>46308</v>
      </c>
      <c r="C2328" s="261" t="s">
        <v>7722</v>
      </c>
      <c r="D2328" s="261" t="s">
        <v>9995</v>
      </c>
      <c r="E2328" s="261" t="s">
        <v>9818</v>
      </c>
      <c r="F2328" s="261">
        <v>221.5706804674119</v>
      </c>
      <c r="G2328" s="261" t="s">
        <v>7360</v>
      </c>
      <c r="H2328" s="261" t="s">
        <v>2864</v>
      </c>
      <c r="I2328" s="261" t="s">
        <v>10010</v>
      </c>
      <c r="J2328" s="213"/>
      <c r="K2328" s="214"/>
      <c r="L2328" s="214"/>
      <c r="M2328" s="214"/>
      <c r="N2328" s="214"/>
      <c r="O2328" s="214"/>
      <c r="P2328" s="216"/>
    </row>
    <row r="2329" spans="2:16">
      <c r="B2329" s="267">
        <v>46308</v>
      </c>
      <c r="C2329" s="261" t="s">
        <v>7722</v>
      </c>
      <c r="D2329" s="261" t="s">
        <v>9995</v>
      </c>
      <c r="E2329" s="261" t="s">
        <v>9818</v>
      </c>
      <c r="F2329" s="261">
        <v>453.86239881068468</v>
      </c>
      <c r="G2329" s="261" t="s">
        <v>3007</v>
      </c>
      <c r="H2329" s="261" t="s">
        <v>2935</v>
      </c>
      <c r="I2329" s="261" t="s">
        <v>10011</v>
      </c>
      <c r="J2329" s="213"/>
      <c r="K2329" s="214"/>
      <c r="L2329" s="214"/>
      <c r="M2329" s="214"/>
      <c r="N2329" s="214"/>
      <c r="O2329" s="214"/>
      <c r="P2329" s="216"/>
    </row>
    <row r="2330" spans="2:16">
      <c r="B2330" s="267">
        <v>46308</v>
      </c>
      <c r="C2330" s="261" t="s">
        <v>7722</v>
      </c>
      <c r="D2330" s="261" t="s">
        <v>9995</v>
      </c>
      <c r="E2330" s="261" t="s">
        <v>9818</v>
      </c>
      <c r="F2330" s="261">
        <v>163.7491000238806</v>
      </c>
      <c r="G2330" s="261" t="s">
        <v>7360</v>
      </c>
      <c r="H2330" s="261" t="s">
        <v>2945</v>
      </c>
      <c r="I2330" s="261" t="s">
        <v>10012</v>
      </c>
      <c r="J2330" s="213"/>
      <c r="K2330" s="214"/>
      <c r="L2330" s="214"/>
      <c r="M2330" s="214"/>
      <c r="N2330" s="214"/>
      <c r="O2330" s="214"/>
      <c r="P2330" s="216"/>
    </row>
    <row r="2331" spans="2:16">
      <c r="B2331" s="267">
        <v>46308</v>
      </c>
      <c r="C2331" s="261" t="s">
        <v>7722</v>
      </c>
      <c r="D2331" s="261" t="s">
        <v>9995</v>
      </c>
      <c r="E2331" s="261" t="s">
        <v>9818</v>
      </c>
      <c r="F2331" s="261">
        <v>271.19198272773059</v>
      </c>
      <c r="G2331" s="261" t="s">
        <v>7360</v>
      </c>
      <c r="H2331" s="261" t="s">
        <v>2940</v>
      </c>
      <c r="I2331" s="261" t="s">
        <v>10013</v>
      </c>
      <c r="J2331" s="213"/>
      <c r="K2331" s="214"/>
      <c r="L2331" s="214"/>
      <c r="M2331" s="214"/>
      <c r="N2331" s="214"/>
      <c r="O2331" s="214"/>
      <c r="P2331" s="216"/>
    </row>
    <row r="2332" spans="2:16">
      <c r="B2332" s="267">
        <v>46308</v>
      </c>
      <c r="C2332" s="261" t="s">
        <v>7722</v>
      </c>
      <c r="D2332" s="261" t="s">
        <v>9995</v>
      </c>
      <c r="E2332" s="261" t="s">
        <v>9818</v>
      </c>
      <c r="F2332" s="261">
        <v>163.7507258858532</v>
      </c>
      <c r="G2332" s="261" t="s">
        <v>7360</v>
      </c>
      <c r="H2332" s="261" t="s">
        <v>2974</v>
      </c>
      <c r="I2332" s="261" t="s">
        <v>10014</v>
      </c>
      <c r="J2332" s="213"/>
      <c r="K2332" s="214"/>
      <c r="L2332" s="214"/>
      <c r="M2332" s="214"/>
      <c r="N2332" s="214"/>
      <c r="O2332" s="214"/>
      <c r="P2332" s="216"/>
    </row>
    <row r="2333" spans="2:16">
      <c r="B2333" s="267">
        <v>46308</v>
      </c>
      <c r="C2333" s="261" t="s">
        <v>7722</v>
      </c>
      <c r="D2333" s="261" t="s">
        <v>9995</v>
      </c>
      <c r="E2333" s="261" t="s">
        <v>9818</v>
      </c>
      <c r="F2333" s="261">
        <v>607.34722371771932</v>
      </c>
      <c r="G2333" s="261" t="s">
        <v>3007</v>
      </c>
      <c r="H2333" s="261" t="s">
        <v>2922</v>
      </c>
      <c r="I2333" s="261" t="s">
        <v>10015</v>
      </c>
      <c r="J2333" s="213"/>
      <c r="K2333" s="214"/>
      <c r="L2333" s="214"/>
      <c r="M2333" s="214"/>
      <c r="N2333" s="214"/>
      <c r="O2333" s="214"/>
      <c r="P2333" s="216"/>
    </row>
    <row r="2334" spans="2:16">
      <c r="B2334" s="267">
        <v>46308</v>
      </c>
      <c r="C2334" s="261" t="s">
        <v>7722</v>
      </c>
      <c r="D2334" s="261" t="s">
        <v>9995</v>
      </c>
      <c r="E2334" s="261" t="s">
        <v>9818</v>
      </c>
      <c r="F2334" s="261">
        <v>644.2096795309335</v>
      </c>
      <c r="G2334" s="261" t="s">
        <v>3007</v>
      </c>
      <c r="H2334" s="261" t="s">
        <v>2933</v>
      </c>
      <c r="I2334" s="261" t="s">
        <v>10016</v>
      </c>
      <c r="J2334" s="213"/>
      <c r="K2334" s="214"/>
      <c r="L2334" s="214"/>
      <c r="M2334" s="214"/>
      <c r="N2334" s="214"/>
      <c r="O2334" s="214"/>
      <c r="P2334" s="216"/>
    </row>
    <row r="2335" spans="2:16">
      <c r="B2335" s="267">
        <v>46308</v>
      </c>
      <c r="C2335" s="261" t="s">
        <v>7722</v>
      </c>
      <c r="D2335" s="261" t="s">
        <v>9995</v>
      </c>
      <c r="E2335" s="261" t="s">
        <v>9818</v>
      </c>
      <c r="F2335" s="261">
        <v>163.75255342759189</v>
      </c>
      <c r="G2335" s="261" t="s">
        <v>7360</v>
      </c>
      <c r="H2335" s="261" t="s">
        <v>2975</v>
      </c>
      <c r="I2335" s="261" t="s">
        <v>10017</v>
      </c>
      <c r="J2335" s="213"/>
      <c r="K2335" s="214"/>
      <c r="L2335" s="214"/>
      <c r="M2335" s="214"/>
      <c r="N2335" s="214"/>
      <c r="O2335" s="214"/>
      <c r="P2335" s="216"/>
    </row>
    <row r="2336" spans="2:16">
      <c r="B2336" s="267">
        <v>46308</v>
      </c>
      <c r="C2336" s="261" t="s">
        <v>7722</v>
      </c>
      <c r="D2336" s="261" t="s">
        <v>9995</v>
      </c>
      <c r="E2336" s="261" t="s">
        <v>7409</v>
      </c>
      <c r="F2336" s="261">
        <v>163.74978262931111</v>
      </c>
      <c r="G2336" s="261" t="s">
        <v>7360</v>
      </c>
      <c r="H2336" s="261" t="s">
        <v>2866</v>
      </c>
      <c r="I2336" s="261" t="s">
        <v>10018</v>
      </c>
      <c r="J2336" s="213"/>
      <c r="K2336" s="214"/>
      <c r="L2336" s="214"/>
      <c r="M2336" s="214"/>
      <c r="N2336" s="214"/>
      <c r="O2336" s="214"/>
      <c r="P2336" s="216"/>
    </row>
    <row r="2337" spans="2:16">
      <c r="B2337" s="267">
        <v>46308</v>
      </c>
      <c r="C2337" s="261" t="s">
        <v>7722</v>
      </c>
      <c r="D2337" s="261" t="s">
        <v>9995</v>
      </c>
      <c r="E2337" s="261" t="s">
        <v>9818</v>
      </c>
      <c r="F2337" s="261">
        <v>426.2565464383224</v>
      </c>
      <c r="G2337" s="261" t="s">
        <v>7360</v>
      </c>
      <c r="H2337" s="261" t="s">
        <v>2939</v>
      </c>
      <c r="I2337" s="261" t="s">
        <v>10019</v>
      </c>
      <c r="J2337" s="213"/>
      <c r="K2337" s="214"/>
      <c r="L2337" s="214"/>
      <c r="M2337" s="214"/>
      <c r="N2337" s="214"/>
      <c r="O2337" s="214"/>
      <c r="P2337" s="216"/>
    </row>
    <row r="2338" spans="2:16">
      <c r="B2338" s="267">
        <v>46308</v>
      </c>
      <c r="C2338" s="261" t="s">
        <v>7722</v>
      </c>
      <c r="D2338" s="261" t="s">
        <v>9995</v>
      </c>
      <c r="E2338" s="261" t="s">
        <v>9818</v>
      </c>
      <c r="F2338" s="261">
        <v>198.52232968620959</v>
      </c>
      <c r="G2338" s="261" t="s">
        <v>7360</v>
      </c>
      <c r="H2338" s="261" t="s">
        <v>2938</v>
      </c>
      <c r="I2338" s="261" t="s">
        <v>10020</v>
      </c>
      <c r="J2338" s="213"/>
      <c r="K2338" s="214"/>
      <c r="L2338" s="214"/>
      <c r="M2338" s="214"/>
      <c r="N2338" s="214"/>
      <c r="O2338" s="214"/>
      <c r="P2338" s="216"/>
    </row>
    <row r="2339" spans="2:16">
      <c r="B2339" s="267">
        <v>46308</v>
      </c>
      <c r="C2339" s="261" t="s">
        <v>7722</v>
      </c>
      <c r="D2339" s="261" t="s">
        <v>9995</v>
      </c>
      <c r="E2339" s="261" t="s">
        <v>7409</v>
      </c>
      <c r="F2339" s="261">
        <v>176.98426174931231</v>
      </c>
      <c r="G2339" s="261" t="s">
        <v>7360</v>
      </c>
      <c r="H2339" s="261" t="s">
        <v>2976</v>
      </c>
      <c r="I2339" s="261" t="s">
        <v>10021</v>
      </c>
      <c r="J2339" s="213"/>
      <c r="K2339" s="214"/>
      <c r="L2339" s="214"/>
      <c r="M2339" s="214"/>
      <c r="N2339" s="214"/>
      <c r="O2339" s="214"/>
      <c r="P2339" s="216"/>
    </row>
    <row r="2340" spans="2:16">
      <c r="B2340" s="267">
        <v>46308</v>
      </c>
      <c r="C2340" s="261" t="s">
        <v>7722</v>
      </c>
      <c r="D2340" s="261" t="s">
        <v>9995</v>
      </c>
      <c r="E2340" s="261" t="s">
        <v>9818</v>
      </c>
      <c r="F2340" s="261">
        <v>198.52454550564289</v>
      </c>
      <c r="G2340" s="261" t="s">
        <v>7360</v>
      </c>
      <c r="H2340" s="261" t="s">
        <v>2937</v>
      </c>
      <c r="I2340" s="261" t="s">
        <v>10022</v>
      </c>
      <c r="J2340" s="213"/>
      <c r="K2340" s="214"/>
      <c r="L2340" s="214"/>
      <c r="M2340" s="214"/>
      <c r="N2340" s="214"/>
      <c r="O2340" s="214"/>
      <c r="P2340" s="216"/>
    </row>
    <row r="2341" spans="2:16">
      <c r="B2341" s="267">
        <v>46308</v>
      </c>
      <c r="C2341" s="261" t="s">
        <v>7722</v>
      </c>
      <c r="D2341" s="261" t="s">
        <v>9995</v>
      </c>
      <c r="E2341" s="261" t="s">
        <v>9818</v>
      </c>
      <c r="F2341" s="261">
        <v>173.87766180187461</v>
      </c>
      <c r="G2341" s="261" t="s">
        <v>7360</v>
      </c>
      <c r="H2341" s="261" t="s">
        <v>2936</v>
      </c>
      <c r="I2341" s="261" t="s">
        <v>10023</v>
      </c>
      <c r="J2341" s="213"/>
      <c r="K2341" s="214"/>
      <c r="L2341" s="214"/>
      <c r="M2341" s="214"/>
      <c r="N2341" s="214"/>
      <c r="O2341" s="214"/>
      <c r="P2341" s="216"/>
    </row>
    <row r="2342" spans="2:16">
      <c r="B2342" s="267">
        <v>46308</v>
      </c>
      <c r="C2342" s="261" t="s">
        <v>7722</v>
      </c>
      <c r="D2342" s="261" t="s">
        <v>9995</v>
      </c>
      <c r="E2342" s="261" t="s">
        <v>7409</v>
      </c>
      <c r="F2342" s="261">
        <v>197.90439980104571</v>
      </c>
      <c r="G2342" s="261" t="s">
        <v>7360</v>
      </c>
      <c r="H2342" s="261" t="s">
        <v>2935</v>
      </c>
      <c r="I2342" s="261" t="s">
        <v>10024</v>
      </c>
      <c r="J2342" s="213"/>
      <c r="K2342" s="214"/>
      <c r="L2342" s="214"/>
      <c r="M2342" s="214"/>
      <c r="N2342" s="214"/>
      <c r="O2342" s="214"/>
      <c r="P2342" s="216"/>
    </row>
    <row r="2343" spans="2:16">
      <c r="B2343" s="267">
        <v>46308</v>
      </c>
      <c r="C2343" s="261" t="s">
        <v>7722</v>
      </c>
      <c r="D2343" s="261" t="s">
        <v>9995</v>
      </c>
      <c r="E2343" s="261" t="s">
        <v>7409</v>
      </c>
      <c r="F2343" s="261">
        <v>197.90143064968291</v>
      </c>
      <c r="G2343" s="261" t="s">
        <v>7360</v>
      </c>
      <c r="H2343" s="261" t="s">
        <v>2933</v>
      </c>
      <c r="I2343" s="261" t="s">
        <v>10025</v>
      </c>
      <c r="J2343" s="213"/>
      <c r="K2343" s="214"/>
      <c r="L2343" s="214"/>
      <c r="M2343" s="214"/>
      <c r="N2343" s="214"/>
      <c r="O2343" s="214"/>
      <c r="P2343" s="216"/>
    </row>
    <row r="2344" spans="2:16">
      <c r="B2344" s="267">
        <v>46308</v>
      </c>
      <c r="C2344" s="261" t="s">
        <v>7722</v>
      </c>
      <c r="D2344" s="261" t="s">
        <v>9995</v>
      </c>
      <c r="E2344" s="261" t="s">
        <v>7409</v>
      </c>
      <c r="F2344" s="261">
        <v>197.90140815638011</v>
      </c>
      <c r="G2344" s="261" t="s">
        <v>7360</v>
      </c>
      <c r="H2344" s="261" t="s">
        <v>2922</v>
      </c>
      <c r="I2344" s="261" t="s">
        <v>10026</v>
      </c>
      <c r="J2344" s="213"/>
      <c r="K2344" s="214"/>
      <c r="L2344" s="214"/>
      <c r="M2344" s="214"/>
      <c r="N2344" s="214"/>
      <c r="O2344" s="214"/>
      <c r="P2344" s="216"/>
    </row>
    <row r="2345" spans="2:16">
      <c r="B2345" s="267">
        <v>46308</v>
      </c>
      <c r="C2345" s="261" t="s">
        <v>7722</v>
      </c>
      <c r="D2345" s="261" t="s">
        <v>9995</v>
      </c>
      <c r="E2345" s="261" t="s">
        <v>7409</v>
      </c>
      <c r="F2345" s="261">
        <v>161.49329349771139</v>
      </c>
      <c r="G2345" s="261" t="s">
        <v>7360</v>
      </c>
      <c r="H2345" s="261" t="s">
        <v>2977</v>
      </c>
      <c r="I2345" s="261" t="s">
        <v>10027</v>
      </c>
      <c r="J2345" s="213"/>
      <c r="K2345" s="214"/>
      <c r="L2345" s="214"/>
      <c r="M2345" s="214"/>
      <c r="N2345" s="214"/>
      <c r="O2345" s="214"/>
      <c r="P2345" s="216"/>
    </row>
    <row r="2346" spans="2:16">
      <c r="B2346" s="267">
        <v>46308</v>
      </c>
      <c r="C2346" s="261" t="s">
        <v>7722</v>
      </c>
      <c r="D2346" s="261" t="s">
        <v>9995</v>
      </c>
      <c r="E2346" s="261" t="s">
        <v>7409</v>
      </c>
      <c r="F2346" s="261">
        <v>220.77849412336951</v>
      </c>
      <c r="G2346" s="261" t="s">
        <v>7360</v>
      </c>
      <c r="H2346" s="261" t="s">
        <v>2978</v>
      </c>
      <c r="I2346" s="261" t="s">
        <v>10028</v>
      </c>
      <c r="J2346" s="213"/>
      <c r="K2346" s="214"/>
      <c r="L2346" s="214"/>
      <c r="M2346" s="214"/>
      <c r="N2346" s="214"/>
      <c r="O2346" s="214"/>
      <c r="P2346" s="216"/>
    </row>
    <row r="2347" spans="2:16">
      <c r="B2347" s="267">
        <v>46308</v>
      </c>
      <c r="C2347" s="261" t="s">
        <v>7722</v>
      </c>
      <c r="D2347" s="261" t="s">
        <v>9995</v>
      </c>
      <c r="E2347" s="261" t="s">
        <v>7409</v>
      </c>
      <c r="F2347" s="261">
        <v>498.68147257679078</v>
      </c>
      <c r="G2347" s="261" t="s">
        <v>7360</v>
      </c>
      <c r="H2347" s="261" t="s">
        <v>2916</v>
      </c>
      <c r="I2347" s="261" t="s">
        <v>10029</v>
      </c>
      <c r="J2347" s="213"/>
      <c r="K2347" s="214"/>
      <c r="L2347" s="214"/>
      <c r="M2347" s="214"/>
      <c r="N2347" s="214"/>
      <c r="O2347" s="214"/>
      <c r="P2347" s="216"/>
    </row>
    <row r="2348" spans="2:16">
      <c r="B2348" s="267">
        <v>46308</v>
      </c>
      <c r="C2348" s="261" t="s">
        <v>7722</v>
      </c>
      <c r="D2348" s="261" t="s">
        <v>9995</v>
      </c>
      <c r="E2348" s="261" t="s">
        <v>7409</v>
      </c>
      <c r="F2348" s="261">
        <v>236.8640375640243</v>
      </c>
      <c r="G2348" s="261" t="s">
        <v>7360</v>
      </c>
      <c r="H2348" s="261" t="s">
        <v>2917</v>
      </c>
      <c r="I2348" s="261" t="s">
        <v>10030</v>
      </c>
      <c r="J2348" s="213"/>
      <c r="K2348" s="214"/>
      <c r="L2348" s="214"/>
      <c r="M2348" s="214"/>
      <c r="N2348" s="214"/>
      <c r="O2348" s="214"/>
      <c r="P2348" s="216"/>
    </row>
    <row r="2349" spans="2:16">
      <c r="B2349" s="267">
        <v>46308</v>
      </c>
      <c r="C2349" s="261" t="s">
        <v>7722</v>
      </c>
      <c r="D2349" s="261" t="s">
        <v>9995</v>
      </c>
      <c r="E2349" s="261" t="s">
        <v>7409</v>
      </c>
      <c r="F2349" s="261">
        <v>319.13289997726679</v>
      </c>
      <c r="G2349" s="261" t="s">
        <v>7360</v>
      </c>
      <c r="H2349" s="261" t="s">
        <v>2918</v>
      </c>
      <c r="I2349" s="261" t="s">
        <v>10031</v>
      </c>
      <c r="J2349" s="213"/>
      <c r="K2349" s="214"/>
      <c r="L2349" s="214"/>
      <c r="M2349" s="214"/>
      <c r="N2349" s="214"/>
      <c r="O2349" s="214"/>
      <c r="P2349" s="216"/>
    </row>
    <row r="2350" spans="2:16">
      <c r="B2350" s="267">
        <v>46308</v>
      </c>
      <c r="C2350" s="261" t="s">
        <v>11661</v>
      </c>
      <c r="D2350" s="261" t="s">
        <v>9995</v>
      </c>
      <c r="E2350" s="261" t="s">
        <v>3046</v>
      </c>
      <c r="F2350" s="261">
        <v>447.82415924407542</v>
      </c>
      <c r="G2350" s="261" t="s">
        <v>2980</v>
      </c>
      <c r="H2350" s="261" t="s">
        <v>2978</v>
      </c>
      <c r="I2350" s="261" t="s">
        <v>10032</v>
      </c>
      <c r="J2350" s="213"/>
      <c r="K2350" s="214"/>
      <c r="L2350" s="214"/>
      <c r="M2350" s="214"/>
      <c r="N2350" s="214"/>
      <c r="O2350" s="214"/>
      <c r="P2350" s="216"/>
    </row>
    <row r="2351" spans="2:16">
      <c r="B2351" s="267">
        <v>46308</v>
      </c>
      <c r="C2351" s="261" t="s">
        <v>11661</v>
      </c>
      <c r="D2351" s="261" t="s">
        <v>9995</v>
      </c>
      <c r="E2351" s="261" t="s">
        <v>3046</v>
      </c>
      <c r="F2351" s="261">
        <v>447.82554402947432</v>
      </c>
      <c r="G2351" s="261" t="s">
        <v>2980</v>
      </c>
      <c r="H2351" s="261" t="s">
        <v>2977</v>
      </c>
      <c r="I2351" s="261" t="s">
        <v>10033</v>
      </c>
      <c r="J2351" s="213"/>
      <c r="K2351" s="214"/>
      <c r="L2351" s="214"/>
      <c r="M2351" s="214"/>
      <c r="N2351" s="214"/>
      <c r="O2351" s="214"/>
      <c r="P2351" s="216"/>
    </row>
    <row r="2352" spans="2:16">
      <c r="B2352" s="267">
        <v>46308</v>
      </c>
      <c r="C2352" s="261" t="s">
        <v>11661</v>
      </c>
      <c r="D2352" s="261" t="s">
        <v>9995</v>
      </c>
      <c r="E2352" s="261" t="s">
        <v>3046</v>
      </c>
      <c r="F2352" s="261">
        <v>488.74337190296501</v>
      </c>
      <c r="G2352" s="261" t="s">
        <v>2935</v>
      </c>
      <c r="H2352" s="261" t="s">
        <v>2938</v>
      </c>
      <c r="I2352" s="261" t="s">
        <v>10034</v>
      </c>
      <c r="J2352" s="213"/>
      <c r="K2352" s="214"/>
      <c r="L2352" s="214"/>
      <c r="M2352" s="214"/>
      <c r="N2352" s="214"/>
      <c r="O2352" s="214"/>
      <c r="P2352" s="216"/>
    </row>
    <row r="2353" spans="2:16">
      <c r="B2353" s="267">
        <v>46308</v>
      </c>
      <c r="C2353" s="261" t="s">
        <v>11661</v>
      </c>
      <c r="D2353" s="261" t="s">
        <v>9995</v>
      </c>
      <c r="E2353" s="261" t="s">
        <v>3046</v>
      </c>
      <c r="F2353" s="261">
        <v>456.77236871980131</v>
      </c>
      <c r="G2353" s="261" t="s">
        <v>2936</v>
      </c>
      <c r="H2353" s="261" t="s">
        <v>2939</v>
      </c>
      <c r="I2353" s="261" t="s">
        <v>10035</v>
      </c>
      <c r="J2353" s="213"/>
      <c r="K2353" s="214"/>
      <c r="L2353" s="214"/>
      <c r="M2353" s="214"/>
      <c r="N2353" s="214"/>
      <c r="O2353" s="214"/>
      <c r="P2353" s="216"/>
    </row>
    <row r="2354" spans="2:16">
      <c r="B2354" s="267">
        <v>46308</v>
      </c>
      <c r="C2354" s="261" t="s">
        <v>11661</v>
      </c>
      <c r="D2354" s="261" t="s">
        <v>9995</v>
      </c>
      <c r="E2354" s="261" t="s">
        <v>3046</v>
      </c>
      <c r="F2354" s="261">
        <v>374.4214414767921</v>
      </c>
      <c r="G2354" s="261" t="s">
        <v>2936</v>
      </c>
      <c r="H2354" s="261" t="s">
        <v>2917</v>
      </c>
      <c r="I2354" s="261" t="s">
        <v>10036</v>
      </c>
      <c r="J2354" s="213"/>
      <c r="K2354" s="214"/>
      <c r="L2354" s="214"/>
      <c r="M2354" s="214"/>
      <c r="N2354" s="214"/>
      <c r="O2354" s="214"/>
      <c r="P2354" s="216"/>
    </row>
    <row r="2355" spans="2:16">
      <c r="B2355" s="267">
        <v>46308</v>
      </c>
      <c r="C2355" s="261" t="s">
        <v>11661</v>
      </c>
      <c r="D2355" s="261" t="s">
        <v>9995</v>
      </c>
      <c r="E2355" s="261" t="s">
        <v>3046</v>
      </c>
      <c r="F2355" s="261">
        <v>397.50082631967962</v>
      </c>
      <c r="G2355" s="261" t="s">
        <v>2935</v>
      </c>
      <c r="H2355" s="261" t="s">
        <v>2939</v>
      </c>
      <c r="I2355" s="261" t="s">
        <v>10037</v>
      </c>
      <c r="J2355" s="213"/>
      <c r="K2355" s="214"/>
      <c r="L2355" s="214"/>
      <c r="M2355" s="214"/>
      <c r="N2355" s="214"/>
      <c r="O2355" s="214"/>
      <c r="P2355" s="216"/>
    </row>
    <row r="2356" spans="2:16">
      <c r="B2356" s="267">
        <v>46308</v>
      </c>
      <c r="C2356" s="261" t="s">
        <v>11661</v>
      </c>
      <c r="D2356" s="261" t="s">
        <v>9995</v>
      </c>
      <c r="E2356" s="261" t="s">
        <v>3046</v>
      </c>
      <c r="F2356" s="261">
        <v>397.49995849467808</v>
      </c>
      <c r="G2356" s="261" t="s">
        <v>2935</v>
      </c>
      <c r="H2356" s="261" t="s">
        <v>2940</v>
      </c>
      <c r="I2356" s="261" t="s">
        <v>10038</v>
      </c>
      <c r="J2356" s="213"/>
      <c r="K2356" s="214"/>
      <c r="L2356" s="214"/>
      <c r="M2356" s="214"/>
      <c r="N2356" s="214"/>
      <c r="O2356" s="214"/>
      <c r="P2356" s="216"/>
    </row>
    <row r="2357" spans="2:16">
      <c r="B2357" s="267">
        <v>46308</v>
      </c>
      <c r="C2357" s="261" t="s">
        <v>11661</v>
      </c>
      <c r="D2357" s="261" t="s">
        <v>9995</v>
      </c>
      <c r="E2357" s="261" t="s">
        <v>3046</v>
      </c>
      <c r="F2357" s="261">
        <v>397.49953057058161</v>
      </c>
      <c r="G2357" s="261" t="s">
        <v>2935</v>
      </c>
      <c r="H2357" s="261" t="s">
        <v>2979</v>
      </c>
      <c r="I2357" s="261" t="s">
        <v>10039</v>
      </c>
      <c r="J2357" s="213"/>
      <c r="K2357" s="214"/>
      <c r="L2357" s="214"/>
      <c r="M2357" s="214"/>
      <c r="N2357" s="214"/>
      <c r="O2357" s="214"/>
      <c r="P2357" s="216"/>
    </row>
    <row r="2358" spans="2:16">
      <c r="B2358" s="267">
        <v>46308</v>
      </c>
      <c r="C2358" s="261" t="s">
        <v>11661</v>
      </c>
      <c r="D2358" s="261" t="s">
        <v>9995</v>
      </c>
      <c r="E2358" s="261" t="s">
        <v>3046</v>
      </c>
      <c r="F2358" s="261">
        <v>397.50219739414752</v>
      </c>
      <c r="G2358" s="261" t="s">
        <v>2935</v>
      </c>
      <c r="H2358" s="261" t="s">
        <v>2982</v>
      </c>
      <c r="I2358" s="261" t="s">
        <v>10040</v>
      </c>
      <c r="J2358" s="213"/>
      <c r="K2358" s="214"/>
      <c r="L2358" s="214"/>
      <c r="M2358" s="214"/>
      <c r="N2358" s="214"/>
      <c r="O2358" s="214"/>
      <c r="P2358" s="216"/>
    </row>
    <row r="2359" spans="2:16">
      <c r="B2359" s="267">
        <v>46308</v>
      </c>
      <c r="C2359" s="261" t="s">
        <v>11661</v>
      </c>
      <c r="D2359" s="261" t="s">
        <v>9995</v>
      </c>
      <c r="E2359" s="261" t="s">
        <v>3046</v>
      </c>
      <c r="F2359" s="261">
        <v>431.20838555321097</v>
      </c>
      <c r="G2359" s="261" t="s">
        <v>2933</v>
      </c>
      <c r="H2359" s="261" t="s">
        <v>2976</v>
      </c>
      <c r="I2359" s="261" t="s">
        <v>10041</v>
      </c>
      <c r="J2359" s="213"/>
      <c r="K2359" s="214"/>
      <c r="L2359" s="214"/>
      <c r="M2359" s="214"/>
      <c r="N2359" s="214"/>
      <c r="O2359" s="214"/>
      <c r="P2359" s="216"/>
    </row>
    <row r="2360" spans="2:16">
      <c r="B2360" s="267">
        <v>46308</v>
      </c>
      <c r="C2360" s="261" t="s">
        <v>11661</v>
      </c>
      <c r="D2360" s="261" t="s">
        <v>9995</v>
      </c>
      <c r="E2360" s="261" t="s">
        <v>3046</v>
      </c>
      <c r="F2360" s="261">
        <v>417.82236353307962</v>
      </c>
      <c r="G2360" s="261" t="s">
        <v>2982</v>
      </c>
      <c r="H2360" s="261" t="s">
        <v>2983</v>
      </c>
      <c r="I2360" s="261" t="s">
        <v>10042</v>
      </c>
      <c r="J2360" s="213"/>
      <c r="K2360" s="214"/>
      <c r="L2360" s="214"/>
      <c r="M2360" s="214"/>
      <c r="N2360" s="214"/>
      <c r="O2360" s="214"/>
      <c r="P2360" s="216"/>
    </row>
    <row r="2361" spans="2:16">
      <c r="B2361" s="267">
        <v>46308</v>
      </c>
      <c r="C2361" s="261" t="s">
        <v>11661</v>
      </c>
      <c r="D2361" s="261" t="s">
        <v>9995</v>
      </c>
      <c r="E2361" s="261" t="s">
        <v>3046</v>
      </c>
      <c r="F2361" s="261">
        <v>417.82322781719267</v>
      </c>
      <c r="G2361" s="261" t="s">
        <v>2982</v>
      </c>
      <c r="H2361" s="261" t="s">
        <v>2984</v>
      </c>
      <c r="I2361" s="261" t="s">
        <v>10043</v>
      </c>
      <c r="J2361" s="213"/>
      <c r="K2361" s="214"/>
      <c r="L2361" s="214"/>
      <c r="M2361" s="214"/>
      <c r="N2361" s="214"/>
      <c r="O2361" s="214"/>
      <c r="P2361" s="216"/>
    </row>
    <row r="2362" spans="2:16">
      <c r="B2362" s="267">
        <v>46308</v>
      </c>
      <c r="C2362" s="261" t="s">
        <v>11661</v>
      </c>
      <c r="D2362" s="261" t="s">
        <v>9995</v>
      </c>
      <c r="E2362" s="261" t="s">
        <v>6872</v>
      </c>
      <c r="F2362" s="261">
        <v>464.57590175420052</v>
      </c>
      <c r="G2362" s="261" t="s">
        <v>2922</v>
      </c>
      <c r="H2362" s="261" t="s">
        <v>2916</v>
      </c>
      <c r="I2362" s="261" t="s">
        <v>10044</v>
      </c>
      <c r="J2362" s="213"/>
      <c r="K2362" s="214"/>
      <c r="L2362" s="214"/>
      <c r="M2362" s="214"/>
      <c r="N2362" s="214"/>
      <c r="O2362" s="214"/>
      <c r="P2362" s="216"/>
    </row>
    <row r="2363" spans="2:16">
      <c r="B2363" s="267">
        <v>46308</v>
      </c>
      <c r="C2363" s="261" t="s">
        <v>11661</v>
      </c>
      <c r="D2363" s="261" t="s">
        <v>9995</v>
      </c>
      <c r="E2363" s="261" t="s">
        <v>6872</v>
      </c>
      <c r="F2363" s="261">
        <v>464.57900106906891</v>
      </c>
      <c r="G2363" s="261" t="s">
        <v>2922</v>
      </c>
      <c r="H2363" s="261" t="s">
        <v>2978</v>
      </c>
      <c r="I2363" s="261" t="s">
        <v>10045</v>
      </c>
      <c r="J2363" s="213"/>
      <c r="K2363" s="214"/>
      <c r="L2363" s="214"/>
      <c r="M2363" s="214"/>
      <c r="N2363" s="214"/>
      <c r="O2363" s="214"/>
      <c r="P2363" s="216"/>
    </row>
    <row r="2364" spans="2:16">
      <c r="B2364" s="267">
        <v>46308</v>
      </c>
      <c r="C2364" s="261" t="s">
        <v>11661</v>
      </c>
      <c r="D2364" s="261" t="s">
        <v>9995</v>
      </c>
      <c r="E2364" s="261" t="s">
        <v>6872</v>
      </c>
      <c r="F2364" s="261">
        <v>793.74388913437724</v>
      </c>
      <c r="G2364" s="261" t="s">
        <v>2940</v>
      </c>
      <c r="H2364" s="261" t="s">
        <v>2989</v>
      </c>
      <c r="I2364" s="261" t="s">
        <v>10046</v>
      </c>
      <c r="J2364" s="213"/>
      <c r="K2364" s="214"/>
      <c r="L2364" s="214"/>
      <c r="M2364" s="214"/>
      <c r="N2364" s="214"/>
      <c r="O2364" s="214"/>
      <c r="P2364" s="216"/>
    </row>
    <row r="2365" spans="2:16">
      <c r="B2365" s="267">
        <v>46308</v>
      </c>
      <c r="C2365" s="261" t="s">
        <v>11661</v>
      </c>
      <c r="D2365" s="261" t="s">
        <v>9995</v>
      </c>
      <c r="E2365" s="261" t="s">
        <v>6872</v>
      </c>
      <c r="F2365" s="261">
        <v>663.7915289606899</v>
      </c>
      <c r="G2365" s="261" t="s">
        <v>2922</v>
      </c>
      <c r="H2365" s="261" t="s">
        <v>2936</v>
      </c>
      <c r="I2365" s="261" t="s">
        <v>10047</v>
      </c>
      <c r="J2365" s="213"/>
      <c r="K2365" s="214"/>
      <c r="L2365" s="214"/>
      <c r="M2365" s="214"/>
      <c r="N2365" s="214"/>
      <c r="O2365" s="214"/>
      <c r="P2365" s="216"/>
    </row>
    <row r="2366" spans="2:16">
      <c r="B2366" s="267">
        <v>46308</v>
      </c>
      <c r="C2366" s="261" t="s">
        <v>11661</v>
      </c>
      <c r="D2366" s="261" t="s">
        <v>9995</v>
      </c>
      <c r="E2366" s="261" t="s">
        <v>6872</v>
      </c>
      <c r="F2366" s="261">
        <v>464.57390225119889</v>
      </c>
      <c r="G2366" s="261" t="s">
        <v>2922</v>
      </c>
      <c r="H2366" s="261" t="s">
        <v>2977</v>
      </c>
      <c r="I2366" s="261" t="s">
        <v>10048</v>
      </c>
      <c r="J2366" s="213"/>
      <c r="K2366" s="214"/>
      <c r="L2366" s="214"/>
      <c r="M2366" s="214"/>
      <c r="N2366" s="214"/>
      <c r="O2366" s="214"/>
      <c r="P2366" s="216"/>
    </row>
    <row r="2367" spans="2:16">
      <c r="B2367" s="267">
        <v>46308</v>
      </c>
      <c r="C2367" s="261" t="s">
        <v>11661</v>
      </c>
      <c r="D2367" s="261" t="s">
        <v>9995</v>
      </c>
      <c r="E2367" s="261" t="s">
        <v>6872</v>
      </c>
      <c r="F2367" s="261">
        <v>672.57646553590894</v>
      </c>
      <c r="G2367" s="261" t="s">
        <v>2922</v>
      </c>
      <c r="H2367" s="261" t="s">
        <v>2975</v>
      </c>
      <c r="I2367" s="261" t="s">
        <v>10049</v>
      </c>
      <c r="J2367" s="213"/>
      <c r="K2367" s="214"/>
      <c r="L2367" s="214"/>
      <c r="M2367" s="214"/>
      <c r="N2367" s="214"/>
      <c r="O2367" s="214"/>
      <c r="P2367" s="216"/>
    </row>
    <row r="2368" spans="2:16">
      <c r="B2368" s="267">
        <v>46308</v>
      </c>
      <c r="C2368" s="261" t="s">
        <v>11661</v>
      </c>
      <c r="D2368" s="261" t="s">
        <v>9995</v>
      </c>
      <c r="E2368" s="261" t="s">
        <v>6872</v>
      </c>
      <c r="F2368" s="261">
        <v>427.41405996494001</v>
      </c>
      <c r="G2368" s="261" t="s">
        <v>2982</v>
      </c>
      <c r="H2368" s="261" t="s">
        <v>2938</v>
      </c>
      <c r="I2368" s="261" t="s">
        <v>10050</v>
      </c>
      <c r="J2368" s="213"/>
      <c r="K2368" s="214"/>
      <c r="L2368" s="214"/>
      <c r="M2368" s="214"/>
      <c r="N2368" s="214"/>
      <c r="O2368" s="214"/>
      <c r="P2368" s="216"/>
    </row>
    <row r="2369" spans="2:16">
      <c r="B2369" s="267">
        <v>46308</v>
      </c>
      <c r="C2369" s="261" t="s">
        <v>11661</v>
      </c>
      <c r="D2369" s="261" t="s">
        <v>9995</v>
      </c>
      <c r="E2369" s="261" t="s">
        <v>6872</v>
      </c>
      <c r="F2369" s="261">
        <v>426.39651151746511</v>
      </c>
      <c r="G2369" s="261" t="s">
        <v>2982</v>
      </c>
      <c r="H2369" s="261" t="s">
        <v>2939</v>
      </c>
      <c r="I2369" s="261" t="s">
        <v>10051</v>
      </c>
      <c r="J2369" s="213"/>
      <c r="K2369" s="214"/>
      <c r="L2369" s="214"/>
      <c r="M2369" s="214"/>
      <c r="N2369" s="214"/>
      <c r="O2369" s="214"/>
      <c r="P2369" s="216"/>
    </row>
    <row r="2370" spans="2:16">
      <c r="B2370" s="267">
        <v>46308</v>
      </c>
      <c r="C2370" s="261" t="s">
        <v>11661</v>
      </c>
      <c r="D2370" s="261" t="s">
        <v>9995</v>
      </c>
      <c r="E2370" s="261" t="s">
        <v>6872</v>
      </c>
      <c r="F2370" s="261">
        <v>484.55724115204072</v>
      </c>
      <c r="G2370" s="261" t="s">
        <v>2982</v>
      </c>
      <c r="H2370" s="261" t="s">
        <v>2940</v>
      </c>
      <c r="I2370" s="261" t="s">
        <v>10052</v>
      </c>
      <c r="J2370" s="213"/>
      <c r="K2370" s="214"/>
      <c r="L2370" s="214"/>
      <c r="M2370" s="214"/>
      <c r="N2370" s="214"/>
      <c r="O2370" s="214"/>
      <c r="P2370" s="216"/>
    </row>
    <row r="2371" spans="2:16">
      <c r="B2371" s="267">
        <v>46308</v>
      </c>
      <c r="C2371" s="261" t="s">
        <v>11661</v>
      </c>
      <c r="D2371" s="261" t="s">
        <v>9995</v>
      </c>
      <c r="E2371" s="261" t="s">
        <v>6872</v>
      </c>
      <c r="F2371" s="261">
        <v>604.57678605336696</v>
      </c>
      <c r="G2371" s="261" t="s">
        <v>2981</v>
      </c>
      <c r="H2371" s="261" t="s">
        <v>2936</v>
      </c>
      <c r="I2371" s="261" t="s">
        <v>10053</v>
      </c>
      <c r="J2371" s="213"/>
      <c r="K2371" s="214"/>
      <c r="L2371" s="214"/>
      <c r="M2371" s="214"/>
      <c r="N2371" s="214"/>
      <c r="O2371" s="214"/>
      <c r="P2371" s="216"/>
    </row>
    <row r="2372" spans="2:16">
      <c r="B2372" s="267">
        <v>46308</v>
      </c>
      <c r="C2372" s="261" t="s">
        <v>11661</v>
      </c>
      <c r="D2372" s="261" t="s">
        <v>9995</v>
      </c>
      <c r="E2372" s="261" t="s">
        <v>6872</v>
      </c>
      <c r="F2372" s="261">
        <v>419.41412234306341</v>
      </c>
      <c r="G2372" s="261" t="s">
        <v>2981</v>
      </c>
      <c r="H2372" s="261" t="s">
        <v>2937</v>
      </c>
      <c r="I2372" s="261" t="s">
        <v>10054</v>
      </c>
      <c r="J2372" s="213"/>
      <c r="K2372" s="214"/>
      <c r="L2372" s="214"/>
      <c r="M2372" s="214"/>
      <c r="N2372" s="214"/>
      <c r="O2372" s="214"/>
      <c r="P2372" s="216"/>
    </row>
    <row r="2373" spans="2:16">
      <c r="B2373" s="267">
        <v>46308</v>
      </c>
      <c r="C2373" s="261" t="s">
        <v>11661</v>
      </c>
      <c r="D2373" s="261" t="s">
        <v>9995</v>
      </c>
      <c r="E2373" s="261" t="s">
        <v>6872</v>
      </c>
      <c r="F2373" s="261">
        <v>418.86329487338662</v>
      </c>
      <c r="G2373" s="261" t="s">
        <v>2981</v>
      </c>
      <c r="H2373" s="261" t="s">
        <v>2938</v>
      </c>
      <c r="I2373" s="261" t="s">
        <v>10055</v>
      </c>
      <c r="J2373" s="213"/>
      <c r="K2373" s="214"/>
      <c r="L2373" s="214"/>
      <c r="M2373" s="214"/>
      <c r="N2373" s="214"/>
      <c r="O2373" s="214"/>
      <c r="P2373" s="216"/>
    </row>
    <row r="2374" spans="2:16">
      <c r="B2374" s="267">
        <v>46308</v>
      </c>
      <c r="C2374" s="261" t="s">
        <v>11661</v>
      </c>
      <c r="D2374" s="261" t="s">
        <v>9995</v>
      </c>
      <c r="E2374" s="261" t="s">
        <v>6872</v>
      </c>
      <c r="F2374" s="261">
        <v>412.87293956428772</v>
      </c>
      <c r="G2374" s="261" t="s">
        <v>2982</v>
      </c>
      <c r="H2374" s="261" t="s">
        <v>2979</v>
      </c>
      <c r="I2374" s="261" t="s">
        <v>10056</v>
      </c>
      <c r="J2374" s="213"/>
      <c r="K2374" s="214"/>
      <c r="L2374" s="214"/>
      <c r="M2374" s="214"/>
      <c r="N2374" s="214"/>
      <c r="O2374" s="214"/>
      <c r="P2374" s="216"/>
    </row>
    <row r="2375" spans="2:16">
      <c r="B2375" s="267">
        <v>46308</v>
      </c>
      <c r="C2375" s="261" t="s">
        <v>11661</v>
      </c>
      <c r="D2375" s="261" t="s">
        <v>9995</v>
      </c>
      <c r="E2375" s="261" t="s">
        <v>6872</v>
      </c>
      <c r="F2375" s="261">
        <v>642.38672266015783</v>
      </c>
      <c r="G2375" s="261" t="s">
        <v>2982</v>
      </c>
      <c r="H2375" s="261" t="s">
        <v>2936</v>
      </c>
      <c r="I2375" s="261" t="s">
        <v>10057</v>
      </c>
      <c r="J2375" s="213"/>
      <c r="K2375" s="214"/>
      <c r="L2375" s="214"/>
      <c r="M2375" s="214"/>
      <c r="N2375" s="214"/>
      <c r="O2375" s="214"/>
      <c r="P2375" s="216"/>
    </row>
    <row r="2376" spans="2:16">
      <c r="B2376" s="267">
        <v>46308</v>
      </c>
      <c r="C2376" s="261" t="s">
        <v>11661</v>
      </c>
      <c r="D2376" s="261" t="s">
        <v>9995</v>
      </c>
      <c r="E2376" s="261" t="s">
        <v>6872</v>
      </c>
      <c r="F2376" s="261">
        <v>428.49912885576492</v>
      </c>
      <c r="G2376" s="261" t="s">
        <v>2982</v>
      </c>
      <c r="H2376" s="261" t="s">
        <v>2937</v>
      </c>
      <c r="I2376" s="261" t="s">
        <v>10058</v>
      </c>
      <c r="J2376" s="213"/>
      <c r="K2376" s="214"/>
      <c r="L2376" s="214"/>
      <c r="M2376" s="214"/>
      <c r="N2376" s="214"/>
      <c r="O2376" s="214"/>
      <c r="P2376" s="216"/>
    </row>
    <row r="2377" spans="2:16">
      <c r="B2377" s="267">
        <v>46308</v>
      </c>
      <c r="C2377" s="261" t="s">
        <v>11687</v>
      </c>
      <c r="D2377" s="261" t="s">
        <v>9995</v>
      </c>
      <c r="E2377" s="261" t="s">
        <v>7409</v>
      </c>
      <c r="F2377" s="261">
        <v>515.97742939647287</v>
      </c>
      <c r="G2377" s="261" t="s">
        <v>2865</v>
      </c>
      <c r="H2377" s="261" t="s">
        <v>2864</v>
      </c>
      <c r="I2377" s="261" t="s">
        <v>10059</v>
      </c>
      <c r="J2377" s="213"/>
      <c r="K2377" s="214"/>
      <c r="L2377" s="214"/>
      <c r="M2377" s="214"/>
      <c r="N2377" s="214"/>
      <c r="O2377" s="214"/>
      <c r="P2377" s="216"/>
    </row>
    <row r="2378" spans="2:16">
      <c r="B2378" s="267">
        <v>46308</v>
      </c>
      <c r="C2378" s="261" t="s">
        <v>11687</v>
      </c>
      <c r="D2378" s="261" t="s">
        <v>9995</v>
      </c>
      <c r="E2378" s="261" t="s">
        <v>7409</v>
      </c>
      <c r="F2378" s="261">
        <v>600.60164158325642</v>
      </c>
      <c r="G2378" s="261" t="s">
        <v>2865</v>
      </c>
      <c r="H2378" s="261" t="s">
        <v>2865</v>
      </c>
      <c r="I2378" s="261" t="s">
        <v>10060</v>
      </c>
      <c r="J2378" s="213"/>
      <c r="K2378" s="214"/>
      <c r="L2378" s="214"/>
      <c r="M2378" s="214"/>
      <c r="N2378" s="214"/>
      <c r="O2378" s="214"/>
      <c r="P2378" s="216"/>
    </row>
    <row r="2379" spans="2:16">
      <c r="B2379" s="267">
        <v>46308</v>
      </c>
      <c r="C2379" s="261" t="s">
        <v>11687</v>
      </c>
      <c r="D2379" s="261" t="s">
        <v>9995</v>
      </c>
      <c r="E2379" s="261" t="s">
        <v>7409</v>
      </c>
      <c r="F2379" s="261">
        <v>408.59585263952607</v>
      </c>
      <c r="G2379" s="261" t="s">
        <v>2865</v>
      </c>
      <c r="H2379" s="261" t="s">
        <v>2939</v>
      </c>
      <c r="I2379" s="261" t="s">
        <v>10061</v>
      </c>
      <c r="J2379" s="213"/>
      <c r="K2379" s="214"/>
      <c r="L2379" s="214"/>
      <c r="M2379" s="214"/>
      <c r="N2379" s="214"/>
      <c r="O2379" s="214"/>
      <c r="P2379" s="216"/>
    </row>
    <row r="2380" spans="2:16">
      <c r="B2380" s="267">
        <v>46308</v>
      </c>
      <c r="C2380" s="261" t="s">
        <v>7722</v>
      </c>
      <c r="D2380" s="261" t="s">
        <v>9995</v>
      </c>
      <c r="E2380" s="261" t="s">
        <v>7409</v>
      </c>
      <c r="F2380" s="261">
        <v>468.32777828350658</v>
      </c>
      <c r="G2380" s="261" t="s">
        <v>7908</v>
      </c>
      <c r="H2380" s="261" t="s">
        <v>2940</v>
      </c>
      <c r="I2380" s="261" t="s">
        <v>10062</v>
      </c>
      <c r="J2380" s="213"/>
      <c r="K2380" s="214"/>
      <c r="L2380" s="214"/>
      <c r="M2380" s="214"/>
      <c r="N2380" s="214"/>
      <c r="O2380" s="214"/>
      <c r="P2380" s="216"/>
    </row>
    <row r="2381" spans="2:16">
      <c r="B2381" s="267">
        <v>46308</v>
      </c>
      <c r="C2381" s="261" t="s">
        <v>7722</v>
      </c>
      <c r="D2381" s="261" t="s">
        <v>9995</v>
      </c>
      <c r="E2381" s="261" t="s">
        <v>7409</v>
      </c>
      <c r="F2381" s="261">
        <v>447.7261026725173</v>
      </c>
      <c r="G2381" s="261" t="s">
        <v>7908</v>
      </c>
      <c r="H2381" s="261" t="s">
        <v>2939</v>
      </c>
      <c r="I2381" s="261" t="s">
        <v>10063</v>
      </c>
      <c r="J2381" s="213"/>
      <c r="K2381" s="214"/>
      <c r="L2381" s="214"/>
      <c r="M2381" s="214"/>
      <c r="N2381" s="214"/>
      <c r="O2381" s="214"/>
      <c r="P2381" s="216"/>
    </row>
    <row r="2382" spans="2:16">
      <c r="B2382" s="267">
        <v>46308</v>
      </c>
      <c r="C2382" s="261" t="s">
        <v>7722</v>
      </c>
      <c r="D2382" s="261" t="s">
        <v>9995</v>
      </c>
      <c r="E2382" s="261" t="s">
        <v>7409</v>
      </c>
      <c r="F2382" s="261">
        <v>447.72409798204899</v>
      </c>
      <c r="G2382" s="261" t="s">
        <v>7908</v>
      </c>
      <c r="H2382" s="261" t="s">
        <v>2938</v>
      </c>
      <c r="I2382" s="261" t="s">
        <v>10064</v>
      </c>
      <c r="J2382" s="213"/>
      <c r="K2382" s="214"/>
      <c r="L2382" s="214"/>
      <c r="M2382" s="214"/>
      <c r="N2382" s="214"/>
      <c r="O2382" s="214"/>
      <c r="P2382" s="216"/>
    </row>
    <row r="2383" spans="2:16">
      <c r="B2383" s="267">
        <v>46308</v>
      </c>
      <c r="C2383" s="261" t="s">
        <v>7722</v>
      </c>
      <c r="D2383" s="261" t="s">
        <v>9995</v>
      </c>
      <c r="E2383" s="261" t="s">
        <v>7409</v>
      </c>
      <c r="F2383" s="261">
        <v>436.92648060619831</v>
      </c>
      <c r="G2383" s="261" t="s">
        <v>7908</v>
      </c>
      <c r="H2383" s="261" t="s">
        <v>2937</v>
      </c>
      <c r="I2383" s="261" t="s">
        <v>10065</v>
      </c>
      <c r="J2383" s="213"/>
      <c r="K2383" s="214"/>
      <c r="L2383" s="214"/>
      <c r="M2383" s="214"/>
      <c r="N2383" s="214"/>
      <c r="O2383" s="214"/>
      <c r="P2383" s="216"/>
    </row>
    <row r="2384" spans="2:16">
      <c r="B2384" s="267">
        <v>46308</v>
      </c>
      <c r="C2384" s="261" t="s">
        <v>7722</v>
      </c>
      <c r="D2384" s="261" t="s">
        <v>9995</v>
      </c>
      <c r="E2384" s="261" t="s">
        <v>7409</v>
      </c>
      <c r="F2384" s="261">
        <v>360.30955054983502</v>
      </c>
      <c r="G2384" s="261" t="s">
        <v>7908</v>
      </c>
      <c r="H2384" s="261" t="s">
        <v>2978</v>
      </c>
      <c r="I2384" s="261" t="s">
        <v>10066</v>
      </c>
      <c r="J2384" s="213"/>
      <c r="K2384" s="214"/>
      <c r="L2384" s="214"/>
      <c r="M2384" s="214"/>
      <c r="N2384" s="214"/>
      <c r="O2384" s="214"/>
      <c r="P2384" s="216"/>
    </row>
    <row r="2385" spans="2:16">
      <c r="B2385" s="267">
        <v>46308</v>
      </c>
      <c r="C2385" s="261" t="s">
        <v>7722</v>
      </c>
      <c r="D2385" s="261" t="s">
        <v>9995</v>
      </c>
      <c r="E2385" s="261" t="s">
        <v>7409</v>
      </c>
      <c r="F2385" s="261">
        <v>436.84368680417538</v>
      </c>
      <c r="G2385" s="261" t="s">
        <v>7908</v>
      </c>
      <c r="H2385" s="261" t="s">
        <v>2936</v>
      </c>
      <c r="I2385" s="261" t="s">
        <v>10067</v>
      </c>
      <c r="J2385" s="213"/>
      <c r="K2385" s="214"/>
      <c r="L2385" s="214"/>
      <c r="M2385" s="214"/>
      <c r="N2385" s="214"/>
      <c r="O2385" s="214"/>
      <c r="P2385" s="216"/>
    </row>
    <row r="2386" spans="2:16">
      <c r="B2386" s="267">
        <v>46308</v>
      </c>
      <c r="C2386" s="261" t="s">
        <v>7722</v>
      </c>
      <c r="D2386" s="261" t="s">
        <v>9995</v>
      </c>
      <c r="E2386" s="261" t="s">
        <v>7409</v>
      </c>
      <c r="F2386" s="261">
        <v>360.3135752081871</v>
      </c>
      <c r="G2386" s="261" t="s">
        <v>7908</v>
      </c>
      <c r="H2386" s="261" t="s">
        <v>2916</v>
      </c>
      <c r="I2386" s="261" t="s">
        <v>10068</v>
      </c>
      <c r="J2386" s="213"/>
      <c r="K2386" s="214"/>
      <c r="L2386" s="214"/>
      <c r="M2386" s="214"/>
      <c r="N2386" s="214"/>
      <c r="O2386" s="214"/>
      <c r="P2386" s="216"/>
    </row>
    <row r="2387" spans="2:16">
      <c r="B2387" s="267">
        <v>46308</v>
      </c>
      <c r="C2387" s="261" t="s">
        <v>7722</v>
      </c>
      <c r="D2387" s="261" t="s">
        <v>9995</v>
      </c>
      <c r="E2387" s="261" t="s">
        <v>7409</v>
      </c>
      <c r="F2387" s="261">
        <v>588.7546458914876</v>
      </c>
      <c r="G2387" s="261" t="s">
        <v>7908</v>
      </c>
      <c r="H2387" s="261" t="s">
        <v>2935</v>
      </c>
      <c r="I2387" s="261" t="s">
        <v>10069</v>
      </c>
      <c r="J2387" s="213"/>
      <c r="K2387" s="214"/>
      <c r="L2387" s="214"/>
      <c r="M2387" s="214"/>
      <c r="N2387" s="214"/>
      <c r="O2387" s="214"/>
      <c r="P2387" s="216"/>
    </row>
    <row r="2388" spans="2:16">
      <c r="B2388" s="267">
        <v>46308</v>
      </c>
      <c r="C2388" s="261" t="s">
        <v>7722</v>
      </c>
      <c r="D2388" s="261" t="s">
        <v>9995</v>
      </c>
      <c r="E2388" s="261" t="s">
        <v>7409</v>
      </c>
      <c r="F2388" s="261">
        <v>360.31190603226418</v>
      </c>
      <c r="G2388" s="261" t="s">
        <v>7908</v>
      </c>
      <c r="H2388" s="261" t="s">
        <v>2917</v>
      </c>
      <c r="I2388" s="261" t="s">
        <v>10070</v>
      </c>
      <c r="J2388" s="213"/>
      <c r="K2388" s="214"/>
      <c r="L2388" s="214"/>
      <c r="M2388" s="214"/>
      <c r="N2388" s="214"/>
      <c r="O2388" s="214"/>
      <c r="P2388" s="216"/>
    </row>
    <row r="2389" spans="2:16">
      <c r="B2389" s="267">
        <v>46308</v>
      </c>
      <c r="C2389" s="261" t="s">
        <v>7722</v>
      </c>
      <c r="D2389" s="261" t="s">
        <v>9995</v>
      </c>
      <c r="E2389" s="261" t="s">
        <v>7409</v>
      </c>
      <c r="F2389" s="261">
        <v>601.41665491834283</v>
      </c>
      <c r="G2389" s="261" t="s">
        <v>7908</v>
      </c>
      <c r="H2389" s="261" t="s">
        <v>2933</v>
      </c>
      <c r="I2389" s="261" t="s">
        <v>10071</v>
      </c>
      <c r="J2389" s="213"/>
      <c r="K2389" s="214"/>
      <c r="L2389" s="214"/>
      <c r="M2389" s="214"/>
      <c r="N2389" s="214"/>
      <c r="O2389" s="214"/>
      <c r="P2389" s="216"/>
    </row>
    <row r="2390" spans="2:16">
      <c r="B2390" s="267">
        <v>46308</v>
      </c>
      <c r="C2390" s="261" t="s">
        <v>7722</v>
      </c>
      <c r="D2390" s="261" t="s">
        <v>9995</v>
      </c>
      <c r="E2390" s="261" t="s">
        <v>7409</v>
      </c>
      <c r="F2390" s="261">
        <v>515.88254488632083</v>
      </c>
      <c r="G2390" s="261" t="s">
        <v>7908</v>
      </c>
      <c r="H2390" s="261" t="s">
        <v>2918</v>
      </c>
      <c r="I2390" s="261" t="s">
        <v>10072</v>
      </c>
      <c r="J2390" s="213"/>
      <c r="K2390" s="214"/>
      <c r="L2390" s="214"/>
      <c r="M2390" s="214"/>
      <c r="N2390" s="214"/>
      <c r="O2390" s="214"/>
      <c r="P2390" s="216"/>
    </row>
    <row r="2391" spans="2:16">
      <c r="B2391" s="267">
        <v>46308</v>
      </c>
      <c r="C2391" s="261" t="s">
        <v>7722</v>
      </c>
      <c r="D2391" s="261" t="s">
        <v>9995</v>
      </c>
      <c r="E2391" s="261" t="s">
        <v>7409</v>
      </c>
      <c r="F2391" s="261">
        <v>871.8616166535794</v>
      </c>
      <c r="G2391" s="261" t="s">
        <v>7908</v>
      </c>
      <c r="H2391" s="261" t="s">
        <v>2922</v>
      </c>
      <c r="I2391" s="261" t="s">
        <v>10073</v>
      </c>
      <c r="J2391" s="213"/>
      <c r="K2391" s="214"/>
      <c r="L2391" s="214"/>
      <c r="M2391" s="214"/>
      <c r="N2391" s="214"/>
      <c r="O2391" s="214"/>
      <c r="P2391" s="216"/>
    </row>
    <row r="2392" spans="2:16">
      <c r="B2392" s="267">
        <v>46308</v>
      </c>
      <c r="C2392" s="261" t="s">
        <v>11681</v>
      </c>
      <c r="D2392" s="261" t="s">
        <v>9995</v>
      </c>
      <c r="E2392" s="261" t="s">
        <v>3039</v>
      </c>
      <c r="F2392" s="261">
        <v>5550.9462115317583</v>
      </c>
      <c r="G2392" s="261" t="s">
        <v>10074</v>
      </c>
      <c r="H2392" s="261" t="s">
        <v>2945</v>
      </c>
      <c r="I2392" s="261" t="s">
        <v>10075</v>
      </c>
      <c r="J2392" s="213"/>
      <c r="K2392" s="214"/>
      <c r="L2392" s="214"/>
      <c r="M2392" s="214"/>
      <c r="N2392" s="214"/>
      <c r="O2392" s="214"/>
      <c r="P2392" s="216"/>
    </row>
    <row r="2393" spans="2:16">
      <c r="B2393" s="267">
        <v>46308</v>
      </c>
      <c r="C2393" s="261" t="s">
        <v>11686</v>
      </c>
      <c r="D2393" s="261" t="s">
        <v>9995</v>
      </c>
      <c r="E2393" s="261" t="s">
        <v>6875</v>
      </c>
      <c r="F2393" s="261">
        <v>458.21916506811982</v>
      </c>
      <c r="G2393" s="261" t="s">
        <v>2974</v>
      </c>
      <c r="H2393" s="261" t="s">
        <v>2984</v>
      </c>
      <c r="I2393" s="261" t="s">
        <v>10076</v>
      </c>
      <c r="J2393" s="213"/>
      <c r="K2393" s="214"/>
      <c r="L2393" s="214"/>
      <c r="M2393" s="214"/>
      <c r="N2393" s="214"/>
      <c r="O2393" s="214"/>
      <c r="P2393" s="216"/>
    </row>
    <row r="2394" spans="2:16">
      <c r="B2394" s="267">
        <v>46308</v>
      </c>
      <c r="C2394" s="261" t="s">
        <v>11686</v>
      </c>
      <c r="D2394" s="261" t="s">
        <v>9995</v>
      </c>
      <c r="E2394" s="261" t="s">
        <v>6875</v>
      </c>
      <c r="F2394" s="261">
        <v>1563.7012207722289</v>
      </c>
      <c r="G2394" s="261" t="s">
        <v>3056</v>
      </c>
      <c r="H2394" s="261" t="s">
        <v>2865</v>
      </c>
      <c r="I2394" s="261" t="s">
        <v>9947</v>
      </c>
      <c r="J2394" s="213"/>
      <c r="K2394" s="214"/>
      <c r="L2394" s="214"/>
      <c r="M2394" s="214"/>
      <c r="N2394" s="214"/>
      <c r="O2394" s="214"/>
      <c r="P2394" s="216"/>
    </row>
    <row r="2395" spans="2:16">
      <c r="B2395" s="267">
        <v>46308</v>
      </c>
      <c r="C2395" s="261" t="s">
        <v>11685</v>
      </c>
      <c r="D2395" s="261" t="s">
        <v>9995</v>
      </c>
      <c r="E2395" s="261" t="s">
        <v>6875</v>
      </c>
      <c r="F2395" s="261">
        <v>409.22428362816572</v>
      </c>
      <c r="G2395" s="261" t="s">
        <v>2992</v>
      </c>
      <c r="H2395" s="261" t="s">
        <v>7327</v>
      </c>
      <c r="I2395" s="261" t="s">
        <v>10077</v>
      </c>
      <c r="J2395" s="213"/>
      <c r="K2395" s="214"/>
      <c r="L2395" s="214"/>
      <c r="M2395" s="214"/>
      <c r="N2395" s="214"/>
      <c r="O2395" s="214"/>
      <c r="P2395" s="216"/>
    </row>
    <row r="2396" spans="2:16">
      <c r="B2396" s="267">
        <v>46308</v>
      </c>
      <c r="C2396" s="261" t="s">
        <v>11685</v>
      </c>
      <c r="D2396" s="261" t="s">
        <v>9995</v>
      </c>
      <c r="E2396" s="261" t="s">
        <v>6875</v>
      </c>
      <c r="F2396" s="261">
        <v>409.22075798362488</v>
      </c>
      <c r="G2396" s="261" t="s">
        <v>2992</v>
      </c>
      <c r="H2396" s="261" t="s">
        <v>2987</v>
      </c>
      <c r="I2396" s="261" t="s">
        <v>10078</v>
      </c>
      <c r="J2396" s="213"/>
      <c r="K2396" s="214"/>
      <c r="L2396" s="214"/>
      <c r="M2396" s="214"/>
      <c r="N2396" s="214"/>
      <c r="O2396" s="214"/>
      <c r="P2396" s="216"/>
    </row>
    <row r="2397" spans="2:16">
      <c r="B2397" s="267">
        <v>46308</v>
      </c>
      <c r="C2397" s="261" t="s">
        <v>11685</v>
      </c>
      <c r="D2397" s="261" t="s">
        <v>9995</v>
      </c>
      <c r="E2397" s="261" t="s">
        <v>6875</v>
      </c>
      <c r="F2397" s="261">
        <v>406.80738065764308</v>
      </c>
      <c r="G2397" s="261" t="s">
        <v>7342</v>
      </c>
      <c r="H2397" s="261" t="s">
        <v>2976</v>
      </c>
      <c r="I2397" s="261" t="s">
        <v>10079</v>
      </c>
      <c r="J2397" s="213"/>
      <c r="K2397" s="214"/>
      <c r="L2397" s="214"/>
      <c r="M2397" s="214"/>
      <c r="N2397" s="214"/>
      <c r="O2397" s="214"/>
      <c r="P2397" s="216"/>
    </row>
    <row r="2398" spans="2:16">
      <c r="B2398" s="267">
        <v>46308</v>
      </c>
      <c r="C2398" s="261" t="s">
        <v>11686</v>
      </c>
      <c r="D2398" s="261" t="s">
        <v>9995</v>
      </c>
      <c r="E2398" s="261" t="s">
        <v>6875</v>
      </c>
      <c r="F2398" s="261">
        <v>425.63066784478718</v>
      </c>
      <c r="G2398" s="261" t="s">
        <v>2974</v>
      </c>
      <c r="H2398" s="261" t="s">
        <v>2918</v>
      </c>
      <c r="I2398" s="261" t="s">
        <v>10080</v>
      </c>
      <c r="J2398" s="213"/>
      <c r="K2398" s="214"/>
      <c r="L2398" s="214"/>
      <c r="M2398" s="214"/>
      <c r="N2398" s="214"/>
      <c r="O2398" s="214"/>
      <c r="P2398" s="216"/>
    </row>
    <row r="2399" spans="2:16">
      <c r="B2399" s="267">
        <v>46308</v>
      </c>
      <c r="C2399" s="261" t="s">
        <v>11686</v>
      </c>
      <c r="D2399" s="261" t="s">
        <v>9995</v>
      </c>
      <c r="E2399" s="261" t="s">
        <v>6875</v>
      </c>
      <c r="F2399" s="261">
        <v>534.39614266855642</v>
      </c>
      <c r="G2399" s="261" t="s">
        <v>2866</v>
      </c>
      <c r="H2399" s="261" t="s">
        <v>2933</v>
      </c>
      <c r="I2399" s="261" t="s">
        <v>10081</v>
      </c>
      <c r="J2399" s="213"/>
      <c r="K2399" s="214"/>
      <c r="L2399" s="214"/>
      <c r="M2399" s="214"/>
      <c r="N2399" s="214"/>
      <c r="O2399" s="214"/>
      <c r="P2399" s="216"/>
    </row>
    <row r="2400" spans="2:16">
      <c r="B2400" s="267">
        <v>46308</v>
      </c>
      <c r="C2400" s="261" t="s">
        <v>11686</v>
      </c>
      <c r="D2400" s="261" t="s">
        <v>9995</v>
      </c>
      <c r="E2400" s="261" t="s">
        <v>6875</v>
      </c>
      <c r="F2400" s="261">
        <v>359.98475146666169</v>
      </c>
      <c r="G2400" s="261" t="s">
        <v>2977</v>
      </c>
      <c r="H2400" s="261" t="s">
        <v>2985</v>
      </c>
      <c r="I2400" s="261" t="s">
        <v>10082</v>
      </c>
      <c r="J2400" s="213"/>
      <c r="K2400" s="214"/>
      <c r="L2400" s="214"/>
      <c r="M2400" s="214"/>
      <c r="N2400" s="214"/>
      <c r="O2400" s="214"/>
      <c r="P2400" s="216"/>
    </row>
    <row r="2401" spans="2:16">
      <c r="B2401" s="267">
        <v>46308</v>
      </c>
      <c r="C2401" s="261" t="s">
        <v>11686</v>
      </c>
      <c r="D2401" s="261" t="s">
        <v>9995</v>
      </c>
      <c r="E2401" s="261" t="s">
        <v>6875</v>
      </c>
      <c r="F2401" s="261">
        <v>359.98902011290193</v>
      </c>
      <c r="G2401" s="261" t="s">
        <v>2977</v>
      </c>
      <c r="H2401" s="261" t="s">
        <v>3022</v>
      </c>
      <c r="I2401" s="261" t="s">
        <v>10083</v>
      </c>
      <c r="J2401" s="213"/>
      <c r="K2401" s="214"/>
      <c r="L2401" s="214"/>
      <c r="M2401" s="214"/>
      <c r="N2401" s="214"/>
      <c r="O2401" s="214"/>
      <c r="P2401" s="216"/>
    </row>
    <row r="2402" spans="2:16">
      <c r="B2402" s="267">
        <v>46308</v>
      </c>
      <c r="C2402" s="261" t="s">
        <v>11686</v>
      </c>
      <c r="D2402" s="261" t="s">
        <v>9995</v>
      </c>
      <c r="E2402" s="261" t="s">
        <v>6875</v>
      </c>
      <c r="F2402" s="261">
        <v>359.98480467870831</v>
      </c>
      <c r="G2402" s="261" t="s">
        <v>2977</v>
      </c>
      <c r="H2402" s="261" t="s">
        <v>2984</v>
      </c>
      <c r="I2402" s="261" t="s">
        <v>10084</v>
      </c>
      <c r="J2402" s="213"/>
      <c r="K2402" s="214"/>
      <c r="L2402" s="214"/>
      <c r="M2402" s="214"/>
      <c r="N2402" s="214"/>
      <c r="O2402" s="214"/>
      <c r="P2402" s="216"/>
    </row>
    <row r="2403" spans="2:16">
      <c r="B2403" s="267">
        <v>46308</v>
      </c>
      <c r="C2403" s="261" t="s">
        <v>7208</v>
      </c>
      <c r="D2403" s="261" t="s">
        <v>9995</v>
      </c>
      <c r="E2403" s="261" t="s">
        <v>6875</v>
      </c>
      <c r="F2403" s="261">
        <v>470.2938532717526</v>
      </c>
      <c r="G2403" s="261" t="s">
        <v>2933</v>
      </c>
      <c r="H2403" s="261" t="s">
        <v>2976</v>
      </c>
      <c r="I2403" s="261" t="s">
        <v>10085</v>
      </c>
      <c r="J2403" s="213"/>
      <c r="K2403" s="214"/>
      <c r="L2403" s="214"/>
      <c r="M2403" s="214"/>
      <c r="N2403" s="214"/>
      <c r="O2403" s="214"/>
      <c r="P2403" s="216"/>
    </row>
    <row r="2404" spans="2:16">
      <c r="B2404" s="267">
        <v>46308</v>
      </c>
      <c r="C2404" s="261" t="s">
        <v>7208</v>
      </c>
      <c r="D2404" s="261" t="s">
        <v>9995</v>
      </c>
      <c r="E2404" s="261" t="s">
        <v>6875</v>
      </c>
      <c r="F2404" s="261">
        <v>470.2938027754426</v>
      </c>
      <c r="G2404" s="261" t="s">
        <v>2933</v>
      </c>
      <c r="H2404" s="261" t="s">
        <v>2977</v>
      </c>
      <c r="I2404" s="261" t="s">
        <v>10086</v>
      </c>
      <c r="J2404" s="213"/>
      <c r="K2404" s="214"/>
      <c r="L2404" s="214"/>
      <c r="M2404" s="214"/>
      <c r="N2404" s="214"/>
      <c r="O2404" s="214"/>
      <c r="P2404" s="216"/>
    </row>
    <row r="2405" spans="2:16">
      <c r="B2405" s="267">
        <v>46308</v>
      </c>
      <c r="C2405" s="261" t="s">
        <v>7208</v>
      </c>
      <c r="D2405" s="261" t="s">
        <v>9995</v>
      </c>
      <c r="E2405" s="261" t="s">
        <v>6875</v>
      </c>
      <c r="F2405" s="261">
        <v>477.41265180986369</v>
      </c>
      <c r="G2405" s="261" t="s">
        <v>2935</v>
      </c>
      <c r="H2405" s="261" t="s">
        <v>2865</v>
      </c>
      <c r="I2405" s="261" t="s">
        <v>10087</v>
      </c>
      <c r="J2405" s="213"/>
      <c r="K2405" s="214"/>
      <c r="L2405" s="214"/>
      <c r="M2405" s="214"/>
      <c r="N2405" s="214"/>
      <c r="O2405" s="214"/>
      <c r="P2405" s="216"/>
    </row>
    <row r="2406" spans="2:16">
      <c r="B2406" s="267">
        <v>46308</v>
      </c>
      <c r="C2406" s="261" t="s">
        <v>7208</v>
      </c>
      <c r="D2406" s="261" t="s">
        <v>9995</v>
      </c>
      <c r="E2406" s="261" t="s">
        <v>6875</v>
      </c>
      <c r="F2406" s="261">
        <v>592.66868630237877</v>
      </c>
      <c r="G2406" s="261" t="s">
        <v>2945</v>
      </c>
      <c r="H2406" s="261" t="s">
        <v>3022</v>
      </c>
      <c r="I2406" s="261" t="s">
        <v>10088</v>
      </c>
      <c r="J2406" s="213"/>
      <c r="K2406" s="214"/>
      <c r="L2406" s="214"/>
      <c r="M2406" s="214"/>
      <c r="N2406" s="214"/>
      <c r="O2406" s="214"/>
      <c r="P2406" s="216"/>
    </row>
    <row r="2407" spans="2:16">
      <c r="B2407" s="267">
        <v>46308</v>
      </c>
      <c r="C2407" s="261" t="s">
        <v>7208</v>
      </c>
      <c r="D2407" s="261" t="s">
        <v>9995</v>
      </c>
      <c r="E2407" s="261" t="s">
        <v>6875</v>
      </c>
      <c r="F2407" s="261">
        <v>605.10462185181677</v>
      </c>
      <c r="G2407" s="261" t="s">
        <v>2939</v>
      </c>
      <c r="H2407" s="261" t="s">
        <v>2994</v>
      </c>
      <c r="I2407" s="261" t="s">
        <v>10089</v>
      </c>
      <c r="J2407" s="213"/>
      <c r="K2407" s="214"/>
      <c r="L2407" s="214"/>
      <c r="M2407" s="214"/>
      <c r="N2407" s="214"/>
      <c r="O2407" s="214"/>
      <c r="P2407" s="216"/>
    </row>
    <row r="2408" spans="2:16">
      <c r="B2408" s="267">
        <v>46308</v>
      </c>
      <c r="C2408" s="261" t="s">
        <v>7208</v>
      </c>
      <c r="D2408" s="261" t="s">
        <v>9995</v>
      </c>
      <c r="E2408" s="261" t="s">
        <v>6875</v>
      </c>
      <c r="F2408" s="261">
        <v>447.38228101469582</v>
      </c>
      <c r="G2408" s="261" t="s">
        <v>2977</v>
      </c>
      <c r="H2408" s="261" t="s">
        <v>2985</v>
      </c>
      <c r="I2408" s="261" t="s">
        <v>10090</v>
      </c>
      <c r="J2408" s="213"/>
      <c r="K2408" s="214"/>
      <c r="L2408" s="214"/>
      <c r="M2408" s="214"/>
      <c r="N2408" s="214"/>
      <c r="O2408" s="214"/>
      <c r="P2408" s="216"/>
    </row>
    <row r="2409" spans="2:16">
      <c r="B2409" s="267">
        <v>46308</v>
      </c>
      <c r="C2409" s="261" t="s">
        <v>7208</v>
      </c>
      <c r="D2409" s="261" t="s">
        <v>9995</v>
      </c>
      <c r="E2409" s="261" t="s">
        <v>6875</v>
      </c>
      <c r="F2409" s="261">
        <v>550.3297757152468</v>
      </c>
      <c r="G2409" s="261" t="s">
        <v>2978</v>
      </c>
      <c r="H2409" s="261" t="s">
        <v>2918</v>
      </c>
      <c r="I2409" s="261" t="s">
        <v>10091</v>
      </c>
      <c r="J2409" s="213"/>
      <c r="K2409" s="214"/>
      <c r="L2409" s="214"/>
      <c r="M2409" s="214"/>
      <c r="N2409" s="214"/>
      <c r="O2409" s="214"/>
      <c r="P2409" s="216"/>
    </row>
    <row r="2410" spans="2:16">
      <c r="B2410" s="267">
        <v>46308</v>
      </c>
      <c r="C2410" s="261" t="s">
        <v>7208</v>
      </c>
      <c r="D2410" s="261" t="s">
        <v>9995</v>
      </c>
      <c r="E2410" s="261" t="s">
        <v>6875</v>
      </c>
      <c r="F2410" s="261">
        <v>537.69550564046949</v>
      </c>
      <c r="G2410" s="261" t="s">
        <v>2978</v>
      </c>
      <c r="H2410" s="261" t="s">
        <v>2917</v>
      </c>
      <c r="I2410" s="261" t="s">
        <v>10092</v>
      </c>
      <c r="J2410" s="213"/>
      <c r="K2410" s="214"/>
      <c r="L2410" s="214"/>
      <c r="M2410" s="214"/>
      <c r="N2410" s="214"/>
      <c r="O2410" s="214"/>
      <c r="P2410" s="216"/>
    </row>
    <row r="2411" spans="2:16">
      <c r="B2411" s="267">
        <v>46308</v>
      </c>
      <c r="C2411" s="261" t="s">
        <v>7208</v>
      </c>
      <c r="D2411" s="261" t="s">
        <v>9995</v>
      </c>
      <c r="E2411" s="261" t="s">
        <v>6875</v>
      </c>
      <c r="F2411" s="261">
        <v>419.21112772263592</v>
      </c>
      <c r="G2411" s="261" t="s">
        <v>2974</v>
      </c>
      <c r="H2411" s="261" t="s">
        <v>2987</v>
      </c>
      <c r="I2411" s="261" t="s">
        <v>10093</v>
      </c>
      <c r="J2411" s="213"/>
      <c r="K2411" s="214"/>
      <c r="L2411" s="214"/>
      <c r="M2411" s="214"/>
      <c r="N2411" s="214"/>
      <c r="O2411" s="214"/>
      <c r="P2411" s="216"/>
    </row>
    <row r="2412" spans="2:16">
      <c r="B2412" s="267">
        <v>46308</v>
      </c>
      <c r="C2412" s="261" t="s">
        <v>7208</v>
      </c>
      <c r="D2412" s="261" t="s">
        <v>9995</v>
      </c>
      <c r="E2412" s="261" t="s">
        <v>6875</v>
      </c>
      <c r="F2412" s="261">
        <v>419.212303314358</v>
      </c>
      <c r="G2412" s="261" t="s">
        <v>2974</v>
      </c>
      <c r="H2412" s="261" t="s">
        <v>2986</v>
      </c>
      <c r="I2412" s="261" t="s">
        <v>10094</v>
      </c>
      <c r="J2412" s="213"/>
      <c r="K2412" s="214"/>
      <c r="L2412" s="214"/>
      <c r="M2412" s="214"/>
      <c r="N2412" s="214"/>
      <c r="O2412" s="214"/>
      <c r="P2412" s="216"/>
    </row>
    <row r="2413" spans="2:16">
      <c r="B2413" s="267">
        <v>46308</v>
      </c>
      <c r="C2413" s="261" t="s">
        <v>7208</v>
      </c>
      <c r="D2413" s="261" t="s">
        <v>9995</v>
      </c>
      <c r="E2413" s="261" t="s">
        <v>6875</v>
      </c>
      <c r="F2413" s="261">
        <v>458.08371648564929</v>
      </c>
      <c r="G2413" s="261" t="s">
        <v>2974</v>
      </c>
      <c r="H2413" s="261" t="s">
        <v>2945</v>
      </c>
      <c r="I2413" s="261" t="s">
        <v>10095</v>
      </c>
      <c r="J2413" s="213"/>
      <c r="K2413" s="214"/>
      <c r="L2413" s="214"/>
      <c r="M2413" s="214"/>
      <c r="N2413" s="214"/>
      <c r="O2413" s="214"/>
      <c r="P2413" s="216"/>
    </row>
    <row r="2414" spans="2:16">
      <c r="B2414" s="267">
        <v>46308</v>
      </c>
      <c r="C2414" s="261" t="s">
        <v>7208</v>
      </c>
      <c r="D2414" s="261" t="s">
        <v>9995</v>
      </c>
      <c r="E2414" s="261" t="s">
        <v>6875</v>
      </c>
      <c r="F2414" s="261">
        <v>419.20962174423039</v>
      </c>
      <c r="G2414" s="261" t="s">
        <v>2974</v>
      </c>
      <c r="H2414" s="261" t="s">
        <v>2985</v>
      </c>
      <c r="I2414" s="261" t="s">
        <v>10096</v>
      </c>
      <c r="J2414" s="213"/>
      <c r="K2414" s="214"/>
      <c r="L2414" s="214"/>
      <c r="M2414" s="214"/>
      <c r="N2414" s="214"/>
      <c r="O2414" s="214"/>
      <c r="P2414" s="216"/>
    </row>
    <row r="2415" spans="2:16">
      <c r="B2415" s="267">
        <v>46308</v>
      </c>
      <c r="C2415" s="261" t="s">
        <v>11689</v>
      </c>
      <c r="D2415" s="261" t="s">
        <v>9995</v>
      </c>
      <c r="E2415" s="261" t="s">
        <v>3036</v>
      </c>
      <c r="F2415" s="261">
        <v>4187.3342772801407</v>
      </c>
      <c r="G2415" s="261" t="s">
        <v>2865</v>
      </c>
      <c r="H2415" s="261" t="s">
        <v>10097</v>
      </c>
      <c r="I2415" s="261" t="s">
        <v>10098</v>
      </c>
      <c r="J2415" s="213"/>
      <c r="K2415" s="214"/>
      <c r="L2415" s="214"/>
      <c r="M2415" s="214"/>
      <c r="N2415" s="214"/>
      <c r="O2415" s="214"/>
      <c r="P2415" s="216"/>
    </row>
    <row r="2416" spans="2:16">
      <c r="B2416" s="267">
        <v>46308</v>
      </c>
      <c r="C2416" s="261" t="s">
        <v>11685</v>
      </c>
      <c r="D2416" s="261" t="s">
        <v>9995</v>
      </c>
      <c r="E2416" s="261" t="s">
        <v>3036</v>
      </c>
      <c r="F2416" s="261">
        <v>443.21208676695818</v>
      </c>
      <c r="G2416" s="261" t="s">
        <v>7340</v>
      </c>
      <c r="H2416" s="261" t="s">
        <v>2974</v>
      </c>
      <c r="I2416" s="261" t="s">
        <v>10099</v>
      </c>
      <c r="J2416" s="213"/>
      <c r="K2416" s="214"/>
      <c r="L2416" s="214"/>
      <c r="M2416" s="214"/>
      <c r="N2416" s="214"/>
      <c r="O2416" s="214"/>
      <c r="P2416" s="216"/>
    </row>
    <row r="2417" spans="2:16">
      <c r="B2417" s="267">
        <v>46308</v>
      </c>
      <c r="C2417" s="261" t="s">
        <v>7208</v>
      </c>
      <c r="D2417" s="261" t="s">
        <v>9995</v>
      </c>
      <c r="E2417" s="261" t="s">
        <v>3036</v>
      </c>
      <c r="F2417" s="261">
        <v>1917.297480510548</v>
      </c>
      <c r="G2417" s="261" t="s">
        <v>2938</v>
      </c>
      <c r="H2417" s="261" t="s">
        <v>10100</v>
      </c>
      <c r="I2417" s="261" t="s">
        <v>10101</v>
      </c>
      <c r="J2417" s="213"/>
      <c r="K2417" s="214"/>
      <c r="L2417" s="214"/>
      <c r="M2417" s="214"/>
      <c r="N2417" s="214"/>
      <c r="O2417" s="214"/>
      <c r="P2417" s="216"/>
    </row>
    <row r="2418" spans="2:16">
      <c r="B2418" s="267">
        <v>46308</v>
      </c>
      <c r="C2418" s="261" t="s">
        <v>7208</v>
      </c>
      <c r="D2418" s="261" t="s">
        <v>9995</v>
      </c>
      <c r="E2418" s="261" t="s">
        <v>3036</v>
      </c>
      <c r="F2418" s="261">
        <v>584.21722352970392</v>
      </c>
      <c r="G2418" s="261" t="s">
        <v>2938</v>
      </c>
      <c r="H2418" s="261" t="s">
        <v>2866</v>
      </c>
      <c r="I2418" s="261" t="s">
        <v>10102</v>
      </c>
      <c r="J2418" s="213"/>
      <c r="K2418" s="214"/>
      <c r="L2418" s="214"/>
      <c r="M2418" s="214"/>
      <c r="N2418" s="214"/>
      <c r="O2418" s="214"/>
      <c r="P2418" s="216"/>
    </row>
    <row r="2419" spans="2:16">
      <c r="B2419" s="267">
        <v>46308</v>
      </c>
      <c r="C2419" s="261" t="s">
        <v>11690</v>
      </c>
      <c r="D2419" s="261" t="s">
        <v>9995</v>
      </c>
      <c r="E2419" s="261" t="s">
        <v>3036</v>
      </c>
      <c r="F2419" s="261">
        <v>5826.6562645448139</v>
      </c>
      <c r="G2419" s="261" t="s">
        <v>3042</v>
      </c>
      <c r="H2419" s="261" t="s">
        <v>7610</v>
      </c>
      <c r="I2419" s="261" t="s">
        <v>10103</v>
      </c>
      <c r="J2419" s="213"/>
      <c r="K2419" s="214"/>
      <c r="L2419" s="214"/>
      <c r="M2419" s="214"/>
      <c r="N2419" s="214"/>
      <c r="O2419" s="214"/>
      <c r="P2419" s="216"/>
    </row>
    <row r="2420" spans="2:16">
      <c r="B2420" s="267">
        <v>46308</v>
      </c>
      <c r="C2420" s="261" t="s">
        <v>11686</v>
      </c>
      <c r="D2420" s="261" t="s">
        <v>9995</v>
      </c>
      <c r="E2420" s="261" t="s">
        <v>3036</v>
      </c>
      <c r="F2420" s="261">
        <v>1294.4431038759651</v>
      </c>
      <c r="G2420" s="261" t="s">
        <v>3056</v>
      </c>
      <c r="H2420" s="261" t="s">
        <v>2865</v>
      </c>
      <c r="I2420" s="261" t="s">
        <v>9947</v>
      </c>
      <c r="J2420" s="213"/>
      <c r="K2420" s="214"/>
      <c r="L2420" s="214"/>
      <c r="M2420" s="214"/>
      <c r="N2420" s="214"/>
      <c r="O2420" s="214"/>
      <c r="P2420" s="216"/>
    </row>
    <row r="2421" spans="2:16">
      <c r="B2421" s="267">
        <v>46308</v>
      </c>
      <c r="C2421" s="261" t="s">
        <v>11686</v>
      </c>
      <c r="D2421" s="261" t="s">
        <v>9995</v>
      </c>
      <c r="E2421" s="261" t="s">
        <v>3036</v>
      </c>
      <c r="F2421" s="261">
        <v>1383.042099192739</v>
      </c>
      <c r="G2421" s="261" t="s">
        <v>3056</v>
      </c>
      <c r="H2421" s="261" t="s">
        <v>2865</v>
      </c>
      <c r="I2421" s="261" t="s">
        <v>9947</v>
      </c>
      <c r="J2421" s="213"/>
      <c r="K2421" s="214"/>
      <c r="L2421" s="214"/>
      <c r="M2421" s="214"/>
      <c r="N2421" s="214"/>
      <c r="O2421" s="214"/>
      <c r="P2421" s="216"/>
    </row>
    <row r="2422" spans="2:16">
      <c r="B2422" s="267">
        <v>46308</v>
      </c>
      <c r="C2422" s="261" t="s">
        <v>11691</v>
      </c>
      <c r="D2422" s="261" t="s">
        <v>9995</v>
      </c>
      <c r="E2422" s="261" t="s">
        <v>3049</v>
      </c>
      <c r="F2422" s="261">
        <v>555.00197769515216</v>
      </c>
      <c r="G2422" s="261" t="s">
        <v>2940</v>
      </c>
      <c r="H2422" s="261" t="s">
        <v>2974</v>
      </c>
      <c r="I2422" s="261" t="s">
        <v>10104</v>
      </c>
      <c r="J2422" s="213"/>
      <c r="K2422" s="214"/>
      <c r="L2422" s="214"/>
      <c r="M2422" s="214"/>
      <c r="N2422" s="214"/>
      <c r="O2422" s="214"/>
      <c r="P2422" s="216"/>
    </row>
    <row r="2423" spans="2:16">
      <c r="B2423" s="267">
        <v>46308</v>
      </c>
      <c r="C2423" s="261" t="s">
        <v>11691</v>
      </c>
      <c r="D2423" s="261" t="s">
        <v>9995</v>
      </c>
      <c r="E2423" s="261" t="s">
        <v>3049</v>
      </c>
      <c r="F2423" s="261">
        <v>555.001972861588</v>
      </c>
      <c r="G2423" s="261" t="s">
        <v>2940</v>
      </c>
      <c r="H2423" s="261" t="s">
        <v>2945</v>
      </c>
      <c r="I2423" s="261" t="s">
        <v>10105</v>
      </c>
      <c r="J2423" s="213"/>
      <c r="K2423" s="214"/>
      <c r="L2423" s="214"/>
      <c r="M2423" s="214"/>
      <c r="N2423" s="214"/>
      <c r="O2423" s="214"/>
      <c r="P2423" s="216"/>
    </row>
    <row r="2424" spans="2:16">
      <c r="B2424" s="267">
        <v>46308</v>
      </c>
      <c r="C2424" s="261" t="s">
        <v>11691</v>
      </c>
      <c r="D2424" s="261" t="s">
        <v>9995</v>
      </c>
      <c r="E2424" s="261" t="s">
        <v>3049</v>
      </c>
      <c r="F2424" s="261">
        <v>555.31970504485071</v>
      </c>
      <c r="G2424" s="261" t="s">
        <v>2940</v>
      </c>
      <c r="H2424" s="261" t="s">
        <v>2864</v>
      </c>
      <c r="I2424" s="261" t="s">
        <v>10106</v>
      </c>
      <c r="J2424" s="213"/>
      <c r="K2424" s="214"/>
      <c r="L2424" s="214"/>
      <c r="M2424" s="214"/>
      <c r="N2424" s="214"/>
      <c r="O2424" s="214"/>
      <c r="P2424" s="216"/>
    </row>
    <row r="2425" spans="2:16">
      <c r="B2425" s="267">
        <v>46308</v>
      </c>
      <c r="C2425" s="261" t="s">
        <v>11691</v>
      </c>
      <c r="D2425" s="261" t="s">
        <v>9995</v>
      </c>
      <c r="E2425" s="261" t="s">
        <v>3049</v>
      </c>
      <c r="F2425" s="261">
        <v>583.72751747938469</v>
      </c>
      <c r="G2425" s="261" t="s">
        <v>2940</v>
      </c>
      <c r="H2425" s="261" t="s">
        <v>2865</v>
      </c>
      <c r="I2425" s="261" t="s">
        <v>10107</v>
      </c>
      <c r="J2425" s="213"/>
      <c r="K2425" s="214"/>
      <c r="L2425" s="214"/>
      <c r="M2425" s="214"/>
      <c r="N2425" s="214"/>
      <c r="O2425" s="214"/>
      <c r="P2425" s="216"/>
    </row>
    <row r="2426" spans="2:16">
      <c r="B2426" s="267">
        <v>46308</v>
      </c>
      <c r="C2426" s="261" t="s">
        <v>11691</v>
      </c>
      <c r="D2426" s="261" t="s">
        <v>9995</v>
      </c>
      <c r="E2426" s="261" t="s">
        <v>3049</v>
      </c>
      <c r="F2426" s="261">
        <v>1064.531592930555</v>
      </c>
      <c r="G2426" s="261" t="s">
        <v>2940</v>
      </c>
      <c r="H2426" s="261" t="s">
        <v>10108</v>
      </c>
      <c r="I2426" s="261" t="s">
        <v>10109</v>
      </c>
      <c r="J2426" s="213"/>
      <c r="K2426" s="214"/>
      <c r="L2426" s="214"/>
      <c r="M2426" s="214"/>
      <c r="N2426" s="214"/>
      <c r="O2426" s="214"/>
      <c r="P2426" s="216"/>
    </row>
    <row r="2427" spans="2:16">
      <c r="B2427" s="267">
        <v>46308</v>
      </c>
      <c r="C2427" s="261" t="s">
        <v>11691</v>
      </c>
      <c r="D2427" s="261" t="s">
        <v>9995</v>
      </c>
      <c r="E2427" s="261" t="s">
        <v>3049</v>
      </c>
      <c r="F2427" s="261">
        <v>929.82969611355065</v>
      </c>
      <c r="G2427" s="261" t="s">
        <v>2940</v>
      </c>
      <c r="H2427" s="261" t="s">
        <v>2975</v>
      </c>
      <c r="I2427" s="261" t="s">
        <v>10110</v>
      </c>
      <c r="J2427" s="213"/>
      <c r="K2427" s="214"/>
      <c r="L2427" s="214"/>
      <c r="M2427" s="214"/>
      <c r="N2427" s="214"/>
      <c r="O2427" s="214"/>
      <c r="P2427" s="216"/>
    </row>
    <row r="2428" spans="2:16">
      <c r="B2428" s="267">
        <v>46308</v>
      </c>
      <c r="C2428" s="261" t="s">
        <v>11681</v>
      </c>
      <c r="D2428" s="261" t="s">
        <v>9995</v>
      </c>
      <c r="E2428" s="261" t="s">
        <v>3044</v>
      </c>
      <c r="F2428" s="261">
        <v>370.07680930010969</v>
      </c>
      <c r="G2428" s="261" t="s">
        <v>7341</v>
      </c>
      <c r="H2428" s="261" t="s">
        <v>2917</v>
      </c>
      <c r="I2428" s="261" t="s">
        <v>10111</v>
      </c>
      <c r="J2428" s="213"/>
      <c r="K2428" s="214"/>
      <c r="L2428" s="214"/>
      <c r="M2428" s="214"/>
      <c r="N2428" s="214"/>
      <c r="O2428" s="214"/>
      <c r="P2428" s="216"/>
    </row>
    <row r="2429" spans="2:16">
      <c r="B2429" s="267">
        <v>46308</v>
      </c>
      <c r="C2429" s="261" t="s">
        <v>11681</v>
      </c>
      <c r="D2429" s="261" t="s">
        <v>9995</v>
      </c>
      <c r="E2429" s="261" t="s">
        <v>3044</v>
      </c>
      <c r="F2429" s="261">
        <v>360.38265071436763</v>
      </c>
      <c r="G2429" s="261" t="s">
        <v>7341</v>
      </c>
      <c r="H2429" s="261" t="s">
        <v>2916</v>
      </c>
      <c r="I2429" s="261" t="s">
        <v>10112</v>
      </c>
      <c r="J2429" s="213"/>
      <c r="K2429" s="214"/>
      <c r="L2429" s="214"/>
      <c r="M2429" s="214"/>
      <c r="N2429" s="214"/>
      <c r="O2429" s="214"/>
      <c r="P2429" s="216"/>
    </row>
    <row r="2430" spans="2:16">
      <c r="B2430" s="267">
        <v>46308</v>
      </c>
      <c r="C2430" s="261" t="s">
        <v>11681</v>
      </c>
      <c r="D2430" s="261" t="s">
        <v>9995</v>
      </c>
      <c r="E2430" s="261" t="s">
        <v>3044</v>
      </c>
      <c r="F2430" s="261">
        <v>353.85351904295379</v>
      </c>
      <c r="G2430" s="261" t="s">
        <v>7341</v>
      </c>
      <c r="H2430" s="261" t="s">
        <v>2978</v>
      </c>
      <c r="I2430" s="261" t="s">
        <v>10113</v>
      </c>
      <c r="J2430" s="213"/>
      <c r="K2430" s="214"/>
      <c r="L2430" s="214"/>
      <c r="M2430" s="214"/>
      <c r="N2430" s="214"/>
      <c r="O2430" s="214"/>
      <c r="P2430" s="216"/>
    </row>
    <row r="2431" spans="2:16">
      <c r="B2431" s="267">
        <v>46308</v>
      </c>
      <c r="C2431" s="261" t="s">
        <v>11681</v>
      </c>
      <c r="D2431" s="261" t="s">
        <v>9995</v>
      </c>
      <c r="E2431" s="261" t="s">
        <v>3044</v>
      </c>
      <c r="F2431" s="261">
        <v>638.44837208464742</v>
      </c>
      <c r="G2431" s="261" t="s">
        <v>7342</v>
      </c>
      <c r="H2431" s="261" t="s">
        <v>2866</v>
      </c>
      <c r="I2431" s="261" t="s">
        <v>10114</v>
      </c>
      <c r="J2431" s="213"/>
      <c r="K2431" s="214"/>
      <c r="L2431" s="214"/>
      <c r="M2431" s="214"/>
      <c r="N2431" s="214"/>
      <c r="O2431" s="214"/>
      <c r="P2431" s="216"/>
    </row>
    <row r="2432" spans="2:16">
      <c r="B2432" s="267">
        <v>46308</v>
      </c>
      <c r="C2432" s="261" t="s">
        <v>11681</v>
      </c>
      <c r="D2432" s="261" t="s">
        <v>9995</v>
      </c>
      <c r="E2432" s="261" t="s">
        <v>3044</v>
      </c>
      <c r="F2432" s="261">
        <v>624.71503775194287</v>
      </c>
      <c r="G2432" s="261" t="s">
        <v>7342</v>
      </c>
      <c r="H2432" s="261" t="s">
        <v>2977</v>
      </c>
      <c r="I2432" s="261" t="s">
        <v>10115</v>
      </c>
      <c r="J2432" s="213"/>
      <c r="K2432" s="214"/>
      <c r="L2432" s="214"/>
      <c r="M2432" s="214"/>
      <c r="N2432" s="214"/>
      <c r="O2432" s="214"/>
      <c r="P2432" s="216"/>
    </row>
    <row r="2433" spans="2:16">
      <c r="B2433" s="267">
        <v>46308</v>
      </c>
      <c r="C2433" s="261" t="s">
        <v>11681</v>
      </c>
      <c r="D2433" s="261" t="s">
        <v>9995</v>
      </c>
      <c r="E2433" s="261" t="s">
        <v>3044</v>
      </c>
      <c r="F2433" s="261">
        <v>370.867286385037</v>
      </c>
      <c r="G2433" s="261" t="s">
        <v>10116</v>
      </c>
      <c r="H2433" s="261" t="s">
        <v>2866</v>
      </c>
      <c r="I2433" s="261" t="s">
        <v>10117</v>
      </c>
      <c r="J2433" s="213"/>
      <c r="K2433" s="214"/>
      <c r="L2433" s="214"/>
      <c r="M2433" s="214"/>
      <c r="N2433" s="214"/>
      <c r="O2433" s="214"/>
      <c r="P2433" s="216"/>
    </row>
    <row r="2434" spans="2:16">
      <c r="B2434" s="267">
        <v>46308</v>
      </c>
      <c r="C2434" s="261" t="s">
        <v>11681</v>
      </c>
      <c r="D2434" s="261" t="s">
        <v>9995</v>
      </c>
      <c r="E2434" s="261" t="s">
        <v>3044</v>
      </c>
      <c r="F2434" s="261">
        <v>370.86731254588813</v>
      </c>
      <c r="G2434" s="261" t="s">
        <v>10116</v>
      </c>
      <c r="H2434" s="261" t="s">
        <v>2975</v>
      </c>
      <c r="I2434" s="261" t="s">
        <v>10118</v>
      </c>
      <c r="J2434" s="213"/>
      <c r="K2434" s="214"/>
      <c r="L2434" s="214"/>
      <c r="M2434" s="214"/>
      <c r="N2434" s="214"/>
      <c r="O2434" s="214"/>
      <c r="P2434" s="216"/>
    </row>
    <row r="2435" spans="2:16">
      <c r="B2435" s="267">
        <v>46308</v>
      </c>
      <c r="C2435" s="261" t="s">
        <v>11681</v>
      </c>
      <c r="D2435" s="261" t="s">
        <v>9995</v>
      </c>
      <c r="E2435" s="261" t="s">
        <v>3044</v>
      </c>
      <c r="F2435" s="261">
        <v>1226.4358569582689</v>
      </c>
      <c r="G2435" s="261" t="s">
        <v>7342</v>
      </c>
      <c r="H2435" s="261" t="s">
        <v>2976</v>
      </c>
      <c r="I2435" s="261" t="s">
        <v>10119</v>
      </c>
      <c r="J2435" s="213"/>
      <c r="K2435" s="214"/>
      <c r="L2435" s="214"/>
      <c r="M2435" s="214"/>
      <c r="N2435" s="214"/>
      <c r="O2435" s="214"/>
      <c r="P2435" s="216"/>
    </row>
    <row r="2436" spans="2:16">
      <c r="B2436" s="267">
        <v>46308</v>
      </c>
      <c r="C2436" s="261" t="s">
        <v>11681</v>
      </c>
      <c r="D2436" s="261" t="s">
        <v>9995</v>
      </c>
      <c r="E2436" s="261" t="s">
        <v>3044</v>
      </c>
      <c r="F2436" s="261">
        <v>371.62046304997062</v>
      </c>
      <c r="G2436" s="261" t="s">
        <v>3003</v>
      </c>
      <c r="H2436" s="261" t="s">
        <v>2938</v>
      </c>
      <c r="I2436" s="261" t="s">
        <v>10120</v>
      </c>
      <c r="J2436" s="213"/>
      <c r="K2436" s="214"/>
      <c r="L2436" s="214"/>
      <c r="M2436" s="214"/>
      <c r="N2436" s="214"/>
      <c r="O2436" s="214"/>
      <c r="P2436" s="216"/>
    </row>
    <row r="2437" spans="2:16">
      <c r="B2437" s="267">
        <v>46308</v>
      </c>
      <c r="C2437" s="261" t="s">
        <v>11681</v>
      </c>
      <c r="D2437" s="261" t="s">
        <v>9995</v>
      </c>
      <c r="E2437" s="261" t="s">
        <v>3035</v>
      </c>
      <c r="F2437" s="261">
        <v>701.3087163772434</v>
      </c>
      <c r="G2437" s="261" t="s">
        <v>7341</v>
      </c>
      <c r="H2437" s="261" t="s">
        <v>2933</v>
      </c>
      <c r="I2437" s="261" t="s">
        <v>10121</v>
      </c>
      <c r="J2437" s="213"/>
      <c r="K2437" s="214"/>
      <c r="L2437" s="214"/>
      <c r="M2437" s="214"/>
      <c r="N2437" s="214"/>
      <c r="O2437" s="214"/>
      <c r="P2437" s="216"/>
    </row>
    <row r="2438" spans="2:16">
      <c r="B2438" s="267">
        <v>46308</v>
      </c>
      <c r="C2438" s="261" t="s">
        <v>11681</v>
      </c>
      <c r="D2438" s="261" t="s">
        <v>9995</v>
      </c>
      <c r="E2438" s="261" t="s">
        <v>3035</v>
      </c>
      <c r="F2438" s="261">
        <v>300.47385169938212</v>
      </c>
      <c r="G2438" s="261" t="s">
        <v>7341</v>
      </c>
      <c r="H2438" s="261" t="s">
        <v>2935</v>
      </c>
      <c r="I2438" s="261" t="s">
        <v>10122</v>
      </c>
      <c r="J2438" s="213"/>
      <c r="K2438" s="214"/>
      <c r="L2438" s="214"/>
      <c r="M2438" s="214"/>
      <c r="N2438" s="214"/>
      <c r="O2438" s="214"/>
      <c r="P2438" s="216"/>
    </row>
    <row r="2439" spans="2:16">
      <c r="B2439" s="267">
        <v>46308</v>
      </c>
      <c r="C2439" s="261" t="s">
        <v>11681</v>
      </c>
      <c r="D2439" s="261" t="s">
        <v>9995</v>
      </c>
      <c r="E2439" s="261" t="s">
        <v>3035</v>
      </c>
      <c r="F2439" s="261">
        <v>311.28570379689342</v>
      </c>
      <c r="G2439" s="261" t="s">
        <v>7341</v>
      </c>
      <c r="H2439" s="261" t="s">
        <v>2936</v>
      </c>
      <c r="I2439" s="261" t="s">
        <v>10123</v>
      </c>
      <c r="J2439" s="213"/>
      <c r="K2439" s="214"/>
      <c r="L2439" s="214"/>
      <c r="M2439" s="214"/>
      <c r="N2439" s="214"/>
      <c r="O2439" s="214"/>
      <c r="P2439" s="216"/>
    </row>
    <row r="2440" spans="2:16">
      <c r="B2440" s="267">
        <v>46308</v>
      </c>
      <c r="C2440" s="261" t="s">
        <v>11681</v>
      </c>
      <c r="D2440" s="261" t="s">
        <v>9995</v>
      </c>
      <c r="E2440" s="261" t="s">
        <v>3035</v>
      </c>
      <c r="F2440" s="261">
        <v>511.46305882558232</v>
      </c>
      <c r="G2440" s="261" t="s">
        <v>7341</v>
      </c>
      <c r="H2440" s="261" t="s">
        <v>2922</v>
      </c>
      <c r="I2440" s="261" t="s">
        <v>10124</v>
      </c>
      <c r="J2440" s="213"/>
      <c r="K2440" s="214"/>
      <c r="L2440" s="214"/>
      <c r="M2440" s="214"/>
      <c r="N2440" s="214"/>
      <c r="O2440" s="214"/>
      <c r="P2440" s="216"/>
    </row>
    <row r="2441" spans="2:16">
      <c r="B2441" s="267">
        <v>46308</v>
      </c>
      <c r="C2441" s="261" t="s">
        <v>11681</v>
      </c>
      <c r="D2441" s="261" t="s">
        <v>9995</v>
      </c>
      <c r="E2441" s="261" t="s">
        <v>3035</v>
      </c>
      <c r="F2441" s="261">
        <v>305.61452814936638</v>
      </c>
      <c r="G2441" s="261" t="s">
        <v>7341</v>
      </c>
      <c r="H2441" s="261" t="s">
        <v>2937</v>
      </c>
      <c r="I2441" s="261" t="s">
        <v>10125</v>
      </c>
      <c r="J2441" s="213"/>
      <c r="K2441" s="214"/>
      <c r="L2441" s="214"/>
      <c r="M2441" s="214"/>
      <c r="N2441" s="214"/>
      <c r="O2441" s="214"/>
      <c r="P2441" s="216"/>
    </row>
    <row r="2442" spans="2:16">
      <c r="B2442" s="267">
        <v>46308</v>
      </c>
      <c r="C2442" s="261" t="s">
        <v>11681</v>
      </c>
      <c r="D2442" s="261" t="s">
        <v>9995</v>
      </c>
      <c r="E2442" s="261" t="s">
        <v>3035</v>
      </c>
      <c r="F2442" s="261">
        <v>552.55376072973013</v>
      </c>
      <c r="G2442" s="261" t="s">
        <v>7341</v>
      </c>
      <c r="H2442" s="261" t="s">
        <v>2938</v>
      </c>
      <c r="I2442" s="261" t="s">
        <v>10126</v>
      </c>
      <c r="J2442" s="213"/>
      <c r="K2442" s="214"/>
      <c r="L2442" s="214"/>
      <c r="M2442" s="214"/>
      <c r="N2442" s="214"/>
      <c r="O2442" s="214"/>
      <c r="P2442" s="216"/>
    </row>
    <row r="2443" spans="2:16">
      <c r="B2443" s="267">
        <v>46308</v>
      </c>
      <c r="C2443" s="261" t="s">
        <v>11681</v>
      </c>
      <c r="D2443" s="261" t="s">
        <v>9995</v>
      </c>
      <c r="E2443" s="261" t="s">
        <v>3035</v>
      </c>
      <c r="F2443" s="261">
        <v>370.92739980481559</v>
      </c>
      <c r="G2443" s="261" t="s">
        <v>7341</v>
      </c>
      <c r="H2443" s="261" t="s">
        <v>2939</v>
      </c>
      <c r="I2443" s="261" t="s">
        <v>10127</v>
      </c>
      <c r="J2443" s="213"/>
      <c r="K2443" s="214"/>
      <c r="L2443" s="214"/>
      <c r="M2443" s="214"/>
      <c r="N2443" s="214"/>
      <c r="O2443" s="214"/>
      <c r="P2443" s="216"/>
    </row>
    <row r="2444" spans="2:16">
      <c r="B2444" s="267">
        <v>46308</v>
      </c>
      <c r="C2444" s="261" t="s">
        <v>11681</v>
      </c>
      <c r="D2444" s="261" t="s">
        <v>9995</v>
      </c>
      <c r="E2444" s="261" t="s">
        <v>3035</v>
      </c>
      <c r="F2444" s="261">
        <v>1096.728432744741</v>
      </c>
      <c r="G2444" s="261" t="s">
        <v>7342</v>
      </c>
      <c r="H2444" s="261" t="s">
        <v>2945</v>
      </c>
      <c r="I2444" s="261" t="s">
        <v>10128</v>
      </c>
      <c r="J2444" s="213"/>
      <c r="K2444" s="214"/>
      <c r="L2444" s="214"/>
      <c r="M2444" s="214"/>
      <c r="N2444" s="214"/>
      <c r="O2444" s="214"/>
      <c r="P2444" s="216"/>
    </row>
    <row r="2445" spans="2:16">
      <c r="B2445" s="267">
        <v>46308</v>
      </c>
      <c r="C2445" s="261" t="s">
        <v>11681</v>
      </c>
      <c r="D2445" s="261" t="s">
        <v>9995</v>
      </c>
      <c r="E2445" s="261" t="s">
        <v>3035</v>
      </c>
      <c r="F2445" s="261">
        <v>610.96199230290949</v>
      </c>
      <c r="G2445" s="261" t="s">
        <v>7342</v>
      </c>
      <c r="H2445" s="261" t="s">
        <v>2974</v>
      </c>
      <c r="I2445" s="261" t="s">
        <v>10129</v>
      </c>
      <c r="J2445" s="213"/>
      <c r="K2445" s="214"/>
      <c r="L2445" s="214"/>
      <c r="M2445" s="214"/>
      <c r="N2445" s="214"/>
      <c r="O2445" s="214"/>
      <c r="P2445" s="216"/>
    </row>
    <row r="2446" spans="2:16">
      <c r="B2446" s="267">
        <v>46308</v>
      </c>
      <c r="C2446" s="261" t="s">
        <v>11681</v>
      </c>
      <c r="D2446" s="261" t="s">
        <v>9995</v>
      </c>
      <c r="E2446" s="261" t="s">
        <v>3035</v>
      </c>
      <c r="F2446" s="261">
        <v>5620.468343552202</v>
      </c>
      <c r="G2446" s="261" t="s">
        <v>10074</v>
      </c>
      <c r="H2446" s="261" t="s">
        <v>2865</v>
      </c>
      <c r="I2446" s="261" t="s">
        <v>10130</v>
      </c>
      <c r="J2446" s="213"/>
      <c r="K2446" s="214"/>
      <c r="L2446" s="214"/>
      <c r="M2446" s="214"/>
      <c r="N2446" s="214"/>
      <c r="O2446" s="214"/>
      <c r="P2446" s="216"/>
    </row>
    <row r="2447" spans="2:16">
      <c r="B2447" s="267">
        <v>46308</v>
      </c>
      <c r="C2447" s="261" t="s">
        <v>11681</v>
      </c>
      <c r="D2447" s="261" t="s">
        <v>9995</v>
      </c>
      <c r="E2447" s="261" t="s">
        <v>3035</v>
      </c>
      <c r="F2447" s="261">
        <v>388.31435145996511</v>
      </c>
      <c r="G2447" s="261" t="s">
        <v>7340</v>
      </c>
      <c r="H2447" s="261" t="s">
        <v>2977</v>
      </c>
      <c r="I2447" s="261" t="s">
        <v>10131</v>
      </c>
      <c r="J2447" s="213"/>
      <c r="K2447" s="214"/>
      <c r="L2447" s="214"/>
      <c r="M2447" s="214"/>
      <c r="N2447" s="214"/>
      <c r="O2447" s="214"/>
      <c r="P2447" s="216"/>
    </row>
    <row r="2448" spans="2:16">
      <c r="B2448" s="267">
        <v>46308</v>
      </c>
      <c r="C2448" s="261" t="s">
        <v>11681</v>
      </c>
      <c r="D2448" s="261" t="s">
        <v>9995</v>
      </c>
      <c r="E2448" s="261" t="s">
        <v>3035</v>
      </c>
      <c r="F2448" s="261">
        <v>330.72379980515689</v>
      </c>
      <c r="G2448" s="261" t="s">
        <v>3003</v>
      </c>
      <c r="H2448" s="261" t="s">
        <v>2980</v>
      </c>
      <c r="I2448" s="261" t="s">
        <v>10132</v>
      </c>
      <c r="J2448" s="213"/>
      <c r="K2448" s="214"/>
      <c r="L2448" s="214"/>
      <c r="M2448" s="214"/>
      <c r="N2448" s="214"/>
      <c r="O2448" s="214"/>
      <c r="P2448" s="216"/>
    </row>
    <row r="2449" spans="2:16">
      <c r="B2449" s="267">
        <v>46308</v>
      </c>
      <c r="C2449" s="261" t="s">
        <v>11681</v>
      </c>
      <c r="D2449" s="261" t="s">
        <v>9995</v>
      </c>
      <c r="E2449" s="261" t="s">
        <v>3035</v>
      </c>
      <c r="F2449" s="261">
        <v>330.72267006337643</v>
      </c>
      <c r="G2449" s="261" t="s">
        <v>3003</v>
      </c>
      <c r="H2449" s="261" t="s">
        <v>2979</v>
      </c>
      <c r="I2449" s="261" t="s">
        <v>10133</v>
      </c>
      <c r="J2449" s="213"/>
      <c r="K2449" s="214"/>
      <c r="L2449" s="214"/>
      <c r="M2449" s="214"/>
      <c r="N2449" s="214"/>
      <c r="O2449" s="214"/>
      <c r="P2449" s="216"/>
    </row>
    <row r="2450" spans="2:16">
      <c r="B2450" s="267">
        <v>46308</v>
      </c>
      <c r="C2450" s="261" t="s">
        <v>7722</v>
      </c>
      <c r="D2450" s="261" t="s">
        <v>9995</v>
      </c>
      <c r="E2450" s="261" t="s">
        <v>3034</v>
      </c>
      <c r="F2450" s="261">
        <v>412.78908865246922</v>
      </c>
      <c r="G2450" s="261" t="s">
        <v>7358</v>
      </c>
      <c r="H2450" s="261" t="s">
        <v>2979</v>
      </c>
      <c r="I2450" s="261" t="s">
        <v>10134</v>
      </c>
      <c r="J2450" s="213"/>
      <c r="K2450" s="214"/>
      <c r="L2450" s="214"/>
      <c r="M2450" s="214"/>
      <c r="N2450" s="214"/>
      <c r="O2450" s="214"/>
      <c r="P2450" s="216"/>
    </row>
    <row r="2451" spans="2:16">
      <c r="B2451" s="267">
        <v>46308</v>
      </c>
      <c r="C2451" s="261" t="s">
        <v>7722</v>
      </c>
      <c r="D2451" s="261" t="s">
        <v>9995</v>
      </c>
      <c r="E2451" s="261" t="s">
        <v>3034</v>
      </c>
      <c r="F2451" s="261">
        <v>412.81002311222261</v>
      </c>
      <c r="G2451" s="261" t="s">
        <v>7358</v>
      </c>
      <c r="H2451" s="261" t="s">
        <v>2980</v>
      </c>
      <c r="I2451" s="261" t="s">
        <v>10135</v>
      </c>
      <c r="J2451" s="213"/>
      <c r="K2451" s="214"/>
      <c r="L2451" s="214"/>
      <c r="M2451" s="214"/>
      <c r="N2451" s="214"/>
      <c r="O2451" s="214"/>
      <c r="P2451" s="216"/>
    </row>
    <row r="2452" spans="2:16">
      <c r="B2452" s="267">
        <v>46308</v>
      </c>
      <c r="C2452" s="261" t="s">
        <v>7722</v>
      </c>
      <c r="D2452" s="261" t="s">
        <v>9995</v>
      </c>
      <c r="E2452" s="261" t="s">
        <v>3034</v>
      </c>
      <c r="F2452" s="261">
        <v>412.83454222325241</v>
      </c>
      <c r="G2452" s="261" t="s">
        <v>7358</v>
      </c>
      <c r="H2452" s="261" t="s">
        <v>2981</v>
      </c>
      <c r="I2452" s="261" t="s">
        <v>10136</v>
      </c>
      <c r="J2452" s="213"/>
      <c r="K2452" s="214"/>
      <c r="L2452" s="214"/>
      <c r="M2452" s="214"/>
      <c r="N2452" s="214"/>
      <c r="O2452" s="214"/>
      <c r="P2452" s="216"/>
    </row>
    <row r="2453" spans="2:16">
      <c r="B2453" s="267">
        <v>46308</v>
      </c>
      <c r="C2453" s="261" t="s">
        <v>7722</v>
      </c>
      <c r="D2453" s="261" t="s">
        <v>9995</v>
      </c>
      <c r="E2453" s="261" t="s">
        <v>3034</v>
      </c>
      <c r="F2453" s="261">
        <v>2639.386197125074</v>
      </c>
      <c r="G2453" s="261" t="s">
        <v>7353</v>
      </c>
      <c r="H2453" s="261" t="s">
        <v>2939</v>
      </c>
      <c r="I2453" s="261" t="s">
        <v>10137</v>
      </c>
      <c r="J2453" s="213"/>
      <c r="K2453" s="214"/>
      <c r="L2453" s="214"/>
      <c r="M2453" s="214"/>
      <c r="N2453" s="214"/>
      <c r="O2453" s="214"/>
      <c r="P2453" s="216"/>
    </row>
    <row r="2454" spans="2:16">
      <c r="B2454" s="267">
        <v>46308</v>
      </c>
      <c r="C2454" s="261" t="s">
        <v>11687</v>
      </c>
      <c r="D2454" s="261" t="s">
        <v>9995</v>
      </c>
      <c r="E2454" s="261" t="s">
        <v>3034</v>
      </c>
      <c r="F2454" s="261">
        <v>390.00553009659052</v>
      </c>
      <c r="G2454" s="261" t="s">
        <v>2865</v>
      </c>
      <c r="H2454" s="261" t="s">
        <v>2935</v>
      </c>
      <c r="I2454" s="261" t="s">
        <v>10138</v>
      </c>
      <c r="J2454" s="213"/>
      <c r="K2454" s="214"/>
      <c r="L2454" s="214"/>
      <c r="M2454" s="214"/>
      <c r="N2454" s="214"/>
      <c r="O2454" s="214"/>
      <c r="P2454" s="216"/>
    </row>
    <row r="2455" spans="2:16">
      <c r="B2455" s="267">
        <v>46308</v>
      </c>
      <c r="C2455" s="261" t="s">
        <v>11687</v>
      </c>
      <c r="D2455" s="261" t="s">
        <v>9995</v>
      </c>
      <c r="E2455" s="261" t="s">
        <v>3034</v>
      </c>
      <c r="F2455" s="261">
        <v>498.16733098216349</v>
      </c>
      <c r="G2455" s="261" t="s">
        <v>2945</v>
      </c>
      <c r="H2455" s="261" t="s">
        <v>2974</v>
      </c>
      <c r="I2455" s="261" t="s">
        <v>10139</v>
      </c>
      <c r="J2455" s="213"/>
      <c r="K2455" s="214"/>
      <c r="L2455" s="214"/>
      <c r="M2455" s="214"/>
      <c r="N2455" s="214"/>
      <c r="O2455" s="214"/>
      <c r="P2455" s="216"/>
    </row>
    <row r="2456" spans="2:16">
      <c r="B2456" s="267">
        <v>46308</v>
      </c>
      <c r="C2456" s="261" t="s">
        <v>11687</v>
      </c>
      <c r="D2456" s="261" t="s">
        <v>9995</v>
      </c>
      <c r="E2456" s="261" t="s">
        <v>3034</v>
      </c>
      <c r="F2456" s="261">
        <v>553.80139259062707</v>
      </c>
      <c r="G2456" s="261" t="s">
        <v>2945</v>
      </c>
      <c r="H2456" s="261" t="s">
        <v>2940</v>
      </c>
      <c r="I2456" s="261" t="s">
        <v>10140</v>
      </c>
      <c r="J2456" s="213"/>
      <c r="K2456" s="214"/>
      <c r="L2456" s="214"/>
      <c r="M2456" s="214"/>
      <c r="N2456" s="214"/>
      <c r="O2456" s="214"/>
      <c r="P2456" s="216"/>
    </row>
    <row r="2457" spans="2:16">
      <c r="B2457" s="267">
        <v>46308</v>
      </c>
      <c r="C2457" s="261" t="s">
        <v>11687</v>
      </c>
      <c r="D2457" s="261" t="s">
        <v>9995</v>
      </c>
      <c r="E2457" s="261" t="s">
        <v>3034</v>
      </c>
      <c r="F2457" s="261">
        <v>659.59933516802266</v>
      </c>
      <c r="G2457" s="261" t="s">
        <v>2864</v>
      </c>
      <c r="H2457" s="261" t="s">
        <v>2977</v>
      </c>
      <c r="I2457" s="261" t="s">
        <v>10141</v>
      </c>
      <c r="J2457" s="213"/>
      <c r="K2457" s="214"/>
      <c r="L2457" s="214"/>
      <c r="M2457" s="214"/>
      <c r="N2457" s="214"/>
      <c r="O2457" s="214"/>
      <c r="P2457" s="216"/>
    </row>
    <row r="2458" spans="2:16">
      <c r="B2458" s="267">
        <v>46308</v>
      </c>
      <c r="C2458" s="261" t="s">
        <v>11687</v>
      </c>
      <c r="D2458" s="261" t="s">
        <v>9995</v>
      </c>
      <c r="E2458" s="261" t="s">
        <v>3034</v>
      </c>
      <c r="F2458" s="261">
        <v>498.16944461688399</v>
      </c>
      <c r="G2458" s="261" t="s">
        <v>2945</v>
      </c>
      <c r="H2458" s="261" t="s">
        <v>2945</v>
      </c>
      <c r="I2458" s="261" t="s">
        <v>10142</v>
      </c>
      <c r="J2458" s="213"/>
      <c r="K2458" s="214"/>
      <c r="L2458" s="214"/>
      <c r="M2458" s="214"/>
      <c r="N2458" s="214"/>
      <c r="O2458" s="214"/>
      <c r="P2458" s="216"/>
    </row>
    <row r="2459" spans="2:16">
      <c r="B2459" s="267">
        <v>46308</v>
      </c>
      <c r="C2459" s="261" t="s">
        <v>11687</v>
      </c>
      <c r="D2459" s="261" t="s">
        <v>9995</v>
      </c>
      <c r="E2459" s="261" t="s">
        <v>3034</v>
      </c>
      <c r="F2459" s="261">
        <v>498.1693136272952</v>
      </c>
      <c r="G2459" s="261" t="s">
        <v>2945</v>
      </c>
      <c r="H2459" s="261" t="s">
        <v>2864</v>
      </c>
      <c r="I2459" s="261" t="s">
        <v>10143</v>
      </c>
      <c r="J2459" s="213"/>
      <c r="K2459" s="214"/>
      <c r="L2459" s="214"/>
      <c r="M2459" s="214"/>
      <c r="N2459" s="214"/>
      <c r="O2459" s="214"/>
      <c r="P2459" s="216"/>
    </row>
    <row r="2460" spans="2:16">
      <c r="B2460" s="267">
        <v>46308</v>
      </c>
      <c r="C2460" s="261" t="s">
        <v>11687</v>
      </c>
      <c r="D2460" s="261" t="s">
        <v>9995</v>
      </c>
      <c r="E2460" s="261" t="s">
        <v>3034</v>
      </c>
      <c r="F2460" s="261">
        <v>637.81762225204147</v>
      </c>
      <c r="G2460" s="261" t="s">
        <v>2945</v>
      </c>
      <c r="H2460" s="261" t="s">
        <v>2865</v>
      </c>
      <c r="I2460" s="261" t="s">
        <v>10144</v>
      </c>
      <c r="J2460" s="213"/>
      <c r="K2460" s="214"/>
      <c r="L2460" s="214"/>
      <c r="M2460" s="214"/>
      <c r="N2460" s="214"/>
      <c r="O2460" s="214"/>
      <c r="P2460" s="216"/>
    </row>
    <row r="2461" spans="2:16">
      <c r="B2461" s="267">
        <v>46308</v>
      </c>
      <c r="C2461" s="261" t="s">
        <v>11687</v>
      </c>
      <c r="D2461" s="261" t="s">
        <v>9995</v>
      </c>
      <c r="E2461" s="261" t="s">
        <v>3034</v>
      </c>
      <c r="F2461" s="261">
        <v>474.46351897902792</v>
      </c>
      <c r="G2461" s="261" t="s">
        <v>2864</v>
      </c>
      <c r="H2461" s="261" t="s">
        <v>2866</v>
      </c>
      <c r="I2461" s="261" t="s">
        <v>10145</v>
      </c>
      <c r="J2461" s="213"/>
      <c r="K2461" s="214"/>
      <c r="L2461" s="214"/>
      <c r="M2461" s="214"/>
      <c r="N2461" s="214"/>
      <c r="O2461" s="214"/>
      <c r="P2461" s="216"/>
    </row>
    <row r="2462" spans="2:16">
      <c r="B2462" s="267">
        <v>46308</v>
      </c>
      <c r="C2462" s="261" t="s">
        <v>7943</v>
      </c>
      <c r="D2462" s="261" t="s">
        <v>9995</v>
      </c>
      <c r="E2462" s="261" t="s">
        <v>3041</v>
      </c>
      <c r="F2462" s="261">
        <v>6117.9461630359292</v>
      </c>
      <c r="G2462" s="261" t="s">
        <v>7493</v>
      </c>
      <c r="H2462" s="261" t="s">
        <v>8235</v>
      </c>
      <c r="I2462" s="261" t="s">
        <v>10146</v>
      </c>
      <c r="J2462" s="213"/>
      <c r="K2462" s="214"/>
      <c r="L2462" s="214"/>
      <c r="M2462" s="214"/>
      <c r="N2462" s="214"/>
      <c r="O2462" s="214"/>
      <c r="P2462" s="216"/>
    </row>
    <row r="2463" spans="2:16">
      <c r="B2463" s="267">
        <v>46308</v>
      </c>
      <c r="C2463" s="261" t="s">
        <v>7943</v>
      </c>
      <c r="D2463" s="261" t="s">
        <v>9995</v>
      </c>
      <c r="E2463" s="261" t="s">
        <v>3041</v>
      </c>
      <c r="F2463" s="261">
        <v>5905.6308138817549</v>
      </c>
      <c r="G2463" s="261" t="s">
        <v>7493</v>
      </c>
      <c r="H2463" s="261" t="s">
        <v>8236</v>
      </c>
      <c r="I2463" s="261" t="s">
        <v>10147</v>
      </c>
      <c r="J2463" s="213"/>
      <c r="K2463" s="214"/>
      <c r="L2463" s="214"/>
      <c r="M2463" s="214"/>
      <c r="N2463" s="214"/>
      <c r="O2463" s="214"/>
      <c r="P2463" s="216"/>
    </row>
    <row r="2464" spans="2:16">
      <c r="B2464" s="267">
        <v>46308</v>
      </c>
      <c r="C2464" s="261" t="s">
        <v>11692</v>
      </c>
      <c r="D2464" s="261" t="s">
        <v>9995</v>
      </c>
      <c r="E2464" s="261" t="s">
        <v>3041</v>
      </c>
      <c r="F2464" s="261">
        <v>493.12490941304708</v>
      </c>
      <c r="G2464" s="261" t="s">
        <v>2998</v>
      </c>
      <c r="H2464" s="261" t="s">
        <v>2978</v>
      </c>
      <c r="I2464" s="261" t="s">
        <v>10148</v>
      </c>
      <c r="J2464" s="213"/>
      <c r="K2464" s="214"/>
      <c r="L2464" s="214"/>
      <c r="M2464" s="214"/>
      <c r="N2464" s="214"/>
      <c r="O2464" s="214"/>
      <c r="P2464" s="216"/>
    </row>
    <row r="2465" spans="2:16">
      <c r="B2465" s="267">
        <v>46308</v>
      </c>
      <c r="C2465" s="261" t="s">
        <v>11692</v>
      </c>
      <c r="D2465" s="261" t="s">
        <v>9995</v>
      </c>
      <c r="E2465" s="261" t="s">
        <v>3041</v>
      </c>
      <c r="F2465" s="261">
        <v>412.79779701679939</v>
      </c>
      <c r="G2465" s="261" t="s">
        <v>2999</v>
      </c>
      <c r="H2465" s="261" t="s">
        <v>2933</v>
      </c>
      <c r="I2465" s="261" t="s">
        <v>10149</v>
      </c>
      <c r="J2465" s="213"/>
      <c r="K2465" s="214"/>
      <c r="L2465" s="214"/>
      <c r="M2465" s="214"/>
      <c r="N2465" s="214"/>
      <c r="O2465" s="214"/>
      <c r="P2465" s="216"/>
    </row>
    <row r="2466" spans="2:16">
      <c r="B2466" s="267">
        <v>46308</v>
      </c>
      <c r="C2466" s="261" t="s">
        <v>11692</v>
      </c>
      <c r="D2466" s="261" t="s">
        <v>9995</v>
      </c>
      <c r="E2466" s="261" t="s">
        <v>3041</v>
      </c>
      <c r="F2466" s="261">
        <v>658.06822388991714</v>
      </c>
      <c r="G2466" s="261" t="s">
        <v>3001</v>
      </c>
      <c r="H2466" s="261" t="s">
        <v>2983</v>
      </c>
      <c r="I2466" s="261" t="s">
        <v>10150</v>
      </c>
      <c r="J2466" s="213"/>
      <c r="K2466" s="214"/>
      <c r="L2466" s="214"/>
      <c r="M2466" s="214"/>
      <c r="N2466" s="214"/>
      <c r="O2466" s="214"/>
      <c r="P2466" s="216"/>
    </row>
    <row r="2467" spans="2:16">
      <c r="B2467" s="267">
        <v>46308</v>
      </c>
      <c r="C2467" s="261" t="s">
        <v>11692</v>
      </c>
      <c r="D2467" s="261" t="s">
        <v>9995</v>
      </c>
      <c r="E2467" s="261" t="s">
        <v>3041</v>
      </c>
      <c r="F2467" s="261">
        <v>737.83588100597262</v>
      </c>
      <c r="G2467" s="261" t="s">
        <v>7331</v>
      </c>
      <c r="H2467" s="261" t="s">
        <v>2978</v>
      </c>
      <c r="I2467" s="261" t="s">
        <v>10151</v>
      </c>
      <c r="J2467" s="213"/>
      <c r="K2467" s="214"/>
      <c r="L2467" s="214"/>
      <c r="M2467" s="214"/>
      <c r="N2467" s="214"/>
      <c r="O2467" s="214"/>
      <c r="P2467" s="216"/>
    </row>
    <row r="2468" spans="2:16">
      <c r="B2468" s="267">
        <v>46308</v>
      </c>
      <c r="C2468" s="261" t="s">
        <v>11692</v>
      </c>
      <c r="D2468" s="261" t="s">
        <v>9995</v>
      </c>
      <c r="E2468" s="261" t="s">
        <v>3037</v>
      </c>
      <c r="F2468" s="261">
        <v>734.3297713380307</v>
      </c>
      <c r="G2468" s="261" t="s">
        <v>2999</v>
      </c>
      <c r="H2468" s="261" t="s">
        <v>2940</v>
      </c>
      <c r="I2468" s="261" t="s">
        <v>10152</v>
      </c>
      <c r="J2468" s="213"/>
      <c r="K2468" s="214"/>
      <c r="L2468" s="214"/>
      <c r="M2468" s="214"/>
      <c r="N2468" s="214"/>
      <c r="O2468" s="214"/>
      <c r="P2468" s="216"/>
    </row>
    <row r="2469" spans="2:16">
      <c r="B2469" s="267">
        <v>46308</v>
      </c>
      <c r="C2469" s="261" t="s">
        <v>11692</v>
      </c>
      <c r="D2469" s="261" t="s">
        <v>9995</v>
      </c>
      <c r="E2469" s="261" t="s">
        <v>3037</v>
      </c>
      <c r="F2469" s="261">
        <v>656.58897469192743</v>
      </c>
      <c r="G2469" s="261" t="s">
        <v>3000</v>
      </c>
      <c r="H2469" s="261" t="s">
        <v>2865</v>
      </c>
      <c r="I2469" s="261" t="s">
        <v>10153</v>
      </c>
      <c r="J2469" s="213"/>
      <c r="K2469" s="214"/>
      <c r="L2469" s="214"/>
      <c r="M2469" s="214"/>
      <c r="N2469" s="214"/>
      <c r="O2469" s="214"/>
      <c r="P2469" s="216"/>
    </row>
    <row r="2470" spans="2:16">
      <c r="B2470" s="267">
        <v>46308</v>
      </c>
      <c r="C2470" s="261" t="s">
        <v>11692</v>
      </c>
      <c r="D2470" s="261" t="s">
        <v>9995</v>
      </c>
      <c r="E2470" s="261" t="s">
        <v>3037</v>
      </c>
      <c r="F2470" s="261">
        <v>2644.8563705364359</v>
      </c>
      <c r="G2470" s="261" t="s">
        <v>3042</v>
      </c>
      <c r="H2470" s="261" t="s">
        <v>2945</v>
      </c>
      <c r="I2470" s="261" t="s">
        <v>10154</v>
      </c>
      <c r="J2470" s="213"/>
      <c r="K2470" s="214"/>
      <c r="L2470" s="214"/>
      <c r="M2470" s="214"/>
      <c r="N2470" s="214"/>
      <c r="O2470" s="214"/>
      <c r="P2470" s="216"/>
    </row>
    <row r="2471" spans="2:16">
      <c r="B2471" s="267">
        <v>46308</v>
      </c>
      <c r="C2471" s="261" t="s">
        <v>11684</v>
      </c>
      <c r="D2471" s="261" t="s">
        <v>9995</v>
      </c>
      <c r="E2471" s="261" t="s">
        <v>3037</v>
      </c>
      <c r="F2471" s="261">
        <v>3214.004654988647</v>
      </c>
      <c r="G2471" s="261" t="s">
        <v>7331</v>
      </c>
      <c r="H2471" s="261" t="s">
        <v>2976</v>
      </c>
      <c r="I2471" s="261" t="s">
        <v>10155</v>
      </c>
      <c r="J2471" s="213"/>
      <c r="K2471" s="214"/>
      <c r="L2471" s="214"/>
      <c r="M2471" s="214"/>
      <c r="N2471" s="214"/>
      <c r="O2471" s="214"/>
      <c r="P2471" s="216"/>
    </row>
    <row r="2472" spans="2:16">
      <c r="B2472" s="267">
        <v>46308</v>
      </c>
      <c r="C2472" s="261" t="s">
        <v>11684</v>
      </c>
      <c r="D2472" s="261" t="s">
        <v>9995</v>
      </c>
      <c r="E2472" s="261" t="s">
        <v>3037</v>
      </c>
      <c r="F2472" s="261">
        <v>424.32943518273532</v>
      </c>
      <c r="G2472" s="261" t="s">
        <v>2933</v>
      </c>
      <c r="H2472" s="261" t="s">
        <v>2981</v>
      </c>
      <c r="I2472" s="261" t="s">
        <v>10156</v>
      </c>
      <c r="J2472" s="213"/>
      <c r="K2472" s="214"/>
      <c r="L2472" s="214"/>
      <c r="M2472" s="214"/>
      <c r="N2472" s="214"/>
      <c r="O2472" s="214"/>
      <c r="P2472" s="216"/>
    </row>
    <row r="2473" spans="2:16">
      <c r="B2473" s="267">
        <v>46308</v>
      </c>
      <c r="C2473" s="261" t="s">
        <v>11684</v>
      </c>
      <c r="D2473" s="261" t="s">
        <v>9995</v>
      </c>
      <c r="E2473" s="261" t="s">
        <v>3037</v>
      </c>
      <c r="F2473" s="261">
        <v>425.08410716988152</v>
      </c>
      <c r="G2473" s="261" t="s">
        <v>2933</v>
      </c>
      <c r="H2473" s="261" t="s">
        <v>2945</v>
      </c>
      <c r="I2473" s="261" t="s">
        <v>10157</v>
      </c>
      <c r="J2473" s="213"/>
      <c r="K2473" s="214"/>
      <c r="L2473" s="214"/>
      <c r="M2473" s="214"/>
      <c r="N2473" s="214"/>
      <c r="O2473" s="214"/>
      <c r="P2473" s="216"/>
    </row>
    <row r="2474" spans="2:16">
      <c r="B2474" s="267">
        <v>46308</v>
      </c>
      <c r="C2474" s="261" t="s">
        <v>11684</v>
      </c>
      <c r="D2474" s="261" t="s">
        <v>9995</v>
      </c>
      <c r="E2474" s="261" t="s">
        <v>3037</v>
      </c>
      <c r="F2474" s="261">
        <v>418.04799276497221</v>
      </c>
      <c r="G2474" s="261" t="s">
        <v>2933</v>
      </c>
      <c r="H2474" s="261" t="s">
        <v>2864</v>
      </c>
      <c r="I2474" s="261" t="s">
        <v>10158</v>
      </c>
      <c r="J2474" s="213"/>
      <c r="K2474" s="214"/>
      <c r="L2474" s="214"/>
      <c r="M2474" s="214"/>
      <c r="N2474" s="214"/>
      <c r="O2474" s="214"/>
      <c r="P2474" s="216"/>
    </row>
    <row r="2475" spans="2:16">
      <c r="B2475" s="267">
        <v>46309</v>
      </c>
      <c r="C2475" s="261" t="s">
        <v>7722</v>
      </c>
      <c r="D2475" s="261" t="s">
        <v>9995</v>
      </c>
      <c r="E2475" s="261" t="s">
        <v>9818</v>
      </c>
      <c r="F2475" s="261">
        <v>802.72410396160558</v>
      </c>
      <c r="G2475" s="261" t="s">
        <v>7848</v>
      </c>
      <c r="H2475" s="261" t="s">
        <v>2935</v>
      </c>
      <c r="I2475" s="261" t="s">
        <v>10161</v>
      </c>
      <c r="J2475" s="213"/>
      <c r="K2475" s="214"/>
      <c r="L2475" s="214"/>
      <c r="M2475" s="214"/>
      <c r="N2475" s="214"/>
      <c r="O2475" s="214"/>
      <c r="P2475" s="216"/>
    </row>
    <row r="2476" spans="2:16">
      <c r="B2476" s="267">
        <v>46309</v>
      </c>
      <c r="C2476" s="261" t="s">
        <v>7722</v>
      </c>
      <c r="D2476" s="261" t="s">
        <v>9995</v>
      </c>
      <c r="E2476" s="261" t="s">
        <v>9818</v>
      </c>
      <c r="F2476" s="261">
        <v>563.310714031104</v>
      </c>
      <c r="G2476" s="261" t="s">
        <v>7848</v>
      </c>
      <c r="H2476" s="261" t="s">
        <v>2936</v>
      </c>
      <c r="I2476" s="261" t="s">
        <v>10162</v>
      </c>
      <c r="J2476" s="213"/>
      <c r="K2476" s="214"/>
      <c r="L2476" s="214"/>
      <c r="M2476" s="214"/>
      <c r="N2476" s="214"/>
      <c r="O2476" s="214"/>
      <c r="P2476" s="216"/>
    </row>
    <row r="2477" spans="2:16">
      <c r="B2477" s="267">
        <v>46309</v>
      </c>
      <c r="C2477" s="261" t="s">
        <v>7722</v>
      </c>
      <c r="D2477" s="261" t="s">
        <v>9995</v>
      </c>
      <c r="E2477" s="261" t="s">
        <v>9818</v>
      </c>
      <c r="F2477" s="261">
        <v>461.20746418833733</v>
      </c>
      <c r="G2477" s="261" t="s">
        <v>7848</v>
      </c>
      <c r="H2477" s="261" t="s">
        <v>2933</v>
      </c>
      <c r="I2477" s="261" t="s">
        <v>10163</v>
      </c>
      <c r="J2477" s="213"/>
      <c r="K2477" s="214"/>
      <c r="L2477" s="214"/>
      <c r="M2477" s="214"/>
      <c r="N2477" s="214"/>
      <c r="O2477" s="214"/>
      <c r="P2477" s="216"/>
    </row>
    <row r="2478" spans="2:16">
      <c r="B2478" s="267">
        <v>46309</v>
      </c>
      <c r="C2478" s="261" t="s">
        <v>7722</v>
      </c>
      <c r="D2478" s="261" t="s">
        <v>9995</v>
      </c>
      <c r="E2478" s="261" t="s">
        <v>9818</v>
      </c>
      <c r="F2478" s="261">
        <v>450.85054248943919</v>
      </c>
      <c r="G2478" s="261" t="s">
        <v>7848</v>
      </c>
      <c r="H2478" s="261" t="s">
        <v>2918</v>
      </c>
      <c r="I2478" s="261" t="s">
        <v>10164</v>
      </c>
      <c r="J2478" s="213"/>
      <c r="K2478" s="214"/>
      <c r="L2478" s="214"/>
      <c r="M2478" s="214"/>
      <c r="N2478" s="214"/>
      <c r="O2478" s="214"/>
      <c r="P2478" s="216"/>
    </row>
    <row r="2479" spans="2:16">
      <c r="B2479" s="267">
        <v>46309</v>
      </c>
      <c r="C2479" s="261" t="s">
        <v>7722</v>
      </c>
      <c r="D2479" s="261" t="s">
        <v>9995</v>
      </c>
      <c r="E2479" s="261" t="s">
        <v>9818</v>
      </c>
      <c r="F2479" s="261">
        <v>449.99723789468408</v>
      </c>
      <c r="G2479" s="261" t="s">
        <v>7848</v>
      </c>
      <c r="H2479" s="261" t="s">
        <v>2917</v>
      </c>
      <c r="I2479" s="261" t="s">
        <v>10165</v>
      </c>
      <c r="J2479" s="213"/>
      <c r="K2479" s="214"/>
      <c r="L2479" s="214"/>
      <c r="M2479" s="214"/>
      <c r="N2479" s="214"/>
      <c r="O2479" s="214"/>
      <c r="P2479" s="216"/>
    </row>
    <row r="2480" spans="2:16">
      <c r="B2480" s="267">
        <v>46309</v>
      </c>
      <c r="C2480" s="261" t="s">
        <v>7722</v>
      </c>
      <c r="D2480" s="261" t="s">
        <v>9995</v>
      </c>
      <c r="E2480" s="261" t="s">
        <v>9818</v>
      </c>
      <c r="F2480" s="261">
        <v>694.4400033261627</v>
      </c>
      <c r="G2480" s="261" t="s">
        <v>7848</v>
      </c>
      <c r="H2480" s="261" t="s">
        <v>2916</v>
      </c>
      <c r="I2480" s="261" t="s">
        <v>10166</v>
      </c>
      <c r="J2480" s="213"/>
      <c r="K2480" s="214"/>
      <c r="L2480" s="214"/>
      <c r="M2480" s="214"/>
      <c r="N2480" s="214"/>
      <c r="O2480" s="214"/>
      <c r="P2480" s="216"/>
    </row>
    <row r="2481" spans="2:16">
      <c r="B2481" s="267">
        <v>46309</v>
      </c>
      <c r="C2481" s="261" t="s">
        <v>7722</v>
      </c>
      <c r="D2481" s="261" t="s">
        <v>9995</v>
      </c>
      <c r="E2481" s="261" t="s">
        <v>9818</v>
      </c>
      <c r="F2481" s="261">
        <v>436.9184381980449</v>
      </c>
      <c r="G2481" s="261" t="s">
        <v>7848</v>
      </c>
      <c r="H2481" s="261" t="s">
        <v>2978</v>
      </c>
      <c r="I2481" s="261" t="s">
        <v>10167</v>
      </c>
      <c r="J2481" s="213"/>
      <c r="K2481" s="214"/>
      <c r="L2481" s="214"/>
      <c r="M2481" s="214"/>
      <c r="N2481" s="214"/>
      <c r="O2481" s="214"/>
      <c r="P2481" s="216"/>
    </row>
    <row r="2482" spans="2:16">
      <c r="B2482" s="267">
        <v>46309</v>
      </c>
      <c r="C2482" s="261" t="s">
        <v>7722</v>
      </c>
      <c r="D2482" s="261" t="s">
        <v>9995</v>
      </c>
      <c r="E2482" s="261" t="s">
        <v>9818</v>
      </c>
      <c r="F2482" s="261">
        <v>941.08723445271607</v>
      </c>
      <c r="G2482" s="261" t="s">
        <v>7848</v>
      </c>
      <c r="H2482" s="261" t="s">
        <v>2865</v>
      </c>
      <c r="I2482" s="261" t="s">
        <v>10168</v>
      </c>
      <c r="J2482" s="213"/>
      <c r="K2482" s="214"/>
      <c r="L2482" s="214"/>
      <c r="M2482" s="214"/>
      <c r="N2482" s="214"/>
      <c r="O2482" s="214"/>
      <c r="P2482" s="216"/>
    </row>
    <row r="2483" spans="2:16">
      <c r="B2483" s="267">
        <v>46309</v>
      </c>
      <c r="C2483" s="261" t="s">
        <v>7722</v>
      </c>
      <c r="D2483" s="261" t="s">
        <v>9995</v>
      </c>
      <c r="E2483" s="261" t="s">
        <v>9818</v>
      </c>
      <c r="F2483" s="261">
        <v>480.77660362795001</v>
      </c>
      <c r="G2483" s="261" t="s">
        <v>7848</v>
      </c>
      <c r="H2483" s="261" t="s">
        <v>2864</v>
      </c>
      <c r="I2483" s="261" t="s">
        <v>10169</v>
      </c>
      <c r="J2483" s="213"/>
      <c r="K2483" s="214"/>
      <c r="L2483" s="214"/>
      <c r="M2483" s="214"/>
      <c r="N2483" s="214"/>
      <c r="O2483" s="214"/>
      <c r="P2483" s="216"/>
    </row>
    <row r="2484" spans="2:16">
      <c r="B2484" s="267">
        <v>46309</v>
      </c>
      <c r="C2484" s="261" t="s">
        <v>7654</v>
      </c>
      <c r="D2484" s="261" t="s">
        <v>9995</v>
      </c>
      <c r="E2484" s="261" t="s">
        <v>9818</v>
      </c>
      <c r="F2484" s="261">
        <v>439.8004915411002</v>
      </c>
      <c r="G2484" s="261" t="s">
        <v>7260</v>
      </c>
      <c r="H2484" s="261" t="s">
        <v>2976</v>
      </c>
      <c r="I2484" s="261" t="s">
        <v>10170</v>
      </c>
      <c r="J2484" s="213"/>
      <c r="K2484" s="214"/>
      <c r="L2484" s="214"/>
      <c r="M2484" s="214"/>
      <c r="N2484" s="214"/>
      <c r="O2484" s="214"/>
      <c r="P2484" s="216"/>
    </row>
    <row r="2485" spans="2:16">
      <c r="B2485" s="267">
        <v>46309</v>
      </c>
      <c r="C2485" s="261" t="s">
        <v>7654</v>
      </c>
      <c r="D2485" s="261" t="s">
        <v>9995</v>
      </c>
      <c r="E2485" s="261" t="s">
        <v>9818</v>
      </c>
      <c r="F2485" s="261">
        <v>448.99716290913062</v>
      </c>
      <c r="G2485" s="261" t="s">
        <v>7260</v>
      </c>
      <c r="H2485" s="261" t="s">
        <v>2866</v>
      </c>
      <c r="I2485" s="261" t="s">
        <v>10171</v>
      </c>
      <c r="J2485" s="213"/>
      <c r="K2485" s="214"/>
      <c r="L2485" s="214"/>
      <c r="M2485" s="214"/>
      <c r="N2485" s="214"/>
      <c r="O2485" s="214"/>
      <c r="P2485" s="216"/>
    </row>
    <row r="2486" spans="2:16">
      <c r="B2486" s="267">
        <v>46309</v>
      </c>
      <c r="C2486" s="261" t="s">
        <v>7654</v>
      </c>
      <c r="D2486" s="261" t="s">
        <v>9995</v>
      </c>
      <c r="E2486" s="261" t="s">
        <v>9818</v>
      </c>
      <c r="F2486" s="261">
        <v>449.28042202617507</v>
      </c>
      <c r="G2486" s="261" t="s">
        <v>7260</v>
      </c>
      <c r="H2486" s="261" t="s">
        <v>2975</v>
      </c>
      <c r="I2486" s="261" t="s">
        <v>10172</v>
      </c>
      <c r="J2486" s="213"/>
      <c r="K2486" s="214"/>
      <c r="L2486" s="214"/>
      <c r="M2486" s="214"/>
      <c r="N2486" s="214"/>
      <c r="O2486" s="214"/>
      <c r="P2486" s="216"/>
    </row>
    <row r="2487" spans="2:16">
      <c r="B2487" s="267">
        <v>46309</v>
      </c>
      <c r="C2487" s="261" t="s">
        <v>7654</v>
      </c>
      <c r="D2487" s="261" t="s">
        <v>9995</v>
      </c>
      <c r="E2487" s="261" t="s">
        <v>9818</v>
      </c>
      <c r="F2487" s="261">
        <v>472.68011615250731</v>
      </c>
      <c r="G2487" s="261" t="s">
        <v>7260</v>
      </c>
      <c r="H2487" s="261" t="s">
        <v>2974</v>
      </c>
      <c r="I2487" s="261" t="s">
        <v>10173</v>
      </c>
      <c r="J2487" s="213"/>
      <c r="K2487" s="214"/>
      <c r="L2487" s="214"/>
      <c r="M2487" s="214"/>
      <c r="N2487" s="214"/>
      <c r="O2487" s="214"/>
      <c r="P2487" s="216"/>
    </row>
    <row r="2488" spans="2:16">
      <c r="B2488" s="267">
        <v>46309</v>
      </c>
      <c r="C2488" s="261" t="s">
        <v>7654</v>
      </c>
      <c r="D2488" s="261" t="s">
        <v>9995</v>
      </c>
      <c r="E2488" s="261" t="s">
        <v>9818</v>
      </c>
      <c r="F2488" s="261">
        <v>942.13262007584854</v>
      </c>
      <c r="G2488" s="261" t="s">
        <v>7260</v>
      </c>
      <c r="H2488" s="261" t="s">
        <v>2945</v>
      </c>
      <c r="I2488" s="261" t="s">
        <v>10174</v>
      </c>
      <c r="J2488" s="213"/>
      <c r="K2488" s="214"/>
      <c r="L2488" s="214"/>
      <c r="M2488" s="214"/>
      <c r="N2488" s="214"/>
      <c r="O2488" s="214"/>
      <c r="P2488" s="216"/>
    </row>
    <row r="2489" spans="2:16">
      <c r="B2489" s="267">
        <v>46309</v>
      </c>
      <c r="C2489" s="261" t="s">
        <v>7654</v>
      </c>
      <c r="D2489" s="261" t="s">
        <v>9995</v>
      </c>
      <c r="E2489" s="261" t="s">
        <v>9818</v>
      </c>
      <c r="F2489" s="261">
        <v>491.49522277805949</v>
      </c>
      <c r="G2489" s="261" t="s">
        <v>7348</v>
      </c>
      <c r="H2489" s="261" t="s">
        <v>2922</v>
      </c>
      <c r="I2489" s="261" t="s">
        <v>10175</v>
      </c>
      <c r="J2489" s="213"/>
      <c r="K2489" s="214"/>
      <c r="L2489" s="214"/>
      <c r="M2489" s="214"/>
      <c r="N2489" s="214"/>
      <c r="O2489" s="214"/>
      <c r="P2489" s="216"/>
    </row>
    <row r="2490" spans="2:16">
      <c r="B2490" s="267">
        <v>46309</v>
      </c>
      <c r="C2490" s="261" t="s">
        <v>7654</v>
      </c>
      <c r="D2490" s="261" t="s">
        <v>9995</v>
      </c>
      <c r="E2490" s="261" t="s">
        <v>9818</v>
      </c>
      <c r="F2490" s="261">
        <v>436.60690316930408</v>
      </c>
      <c r="G2490" s="261" t="s">
        <v>7348</v>
      </c>
      <c r="H2490" s="261" t="s">
        <v>2918</v>
      </c>
      <c r="I2490" s="261" t="s">
        <v>10176</v>
      </c>
      <c r="J2490" s="213"/>
      <c r="K2490" s="214"/>
      <c r="L2490" s="214"/>
      <c r="M2490" s="214"/>
      <c r="N2490" s="214"/>
      <c r="O2490" s="214"/>
      <c r="P2490" s="216"/>
    </row>
    <row r="2491" spans="2:16">
      <c r="B2491" s="267">
        <v>46309</v>
      </c>
      <c r="C2491" s="261" t="s">
        <v>7654</v>
      </c>
      <c r="D2491" s="261" t="s">
        <v>9995</v>
      </c>
      <c r="E2491" s="261" t="s">
        <v>9818</v>
      </c>
      <c r="F2491" s="261">
        <v>806.90955879539251</v>
      </c>
      <c r="G2491" s="261" t="s">
        <v>7348</v>
      </c>
      <c r="H2491" s="261" t="s">
        <v>2933</v>
      </c>
      <c r="I2491" s="261" t="s">
        <v>10177</v>
      </c>
      <c r="J2491" s="213"/>
      <c r="K2491" s="214"/>
      <c r="L2491" s="214"/>
      <c r="M2491" s="214"/>
      <c r="N2491" s="214"/>
      <c r="O2491" s="214"/>
      <c r="P2491" s="216"/>
    </row>
    <row r="2492" spans="2:16">
      <c r="B2492" s="267">
        <v>46309</v>
      </c>
      <c r="C2492" s="261" t="s">
        <v>7654</v>
      </c>
      <c r="D2492" s="261" t="s">
        <v>9995</v>
      </c>
      <c r="E2492" s="261" t="s">
        <v>9818</v>
      </c>
      <c r="F2492" s="261">
        <v>437.51884439215058</v>
      </c>
      <c r="G2492" s="261" t="s">
        <v>7348</v>
      </c>
      <c r="H2492" s="261" t="s">
        <v>2917</v>
      </c>
      <c r="I2492" s="261" t="s">
        <v>10178</v>
      </c>
      <c r="J2492" s="213"/>
      <c r="K2492" s="214"/>
      <c r="L2492" s="214"/>
      <c r="M2492" s="214"/>
      <c r="N2492" s="214"/>
      <c r="O2492" s="214"/>
      <c r="P2492" s="216"/>
    </row>
    <row r="2493" spans="2:16">
      <c r="B2493" s="267">
        <v>46309</v>
      </c>
      <c r="C2493" s="261" t="s">
        <v>7654</v>
      </c>
      <c r="D2493" s="261" t="s">
        <v>9995</v>
      </c>
      <c r="E2493" s="261" t="s">
        <v>9818</v>
      </c>
      <c r="F2493" s="261">
        <v>438.9901196397841</v>
      </c>
      <c r="G2493" s="261" t="s">
        <v>7348</v>
      </c>
      <c r="H2493" s="261" t="s">
        <v>2916</v>
      </c>
      <c r="I2493" s="261" t="s">
        <v>10179</v>
      </c>
      <c r="J2493" s="213"/>
      <c r="K2493" s="214"/>
      <c r="L2493" s="214"/>
      <c r="M2493" s="214"/>
      <c r="N2493" s="214"/>
      <c r="O2493" s="214"/>
      <c r="P2493" s="216"/>
    </row>
    <row r="2494" spans="2:16">
      <c r="B2494" s="267">
        <v>46309</v>
      </c>
      <c r="C2494" s="261" t="s">
        <v>7654</v>
      </c>
      <c r="D2494" s="261" t="s">
        <v>9995</v>
      </c>
      <c r="E2494" s="261" t="s">
        <v>9818</v>
      </c>
      <c r="F2494" s="261">
        <v>438.98535466194153</v>
      </c>
      <c r="G2494" s="261" t="s">
        <v>7348</v>
      </c>
      <c r="H2494" s="261" t="s">
        <v>2978</v>
      </c>
      <c r="I2494" s="261" t="s">
        <v>10180</v>
      </c>
      <c r="J2494" s="213"/>
      <c r="K2494" s="214"/>
      <c r="L2494" s="214"/>
      <c r="M2494" s="214"/>
      <c r="N2494" s="214"/>
      <c r="O2494" s="214"/>
      <c r="P2494" s="216"/>
    </row>
    <row r="2495" spans="2:16">
      <c r="B2495" s="267">
        <v>46309</v>
      </c>
      <c r="C2495" s="261" t="s">
        <v>7654</v>
      </c>
      <c r="D2495" s="261" t="s">
        <v>9995</v>
      </c>
      <c r="E2495" s="261" t="s">
        <v>9818</v>
      </c>
      <c r="F2495" s="261">
        <v>475.42818805575371</v>
      </c>
      <c r="G2495" s="261" t="s">
        <v>7348</v>
      </c>
      <c r="H2495" s="261" t="s">
        <v>2936</v>
      </c>
      <c r="I2495" s="261" t="s">
        <v>10181</v>
      </c>
      <c r="J2495" s="213"/>
      <c r="K2495" s="214"/>
      <c r="L2495" s="214"/>
      <c r="M2495" s="214"/>
      <c r="N2495" s="214"/>
      <c r="O2495" s="214"/>
      <c r="P2495" s="216"/>
    </row>
    <row r="2496" spans="2:16">
      <c r="B2496" s="267">
        <v>46309</v>
      </c>
      <c r="C2496" s="261" t="s">
        <v>7654</v>
      </c>
      <c r="D2496" s="261" t="s">
        <v>9995</v>
      </c>
      <c r="E2496" s="261" t="s">
        <v>9818</v>
      </c>
      <c r="F2496" s="261">
        <v>438.98836998641491</v>
      </c>
      <c r="G2496" s="261" t="s">
        <v>7348</v>
      </c>
      <c r="H2496" s="261" t="s">
        <v>2977</v>
      </c>
      <c r="I2496" s="261" t="s">
        <v>10182</v>
      </c>
      <c r="J2496" s="213"/>
      <c r="K2496" s="214"/>
      <c r="L2496" s="214"/>
      <c r="M2496" s="214"/>
      <c r="N2496" s="214"/>
      <c r="O2496" s="214"/>
      <c r="P2496" s="216"/>
    </row>
    <row r="2497" spans="2:16">
      <c r="B2497" s="267">
        <v>46309</v>
      </c>
      <c r="C2497" s="261" t="s">
        <v>7654</v>
      </c>
      <c r="D2497" s="261" t="s">
        <v>9995</v>
      </c>
      <c r="E2497" s="261" t="s">
        <v>9818</v>
      </c>
      <c r="F2497" s="261">
        <v>475.43139632791281</v>
      </c>
      <c r="G2497" s="261" t="s">
        <v>7348</v>
      </c>
      <c r="H2497" s="261" t="s">
        <v>2937</v>
      </c>
      <c r="I2497" s="261" t="s">
        <v>10183</v>
      </c>
      <c r="J2497" s="213"/>
      <c r="K2497" s="214"/>
      <c r="L2497" s="214"/>
      <c r="M2497" s="214"/>
      <c r="N2497" s="214"/>
      <c r="O2497" s="214"/>
      <c r="P2497" s="216"/>
    </row>
    <row r="2498" spans="2:16">
      <c r="B2498" s="267">
        <v>46309</v>
      </c>
      <c r="C2498" s="261" t="s">
        <v>7654</v>
      </c>
      <c r="D2498" s="261" t="s">
        <v>9995</v>
      </c>
      <c r="E2498" s="261" t="s">
        <v>9818</v>
      </c>
      <c r="F2498" s="261">
        <v>475.43134968727833</v>
      </c>
      <c r="G2498" s="261" t="s">
        <v>7348</v>
      </c>
      <c r="H2498" s="261" t="s">
        <v>2939</v>
      </c>
      <c r="I2498" s="261" t="s">
        <v>10184</v>
      </c>
      <c r="J2498" s="213"/>
      <c r="K2498" s="214"/>
      <c r="L2498" s="214"/>
      <c r="M2498" s="214"/>
      <c r="N2498" s="214"/>
      <c r="O2498" s="214"/>
      <c r="P2498" s="216"/>
    </row>
    <row r="2499" spans="2:16">
      <c r="B2499" s="267">
        <v>46309</v>
      </c>
      <c r="C2499" s="261" t="s">
        <v>7654</v>
      </c>
      <c r="D2499" s="261" t="s">
        <v>9995</v>
      </c>
      <c r="E2499" s="261" t="s">
        <v>9818</v>
      </c>
      <c r="F2499" s="261">
        <v>441.62715195864439</v>
      </c>
      <c r="G2499" s="261" t="s">
        <v>7348</v>
      </c>
      <c r="H2499" s="261" t="s">
        <v>2945</v>
      </c>
      <c r="I2499" s="261" t="s">
        <v>10185</v>
      </c>
      <c r="J2499" s="213"/>
      <c r="K2499" s="214"/>
      <c r="L2499" s="214"/>
      <c r="M2499" s="214"/>
      <c r="N2499" s="214"/>
      <c r="O2499" s="214"/>
      <c r="P2499" s="216"/>
    </row>
    <row r="2500" spans="2:16">
      <c r="B2500" s="267">
        <v>46309</v>
      </c>
      <c r="C2500" s="261" t="s">
        <v>7654</v>
      </c>
      <c r="D2500" s="261" t="s">
        <v>9995</v>
      </c>
      <c r="E2500" s="261" t="s">
        <v>9818</v>
      </c>
      <c r="F2500" s="261">
        <v>476.14000169187779</v>
      </c>
      <c r="G2500" s="261" t="s">
        <v>8242</v>
      </c>
      <c r="H2500" s="261" t="s">
        <v>3021</v>
      </c>
      <c r="I2500" s="261" t="s">
        <v>10186</v>
      </c>
      <c r="J2500" s="213"/>
      <c r="K2500" s="214"/>
      <c r="L2500" s="214"/>
      <c r="M2500" s="214"/>
      <c r="N2500" s="214"/>
      <c r="O2500" s="214"/>
      <c r="P2500" s="216"/>
    </row>
    <row r="2501" spans="2:16">
      <c r="B2501" s="267">
        <v>46309</v>
      </c>
      <c r="C2501" s="261" t="s">
        <v>11681</v>
      </c>
      <c r="D2501" s="261" t="s">
        <v>9995</v>
      </c>
      <c r="E2501" s="261" t="s">
        <v>3039</v>
      </c>
      <c r="F2501" s="261">
        <v>385.83029003813863</v>
      </c>
      <c r="G2501" s="261" t="s">
        <v>7340</v>
      </c>
      <c r="H2501" s="261" t="s">
        <v>2922</v>
      </c>
      <c r="I2501" s="261" t="s">
        <v>10187</v>
      </c>
      <c r="J2501" s="213"/>
      <c r="K2501" s="214"/>
      <c r="L2501" s="214"/>
      <c r="M2501" s="214"/>
      <c r="N2501" s="214"/>
      <c r="O2501" s="214"/>
      <c r="P2501" s="216"/>
    </row>
    <row r="2502" spans="2:16">
      <c r="B2502" s="267">
        <v>46309</v>
      </c>
      <c r="C2502" s="261" t="s">
        <v>11681</v>
      </c>
      <c r="D2502" s="261" t="s">
        <v>9995</v>
      </c>
      <c r="E2502" s="261" t="s">
        <v>3039</v>
      </c>
      <c r="F2502" s="261">
        <v>383.89498998224741</v>
      </c>
      <c r="G2502" s="261" t="s">
        <v>7340</v>
      </c>
      <c r="H2502" s="261" t="s">
        <v>2933</v>
      </c>
      <c r="I2502" s="261" t="s">
        <v>10188</v>
      </c>
      <c r="J2502" s="213"/>
      <c r="K2502" s="214"/>
      <c r="L2502" s="214"/>
      <c r="M2502" s="214"/>
      <c r="N2502" s="214"/>
      <c r="O2502" s="214"/>
      <c r="P2502" s="216"/>
    </row>
    <row r="2503" spans="2:16">
      <c r="B2503" s="267">
        <v>46309</v>
      </c>
      <c r="C2503" s="261" t="s">
        <v>11681</v>
      </c>
      <c r="D2503" s="261" t="s">
        <v>9995</v>
      </c>
      <c r="E2503" s="261" t="s">
        <v>3039</v>
      </c>
      <c r="F2503" s="261">
        <v>546.92248625680804</v>
      </c>
      <c r="G2503" s="261" t="s">
        <v>7342</v>
      </c>
      <c r="H2503" s="261" t="s">
        <v>2864</v>
      </c>
      <c r="I2503" s="261" t="s">
        <v>10189</v>
      </c>
      <c r="J2503" s="213"/>
      <c r="K2503" s="214"/>
      <c r="L2503" s="214"/>
      <c r="M2503" s="214"/>
      <c r="N2503" s="214"/>
      <c r="O2503" s="214"/>
      <c r="P2503" s="216"/>
    </row>
    <row r="2504" spans="2:16">
      <c r="B2504" s="267">
        <v>46309</v>
      </c>
      <c r="C2504" s="261" t="s">
        <v>11681</v>
      </c>
      <c r="D2504" s="261" t="s">
        <v>9995</v>
      </c>
      <c r="E2504" s="261" t="s">
        <v>3039</v>
      </c>
      <c r="F2504" s="261">
        <v>865.46145152021199</v>
      </c>
      <c r="G2504" s="261" t="s">
        <v>7342</v>
      </c>
      <c r="H2504" s="261" t="s">
        <v>2865</v>
      </c>
      <c r="I2504" s="261" t="s">
        <v>10190</v>
      </c>
      <c r="J2504" s="213"/>
      <c r="K2504" s="214"/>
      <c r="L2504" s="214"/>
      <c r="M2504" s="214"/>
      <c r="N2504" s="214"/>
      <c r="O2504" s="214"/>
      <c r="P2504" s="216"/>
    </row>
    <row r="2505" spans="2:16">
      <c r="B2505" s="267">
        <v>46309</v>
      </c>
      <c r="C2505" s="261" t="s">
        <v>11681</v>
      </c>
      <c r="D2505" s="261" t="s">
        <v>9995</v>
      </c>
      <c r="E2505" s="261" t="s">
        <v>3039</v>
      </c>
      <c r="F2505" s="261">
        <v>594.44962776824832</v>
      </c>
      <c r="G2505" s="261" t="s">
        <v>7342</v>
      </c>
      <c r="H2505" s="261" t="s">
        <v>2978</v>
      </c>
      <c r="I2505" s="261" t="s">
        <v>10191</v>
      </c>
      <c r="J2505" s="213"/>
      <c r="K2505" s="214"/>
      <c r="L2505" s="214"/>
      <c r="M2505" s="214"/>
      <c r="N2505" s="214"/>
      <c r="O2505" s="214"/>
      <c r="P2505" s="216"/>
    </row>
    <row r="2506" spans="2:16">
      <c r="B2506" s="267">
        <v>46309</v>
      </c>
      <c r="C2506" s="261" t="s">
        <v>11681</v>
      </c>
      <c r="D2506" s="261" t="s">
        <v>9995</v>
      </c>
      <c r="E2506" s="261" t="s">
        <v>3039</v>
      </c>
      <c r="F2506" s="261">
        <v>385.82860187068582</v>
      </c>
      <c r="G2506" s="261" t="s">
        <v>7340</v>
      </c>
      <c r="H2506" s="261" t="s">
        <v>2918</v>
      </c>
      <c r="I2506" s="261" t="s">
        <v>10192</v>
      </c>
      <c r="J2506" s="213"/>
      <c r="K2506" s="214"/>
      <c r="L2506" s="214"/>
      <c r="M2506" s="214"/>
      <c r="N2506" s="214"/>
      <c r="O2506" s="214"/>
      <c r="P2506" s="216"/>
    </row>
    <row r="2507" spans="2:16">
      <c r="B2507" s="267">
        <v>46309</v>
      </c>
      <c r="C2507" s="261" t="s">
        <v>11681</v>
      </c>
      <c r="D2507" s="261" t="s">
        <v>9995</v>
      </c>
      <c r="E2507" s="261" t="s">
        <v>3039</v>
      </c>
      <c r="F2507" s="261">
        <v>392.68398080021137</v>
      </c>
      <c r="G2507" s="261" t="s">
        <v>7340</v>
      </c>
      <c r="H2507" s="261" t="s">
        <v>2940</v>
      </c>
      <c r="I2507" s="261" t="s">
        <v>10193</v>
      </c>
      <c r="J2507" s="213"/>
      <c r="K2507" s="214"/>
      <c r="L2507" s="214"/>
      <c r="M2507" s="214"/>
      <c r="N2507" s="214"/>
      <c r="O2507" s="214"/>
      <c r="P2507" s="216"/>
    </row>
    <row r="2508" spans="2:16">
      <c r="B2508" s="267">
        <v>46309</v>
      </c>
      <c r="C2508" s="261" t="s">
        <v>11681</v>
      </c>
      <c r="D2508" s="261" t="s">
        <v>9995</v>
      </c>
      <c r="E2508" s="261" t="s">
        <v>3039</v>
      </c>
      <c r="F2508" s="261">
        <v>385.83029377274221</v>
      </c>
      <c r="G2508" s="261" t="s">
        <v>7340</v>
      </c>
      <c r="H2508" s="261" t="s">
        <v>2917</v>
      </c>
      <c r="I2508" s="261" t="s">
        <v>10194</v>
      </c>
      <c r="J2508" s="213"/>
      <c r="K2508" s="214"/>
      <c r="L2508" s="214"/>
      <c r="M2508" s="214"/>
      <c r="N2508" s="214"/>
      <c r="O2508" s="214"/>
      <c r="P2508" s="216"/>
    </row>
    <row r="2509" spans="2:16">
      <c r="B2509" s="267">
        <v>46309</v>
      </c>
      <c r="C2509" s="261" t="s">
        <v>11681</v>
      </c>
      <c r="D2509" s="261" t="s">
        <v>9995</v>
      </c>
      <c r="E2509" s="261" t="s">
        <v>3039</v>
      </c>
      <c r="F2509" s="261">
        <v>389.56449542939657</v>
      </c>
      <c r="G2509" s="261" t="s">
        <v>7340</v>
      </c>
      <c r="H2509" s="261" t="s">
        <v>2979</v>
      </c>
      <c r="I2509" s="261" t="s">
        <v>10195</v>
      </c>
      <c r="J2509" s="213"/>
      <c r="K2509" s="214"/>
      <c r="L2509" s="214"/>
      <c r="M2509" s="214"/>
      <c r="N2509" s="214"/>
      <c r="O2509" s="214"/>
      <c r="P2509" s="216"/>
    </row>
    <row r="2510" spans="2:16">
      <c r="B2510" s="267">
        <v>46309</v>
      </c>
      <c r="C2510" s="261" t="s">
        <v>11681</v>
      </c>
      <c r="D2510" s="261" t="s">
        <v>9995</v>
      </c>
      <c r="E2510" s="261" t="s">
        <v>3039</v>
      </c>
      <c r="F2510" s="261">
        <v>389.567039007321</v>
      </c>
      <c r="G2510" s="261" t="s">
        <v>7340</v>
      </c>
      <c r="H2510" s="261" t="s">
        <v>2980</v>
      </c>
      <c r="I2510" s="261" t="s">
        <v>10196</v>
      </c>
      <c r="J2510" s="213"/>
      <c r="K2510" s="214"/>
      <c r="L2510" s="214"/>
      <c r="M2510" s="214"/>
      <c r="N2510" s="214"/>
      <c r="O2510" s="214"/>
      <c r="P2510" s="216"/>
    </row>
    <row r="2511" spans="2:16">
      <c r="B2511" s="267">
        <v>46309</v>
      </c>
      <c r="C2511" s="261" t="s">
        <v>11681</v>
      </c>
      <c r="D2511" s="261" t="s">
        <v>9995</v>
      </c>
      <c r="E2511" s="261" t="s">
        <v>3039</v>
      </c>
      <c r="F2511" s="261">
        <v>389.56609096936882</v>
      </c>
      <c r="G2511" s="261" t="s">
        <v>7340</v>
      </c>
      <c r="H2511" s="261" t="s">
        <v>2981</v>
      </c>
      <c r="I2511" s="261" t="s">
        <v>10197</v>
      </c>
      <c r="J2511" s="213"/>
      <c r="K2511" s="214"/>
      <c r="L2511" s="214"/>
      <c r="M2511" s="214"/>
      <c r="N2511" s="214"/>
      <c r="O2511" s="214"/>
      <c r="P2511" s="216"/>
    </row>
    <row r="2512" spans="2:16">
      <c r="B2512" s="267">
        <v>46309</v>
      </c>
      <c r="C2512" s="261" t="s">
        <v>11681</v>
      </c>
      <c r="D2512" s="261" t="s">
        <v>9995</v>
      </c>
      <c r="E2512" s="261" t="s">
        <v>3039</v>
      </c>
      <c r="F2512" s="261">
        <v>389.5645152349025</v>
      </c>
      <c r="G2512" s="261" t="s">
        <v>7340</v>
      </c>
      <c r="H2512" s="261" t="s">
        <v>2982</v>
      </c>
      <c r="I2512" s="261" t="s">
        <v>10198</v>
      </c>
      <c r="J2512" s="213"/>
      <c r="K2512" s="214"/>
      <c r="L2512" s="214"/>
      <c r="M2512" s="214"/>
      <c r="N2512" s="214"/>
      <c r="O2512" s="214"/>
      <c r="P2512" s="216"/>
    </row>
    <row r="2513" spans="2:16">
      <c r="B2513" s="267">
        <v>46309</v>
      </c>
      <c r="C2513" s="261" t="s">
        <v>11681</v>
      </c>
      <c r="D2513" s="261" t="s">
        <v>9995</v>
      </c>
      <c r="E2513" s="261" t="s">
        <v>3039</v>
      </c>
      <c r="F2513" s="261">
        <v>371.84373288787901</v>
      </c>
      <c r="G2513" s="261" t="s">
        <v>7340</v>
      </c>
      <c r="H2513" s="261" t="s">
        <v>2983</v>
      </c>
      <c r="I2513" s="261" t="s">
        <v>10199</v>
      </c>
      <c r="J2513" s="213"/>
      <c r="K2513" s="214"/>
      <c r="L2513" s="214"/>
      <c r="M2513" s="214"/>
      <c r="N2513" s="214"/>
      <c r="O2513" s="214"/>
      <c r="P2513" s="216"/>
    </row>
    <row r="2514" spans="2:16">
      <c r="B2514" s="267">
        <v>46309</v>
      </c>
      <c r="C2514" s="261" t="s">
        <v>11681</v>
      </c>
      <c r="D2514" s="261" t="s">
        <v>9995</v>
      </c>
      <c r="E2514" s="261" t="s">
        <v>3039</v>
      </c>
      <c r="F2514" s="261">
        <v>388.11808302812278</v>
      </c>
      <c r="G2514" s="261" t="s">
        <v>7338</v>
      </c>
      <c r="H2514" s="261" t="s">
        <v>2975</v>
      </c>
      <c r="I2514" s="261" t="s">
        <v>10200</v>
      </c>
      <c r="J2514" s="213"/>
      <c r="K2514" s="214"/>
      <c r="L2514" s="214"/>
      <c r="M2514" s="214"/>
      <c r="N2514" s="214"/>
      <c r="O2514" s="214"/>
      <c r="P2514" s="216"/>
    </row>
    <row r="2515" spans="2:16">
      <c r="B2515" s="267">
        <v>46309</v>
      </c>
      <c r="C2515" s="261" t="s">
        <v>11681</v>
      </c>
      <c r="D2515" s="261" t="s">
        <v>9995</v>
      </c>
      <c r="E2515" s="261" t="s">
        <v>3039</v>
      </c>
      <c r="F2515" s="261">
        <v>414.23180388659239</v>
      </c>
      <c r="G2515" s="261" t="s">
        <v>7338</v>
      </c>
      <c r="H2515" s="261" t="s">
        <v>2974</v>
      </c>
      <c r="I2515" s="261" t="s">
        <v>10201</v>
      </c>
      <c r="J2515" s="213"/>
      <c r="K2515" s="214"/>
      <c r="L2515" s="214"/>
      <c r="M2515" s="214"/>
      <c r="N2515" s="214"/>
      <c r="O2515" s="214"/>
      <c r="P2515" s="216"/>
    </row>
    <row r="2516" spans="2:16">
      <c r="B2516" s="267">
        <v>46309</v>
      </c>
      <c r="C2516" s="261" t="s">
        <v>11681</v>
      </c>
      <c r="D2516" s="261" t="s">
        <v>9995</v>
      </c>
      <c r="E2516" s="261" t="s">
        <v>3039</v>
      </c>
      <c r="F2516" s="261">
        <v>396.67388784233481</v>
      </c>
      <c r="G2516" s="261" t="s">
        <v>7338</v>
      </c>
      <c r="H2516" s="261" t="s">
        <v>2945</v>
      </c>
      <c r="I2516" s="261" t="s">
        <v>10202</v>
      </c>
      <c r="J2516" s="213"/>
      <c r="K2516" s="214"/>
      <c r="L2516" s="214"/>
      <c r="M2516" s="214"/>
      <c r="N2516" s="214"/>
      <c r="O2516" s="214"/>
      <c r="P2516" s="216"/>
    </row>
    <row r="2517" spans="2:16">
      <c r="B2517" s="267">
        <v>46309</v>
      </c>
      <c r="C2517" s="261" t="s">
        <v>11681</v>
      </c>
      <c r="D2517" s="261" t="s">
        <v>9995</v>
      </c>
      <c r="E2517" s="261" t="s">
        <v>3039</v>
      </c>
      <c r="F2517" s="261">
        <v>369.10340757574892</v>
      </c>
      <c r="G2517" s="261" t="s">
        <v>7343</v>
      </c>
      <c r="H2517" s="261" t="s">
        <v>2940</v>
      </c>
      <c r="I2517" s="261" t="s">
        <v>10203</v>
      </c>
      <c r="J2517" s="213"/>
      <c r="K2517" s="214"/>
      <c r="L2517" s="214"/>
      <c r="M2517" s="214"/>
      <c r="N2517" s="214"/>
      <c r="O2517" s="214"/>
      <c r="P2517" s="216"/>
    </row>
    <row r="2518" spans="2:16">
      <c r="B2518" s="267">
        <v>46309</v>
      </c>
      <c r="C2518" s="261" t="s">
        <v>11681</v>
      </c>
      <c r="D2518" s="261" t="s">
        <v>9995</v>
      </c>
      <c r="E2518" s="261" t="s">
        <v>3039</v>
      </c>
      <c r="F2518" s="261">
        <v>369.10452737472951</v>
      </c>
      <c r="G2518" s="261" t="s">
        <v>7343</v>
      </c>
      <c r="H2518" s="261" t="s">
        <v>2939</v>
      </c>
      <c r="I2518" s="261" t="s">
        <v>10204</v>
      </c>
      <c r="J2518" s="213"/>
      <c r="K2518" s="214"/>
      <c r="L2518" s="214"/>
      <c r="M2518" s="214"/>
      <c r="N2518" s="214"/>
      <c r="O2518" s="214"/>
      <c r="P2518" s="216"/>
    </row>
    <row r="2519" spans="2:16">
      <c r="B2519" s="267">
        <v>46309</v>
      </c>
      <c r="C2519" s="261" t="s">
        <v>11681</v>
      </c>
      <c r="D2519" s="261" t="s">
        <v>9995</v>
      </c>
      <c r="E2519" s="261" t="s">
        <v>3039</v>
      </c>
      <c r="F2519" s="261">
        <v>350.97859204839921</v>
      </c>
      <c r="G2519" s="261" t="s">
        <v>7343</v>
      </c>
      <c r="H2519" s="261" t="s">
        <v>2978</v>
      </c>
      <c r="I2519" s="261" t="s">
        <v>10205</v>
      </c>
      <c r="J2519" s="213"/>
      <c r="K2519" s="214"/>
      <c r="L2519" s="214"/>
      <c r="M2519" s="214"/>
      <c r="N2519" s="214"/>
      <c r="O2519" s="214"/>
      <c r="P2519" s="216"/>
    </row>
    <row r="2520" spans="2:16">
      <c r="B2520" s="267">
        <v>46309</v>
      </c>
      <c r="C2520" s="261" t="s">
        <v>11681</v>
      </c>
      <c r="D2520" s="261" t="s">
        <v>9995</v>
      </c>
      <c r="E2520" s="261" t="s">
        <v>3039</v>
      </c>
      <c r="F2520" s="261">
        <v>607.71544645214453</v>
      </c>
      <c r="G2520" s="261" t="s">
        <v>7343</v>
      </c>
      <c r="H2520" s="261" t="s">
        <v>2916</v>
      </c>
      <c r="I2520" s="261" t="s">
        <v>10206</v>
      </c>
      <c r="J2520" s="213"/>
      <c r="K2520" s="214"/>
      <c r="L2520" s="214"/>
      <c r="M2520" s="214"/>
      <c r="N2520" s="214"/>
      <c r="O2520" s="214"/>
      <c r="P2520" s="216"/>
    </row>
    <row r="2521" spans="2:16">
      <c r="B2521" s="267">
        <v>46309</v>
      </c>
      <c r="C2521" s="261" t="s">
        <v>11681</v>
      </c>
      <c r="D2521" s="261" t="s">
        <v>9995</v>
      </c>
      <c r="E2521" s="261" t="s">
        <v>3039</v>
      </c>
      <c r="F2521" s="261">
        <v>353.56891797296697</v>
      </c>
      <c r="G2521" s="261" t="s">
        <v>3003</v>
      </c>
      <c r="H2521" s="261" t="s">
        <v>2866</v>
      </c>
      <c r="I2521" s="261" t="s">
        <v>10207</v>
      </c>
      <c r="J2521" s="213"/>
      <c r="K2521" s="214"/>
      <c r="L2521" s="214"/>
      <c r="M2521" s="214"/>
      <c r="N2521" s="214"/>
      <c r="O2521" s="214"/>
      <c r="P2521" s="216"/>
    </row>
    <row r="2522" spans="2:16">
      <c r="B2522" s="267">
        <v>46309</v>
      </c>
      <c r="C2522" s="261" t="s">
        <v>11681</v>
      </c>
      <c r="D2522" s="261" t="s">
        <v>9995</v>
      </c>
      <c r="E2522" s="261" t="s">
        <v>3039</v>
      </c>
      <c r="F2522" s="261">
        <v>396.32534655928612</v>
      </c>
      <c r="G2522" s="261" t="s">
        <v>7338</v>
      </c>
      <c r="H2522" s="261" t="s">
        <v>2864</v>
      </c>
      <c r="I2522" s="261" t="s">
        <v>10208</v>
      </c>
      <c r="J2522" s="213"/>
      <c r="K2522" s="214"/>
      <c r="L2522" s="214"/>
      <c r="M2522" s="214"/>
      <c r="N2522" s="214"/>
      <c r="O2522" s="214"/>
      <c r="P2522" s="216"/>
    </row>
    <row r="2523" spans="2:16">
      <c r="B2523" s="267">
        <v>46309</v>
      </c>
      <c r="C2523" s="261" t="s">
        <v>11681</v>
      </c>
      <c r="D2523" s="261" t="s">
        <v>9995</v>
      </c>
      <c r="E2523" s="261" t="s">
        <v>3035</v>
      </c>
      <c r="F2523" s="261">
        <v>393.71879324503237</v>
      </c>
      <c r="G2523" s="261" t="s">
        <v>7340</v>
      </c>
      <c r="H2523" s="261" t="s">
        <v>2864</v>
      </c>
      <c r="I2523" s="261" t="s">
        <v>10209</v>
      </c>
      <c r="J2523" s="213"/>
      <c r="K2523" s="214"/>
      <c r="L2523" s="214"/>
      <c r="M2523" s="214"/>
      <c r="N2523" s="214"/>
      <c r="O2523" s="214"/>
      <c r="P2523" s="216"/>
    </row>
    <row r="2524" spans="2:16">
      <c r="B2524" s="267">
        <v>46309</v>
      </c>
      <c r="C2524" s="261" t="s">
        <v>11681</v>
      </c>
      <c r="D2524" s="261" t="s">
        <v>9995</v>
      </c>
      <c r="E2524" s="261" t="s">
        <v>3035</v>
      </c>
      <c r="F2524" s="261">
        <v>583.8949345368892</v>
      </c>
      <c r="G2524" s="261" t="s">
        <v>7340</v>
      </c>
      <c r="H2524" s="261" t="s">
        <v>2865</v>
      </c>
      <c r="I2524" s="261" t="s">
        <v>10210</v>
      </c>
      <c r="J2524" s="213"/>
      <c r="K2524" s="214"/>
      <c r="L2524" s="214"/>
      <c r="M2524" s="214"/>
      <c r="N2524" s="214"/>
      <c r="O2524" s="214"/>
      <c r="P2524" s="216"/>
    </row>
    <row r="2525" spans="2:16">
      <c r="B2525" s="267">
        <v>46309</v>
      </c>
      <c r="C2525" s="261" t="s">
        <v>11681</v>
      </c>
      <c r="D2525" s="261" t="s">
        <v>9995</v>
      </c>
      <c r="E2525" s="261" t="s">
        <v>3035</v>
      </c>
      <c r="F2525" s="261">
        <v>380.08366486616433</v>
      </c>
      <c r="G2525" s="261" t="s">
        <v>7339</v>
      </c>
      <c r="H2525" s="261" t="s">
        <v>2974</v>
      </c>
      <c r="I2525" s="261" t="s">
        <v>10211</v>
      </c>
      <c r="J2525" s="213"/>
      <c r="K2525" s="214"/>
      <c r="L2525" s="214"/>
      <c r="M2525" s="214"/>
      <c r="N2525" s="214"/>
      <c r="O2525" s="214"/>
      <c r="P2525" s="216"/>
    </row>
    <row r="2526" spans="2:16">
      <c r="B2526" s="267">
        <v>46309</v>
      </c>
      <c r="C2526" s="261" t="s">
        <v>11681</v>
      </c>
      <c r="D2526" s="261" t="s">
        <v>9995</v>
      </c>
      <c r="E2526" s="261" t="s">
        <v>3035</v>
      </c>
      <c r="F2526" s="261">
        <v>380.08592700585717</v>
      </c>
      <c r="G2526" s="261" t="s">
        <v>7339</v>
      </c>
      <c r="H2526" s="261" t="s">
        <v>2864</v>
      </c>
      <c r="I2526" s="261" t="s">
        <v>10212</v>
      </c>
      <c r="J2526" s="213"/>
      <c r="K2526" s="214"/>
      <c r="L2526" s="214"/>
      <c r="M2526" s="214"/>
      <c r="N2526" s="214"/>
      <c r="O2526" s="214"/>
      <c r="P2526" s="216"/>
    </row>
    <row r="2527" spans="2:16">
      <c r="B2527" s="267">
        <v>46309</v>
      </c>
      <c r="C2527" s="261" t="s">
        <v>11681</v>
      </c>
      <c r="D2527" s="261" t="s">
        <v>9995</v>
      </c>
      <c r="E2527" s="261" t="s">
        <v>3035</v>
      </c>
      <c r="F2527" s="261">
        <v>799.65931631624699</v>
      </c>
      <c r="G2527" s="261" t="s">
        <v>7339</v>
      </c>
      <c r="H2527" s="261" t="s">
        <v>2865</v>
      </c>
      <c r="I2527" s="261" t="s">
        <v>10213</v>
      </c>
      <c r="J2527" s="213"/>
      <c r="K2527" s="214"/>
      <c r="L2527" s="214"/>
      <c r="M2527" s="214"/>
      <c r="N2527" s="214"/>
      <c r="O2527" s="214"/>
      <c r="P2527" s="216"/>
    </row>
    <row r="2528" spans="2:16">
      <c r="B2528" s="267">
        <v>46309</v>
      </c>
      <c r="C2528" s="261" t="s">
        <v>11681</v>
      </c>
      <c r="D2528" s="261" t="s">
        <v>9995</v>
      </c>
      <c r="E2528" s="261" t="s">
        <v>3035</v>
      </c>
      <c r="F2528" s="261">
        <v>784.95937407156453</v>
      </c>
      <c r="G2528" s="261" t="s">
        <v>7343</v>
      </c>
      <c r="H2528" s="261" t="s">
        <v>2865</v>
      </c>
      <c r="I2528" s="261" t="s">
        <v>10214</v>
      </c>
      <c r="J2528" s="213"/>
      <c r="K2528" s="214"/>
      <c r="L2528" s="214"/>
      <c r="M2528" s="214"/>
      <c r="N2528" s="214"/>
      <c r="O2528" s="214"/>
      <c r="P2528" s="216"/>
    </row>
    <row r="2529" spans="2:16">
      <c r="B2529" s="267">
        <v>46309</v>
      </c>
      <c r="C2529" s="261" t="s">
        <v>11681</v>
      </c>
      <c r="D2529" s="261" t="s">
        <v>9995</v>
      </c>
      <c r="E2529" s="261" t="s">
        <v>3035</v>
      </c>
      <c r="F2529" s="261">
        <v>303.5691901743412</v>
      </c>
      <c r="G2529" s="261" t="s">
        <v>7338</v>
      </c>
      <c r="H2529" s="261" t="s">
        <v>2988</v>
      </c>
      <c r="I2529" s="261" t="s">
        <v>10215</v>
      </c>
      <c r="J2529" s="213"/>
      <c r="K2529" s="214"/>
      <c r="L2529" s="214"/>
      <c r="M2529" s="214"/>
      <c r="N2529" s="214"/>
      <c r="O2529" s="214"/>
      <c r="P2529" s="216"/>
    </row>
    <row r="2530" spans="2:16">
      <c r="B2530" s="267">
        <v>46309</v>
      </c>
      <c r="C2530" s="261" t="s">
        <v>11681</v>
      </c>
      <c r="D2530" s="261" t="s">
        <v>9995</v>
      </c>
      <c r="E2530" s="261" t="s">
        <v>3035</v>
      </c>
      <c r="F2530" s="261">
        <v>366.21004630252719</v>
      </c>
      <c r="G2530" s="261" t="s">
        <v>7338</v>
      </c>
      <c r="H2530" s="261" t="s">
        <v>2935</v>
      </c>
      <c r="I2530" s="261" t="s">
        <v>10216</v>
      </c>
      <c r="J2530" s="213"/>
      <c r="K2530" s="214"/>
      <c r="L2530" s="214"/>
      <c r="M2530" s="214"/>
      <c r="N2530" s="214"/>
      <c r="O2530" s="214"/>
      <c r="P2530" s="216"/>
    </row>
    <row r="2531" spans="2:16">
      <c r="B2531" s="267">
        <v>46309</v>
      </c>
      <c r="C2531" s="261" t="s">
        <v>11681</v>
      </c>
      <c r="D2531" s="261" t="s">
        <v>9995</v>
      </c>
      <c r="E2531" s="261" t="s">
        <v>3035</v>
      </c>
      <c r="F2531" s="261">
        <v>366.20898513682192</v>
      </c>
      <c r="G2531" s="261" t="s">
        <v>7338</v>
      </c>
      <c r="H2531" s="261" t="s">
        <v>2936</v>
      </c>
      <c r="I2531" s="261" t="s">
        <v>10217</v>
      </c>
      <c r="J2531" s="213"/>
      <c r="K2531" s="214"/>
      <c r="L2531" s="214"/>
      <c r="M2531" s="214"/>
      <c r="N2531" s="214"/>
      <c r="O2531" s="214"/>
      <c r="P2531" s="216"/>
    </row>
    <row r="2532" spans="2:16">
      <c r="B2532" s="267">
        <v>46309</v>
      </c>
      <c r="C2532" s="261" t="s">
        <v>11681</v>
      </c>
      <c r="D2532" s="261" t="s">
        <v>9995</v>
      </c>
      <c r="E2532" s="261" t="s">
        <v>3035</v>
      </c>
      <c r="F2532" s="261">
        <v>3424.2693982943888</v>
      </c>
      <c r="G2532" s="261" t="s">
        <v>10218</v>
      </c>
      <c r="H2532" s="261" t="s">
        <v>10219</v>
      </c>
      <c r="I2532" s="261" t="s">
        <v>3055</v>
      </c>
      <c r="J2532" s="213"/>
      <c r="K2532" s="214"/>
      <c r="L2532" s="214"/>
      <c r="M2532" s="214"/>
      <c r="N2532" s="214"/>
      <c r="O2532" s="214"/>
      <c r="P2532" s="216"/>
    </row>
    <row r="2533" spans="2:16">
      <c r="B2533" s="267">
        <v>46309</v>
      </c>
      <c r="C2533" s="261" t="s">
        <v>11681</v>
      </c>
      <c r="D2533" s="261" t="s">
        <v>9995</v>
      </c>
      <c r="E2533" s="261" t="s">
        <v>3035</v>
      </c>
      <c r="F2533" s="261">
        <v>497.51842927210242</v>
      </c>
      <c r="G2533" s="261" t="s">
        <v>3056</v>
      </c>
      <c r="H2533" s="261" t="s">
        <v>2865</v>
      </c>
      <c r="I2533" s="261" t="s">
        <v>3055</v>
      </c>
      <c r="J2533" s="213"/>
      <c r="K2533" s="214"/>
      <c r="L2533" s="214"/>
      <c r="M2533" s="214"/>
      <c r="N2533" s="214"/>
      <c r="O2533" s="214"/>
      <c r="P2533" s="216"/>
    </row>
    <row r="2534" spans="2:16">
      <c r="B2534" s="267">
        <v>46309</v>
      </c>
      <c r="C2534" s="261" t="s">
        <v>11669</v>
      </c>
      <c r="D2534" s="261" t="s">
        <v>9995</v>
      </c>
      <c r="E2534" s="261" t="s">
        <v>3035</v>
      </c>
      <c r="F2534" s="261">
        <v>6496.6198378428817</v>
      </c>
      <c r="G2534" s="261" t="s">
        <v>7493</v>
      </c>
      <c r="H2534" s="261" t="s">
        <v>7286</v>
      </c>
      <c r="I2534" s="261" t="s">
        <v>10220</v>
      </c>
      <c r="J2534" s="213"/>
      <c r="K2534" s="214"/>
      <c r="L2534" s="214"/>
      <c r="M2534" s="214"/>
      <c r="N2534" s="214"/>
      <c r="O2534" s="214"/>
      <c r="P2534" s="216"/>
    </row>
    <row r="2535" spans="2:16">
      <c r="B2535" s="267">
        <v>46309</v>
      </c>
      <c r="C2535" s="261" t="s">
        <v>7943</v>
      </c>
      <c r="D2535" s="261" t="s">
        <v>9995</v>
      </c>
      <c r="E2535" s="261" t="s">
        <v>3041</v>
      </c>
      <c r="F2535" s="261">
        <v>1657.4387818425889</v>
      </c>
      <c r="G2535" s="261" t="s">
        <v>7493</v>
      </c>
      <c r="H2535" s="261" t="s">
        <v>7357</v>
      </c>
      <c r="I2535" s="261" t="s">
        <v>10221</v>
      </c>
      <c r="J2535" s="213"/>
      <c r="K2535" s="214"/>
      <c r="L2535" s="214"/>
      <c r="M2535" s="214"/>
      <c r="N2535" s="214"/>
      <c r="O2535" s="214"/>
      <c r="P2535" s="216"/>
    </row>
    <row r="2536" spans="2:16">
      <c r="B2536" s="267">
        <v>46309</v>
      </c>
      <c r="C2536" s="261" t="s">
        <v>11693</v>
      </c>
      <c r="D2536" s="261" t="s">
        <v>9995</v>
      </c>
      <c r="E2536" s="261" t="s">
        <v>3036</v>
      </c>
      <c r="F2536" s="261">
        <v>424.93755620159209</v>
      </c>
      <c r="G2536" s="261" t="s">
        <v>7333</v>
      </c>
      <c r="H2536" s="261" t="s">
        <v>2940</v>
      </c>
      <c r="I2536" s="261" t="s">
        <v>10222</v>
      </c>
      <c r="J2536" s="213"/>
      <c r="K2536" s="214"/>
      <c r="L2536" s="214"/>
      <c r="M2536" s="214"/>
      <c r="N2536" s="214"/>
      <c r="O2536" s="214"/>
      <c r="P2536" s="216"/>
    </row>
    <row r="2537" spans="2:16">
      <c r="B2537" s="267">
        <v>46309</v>
      </c>
      <c r="C2537" s="261" t="s">
        <v>11693</v>
      </c>
      <c r="D2537" s="261" t="s">
        <v>9995</v>
      </c>
      <c r="E2537" s="261" t="s">
        <v>3036</v>
      </c>
      <c r="F2537" s="261">
        <v>3707.5625970410179</v>
      </c>
      <c r="G2537" s="261"/>
      <c r="H2537" s="261" t="s">
        <v>10223</v>
      </c>
      <c r="I2537" s="261" t="s">
        <v>3055</v>
      </c>
      <c r="J2537" s="213"/>
      <c r="K2537" s="214"/>
      <c r="L2537" s="214"/>
      <c r="M2537" s="214"/>
      <c r="N2537" s="214"/>
      <c r="O2537" s="214"/>
      <c r="P2537" s="216"/>
    </row>
    <row r="2538" spans="2:16">
      <c r="B2538" s="267">
        <v>46309</v>
      </c>
      <c r="C2538" s="261" t="s">
        <v>11693</v>
      </c>
      <c r="D2538" s="261" t="s">
        <v>9995</v>
      </c>
      <c r="E2538" s="261" t="s">
        <v>3036</v>
      </c>
      <c r="F2538" s="261">
        <v>617.71820943057537</v>
      </c>
      <c r="G2538" s="261" t="s">
        <v>7333</v>
      </c>
      <c r="H2538" s="261" t="s">
        <v>2979</v>
      </c>
      <c r="I2538" s="261" t="s">
        <v>10224</v>
      </c>
      <c r="J2538" s="213"/>
      <c r="K2538" s="214"/>
      <c r="L2538" s="214"/>
      <c r="M2538" s="214"/>
      <c r="N2538" s="214"/>
      <c r="O2538" s="214"/>
      <c r="P2538" s="216"/>
    </row>
    <row r="2539" spans="2:16">
      <c r="B2539" s="267">
        <v>46309</v>
      </c>
      <c r="C2539" s="261" t="s">
        <v>11693</v>
      </c>
      <c r="D2539" s="261" t="s">
        <v>9995</v>
      </c>
      <c r="E2539" s="261" t="s">
        <v>3036</v>
      </c>
      <c r="F2539" s="261">
        <v>577.6739011136815</v>
      </c>
      <c r="G2539" s="261" t="s">
        <v>7334</v>
      </c>
      <c r="H2539" s="261" t="s">
        <v>2982</v>
      </c>
      <c r="I2539" s="261" t="s">
        <v>10225</v>
      </c>
      <c r="J2539" s="213"/>
      <c r="K2539" s="214"/>
      <c r="L2539" s="214"/>
      <c r="M2539" s="214"/>
      <c r="N2539" s="214"/>
      <c r="O2539" s="214"/>
      <c r="P2539" s="216"/>
    </row>
    <row r="2540" spans="2:16">
      <c r="B2540" s="267">
        <v>46309</v>
      </c>
      <c r="C2540" s="261" t="s">
        <v>11693</v>
      </c>
      <c r="D2540" s="261" t="s">
        <v>9995</v>
      </c>
      <c r="E2540" s="261" t="s">
        <v>3036</v>
      </c>
      <c r="F2540" s="261">
        <v>435.32570078596473</v>
      </c>
      <c r="G2540" s="261" t="s">
        <v>7334</v>
      </c>
      <c r="H2540" s="261" t="s">
        <v>2981</v>
      </c>
      <c r="I2540" s="261" t="s">
        <v>10226</v>
      </c>
      <c r="J2540" s="213"/>
      <c r="K2540" s="214"/>
      <c r="L2540" s="214"/>
      <c r="M2540" s="214"/>
      <c r="N2540" s="214"/>
      <c r="O2540" s="214"/>
      <c r="P2540" s="216"/>
    </row>
    <row r="2541" spans="2:16">
      <c r="B2541" s="267">
        <v>46309</v>
      </c>
      <c r="C2541" s="261" t="s">
        <v>11693</v>
      </c>
      <c r="D2541" s="261" t="s">
        <v>9995</v>
      </c>
      <c r="E2541" s="261" t="s">
        <v>3036</v>
      </c>
      <c r="F2541" s="261">
        <v>3960.0962281027901</v>
      </c>
      <c r="G2541" s="261"/>
      <c r="H2541" s="261" t="s">
        <v>10227</v>
      </c>
      <c r="I2541" s="261" t="s">
        <v>3055</v>
      </c>
      <c r="J2541" s="213"/>
      <c r="K2541" s="214"/>
      <c r="L2541" s="214"/>
      <c r="M2541" s="214"/>
      <c r="N2541" s="214"/>
      <c r="O2541" s="214"/>
      <c r="P2541" s="216"/>
    </row>
    <row r="2542" spans="2:16">
      <c r="B2542" s="267">
        <v>46309</v>
      </c>
      <c r="C2542" s="261" t="s">
        <v>11693</v>
      </c>
      <c r="D2542" s="261" t="s">
        <v>9995</v>
      </c>
      <c r="E2542" s="261" t="s">
        <v>3036</v>
      </c>
      <c r="F2542" s="261">
        <v>459.67028797790408</v>
      </c>
      <c r="G2542" s="261" t="s">
        <v>7340</v>
      </c>
      <c r="H2542" s="261" t="s">
        <v>2992</v>
      </c>
      <c r="I2542" s="261" t="s">
        <v>10228</v>
      </c>
      <c r="J2542" s="213"/>
      <c r="K2542" s="214"/>
      <c r="L2542" s="214"/>
      <c r="M2542" s="214"/>
      <c r="N2542" s="214"/>
      <c r="O2542" s="214"/>
      <c r="P2542" s="216"/>
    </row>
    <row r="2543" spans="2:16">
      <c r="B2543" s="267">
        <v>46309</v>
      </c>
      <c r="C2543" s="261" t="s">
        <v>11693</v>
      </c>
      <c r="D2543" s="261" t="s">
        <v>9995</v>
      </c>
      <c r="E2543" s="261" t="s">
        <v>3036</v>
      </c>
      <c r="F2543" s="261">
        <v>430.78927483037108</v>
      </c>
      <c r="G2543" s="261" t="s">
        <v>7340</v>
      </c>
      <c r="H2543" s="261" t="s">
        <v>2993</v>
      </c>
      <c r="I2543" s="261" t="s">
        <v>10229</v>
      </c>
      <c r="J2543" s="213"/>
      <c r="K2543" s="214"/>
      <c r="L2543" s="214"/>
      <c r="M2543" s="214"/>
      <c r="N2543" s="214"/>
      <c r="O2543" s="214"/>
      <c r="P2543" s="216"/>
    </row>
    <row r="2544" spans="2:16">
      <c r="B2544" s="267">
        <v>46309</v>
      </c>
      <c r="C2544" s="261" t="s">
        <v>11693</v>
      </c>
      <c r="D2544" s="261" t="s">
        <v>9995</v>
      </c>
      <c r="E2544" s="261" t="s">
        <v>3036</v>
      </c>
      <c r="F2544" s="261">
        <v>587.70502704568207</v>
      </c>
      <c r="G2544" s="261" t="s">
        <v>7340</v>
      </c>
      <c r="H2544" s="261" t="s">
        <v>2864</v>
      </c>
      <c r="I2544" s="261" t="s">
        <v>10230</v>
      </c>
      <c r="J2544" s="213"/>
      <c r="K2544" s="214"/>
      <c r="L2544" s="214"/>
      <c r="M2544" s="214"/>
      <c r="N2544" s="214"/>
      <c r="O2544" s="214"/>
      <c r="P2544" s="216"/>
    </row>
    <row r="2545" spans="2:16">
      <c r="B2545" s="267">
        <v>46309</v>
      </c>
      <c r="C2545" s="261" t="s">
        <v>11693</v>
      </c>
      <c r="D2545" s="261" t="s">
        <v>9995</v>
      </c>
      <c r="E2545" s="261" t="s">
        <v>3036</v>
      </c>
      <c r="F2545" s="261">
        <v>514.56783381290734</v>
      </c>
      <c r="G2545" s="261" t="s">
        <v>7340</v>
      </c>
      <c r="H2545" s="261" t="s">
        <v>2945</v>
      </c>
      <c r="I2545" s="261" t="s">
        <v>10231</v>
      </c>
      <c r="J2545" s="213"/>
      <c r="K2545" s="214"/>
      <c r="L2545" s="214"/>
      <c r="M2545" s="214"/>
      <c r="N2545" s="214"/>
      <c r="O2545" s="214"/>
      <c r="P2545" s="216"/>
    </row>
    <row r="2546" spans="2:16">
      <c r="B2546" s="267">
        <v>46309</v>
      </c>
      <c r="C2546" s="261" t="s">
        <v>11693</v>
      </c>
      <c r="D2546" s="261" t="s">
        <v>9995</v>
      </c>
      <c r="E2546" s="261" t="s">
        <v>3036</v>
      </c>
      <c r="F2546" s="261">
        <v>467.32581628486508</v>
      </c>
      <c r="G2546" s="261" t="s">
        <v>7339</v>
      </c>
      <c r="H2546" s="261" t="s">
        <v>2979</v>
      </c>
      <c r="I2546" s="261" t="s">
        <v>10232</v>
      </c>
      <c r="J2546" s="213"/>
      <c r="K2546" s="214"/>
      <c r="L2546" s="214"/>
      <c r="M2546" s="214"/>
      <c r="N2546" s="214"/>
      <c r="O2546" s="214"/>
      <c r="P2546" s="216"/>
    </row>
    <row r="2547" spans="2:16">
      <c r="B2547" s="267">
        <v>46309</v>
      </c>
      <c r="C2547" s="261" t="s">
        <v>11693</v>
      </c>
      <c r="D2547" s="261" t="s">
        <v>9995</v>
      </c>
      <c r="E2547" s="261" t="s">
        <v>3036</v>
      </c>
      <c r="F2547" s="261">
        <v>2074.9395110979681</v>
      </c>
      <c r="G2547" s="261" t="s">
        <v>2919</v>
      </c>
      <c r="H2547" s="261" t="s">
        <v>2864</v>
      </c>
      <c r="I2547" s="261" t="s">
        <v>10233</v>
      </c>
      <c r="J2547" s="213"/>
      <c r="K2547" s="214"/>
      <c r="L2547" s="214"/>
      <c r="M2547" s="214"/>
      <c r="N2547" s="214"/>
      <c r="O2547" s="214"/>
      <c r="P2547" s="216"/>
    </row>
    <row r="2548" spans="2:16">
      <c r="B2548" s="267">
        <v>46309</v>
      </c>
      <c r="C2548" s="261" t="s">
        <v>11693</v>
      </c>
      <c r="D2548" s="261" t="s">
        <v>9995</v>
      </c>
      <c r="E2548" s="261" t="s">
        <v>3036</v>
      </c>
      <c r="F2548" s="261">
        <v>415.10977515205741</v>
      </c>
      <c r="G2548" s="261" t="s">
        <v>7334</v>
      </c>
      <c r="H2548" s="261" t="s">
        <v>2922</v>
      </c>
      <c r="I2548" s="261" t="s">
        <v>10234</v>
      </c>
      <c r="J2548" s="213"/>
      <c r="K2548" s="214"/>
      <c r="L2548" s="214"/>
      <c r="M2548" s="214"/>
      <c r="N2548" s="214"/>
      <c r="O2548" s="214"/>
      <c r="P2548" s="216"/>
    </row>
    <row r="2549" spans="2:16">
      <c r="B2549" s="267">
        <v>46309</v>
      </c>
      <c r="C2549" s="261" t="s">
        <v>11693</v>
      </c>
      <c r="D2549" s="261" t="s">
        <v>9995</v>
      </c>
      <c r="E2549" s="261" t="s">
        <v>3036</v>
      </c>
      <c r="F2549" s="261">
        <v>415.1141388528049</v>
      </c>
      <c r="G2549" s="261" t="s">
        <v>7334</v>
      </c>
      <c r="H2549" s="261" t="s">
        <v>2933</v>
      </c>
      <c r="I2549" s="261" t="s">
        <v>10235</v>
      </c>
      <c r="J2549" s="213"/>
      <c r="K2549" s="214"/>
      <c r="L2549" s="214"/>
      <c r="M2549" s="214"/>
      <c r="N2549" s="214"/>
      <c r="O2549" s="214"/>
      <c r="P2549" s="216"/>
    </row>
    <row r="2550" spans="2:16">
      <c r="B2550" s="267">
        <v>46309</v>
      </c>
      <c r="C2550" s="261" t="s">
        <v>11693</v>
      </c>
      <c r="D2550" s="261" t="s">
        <v>9995</v>
      </c>
      <c r="E2550" s="261" t="s">
        <v>3036</v>
      </c>
      <c r="F2550" s="261">
        <v>470.90709481760859</v>
      </c>
      <c r="G2550" s="261" t="s">
        <v>7339</v>
      </c>
      <c r="H2550" s="261" t="s">
        <v>2936</v>
      </c>
      <c r="I2550" s="261" t="s">
        <v>10236</v>
      </c>
      <c r="J2550" s="213"/>
      <c r="K2550" s="214"/>
      <c r="L2550" s="214"/>
      <c r="M2550" s="214"/>
      <c r="N2550" s="214"/>
      <c r="O2550" s="214"/>
      <c r="P2550" s="216"/>
    </row>
    <row r="2551" spans="2:16">
      <c r="B2551" s="267">
        <v>46309</v>
      </c>
      <c r="C2551" s="261" t="s">
        <v>11693</v>
      </c>
      <c r="D2551" s="261" t="s">
        <v>9995</v>
      </c>
      <c r="E2551" s="261" t="s">
        <v>3036</v>
      </c>
      <c r="F2551" s="261">
        <v>838.09630407579243</v>
      </c>
      <c r="G2551" s="261" t="s">
        <v>7340</v>
      </c>
      <c r="H2551" s="261" t="s">
        <v>2865</v>
      </c>
      <c r="I2551" s="261" t="s">
        <v>10237</v>
      </c>
      <c r="J2551" s="213"/>
      <c r="K2551" s="214"/>
      <c r="L2551" s="214"/>
      <c r="M2551" s="214"/>
      <c r="N2551" s="214"/>
      <c r="O2551" s="214"/>
      <c r="P2551" s="216"/>
    </row>
    <row r="2552" spans="2:16">
      <c r="B2552" s="267">
        <v>46309</v>
      </c>
      <c r="C2552" s="261" t="s">
        <v>7208</v>
      </c>
      <c r="D2552" s="261" t="s">
        <v>9995</v>
      </c>
      <c r="E2552" s="261" t="s">
        <v>6875</v>
      </c>
      <c r="F2552" s="261">
        <v>7339.4455377226705</v>
      </c>
      <c r="G2552" s="261" t="s">
        <v>7327</v>
      </c>
      <c r="H2552" s="261" t="s">
        <v>3042</v>
      </c>
      <c r="I2552" s="261" t="s">
        <v>10238</v>
      </c>
      <c r="J2552" s="213"/>
      <c r="K2552" s="214"/>
      <c r="L2552" s="214"/>
      <c r="M2552" s="214"/>
      <c r="N2552" s="214"/>
      <c r="O2552" s="214"/>
      <c r="P2552" s="216"/>
    </row>
    <row r="2553" spans="2:16">
      <c r="B2553" s="267">
        <v>46309</v>
      </c>
      <c r="C2553" s="261" t="s">
        <v>11685</v>
      </c>
      <c r="D2553" s="261" t="s">
        <v>9995</v>
      </c>
      <c r="E2553" s="261" t="s">
        <v>6875</v>
      </c>
      <c r="F2553" s="261">
        <v>199.20196271501479</v>
      </c>
      <c r="G2553" s="261" t="s">
        <v>7337</v>
      </c>
      <c r="H2553" s="261" t="s">
        <v>2975</v>
      </c>
      <c r="I2553" s="261" t="s">
        <v>10239</v>
      </c>
      <c r="J2553" s="213"/>
      <c r="K2553" s="214"/>
      <c r="L2553" s="214"/>
      <c r="M2553" s="214"/>
      <c r="N2553" s="214"/>
      <c r="O2553" s="214"/>
      <c r="P2553" s="216"/>
    </row>
    <row r="2554" spans="2:16">
      <c r="B2554" s="267">
        <v>46309</v>
      </c>
      <c r="C2554" s="261" t="s">
        <v>11667</v>
      </c>
      <c r="D2554" s="261" t="s">
        <v>9995</v>
      </c>
      <c r="E2554" s="261" t="s">
        <v>3034</v>
      </c>
      <c r="F2554" s="261">
        <v>424.98170324205421</v>
      </c>
      <c r="G2554" s="261" t="s">
        <v>3004</v>
      </c>
      <c r="H2554" s="261" t="s">
        <v>2933</v>
      </c>
      <c r="I2554" s="261" t="s">
        <v>10240</v>
      </c>
      <c r="J2554" s="213"/>
      <c r="K2554" s="214"/>
      <c r="L2554" s="214"/>
      <c r="M2554" s="214"/>
      <c r="N2554" s="214"/>
      <c r="O2554" s="214"/>
      <c r="P2554" s="216"/>
    </row>
    <row r="2555" spans="2:16">
      <c r="B2555" s="267">
        <v>46309</v>
      </c>
      <c r="C2555" s="261" t="s">
        <v>11667</v>
      </c>
      <c r="D2555" s="261" t="s">
        <v>9995</v>
      </c>
      <c r="E2555" s="261" t="s">
        <v>3034</v>
      </c>
      <c r="F2555" s="261">
        <v>425.04441768839018</v>
      </c>
      <c r="G2555" s="261" t="s">
        <v>3004</v>
      </c>
      <c r="H2555" s="261" t="s">
        <v>2922</v>
      </c>
      <c r="I2555" s="261" t="s">
        <v>10241</v>
      </c>
      <c r="J2555" s="213"/>
      <c r="K2555" s="214"/>
      <c r="L2555" s="214"/>
      <c r="M2555" s="214"/>
      <c r="N2555" s="214"/>
      <c r="O2555" s="214"/>
      <c r="P2555" s="216"/>
    </row>
    <row r="2556" spans="2:16">
      <c r="B2556" s="267">
        <v>46309</v>
      </c>
      <c r="C2556" s="261" t="s">
        <v>11667</v>
      </c>
      <c r="D2556" s="261" t="s">
        <v>9995</v>
      </c>
      <c r="E2556" s="261" t="s">
        <v>3034</v>
      </c>
      <c r="F2556" s="261">
        <v>718.65637179883197</v>
      </c>
      <c r="G2556" s="261" t="s">
        <v>3004</v>
      </c>
      <c r="H2556" s="261" t="s">
        <v>2917</v>
      </c>
      <c r="I2556" s="261" t="s">
        <v>10242</v>
      </c>
      <c r="J2556" s="213"/>
      <c r="K2556" s="214"/>
      <c r="L2556" s="214"/>
      <c r="M2556" s="214"/>
      <c r="N2556" s="214"/>
      <c r="O2556" s="214"/>
      <c r="P2556" s="216"/>
    </row>
    <row r="2557" spans="2:16">
      <c r="B2557" s="267">
        <v>46309</v>
      </c>
      <c r="C2557" s="261" t="s">
        <v>11667</v>
      </c>
      <c r="D2557" s="261" t="s">
        <v>9995</v>
      </c>
      <c r="E2557" s="261" t="s">
        <v>3034</v>
      </c>
      <c r="F2557" s="261">
        <v>550.72927246522158</v>
      </c>
      <c r="G2557" s="261" t="s">
        <v>3004</v>
      </c>
      <c r="H2557" s="261" t="s">
        <v>2916</v>
      </c>
      <c r="I2557" s="261" t="s">
        <v>10243</v>
      </c>
      <c r="J2557" s="213"/>
      <c r="K2557" s="214"/>
      <c r="L2557" s="214"/>
      <c r="M2557" s="214"/>
      <c r="N2557" s="214"/>
      <c r="O2557" s="214"/>
      <c r="P2557" s="216"/>
    </row>
    <row r="2558" spans="2:16">
      <c r="B2558" s="267">
        <v>46309</v>
      </c>
      <c r="C2558" s="261" t="s">
        <v>11667</v>
      </c>
      <c r="D2558" s="261" t="s">
        <v>9995</v>
      </c>
      <c r="E2558" s="261" t="s">
        <v>3034</v>
      </c>
      <c r="F2558" s="261">
        <v>449.7682474674657</v>
      </c>
      <c r="G2558" s="261" t="s">
        <v>3004</v>
      </c>
      <c r="H2558" s="261" t="s">
        <v>2975</v>
      </c>
      <c r="I2558" s="261" t="s">
        <v>10244</v>
      </c>
      <c r="J2558" s="213"/>
      <c r="K2558" s="214"/>
      <c r="L2558" s="214"/>
      <c r="M2558" s="214"/>
      <c r="N2558" s="214"/>
      <c r="O2558" s="214"/>
      <c r="P2558" s="216"/>
    </row>
    <row r="2559" spans="2:16">
      <c r="B2559" s="267">
        <v>46309</v>
      </c>
      <c r="C2559" s="261" t="s">
        <v>11667</v>
      </c>
      <c r="D2559" s="261" t="s">
        <v>9995</v>
      </c>
      <c r="E2559" s="261" t="s">
        <v>3034</v>
      </c>
      <c r="F2559" s="261">
        <v>463.4406691044569</v>
      </c>
      <c r="G2559" s="261" t="s">
        <v>3004</v>
      </c>
      <c r="H2559" s="261" t="s">
        <v>2866</v>
      </c>
      <c r="I2559" s="261" t="s">
        <v>10245</v>
      </c>
      <c r="J2559" s="213"/>
      <c r="K2559" s="214"/>
      <c r="L2559" s="214"/>
      <c r="M2559" s="214"/>
      <c r="N2559" s="214"/>
      <c r="O2559" s="214"/>
      <c r="P2559" s="216"/>
    </row>
    <row r="2560" spans="2:16">
      <c r="B2560" s="267">
        <v>46309</v>
      </c>
      <c r="C2560" s="261" t="s">
        <v>11667</v>
      </c>
      <c r="D2560" s="261" t="s">
        <v>9995</v>
      </c>
      <c r="E2560" s="261" t="s">
        <v>3034</v>
      </c>
      <c r="F2560" s="261">
        <v>550.76714672613889</v>
      </c>
      <c r="G2560" s="261" t="s">
        <v>3004</v>
      </c>
      <c r="H2560" s="261" t="s">
        <v>2978</v>
      </c>
      <c r="I2560" s="261" t="s">
        <v>10246</v>
      </c>
      <c r="J2560" s="213"/>
      <c r="K2560" s="214"/>
      <c r="L2560" s="214"/>
      <c r="M2560" s="214"/>
      <c r="N2560" s="214"/>
      <c r="O2560" s="214"/>
      <c r="P2560" s="216"/>
    </row>
    <row r="2561" spans="2:16">
      <c r="B2561" s="267">
        <v>46309</v>
      </c>
      <c r="C2561" s="261" t="s">
        <v>11667</v>
      </c>
      <c r="D2561" s="261" t="s">
        <v>9995</v>
      </c>
      <c r="E2561" s="261" t="s">
        <v>3034</v>
      </c>
      <c r="F2561" s="261">
        <v>451.68850422510877</v>
      </c>
      <c r="G2561" s="261" t="s">
        <v>3004</v>
      </c>
      <c r="H2561" s="261" t="s">
        <v>2945</v>
      </c>
      <c r="I2561" s="261" t="s">
        <v>10247</v>
      </c>
      <c r="J2561" s="213"/>
      <c r="K2561" s="214"/>
      <c r="L2561" s="214"/>
      <c r="M2561" s="214"/>
      <c r="N2561" s="214"/>
      <c r="O2561" s="214"/>
      <c r="P2561" s="216"/>
    </row>
    <row r="2562" spans="2:16">
      <c r="B2562" s="267">
        <v>46309</v>
      </c>
      <c r="C2562" s="261" t="s">
        <v>11667</v>
      </c>
      <c r="D2562" s="261" t="s">
        <v>9995</v>
      </c>
      <c r="E2562" s="261" t="s">
        <v>3034</v>
      </c>
      <c r="F2562" s="261">
        <v>451.68664345308213</v>
      </c>
      <c r="G2562" s="261" t="s">
        <v>3004</v>
      </c>
      <c r="H2562" s="261" t="s">
        <v>2974</v>
      </c>
      <c r="I2562" s="261" t="s">
        <v>10248</v>
      </c>
      <c r="J2562" s="213"/>
      <c r="K2562" s="214"/>
      <c r="L2562" s="214"/>
      <c r="M2562" s="214"/>
      <c r="N2562" s="214"/>
      <c r="O2562" s="214"/>
      <c r="P2562" s="216"/>
    </row>
    <row r="2563" spans="2:16">
      <c r="B2563" s="267">
        <v>46309</v>
      </c>
      <c r="C2563" s="261" t="s">
        <v>11667</v>
      </c>
      <c r="D2563" s="261" t="s">
        <v>9995</v>
      </c>
      <c r="E2563" s="261" t="s">
        <v>3034</v>
      </c>
      <c r="F2563" s="261">
        <v>424.91936884331523</v>
      </c>
      <c r="G2563" s="261" t="s">
        <v>3004</v>
      </c>
      <c r="H2563" s="261" t="s">
        <v>2935</v>
      </c>
      <c r="I2563" s="261" t="s">
        <v>10249</v>
      </c>
      <c r="J2563" s="213"/>
      <c r="K2563" s="214"/>
      <c r="L2563" s="214"/>
      <c r="M2563" s="214"/>
      <c r="N2563" s="214"/>
      <c r="O2563" s="214"/>
      <c r="P2563" s="216"/>
    </row>
    <row r="2564" spans="2:16">
      <c r="B2564" s="267">
        <v>46309</v>
      </c>
      <c r="C2564" s="261" t="s">
        <v>11667</v>
      </c>
      <c r="D2564" s="261" t="s">
        <v>9995</v>
      </c>
      <c r="E2564" s="261" t="s">
        <v>3034</v>
      </c>
      <c r="F2564" s="261">
        <v>424.85254763509153</v>
      </c>
      <c r="G2564" s="261" t="s">
        <v>3004</v>
      </c>
      <c r="H2564" s="261" t="s">
        <v>2936</v>
      </c>
      <c r="I2564" s="261" t="s">
        <v>10250</v>
      </c>
      <c r="J2564" s="213"/>
      <c r="K2564" s="214"/>
      <c r="L2564" s="214"/>
      <c r="M2564" s="214"/>
      <c r="N2564" s="214"/>
      <c r="O2564" s="214"/>
      <c r="P2564" s="216"/>
    </row>
    <row r="2565" spans="2:16">
      <c r="B2565" s="267">
        <v>46309</v>
      </c>
      <c r="C2565" s="261" t="s">
        <v>11667</v>
      </c>
      <c r="D2565" s="261" t="s">
        <v>9995</v>
      </c>
      <c r="E2565" s="261" t="s">
        <v>3034</v>
      </c>
      <c r="F2565" s="261">
        <v>384.58271032012999</v>
      </c>
      <c r="G2565" s="261" t="s">
        <v>7336</v>
      </c>
      <c r="H2565" s="261" t="s">
        <v>2918</v>
      </c>
      <c r="I2565" s="261" t="s">
        <v>10251</v>
      </c>
      <c r="J2565" s="213"/>
      <c r="K2565" s="214"/>
      <c r="L2565" s="214"/>
      <c r="M2565" s="214"/>
      <c r="N2565" s="214"/>
      <c r="O2565" s="214"/>
      <c r="P2565" s="216"/>
    </row>
    <row r="2566" spans="2:16">
      <c r="B2566" s="267">
        <v>46309</v>
      </c>
      <c r="C2566" s="261" t="s">
        <v>11667</v>
      </c>
      <c r="D2566" s="261" t="s">
        <v>9995</v>
      </c>
      <c r="E2566" s="261" t="s">
        <v>3034</v>
      </c>
      <c r="F2566" s="261">
        <v>444.68732831650408</v>
      </c>
      <c r="G2566" s="261" t="s">
        <v>7336</v>
      </c>
      <c r="H2566" s="261" t="s">
        <v>2976</v>
      </c>
      <c r="I2566" s="261" t="s">
        <v>10252</v>
      </c>
      <c r="J2566" s="213"/>
      <c r="K2566" s="214"/>
      <c r="L2566" s="214"/>
      <c r="M2566" s="214"/>
      <c r="N2566" s="214"/>
      <c r="O2566" s="214"/>
      <c r="P2566" s="216"/>
    </row>
    <row r="2567" spans="2:16">
      <c r="B2567" s="267">
        <v>46309</v>
      </c>
      <c r="C2567" s="261" t="s">
        <v>11667</v>
      </c>
      <c r="D2567" s="261" t="s">
        <v>9995</v>
      </c>
      <c r="E2567" s="261" t="s">
        <v>3034</v>
      </c>
      <c r="F2567" s="261">
        <v>660.07713961321861</v>
      </c>
      <c r="G2567" s="261" t="s">
        <v>7336</v>
      </c>
      <c r="H2567" s="261" t="s">
        <v>2916</v>
      </c>
      <c r="I2567" s="261" t="s">
        <v>10253</v>
      </c>
      <c r="J2567" s="213"/>
      <c r="K2567" s="214"/>
      <c r="L2567" s="214"/>
      <c r="M2567" s="214"/>
      <c r="N2567" s="214"/>
      <c r="O2567" s="214"/>
      <c r="P2567" s="216"/>
    </row>
    <row r="2568" spans="2:16">
      <c r="B2568" s="267">
        <v>46309</v>
      </c>
      <c r="C2568" s="261" t="s">
        <v>11667</v>
      </c>
      <c r="D2568" s="261" t="s">
        <v>9995</v>
      </c>
      <c r="E2568" s="261" t="s">
        <v>3034</v>
      </c>
      <c r="F2568" s="261">
        <v>1073.163186644611</v>
      </c>
      <c r="G2568" s="261" t="s">
        <v>7336</v>
      </c>
      <c r="H2568" s="261" t="s">
        <v>2977</v>
      </c>
      <c r="I2568" s="261" t="s">
        <v>10254</v>
      </c>
      <c r="J2568" s="213"/>
      <c r="K2568" s="214"/>
      <c r="L2568" s="214"/>
      <c r="M2568" s="214"/>
      <c r="N2568" s="214"/>
      <c r="O2568" s="214"/>
      <c r="P2568" s="216"/>
    </row>
    <row r="2569" spans="2:16">
      <c r="B2569" s="267">
        <v>46309</v>
      </c>
      <c r="C2569" s="261" t="s">
        <v>11667</v>
      </c>
      <c r="D2569" s="261" t="s">
        <v>9995</v>
      </c>
      <c r="E2569" s="261" t="s">
        <v>3034</v>
      </c>
      <c r="F2569" s="261">
        <v>651.03860621806234</v>
      </c>
      <c r="G2569" s="261" t="s">
        <v>7336</v>
      </c>
      <c r="H2569" s="261" t="s">
        <v>2978</v>
      </c>
      <c r="I2569" s="261" t="s">
        <v>10255</v>
      </c>
      <c r="J2569" s="213"/>
      <c r="K2569" s="214"/>
      <c r="L2569" s="214"/>
      <c r="M2569" s="214"/>
      <c r="N2569" s="214"/>
      <c r="O2569" s="214"/>
      <c r="P2569" s="216"/>
    </row>
    <row r="2570" spans="2:16">
      <c r="B2570" s="267">
        <v>46309</v>
      </c>
      <c r="C2570" s="261" t="s">
        <v>11667</v>
      </c>
      <c r="D2570" s="261" t="s">
        <v>9995</v>
      </c>
      <c r="E2570" s="261" t="s">
        <v>3034</v>
      </c>
      <c r="F2570" s="261">
        <v>386.65746021852829</v>
      </c>
      <c r="G2570" s="261" t="s">
        <v>7336</v>
      </c>
      <c r="H2570" s="261" t="s">
        <v>2922</v>
      </c>
      <c r="I2570" s="261" t="s">
        <v>10256</v>
      </c>
      <c r="J2570" s="213"/>
      <c r="K2570" s="214"/>
      <c r="L2570" s="214"/>
      <c r="M2570" s="214"/>
      <c r="N2570" s="214"/>
      <c r="O2570" s="214"/>
      <c r="P2570" s="216"/>
    </row>
    <row r="2571" spans="2:16">
      <c r="B2571" s="267">
        <v>46309</v>
      </c>
      <c r="C2571" s="261" t="s">
        <v>11667</v>
      </c>
      <c r="D2571" s="261" t="s">
        <v>9995</v>
      </c>
      <c r="E2571" s="261" t="s">
        <v>3034</v>
      </c>
      <c r="F2571" s="261">
        <v>388.73413629666902</v>
      </c>
      <c r="G2571" s="261" t="s">
        <v>7336</v>
      </c>
      <c r="H2571" s="261" t="s">
        <v>2933</v>
      </c>
      <c r="I2571" s="261" t="s">
        <v>10257</v>
      </c>
      <c r="J2571" s="213"/>
      <c r="K2571" s="214"/>
      <c r="L2571" s="214"/>
      <c r="M2571" s="214"/>
      <c r="N2571" s="214"/>
      <c r="O2571" s="214"/>
      <c r="P2571" s="216"/>
    </row>
    <row r="2572" spans="2:16">
      <c r="B2572" s="267">
        <v>46309</v>
      </c>
      <c r="C2572" s="261" t="s">
        <v>11667</v>
      </c>
      <c r="D2572" s="261" t="s">
        <v>9995</v>
      </c>
      <c r="E2572" s="261" t="s">
        <v>3034</v>
      </c>
      <c r="F2572" s="261">
        <v>572.2931098532863</v>
      </c>
      <c r="G2572" s="261" t="s">
        <v>7336</v>
      </c>
      <c r="H2572" s="261" t="s">
        <v>2865</v>
      </c>
      <c r="I2572" s="261" t="s">
        <v>10258</v>
      </c>
      <c r="J2572" s="213"/>
      <c r="K2572" s="214"/>
      <c r="L2572" s="214"/>
      <c r="M2572" s="214"/>
      <c r="N2572" s="214"/>
      <c r="O2572" s="214"/>
      <c r="P2572" s="216"/>
    </row>
    <row r="2573" spans="2:16">
      <c r="B2573" s="267">
        <v>46309</v>
      </c>
      <c r="C2573" s="261" t="s">
        <v>11667</v>
      </c>
      <c r="D2573" s="261" t="s">
        <v>9995</v>
      </c>
      <c r="E2573" s="261" t="s">
        <v>3034</v>
      </c>
      <c r="F2573" s="261">
        <v>449.59773023659358</v>
      </c>
      <c r="G2573" s="261" t="s">
        <v>7336</v>
      </c>
      <c r="H2573" s="261" t="s">
        <v>2864</v>
      </c>
      <c r="I2573" s="261" t="s">
        <v>10259</v>
      </c>
      <c r="J2573" s="213"/>
      <c r="K2573" s="214"/>
      <c r="L2573" s="214"/>
      <c r="M2573" s="214"/>
      <c r="N2573" s="214"/>
      <c r="O2573" s="214"/>
      <c r="P2573" s="216"/>
    </row>
    <row r="2574" spans="2:16">
      <c r="B2574" s="267">
        <v>46309</v>
      </c>
      <c r="C2574" s="261" t="s">
        <v>11667</v>
      </c>
      <c r="D2574" s="261" t="s">
        <v>9995</v>
      </c>
      <c r="E2574" s="261" t="s">
        <v>3034</v>
      </c>
      <c r="F2574" s="261">
        <v>449.52554977312678</v>
      </c>
      <c r="G2574" s="261" t="s">
        <v>7336</v>
      </c>
      <c r="H2574" s="261" t="s">
        <v>2945</v>
      </c>
      <c r="I2574" s="261" t="s">
        <v>10260</v>
      </c>
      <c r="J2574" s="213"/>
      <c r="K2574" s="214"/>
      <c r="L2574" s="214"/>
      <c r="M2574" s="214"/>
      <c r="N2574" s="214"/>
      <c r="O2574" s="214"/>
      <c r="P2574" s="216"/>
    </row>
    <row r="2575" spans="2:16">
      <c r="B2575" s="267">
        <v>46309</v>
      </c>
      <c r="C2575" s="261" t="s">
        <v>11667</v>
      </c>
      <c r="D2575" s="261" t="s">
        <v>9995</v>
      </c>
      <c r="E2575" s="261" t="s">
        <v>3034</v>
      </c>
      <c r="F2575" s="261">
        <v>456.96126354206348</v>
      </c>
      <c r="G2575" s="261" t="s">
        <v>7336</v>
      </c>
      <c r="H2575" s="261" t="s">
        <v>2975</v>
      </c>
      <c r="I2575" s="261" t="s">
        <v>10261</v>
      </c>
      <c r="J2575" s="213"/>
      <c r="K2575" s="214"/>
      <c r="L2575" s="214"/>
      <c r="M2575" s="214"/>
      <c r="N2575" s="214"/>
      <c r="O2575" s="214"/>
      <c r="P2575" s="216"/>
    </row>
    <row r="2576" spans="2:16">
      <c r="B2576" s="267">
        <v>46309</v>
      </c>
      <c r="C2576" s="261" t="s">
        <v>11667</v>
      </c>
      <c r="D2576" s="261" t="s">
        <v>9995</v>
      </c>
      <c r="E2576" s="261" t="s">
        <v>3034</v>
      </c>
      <c r="F2576" s="261">
        <v>762.43488866463304</v>
      </c>
      <c r="G2576" s="261" t="s">
        <v>7336</v>
      </c>
      <c r="H2576" s="261" t="s">
        <v>2974</v>
      </c>
      <c r="I2576" s="261" t="s">
        <v>10262</v>
      </c>
      <c r="J2576" s="213"/>
      <c r="K2576" s="214"/>
      <c r="L2576" s="214"/>
      <c r="M2576" s="214"/>
      <c r="N2576" s="214"/>
      <c r="O2576" s="214"/>
      <c r="P2576" s="216"/>
    </row>
    <row r="2577" spans="2:16">
      <c r="B2577" s="267">
        <v>46309</v>
      </c>
      <c r="C2577" s="261" t="s">
        <v>11667</v>
      </c>
      <c r="D2577" s="261" t="s">
        <v>9995</v>
      </c>
      <c r="E2577" s="261" t="s">
        <v>3034</v>
      </c>
      <c r="F2577" s="261">
        <v>455.02722506085411</v>
      </c>
      <c r="G2577" s="261" t="s">
        <v>7336</v>
      </c>
      <c r="H2577" s="261" t="s">
        <v>2866</v>
      </c>
      <c r="I2577" s="261" t="s">
        <v>10263</v>
      </c>
      <c r="J2577" s="213"/>
      <c r="K2577" s="214"/>
      <c r="L2577" s="214"/>
      <c r="M2577" s="214"/>
      <c r="N2577" s="214"/>
      <c r="O2577" s="214"/>
      <c r="P2577" s="216"/>
    </row>
    <row r="2578" spans="2:16">
      <c r="B2578" s="267">
        <v>46309</v>
      </c>
      <c r="C2578" s="261" t="s">
        <v>11667</v>
      </c>
      <c r="D2578" s="261" t="s">
        <v>9995</v>
      </c>
      <c r="E2578" s="261" t="s">
        <v>3034</v>
      </c>
      <c r="F2578" s="261">
        <v>548.42958067241125</v>
      </c>
      <c r="G2578" s="261" t="s">
        <v>7344</v>
      </c>
      <c r="H2578" s="261" t="s">
        <v>2922</v>
      </c>
      <c r="I2578" s="261" t="s">
        <v>10264</v>
      </c>
      <c r="J2578" s="213"/>
      <c r="K2578" s="214"/>
      <c r="L2578" s="214"/>
      <c r="M2578" s="214"/>
      <c r="N2578" s="214"/>
      <c r="O2578" s="214"/>
      <c r="P2578" s="216"/>
    </row>
    <row r="2579" spans="2:16">
      <c r="B2579" s="267">
        <v>46309</v>
      </c>
      <c r="C2579" s="261" t="s">
        <v>11667</v>
      </c>
      <c r="D2579" s="261" t="s">
        <v>9995</v>
      </c>
      <c r="E2579" s="261" t="s">
        <v>3034</v>
      </c>
      <c r="F2579" s="261">
        <v>947.67038626316935</v>
      </c>
      <c r="G2579" s="261" t="s">
        <v>3004</v>
      </c>
      <c r="H2579" s="261" t="s">
        <v>2864</v>
      </c>
      <c r="I2579" s="261" t="s">
        <v>10265</v>
      </c>
      <c r="J2579" s="213"/>
      <c r="K2579" s="214"/>
      <c r="L2579" s="214"/>
      <c r="M2579" s="214"/>
      <c r="N2579" s="214"/>
      <c r="O2579" s="214"/>
      <c r="P2579" s="216"/>
    </row>
    <row r="2580" spans="2:16">
      <c r="B2580" s="267">
        <v>46309</v>
      </c>
      <c r="C2580" s="261" t="s">
        <v>11667</v>
      </c>
      <c r="D2580" s="261" t="s">
        <v>9995</v>
      </c>
      <c r="E2580" s="261" t="s">
        <v>3034</v>
      </c>
      <c r="F2580" s="261">
        <v>1175.1994446448521</v>
      </c>
      <c r="G2580" s="261" t="s">
        <v>3004</v>
      </c>
      <c r="H2580" s="261" t="s">
        <v>2865</v>
      </c>
      <c r="I2580" s="261" t="s">
        <v>10266</v>
      </c>
      <c r="J2580" s="213"/>
      <c r="K2580" s="214"/>
      <c r="L2580" s="214"/>
      <c r="M2580" s="214"/>
      <c r="N2580" s="214"/>
      <c r="O2580" s="214"/>
      <c r="P2580" s="216"/>
    </row>
    <row r="2581" spans="2:16">
      <c r="B2581" s="267">
        <v>46309</v>
      </c>
      <c r="C2581" s="261" t="s">
        <v>11667</v>
      </c>
      <c r="D2581" s="261" t="s">
        <v>9995</v>
      </c>
      <c r="E2581" s="261" t="s">
        <v>3034</v>
      </c>
      <c r="F2581" s="261">
        <v>525.1399548118934</v>
      </c>
      <c r="G2581" s="261" t="s">
        <v>3004</v>
      </c>
      <c r="H2581" s="261" t="s">
        <v>2937</v>
      </c>
      <c r="I2581" s="261" t="s">
        <v>10267</v>
      </c>
      <c r="J2581" s="213"/>
      <c r="K2581" s="214"/>
      <c r="L2581" s="214"/>
      <c r="M2581" s="214"/>
      <c r="N2581" s="214"/>
      <c r="O2581" s="214"/>
      <c r="P2581" s="216"/>
    </row>
    <row r="2582" spans="2:16">
      <c r="B2582" s="267">
        <v>46309</v>
      </c>
      <c r="C2582" s="261" t="s">
        <v>7722</v>
      </c>
      <c r="D2582" s="261" t="s">
        <v>9995</v>
      </c>
      <c r="E2582" s="261" t="s">
        <v>7409</v>
      </c>
      <c r="F2582" s="261">
        <v>730.42136406898499</v>
      </c>
      <c r="G2582" s="261" t="s">
        <v>3008</v>
      </c>
      <c r="H2582" s="261" t="s">
        <v>2945</v>
      </c>
      <c r="I2582" s="261" t="s">
        <v>10268</v>
      </c>
      <c r="J2582" s="213"/>
      <c r="K2582" s="214"/>
      <c r="L2582" s="214"/>
      <c r="M2582" s="214"/>
      <c r="N2582" s="214"/>
      <c r="O2582" s="214"/>
      <c r="P2582" s="216"/>
    </row>
    <row r="2583" spans="2:16">
      <c r="B2583" s="267">
        <v>46309</v>
      </c>
      <c r="C2583" s="261" t="s">
        <v>7722</v>
      </c>
      <c r="D2583" s="261" t="s">
        <v>9995</v>
      </c>
      <c r="E2583" s="261" t="s">
        <v>7409</v>
      </c>
      <c r="F2583" s="261">
        <v>459.91562886536121</v>
      </c>
      <c r="G2583" s="261" t="s">
        <v>3008</v>
      </c>
      <c r="H2583" s="261" t="s">
        <v>2866</v>
      </c>
      <c r="I2583" s="261" t="s">
        <v>10269</v>
      </c>
      <c r="J2583" s="213"/>
      <c r="K2583" s="214"/>
      <c r="L2583" s="214"/>
      <c r="M2583" s="214"/>
      <c r="N2583" s="214"/>
      <c r="O2583" s="214"/>
      <c r="P2583" s="216"/>
    </row>
    <row r="2584" spans="2:16">
      <c r="B2584" s="267">
        <v>46309</v>
      </c>
      <c r="C2584" s="261" t="s">
        <v>7722</v>
      </c>
      <c r="D2584" s="261" t="s">
        <v>9995</v>
      </c>
      <c r="E2584" s="261" t="s">
        <v>7409</v>
      </c>
      <c r="F2584" s="261">
        <v>459.91738751158118</v>
      </c>
      <c r="G2584" s="261" t="s">
        <v>3008</v>
      </c>
      <c r="H2584" s="261" t="s">
        <v>2976</v>
      </c>
      <c r="I2584" s="261" t="s">
        <v>10270</v>
      </c>
      <c r="J2584" s="213"/>
      <c r="K2584" s="214"/>
      <c r="L2584" s="214"/>
      <c r="M2584" s="214"/>
      <c r="N2584" s="214"/>
      <c r="O2584" s="214"/>
      <c r="P2584" s="216"/>
    </row>
    <row r="2585" spans="2:16">
      <c r="B2585" s="267">
        <v>46309</v>
      </c>
      <c r="C2585" s="261" t="s">
        <v>7722</v>
      </c>
      <c r="D2585" s="261" t="s">
        <v>9995</v>
      </c>
      <c r="E2585" s="261" t="s">
        <v>7409</v>
      </c>
      <c r="F2585" s="261">
        <v>543.20120049268007</v>
      </c>
      <c r="G2585" s="261" t="s">
        <v>3008</v>
      </c>
      <c r="H2585" s="261" t="s">
        <v>2977</v>
      </c>
      <c r="I2585" s="261" t="s">
        <v>10271</v>
      </c>
      <c r="J2585" s="213"/>
      <c r="K2585" s="214"/>
      <c r="L2585" s="214"/>
      <c r="M2585" s="214"/>
      <c r="N2585" s="214"/>
      <c r="O2585" s="214"/>
      <c r="P2585" s="216"/>
    </row>
    <row r="2586" spans="2:16">
      <c r="B2586" s="267">
        <v>46309</v>
      </c>
      <c r="C2586" s="261" t="s">
        <v>7722</v>
      </c>
      <c r="D2586" s="261" t="s">
        <v>9995</v>
      </c>
      <c r="E2586" s="261" t="s">
        <v>7409</v>
      </c>
      <c r="F2586" s="261">
        <v>844.21916632082775</v>
      </c>
      <c r="G2586" s="261" t="s">
        <v>3008</v>
      </c>
      <c r="H2586" s="261" t="s">
        <v>2978</v>
      </c>
      <c r="I2586" s="261" t="s">
        <v>10272</v>
      </c>
      <c r="J2586" s="213"/>
      <c r="K2586" s="214"/>
      <c r="L2586" s="214"/>
      <c r="M2586" s="214"/>
      <c r="N2586" s="214"/>
      <c r="O2586" s="214"/>
      <c r="P2586" s="216"/>
    </row>
    <row r="2587" spans="2:16">
      <c r="B2587" s="267">
        <v>46309</v>
      </c>
      <c r="C2587" s="261" t="s">
        <v>7722</v>
      </c>
      <c r="D2587" s="261" t="s">
        <v>9995</v>
      </c>
      <c r="E2587" s="261" t="s">
        <v>7409</v>
      </c>
      <c r="F2587" s="261">
        <v>433.71686775423592</v>
      </c>
      <c r="G2587" s="261" t="s">
        <v>3008</v>
      </c>
      <c r="H2587" s="261" t="s">
        <v>2916</v>
      </c>
      <c r="I2587" s="261" t="s">
        <v>10273</v>
      </c>
      <c r="J2587" s="213"/>
      <c r="K2587" s="214"/>
      <c r="L2587" s="214"/>
      <c r="M2587" s="214"/>
      <c r="N2587" s="214"/>
      <c r="O2587" s="214"/>
      <c r="P2587" s="216"/>
    </row>
    <row r="2588" spans="2:16">
      <c r="B2588" s="267">
        <v>46309</v>
      </c>
      <c r="C2588" s="261" t="s">
        <v>7722</v>
      </c>
      <c r="D2588" s="261" t="s">
        <v>9995</v>
      </c>
      <c r="E2588" s="261" t="s">
        <v>7409</v>
      </c>
      <c r="F2588" s="261">
        <v>412.84491012431681</v>
      </c>
      <c r="G2588" s="261" t="s">
        <v>3008</v>
      </c>
      <c r="H2588" s="261" t="s">
        <v>2917</v>
      </c>
      <c r="I2588" s="261" t="s">
        <v>10274</v>
      </c>
      <c r="J2588" s="213"/>
      <c r="K2588" s="214"/>
      <c r="L2588" s="214"/>
      <c r="M2588" s="214"/>
      <c r="N2588" s="214"/>
      <c r="O2588" s="214"/>
      <c r="P2588" s="216"/>
    </row>
    <row r="2589" spans="2:16">
      <c r="B2589" s="267">
        <v>46309</v>
      </c>
      <c r="C2589" s="261" t="s">
        <v>7722</v>
      </c>
      <c r="D2589" s="261" t="s">
        <v>9995</v>
      </c>
      <c r="E2589" s="261" t="s">
        <v>7409</v>
      </c>
      <c r="F2589" s="261">
        <v>386.52160175517201</v>
      </c>
      <c r="G2589" s="261" t="s">
        <v>3008</v>
      </c>
      <c r="H2589" s="261" t="s">
        <v>2918</v>
      </c>
      <c r="I2589" s="261" t="s">
        <v>10275</v>
      </c>
      <c r="J2589" s="213"/>
      <c r="K2589" s="214"/>
      <c r="L2589" s="214"/>
      <c r="M2589" s="214"/>
      <c r="N2589" s="214"/>
      <c r="O2589" s="214"/>
      <c r="P2589" s="216"/>
    </row>
    <row r="2590" spans="2:16">
      <c r="B2590" s="267">
        <v>46309</v>
      </c>
      <c r="C2590" s="261" t="s">
        <v>7722</v>
      </c>
      <c r="D2590" s="261" t="s">
        <v>9995</v>
      </c>
      <c r="E2590" s="261" t="s">
        <v>7409</v>
      </c>
      <c r="F2590" s="261">
        <v>386.51913942024112</v>
      </c>
      <c r="G2590" s="261" t="s">
        <v>3008</v>
      </c>
      <c r="H2590" s="261" t="s">
        <v>2922</v>
      </c>
      <c r="I2590" s="261" t="s">
        <v>10276</v>
      </c>
      <c r="J2590" s="213"/>
      <c r="K2590" s="214"/>
      <c r="L2590" s="214"/>
      <c r="M2590" s="214"/>
      <c r="N2590" s="214"/>
      <c r="O2590" s="214"/>
      <c r="P2590" s="216"/>
    </row>
    <row r="2591" spans="2:16">
      <c r="B2591" s="267">
        <v>46309</v>
      </c>
      <c r="C2591" s="261" t="s">
        <v>7722</v>
      </c>
      <c r="D2591" s="261" t="s">
        <v>9995</v>
      </c>
      <c r="E2591" s="261" t="s">
        <v>7409</v>
      </c>
      <c r="F2591" s="261">
        <v>456.44816472566117</v>
      </c>
      <c r="G2591" s="261" t="s">
        <v>7359</v>
      </c>
      <c r="H2591" s="261" t="s">
        <v>2917</v>
      </c>
      <c r="I2591" s="261" t="s">
        <v>10277</v>
      </c>
      <c r="J2591" s="213"/>
      <c r="K2591" s="214"/>
      <c r="L2591" s="214"/>
      <c r="M2591" s="214"/>
      <c r="N2591" s="214"/>
      <c r="O2591" s="214"/>
      <c r="P2591" s="216"/>
    </row>
    <row r="2592" spans="2:16">
      <c r="B2592" s="267">
        <v>46309</v>
      </c>
      <c r="C2592" s="261" t="s">
        <v>7722</v>
      </c>
      <c r="D2592" s="261" t="s">
        <v>9995</v>
      </c>
      <c r="E2592" s="261" t="s">
        <v>7409</v>
      </c>
      <c r="F2592" s="261">
        <v>704.32661144435406</v>
      </c>
      <c r="G2592" s="261" t="s">
        <v>3008</v>
      </c>
      <c r="H2592" s="261" t="s">
        <v>2865</v>
      </c>
      <c r="I2592" s="261" t="s">
        <v>10278</v>
      </c>
      <c r="J2592" s="213"/>
      <c r="K2592" s="214"/>
      <c r="L2592" s="214"/>
      <c r="M2592" s="214"/>
      <c r="N2592" s="214"/>
      <c r="O2592" s="214"/>
      <c r="P2592" s="216"/>
    </row>
    <row r="2593" spans="2:16">
      <c r="B2593" s="267">
        <v>46309</v>
      </c>
      <c r="C2593" s="261" t="s">
        <v>7722</v>
      </c>
      <c r="D2593" s="261" t="s">
        <v>9995</v>
      </c>
      <c r="E2593" s="261" t="s">
        <v>7409</v>
      </c>
      <c r="F2593" s="261">
        <v>451.23242159374058</v>
      </c>
      <c r="G2593" s="261" t="s">
        <v>3008</v>
      </c>
      <c r="H2593" s="261" t="s">
        <v>2864</v>
      </c>
      <c r="I2593" s="261" t="s">
        <v>10279</v>
      </c>
      <c r="J2593" s="213"/>
      <c r="K2593" s="214"/>
      <c r="L2593" s="214"/>
      <c r="M2593" s="214"/>
      <c r="N2593" s="214"/>
      <c r="O2593" s="214"/>
      <c r="P2593" s="216"/>
    </row>
    <row r="2594" spans="2:16">
      <c r="B2594" s="267">
        <v>46309</v>
      </c>
      <c r="C2594" s="261" t="s">
        <v>7722</v>
      </c>
      <c r="D2594" s="261" t="s">
        <v>9995</v>
      </c>
      <c r="E2594" s="261" t="s">
        <v>7409</v>
      </c>
      <c r="F2594" s="261">
        <v>456.92228866741061</v>
      </c>
      <c r="G2594" s="261" t="s">
        <v>3008</v>
      </c>
      <c r="H2594" s="261" t="s">
        <v>2936</v>
      </c>
      <c r="I2594" s="261" t="s">
        <v>10280</v>
      </c>
      <c r="J2594" s="213"/>
      <c r="K2594" s="214"/>
      <c r="L2594" s="214"/>
      <c r="M2594" s="214"/>
      <c r="N2594" s="214"/>
      <c r="O2594" s="214"/>
      <c r="P2594" s="216"/>
    </row>
    <row r="2595" spans="2:16">
      <c r="B2595" s="267">
        <v>46309</v>
      </c>
      <c r="C2595" s="261" t="s">
        <v>7722</v>
      </c>
      <c r="D2595" s="261" t="s">
        <v>9995</v>
      </c>
      <c r="E2595" s="261" t="s">
        <v>7409</v>
      </c>
      <c r="F2595" s="261">
        <v>178.6860558632761</v>
      </c>
      <c r="G2595" s="261" t="s">
        <v>7359</v>
      </c>
      <c r="H2595" s="261" t="s">
        <v>2864</v>
      </c>
      <c r="I2595" s="261" t="s">
        <v>10281</v>
      </c>
      <c r="J2595" s="213"/>
      <c r="K2595" s="214"/>
      <c r="L2595" s="214"/>
      <c r="M2595" s="214"/>
      <c r="N2595" s="214"/>
      <c r="O2595" s="214"/>
      <c r="P2595" s="216"/>
    </row>
    <row r="2596" spans="2:16">
      <c r="B2596" s="267">
        <v>46309</v>
      </c>
      <c r="C2596" s="261" t="s">
        <v>7722</v>
      </c>
      <c r="D2596" s="261" t="s">
        <v>9995</v>
      </c>
      <c r="E2596" s="261" t="s">
        <v>7409</v>
      </c>
      <c r="F2596" s="261">
        <v>190.92470816336569</v>
      </c>
      <c r="G2596" s="261" t="s">
        <v>7359</v>
      </c>
      <c r="H2596" s="261" t="s">
        <v>2976</v>
      </c>
      <c r="I2596" s="261" t="s">
        <v>10282</v>
      </c>
      <c r="J2596" s="213"/>
      <c r="K2596" s="214"/>
      <c r="L2596" s="214"/>
      <c r="M2596" s="214"/>
      <c r="N2596" s="214"/>
      <c r="O2596" s="214"/>
      <c r="P2596" s="216"/>
    </row>
    <row r="2597" spans="2:16">
      <c r="B2597" s="267">
        <v>46309</v>
      </c>
      <c r="C2597" s="261" t="s">
        <v>7722</v>
      </c>
      <c r="D2597" s="261" t="s">
        <v>9995</v>
      </c>
      <c r="E2597" s="261" t="s">
        <v>7409</v>
      </c>
      <c r="F2597" s="261">
        <v>190.9274813178927</v>
      </c>
      <c r="G2597" s="261" t="s">
        <v>7359</v>
      </c>
      <c r="H2597" s="261" t="s">
        <v>2977</v>
      </c>
      <c r="I2597" s="261" t="s">
        <v>10283</v>
      </c>
      <c r="J2597" s="213"/>
      <c r="K2597" s="214"/>
      <c r="L2597" s="214"/>
      <c r="M2597" s="214"/>
      <c r="N2597" s="214"/>
      <c r="O2597" s="214"/>
      <c r="P2597" s="216"/>
    </row>
    <row r="2598" spans="2:16">
      <c r="B2598" s="267">
        <v>46309</v>
      </c>
      <c r="C2598" s="261" t="s">
        <v>7722</v>
      </c>
      <c r="D2598" s="261" t="s">
        <v>9995</v>
      </c>
      <c r="E2598" s="261" t="s">
        <v>7409</v>
      </c>
      <c r="F2598" s="261">
        <v>190.92543738894159</v>
      </c>
      <c r="G2598" s="261" t="s">
        <v>7359</v>
      </c>
      <c r="H2598" s="261" t="s">
        <v>2978</v>
      </c>
      <c r="I2598" s="261" t="s">
        <v>10284</v>
      </c>
      <c r="J2598" s="213"/>
      <c r="K2598" s="214"/>
      <c r="L2598" s="214"/>
      <c r="M2598" s="214"/>
      <c r="N2598" s="214"/>
      <c r="O2598" s="214"/>
      <c r="P2598" s="216"/>
    </row>
    <row r="2599" spans="2:16">
      <c r="B2599" s="267">
        <v>46309</v>
      </c>
      <c r="C2599" s="261" t="s">
        <v>7722</v>
      </c>
      <c r="D2599" s="261" t="s">
        <v>9995</v>
      </c>
      <c r="E2599" s="261" t="s">
        <v>7409</v>
      </c>
      <c r="F2599" s="261">
        <v>248.73770551197231</v>
      </c>
      <c r="G2599" s="261" t="s">
        <v>7359</v>
      </c>
      <c r="H2599" s="261" t="s">
        <v>2916</v>
      </c>
      <c r="I2599" s="261" t="s">
        <v>10285</v>
      </c>
      <c r="J2599" s="213"/>
      <c r="K2599" s="214"/>
      <c r="L2599" s="214"/>
      <c r="M2599" s="214"/>
      <c r="N2599" s="214"/>
      <c r="O2599" s="214"/>
      <c r="P2599" s="216"/>
    </row>
    <row r="2600" spans="2:16">
      <c r="B2600" s="267">
        <v>46309</v>
      </c>
      <c r="C2600" s="261" t="s">
        <v>7722</v>
      </c>
      <c r="D2600" s="261" t="s">
        <v>9995</v>
      </c>
      <c r="E2600" s="261" t="s">
        <v>7409</v>
      </c>
      <c r="F2600" s="261">
        <v>210.99033764540221</v>
      </c>
      <c r="G2600" s="261" t="s">
        <v>7359</v>
      </c>
      <c r="H2600" s="261" t="s">
        <v>2918</v>
      </c>
      <c r="I2600" s="261" t="s">
        <v>10286</v>
      </c>
      <c r="J2600" s="213"/>
      <c r="K2600" s="214"/>
      <c r="L2600" s="214"/>
      <c r="M2600" s="214"/>
      <c r="N2600" s="214"/>
      <c r="O2600" s="214"/>
      <c r="P2600" s="216"/>
    </row>
    <row r="2601" spans="2:16">
      <c r="B2601" s="267">
        <v>46309</v>
      </c>
      <c r="C2601" s="261" t="s">
        <v>7722</v>
      </c>
      <c r="D2601" s="261" t="s">
        <v>9995</v>
      </c>
      <c r="E2601" s="261" t="s">
        <v>7409</v>
      </c>
      <c r="F2601" s="261">
        <v>153.7863886822015</v>
      </c>
      <c r="G2601" s="261" t="s">
        <v>7359</v>
      </c>
      <c r="H2601" s="261" t="s">
        <v>2933</v>
      </c>
      <c r="I2601" s="261" t="s">
        <v>10287</v>
      </c>
      <c r="J2601" s="213"/>
      <c r="K2601" s="214"/>
      <c r="L2601" s="214"/>
      <c r="M2601" s="214"/>
      <c r="N2601" s="214"/>
      <c r="O2601" s="214"/>
      <c r="P2601" s="216"/>
    </row>
    <row r="2602" spans="2:16">
      <c r="B2602" s="267">
        <v>46309</v>
      </c>
      <c r="C2602" s="261" t="s">
        <v>7722</v>
      </c>
      <c r="D2602" s="261" t="s">
        <v>9995</v>
      </c>
      <c r="E2602" s="261" t="s">
        <v>7409</v>
      </c>
      <c r="F2602" s="261">
        <v>153.78475093469021</v>
      </c>
      <c r="G2602" s="261" t="s">
        <v>7359</v>
      </c>
      <c r="H2602" s="261" t="s">
        <v>2935</v>
      </c>
      <c r="I2602" s="261" t="s">
        <v>10288</v>
      </c>
      <c r="J2602" s="213"/>
      <c r="K2602" s="214"/>
      <c r="L2602" s="214"/>
      <c r="M2602" s="214"/>
      <c r="N2602" s="214"/>
      <c r="O2602" s="214"/>
      <c r="P2602" s="216"/>
    </row>
    <row r="2603" spans="2:16">
      <c r="B2603" s="267">
        <v>46309</v>
      </c>
      <c r="C2603" s="261" t="s">
        <v>7722</v>
      </c>
      <c r="D2603" s="261" t="s">
        <v>9995</v>
      </c>
      <c r="E2603" s="261" t="s">
        <v>7409</v>
      </c>
      <c r="F2603" s="261">
        <v>153.78537482395771</v>
      </c>
      <c r="G2603" s="261" t="s">
        <v>7359</v>
      </c>
      <c r="H2603" s="261" t="s">
        <v>2936</v>
      </c>
      <c r="I2603" s="261" t="s">
        <v>10289</v>
      </c>
      <c r="J2603" s="213"/>
      <c r="K2603" s="214"/>
      <c r="L2603" s="214"/>
      <c r="M2603" s="214"/>
      <c r="N2603" s="214"/>
      <c r="O2603" s="214"/>
      <c r="P2603" s="216"/>
    </row>
    <row r="2604" spans="2:16">
      <c r="B2604" s="267">
        <v>46309</v>
      </c>
      <c r="C2604" s="261" t="s">
        <v>7722</v>
      </c>
      <c r="D2604" s="261" t="s">
        <v>9995</v>
      </c>
      <c r="E2604" s="261" t="s">
        <v>7409</v>
      </c>
      <c r="F2604" s="261">
        <v>153.78539650514719</v>
      </c>
      <c r="G2604" s="261" t="s">
        <v>7359</v>
      </c>
      <c r="H2604" s="261" t="s">
        <v>2937</v>
      </c>
      <c r="I2604" s="261" t="s">
        <v>10290</v>
      </c>
      <c r="J2604" s="213"/>
      <c r="K2604" s="214"/>
      <c r="L2604" s="214"/>
      <c r="M2604" s="214"/>
      <c r="N2604" s="214"/>
      <c r="O2604" s="214"/>
      <c r="P2604" s="216"/>
    </row>
    <row r="2605" spans="2:16">
      <c r="B2605" s="267">
        <v>46309</v>
      </c>
      <c r="C2605" s="261" t="s">
        <v>7722</v>
      </c>
      <c r="D2605" s="261" t="s">
        <v>9995</v>
      </c>
      <c r="E2605" s="261" t="s">
        <v>7409</v>
      </c>
      <c r="F2605" s="261">
        <v>153.7838579136878</v>
      </c>
      <c r="G2605" s="261" t="s">
        <v>7359</v>
      </c>
      <c r="H2605" s="261" t="s">
        <v>2938</v>
      </c>
      <c r="I2605" s="261" t="s">
        <v>10291</v>
      </c>
      <c r="J2605" s="213"/>
      <c r="K2605" s="214"/>
      <c r="L2605" s="214"/>
      <c r="M2605" s="214"/>
      <c r="N2605" s="214"/>
      <c r="O2605" s="214"/>
      <c r="P2605" s="216"/>
    </row>
    <row r="2606" spans="2:16">
      <c r="B2606" s="267">
        <v>46309</v>
      </c>
      <c r="C2606" s="261" t="s">
        <v>7722</v>
      </c>
      <c r="D2606" s="261" t="s">
        <v>9995</v>
      </c>
      <c r="E2606" s="261" t="s">
        <v>7409</v>
      </c>
      <c r="F2606" s="261">
        <v>153.78686972893769</v>
      </c>
      <c r="G2606" s="261" t="s">
        <v>7359</v>
      </c>
      <c r="H2606" s="261" t="s">
        <v>2939</v>
      </c>
      <c r="I2606" s="261" t="s">
        <v>10292</v>
      </c>
      <c r="J2606" s="213"/>
      <c r="K2606" s="214"/>
      <c r="L2606" s="214"/>
      <c r="M2606" s="214"/>
      <c r="N2606" s="214"/>
      <c r="O2606" s="214"/>
      <c r="P2606" s="216"/>
    </row>
    <row r="2607" spans="2:16">
      <c r="B2607" s="267">
        <v>46309</v>
      </c>
      <c r="C2607" s="261" t="s">
        <v>7722</v>
      </c>
      <c r="D2607" s="261" t="s">
        <v>9995</v>
      </c>
      <c r="E2607" s="261" t="s">
        <v>7409</v>
      </c>
      <c r="F2607" s="261">
        <v>196.47411222150549</v>
      </c>
      <c r="G2607" s="261" t="s">
        <v>7359</v>
      </c>
      <c r="H2607" s="261" t="s">
        <v>2922</v>
      </c>
      <c r="I2607" s="261" t="s">
        <v>10293</v>
      </c>
      <c r="J2607" s="213"/>
      <c r="K2607" s="214"/>
      <c r="L2607" s="214"/>
      <c r="M2607" s="214"/>
      <c r="N2607" s="214"/>
      <c r="O2607" s="214"/>
      <c r="P2607" s="216"/>
    </row>
    <row r="2608" spans="2:16">
      <c r="B2608" s="267">
        <v>46309</v>
      </c>
      <c r="C2608" s="261" t="s">
        <v>7722</v>
      </c>
      <c r="D2608" s="261" t="s">
        <v>9995</v>
      </c>
      <c r="E2608" s="261" t="s">
        <v>7409</v>
      </c>
      <c r="F2608" s="261">
        <v>175.30051787849521</v>
      </c>
      <c r="G2608" s="261" t="s">
        <v>7359</v>
      </c>
      <c r="H2608" s="261" t="s">
        <v>2865</v>
      </c>
      <c r="I2608" s="261" t="s">
        <v>10294</v>
      </c>
      <c r="J2608" s="213"/>
      <c r="K2608" s="214"/>
      <c r="L2608" s="214"/>
      <c r="M2608" s="214"/>
      <c r="N2608" s="214"/>
      <c r="O2608" s="214"/>
      <c r="P2608" s="216"/>
    </row>
    <row r="2609" spans="2:16">
      <c r="B2609" s="267">
        <v>46309</v>
      </c>
      <c r="C2609" s="261" t="s">
        <v>11660</v>
      </c>
      <c r="D2609" s="261" t="s">
        <v>9995</v>
      </c>
      <c r="E2609" s="261" t="s">
        <v>3049</v>
      </c>
      <c r="F2609" s="261">
        <v>458.56552822911181</v>
      </c>
      <c r="G2609" s="261" t="s">
        <v>7363</v>
      </c>
      <c r="H2609" s="261" t="s">
        <v>3022</v>
      </c>
      <c r="I2609" s="261" t="s">
        <v>10295</v>
      </c>
      <c r="J2609" s="213"/>
      <c r="K2609" s="214"/>
      <c r="L2609" s="214"/>
      <c r="M2609" s="214"/>
      <c r="N2609" s="214"/>
      <c r="O2609" s="214"/>
      <c r="P2609" s="216"/>
    </row>
    <row r="2610" spans="2:16">
      <c r="B2610" s="267">
        <v>46309</v>
      </c>
      <c r="C2610" s="261" t="s">
        <v>11660</v>
      </c>
      <c r="D2610" s="261" t="s">
        <v>9995</v>
      </c>
      <c r="E2610" s="261" t="s">
        <v>3049</v>
      </c>
      <c r="F2610" s="261">
        <v>440.89247656520462</v>
      </c>
      <c r="G2610" s="261" t="s">
        <v>7364</v>
      </c>
      <c r="H2610" s="261" t="s">
        <v>2981</v>
      </c>
      <c r="I2610" s="261" t="s">
        <v>10296</v>
      </c>
      <c r="J2610" s="213"/>
      <c r="K2610" s="214"/>
      <c r="L2610" s="214"/>
      <c r="M2610" s="214"/>
      <c r="N2610" s="214"/>
      <c r="O2610" s="214"/>
      <c r="P2610" s="216"/>
    </row>
    <row r="2611" spans="2:16">
      <c r="B2611" s="267">
        <v>46309</v>
      </c>
      <c r="C2611" s="261" t="s">
        <v>11660</v>
      </c>
      <c r="D2611" s="261" t="s">
        <v>9995</v>
      </c>
      <c r="E2611" s="261" t="s">
        <v>3049</v>
      </c>
      <c r="F2611" s="261">
        <v>700.94161205436103</v>
      </c>
      <c r="G2611" s="261" t="s">
        <v>7364</v>
      </c>
      <c r="H2611" s="261" t="s">
        <v>2940</v>
      </c>
      <c r="I2611" s="261" t="s">
        <v>10297</v>
      </c>
      <c r="J2611" s="213"/>
      <c r="K2611" s="214"/>
      <c r="L2611" s="214"/>
      <c r="M2611" s="214"/>
      <c r="N2611" s="214"/>
      <c r="O2611" s="214"/>
      <c r="P2611" s="216"/>
    </row>
    <row r="2612" spans="2:16">
      <c r="B2612" s="267">
        <v>46309</v>
      </c>
      <c r="C2612" s="261" t="s">
        <v>11661</v>
      </c>
      <c r="D2612" s="261" t="s">
        <v>9995</v>
      </c>
      <c r="E2612" s="261" t="s">
        <v>3049</v>
      </c>
      <c r="F2612" s="261">
        <v>505.34054446406662</v>
      </c>
      <c r="G2612" s="261" t="s">
        <v>2977</v>
      </c>
      <c r="H2612" s="261" t="s">
        <v>2917</v>
      </c>
      <c r="I2612" s="261" t="s">
        <v>10298</v>
      </c>
      <c r="J2612" s="213"/>
      <c r="K2612" s="214"/>
      <c r="L2612" s="214"/>
      <c r="M2612" s="214"/>
      <c r="N2612" s="214"/>
      <c r="O2612" s="214"/>
      <c r="P2612" s="216"/>
    </row>
    <row r="2613" spans="2:16">
      <c r="B2613" s="267">
        <v>46309</v>
      </c>
      <c r="C2613" s="261" t="s">
        <v>11661</v>
      </c>
      <c r="D2613" s="261" t="s">
        <v>9995</v>
      </c>
      <c r="E2613" s="261" t="s">
        <v>3049</v>
      </c>
      <c r="F2613" s="261">
        <v>496.08291466534138</v>
      </c>
      <c r="G2613" s="261" t="s">
        <v>2977</v>
      </c>
      <c r="H2613" s="261" t="s">
        <v>2977</v>
      </c>
      <c r="I2613" s="261" t="s">
        <v>10299</v>
      </c>
      <c r="J2613" s="213"/>
      <c r="K2613" s="214"/>
      <c r="L2613" s="214"/>
      <c r="M2613" s="214"/>
      <c r="N2613" s="214"/>
      <c r="O2613" s="214"/>
      <c r="P2613" s="216"/>
    </row>
    <row r="2614" spans="2:16">
      <c r="B2614" s="267">
        <v>46309</v>
      </c>
      <c r="C2614" s="261" t="s">
        <v>11661</v>
      </c>
      <c r="D2614" s="261" t="s">
        <v>9995</v>
      </c>
      <c r="E2614" s="261" t="s">
        <v>3049</v>
      </c>
      <c r="F2614" s="261">
        <v>496.0913156401366</v>
      </c>
      <c r="G2614" s="261" t="s">
        <v>2977</v>
      </c>
      <c r="H2614" s="261" t="s">
        <v>2976</v>
      </c>
      <c r="I2614" s="261" t="s">
        <v>10300</v>
      </c>
      <c r="J2614" s="213"/>
      <c r="K2614" s="214"/>
      <c r="L2614" s="214"/>
      <c r="M2614" s="214"/>
      <c r="N2614" s="214"/>
      <c r="O2614" s="214"/>
      <c r="P2614" s="216"/>
    </row>
    <row r="2615" spans="2:16">
      <c r="B2615" s="267">
        <v>46309</v>
      </c>
      <c r="C2615" s="261" t="s">
        <v>11661</v>
      </c>
      <c r="D2615" s="261" t="s">
        <v>9995</v>
      </c>
      <c r="E2615" s="261" t="s">
        <v>3049</v>
      </c>
      <c r="F2615" s="261">
        <v>504.8986303023994</v>
      </c>
      <c r="G2615" s="261" t="s">
        <v>2977</v>
      </c>
      <c r="H2615" s="261" t="s">
        <v>2866</v>
      </c>
      <c r="I2615" s="261" t="s">
        <v>10301</v>
      </c>
      <c r="J2615" s="213"/>
      <c r="K2615" s="214"/>
      <c r="L2615" s="214"/>
      <c r="M2615" s="214"/>
      <c r="N2615" s="214"/>
      <c r="O2615" s="214"/>
      <c r="P2615" s="216"/>
    </row>
    <row r="2616" spans="2:16">
      <c r="B2616" s="267">
        <v>46309</v>
      </c>
      <c r="C2616" s="261" t="s">
        <v>11661</v>
      </c>
      <c r="D2616" s="261" t="s">
        <v>9995</v>
      </c>
      <c r="E2616" s="261" t="s">
        <v>3049</v>
      </c>
      <c r="F2616" s="261">
        <v>394.11399903334677</v>
      </c>
      <c r="G2616" s="261" t="s">
        <v>2938</v>
      </c>
      <c r="H2616" s="261" t="s">
        <v>2938</v>
      </c>
      <c r="I2616" s="261" t="s">
        <v>10302</v>
      </c>
      <c r="J2616" s="213"/>
      <c r="K2616" s="214"/>
      <c r="L2616" s="214"/>
      <c r="M2616" s="214"/>
      <c r="N2616" s="214"/>
      <c r="O2616" s="214"/>
      <c r="P2616" s="216"/>
    </row>
    <row r="2617" spans="2:16">
      <c r="B2617" s="267">
        <v>46309</v>
      </c>
      <c r="C2617" s="261" t="s">
        <v>11661</v>
      </c>
      <c r="D2617" s="261" t="s">
        <v>9995</v>
      </c>
      <c r="E2617" s="261" t="s">
        <v>3049</v>
      </c>
      <c r="F2617" s="261">
        <v>394.11435444094241</v>
      </c>
      <c r="G2617" s="261" t="s">
        <v>2938</v>
      </c>
      <c r="H2617" s="261" t="s">
        <v>2939</v>
      </c>
      <c r="I2617" s="261" t="s">
        <v>10303</v>
      </c>
      <c r="J2617" s="213"/>
      <c r="K2617" s="214"/>
      <c r="L2617" s="214"/>
      <c r="M2617" s="214"/>
      <c r="N2617" s="214"/>
      <c r="O2617" s="214"/>
      <c r="P2617" s="216"/>
    </row>
    <row r="2618" spans="2:16">
      <c r="B2618" s="267">
        <v>46309</v>
      </c>
      <c r="C2618" s="261" t="s">
        <v>11661</v>
      </c>
      <c r="D2618" s="261" t="s">
        <v>9995</v>
      </c>
      <c r="E2618" s="261" t="s">
        <v>3049</v>
      </c>
      <c r="F2618" s="261">
        <v>494.96516965702182</v>
      </c>
      <c r="G2618" s="261" t="s">
        <v>2864</v>
      </c>
      <c r="H2618" s="261" t="s">
        <v>2865</v>
      </c>
      <c r="I2618" s="261" t="s">
        <v>10304</v>
      </c>
      <c r="J2618" s="213"/>
      <c r="K2618" s="214"/>
      <c r="L2618" s="214"/>
      <c r="M2618" s="214"/>
      <c r="N2618" s="214"/>
      <c r="O2618" s="214"/>
      <c r="P2618" s="216"/>
    </row>
    <row r="2619" spans="2:16">
      <c r="B2619" s="267">
        <v>46309</v>
      </c>
      <c r="C2619" s="261" t="s">
        <v>11661</v>
      </c>
      <c r="D2619" s="261" t="s">
        <v>9995</v>
      </c>
      <c r="E2619" s="261" t="s">
        <v>3049</v>
      </c>
      <c r="F2619" s="261">
        <v>458.64158355630929</v>
      </c>
      <c r="G2619" s="261" t="s">
        <v>2975</v>
      </c>
      <c r="H2619" s="261" t="s">
        <v>2984</v>
      </c>
      <c r="I2619" s="261" t="s">
        <v>10305</v>
      </c>
      <c r="J2619" s="213"/>
      <c r="K2619" s="214"/>
      <c r="L2619" s="214"/>
      <c r="M2619" s="214"/>
      <c r="N2619" s="214"/>
      <c r="O2619" s="214"/>
      <c r="P2619" s="216"/>
    </row>
    <row r="2620" spans="2:16">
      <c r="B2620" s="267">
        <v>46309</v>
      </c>
      <c r="C2620" s="261" t="s">
        <v>11661</v>
      </c>
      <c r="D2620" s="261" t="s">
        <v>9995</v>
      </c>
      <c r="E2620" s="261" t="s">
        <v>3049</v>
      </c>
      <c r="F2620" s="261">
        <v>417.88017481937999</v>
      </c>
      <c r="G2620" s="261" t="s">
        <v>2975</v>
      </c>
      <c r="H2620" s="261" t="s">
        <v>2864</v>
      </c>
      <c r="I2620" s="261" t="s">
        <v>10306</v>
      </c>
      <c r="J2620" s="213"/>
      <c r="K2620" s="214"/>
      <c r="L2620" s="214"/>
      <c r="M2620" s="214"/>
      <c r="N2620" s="214"/>
      <c r="O2620" s="214"/>
      <c r="P2620" s="216"/>
    </row>
    <row r="2621" spans="2:16">
      <c r="B2621" s="267">
        <v>46309</v>
      </c>
      <c r="C2621" s="261" t="s">
        <v>11661</v>
      </c>
      <c r="D2621" s="261" t="s">
        <v>9995</v>
      </c>
      <c r="E2621" s="261" t="s">
        <v>3049</v>
      </c>
      <c r="F2621" s="261">
        <v>464.63608434889471</v>
      </c>
      <c r="G2621" s="261" t="s">
        <v>2939</v>
      </c>
      <c r="H2621" s="261" t="s">
        <v>2974</v>
      </c>
      <c r="I2621" s="261" t="s">
        <v>10307</v>
      </c>
      <c r="J2621" s="213"/>
      <c r="K2621" s="214"/>
      <c r="L2621" s="214"/>
      <c r="M2621" s="214"/>
      <c r="N2621" s="214"/>
      <c r="O2621" s="214"/>
      <c r="P2621" s="216"/>
    </row>
    <row r="2622" spans="2:16">
      <c r="B2622" s="267">
        <v>46309</v>
      </c>
      <c r="C2622" s="261" t="s">
        <v>11661</v>
      </c>
      <c r="D2622" s="261" t="s">
        <v>9995</v>
      </c>
      <c r="E2622" s="261" t="s">
        <v>3049</v>
      </c>
      <c r="F2622" s="261">
        <v>431.83969882689422</v>
      </c>
      <c r="G2622" s="261" t="s">
        <v>2940</v>
      </c>
      <c r="H2622" s="261" t="s">
        <v>2976</v>
      </c>
      <c r="I2622" s="261" t="s">
        <v>10308</v>
      </c>
      <c r="J2622" s="213"/>
      <c r="K2622" s="214"/>
      <c r="L2622" s="214"/>
      <c r="M2622" s="214"/>
      <c r="N2622" s="214"/>
      <c r="O2622" s="214"/>
      <c r="P2622" s="216"/>
    </row>
    <row r="2623" spans="2:16">
      <c r="B2623" s="267">
        <v>46309</v>
      </c>
      <c r="C2623" s="261" t="s">
        <v>11661</v>
      </c>
      <c r="D2623" s="261" t="s">
        <v>9995</v>
      </c>
      <c r="E2623" s="261" t="s">
        <v>3049</v>
      </c>
      <c r="F2623" s="261">
        <v>533.08036950789392</v>
      </c>
      <c r="G2623" s="261" t="s">
        <v>2917</v>
      </c>
      <c r="H2623" s="261" t="s">
        <v>2984</v>
      </c>
      <c r="I2623" s="261" t="s">
        <v>10309</v>
      </c>
      <c r="J2623" s="213"/>
      <c r="K2623" s="214"/>
      <c r="L2623" s="214"/>
      <c r="M2623" s="214"/>
      <c r="N2623" s="214"/>
      <c r="O2623" s="214"/>
      <c r="P2623" s="216"/>
    </row>
    <row r="2624" spans="2:16">
      <c r="B2624" s="267">
        <v>46309</v>
      </c>
      <c r="C2624" s="261" t="s">
        <v>11661</v>
      </c>
      <c r="D2624" s="261" t="s">
        <v>9995</v>
      </c>
      <c r="E2624" s="261" t="s">
        <v>3049</v>
      </c>
      <c r="F2624" s="261">
        <v>446.6156823374331</v>
      </c>
      <c r="G2624" s="261" t="s">
        <v>2917</v>
      </c>
      <c r="H2624" s="261" t="s">
        <v>2975</v>
      </c>
      <c r="I2624" s="261" t="s">
        <v>10310</v>
      </c>
      <c r="J2624" s="213"/>
      <c r="K2624" s="214"/>
      <c r="L2624" s="214"/>
      <c r="M2624" s="214"/>
      <c r="N2624" s="214"/>
      <c r="O2624" s="214"/>
      <c r="P2624" s="216"/>
    </row>
    <row r="2625" spans="2:16">
      <c r="B2625" s="267">
        <v>46309</v>
      </c>
      <c r="C2625" s="261" t="s">
        <v>11661</v>
      </c>
      <c r="D2625" s="261" t="s">
        <v>9995</v>
      </c>
      <c r="E2625" s="261" t="s">
        <v>3049</v>
      </c>
      <c r="F2625" s="261">
        <v>446.6099767703563</v>
      </c>
      <c r="G2625" s="261" t="s">
        <v>2917</v>
      </c>
      <c r="H2625" s="261" t="s">
        <v>2974</v>
      </c>
      <c r="I2625" s="261" t="s">
        <v>10311</v>
      </c>
      <c r="J2625" s="213"/>
      <c r="K2625" s="214"/>
      <c r="L2625" s="214"/>
      <c r="M2625" s="214"/>
      <c r="N2625" s="214"/>
      <c r="O2625" s="214"/>
      <c r="P2625" s="216"/>
    </row>
    <row r="2626" spans="2:16">
      <c r="B2626" s="267">
        <v>46309</v>
      </c>
      <c r="C2626" s="261" t="s">
        <v>11661</v>
      </c>
      <c r="D2626" s="261" t="s">
        <v>9995</v>
      </c>
      <c r="E2626" s="261" t="s">
        <v>3049</v>
      </c>
      <c r="F2626" s="261">
        <v>431.03256043791771</v>
      </c>
      <c r="G2626" s="261" t="s">
        <v>3021</v>
      </c>
      <c r="H2626" s="261" t="s">
        <v>2935</v>
      </c>
      <c r="I2626" s="261" t="s">
        <v>10312</v>
      </c>
      <c r="J2626" s="213"/>
      <c r="K2626" s="214"/>
      <c r="L2626" s="214"/>
      <c r="M2626" s="214"/>
      <c r="N2626" s="214"/>
      <c r="O2626" s="214"/>
      <c r="P2626" s="216"/>
    </row>
    <row r="2627" spans="2:16">
      <c r="B2627" s="267">
        <v>46309</v>
      </c>
      <c r="C2627" s="261" t="s">
        <v>11661</v>
      </c>
      <c r="D2627" s="261" t="s">
        <v>9995</v>
      </c>
      <c r="E2627" s="261" t="s">
        <v>3049</v>
      </c>
      <c r="F2627" s="261">
        <v>431.03286727890372</v>
      </c>
      <c r="G2627" s="261" t="s">
        <v>3021</v>
      </c>
      <c r="H2627" s="261" t="s">
        <v>2933</v>
      </c>
      <c r="I2627" s="261" t="s">
        <v>10313</v>
      </c>
      <c r="J2627" s="213"/>
      <c r="K2627" s="214"/>
      <c r="L2627" s="214"/>
      <c r="M2627" s="214"/>
      <c r="N2627" s="214"/>
      <c r="O2627" s="214"/>
      <c r="P2627" s="216"/>
    </row>
    <row r="2628" spans="2:16">
      <c r="B2628" s="267">
        <v>46309</v>
      </c>
      <c r="C2628" s="261" t="s">
        <v>11661</v>
      </c>
      <c r="D2628" s="261" t="s">
        <v>9995</v>
      </c>
      <c r="E2628" s="261" t="s">
        <v>3049</v>
      </c>
      <c r="F2628" s="261">
        <v>1009.087471115286</v>
      </c>
      <c r="G2628" s="261" t="s">
        <v>3021</v>
      </c>
      <c r="H2628" s="261" t="s">
        <v>2865</v>
      </c>
      <c r="I2628" s="261" t="s">
        <v>10314</v>
      </c>
      <c r="J2628" s="213"/>
      <c r="K2628" s="214"/>
      <c r="L2628" s="214"/>
      <c r="M2628" s="214"/>
      <c r="N2628" s="214"/>
      <c r="O2628" s="214"/>
      <c r="P2628" s="216"/>
    </row>
    <row r="2629" spans="2:16">
      <c r="B2629" s="267">
        <v>46309</v>
      </c>
      <c r="C2629" s="261" t="s">
        <v>11661</v>
      </c>
      <c r="D2629" s="261" t="s">
        <v>9995</v>
      </c>
      <c r="E2629" s="261" t="s">
        <v>3049</v>
      </c>
      <c r="F2629" s="261">
        <v>1140.9368814283521</v>
      </c>
      <c r="G2629" s="261" t="s">
        <v>3022</v>
      </c>
      <c r="H2629" s="261" t="s">
        <v>2976</v>
      </c>
      <c r="I2629" s="261" t="s">
        <v>10315</v>
      </c>
      <c r="J2629" s="213"/>
      <c r="K2629" s="214"/>
      <c r="L2629" s="214"/>
      <c r="M2629" s="214"/>
      <c r="N2629" s="214"/>
      <c r="O2629" s="214"/>
      <c r="P2629" s="216"/>
    </row>
    <row r="2630" spans="2:16">
      <c r="B2630" s="267">
        <v>46309</v>
      </c>
      <c r="C2630" s="261" t="s">
        <v>11661</v>
      </c>
      <c r="D2630" s="261" t="s">
        <v>9995</v>
      </c>
      <c r="E2630" s="261" t="s">
        <v>3049</v>
      </c>
      <c r="F2630" s="261">
        <v>478.46449145488441</v>
      </c>
      <c r="G2630" s="261" t="s">
        <v>2974</v>
      </c>
      <c r="H2630" s="261" t="s">
        <v>2975</v>
      </c>
      <c r="I2630" s="261" t="s">
        <v>10316</v>
      </c>
      <c r="J2630" s="213"/>
      <c r="K2630" s="214"/>
      <c r="L2630" s="214"/>
      <c r="M2630" s="214"/>
      <c r="N2630" s="214"/>
      <c r="O2630" s="214"/>
      <c r="P2630" s="216"/>
    </row>
    <row r="2631" spans="2:16">
      <c r="B2631" s="267">
        <v>46309</v>
      </c>
      <c r="C2631" s="261" t="s">
        <v>11661</v>
      </c>
      <c r="D2631" s="261" t="s">
        <v>9995</v>
      </c>
      <c r="E2631" s="261" t="s">
        <v>3049</v>
      </c>
      <c r="F2631" s="261">
        <v>675.74608683027327</v>
      </c>
      <c r="G2631" s="261" t="s">
        <v>2974</v>
      </c>
      <c r="H2631" s="261" t="s">
        <v>2866</v>
      </c>
      <c r="I2631" s="261" t="s">
        <v>10317</v>
      </c>
      <c r="J2631" s="213"/>
      <c r="K2631" s="214"/>
      <c r="L2631" s="214"/>
      <c r="M2631" s="214"/>
      <c r="N2631" s="214"/>
      <c r="O2631" s="214"/>
      <c r="P2631" s="216"/>
    </row>
    <row r="2632" spans="2:16">
      <c r="B2632" s="267">
        <v>46309</v>
      </c>
      <c r="C2632" s="261" t="s">
        <v>11661</v>
      </c>
      <c r="D2632" s="261" t="s">
        <v>9995</v>
      </c>
      <c r="E2632" s="261" t="s">
        <v>3049</v>
      </c>
      <c r="F2632" s="261">
        <v>473.16753866150981</v>
      </c>
      <c r="G2632" s="261" t="s">
        <v>2975</v>
      </c>
      <c r="H2632" s="261" t="s">
        <v>2935</v>
      </c>
      <c r="I2632" s="261" t="s">
        <v>10318</v>
      </c>
      <c r="J2632" s="213"/>
      <c r="K2632" s="214"/>
      <c r="L2632" s="214"/>
      <c r="M2632" s="214"/>
      <c r="N2632" s="214"/>
      <c r="O2632" s="214"/>
      <c r="P2632" s="216"/>
    </row>
    <row r="2633" spans="2:16">
      <c r="B2633" s="267">
        <v>46309</v>
      </c>
      <c r="C2633" s="261" t="s">
        <v>11661</v>
      </c>
      <c r="D2633" s="261" t="s">
        <v>9995</v>
      </c>
      <c r="E2633" s="261" t="s">
        <v>3049</v>
      </c>
      <c r="F2633" s="261">
        <v>469.48811494000262</v>
      </c>
      <c r="G2633" s="261" t="s">
        <v>2864</v>
      </c>
      <c r="H2633" s="261" t="s">
        <v>2933</v>
      </c>
      <c r="I2633" s="261" t="s">
        <v>10319</v>
      </c>
      <c r="J2633" s="213"/>
      <c r="K2633" s="214"/>
      <c r="L2633" s="214"/>
      <c r="M2633" s="214"/>
      <c r="N2633" s="214"/>
      <c r="O2633" s="214"/>
      <c r="P2633" s="216"/>
    </row>
    <row r="2634" spans="2:16">
      <c r="B2634" s="267">
        <v>46309</v>
      </c>
      <c r="C2634" s="261" t="s">
        <v>11661</v>
      </c>
      <c r="D2634" s="261" t="s">
        <v>9995</v>
      </c>
      <c r="E2634" s="261" t="s">
        <v>3049</v>
      </c>
      <c r="F2634" s="261">
        <v>499.69176505226642</v>
      </c>
      <c r="G2634" s="261" t="s">
        <v>2945</v>
      </c>
      <c r="H2634" s="261" t="s">
        <v>3022</v>
      </c>
      <c r="I2634" s="261" t="s">
        <v>10320</v>
      </c>
      <c r="J2634" s="213"/>
      <c r="K2634" s="214"/>
      <c r="L2634" s="214"/>
      <c r="M2634" s="214"/>
      <c r="N2634" s="214"/>
      <c r="O2634" s="214"/>
      <c r="P2634" s="216"/>
    </row>
    <row r="2635" spans="2:16">
      <c r="B2635" s="267">
        <v>46309</v>
      </c>
      <c r="C2635" s="261" t="s">
        <v>11661</v>
      </c>
      <c r="D2635" s="261" t="s">
        <v>9995</v>
      </c>
      <c r="E2635" s="261" t="s">
        <v>3049</v>
      </c>
      <c r="F2635" s="261">
        <v>816.34447776002344</v>
      </c>
      <c r="G2635" s="261" t="s">
        <v>2945</v>
      </c>
      <c r="H2635" s="261" t="s">
        <v>2985</v>
      </c>
      <c r="I2635" s="261" t="s">
        <v>10321</v>
      </c>
      <c r="J2635" s="213"/>
      <c r="K2635" s="214"/>
      <c r="L2635" s="214"/>
      <c r="M2635" s="214"/>
      <c r="N2635" s="214"/>
      <c r="O2635" s="214"/>
      <c r="P2635" s="216"/>
    </row>
    <row r="2636" spans="2:16">
      <c r="B2636" s="267">
        <v>46309</v>
      </c>
      <c r="C2636" s="261" t="s">
        <v>11661</v>
      </c>
      <c r="D2636" s="261" t="s">
        <v>9995</v>
      </c>
      <c r="E2636" s="261" t="s">
        <v>3049</v>
      </c>
      <c r="F2636" s="261">
        <v>434.00518762879068</v>
      </c>
      <c r="G2636" s="261" t="s">
        <v>2983</v>
      </c>
      <c r="H2636" s="261" t="s">
        <v>2938</v>
      </c>
      <c r="I2636" s="261" t="s">
        <v>10322</v>
      </c>
      <c r="J2636" s="213"/>
      <c r="K2636" s="214"/>
      <c r="L2636" s="214"/>
      <c r="M2636" s="214"/>
      <c r="N2636" s="214"/>
      <c r="O2636" s="214"/>
      <c r="P2636" s="216"/>
    </row>
    <row r="2637" spans="2:16">
      <c r="B2637" s="267">
        <v>46309</v>
      </c>
      <c r="C2637" s="261" t="s">
        <v>11661</v>
      </c>
      <c r="D2637" s="261" t="s">
        <v>9995</v>
      </c>
      <c r="E2637" s="261" t="s">
        <v>3049</v>
      </c>
      <c r="F2637" s="261">
        <v>475.71495440043509</v>
      </c>
      <c r="G2637" s="261" t="s">
        <v>2976</v>
      </c>
      <c r="H2637" s="261" t="s">
        <v>2933</v>
      </c>
      <c r="I2637" s="261" t="s">
        <v>10323</v>
      </c>
      <c r="J2637" s="213"/>
      <c r="K2637" s="214"/>
      <c r="L2637" s="214"/>
      <c r="M2637" s="214"/>
      <c r="N2637" s="214"/>
      <c r="O2637" s="214"/>
      <c r="P2637" s="216"/>
    </row>
    <row r="2638" spans="2:16">
      <c r="B2638" s="267">
        <v>46309</v>
      </c>
      <c r="C2638" s="261" t="s">
        <v>11661</v>
      </c>
      <c r="D2638" s="261" t="s">
        <v>9995</v>
      </c>
      <c r="E2638" s="261" t="s">
        <v>3049</v>
      </c>
      <c r="F2638" s="261">
        <v>475.71695772185922</v>
      </c>
      <c r="G2638" s="261" t="s">
        <v>2976</v>
      </c>
      <c r="H2638" s="261" t="s">
        <v>2922</v>
      </c>
      <c r="I2638" s="261" t="s">
        <v>10324</v>
      </c>
      <c r="J2638" s="213"/>
      <c r="K2638" s="214"/>
      <c r="L2638" s="214"/>
      <c r="M2638" s="214"/>
      <c r="N2638" s="214"/>
      <c r="O2638" s="214"/>
      <c r="P2638" s="216"/>
    </row>
    <row r="2639" spans="2:16">
      <c r="B2639" s="267">
        <v>46310</v>
      </c>
      <c r="C2639" s="261" t="s">
        <v>11681</v>
      </c>
      <c r="D2639" s="261" t="s">
        <v>9995</v>
      </c>
      <c r="E2639" s="261" t="s">
        <v>3039</v>
      </c>
      <c r="F2639" s="261">
        <v>360.28873278386891</v>
      </c>
      <c r="G2639" s="261" t="s">
        <v>3004</v>
      </c>
      <c r="H2639" s="261" t="s">
        <v>2935</v>
      </c>
      <c r="I2639" s="261" t="s">
        <v>10370</v>
      </c>
      <c r="J2639" s="213"/>
      <c r="K2639" s="214"/>
      <c r="L2639" s="214"/>
      <c r="M2639" s="214"/>
      <c r="N2639" s="214"/>
      <c r="O2639" s="214"/>
      <c r="P2639" s="216"/>
    </row>
    <row r="2640" spans="2:16">
      <c r="B2640" s="267">
        <v>46310</v>
      </c>
      <c r="C2640" s="261" t="s">
        <v>11681</v>
      </c>
      <c r="D2640" s="261" t="s">
        <v>9995</v>
      </c>
      <c r="E2640" s="261" t="s">
        <v>3039</v>
      </c>
      <c r="F2640" s="261">
        <v>371.73268456151709</v>
      </c>
      <c r="G2640" s="261" t="s">
        <v>3004</v>
      </c>
      <c r="H2640" s="261" t="s">
        <v>2936</v>
      </c>
      <c r="I2640" s="261" t="s">
        <v>10371</v>
      </c>
      <c r="J2640" s="213"/>
      <c r="K2640" s="214"/>
      <c r="L2640" s="214"/>
      <c r="M2640" s="214"/>
      <c r="N2640" s="214"/>
      <c r="O2640" s="214"/>
      <c r="P2640" s="216"/>
    </row>
    <row r="2641" spans="2:16">
      <c r="B2641" s="267">
        <v>46310</v>
      </c>
      <c r="C2641" s="261" t="s">
        <v>11694</v>
      </c>
      <c r="D2641" s="261" t="s">
        <v>9995</v>
      </c>
      <c r="E2641" s="261" t="s">
        <v>3039</v>
      </c>
      <c r="F2641" s="261">
        <v>462.93306178599602</v>
      </c>
      <c r="G2641" s="261" t="s">
        <v>2974</v>
      </c>
      <c r="H2641" s="261" t="s">
        <v>7327</v>
      </c>
      <c r="I2641" s="261" t="s">
        <v>10372</v>
      </c>
      <c r="J2641" s="213"/>
      <c r="K2641" s="214"/>
      <c r="L2641" s="214"/>
      <c r="M2641" s="214"/>
      <c r="N2641" s="214"/>
      <c r="O2641" s="214"/>
      <c r="P2641" s="216"/>
    </row>
    <row r="2642" spans="2:16">
      <c r="B2642" s="267">
        <v>46310</v>
      </c>
      <c r="C2642" s="261" t="s">
        <v>11694</v>
      </c>
      <c r="D2642" s="261" t="s">
        <v>9995</v>
      </c>
      <c r="E2642" s="261" t="s">
        <v>3039</v>
      </c>
      <c r="F2642" s="261">
        <v>653.16195847652853</v>
      </c>
      <c r="G2642" s="261" t="s">
        <v>2975</v>
      </c>
      <c r="H2642" s="261" t="s">
        <v>2865</v>
      </c>
      <c r="I2642" s="261" t="s">
        <v>10373</v>
      </c>
      <c r="J2642" s="213"/>
      <c r="K2642" s="214"/>
      <c r="L2642" s="214"/>
      <c r="M2642" s="214"/>
      <c r="N2642" s="214"/>
      <c r="O2642" s="214"/>
      <c r="P2642" s="216"/>
    </row>
    <row r="2643" spans="2:16">
      <c r="B2643" s="267">
        <v>46310</v>
      </c>
      <c r="C2643" s="261" t="s">
        <v>11694</v>
      </c>
      <c r="D2643" s="261" t="s">
        <v>9995</v>
      </c>
      <c r="E2643" s="261" t="s">
        <v>3039</v>
      </c>
      <c r="F2643" s="261">
        <v>530.04325814265758</v>
      </c>
      <c r="G2643" s="261" t="s">
        <v>2975</v>
      </c>
      <c r="H2643" s="261" t="s">
        <v>2864</v>
      </c>
      <c r="I2643" s="261" t="s">
        <v>10374</v>
      </c>
      <c r="J2643" s="213"/>
      <c r="K2643" s="214"/>
      <c r="L2643" s="214"/>
      <c r="M2643" s="214"/>
      <c r="N2643" s="214"/>
      <c r="O2643" s="214"/>
      <c r="P2643" s="216"/>
    </row>
    <row r="2644" spans="2:16">
      <c r="B2644" s="267">
        <v>46310</v>
      </c>
      <c r="C2644" s="261" t="s">
        <v>11694</v>
      </c>
      <c r="D2644" s="261" t="s">
        <v>9995</v>
      </c>
      <c r="E2644" s="261" t="s">
        <v>3039</v>
      </c>
      <c r="F2644" s="261">
        <v>556.62858585454524</v>
      </c>
      <c r="G2644" s="261" t="s">
        <v>2975</v>
      </c>
      <c r="H2644" s="261" t="s">
        <v>2945</v>
      </c>
      <c r="I2644" s="261" t="s">
        <v>10375</v>
      </c>
      <c r="J2644" s="213"/>
      <c r="K2644" s="214"/>
      <c r="L2644" s="214"/>
      <c r="M2644" s="214"/>
      <c r="N2644" s="214"/>
      <c r="O2644" s="214"/>
      <c r="P2644" s="216"/>
    </row>
    <row r="2645" spans="2:16">
      <c r="B2645" s="267">
        <v>46310</v>
      </c>
      <c r="C2645" s="261" t="s">
        <v>11694</v>
      </c>
      <c r="D2645" s="261" t="s">
        <v>9995</v>
      </c>
      <c r="E2645" s="261" t="s">
        <v>3039</v>
      </c>
      <c r="F2645" s="261">
        <v>786.92767142690718</v>
      </c>
      <c r="G2645" s="261" t="s">
        <v>2975</v>
      </c>
      <c r="H2645" s="261" t="s">
        <v>2974</v>
      </c>
      <c r="I2645" s="261" t="s">
        <v>10376</v>
      </c>
      <c r="J2645" s="213"/>
      <c r="K2645" s="214"/>
      <c r="L2645" s="214"/>
      <c r="M2645" s="214"/>
      <c r="N2645" s="214"/>
      <c r="O2645" s="214"/>
      <c r="P2645" s="216"/>
    </row>
    <row r="2646" spans="2:16">
      <c r="B2646" s="267">
        <v>46310</v>
      </c>
      <c r="C2646" s="261" t="s">
        <v>11694</v>
      </c>
      <c r="D2646" s="261" t="s">
        <v>9995</v>
      </c>
      <c r="E2646" s="261" t="s">
        <v>3039</v>
      </c>
      <c r="F2646" s="261">
        <v>416.90305240172893</v>
      </c>
      <c r="G2646" s="261" t="s">
        <v>2975</v>
      </c>
      <c r="H2646" s="261" t="s">
        <v>2975</v>
      </c>
      <c r="I2646" s="261" t="s">
        <v>10377</v>
      </c>
      <c r="J2646" s="213"/>
      <c r="K2646" s="214"/>
      <c r="L2646" s="214"/>
      <c r="M2646" s="214"/>
      <c r="N2646" s="214"/>
      <c r="O2646" s="214"/>
      <c r="P2646" s="216"/>
    </row>
    <row r="2647" spans="2:16">
      <c r="B2647" s="267">
        <v>46310</v>
      </c>
      <c r="C2647" s="261" t="s">
        <v>11694</v>
      </c>
      <c r="D2647" s="261" t="s">
        <v>9995</v>
      </c>
      <c r="E2647" s="261" t="s">
        <v>3039</v>
      </c>
      <c r="F2647" s="261">
        <v>413.83556325174868</v>
      </c>
      <c r="G2647" s="261" t="s">
        <v>2975</v>
      </c>
      <c r="H2647" s="261" t="s">
        <v>2866</v>
      </c>
      <c r="I2647" s="261" t="s">
        <v>10378</v>
      </c>
      <c r="J2647" s="213"/>
      <c r="K2647" s="214"/>
      <c r="L2647" s="214"/>
      <c r="M2647" s="214"/>
      <c r="N2647" s="214"/>
      <c r="O2647" s="214"/>
      <c r="P2647" s="216"/>
    </row>
    <row r="2648" spans="2:16">
      <c r="B2648" s="267">
        <v>46310</v>
      </c>
      <c r="C2648" s="261" t="s">
        <v>11694</v>
      </c>
      <c r="D2648" s="261" t="s">
        <v>9995</v>
      </c>
      <c r="E2648" s="261" t="s">
        <v>3039</v>
      </c>
      <c r="F2648" s="261">
        <v>413.84015395492321</v>
      </c>
      <c r="G2648" s="261" t="s">
        <v>2975</v>
      </c>
      <c r="H2648" s="261" t="s">
        <v>2976</v>
      </c>
      <c r="I2648" s="261" t="s">
        <v>10379</v>
      </c>
      <c r="J2648" s="213"/>
      <c r="K2648" s="214"/>
      <c r="L2648" s="214"/>
      <c r="M2648" s="214"/>
      <c r="N2648" s="214"/>
      <c r="O2648" s="214"/>
      <c r="P2648" s="216"/>
    </row>
    <row r="2649" spans="2:16">
      <c r="B2649" s="267">
        <v>46310</v>
      </c>
      <c r="C2649" s="261" t="s">
        <v>11694</v>
      </c>
      <c r="D2649" s="261" t="s">
        <v>9995</v>
      </c>
      <c r="E2649" s="261" t="s">
        <v>3039</v>
      </c>
      <c r="F2649" s="261">
        <v>413.83709600009018</v>
      </c>
      <c r="G2649" s="261" t="s">
        <v>2975</v>
      </c>
      <c r="H2649" s="261" t="s">
        <v>2977</v>
      </c>
      <c r="I2649" s="261" t="s">
        <v>10380</v>
      </c>
      <c r="J2649" s="213"/>
      <c r="K2649" s="214"/>
      <c r="L2649" s="214"/>
      <c r="M2649" s="214"/>
      <c r="N2649" s="214"/>
      <c r="O2649" s="214"/>
      <c r="P2649" s="216"/>
    </row>
    <row r="2650" spans="2:16">
      <c r="B2650" s="267">
        <v>46310</v>
      </c>
      <c r="C2650" s="261" t="s">
        <v>11694</v>
      </c>
      <c r="D2650" s="261" t="s">
        <v>9995</v>
      </c>
      <c r="E2650" s="261" t="s">
        <v>3039</v>
      </c>
      <c r="F2650" s="261">
        <v>405.35086517967278</v>
      </c>
      <c r="G2650" s="261" t="s">
        <v>2975</v>
      </c>
      <c r="H2650" s="261" t="s">
        <v>2978</v>
      </c>
      <c r="I2650" s="261" t="s">
        <v>10381</v>
      </c>
      <c r="J2650" s="213"/>
      <c r="K2650" s="214"/>
      <c r="L2650" s="214"/>
      <c r="M2650" s="214"/>
      <c r="N2650" s="214"/>
      <c r="O2650" s="214"/>
      <c r="P2650" s="216"/>
    </row>
    <row r="2651" spans="2:16">
      <c r="B2651" s="267">
        <v>46310</v>
      </c>
      <c r="C2651" s="261" t="s">
        <v>11694</v>
      </c>
      <c r="D2651" s="261" t="s">
        <v>9995</v>
      </c>
      <c r="E2651" s="261" t="s">
        <v>3039</v>
      </c>
      <c r="F2651" s="261">
        <v>386.14741418510681</v>
      </c>
      <c r="G2651" s="261" t="s">
        <v>2865</v>
      </c>
      <c r="H2651" s="261" t="s">
        <v>2978</v>
      </c>
      <c r="I2651" s="261" t="s">
        <v>10382</v>
      </c>
      <c r="J2651" s="213"/>
      <c r="K2651" s="214"/>
      <c r="L2651" s="214"/>
      <c r="M2651" s="214"/>
      <c r="N2651" s="214"/>
      <c r="O2651" s="214"/>
      <c r="P2651" s="216"/>
    </row>
    <row r="2652" spans="2:16">
      <c r="B2652" s="267">
        <v>46310</v>
      </c>
      <c r="C2652" s="261" t="s">
        <v>11694</v>
      </c>
      <c r="D2652" s="261" t="s">
        <v>9995</v>
      </c>
      <c r="E2652" s="261" t="s">
        <v>3039</v>
      </c>
      <c r="F2652" s="261">
        <v>358.65649919584388</v>
      </c>
      <c r="G2652" s="261" t="s">
        <v>2865</v>
      </c>
      <c r="H2652" s="261" t="s">
        <v>2977</v>
      </c>
      <c r="I2652" s="261" t="s">
        <v>10383</v>
      </c>
      <c r="J2652" s="213"/>
      <c r="K2652" s="214"/>
      <c r="L2652" s="214"/>
      <c r="M2652" s="214"/>
      <c r="N2652" s="214"/>
      <c r="O2652" s="214"/>
      <c r="P2652" s="216"/>
    </row>
    <row r="2653" spans="2:16">
      <c r="B2653" s="267">
        <v>46310</v>
      </c>
      <c r="C2653" s="261" t="s">
        <v>11694</v>
      </c>
      <c r="D2653" s="261" t="s">
        <v>9995</v>
      </c>
      <c r="E2653" s="261" t="s">
        <v>3039</v>
      </c>
      <c r="F2653" s="261">
        <v>462.93275961466128</v>
      </c>
      <c r="G2653" s="261" t="s">
        <v>2974</v>
      </c>
      <c r="H2653" s="261" t="s">
        <v>2988</v>
      </c>
      <c r="I2653" s="261" t="s">
        <v>10384</v>
      </c>
      <c r="J2653" s="213"/>
      <c r="K2653" s="214"/>
      <c r="L2653" s="214"/>
      <c r="M2653" s="214"/>
      <c r="N2653" s="214"/>
      <c r="O2653" s="214"/>
      <c r="P2653" s="216"/>
    </row>
    <row r="2654" spans="2:16">
      <c r="B2654" s="267">
        <v>46310</v>
      </c>
      <c r="C2654" s="261" t="s">
        <v>11669</v>
      </c>
      <c r="D2654" s="261" t="s">
        <v>9995</v>
      </c>
      <c r="E2654" s="261" t="s">
        <v>3039</v>
      </c>
      <c r="F2654" s="261">
        <v>3490.034605906345</v>
      </c>
      <c r="G2654" s="261" t="s">
        <v>7493</v>
      </c>
      <c r="H2654" s="261" t="s">
        <v>7286</v>
      </c>
      <c r="I2654" s="261" t="s">
        <v>10220</v>
      </c>
      <c r="J2654" s="213"/>
      <c r="K2654" s="214"/>
      <c r="L2654" s="214"/>
      <c r="M2654" s="214"/>
      <c r="N2654" s="214"/>
      <c r="O2654" s="214"/>
      <c r="P2654" s="216"/>
    </row>
    <row r="2655" spans="2:16">
      <c r="B2655" s="267">
        <v>46310</v>
      </c>
      <c r="C2655" s="261" t="s">
        <v>11695</v>
      </c>
      <c r="D2655" s="261" t="s">
        <v>9995</v>
      </c>
      <c r="E2655" s="261" t="s">
        <v>3044</v>
      </c>
      <c r="F2655" s="261">
        <v>4618.0502440928249</v>
      </c>
      <c r="G2655" s="261" t="s">
        <v>2865</v>
      </c>
      <c r="H2655" s="261" t="s">
        <v>2977</v>
      </c>
      <c r="I2655" s="261" t="s">
        <v>10385</v>
      </c>
      <c r="J2655" s="213"/>
      <c r="K2655" s="214"/>
      <c r="L2655" s="214"/>
      <c r="M2655" s="214"/>
      <c r="N2655" s="214"/>
      <c r="O2655" s="214"/>
      <c r="P2655" s="216"/>
    </row>
    <row r="2656" spans="2:16">
      <c r="B2656" s="267">
        <v>46310</v>
      </c>
      <c r="C2656" s="261" t="s">
        <v>11695</v>
      </c>
      <c r="D2656" s="261" t="s">
        <v>9995</v>
      </c>
      <c r="E2656" s="261" t="s">
        <v>3044</v>
      </c>
      <c r="F2656" s="261">
        <v>4289.3177617741749</v>
      </c>
      <c r="G2656" s="261" t="s">
        <v>2865</v>
      </c>
      <c r="H2656" s="261" t="s">
        <v>2976</v>
      </c>
      <c r="I2656" s="261" t="s">
        <v>10386</v>
      </c>
      <c r="J2656" s="213"/>
      <c r="K2656" s="214"/>
      <c r="L2656" s="214"/>
      <c r="M2656" s="214"/>
      <c r="N2656" s="214"/>
      <c r="O2656" s="214"/>
      <c r="P2656" s="216"/>
    </row>
    <row r="2657" spans="2:16">
      <c r="B2657" s="267">
        <v>46310</v>
      </c>
      <c r="C2657" s="261" t="s">
        <v>11695</v>
      </c>
      <c r="D2657" s="261" t="s">
        <v>9995</v>
      </c>
      <c r="E2657" s="261" t="s">
        <v>3044</v>
      </c>
      <c r="F2657" s="261">
        <v>4347.5973204933107</v>
      </c>
      <c r="G2657" s="261" t="s">
        <v>2865</v>
      </c>
      <c r="H2657" s="261" t="s">
        <v>2866</v>
      </c>
      <c r="I2657" s="261" t="s">
        <v>10387</v>
      </c>
      <c r="J2657" s="213"/>
      <c r="K2657" s="214"/>
      <c r="L2657" s="214"/>
      <c r="M2657" s="214"/>
      <c r="N2657" s="214"/>
      <c r="O2657" s="214"/>
      <c r="P2657" s="216"/>
    </row>
    <row r="2658" spans="2:16">
      <c r="B2658" s="267">
        <v>46310</v>
      </c>
      <c r="C2658" s="261" t="s">
        <v>11695</v>
      </c>
      <c r="D2658" s="261" t="s">
        <v>9995</v>
      </c>
      <c r="E2658" s="261" t="s">
        <v>3044</v>
      </c>
      <c r="F2658" s="261">
        <v>4347.6120708696544</v>
      </c>
      <c r="G2658" s="261" t="s">
        <v>2865</v>
      </c>
      <c r="H2658" s="261" t="s">
        <v>2975</v>
      </c>
      <c r="I2658" s="261" t="s">
        <v>10388</v>
      </c>
      <c r="J2658" s="213"/>
      <c r="K2658" s="214"/>
      <c r="L2658" s="214"/>
      <c r="M2658" s="214"/>
      <c r="N2658" s="214"/>
      <c r="O2658" s="214"/>
      <c r="P2658" s="216"/>
    </row>
    <row r="2659" spans="2:16">
      <c r="B2659" s="267">
        <v>46310</v>
      </c>
      <c r="C2659" s="261" t="s">
        <v>11695</v>
      </c>
      <c r="D2659" s="261" t="s">
        <v>9995</v>
      </c>
      <c r="E2659" s="261" t="s">
        <v>3044</v>
      </c>
      <c r="F2659" s="261">
        <v>4347.6119403624907</v>
      </c>
      <c r="G2659" s="261" t="s">
        <v>2865</v>
      </c>
      <c r="H2659" s="261" t="s">
        <v>2974</v>
      </c>
      <c r="I2659" s="261" t="s">
        <v>10389</v>
      </c>
      <c r="J2659" s="213"/>
      <c r="K2659" s="214"/>
      <c r="L2659" s="214"/>
      <c r="M2659" s="214"/>
      <c r="N2659" s="214"/>
      <c r="O2659" s="214"/>
      <c r="P2659" s="216"/>
    </row>
    <row r="2660" spans="2:16">
      <c r="B2660" s="267">
        <v>46310</v>
      </c>
      <c r="C2660" s="261" t="s">
        <v>11695</v>
      </c>
      <c r="D2660" s="261" t="s">
        <v>9995</v>
      </c>
      <c r="E2660" s="261" t="s">
        <v>3044</v>
      </c>
      <c r="F2660" s="261">
        <v>4378.1707662148401</v>
      </c>
      <c r="G2660" s="261" t="s">
        <v>2865</v>
      </c>
      <c r="H2660" s="261" t="s">
        <v>2945</v>
      </c>
      <c r="I2660" s="261" t="s">
        <v>10390</v>
      </c>
      <c r="J2660" s="213"/>
      <c r="K2660" s="214"/>
      <c r="L2660" s="214"/>
      <c r="M2660" s="214"/>
      <c r="N2660" s="214"/>
      <c r="O2660" s="214"/>
      <c r="P2660" s="216"/>
    </row>
    <row r="2661" spans="2:16">
      <c r="B2661" s="267">
        <v>46310</v>
      </c>
      <c r="C2661" s="261" t="s">
        <v>11695</v>
      </c>
      <c r="D2661" s="261" t="s">
        <v>9995</v>
      </c>
      <c r="E2661" s="261" t="s">
        <v>3044</v>
      </c>
      <c r="F2661" s="261">
        <v>4355.7819858584553</v>
      </c>
      <c r="G2661" s="261" t="s">
        <v>2865</v>
      </c>
      <c r="H2661" s="261" t="s">
        <v>2864</v>
      </c>
      <c r="I2661" s="261" t="s">
        <v>10391</v>
      </c>
      <c r="J2661" s="213"/>
      <c r="K2661" s="214"/>
      <c r="L2661" s="214"/>
      <c r="M2661" s="214"/>
      <c r="N2661" s="214"/>
      <c r="O2661" s="214"/>
      <c r="P2661" s="216"/>
    </row>
    <row r="2662" spans="2:16">
      <c r="B2662" s="267">
        <v>46310</v>
      </c>
      <c r="C2662" s="261" t="s">
        <v>11695</v>
      </c>
      <c r="D2662" s="261" t="s">
        <v>9995</v>
      </c>
      <c r="E2662" s="261" t="s">
        <v>3044</v>
      </c>
      <c r="F2662" s="261">
        <v>5567.1511082206853</v>
      </c>
      <c r="G2662" s="261" t="s">
        <v>2865</v>
      </c>
      <c r="H2662" s="261" t="s">
        <v>2865</v>
      </c>
      <c r="I2662" s="261" t="s">
        <v>10392</v>
      </c>
      <c r="J2662" s="213"/>
      <c r="K2662" s="214"/>
      <c r="L2662" s="214"/>
      <c r="M2662" s="214"/>
      <c r="N2662" s="214"/>
      <c r="O2662" s="214"/>
      <c r="P2662" s="216"/>
    </row>
    <row r="2663" spans="2:16">
      <c r="B2663" s="267">
        <v>46310</v>
      </c>
      <c r="C2663" s="261" t="s">
        <v>11696</v>
      </c>
      <c r="D2663" s="261" t="s">
        <v>9995</v>
      </c>
      <c r="E2663" s="261" t="s">
        <v>3047</v>
      </c>
      <c r="F2663" s="261">
        <v>3144.563697868879</v>
      </c>
      <c r="G2663" s="261" t="s">
        <v>3056</v>
      </c>
      <c r="H2663" s="261" t="s">
        <v>2865</v>
      </c>
      <c r="I2663" s="261" t="s">
        <v>10393</v>
      </c>
      <c r="J2663" s="213"/>
      <c r="K2663" s="214"/>
      <c r="L2663" s="214"/>
      <c r="M2663" s="214"/>
      <c r="N2663" s="214"/>
      <c r="O2663" s="214"/>
      <c r="P2663" s="216"/>
    </row>
    <row r="2664" spans="2:16">
      <c r="B2664" s="267">
        <v>46310</v>
      </c>
      <c r="C2664" s="261" t="s">
        <v>11696</v>
      </c>
      <c r="D2664" s="261" t="s">
        <v>9995</v>
      </c>
      <c r="E2664" s="261" t="s">
        <v>3047</v>
      </c>
      <c r="F2664" s="261">
        <v>551.17162672011182</v>
      </c>
      <c r="G2664" s="261" t="s">
        <v>7359</v>
      </c>
      <c r="H2664" s="261" t="s">
        <v>2936</v>
      </c>
      <c r="I2664" s="261" t="s">
        <v>10394</v>
      </c>
      <c r="J2664" s="213"/>
      <c r="K2664" s="214"/>
      <c r="L2664" s="214"/>
      <c r="M2664" s="214"/>
      <c r="N2664" s="214"/>
      <c r="O2664" s="214"/>
      <c r="P2664" s="216"/>
    </row>
    <row r="2665" spans="2:16">
      <c r="B2665" s="267">
        <v>46310</v>
      </c>
      <c r="C2665" s="261" t="s">
        <v>11696</v>
      </c>
      <c r="D2665" s="261" t="s">
        <v>9995</v>
      </c>
      <c r="E2665" s="261" t="s">
        <v>3047</v>
      </c>
      <c r="F2665" s="261">
        <v>569.59686364233494</v>
      </c>
      <c r="G2665" s="261" t="s">
        <v>7358</v>
      </c>
      <c r="H2665" s="261" t="s">
        <v>2976</v>
      </c>
      <c r="I2665" s="261" t="s">
        <v>10395</v>
      </c>
      <c r="J2665" s="213"/>
      <c r="K2665" s="214"/>
      <c r="L2665" s="214"/>
      <c r="M2665" s="214"/>
      <c r="N2665" s="214"/>
      <c r="O2665" s="214"/>
      <c r="P2665" s="216"/>
    </row>
    <row r="2666" spans="2:16">
      <c r="B2666" s="267">
        <v>46310</v>
      </c>
      <c r="C2666" s="261" t="s">
        <v>11696</v>
      </c>
      <c r="D2666" s="261" t="s">
        <v>9995</v>
      </c>
      <c r="E2666" s="261" t="s">
        <v>3047</v>
      </c>
      <c r="F2666" s="261">
        <v>572.5260012280196</v>
      </c>
      <c r="G2666" s="261" t="s">
        <v>7358</v>
      </c>
      <c r="H2666" s="261" t="s">
        <v>2866</v>
      </c>
      <c r="I2666" s="261" t="s">
        <v>10396</v>
      </c>
      <c r="J2666" s="213"/>
      <c r="K2666" s="214"/>
      <c r="L2666" s="214"/>
      <c r="M2666" s="214"/>
      <c r="N2666" s="214"/>
      <c r="O2666" s="214"/>
      <c r="P2666" s="216"/>
    </row>
    <row r="2667" spans="2:16">
      <c r="B2667" s="267">
        <v>46310</v>
      </c>
      <c r="C2667" s="261" t="s">
        <v>11696</v>
      </c>
      <c r="D2667" s="261" t="s">
        <v>9995</v>
      </c>
      <c r="E2667" s="261" t="s">
        <v>3047</v>
      </c>
      <c r="F2667" s="261">
        <v>489.46254698559642</v>
      </c>
      <c r="G2667" s="261" t="s">
        <v>7360</v>
      </c>
      <c r="H2667" s="261" t="s">
        <v>2975</v>
      </c>
      <c r="I2667" s="261" t="s">
        <v>10397</v>
      </c>
      <c r="J2667" s="213"/>
      <c r="K2667" s="214"/>
      <c r="L2667" s="214"/>
      <c r="M2667" s="214"/>
      <c r="N2667" s="214"/>
      <c r="O2667" s="214"/>
      <c r="P2667" s="216"/>
    </row>
    <row r="2668" spans="2:16">
      <c r="B2668" s="267">
        <v>46310</v>
      </c>
      <c r="C2668" s="261" t="s">
        <v>11696</v>
      </c>
      <c r="D2668" s="261" t="s">
        <v>9995</v>
      </c>
      <c r="E2668" s="261" t="s">
        <v>3047</v>
      </c>
      <c r="F2668" s="261">
        <v>767.64717971137725</v>
      </c>
      <c r="G2668" s="261" t="s">
        <v>7357</v>
      </c>
      <c r="H2668" s="261" t="s">
        <v>2935</v>
      </c>
      <c r="I2668" s="261" t="s">
        <v>10398</v>
      </c>
      <c r="J2668" s="213"/>
      <c r="K2668" s="214"/>
      <c r="L2668" s="214"/>
      <c r="M2668" s="214"/>
      <c r="N2668" s="214"/>
      <c r="O2668" s="214"/>
      <c r="P2668" s="216"/>
    </row>
    <row r="2669" spans="2:16">
      <c r="B2669" s="267">
        <v>46310</v>
      </c>
      <c r="C2669" s="261" t="s">
        <v>11696</v>
      </c>
      <c r="D2669" s="261" t="s">
        <v>9995</v>
      </c>
      <c r="E2669" s="261" t="s">
        <v>3047</v>
      </c>
      <c r="F2669" s="261">
        <v>505.89381492696702</v>
      </c>
      <c r="G2669" s="261" t="s">
        <v>7357</v>
      </c>
      <c r="H2669" s="261" t="s">
        <v>2933</v>
      </c>
      <c r="I2669" s="261" t="s">
        <v>10399</v>
      </c>
      <c r="J2669" s="213"/>
      <c r="K2669" s="214"/>
      <c r="L2669" s="214"/>
      <c r="M2669" s="214"/>
      <c r="N2669" s="214"/>
      <c r="O2669" s="214"/>
      <c r="P2669" s="216"/>
    </row>
    <row r="2670" spans="2:16">
      <c r="B2670" s="267">
        <v>46310</v>
      </c>
      <c r="C2670" s="261" t="s">
        <v>11696</v>
      </c>
      <c r="D2670" s="261" t="s">
        <v>9995</v>
      </c>
      <c r="E2670" s="261" t="s">
        <v>3047</v>
      </c>
      <c r="F2670" s="261">
        <v>542.94225362315774</v>
      </c>
      <c r="G2670" s="261" t="s">
        <v>7357</v>
      </c>
      <c r="H2670" s="261" t="s">
        <v>2922</v>
      </c>
      <c r="I2670" s="261" t="s">
        <v>10400</v>
      </c>
      <c r="J2670" s="213"/>
      <c r="K2670" s="214"/>
      <c r="L2670" s="214"/>
      <c r="M2670" s="214"/>
      <c r="N2670" s="214"/>
      <c r="O2670" s="214"/>
      <c r="P2670" s="216"/>
    </row>
    <row r="2671" spans="2:16">
      <c r="B2671" s="267">
        <v>46310</v>
      </c>
      <c r="C2671" s="261" t="s">
        <v>11696</v>
      </c>
      <c r="D2671" s="261" t="s">
        <v>9995</v>
      </c>
      <c r="E2671" s="261" t="s">
        <v>3047</v>
      </c>
      <c r="F2671" s="261">
        <v>741.16091295517981</v>
      </c>
      <c r="G2671" s="261" t="s">
        <v>7357</v>
      </c>
      <c r="H2671" s="261" t="s">
        <v>2918</v>
      </c>
      <c r="I2671" s="261" t="s">
        <v>10401</v>
      </c>
      <c r="J2671" s="213"/>
      <c r="K2671" s="214"/>
      <c r="L2671" s="214"/>
      <c r="M2671" s="214"/>
      <c r="N2671" s="214"/>
      <c r="O2671" s="214"/>
      <c r="P2671" s="216"/>
    </row>
    <row r="2672" spans="2:16">
      <c r="B2672" s="267">
        <v>46310</v>
      </c>
      <c r="C2672" s="261" t="s">
        <v>11696</v>
      </c>
      <c r="D2672" s="261" t="s">
        <v>9995</v>
      </c>
      <c r="E2672" s="261" t="s">
        <v>3047</v>
      </c>
      <c r="F2672" s="261">
        <v>444.09213691204792</v>
      </c>
      <c r="G2672" s="261" t="s">
        <v>7357</v>
      </c>
      <c r="H2672" s="261" t="s">
        <v>2936</v>
      </c>
      <c r="I2672" s="261" t="s">
        <v>10402</v>
      </c>
      <c r="J2672" s="213"/>
      <c r="K2672" s="214"/>
      <c r="L2672" s="214"/>
      <c r="M2672" s="214"/>
      <c r="N2672" s="214"/>
      <c r="O2672" s="214"/>
      <c r="P2672" s="216"/>
    </row>
    <row r="2673" spans="2:16">
      <c r="B2673" s="267">
        <v>46310</v>
      </c>
      <c r="C2673" s="261" t="s">
        <v>11696</v>
      </c>
      <c r="D2673" s="261" t="s">
        <v>9995</v>
      </c>
      <c r="E2673" s="261" t="s">
        <v>3047</v>
      </c>
      <c r="F2673" s="261">
        <v>448.29558413848281</v>
      </c>
      <c r="G2673" s="261" t="s">
        <v>7357</v>
      </c>
      <c r="H2673" s="261" t="s">
        <v>2937</v>
      </c>
      <c r="I2673" s="261" t="s">
        <v>10403</v>
      </c>
      <c r="J2673" s="213"/>
      <c r="K2673" s="214"/>
      <c r="L2673" s="214"/>
      <c r="M2673" s="214"/>
      <c r="N2673" s="214"/>
      <c r="O2673" s="214"/>
      <c r="P2673" s="216"/>
    </row>
    <row r="2674" spans="2:16">
      <c r="B2674" s="267">
        <v>46310</v>
      </c>
      <c r="C2674" s="261" t="s">
        <v>11696</v>
      </c>
      <c r="D2674" s="261" t="s">
        <v>9995</v>
      </c>
      <c r="E2674" s="261" t="s">
        <v>3047</v>
      </c>
      <c r="F2674" s="261">
        <v>494.89322917349642</v>
      </c>
      <c r="G2674" s="261" t="s">
        <v>7357</v>
      </c>
      <c r="H2674" s="261" t="s">
        <v>2917</v>
      </c>
      <c r="I2674" s="261" t="s">
        <v>10404</v>
      </c>
      <c r="J2674" s="213"/>
      <c r="K2674" s="214"/>
      <c r="L2674" s="214"/>
      <c r="M2674" s="214"/>
      <c r="N2674" s="214"/>
      <c r="O2674" s="214"/>
      <c r="P2674" s="216"/>
    </row>
    <row r="2675" spans="2:16">
      <c r="B2675" s="267">
        <v>46310</v>
      </c>
      <c r="C2675" s="261" t="s">
        <v>11696</v>
      </c>
      <c r="D2675" s="261" t="s">
        <v>9995</v>
      </c>
      <c r="E2675" s="261" t="s">
        <v>3047</v>
      </c>
      <c r="F2675" s="261">
        <v>448.29527457803488</v>
      </c>
      <c r="G2675" s="261" t="s">
        <v>7357</v>
      </c>
      <c r="H2675" s="261" t="s">
        <v>2938</v>
      </c>
      <c r="I2675" s="261" t="s">
        <v>10405</v>
      </c>
      <c r="J2675" s="213"/>
      <c r="K2675" s="214"/>
      <c r="L2675" s="214"/>
      <c r="M2675" s="214"/>
      <c r="N2675" s="214"/>
      <c r="O2675" s="214"/>
      <c r="P2675" s="216"/>
    </row>
    <row r="2676" spans="2:16">
      <c r="B2676" s="267">
        <v>46310</v>
      </c>
      <c r="C2676" s="261" t="s">
        <v>11696</v>
      </c>
      <c r="D2676" s="261" t="s">
        <v>9995</v>
      </c>
      <c r="E2676" s="261" t="s">
        <v>3047</v>
      </c>
      <c r="F2676" s="261">
        <v>462.68566787987947</v>
      </c>
      <c r="G2676" s="261" t="s">
        <v>7357</v>
      </c>
      <c r="H2676" s="261" t="s">
        <v>2916</v>
      </c>
      <c r="I2676" s="261" t="s">
        <v>10406</v>
      </c>
      <c r="J2676" s="213"/>
      <c r="K2676" s="214"/>
      <c r="L2676" s="214"/>
      <c r="M2676" s="214"/>
      <c r="N2676" s="214"/>
      <c r="O2676" s="214"/>
      <c r="P2676" s="216"/>
    </row>
    <row r="2677" spans="2:16">
      <c r="B2677" s="267">
        <v>46310</v>
      </c>
      <c r="C2677" s="261" t="s">
        <v>11696</v>
      </c>
      <c r="D2677" s="261" t="s">
        <v>9995</v>
      </c>
      <c r="E2677" s="261" t="s">
        <v>3047</v>
      </c>
      <c r="F2677" s="261">
        <v>462.68591634184122</v>
      </c>
      <c r="G2677" s="261" t="s">
        <v>7357</v>
      </c>
      <c r="H2677" s="261" t="s">
        <v>2978</v>
      </c>
      <c r="I2677" s="261" t="s">
        <v>10407</v>
      </c>
      <c r="J2677" s="213"/>
      <c r="K2677" s="214"/>
      <c r="L2677" s="214"/>
      <c r="M2677" s="214"/>
      <c r="N2677" s="214"/>
      <c r="O2677" s="214"/>
      <c r="P2677" s="216"/>
    </row>
    <row r="2678" spans="2:16">
      <c r="B2678" s="267">
        <v>46310</v>
      </c>
      <c r="C2678" s="261" t="s">
        <v>11696</v>
      </c>
      <c r="D2678" s="261" t="s">
        <v>9995</v>
      </c>
      <c r="E2678" s="261" t="s">
        <v>3047</v>
      </c>
      <c r="F2678" s="261">
        <v>824.26989310327917</v>
      </c>
      <c r="G2678" s="261" t="s">
        <v>7346</v>
      </c>
      <c r="H2678" s="261" t="s">
        <v>2917</v>
      </c>
      <c r="I2678" s="261" t="s">
        <v>10408</v>
      </c>
      <c r="J2678" s="213"/>
      <c r="K2678" s="214"/>
      <c r="L2678" s="214"/>
      <c r="M2678" s="214"/>
      <c r="N2678" s="214"/>
      <c r="O2678" s="214"/>
      <c r="P2678" s="216"/>
    </row>
    <row r="2679" spans="2:16">
      <c r="B2679" s="267">
        <v>46310</v>
      </c>
      <c r="C2679" s="261" t="s">
        <v>11696</v>
      </c>
      <c r="D2679" s="261" t="s">
        <v>9995</v>
      </c>
      <c r="E2679" s="261" t="s">
        <v>3047</v>
      </c>
      <c r="F2679" s="261">
        <v>496.20964596234262</v>
      </c>
      <c r="G2679" s="261" t="s">
        <v>7346</v>
      </c>
      <c r="H2679" s="261" t="s">
        <v>2918</v>
      </c>
      <c r="I2679" s="261" t="s">
        <v>10409</v>
      </c>
      <c r="J2679" s="213"/>
      <c r="K2679" s="214"/>
      <c r="L2679" s="214"/>
      <c r="M2679" s="214"/>
      <c r="N2679" s="214"/>
      <c r="O2679" s="214"/>
      <c r="P2679" s="216"/>
    </row>
    <row r="2680" spans="2:16">
      <c r="B2680" s="267">
        <v>46310</v>
      </c>
      <c r="C2680" s="261" t="s">
        <v>11696</v>
      </c>
      <c r="D2680" s="261" t="s">
        <v>9995</v>
      </c>
      <c r="E2680" s="261" t="s">
        <v>3047</v>
      </c>
      <c r="F2680" s="261">
        <v>448.6210833452642</v>
      </c>
      <c r="G2680" s="261" t="s">
        <v>7358</v>
      </c>
      <c r="H2680" s="261" t="s">
        <v>2864</v>
      </c>
      <c r="I2680" s="261" t="s">
        <v>10410</v>
      </c>
      <c r="J2680" s="213"/>
      <c r="K2680" s="214"/>
      <c r="L2680" s="214"/>
      <c r="M2680" s="214"/>
      <c r="N2680" s="214"/>
      <c r="O2680" s="214"/>
      <c r="P2680" s="216"/>
    </row>
    <row r="2681" spans="2:16">
      <c r="B2681" s="267">
        <v>46310</v>
      </c>
      <c r="C2681" s="261" t="s">
        <v>11696</v>
      </c>
      <c r="D2681" s="261" t="s">
        <v>9995</v>
      </c>
      <c r="E2681" s="261" t="s">
        <v>3047</v>
      </c>
      <c r="F2681" s="261">
        <v>448.61857355386019</v>
      </c>
      <c r="G2681" s="261" t="s">
        <v>7358</v>
      </c>
      <c r="H2681" s="261" t="s">
        <v>2945</v>
      </c>
      <c r="I2681" s="261" t="s">
        <v>10411</v>
      </c>
      <c r="J2681" s="213"/>
      <c r="K2681" s="214"/>
      <c r="L2681" s="214"/>
      <c r="M2681" s="214"/>
      <c r="N2681" s="214"/>
      <c r="O2681" s="214"/>
      <c r="P2681" s="216"/>
    </row>
    <row r="2682" spans="2:16">
      <c r="B2682" s="267">
        <v>46310</v>
      </c>
      <c r="C2682" s="261" t="s">
        <v>11696</v>
      </c>
      <c r="D2682" s="261" t="s">
        <v>9995</v>
      </c>
      <c r="E2682" s="261" t="s">
        <v>3047</v>
      </c>
      <c r="F2682" s="261">
        <v>674.59448051638901</v>
      </c>
      <c r="G2682" s="261" t="s">
        <v>7358</v>
      </c>
      <c r="H2682" s="261" t="s">
        <v>2974</v>
      </c>
      <c r="I2682" s="261" t="s">
        <v>10412</v>
      </c>
      <c r="J2682" s="213"/>
      <c r="K2682" s="214"/>
      <c r="L2682" s="214"/>
      <c r="M2682" s="214"/>
      <c r="N2682" s="214"/>
      <c r="O2682" s="214"/>
      <c r="P2682" s="216"/>
    </row>
    <row r="2683" spans="2:16">
      <c r="B2683" s="267">
        <v>46310</v>
      </c>
      <c r="C2683" s="261" t="s">
        <v>11696</v>
      </c>
      <c r="D2683" s="261" t="s">
        <v>9995</v>
      </c>
      <c r="E2683" s="261" t="s">
        <v>3047</v>
      </c>
      <c r="F2683" s="261">
        <v>444.63619250059128</v>
      </c>
      <c r="G2683" s="261" t="s">
        <v>3006</v>
      </c>
      <c r="H2683" s="261" t="s">
        <v>2976</v>
      </c>
      <c r="I2683" s="261" t="s">
        <v>10413</v>
      </c>
      <c r="J2683" s="213"/>
      <c r="K2683" s="214"/>
      <c r="L2683" s="214"/>
      <c r="M2683" s="214"/>
      <c r="N2683" s="214"/>
      <c r="O2683" s="214"/>
      <c r="P2683" s="216"/>
    </row>
    <row r="2684" spans="2:16">
      <c r="B2684" s="267">
        <v>46310</v>
      </c>
      <c r="C2684" s="261" t="s">
        <v>11696</v>
      </c>
      <c r="D2684" s="261" t="s">
        <v>9995</v>
      </c>
      <c r="E2684" s="261" t="s">
        <v>3047</v>
      </c>
      <c r="F2684" s="261">
        <v>496.21274346858257</v>
      </c>
      <c r="G2684" s="261" t="s">
        <v>7346</v>
      </c>
      <c r="H2684" s="261" t="s">
        <v>2922</v>
      </c>
      <c r="I2684" s="261" t="s">
        <v>10414</v>
      </c>
      <c r="J2684" s="213"/>
      <c r="K2684" s="214"/>
      <c r="L2684" s="214"/>
      <c r="M2684" s="214"/>
      <c r="N2684" s="214"/>
      <c r="O2684" s="214"/>
      <c r="P2684" s="216"/>
    </row>
    <row r="2685" spans="2:16">
      <c r="B2685" s="267">
        <v>46310</v>
      </c>
      <c r="C2685" s="261" t="s">
        <v>11696</v>
      </c>
      <c r="D2685" s="261" t="s">
        <v>9995</v>
      </c>
      <c r="E2685" s="261" t="s">
        <v>3047</v>
      </c>
      <c r="F2685" s="261">
        <v>624.39781052432954</v>
      </c>
      <c r="G2685" s="261" t="s">
        <v>7346</v>
      </c>
      <c r="H2685" s="261" t="s">
        <v>2933</v>
      </c>
      <c r="I2685" s="261" t="s">
        <v>10415</v>
      </c>
      <c r="J2685" s="213"/>
      <c r="K2685" s="214"/>
      <c r="L2685" s="214"/>
      <c r="M2685" s="214"/>
      <c r="N2685" s="214"/>
      <c r="O2685" s="214"/>
      <c r="P2685" s="216"/>
    </row>
    <row r="2686" spans="2:16">
      <c r="B2686" s="267">
        <v>46310</v>
      </c>
      <c r="C2686" s="261" t="s">
        <v>11660</v>
      </c>
      <c r="D2686" s="261" t="s">
        <v>9995</v>
      </c>
      <c r="E2686" s="261" t="s">
        <v>3047</v>
      </c>
      <c r="F2686" s="261">
        <v>1114.3174383809089</v>
      </c>
      <c r="G2686" s="261" t="s">
        <v>7361</v>
      </c>
      <c r="H2686" s="261" t="s">
        <v>2975</v>
      </c>
      <c r="I2686" s="261" t="s">
        <v>10416</v>
      </c>
      <c r="J2686" s="213"/>
      <c r="K2686" s="214"/>
      <c r="L2686" s="214"/>
      <c r="M2686" s="214"/>
      <c r="N2686" s="214"/>
      <c r="O2686" s="214"/>
      <c r="P2686" s="216"/>
    </row>
    <row r="2687" spans="2:16">
      <c r="B2687" s="267">
        <v>46310</v>
      </c>
      <c r="C2687" s="261" t="s">
        <v>11660</v>
      </c>
      <c r="D2687" s="261" t="s">
        <v>9995</v>
      </c>
      <c r="E2687" s="261" t="s">
        <v>3047</v>
      </c>
      <c r="F2687" s="261">
        <v>533.39578780066222</v>
      </c>
      <c r="G2687" s="261" t="s">
        <v>7361</v>
      </c>
      <c r="H2687" s="261" t="s">
        <v>2945</v>
      </c>
      <c r="I2687" s="261" t="s">
        <v>10417</v>
      </c>
      <c r="J2687" s="213"/>
      <c r="K2687" s="214"/>
      <c r="L2687" s="214"/>
      <c r="M2687" s="214"/>
      <c r="N2687" s="214"/>
      <c r="O2687" s="214"/>
      <c r="P2687" s="216"/>
    </row>
    <row r="2688" spans="2:16">
      <c r="B2688" s="267">
        <v>46310</v>
      </c>
      <c r="C2688" s="261" t="s">
        <v>11660</v>
      </c>
      <c r="D2688" s="261" t="s">
        <v>9995</v>
      </c>
      <c r="E2688" s="261" t="s">
        <v>3047</v>
      </c>
      <c r="F2688" s="261">
        <v>604.55394258233719</v>
      </c>
      <c r="G2688" s="261" t="s">
        <v>7361</v>
      </c>
      <c r="H2688" s="261" t="s">
        <v>2864</v>
      </c>
      <c r="I2688" s="261" t="s">
        <v>10418</v>
      </c>
      <c r="J2688" s="213"/>
      <c r="K2688" s="214"/>
      <c r="L2688" s="214"/>
      <c r="M2688" s="214"/>
      <c r="N2688" s="214"/>
      <c r="O2688" s="214"/>
      <c r="P2688" s="216"/>
    </row>
    <row r="2689" spans="2:16">
      <c r="B2689" s="267">
        <v>46310</v>
      </c>
      <c r="C2689" s="261" t="s">
        <v>11660</v>
      </c>
      <c r="D2689" s="261" t="s">
        <v>9995</v>
      </c>
      <c r="E2689" s="261" t="s">
        <v>3047</v>
      </c>
      <c r="F2689" s="261">
        <v>1390.4362811812171</v>
      </c>
      <c r="G2689" s="261" t="s">
        <v>7361</v>
      </c>
      <c r="H2689" s="261" t="s">
        <v>2865</v>
      </c>
      <c r="I2689" s="261" t="s">
        <v>10419</v>
      </c>
      <c r="J2689" s="213"/>
      <c r="K2689" s="214"/>
      <c r="L2689" s="214"/>
      <c r="M2689" s="214"/>
      <c r="N2689" s="214"/>
      <c r="O2689" s="214"/>
      <c r="P2689" s="216"/>
    </row>
    <row r="2690" spans="2:16">
      <c r="B2690" s="267">
        <v>46310</v>
      </c>
      <c r="C2690" s="261" t="s">
        <v>11660</v>
      </c>
      <c r="D2690" s="261" t="s">
        <v>9995</v>
      </c>
      <c r="E2690" s="261" t="s">
        <v>3047</v>
      </c>
      <c r="F2690" s="261">
        <v>759.08132698852569</v>
      </c>
      <c r="G2690" s="261" t="s">
        <v>7361</v>
      </c>
      <c r="H2690" s="261" t="s">
        <v>2974</v>
      </c>
      <c r="I2690" s="261" t="s">
        <v>10420</v>
      </c>
      <c r="J2690" s="213"/>
      <c r="K2690" s="214"/>
      <c r="L2690" s="214"/>
      <c r="M2690" s="214"/>
      <c r="N2690" s="214"/>
      <c r="O2690" s="214"/>
      <c r="P2690" s="216"/>
    </row>
    <row r="2691" spans="2:16">
      <c r="B2691" s="267">
        <v>46310</v>
      </c>
      <c r="C2691" s="261" t="s">
        <v>11661</v>
      </c>
      <c r="D2691" s="261" t="s">
        <v>9995</v>
      </c>
      <c r="E2691" s="261" t="s">
        <v>3047</v>
      </c>
      <c r="F2691" s="261">
        <v>544.88556315749884</v>
      </c>
      <c r="G2691" s="261" t="s">
        <v>2978</v>
      </c>
      <c r="H2691" s="261" t="s">
        <v>2916</v>
      </c>
      <c r="I2691" s="261" t="s">
        <v>10421</v>
      </c>
      <c r="J2691" s="213"/>
      <c r="K2691" s="214"/>
      <c r="L2691" s="214"/>
      <c r="M2691" s="214"/>
      <c r="N2691" s="214"/>
      <c r="O2691" s="214"/>
      <c r="P2691" s="216"/>
    </row>
    <row r="2692" spans="2:16">
      <c r="B2692" s="267">
        <v>46310</v>
      </c>
      <c r="C2692" s="261" t="s">
        <v>11661</v>
      </c>
      <c r="D2692" s="261" t="s">
        <v>9995</v>
      </c>
      <c r="E2692" s="261" t="s">
        <v>3047</v>
      </c>
      <c r="F2692" s="261">
        <v>772.63754354324192</v>
      </c>
      <c r="G2692" s="261" t="s">
        <v>2978</v>
      </c>
      <c r="H2692" s="261" t="s">
        <v>2865</v>
      </c>
      <c r="I2692" s="261" t="s">
        <v>10422</v>
      </c>
      <c r="J2692" s="213"/>
      <c r="K2692" s="214"/>
      <c r="L2692" s="214"/>
      <c r="M2692" s="214"/>
      <c r="N2692" s="214"/>
      <c r="O2692" s="214"/>
      <c r="P2692" s="216"/>
    </row>
    <row r="2693" spans="2:16">
      <c r="B2693" s="267">
        <v>46310</v>
      </c>
      <c r="C2693" s="261" t="s">
        <v>11661</v>
      </c>
      <c r="D2693" s="261" t="s">
        <v>9995</v>
      </c>
      <c r="E2693" s="261" t="s">
        <v>3047</v>
      </c>
      <c r="F2693" s="261">
        <v>494.54038239084178</v>
      </c>
      <c r="G2693" s="261" t="s">
        <v>2978</v>
      </c>
      <c r="H2693" s="261" t="s">
        <v>2864</v>
      </c>
      <c r="I2693" s="261" t="s">
        <v>10423</v>
      </c>
      <c r="J2693" s="213"/>
      <c r="K2693" s="214"/>
      <c r="L2693" s="214"/>
      <c r="M2693" s="214"/>
      <c r="N2693" s="214"/>
      <c r="O2693" s="214"/>
      <c r="P2693" s="216"/>
    </row>
    <row r="2694" spans="2:16">
      <c r="B2694" s="267">
        <v>46310</v>
      </c>
      <c r="C2694" s="261" t="s">
        <v>11661</v>
      </c>
      <c r="D2694" s="261" t="s">
        <v>9995</v>
      </c>
      <c r="E2694" s="261" t="s">
        <v>3047</v>
      </c>
      <c r="F2694" s="261">
        <v>502.29261936340481</v>
      </c>
      <c r="G2694" s="261" t="s">
        <v>2978</v>
      </c>
      <c r="H2694" s="261" t="s">
        <v>2976</v>
      </c>
      <c r="I2694" s="261" t="s">
        <v>10424</v>
      </c>
      <c r="J2694" s="213"/>
      <c r="K2694" s="214"/>
      <c r="L2694" s="214"/>
      <c r="M2694" s="214"/>
      <c r="N2694" s="214"/>
      <c r="O2694" s="214"/>
      <c r="P2694" s="216"/>
    </row>
    <row r="2695" spans="2:16">
      <c r="B2695" s="267">
        <v>46310</v>
      </c>
      <c r="C2695" s="261" t="s">
        <v>11661</v>
      </c>
      <c r="D2695" s="261" t="s">
        <v>9995</v>
      </c>
      <c r="E2695" s="261" t="s">
        <v>3047</v>
      </c>
      <c r="F2695" s="261">
        <v>513.35437196865678</v>
      </c>
      <c r="G2695" s="261" t="s">
        <v>2978</v>
      </c>
      <c r="H2695" s="261" t="s">
        <v>2977</v>
      </c>
      <c r="I2695" s="261" t="s">
        <v>10425</v>
      </c>
      <c r="J2695" s="213"/>
      <c r="K2695" s="214"/>
      <c r="L2695" s="214"/>
      <c r="M2695" s="214"/>
      <c r="N2695" s="214"/>
      <c r="O2695" s="214"/>
      <c r="P2695" s="216"/>
    </row>
    <row r="2696" spans="2:16">
      <c r="B2696" s="267">
        <v>46310</v>
      </c>
      <c r="C2696" s="261" t="s">
        <v>11661</v>
      </c>
      <c r="D2696" s="261" t="s">
        <v>9995</v>
      </c>
      <c r="E2696" s="261" t="s">
        <v>3047</v>
      </c>
      <c r="F2696" s="261">
        <v>486.65240504592663</v>
      </c>
      <c r="G2696" s="261" t="s">
        <v>2916</v>
      </c>
      <c r="H2696" s="261" t="s">
        <v>2918</v>
      </c>
      <c r="I2696" s="261" t="s">
        <v>10426</v>
      </c>
      <c r="J2696" s="213"/>
      <c r="K2696" s="214"/>
      <c r="L2696" s="214"/>
      <c r="M2696" s="214"/>
      <c r="N2696" s="214"/>
      <c r="O2696" s="214"/>
      <c r="P2696" s="216"/>
    </row>
    <row r="2697" spans="2:16">
      <c r="B2697" s="267">
        <v>46310</v>
      </c>
      <c r="C2697" s="261" t="s">
        <v>11661</v>
      </c>
      <c r="D2697" s="261" t="s">
        <v>9995</v>
      </c>
      <c r="E2697" s="261" t="s">
        <v>3047</v>
      </c>
      <c r="F2697" s="261">
        <v>486.65530443564057</v>
      </c>
      <c r="G2697" s="261" t="s">
        <v>2916</v>
      </c>
      <c r="H2697" s="261" t="s">
        <v>2917</v>
      </c>
      <c r="I2697" s="261" t="s">
        <v>10427</v>
      </c>
      <c r="J2697" s="213"/>
      <c r="K2697" s="214"/>
      <c r="L2697" s="214"/>
      <c r="M2697" s="214"/>
      <c r="N2697" s="214"/>
      <c r="O2697" s="214"/>
      <c r="P2697" s="216"/>
    </row>
    <row r="2698" spans="2:16">
      <c r="B2698" s="267">
        <v>46310</v>
      </c>
      <c r="C2698" s="261" t="s">
        <v>11661</v>
      </c>
      <c r="D2698" s="261" t="s">
        <v>9995</v>
      </c>
      <c r="E2698" s="261" t="s">
        <v>3047</v>
      </c>
      <c r="F2698" s="261">
        <v>395.70261883549392</v>
      </c>
      <c r="G2698" s="261" t="s">
        <v>2984</v>
      </c>
      <c r="H2698" s="261" t="s">
        <v>2976</v>
      </c>
      <c r="I2698" s="261" t="s">
        <v>10428</v>
      </c>
      <c r="J2698" s="213"/>
      <c r="K2698" s="214"/>
      <c r="L2698" s="214"/>
      <c r="M2698" s="214"/>
      <c r="N2698" s="214"/>
      <c r="O2698" s="214"/>
      <c r="P2698" s="216"/>
    </row>
    <row r="2699" spans="2:16">
      <c r="B2699" s="267">
        <v>46310</v>
      </c>
      <c r="C2699" s="261" t="s">
        <v>11661</v>
      </c>
      <c r="D2699" s="261" t="s">
        <v>9995</v>
      </c>
      <c r="E2699" s="261" t="s">
        <v>3047</v>
      </c>
      <c r="F2699" s="261">
        <v>390.00067115947598</v>
      </c>
      <c r="G2699" s="261" t="s">
        <v>2983</v>
      </c>
      <c r="H2699" s="261" t="s">
        <v>2933</v>
      </c>
      <c r="I2699" s="261" t="s">
        <v>10429</v>
      </c>
      <c r="J2699" s="213"/>
      <c r="K2699" s="214"/>
      <c r="L2699" s="214"/>
      <c r="M2699" s="214"/>
      <c r="N2699" s="214"/>
      <c r="O2699" s="214"/>
      <c r="P2699" s="216"/>
    </row>
    <row r="2700" spans="2:16">
      <c r="B2700" s="267">
        <v>46310</v>
      </c>
      <c r="C2700" s="261" t="s">
        <v>11697</v>
      </c>
      <c r="D2700" s="261" t="s">
        <v>9995</v>
      </c>
      <c r="E2700" s="261" t="s">
        <v>3047</v>
      </c>
      <c r="F2700" s="261">
        <v>908.33713138476014</v>
      </c>
      <c r="G2700" s="261" t="s">
        <v>3009</v>
      </c>
      <c r="H2700" s="261" t="s">
        <v>2865</v>
      </c>
      <c r="I2700" s="261" t="s">
        <v>10430</v>
      </c>
      <c r="J2700" s="213"/>
      <c r="K2700" s="214"/>
      <c r="L2700" s="214"/>
      <c r="M2700" s="214"/>
      <c r="N2700" s="214"/>
      <c r="O2700" s="214"/>
      <c r="P2700" s="216"/>
    </row>
    <row r="2701" spans="2:16">
      <c r="B2701" s="267">
        <v>46310</v>
      </c>
      <c r="C2701" s="261" t="s">
        <v>11697</v>
      </c>
      <c r="D2701" s="261" t="s">
        <v>9995</v>
      </c>
      <c r="E2701" s="261" t="s">
        <v>3047</v>
      </c>
      <c r="F2701" s="261">
        <v>549.06808286346495</v>
      </c>
      <c r="G2701" s="261" t="s">
        <v>3009</v>
      </c>
      <c r="H2701" s="261" t="s">
        <v>2945</v>
      </c>
      <c r="I2701" s="261" t="s">
        <v>10431</v>
      </c>
      <c r="J2701" s="213"/>
      <c r="K2701" s="214"/>
      <c r="L2701" s="214"/>
      <c r="M2701" s="214"/>
      <c r="N2701" s="214"/>
      <c r="O2701" s="214"/>
      <c r="P2701" s="216"/>
    </row>
    <row r="2702" spans="2:16">
      <c r="B2702" s="267">
        <v>46310</v>
      </c>
      <c r="C2702" s="261" t="s">
        <v>11697</v>
      </c>
      <c r="D2702" s="261" t="s">
        <v>9995</v>
      </c>
      <c r="E2702" s="261" t="s">
        <v>3047</v>
      </c>
      <c r="F2702" s="261">
        <v>638.8574286699295</v>
      </c>
      <c r="G2702" s="261" t="s">
        <v>3009</v>
      </c>
      <c r="H2702" s="261" t="s">
        <v>2974</v>
      </c>
      <c r="I2702" s="261" t="s">
        <v>10432</v>
      </c>
      <c r="J2702" s="213"/>
      <c r="K2702" s="214"/>
      <c r="L2702" s="214"/>
      <c r="M2702" s="214"/>
      <c r="N2702" s="214"/>
      <c r="O2702" s="214"/>
      <c r="P2702" s="216"/>
    </row>
    <row r="2703" spans="2:16">
      <c r="B2703" s="267">
        <v>46310</v>
      </c>
      <c r="C2703" s="261" t="s">
        <v>11697</v>
      </c>
      <c r="D2703" s="261" t="s">
        <v>9995</v>
      </c>
      <c r="E2703" s="261" t="s">
        <v>3047</v>
      </c>
      <c r="F2703" s="261">
        <v>520.08914327248931</v>
      </c>
      <c r="G2703" s="261" t="s">
        <v>3009</v>
      </c>
      <c r="H2703" s="261" t="s">
        <v>2975</v>
      </c>
      <c r="I2703" s="261" t="s">
        <v>10433</v>
      </c>
      <c r="J2703" s="213"/>
      <c r="K2703" s="214"/>
      <c r="L2703" s="214"/>
      <c r="M2703" s="214"/>
      <c r="N2703" s="214"/>
      <c r="O2703" s="214"/>
      <c r="P2703" s="216"/>
    </row>
    <row r="2704" spans="2:16">
      <c r="B2704" s="267">
        <v>46310</v>
      </c>
      <c r="C2704" s="261" t="s">
        <v>11697</v>
      </c>
      <c r="D2704" s="261" t="s">
        <v>9995</v>
      </c>
      <c r="E2704" s="261" t="s">
        <v>3047</v>
      </c>
      <c r="F2704" s="261">
        <v>548.47362311184406</v>
      </c>
      <c r="G2704" s="261" t="s">
        <v>3009</v>
      </c>
      <c r="H2704" s="261" t="s">
        <v>2978</v>
      </c>
      <c r="I2704" s="261" t="s">
        <v>10434</v>
      </c>
      <c r="J2704" s="213"/>
      <c r="K2704" s="214"/>
      <c r="L2704" s="214"/>
      <c r="M2704" s="214"/>
      <c r="N2704" s="214"/>
      <c r="O2704" s="214"/>
      <c r="P2704" s="216"/>
    </row>
    <row r="2705" spans="2:16">
      <c r="B2705" s="267">
        <v>46310</v>
      </c>
      <c r="C2705" s="261" t="s">
        <v>11697</v>
      </c>
      <c r="D2705" s="261" t="s">
        <v>9995</v>
      </c>
      <c r="E2705" s="261" t="s">
        <v>3047</v>
      </c>
      <c r="F2705" s="261">
        <v>600.32972331345081</v>
      </c>
      <c r="G2705" s="261" t="s">
        <v>3009</v>
      </c>
      <c r="H2705" s="261" t="s">
        <v>2935</v>
      </c>
      <c r="I2705" s="261" t="s">
        <v>10435</v>
      </c>
      <c r="J2705" s="213"/>
      <c r="K2705" s="214"/>
      <c r="L2705" s="214"/>
      <c r="M2705" s="214"/>
      <c r="N2705" s="214"/>
      <c r="O2705" s="214"/>
      <c r="P2705" s="216"/>
    </row>
    <row r="2706" spans="2:16">
      <c r="B2706" s="267">
        <v>46310</v>
      </c>
      <c r="C2706" s="261" t="s">
        <v>11697</v>
      </c>
      <c r="D2706" s="261" t="s">
        <v>9995</v>
      </c>
      <c r="E2706" s="261" t="s">
        <v>3047</v>
      </c>
      <c r="F2706" s="261">
        <v>540.32161935791373</v>
      </c>
      <c r="G2706" s="261" t="s">
        <v>3009</v>
      </c>
      <c r="H2706" s="261" t="s">
        <v>2933</v>
      </c>
      <c r="I2706" s="261" t="s">
        <v>10436</v>
      </c>
      <c r="J2706" s="213"/>
      <c r="K2706" s="214"/>
      <c r="L2706" s="214"/>
      <c r="M2706" s="214"/>
      <c r="N2706" s="214"/>
      <c r="O2706" s="214"/>
      <c r="P2706" s="216"/>
    </row>
    <row r="2707" spans="2:16">
      <c r="B2707" s="267">
        <v>46310</v>
      </c>
      <c r="C2707" s="261" t="s">
        <v>11697</v>
      </c>
      <c r="D2707" s="261" t="s">
        <v>9995</v>
      </c>
      <c r="E2707" s="261" t="s">
        <v>3047</v>
      </c>
      <c r="F2707" s="261">
        <v>549.72357739880681</v>
      </c>
      <c r="G2707" s="261" t="s">
        <v>3009</v>
      </c>
      <c r="H2707" s="261" t="s">
        <v>2922</v>
      </c>
      <c r="I2707" s="261" t="s">
        <v>10437</v>
      </c>
      <c r="J2707" s="213"/>
      <c r="K2707" s="214"/>
      <c r="L2707" s="214"/>
      <c r="M2707" s="214"/>
      <c r="N2707" s="214"/>
      <c r="O2707" s="214"/>
      <c r="P2707" s="216"/>
    </row>
    <row r="2708" spans="2:16">
      <c r="B2708" s="267">
        <v>46310</v>
      </c>
      <c r="C2708" s="261" t="s">
        <v>11697</v>
      </c>
      <c r="D2708" s="261" t="s">
        <v>9995</v>
      </c>
      <c r="E2708" s="261" t="s">
        <v>3047</v>
      </c>
      <c r="F2708" s="261">
        <v>521.81179945170879</v>
      </c>
      <c r="G2708" s="261" t="s">
        <v>3009</v>
      </c>
      <c r="H2708" s="261" t="s">
        <v>2918</v>
      </c>
      <c r="I2708" s="261" t="s">
        <v>10438</v>
      </c>
      <c r="J2708" s="213"/>
      <c r="K2708" s="214"/>
      <c r="L2708" s="214"/>
      <c r="M2708" s="214"/>
      <c r="N2708" s="214"/>
      <c r="O2708" s="214"/>
      <c r="P2708" s="216"/>
    </row>
    <row r="2709" spans="2:16">
      <c r="B2709" s="267">
        <v>46310</v>
      </c>
      <c r="C2709" s="261" t="s">
        <v>11694</v>
      </c>
      <c r="D2709" s="261" t="s">
        <v>9995</v>
      </c>
      <c r="E2709" s="261" t="s">
        <v>3035</v>
      </c>
      <c r="F2709" s="261">
        <v>670.81559474812821</v>
      </c>
      <c r="G2709" s="261" t="s">
        <v>2974</v>
      </c>
      <c r="H2709" s="261" t="s">
        <v>2940</v>
      </c>
      <c r="I2709" s="261" t="s">
        <v>10439</v>
      </c>
      <c r="J2709" s="213"/>
      <c r="K2709" s="214"/>
      <c r="L2709" s="214"/>
      <c r="M2709" s="214"/>
      <c r="N2709" s="214"/>
      <c r="O2709" s="214"/>
      <c r="P2709" s="216"/>
    </row>
    <row r="2710" spans="2:16">
      <c r="B2710" s="267">
        <v>46310</v>
      </c>
      <c r="C2710" s="261" t="s">
        <v>11694</v>
      </c>
      <c r="D2710" s="261" t="s">
        <v>9995</v>
      </c>
      <c r="E2710" s="261" t="s">
        <v>3035</v>
      </c>
      <c r="F2710" s="261">
        <v>513.27583932084963</v>
      </c>
      <c r="G2710" s="261" t="s">
        <v>2974</v>
      </c>
      <c r="H2710" s="261" t="s">
        <v>2979</v>
      </c>
      <c r="I2710" s="261" t="s">
        <v>10440</v>
      </c>
      <c r="J2710" s="213"/>
      <c r="K2710" s="214"/>
      <c r="L2710" s="214"/>
      <c r="M2710" s="214"/>
      <c r="N2710" s="214"/>
      <c r="O2710" s="214"/>
      <c r="P2710" s="216"/>
    </row>
    <row r="2711" spans="2:16">
      <c r="B2711" s="267">
        <v>46310</v>
      </c>
      <c r="C2711" s="261" t="s">
        <v>11694</v>
      </c>
      <c r="D2711" s="261" t="s">
        <v>9995</v>
      </c>
      <c r="E2711" s="261" t="s">
        <v>3035</v>
      </c>
      <c r="F2711" s="261">
        <v>464.56567356735468</v>
      </c>
      <c r="G2711" s="261" t="s">
        <v>2974</v>
      </c>
      <c r="H2711" s="261" t="s">
        <v>2980</v>
      </c>
      <c r="I2711" s="261" t="s">
        <v>10441</v>
      </c>
      <c r="J2711" s="213"/>
      <c r="K2711" s="214"/>
      <c r="L2711" s="214"/>
      <c r="M2711" s="214"/>
      <c r="N2711" s="214"/>
      <c r="O2711" s="214"/>
      <c r="P2711" s="216"/>
    </row>
    <row r="2712" spans="2:16">
      <c r="B2712" s="267">
        <v>46310</v>
      </c>
      <c r="C2712" s="261" t="s">
        <v>11694</v>
      </c>
      <c r="D2712" s="261" t="s">
        <v>9995</v>
      </c>
      <c r="E2712" s="261" t="s">
        <v>3035</v>
      </c>
      <c r="F2712" s="261">
        <v>471.1635826844722</v>
      </c>
      <c r="G2712" s="261" t="s">
        <v>2974</v>
      </c>
      <c r="H2712" s="261" t="s">
        <v>2981</v>
      </c>
      <c r="I2712" s="261" t="s">
        <v>10442</v>
      </c>
      <c r="J2712" s="213"/>
      <c r="K2712" s="214"/>
      <c r="L2712" s="214"/>
      <c r="M2712" s="214"/>
      <c r="N2712" s="214"/>
      <c r="O2712" s="214"/>
      <c r="P2712" s="216"/>
    </row>
    <row r="2713" spans="2:16">
      <c r="B2713" s="267">
        <v>46310</v>
      </c>
      <c r="C2713" s="261" t="s">
        <v>11694</v>
      </c>
      <c r="D2713" s="261" t="s">
        <v>9995</v>
      </c>
      <c r="E2713" s="261" t="s">
        <v>3035</v>
      </c>
      <c r="F2713" s="261">
        <v>466.58226660639048</v>
      </c>
      <c r="G2713" s="261" t="s">
        <v>2974</v>
      </c>
      <c r="H2713" s="261" t="s">
        <v>2937</v>
      </c>
      <c r="I2713" s="261" t="s">
        <v>10443</v>
      </c>
      <c r="J2713" s="213"/>
      <c r="K2713" s="214"/>
      <c r="L2713" s="214"/>
      <c r="M2713" s="214"/>
      <c r="N2713" s="214"/>
      <c r="O2713" s="214"/>
      <c r="P2713" s="216"/>
    </row>
    <row r="2714" spans="2:16">
      <c r="B2714" s="267">
        <v>46310</v>
      </c>
      <c r="C2714" s="261" t="s">
        <v>11694</v>
      </c>
      <c r="D2714" s="261" t="s">
        <v>9995</v>
      </c>
      <c r="E2714" s="261" t="s">
        <v>3035</v>
      </c>
      <c r="F2714" s="261">
        <v>469.53290282376111</v>
      </c>
      <c r="G2714" s="261" t="s">
        <v>2974</v>
      </c>
      <c r="H2714" s="261" t="s">
        <v>2982</v>
      </c>
      <c r="I2714" s="261" t="s">
        <v>10444</v>
      </c>
      <c r="J2714" s="213"/>
      <c r="K2714" s="214"/>
      <c r="L2714" s="214"/>
      <c r="M2714" s="214"/>
      <c r="N2714" s="214"/>
      <c r="O2714" s="214"/>
      <c r="P2714" s="216"/>
    </row>
    <row r="2715" spans="2:16">
      <c r="B2715" s="267">
        <v>46310</v>
      </c>
      <c r="C2715" s="261" t="s">
        <v>11694</v>
      </c>
      <c r="D2715" s="261" t="s">
        <v>9995</v>
      </c>
      <c r="E2715" s="261" t="s">
        <v>3035</v>
      </c>
      <c r="F2715" s="261">
        <v>466.57901807501912</v>
      </c>
      <c r="G2715" s="261" t="s">
        <v>2974</v>
      </c>
      <c r="H2715" s="261" t="s">
        <v>2936</v>
      </c>
      <c r="I2715" s="261" t="s">
        <v>10445</v>
      </c>
      <c r="J2715" s="213"/>
      <c r="K2715" s="214"/>
      <c r="L2715" s="214"/>
      <c r="M2715" s="214"/>
      <c r="N2715" s="214"/>
      <c r="O2715" s="214"/>
      <c r="P2715" s="216"/>
    </row>
    <row r="2716" spans="2:16">
      <c r="B2716" s="267">
        <v>46310</v>
      </c>
      <c r="C2716" s="261" t="s">
        <v>11694</v>
      </c>
      <c r="D2716" s="261" t="s">
        <v>9995</v>
      </c>
      <c r="E2716" s="261" t="s">
        <v>3035</v>
      </c>
      <c r="F2716" s="261">
        <v>466.58130843006069</v>
      </c>
      <c r="G2716" s="261" t="s">
        <v>2974</v>
      </c>
      <c r="H2716" s="261" t="s">
        <v>2935</v>
      </c>
      <c r="I2716" s="261" t="s">
        <v>10446</v>
      </c>
      <c r="J2716" s="213"/>
      <c r="K2716" s="214"/>
      <c r="L2716" s="214"/>
      <c r="M2716" s="214"/>
      <c r="N2716" s="214"/>
      <c r="O2716" s="214"/>
      <c r="P2716" s="216"/>
    </row>
    <row r="2717" spans="2:16">
      <c r="B2717" s="267">
        <v>46310</v>
      </c>
      <c r="C2717" s="261" t="s">
        <v>11694</v>
      </c>
      <c r="D2717" s="261" t="s">
        <v>9995</v>
      </c>
      <c r="E2717" s="261" t="s">
        <v>3035</v>
      </c>
      <c r="F2717" s="261">
        <v>403.53030004352331</v>
      </c>
      <c r="G2717" s="261" t="s">
        <v>2975</v>
      </c>
      <c r="H2717" s="261" t="s">
        <v>2984</v>
      </c>
      <c r="I2717" s="261" t="s">
        <v>10447</v>
      </c>
      <c r="J2717" s="213"/>
      <c r="K2717" s="214"/>
      <c r="L2717" s="214"/>
      <c r="M2717" s="214"/>
      <c r="N2717" s="214"/>
      <c r="O2717" s="214"/>
      <c r="P2717" s="216"/>
    </row>
    <row r="2718" spans="2:16">
      <c r="B2718" s="267">
        <v>46310</v>
      </c>
      <c r="C2718" s="261" t="s">
        <v>11694</v>
      </c>
      <c r="D2718" s="261" t="s">
        <v>9995</v>
      </c>
      <c r="E2718" s="261" t="s">
        <v>3035</v>
      </c>
      <c r="F2718" s="261">
        <v>403.53175232559443</v>
      </c>
      <c r="G2718" s="261" t="s">
        <v>2975</v>
      </c>
      <c r="H2718" s="261" t="s">
        <v>2983</v>
      </c>
      <c r="I2718" s="261" t="s">
        <v>10448</v>
      </c>
      <c r="J2718" s="213"/>
      <c r="K2718" s="214"/>
      <c r="L2718" s="214"/>
      <c r="M2718" s="214"/>
      <c r="N2718" s="214"/>
      <c r="O2718" s="214"/>
      <c r="P2718" s="216"/>
    </row>
    <row r="2719" spans="2:16">
      <c r="B2719" s="267">
        <v>46310</v>
      </c>
      <c r="C2719" s="261" t="s">
        <v>11694</v>
      </c>
      <c r="D2719" s="261" t="s">
        <v>9995</v>
      </c>
      <c r="E2719" s="261" t="s">
        <v>3035</v>
      </c>
      <c r="F2719" s="261">
        <v>403.53155892714858</v>
      </c>
      <c r="G2719" s="261" t="s">
        <v>2975</v>
      </c>
      <c r="H2719" s="261" t="s">
        <v>2982</v>
      </c>
      <c r="I2719" s="261" t="s">
        <v>10449</v>
      </c>
      <c r="J2719" s="213"/>
      <c r="K2719" s="214"/>
      <c r="L2719" s="214"/>
      <c r="M2719" s="214"/>
      <c r="N2719" s="214"/>
      <c r="O2719" s="214"/>
      <c r="P2719" s="216"/>
    </row>
    <row r="2720" spans="2:16">
      <c r="B2720" s="267">
        <v>46310</v>
      </c>
      <c r="C2720" s="261" t="s">
        <v>11694</v>
      </c>
      <c r="D2720" s="261" t="s">
        <v>9995</v>
      </c>
      <c r="E2720" s="261" t="s">
        <v>3035</v>
      </c>
      <c r="F2720" s="261">
        <v>403.52862498164183</v>
      </c>
      <c r="G2720" s="261" t="s">
        <v>2975</v>
      </c>
      <c r="H2720" s="261" t="s">
        <v>2981</v>
      </c>
      <c r="I2720" s="261" t="s">
        <v>10450</v>
      </c>
      <c r="J2720" s="213"/>
      <c r="K2720" s="214"/>
      <c r="L2720" s="214"/>
      <c r="M2720" s="214"/>
      <c r="N2720" s="214"/>
      <c r="O2720" s="214"/>
      <c r="P2720" s="216"/>
    </row>
    <row r="2721" spans="2:16">
      <c r="B2721" s="267">
        <v>46310</v>
      </c>
      <c r="C2721" s="261" t="s">
        <v>11694</v>
      </c>
      <c r="D2721" s="261" t="s">
        <v>9995</v>
      </c>
      <c r="E2721" s="261" t="s">
        <v>3035</v>
      </c>
      <c r="F2721" s="261">
        <v>561.06655816384591</v>
      </c>
      <c r="G2721" s="261" t="s">
        <v>2866</v>
      </c>
      <c r="H2721" s="261" t="s">
        <v>2937</v>
      </c>
      <c r="I2721" s="261" t="s">
        <v>10451</v>
      </c>
      <c r="J2721" s="213"/>
      <c r="K2721" s="214"/>
      <c r="L2721" s="214"/>
      <c r="M2721" s="214"/>
      <c r="N2721" s="214"/>
      <c r="O2721" s="214"/>
      <c r="P2721" s="216"/>
    </row>
    <row r="2722" spans="2:16">
      <c r="B2722" s="267">
        <v>46310</v>
      </c>
      <c r="C2722" s="261" t="s">
        <v>11694</v>
      </c>
      <c r="D2722" s="261" t="s">
        <v>9995</v>
      </c>
      <c r="E2722" s="261" t="s">
        <v>3035</v>
      </c>
      <c r="F2722" s="261">
        <v>414.58680223487318</v>
      </c>
      <c r="G2722" s="261" t="s">
        <v>2975</v>
      </c>
      <c r="H2722" s="261" t="s">
        <v>2922</v>
      </c>
      <c r="I2722" s="261" t="s">
        <v>10452</v>
      </c>
      <c r="J2722" s="213"/>
      <c r="K2722" s="214"/>
      <c r="L2722" s="214"/>
      <c r="M2722" s="214"/>
      <c r="N2722" s="214"/>
      <c r="O2722" s="214"/>
      <c r="P2722" s="216"/>
    </row>
    <row r="2723" spans="2:16">
      <c r="B2723" s="267">
        <v>46310</v>
      </c>
      <c r="C2723" s="261" t="s">
        <v>11694</v>
      </c>
      <c r="D2723" s="261" t="s">
        <v>9995</v>
      </c>
      <c r="E2723" s="261" t="s">
        <v>3035</v>
      </c>
      <c r="F2723" s="261">
        <v>401.00382817490032</v>
      </c>
      <c r="G2723" s="261" t="s">
        <v>2866</v>
      </c>
      <c r="H2723" s="261" t="s">
        <v>2936</v>
      </c>
      <c r="I2723" s="261" t="s">
        <v>10453</v>
      </c>
      <c r="J2723" s="213"/>
      <c r="K2723" s="214"/>
      <c r="L2723" s="214"/>
      <c r="M2723" s="214"/>
      <c r="N2723" s="214"/>
      <c r="O2723" s="214"/>
      <c r="P2723" s="216"/>
    </row>
    <row r="2724" spans="2:16">
      <c r="B2724" s="267">
        <v>46310</v>
      </c>
      <c r="C2724" s="261" t="s">
        <v>11694</v>
      </c>
      <c r="D2724" s="261" t="s">
        <v>9995</v>
      </c>
      <c r="E2724" s="261" t="s">
        <v>3035</v>
      </c>
      <c r="F2724" s="261">
        <v>401.37333138706163</v>
      </c>
      <c r="G2724" s="261" t="s">
        <v>2866</v>
      </c>
      <c r="H2724" s="261" t="s">
        <v>2938</v>
      </c>
      <c r="I2724" s="261" t="s">
        <v>10454</v>
      </c>
      <c r="J2724" s="213"/>
      <c r="K2724" s="214"/>
      <c r="L2724" s="214"/>
      <c r="M2724" s="214"/>
      <c r="N2724" s="214"/>
      <c r="O2724" s="214"/>
      <c r="P2724" s="216"/>
    </row>
    <row r="2725" spans="2:16">
      <c r="B2725" s="267">
        <v>46310</v>
      </c>
      <c r="C2725" s="261" t="s">
        <v>11694</v>
      </c>
      <c r="D2725" s="261" t="s">
        <v>9995</v>
      </c>
      <c r="E2725" s="261" t="s">
        <v>3035</v>
      </c>
      <c r="F2725" s="261">
        <v>414.58516102842992</v>
      </c>
      <c r="G2725" s="261" t="s">
        <v>2975</v>
      </c>
      <c r="H2725" s="261" t="s">
        <v>2918</v>
      </c>
      <c r="I2725" s="261" t="s">
        <v>10455</v>
      </c>
      <c r="J2725" s="213"/>
      <c r="K2725" s="214"/>
      <c r="L2725" s="214"/>
      <c r="M2725" s="214"/>
      <c r="N2725" s="214"/>
      <c r="O2725" s="214"/>
      <c r="P2725" s="216"/>
    </row>
    <row r="2726" spans="2:16">
      <c r="B2726" s="267">
        <v>46310</v>
      </c>
      <c r="C2726" s="261" t="s">
        <v>11694</v>
      </c>
      <c r="D2726" s="261" t="s">
        <v>9995</v>
      </c>
      <c r="E2726" s="261" t="s">
        <v>3035</v>
      </c>
      <c r="F2726" s="261">
        <v>414.58877320587641</v>
      </c>
      <c r="G2726" s="261" t="s">
        <v>2975</v>
      </c>
      <c r="H2726" s="261" t="s">
        <v>2917</v>
      </c>
      <c r="I2726" s="261" t="s">
        <v>10456</v>
      </c>
      <c r="J2726" s="213"/>
      <c r="K2726" s="214"/>
      <c r="L2726" s="214"/>
      <c r="M2726" s="214"/>
      <c r="N2726" s="214"/>
      <c r="O2726" s="214"/>
      <c r="P2726" s="216"/>
    </row>
    <row r="2727" spans="2:16">
      <c r="B2727" s="267">
        <v>46310</v>
      </c>
      <c r="C2727" s="261" t="s">
        <v>11694</v>
      </c>
      <c r="D2727" s="261" t="s">
        <v>9995</v>
      </c>
      <c r="E2727" s="261" t="s">
        <v>3035</v>
      </c>
      <c r="F2727" s="261">
        <v>414.58607490733272</v>
      </c>
      <c r="G2727" s="261" t="s">
        <v>2975</v>
      </c>
      <c r="H2727" s="261" t="s">
        <v>2916</v>
      </c>
      <c r="I2727" s="261" t="s">
        <v>10457</v>
      </c>
      <c r="J2727" s="213"/>
      <c r="K2727" s="214"/>
      <c r="L2727" s="214"/>
      <c r="M2727" s="214"/>
      <c r="N2727" s="214"/>
      <c r="O2727" s="214"/>
      <c r="P2727" s="216"/>
    </row>
    <row r="2728" spans="2:16">
      <c r="B2728" s="267">
        <v>46310</v>
      </c>
      <c r="C2728" s="261" t="s">
        <v>11694</v>
      </c>
      <c r="D2728" s="261" t="s">
        <v>9995</v>
      </c>
      <c r="E2728" s="261" t="s">
        <v>3035</v>
      </c>
      <c r="F2728" s="261">
        <v>686.58539269352332</v>
      </c>
      <c r="G2728" s="261" t="s">
        <v>2864</v>
      </c>
      <c r="H2728" s="261" t="s">
        <v>2977</v>
      </c>
      <c r="I2728" s="261" t="s">
        <v>10458</v>
      </c>
      <c r="J2728" s="213"/>
      <c r="K2728" s="214"/>
      <c r="L2728" s="214"/>
      <c r="M2728" s="214"/>
      <c r="N2728" s="214"/>
      <c r="O2728" s="214"/>
      <c r="P2728" s="216"/>
    </row>
    <row r="2729" spans="2:16">
      <c r="B2729" s="267">
        <v>46310</v>
      </c>
      <c r="C2729" s="261" t="s">
        <v>11694</v>
      </c>
      <c r="D2729" s="261" t="s">
        <v>9995</v>
      </c>
      <c r="E2729" s="261" t="s">
        <v>3035</v>
      </c>
      <c r="F2729" s="261">
        <v>565.96583191305399</v>
      </c>
      <c r="G2729" s="261" t="s">
        <v>2864</v>
      </c>
      <c r="H2729" s="261" t="s">
        <v>2976</v>
      </c>
      <c r="I2729" s="261" t="s">
        <v>10459</v>
      </c>
      <c r="J2729" s="213"/>
      <c r="K2729" s="214"/>
      <c r="L2729" s="214"/>
      <c r="M2729" s="214"/>
      <c r="N2729" s="214"/>
      <c r="O2729" s="214"/>
      <c r="P2729" s="216"/>
    </row>
    <row r="2730" spans="2:16">
      <c r="B2730" s="267">
        <v>46310</v>
      </c>
      <c r="C2730" s="261" t="s">
        <v>11669</v>
      </c>
      <c r="D2730" s="261" t="s">
        <v>9995</v>
      </c>
      <c r="E2730" s="261" t="s">
        <v>3035</v>
      </c>
      <c r="F2730" s="261">
        <v>4731.1060490310192</v>
      </c>
      <c r="G2730" s="261" t="s">
        <v>7493</v>
      </c>
      <c r="H2730" s="261" t="s">
        <v>7277</v>
      </c>
      <c r="I2730" s="261" t="s">
        <v>10460</v>
      </c>
      <c r="J2730" s="213"/>
      <c r="K2730" s="214"/>
      <c r="L2730" s="214"/>
      <c r="M2730" s="214"/>
      <c r="N2730" s="214"/>
      <c r="O2730" s="214"/>
      <c r="P2730" s="216"/>
    </row>
    <row r="2731" spans="2:16">
      <c r="B2731" s="267">
        <v>46310</v>
      </c>
      <c r="C2731" s="261" t="s">
        <v>11698</v>
      </c>
      <c r="D2731" s="261" t="s">
        <v>9995</v>
      </c>
      <c r="E2731" s="261" t="s">
        <v>7409</v>
      </c>
      <c r="F2731" s="261">
        <v>441.19118055189028</v>
      </c>
      <c r="G2731" s="261" t="s">
        <v>10461</v>
      </c>
      <c r="H2731" s="261" t="s">
        <v>2945</v>
      </c>
      <c r="I2731" s="261" t="s">
        <v>10462</v>
      </c>
      <c r="J2731" s="213"/>
      <c r="K2731" s="214"/>
      <c r="L2731" s="214"/>
      <c r="M2731" s="214"/>
      <c r="N2731" s="214"/>
      <c r="O2731" s="214"/>
      <c r="P2731" s="216"/>
    </row>
    <row r="2732" spans="2:16">
      <c r="B2732" s="267">
        <v>46310</v>
      </c>
      <c r="C2732" s="261" t="s">
        <v>11698</v>
      </c>
      <c r="D2732" s="261" t="s">
        <v>9995</v>
      </c>
      <c r="E2732" s="261" t="s">
        <v>7409</v>
      </c>
      <c r="F2732" s="261">
        <v>754.35335103352554</v>
      </c>
      <c r="G2732" s="261" t="s">
        <v>10461</v>
      </c>
      <c r="H2732" s="261" t="s">
        <v>2974</v>
      </c>
      <c r="I2732" s="261" t="s">
        <v>10463</v>
      </c>
      <c r="J2732" s="213"/>
      <c r="K2732" s="214"/>
      <c r="L2732" s="214"/>
      <c r="M2732" s="214"/>
      <c r="N2732" s="214"/>
      <c r="O2732" s="214"/>
      <c r="P2732" s="216"/>
    </row>
    <row r="2733" spans="2:16">
      <c r="B2733" s="267">
        <v>46310</v>
      </c>
      <c r="C2733" s="261" t="s">
        <v>7210</v>
      </c>
      <c r="D2733" s="261" t="s">
        <v>9995</v>
      </c>
      <c r="E2733" s="261" t="s">
        <v>7409</v>
      </c>
      <c r="F2733" s="261">
        <v>852.59090414294042</v>
      </c>
      <c r="G2733" s="261" t="s">
        <v>2935</v>
      </c>
      <c r="H2733" s="261" t="s">
        <v>2866</v>
      </c>
      <c r="I2733" s="261" t="s">
        <v>10464</v>
      </c>
      <c r="J2733" s="213"/>
      <c r="K2733" s="214"/>
      <c r="L2733" s="214"/>
      <c r="M2733" s="214"/>
      <c r="N2733" s="214"/>
      <c r="O2733" s="214"/>
      <c r="P2733" s="216"/>
    </row>
    <row r="2734" spans="2:16">
      <c r="B2734" s="267">
        <v>46310</v>
      </c>
      <c r="C2734" s="261" t="s">
        <v>11667</v>
      </c>
      <c r="D2734" s="261" t="s">
        <v>9995</v>
      </c>
      <c r="E2734" s="261" t="s">
        <v>7409</v>
      </c>
      <c r="F2734" s="261">
        <v>609.30428751092404</v>
      </c>
      <c r="G2734" s="261" t="s">
        <v>7341</v>
      </c>
      <c r="H2734" s="261" t="s">
        <v>2865</v>
      </c>
      <c r="I2734" s="261" t="s">
        <v>10465</v>
      </c>
      <c r="J2734" s="213"/>
      <c r="K2734" s="214"/>
      <c r="L2734" s="214"/>
      <c r="M2734" s="214"/>
      <c r="N2734" s="214"/>
      <c r="O2734" s="214"/>
      <c r="P2734" s="216"/>
    </row>
    <row r="2735" spans="2:16">
      <c r="B2735" s="267">
        <v>46310</v>
      </c>
      <c r="C2735" s="261" t="s">
        <v>11667</v>
      </c>
      <c r="D2735" s="261" t="s">
        <v>9995</v>
      </c>
      <c r="E2735" s="261" t="s">
        <v>7409</v>
      </c>
      <c r="F2735" s="261">
        <v>441.53982605854981</v>
      </c>
      <c r="G2735" s="261" t="s">
        <v>7341</v>
      </c>
      <c r="H2735" s="261" t="s">
        <v>2936</v>
      </c>
      <c r="I2735" s="261" t="s">
        <v>10466</v>
      </c>
      <c r="J2735" s="213"/>
      <c r="K2735" s="214"/>
      <c r="L2735" s="214"/>
      <c r="M2735" s="214"/>
      <c r="N2735" s="214"/>
      <c r="O2735" s="214"/>
      <c r="P2735" s="216"/>
    </row>
    <row r="2736" spans="2:16">
      <c r="B2736" s="267">
        <v>46310</v>
      </c>
      <c r="C2736" s="261" t="s">
        <v>11667</v>
      </c>
      <c r="D2736" s="261" t="s">
        <v>9995</v>
      </c>
      <c r="E2736" s="261" t="s">
        <v>7409</v>
      </c>
      <c r="F2736" s="261">
        <v>486.60972728393972</v>
      </c>
      <c r="G2736" s="261" t="s">
        <v>7341</v>
      </c>
      <c r="H2736" s="261" t="s">
        <v>2864</v>
      </c>
      <c r="I2736" s="261" t="s">
        <v>10467</v>
      </c>
      <c r="J2736" s="213"/>
      <c r="K2736" s="214"/>
      <c r="L2736" s="214"/>
      <c r="M2736" s="214"/>
      <c r="N2736" s="214"/>
      <c r="O2736" s="214"/>
      <c r="P2736" s="216"/>
    </row>
    <row r="2737" spans="2:16">
      <c r="B2737" s="267">
        <v>46310</v>
      </c>
      <c r="C2737" s="261" t="s">
        <v>11667</v>
      </c>
      <c r="D2737" s="261" t="s">
        <v>9995</v>
      </c>
      <c r="E2737" s="261" t="s">
        <v>7409</v>
      </c>
      <c r="F2737" s="261">
        <v>486.53052943013608</v>
      </c>
      <c r="G2737" s="261" t="s">
        <v>7341</v>
      </c>
      <c r="H2737" s="261" t="s">
        <v>2945</v>
      </c>
      <c r="I2737" s="261" t="s">
        <v>10468</v>
      </c>
      <c r="J2737" s="213"/>
      <c r="K2737" s="214"/>
      <c r="L2737" s="214"/>
      <c r="M2737" s="214"/>
      <c r="N2737" s="214"/>
      <c r="O2737" s="214"/>
      <c r="P2737" s="216"/>
    </row>
    <row r="2738" spans="2:16">
      <c r="B2738" s="267">
        <v>46310</v>
      </c>
      <c r="C2738" s="261" t="s">
        <v>11667</v>
      </c>
      <c r="D2738" s="261" t="s">
        <v>9995</v>
      </c>
      <c r="E2738" s="261" t="s">
        <v>7409</v>
      </c>
      <c r="F2738" s="261">
        <v>485.51399666699581</v>
      </c>
      <c r="G2738" s="261" t="s">
        <v>7341</v>
      </c>
      <c r="H2738" s="261" t="s">
        <v>2975</v>
      </c>
      <c r="I2738" s="261" t="s">
        <v>10469</v>
      </c>
      <c r="J2738" s="213"/>
      <c r="K2738" s="214"/>
      <c r="L2738" s="214"/>
      <c r="M2738" s="214"/>
      <c r="N2738" s="214"/>
      <c r="O2738" s="214"/>
      <c r="P2738" s="216"/>
    </row>
    <row r="2739" spans="2:16">
      <c r="B2739" s="267">
        <v>46310</v>
      </c>
      <c r="C2739" s="261" t="s">
        <v>11667</v>
      </c>
      <c r="D2739" s="261" t="s">
        <v>9995</v>
      </c>
      <c r="E2739" s="261" t="s">
        <v>7409</v>
      </c>
      <c r="F2739" s="261">
        <v>485.35382061824203</v>
      </c>
      <c r="G2739" s="261" t="s">
        <v>7341</v>
      </c>
      <c r="H2739" s="261" t="s">
        <v>2866</v>
      </c>
      <c r="I2739" s="261" t="s">
        <v>10470</v>
      </c>
      <c r="J2739" s="213"/>
      <c r="K2739" s="214"/>
      <c r="L2739" s="214"/>
      <c r="M2739" s="214"/>
      <c r="N2739" s="214"/>
      <c r="O2739" s="214"/>
      <c r="P2739" s="216"/>
    </row>
    <row r="2740" spans="2:16">
      <c r="B2740" s="267">
        <v>46310</v>
      </c>
      <c r="C2740" s="261" t="s">
        <v>11667</v>
      </c>
      <c r="D2740" s="261" t="s">
        <v>9995</v>
      </c>
      <c r="E2740" s="261" t="s">
        <v>7409</v>
      </c>
      <c r="F2740" s="261">
        <v>765.05329991457984</v>
      </c>
      <c r="G2740" s="261" t="s">
        <v>7341</v>
      </c>
      <c r="H2740" s="261" t="s">
        <v>2974</v>
      </c>
      <c r="I2740" s="261" t="s">
        <v>10471</v>
      </c>
      <c r="J2740" s="213"/>
      <c r="K2740" s="214"/>
      <c r="L2740" s="214"/>
      <c r="M2740" s="214"/>
      <c r="N2740" s="214"/>
      <c r="O2740" s="214"/>
      <c r="P2740" s="216"/>
    </row>
    <row r="2741" spans="2:16">
      <c r="B2741" s="267">
        <v>46310</v>
      </c>
      <c r="C2741" s="261" t="s">
        <v>11667</v>
      </c>
      <c r="D2741" s="261" t="s">
        <v>9995</v>
      </c>
      <c r="E2741" s="261" t="s">
        <v>7409</v>
      </c>
      <c r="F2741" s="261">
        <v>384.01824159221718</v>
      </c>
      <c r="G2741" s="261" t="s">
        <v>7337</v>
      </c>
      <c r="H2741" s="261" t="s">
        <v>2918</v>
      </c>
      <c r="I2741" s="261" t="s">
        <v>10472</v>
      </c>
      <c r="J2741" s="213"/>
      <c r="K2741" s="214"/>
      <c r="L2741" s="214"/>
      <c r="M2741" s="214"/>
      <c r="N2741" s="214"/>
      <c r="O2741" s="214"/>
      <c r="P2741" s="216"/>
    </row>
    <row r="2742" spans="2:16">
      <c r="B2742" s="267">
        <v>46310</v>
      </c>
      <c r="C2742" s="261" t="s">
        <v>11667</v>
      </c>
      <c r="D2742" s="261" t="s">
        <v>9995</v>
      </c>
      <c r="E2742" s="261" t="s">
        <v>7409</v>
      </c>
      <c r="F2742" s="261">
        <v>383.78831728780642</v>
      </c>
      <c r="G2742" s="261" t="s">
        <v>7337</v>
      </c>
      <c r="H2742" s="261" t="s">
        <v>2922</v>
      </c>
      <c r="I2742" s="261" t="s">
        <v>10473</v>
      </c>
      <c r="J2742" s="213"/>
      <c r="K2742" s="214"/>
      <c r="L2742" s="214"/>
      <c r="M2742" s="214"/>
      <c r="N2742" s="214"/>
      <c r="O2742" s="214"/>
      <c r="P2742" s="216"/>
    </row>
    <row r="2743" spans="2:16">
      <c r="B2743" s="267">
        <v>46310</v>
      </c>
      <c r="C2743" s="261" t="s">
        <v>11693</v>
      </c>
      <c r="D2743" s="261" t="s">
        <v>9995</v>
      </c>
      <c r="E2743" s="261" t="s">
        <v>3036</v>
      </c>
      <c r="F2743" s="261">
        <v>437.85186356306082</v>
      </c>
      <c r="G2743" s="261" t="s">
        <v>7333</v>
      </c>
      <c r="H2743" s="261" t="s">
        <v>2939</v>
      </c>
      <c r="I2743" s="261" t="s">
        <v>10474</v>
      </c>
      <c r="J2743" s="213"/>
      <c r="K2743" s="214"/>
      <c r="L2743" s="214"/>
      <c r="M2743" s="214"/>
      <c r="N2743" s="214"/>
      <c r="O2743" s="214"/>
      <c r="P2743" s="216"/>
    </row>
    <row r="2744" spans="2:16">
      <c r="B2744" s="267">
        <v>46310</v>
      </c>
      <c r="C2744" s="261" t="s">
        <v>11693</v>
      </c>
      <c r="D2744" s="261" t="s">
        <v>9995</v>
      </c>
      <c r="E2744" s="261" t="s">
        <v>3036</v>
      </c>
      <c r="F2744" s="261">
        <v>407.49880864284933</v>
      </c>
      <c r="G2744" s="261" t="s">
        <v>2987</v>
      </c>
      <c r="H2744" s="261" t="s">
        <v>3022</v>
      </c>
      <c r="I2744" s="261" t="s">
        <v>10475</v>
      </c>
      <c r="J2744" s="213"/>
      <c r="K2744" s="214"/>
      <c r="L2744" s="214"/>
      <c r="M2744" s="214"/>
      <c r="N2744" s="214"/>
      <c r="O2744" s="214"/>
      <c r="P2744" s="216"/>
    </row>
    <row r="2745" spans="2:16">
      <c r="B2745" s="267">
        <v>46310</v>
      </c>
      <c r="C2745" s="261" t="s">
        <v>11693</v>
      </c>
      <c r="D2745" s="261" t="s">
        <v>9995</v>
      </c>
      <c r="E2745" s="261" t="s">
        <v>3036</v>
      </c>
      <c r="F2745" s="261">
        <v>414.10625485377392</v>
      </c>
      <c r="G2745" s="261" t="s">
        <v>7331</v>
      </c>
      <c r="H2745" s="261" t="s">
        <v>2937</v>
      </c>
      <c r="I2745" s="261" t="s">
        <v>10476</v>
      </c>
      <c r="J2745" s="213"/>
      <c r="K2745" s="214"/>
      <c r="L2745" s="214"/>
      <c r="M2745" s="214"/>
      <c r="N2745" s="214"/>
      <c r="O2745" s="214"/>
      <c r="P2745" s="216"/>
    </row>
    <row r="2746" spans="2:16">
      <c r="B2746" s="267">
        <v>46310</v>
      </c>
      <c r="C2746" s="261" t="s">
        <v>11693</v>
      </c>
      <c r="D2746" s="261" t="s">
        <v>9995</v>
      </c>
      <c r="E2746" s="261" t="s">
        <v>3036</v>
      </c>
      <c r="F2746" s="261">
        <v>431.92559663206339</v>
      </c>
      <c r="G2746" s="261" t="s">
        <v>7327</v>
      </c>
      <c r="H2746" s="261" t="s">
        <v>3021</v>
      </c>
      <c r="I2746" s="261" t="s">
        <v>10477</v>
      </c>
      <c r="J2746" s="213"/>
      <c r="K2746" s="214"/>
      <c r="L2746" s="214"/>
      <c r="M2746" s="214"/>
      <c r="N2746" s="214"/>
      <c r="O2746" s="214"/>
      <c r="P2746" s="216"/>
    </row>
    <row r="2747" spans="2:16">
      <c r="B2747" s="267">
        <v>46310</v>
      </c>
      <c r="C2747" s="261" t="s">
        <v>11693</v>
      </c>
      <c r="D2747" s="261" t="s">
        <v>9995</v>
      </c>
      <c r="E2747" s="261" t="s">
        <v>3036</v>
      </c>
      <c r="F2747" s="261">
        <v>431.92290882021189</v>
      </c>
      <c r="G2747" s="261" t="s">
        <v>7327</v>
      </c>
      <c r="H2747" s="261" t="s">
        <v>3022</v>
      </c>
      <c r="I2747" s="261" t="s">
        <v>10478</v>
      </c>
      <c r="J2747" s="213"/>
      <c r="K2747" s="214"/>
      <c r="L2747" s="214"/>
      <c r="M2747" s="214"/>
      <c r="N2747" s="214"/>
      <c r="O2747" s="214"/>
      <c r="P2747" s="216"/>
    </row>
    <row r="2748" spans="2:16">
      <c r="B2748" s="267">
        <v>46310</v>
      </c>
      <c r="C2748" s="261" t="s">
        <v>11693</v>
      </c>
      <c r="D2748" s="261" t="s">
        <v>9995</v>
      </c>
      <c r="E2748" s="261" t="s">
        <v>3036</v>
      </c>
      <c r="F2748" s="261">
        <v>444.9171850431012</v>
      </c>
      <c r="G2748" s="261" t="s">
        <v>2989</v>
      </c>
      <c r="H2748" s="261" t="s">
        <v>2940</v>
      </c>
      <c r="I2748" s="261" t="s">
        <v>10479</v>
      </c>
      <c r="J2748" s="213"/>
      <c r="K2748" s="214"/>
      <c r="L2748" s="214"/>
      <c r="M2748" s="214"/>
      <c r="N2748" s="214"/>
      <c r="O2748" s="214"/>
      <c r="P2748" s="216"/>
    </row>
    <row r="2749" spans="2:16">
      <c r="B2749" s="267">
        <v>46310</v>
      </c>
      <c r="C2749" s="261" t="s">
        <v>11693</v>
      </c>
      <c r="D2749" s="261" t="s">
        <v>9995</v>
      </c>
      <c r="E2749" s="261" t="s">
        <v>3036</v>
      </c>
      <c r="F2749" s="261">
        <v>438.21616115607321</v>
      </c>
      <c r="G2749" s="261" t="s">
        <v>2989</v>
      </c>
      <c r="H2749" s="261" t="s">
        <v>2922</v>
      </c>
      <c r="I2749" s="261" t="s">
        <v>10480</v>
      </c>
      <c r="J2749" s="213"/>
      <c r="K2749" s="214"/>
      <c r="L2749" s="214"/>
      <c r="M2749" s="214"/>
      <c r="N2749" s="214"/>
      <c r="O2749" s="214"/>
      <c r="P2749" s="216"/>
    </row>
    <row r="2750" spans="2:16">
      <c r="B2750" s="267">
        <v>46310</v>
      </c>
      <c r="C2750" s="261" t="s">
        <v>11693</v>
      </c>
      <c r="D2750" s="261" t="s">
        <v>9995</v>
      </c>
      <c r="E2750" s="261" t="s">
        <v>3036</v>
      </c>
      <c r="F2750" s="261">
        <v>439.74938139249571</v>
      </c>
      <c r="G2750" s="261" t="s">
        <v>2991</v>
      </c>
      <c r="H2750" s="261" t="s">
        <v>2980</v>
      </c>
      <c r="I2750" s="261" t="s">
        <v>10481</v>
      </c>
      <c r="J2750" s="213"/>
      <c r="K2750" s="214"/>
      <c r="L2750" s="214"/>
      <c r="M2750" s="214"/>
      <c r="N2750" s="214"/>
      <c r="O2750" s="214"/>
      <c r="P2750" s="216"/>
    </row>
    <row r="2751" spans="2:16">
      <c r="B2751" s="267">
        <v>46310</v>
      </c>
      <c r="C2751" s="261" t="s">
        <v>11693</v>
      </c>
      <c r="D2751" s="261" t="s">
        <v>9995</v>
      </c>
      <c r="E2751" s="261" t="s">
        <v>3036</v>
      </c>
      <c r="F2751" s="261">
        <v>569.87830219301395</v>
      </c>
      <c r="G2751" s="261" t="s">
        <v>3001</v>
      </c>
      <c r="H2751" s="261" t="s">
        <v>2865</v>
      </c>
      <c r="I2751" s="261" t="s">
        <v>10482</v>
      </c>
      <c r="J2751" s="213"/>
      <c r="K2751" s="214"/>
      <c r="L2751" s="214"/>
      <c r="M2751" s="214"/>
      <c r="N2751" s="214"/>
      <c r="O2751" s="214"/>
      <c r="P2751" s="216"/>
    </row>
    <row r="2752" spans="2:16">
      <c r="B2752" s="267">
        <v>46310</v>
      </c>
      <c r="C2752" s="261" t="s">
        <v>11693</v>
      </c>
      <c r="D2752" s="261" t="s">
        <v>9995</v>
      </c>
      <c r="E2752" s="261" t="s">
        <v>3036</v>
      </c>
      <c r="F2752" s="261">
        <v>392.1882649846375</v>
      </c>
      <c r="G2752" s="261" t="s">
        <v>3001</v>
      </c>
      <c r="H2752" s="261" t="s">
        <v>2982</v>
      </c>
      <c r="I2752" s="261" t="s">
        <v>10483</v>
      </c>
      <c r="J2752" s="213"/>
      <c r="K2752" s="214"/>
      <c r="L2752" s="214"/>
      <c r="M2752" s="214"/>
      <c r="N2752" s="214"/>
      <c r="O2752" s="214"/>
      <c r="P2752" s="216"/>
    </row>
    <row r="2753" spans="2:16">
      <c r="B2753" s="267">
        <v>46310</v>
      </c>
      <c r="C2753" s="261" t="s">
        <v>11693</v>
      </c>
      <c r="D2753" s="261" t="s">
        <v>9995</v>
      </c>
      <c r="E2753" s="261" t="s">
        <v>3036</v>
      </c>
      <c r="F2753" s="261">
        <v>431.97409132122988</v>
      </c>
      <c r="G2753" s="261" t="s">
        <v>2985</v>
      </c>
      <c r="H2753" s="261" t="s">
        <v>2989</v>
      </c>
      <c r="I2753" s="261" t="s">
        <v>10484</v>
      </c>
      <c r="J2753" s="213"/>
      <c r="K2753" s="214"/>
      <c r="L2753" s="214"/>
      <c r="M2753" s="214"/>
      <c r="N2753" s="214"/>
      <c r="O2753" s="214"/>
      <c r="P2753" s="216"/>
    </row>
    <row r="2754" spans="2:16">
      <c r="B2754" s="267">
        <v>46310</v>
      </c>
      <c r="C2754" s="261" t="s">
        <v>11693</v>
      </c>
      <c r="D2754" s="261" t="s">
        <v>9995</v>
      </c>
      <c r="E2754" s="261" t="s">
        <v>3036</v>
      </c>
      <c r="F2754" s="261">
        <v>432.00633724406362</v>
      </c>
      <c r="G2754" s="261" t="s">
        <v>2985</v>
      </c>
      <c r="H2754" s="261" t="s">
        <v>2990</v>
      </c>
      <c r="I2754" s="261" t="s">
        <v>10485</v>
      </c>
      <c r="J2754" s="213"/>
      <c r="K2754" s="214"/>
      <c r="L2754" s="214"/>
      <c r="M2754" s="214"/>
      <c r="N2754" s="214"/>
      <c r="O2754" s="214"/>
      <c r="P2754" s="216"/>
    </row>
    <row r="2755" spans="2:16">
      <c r="B2755" s="267">
        <v>46310</v>
      </c>
      <c r="C2755" s="261" t="s">
        <v>11693</v>
      </c>
      <c r="D2755" s="261" t="s">
        <v>9995</v>
      </c>
      <c r="E2755" s="261" t="s">
        <v>3036</v>
      </c>
      <c r="F2755" s="261">
        <v>432.04420628398663</v>
      </c>
      <c r="G2755" s="261" t="s">
        <v>2985</v>
      </c>
      <c r="H2755" s="261" t="s">
        <v>2991</v>
      </c>
      <c r="I2755" s="261" t="s">
        <v>10486</v>
      </c>
      <c r="J2755" s="213"/>
      <c r="K2755" s="214"/>
      <c r="L2755" s="214"/>
      <c r="M2755" s="214"/>
      <c r="N2755" s="214"/>
      <c r="O2755" s="214"/>
      <c r="P2755" s="216"/>
    </row>
    <row r="2756" spans="2:16">
      <c r="B2756" s="267">
        <v>46310</v>
      </c>
      <c r="C2756" s="261" t="s">
        <v>11693</v>
      </c>
      <c r="D2756" s="261" t="s">
        <v>9995</v>
      </c>
      <c r="E2756" s="261" t="s">
        <v>3036</v>
      </c>
      <c r="F2756" s="261">
        <v>447.02286310493952</v>
      </c>
      <c r="G2756" s="261" t="s">
        <v>2985</v>
      </c>
      <c r="H2756" s="261" t="s">
        <v>2866</v>
      </c>
      <c r="I2756" s="261" t="s">
        <v>10487</v>
      </c>
      <c r="J2756" s="213"/>
      <c r="K2756" s="214"/>
      <c r="L2756" s="214"/>
      <c r="M2756" s="214"/>
      <c r="N2756" s="214"/>
      <c r="O2756" s="214"/>
      <c r="P2756" s="216"/>
    </row>
    <row r="2757" spans="2:16">
      <c r="B2757" s="267">
        <v>46310</v>
      </c>
      <c r="C2757" s="261" t="s">
        <v>11693</v>
      </c>
      <c r="D2757" s="261" t="s">
        <v>9995</v>
      </c>
      <c r="E2757" s="261" t="s">
        <v>3036</v>
      </c>
      <c r="F2757" s="261">
        <v>447.00622557103628</v>
      </c>
      <c r="G2757" s="261" t="s">
        <v>2985</v>
      </c>
      <c r="H2757" s="261" t="s">
        <v>2975</v>
      </c>
      <c r="I2757" s="261" t="s">
        <v>10488</v>
      </c>
      <c r="J2757" s="213"/>
      <c r="K2757" s="214"/>
      <c r="L2757" s="214"/>
      <c r="M2757" s="214"/>
      <c r="N2757" s="214"/>
      <c r="O2757" s="214"/>
      <c r="P2757" s="216"/>
    </row>
    <row r="2758" spans="2:16">
      <c r="B2758" s="267">
        <v>46310</v>
      </c>
      <c r="C2758" s="261" t="s">
        <v>11693</v>
      </c>
      <c r="D2758" s="261" t="s">
        <v>9995</v>
      </c>
      <c r="E2758" s="261" t="s">
        <v>3036</v>
      </c>
      <c r="F2758" s="261">
        <v>428.59540590271348</v>
      </c>
      <c r="G2758" s="261" t="s">
        <v>3022</v>
      </c>
      <c r="H2758" s="261" t="s">
        <v>2974</v>
      </c>
      <c r="I2758" s="261" t="s">
        <v>10489</v>
      </c>
      <c r="J2758" s="213"/>
      <c r="K2758" s="214"/>
      <c r="L2758" s="214"/>
      <c r="M2758" s="214"/>
      <c r="N2758" s="214"/>
      <c r="O2758" s="214"/>
      <c r="P2758" s="216"/>
    </row>
    <row r="2759" spans="2:16">
      <c r="B2759" s="267">
        <v>46310</v>
      </c>
      <c r="C2759" s="261" t="s">
        <v>11693</v>
      </c>
      <c r="D2759" s="261" t="s">
        <v>9995</v>
      </c>
      <c r="E2759" s="261" t="s">
        <v>3036</v>
      </c>
      <c r="F2759" s="261">
        <v>431.60816821455961</v>
      </c>
      <c r="G2759" s="261" t="s">
        <v>3022</v>
      </c>
      <c r="H2759" s="261" t="s">
        <v>2978</v>
      </c>
      <c r="I2759" s="261" t="s">
        <v>10490</v>
      </c>
      <c r="J2759" s="213"/>
      <c r="K2759" s="214"/>
      <c r="L2759" s="214"/>
      <c r="M2759" s="214"/>
      <c r="N2759" s="214"/>
      <c r="O2759" s="214"/>
      <c r="P2759" s="216"/>
    </row>
    <row r="2760" spans="2:16">
      <c r="B2760" s="267">
        <v>46310</v>
      </c>
      <c r="C2760" s="261" t="s">
        <v>11693</v>
      </c>
      <c r="D2760" s="261" t="s">
        <v>9995</v>
      </c>
      <c r="E2760" s="261" t="s">
        <v>3036</v>
      </c>
      <c r="F2760" s="261">
        <v>444.25499890290672</v>
      </c>
      <c r="G2760" s="261" t="s">
        <v>2994</v>
      </c>
      <c r="H2760" s="261" t="s">
        <v>2933</v>
      </c>
      <c r="I2760" s="261" t="s">
        <v>10491</v>
      </c>
      <c r="J2760" s="213"/>
      <c r="K2760" s="214"/>
      <c r="L2760" s="214"/>
      <c r="M2760" s="214"/>
      <c r="N2760" s="214"/>
      <c r="O2760" s="214"/>
      <c r="P2760" s="216"/>
    </row>
    <row r="2761" spans="2:16">
      <c r="B2761" s="267">
        <v>46310</v>
      </c>
      <c r="C2761" s="261" t="s">
        <v>11693</v>
      </c>
      <c r="D2761" s="261" t="s">
        <v>9995</v>
      </c>
      <c r="E2761" s="261" t="s">
        <v>3036</v>
      </c>
      <c r="F2761" s="261">
        <v>467.72501696832478</v>
      </c>
      <c r="G2761" s="261" t="s">
        <v>2996</v>
      </c>
      <c r="H2761" s="261" t="s">
        <v>2977</v>
      </c>
      <c r="I2761" s="261" t="s">
        <v>10492</v>
      </c>
      <c r="J2761" s="213"/>
      <c r="K2761" s="214"/>
      <c r="L2761" s="214"/>
      <c r="M2761" s="214"/>
      <c r="N2761" s="214"/>
      <c r="O2761" s="214"/>
      <c r="P2761" s="216"/>
    </row>
    <row r="2762" spans="2:16">
      <c r="B2762" s="267">
        <v>46310</v>
      </c>
      <c r="C2762" s="261" t="s">
        <v>11693</v>
      </c>
      <c r="D2762" s="261" t="s">
        <v>9995</v>
      </c>
      <c r="E2762" s="261" t="s">
        <v>3036</v>
      </c>
      <c r="F2762" s="261">
        <v>437.34950955255772</v>
      </c>
      <c r="G2762" s="261" t="s">
        <v>2993</v>
      </c>
      <c r="H2762" s="261" t="s">
        <v>2979</v>
      </c>
      <c r="I2762" s="261" t="s">
        <v>10493</v>
      </c>
      <c r="J2762" s="213"/>
      <c r="K2762" s="214"/>
      <c r="L2762" s="214"/>
      <c r="M2762" s="214"/>
      <c r="N2762" s="214"/>
      <c r="O2762" s="214"/>
      <c r="P2762" s="216"/>
    </row>
    <row r="2763" spans="2:16">
      <c r="B2763" s="267">
        <v>46310</v>
      </c>
      <c r="C2763" s="261" t="s">
        <v>11693</v>
      </c>
      <c r="D2763" s="261" t="s">
        <v>9995</v>
      </c>
      <c r="E2763" s="261" t="s">
        <v>3036</v>
      </c>
      <c r="F2763" s="261">
        <v>428.80717853084212</v>
      </c>
      <c r="G2763" s="261" t="s">
        <v>2999</v>
      </c>
      <c r="H2763" s="261" t="s">
        <v>2974</v>
      </c>
      <c r="I2763" s="261" t="s">
        <v>10494</v>
      </c>
      <c r="J2763" s="213"/>
      <c r="K2763" s="214"/>
      <c r="L2763" s="214"/>
      <c r="M2763" s="214"/>
      <c r="N2763" s="214"/>
      <c r="O2763" s="214"/>
      <c r="P2763" s="216"/>
    </row>
    <row r="2764" spans="2:16">
      <c r="B2764" s="267">
        <v>46310</v>
      </c>
      <c r="C2764" s="261" t="s">
        <v>11693</v>
      </c>
      <c r="D2764" s="261" t="s">
        <v>9995</v>
      </c>
      <c r="E2764" s="261" t="s">
        <v>3036</v>
      </c>
      <c r="F2764" s="261">
        <v>443.29910858720541</v>
      </c>
      <c r="G2764" s="261" t="s">
        <v>2999</v>
      </c>
      <c r="H2764" s="261" t="s">
        <v>2916</v>
      </c>
      <c r="I2764" s="261" t="s">
        <v>10495</v>
      </c>
      <c r="J2764" s="213"/>
      <c r="K2764" s="214"/>
      <c r="L2764" s="214"/>
      <c r="M2764" s="214"/>
      <c r="N2764" s="214"/>
      <c r="O2764" s="214"/>
      <c r="P2764" s="216"/>
    </row>
    <row r="2765" spans="2:16">
      <c r="B2765" s="267">
        <v>46310</v>
      </c>
      <c r="C2765" s="261" t="s">
        <v>11693</v>
      </c>
      <c r="D2765" s="261" t="s">
        <v>9995</v>
      </c>
      <c r="E2765" s="261" t="s">
        <v>3036</v>
      </c>
      <c r="F2765" s="261">
        <v>443.60248020291328</v>
      </c>
      <c r="G2765" s="261" t="s">
        <v>2999</v>
      </c>
      <c r="H2765" s="261" t="s">
        <v>2917</v>
      </c>
      <c r="I2765" s="261" t="s">
        <v>10496</v>
      </c>
      <c r="J2765" s="213"/>
      <c r="K2765" s="214"/>
      <c r="L2765" s="214"/>
      <c r="M2765" s="214"/>
      <c r="N2765" s="214"/>
      <c r="O2765" s="214"/>
      <c r="P2765" s="216"/>
    </row>
    <row r="2766" spans="2:16">
      <c r="B2766" s="267">
        <v>46310</v>
      </c>
      <c r="C2766" s="261" t="s">
        <v>11693</v>
      </c>
      <c r="D2766" s="261" t="s">
        <v>9995</v>
      </c>
      <c r="E2766" s="261" t="s">
        <v>3036</v>
      </c>
      <c r="F2766" s="261">
        <v>608.75510843284428</v>
      </c>
      <c r="G2766" s="261" t="s">
        <v>7329</v>
      </c>
      <c r="H2766" s="261" t="s">
        <v>2938</v>
      </c>
      <c r="I2766" s="261" t="s">
        <v>10497</v>
      </c>
      <c r="J2766" s="213"/>
      <c r="K2766" s="214"/>
      <c r="L2766" s="214"/>
      <c r="M2766" s="214"/>
      <c r="N2766" s="214"/>
      <c r="O2766" s="214"/>
      <c r="P2766" s="216"/>
    </row>
    <row r="2767" spans="2:16">
      <c r="B2767" s="267">
        <v>46310</v>
      </c>
      <c r="C2767" s="261" t="s">
        <v>11693</v>
      </c>
      <c r="D2767" s="261" t="s">
        <v>9995</v>
      </c>
      <c r="E2767" s="261" t="s">
        <v>3036</v>
      </c>
      <c r="F2767" s="261">
        <v>449.21802261844277</v>
      </c>
      <c r="G2767" s="261" t="s">
        <v>7336</v>
      </c>
      <c r="H2767" s="261" t="s">
        <v>2933</v>
      </c>
      <c r="I2767" s="261" t="s">
        <v>10498</v>
      </c>
      <c r="J2767" s="213"/>
      <c r="K2767" s="214"/>
      <c r="L2767" s="214"/>
      <c r="M2767" s="214"/>
      <c r="N2767" s="214"/>
      <c r="O2767" s="214"/>
      <c r="P2767" s="216"/>
    </row>
    <row r="2768" spans="2:16">
      <c r="B2768" s="267">
        <v>46310</v>
      </c>
      <c r="C2768" s="261" t="s">
        <v>11693</v>
      </c>
      <c r="D2768" s="261" t="s">
        <v>9995</v>
      </c>
      <c r="E2768" s="261" t="s">
        <v>3036</v>
      </c>
      <c r="F2768" s="261">
        <v>1129.444728298957</v>
      </c>
      <c r="G2768" s="261" t="s">
        <v>7332</v>
      </c>
      <c r="H2768" s="261" t="s">
        <v>2865</v>
      </c>
      <c r="I2768" s="261" t="s">
        <v>10499</v>
      </c>
      <c r="J2768" s="213"/>
      <c r="K2768" s="214"/>
      <c r="L2768" s="214"/>
      <c r="M2768" s="214"/>
      <c r="N2768" s="214"/>
      <c r="O2768" s="214"/>
      <c r="P2768" s="216"/>
    </row>
    <row r="2769" spans="2:16">
      <c r="B2769" s="267">
        <v>46310</v>
      </c>
      <c r="C2769" s="261" t="s">
        <v>11693</v>
      </c>
      <c r="D2769" s="261" t="s">
        <v>9995</v>
      </c>
      <c r="E2769" s="261" t="s">
        <v>6875</v>
      </c>
      <c r="F2769" s="261">
        <v>3227.7329255193472</v>
      </c>
      <c r="G2769" s="261"/>
      <c r="H2769" s="261" t="s">
        <v>10223</v>
      </c>
      <c r="I2769" s="261" t="s">
        <v>3055</v>
      </c>
      <c r="J2769" s="213"/>
      <c r="K2769" s="214"/>
      <c r="L2769" s="214"/>
      <c r="M2769" s="214"/>
      <c r="N2769" s="214"/>
      <c r="O2769" s="214"/>
      <c r="P2769" s="216"/>
    </row>
    <row r="2770" spans="2:16">
      <c r="B2770" s="267">
        <v>46310</v>
      </c>
      <c r="C2770" s="261" t="s">
        <v>11693</v>
      </c>
      <c r="D2770" s="261" t="s">
        <v>9995</v>
      </c>
      <c r="E2770" s="261" t="s">
        <v>6875</v>
      </c>
      <c r="F2770" s="261">
        <v>436.29535516444588</v>
      </c>
      <c r="G2770" s="261" t="s">
        <v>2988</v>
      </c>
      <c r="H2770" s="261" t="s">
        <v>2916</v>
      </c>
      <c r="I2770" s="261" t="s">
        <v>10500</v>
      </c>
      <c r="J2770" s="213"/>
      <c r="K2770" s="214"/>
      <c r="L2770" s="214"/>
      <c r="M2770" s="214"/>
      <c r="N2770" s="214"/>
      <c r="O2770" s="214"/>
      <c r="P2770" s="216"/>
    </row>
    <row r="2771" spans="2:16">
      <c r="B2771" s="267">
        <v>46310</v>
      </c>
      <c r="C2771" s="261" t="s">
        <v>11693</v>
      </c>
      <c r="D2771" s="261" t="s">
        <v>9995</v>
      </c>
      <c r="E2771" s="261" t="s">
        <v>6875</v>
      </c>
      <c r="F2771" s="261">
        <v>416.55725696869189</v>
      </c>
      <c r="G2771" s="261" t="s">
        <v>2988</v>
      </c>
      <c r="H2771" s="261" t="s">
        <v>2978</v>
      </c>
      <c r="I2771" s="261" t="s">
        <v>10501</v>
      </c>
      <c r="J2771" s="213"/>
      <c r="K2771" s="214"/>
      <c r="L2771" s="214"/>
      <c r="M2771" s="214"/>
      <c r="N2771" s="214"/>
      <c r="O2771" s="214"/>
      <c r="P2771" s="216"/>
    </row>
    <row r="2772" spans="2:16">
      <c r="B2772" s="267">
        <v>46310</v>
      </c>
      <c r="C2772" s="261" t="s">
        <v>11693</v>
      </c>
      <c r="D2772" s="261" t="s">
        <v>9995</v>
      </c>
      <c r="E2772" s="261" t="s">
        <v>6875</v>
      </c>
      <c r="F2772" s="261">
        <v>462.7645542465616</v>
      </c>
      <c r="G2772" s="261" t="s">
        <v>2988</v>
      </c>
      <c r="H2772" s="261" t="s">
        <v>7328</v>
      </c>
      <c r="I2772" s="261" t="s">
        <v>10502</v>
      </c>
      <c r="J2772" s="213"/>
      <c r="K2772" s="214"/>
      <c r="L2772" s="214"/>
      <c r="M2772" s="214"/>
      <c r="N2772" s="214"/>
      <c r="O2772" s="214"/>
      <c r="P2772" s="216"/>
    </row>
    <row r="2773" spans="2:16">
      <c r="B2773" s="267">
        <v>46310</v>
      </c>
      <c r="C2773" s="261" t="s">
        <v>11693</v>
      </c>
      <c r="D2773" s="261" t="s">
        <v>9995</v>
      </c>
      <c r="E2773" s="261" t="s">
        <v>6875</v>
      </c>
      <c r="F2773" s="261">
        <v>527.09867229685187</v>
      </c>
      <c r="G2773" s="261" t="s">
        <v>2988</v>
      </c>
      <c r="H2773" s="261" t="s">
        <v>2945</v>
      </c>
      <c r="I2773" s="261" t="s">
        <v>10503</v>
      </c>
      <c r="J2773" s="213"/>
      <c r="K2773" s="214"/>
      <c r="L2773" s="214"/>
      <c r="M2773" s="214"/>
      <c r="N2773" s="214"/>
      <c r="O2773" s="214"/>
      <c r="P2773" s="216"/>
    </row>
    <row r="2774" spans="2:16">
      <c r="B2774" s="267">
        <v>46310</v>
      </c>
      <c r="C2774" s="261" t="s">
        <v>11693</v>
      </c>
      <c r="D2774" s="261" t="s">
        <v>9995</v>
      </c>
      <c r="E2774" s="261" t="s">
        <v>6875</v>
      </c>
      <c r="F2774" s="261">
        <v>518.53921413049102</v>
      </c>
      <c r="G2774" s="261" t="s">
        <v>2988</v>
      </c>
      <c r="H2774" s="261" t="s">
        <v>2864</v>
      </c>
      <c r="I2774" s="261" t="s">
        <v>10504</v>
      </c>
      <c r="J2774" s="213"/>
      <c r="K2774" s="214"/>
      <c r="L2774" s="214"/>
      <c r="M2774" s="214"/>
      <c r="N2774" s="214"/>
      <c r="O2774" s="214"/>
      <c r="P2774" s="216"/>
    </row>
    <row r="2775" spans="2:16">
      <c r="B2775" s="267">
        <v>46310</v>
      </c>
      <c r="C2775" s="261" t="s">
        <v>11693</v>
      </c>
      <c r="D2775" s="261" t="s">
        <v>9995</v>
      </c>
      <c r="E2775" s="261" t="s">
        <v>6875</v>
      </c>
      <c r="F2775" s="261">
        <v>650.94917068816721</v>
      </c>
      <c r="G2775" s="261" t="s">
        <v>2988</v>
      </c>
      <c r="H2775" s="261" t="s">
        <v>2865</v>
      </c>
      <c r="I2775" s="261" t="s">
        <v>10505</v>
      </c>
      <c r="J2775" s="213"/>
      <c r="K2775" s="214"/>
      <c r="L2775" s="214"/>
      <c r="M2775" s="214"/>
      <c r="N2775" s="214"/>
      <c r="O2775" s="214"/>
      <c r="P2775" s="216"/>
    </row>
    <row r="2776" spans="2:16">
      <c r="B2776" s="267">
        <v>46310</v>
      </c>
      <c r="C2776" s="261" t="s">
        <v>11693</v>
      </c>
      <c r="D2776" s="261" t="s">
        <v>9995</v>
      </c>
      <c r="E2776" s="261" t="s">
        <v>6875</v>
      </c>
      <c r="F2776" s="261">
        <v>566.28539049538085</v>
      </c>
      <c r="G2776" s="261" t="s">
        <v>2988</v>
      </c>
      <c r="H2776" s="261" t="s">
        <v>2980</v>
      </c>
      <c r="I2776" s="261" t="s">
        <v>10506</v>
      </c>
      <c r="J2776" s="213"/>
      <c r="K2776" s="214"/>
      <c r="L2776" s="214"/>
      <c r="M2776" s="214"/>
      <c r="N2776" s="214"/>
      <c r="O2776" s="214"/>
      <c r="P2776" s="216"/>
    </row>
    <row r="2777" spans="2:16">
      <c r="B2777" s="267">
        <v>46310</v>
      </c>
      <c r="C2777" s="261" t="s">
        <v>11693</v>
      </c>
      <c r="D2777" s="261" t="s">
        <v>9995</v>
      </c>
      <c r="E2777" s="261" t="s">
        <v>6875</v>
      </c>
      <c r="F2777" s="261">
        <v>398.14575888775289</v>
      </c>
      <c r="G2777" s="261" t="s">
        <v>2988</v>
      </c>
      <c r="H2777" s="261" t="s">
        <v>2938</v>
      </c>
      <c r="I2777" s="261" t="s">
        <v>10507</v>
      </c>
      <c r="J2777" s="213"/>
      <c r="K2777" s="214"/>
      <c r="L2777" s="214"/>
      <c r="M2777" s="214"/>
      <c r="N2777" s="214"/>
      <c r="O2777" s="214"/>
      <c r="P2777" s="216"/>
    </row>
    <row r="2778" spans="2:16">
      <c r="B2778" s="267">
        <v>46310</v>
      </c>
      <c r="C2778" s="261" t="s">
        <v>11693</v>
      </c>
      <c r="D2778" s="261" t="s">
        <v>9995</v>
      </c>
      <c r="E2778" s="261" t="s">
        <v>6875</v>
      </c>
      <c r="F2778" s="261">
        <v>533.68286347168032</v>
      </c>
      <c r="G2778" s="261" t="s">
        <v>2986</v>
      </c>
      <c r="H2778" s="261" t="s">
        <v>2980</v>
      </c>
      <c r="I2778" s="261" t="s">
        <v>10508</v>
      </c>
      <c r="J2778" s="213"/>
      <c r="K2778" s="214"/>
      <c r="L2778" s="214"/>
      <c r="M2778" s="214"/>
      <c r="N2778" s="214"/>
      <c r="O2778" s="214"/>
      <c r="P2778" s="216"/>
    </row>
    <row r="2779" spans="2:16">
      <c r="B2779" s="267">
        <v>46310</v>
      </c>
      <c r="C2779" s="261" t="s">
        <v>11693</v>
      </c>
      <c r="D2779" s="261" t="s">
        <v>9995</v>
      </c>
      <c r="E2779" s="261" t="s">
        <v>6875</v>
      </c>
      <c r="F2779" s="261">
        <v>433.95899463444948</v>
      </c>
      <c r="G2779" s="261" t="s">
        <v>2986</v>
      </c>
      <c r="H2779" s="261" t="s">
        <v>2979</v>
      </c>
      <c r="I2779" s="261" t="s">
        <v>10509</v>
      </c>
      <c r="J2779" s="213"/>
      <c r="K2779" s="214"/>
      <c r="L2779" s="214"/>
      <c r="M2779" s="214"/>
      <c r="N2779" s="214"/>
      <c r="O2779" s="214"/>
      <c r="P2779" s="216"/>
    </row>
    <row r="2780" spans="2:16">
      <c r="B2780" s="267">
        <v>46310</v>
      </c>
      <c r="C2780" s="261" t="s">
        <v>11693</v>
      </c>
      <c r="D2780" s="261" t="s">
        <v>9995</v>
      </c>
      <c r="E2780" s="261" t="s">
        <v>6875</v>
      </c>
      <c r="F2780" s="261">
        <v>438.55162832140923</v>
      </c>
      <c r="G2780" s="261" t="s">
        <v>2986</v>
      </c>
      <c r="H2780" s="261" t="s">
        <v>2975</v>
      </c>
      <c r="I2780" s="261" t="s">
        <v>10510</v>
      </c>
      <c r="J2780" s="213"/>
      <c r="K2780" s="214"/>
      <c r="L2780" s="214"/>
      <c r="M2780" s="214"/>
      <c r="N2780" s="214"/>
      <c r="O2780" s="214"/>
      <c r="P2780" s="216"/>
    </row>
    <row r="2781" spans="2:16">
      <c r="B2781" s="267">
        <v>46310</v>
      </c>
      <c r="C2781" s="261" t="s">
        <v>11693</v>
      </c>
      <c r="D2781" s="261" t="s">
        <v>9995</v>
      </c>
      <c r="E2781" s="261" t="s">
        <v>6875</v>
      </c>
      <c r="F2781" s="261">
        <v>431.38415297865868</v>
      </c>
      <c r="G2781" s="261" t="s">
        <v>3022</v>
      </c>
      <c r="H2781" s="261" t="s">
        <v>2918</v>
      </c>
      <c r="I2781" s="261" t="s">
        <v>10511</v>
      </c>
      <c r="J2781" s="213"/>
      <c r="K2781" s="214"/>
      <c r="L2781" s="214"/>
      <c r="M2781" s="214"/>
      <c r="N2781" s="214"/>
      <c r="O2781" s="214"/>
      <c r="P2781" s="216"/>
    </row>
    <row r="2782" spans="2:16">
      <c r="B2782" s="267">
        <v>46310</v>
      </c>
      <c r="C2782" s="261" t="s">
        <v>11693</v>
      </c>
      <c r="D2782" s="261" t="s">
        <v>9995</v>
      </c>
      <c r="E2782" s="261" t="s">
        <v>6875</v>
      </c>
      <c r="F2782" s="261">
        <v>431.46566595509648</v>
      </c>
      <c r="G2782" s="261" t="s">
        <v>3022</v>
      </c>
      <c r="H2782" s="261" t="s">
        <v>2917</v>
      </c>
      <c r="I2782" s="261" t="s">
        <v>10512</v>
      </c>
      <c r="J2782" s="213"/>
      <c r="K2782" s="214"/>
      <c r="L2782" s="214"/>
      <c r="M2782" s="214"/>
      <c r="N2782" s="214"/>
      <c r="O2782" s="214"/>
      <c r="P2782" s="216"/>
    </row>
    <row r="2783" spans="2:16">
      <c r="B2783" s="267">
        <v>46310</v>
      </c>
      <c r="C2783" s="261" t="s">
        <v>11642</v>
      </c>
      <c r="D2783" s="261" t="s">
        <v>9995</v>
      </c>
      <c r="E2783" s="261" t="s">
        <v>3041</v>
      </c>
      <c r="F2783" s="261">
        <v>3611.886191597674</v>
      </c>
      <c r="G2783" s="261" t="s">
        <v>3042</v>
      </c>
      <c r="H2783" s="261" t="s">
        <v>2945</v>
      </c>
      <c r="I2783" s="261" t="s">
        <v>7024</v>
      </c>
      <c r="J2783" s="213"/>
      <c r="K2783" s="214"/>
      <c r="L2783" s="214"/>
      <c r="M2783" s="214"/>
      <c r="N2783" s="214"/>
      <c r="O2783" s="214"/>
      <c r="P2783" s="216"/>
    </row>
    <row r="2784" spans="2:16">
      <c r="B2784" s="267">
        <v>46310</v>
      </c>
      <c r="C2784" s="261" t="s">
        <v>7654</v>
      </c>
      <c r="D2784" s="261" t="s">
        <v>9995</v>
      </c>
      <c r="E2784" s="261" t="s">
        <v>3041</v>
      </c>
      <c r="F2784" s="261">
        <v>455.10762155801058</v>
      </c>
      <c r="G2784" s="261" t="s">
        <v>7360</v>
      </c>
      <c r="H2784" s="261" t="s">
        <v>7328</v>
      </c>
      <c r="I2784" s="261" t="s">
        <v>10513</v>
      </c>
      <c r="J2784" s="213"/>
      <c r="K2784" s="214"/>
      <c r="L2784" s="214"/>
      <c r="M2784" s="214"/>
      <c r="N2784" s="214"/>
      <c r="O2784" s="214"/>
      <c r="P2784" s="216"/>
    </row>
    <row r="2785" spans="2:16">
      <c r="B2785" s="267">
        <v>46310</v>
      </c>
      <c r="C2785" s="261" t="s">
        <v>7654</v>
      </c>
      <c r="D2785" s="261" t="s">
        <v>9995</v>
      </c>
      <c r="E2785" s="261" t="s">
        <v>3041</v>
      </c>
      <c r="F2785" s="261">
        <v>429.52174309082329</v>
      </c>
      <c r="G2785" s="261" t="s">
        <v>7360</v>
      </c>
      <c r="H2785" s="261" t="s">
        <v>2976</v>
      </c>
      <c r="I2785" s="261" t="s">
        <v>10514</v>
      </c>
      <c r="J2785" s="213"/>
      <c r="K2785" s="214"/>
      <c r="L2785" s="214"/>
      <c r="M2785" s="214"/>
      <c r="N2785" s="214"/>
      <c r="O2785" s="214"/>
      <c r="P2785" s="216"/>
    </row>
    <row r="2786" spans="2:16">
      <c r="B2786" s="267">
        <v>46310</v>
      </c>
      <c r="C2786" s="261" t="s">
        <v>7654</v>
      </c>
      <c r="D2786" s="261" t="s">
        <v>9995</v>
      </c>
      <c r="E2786" s="261" t="s">
        <v>3041</v>
      </c>
      <c r="F2786" s="261">
        <v>429.52425701543689</v>
      </c>
      <c r="G2786" s="261" t="s">
        <v>7360</v>
      </c>
      <c r="H2786" s="261" t="s">
        <v>2866</v>
      </c>
      <c r="I2786" s="261" t="s">
        <v>10515</v>
      </c>
      <c r="J2786" s="213"/>
      <c r="K2786" s="214"/>
      <c r="L2786" s="214"/>
      <c r="M2786" s="214"/>
      <c r="N2786" s="214"/>
      <c r="O2786" s="214"/>
      <c r="P2786" s="216"/>
    </row>
    <row r="2787" spans="2:16">
      <c r="B2787" s="267">
        <v>46310</v>
      </c>
      <c r="C2787" s="261" t="s">
        <v>7654</v>
      </c>
      <c r="D2787" s="261" t="s">
        <v>9995</v>
      </c>
      <c r="E2787" s="261" t="s">
        <v>3041</v>
      </c>
      <c r="F2787" s="261">
        <v>613.03040009108372</v>
      </c>
      <c r="G2787" s="261" t="s">
        <v>7360</v>
      </c>
      <c r="H2787" s="261" t="s">
        <v>7331</v>
      </c>
      <c r="I2787" s="261" t="s">
        <v>10516</v>
      </c>
      <c r="J2787" s="213"/>
      <c r="K2787" s="214"/>
      <c r="L2787" s="214"/>
      <c r="M2787" s="214"/>
      <c r="N2787" s="214"/>
      <c r="O2787" s="214"/>
      <c r="P2787" s="216"/>
    </row>
    <row r="2788" spans="2:16">
      <c r="B2788" s="267">
        <v>46310</v>
      </c>
      <c r="C2788" s="261" t="s">
        <v>7654</v>
      </c>
      <c r="D2788" s="261" t="s">
        <v>9995</v>
      </c>
      <c r="E2788" s="261" t="s">
        <v>3041</v>
      </c>
      <c r="F2788" s="261">
        <v>1316.879080497165</v>
      </c>
      <c r="G2788" s="261" t="s">
        <v>7360</v>
      </c>
      <c r="H2788" s="261" t="s">
        <v>2865</v>
      </c>
      <c r="I2788" s="261" t="s">
        <v>10517</v>
      </c>
      <c r="J2788" s="213"/>
      <c r="K2788" s="214"/>
      <c r="L2788" s="214"/>
      <c r="M2788" s="214"/>
      <c r="N2788" s="214"/>
      <c r="O2788" s="214"/>
      <c r="P2788" s="216"/>
    </row>
    <row r="2789" spans="2:16">
      <c r="B2789" s="267">
        <v>46310</v>
      </c>
      <c r="C2789" s="261" t="s">
        <v>7654</v>
      </c>
      <c r="D2789" s="261" t="s">
        <v>9995</v>
      </c>
      <c r="E2789" s="261" t="s">
        <v>3041</v>
      </c>
      <c r="F2789" s="261">
        <v>461.66536361165339</v>
      </c>
      <c r="G2789" s="261" t="s">
        <v>7360</v>
      </c>
      <c r="H2789" s="261" t="s">
        <v>2864</v>
      </c>
      <c r="I2789" s="261" t="s">
        <v>10518</v>
      </c>
      <c r="J2789" s="213"/>
      <c r="K2789" s="214"/>
      <c r="L2789" s="214"/>
      <c r="M2789" s="214"/>
      <c r="N2789" s="214"/>
      <c r="O2789" s="214"/>
      <c r="P2789" s="216"/>
    </row>
    <row r="2790" spans="2:16">
      <c r="B2790" s="267">
        <v>46310</v>
      </c>
      <c r="C2790" s="261" t="s">
        <v>7654</v>
      </c>
      <c r="D2790" s="261" t="s">
        <v>9995</v>
      </c>
      <c r="E2790" s="261" t="s">
        <v>3041</v>
      </c>
      <c r="F2790" s="261">
        <v>318.73816238716239</v>
      </c>
      <c r="G2790" s="261" t="s">
        <v>7918</v>
      </c>
      <c r="H2790" s="261" t="s">
        <v>2981</v>
      </c>
      <c r="I2790" s="261" t="s">
        <v>10519</v>
      </c>
      <c r="J2790" s="213"/>
      <c r="K2790" s="214"/>
      <c r="L2790" s="214"/>
      <c r="M2790" s="214"/>
      <c r="N2790" s="214"/>
      <c r="O2790" s="214"/>
      <c r="P2790" s="216"/>
    </row>
    <row r="2791" spans="2:16">
      <c r="B2791" s="267">
        <v>46310</v>
      </c>
      <c r="C2791" s="261" t="s">
        <v>7651</v>
      </c>
      <c r="D2791" s="261" t="s">
        <v>9995</v>
      </c>
      <c r="E2791" s="261" t="s">
        <v>3049</v>
      </c>
      <c r="F2791" s="261">
        <v>5893.9267358639227</v>
      </c>
      <c r="G2791" s="261" t="s">
        <v>2945</v>
      </c>
      <c r="H2791" s="261" t="s">
        <v>3050</v>
      </c>
      <c r="I2791" s="261" t="s">
        <v>8063</v>
      </c>
      <c r="J2791" s="213"/>
      <c r="K2791" s="214"/>
      <c r="L2791" s="214"/>
      <c r="M2791" s="214"/>
      <c r="N2791" s="214"/>
      <c r="O2791" s="214"/>
      <c r="P2791" s="216"/>
    </row>
    <row r="2792" spans="2:16">
      <c r="B2792" s="267">
        <v>46310</v>
      </c>
      <c r="C2792" s="261" t="s">
        <v>11644</v>
      </c>
      <c r="D2792" s="261" t="s">
        <v>9995</v>
      </c>
      <c r="E2792" s="261" t="s">
        <v>3049</v>
      </c>
      <c r="F2792" s="261">
        <v>1884.0362084843221</v>
      </c>
      <c r="G2792" s="261" t="s">
        <v>7923</v>
      </c>
      <c r="H2792" s="261" t="s">
        <v>2865</v>
      </c>
      <c r="I2792" s="261" t="s">
        <v>10520</v>
      </c>
      <c r="J2792" s="213"/>
      <c r="K2792" s="214"/>
      <c r="L2792" s="214"/>
      <c r="M2792" s="214"/>
      <c r="N2792" s="214"/>
      <c r="O2792" s="214"/>
      <c r="P2792" s="216"/>
    </row>
    <row r="2793" spans="2:16">
      <c r="B2793" s="267">
        <v>46310</v>
      </c>
      <c r="C2793" s="261" t="s">
        <v>11644</v>
      </c>
      <c r="D2793" s="261" t="s">
        <v>9995</v>
      </c>
      <c r="E2793" s="261" t="s">
        <v>3049</v>
      </c>
      <c r="F2793" s="261">
        <v>663.98400663491338</v>
      </c>
      <c r="G2793" s="261" t="s">
        <v>7329</v>
      </c>
      <c r="H2793" s="261" t="s">
        <v>2976</v>
      </c>
      <c r="I2793" s="261" t="s">
        <v>2986</v>
      </c>
      <c r="J2793" s="213"/>
      <c r="K2793" s="214"/>
      <c r="L2793" s="214"/>
      <c r="M2793" s="214"/>
      <c r="N2793" s="214"/>
      <c r="O2793" s="214"/>
      <c r="P2793" s="216"/>
    </row>
    <row r="2794" spans="2:16">
      <c r="B2794" s="267">
        <v>46310</v>
      </c>
      <c r="C2794" s="261" t="s">
        <v>11644</v>
      </c>
      <c r="D2794" s="261" t="s">
        <v>9995</v>
      </c>
      <c r="E2794" s="261" t="s">
        <v>3049</v>
      </c>
      <c r="F2794" s="261">
        <v>748.38452569860965</v>
      </c>
      <c r="G2794" s="261" t="s">
        <v>2974</v>
      </c>
      <c r="H2794" s="261" t="s">
        <v>2865</v>
      </c>
      <c r="I2794" s="261" t="s">
        <v>10521</v>
      </c>
      <c r="J2794" s="213"/>
      <c r="K2794" s="214"/>
      <c r="L2794" s="214"/>
      <c r="M2794" s="214"/>
      <c r="N2794" s="214"/>
      <c r="O2794" s="214"/>
      <c r="P2794" s="216"/>
    </row>
    <row r="2795" spans="2:16">
      <c r="B2795" s="267">
        <v>46310</v>
      </c>
      <c r="C2795" s="261" t="s">
        <v>11644</v>
      </c>
      <c r="D2795" s="261" t="s">
        <v>9995</v>
      </c>
      <c r="E2795" s="261" t="s">
        <v>3049</v>
      </c>
      <c r="F2795" s="261">
        <v>645.06324158981442</v>
      </c>
      <c r="G2795" s="261" t="s">
        <v>2974</v>
      </c>
      <c r="H2795" s="261" t="s">
        <v>2864</v>
      </c>
      <c r="I2795" s="261" t="s">
        <v>10522</v>
      </c>
      <c r="J2795" s="213"/>
      <c r="K2795" s="214"/>
      <c r="L2795" s="214"/>
      <c r="M2795" s="214"/>
      <c r="N2795" s="214"/>
      <c r="O2795" s="214"/>
      <c r="P2795" s="216"/>
    </row>
    <row r="2796" spans="2:16">
      <c r="B2796" s="267">
        <v>46310</v>
      </c>
      <c r="C2796" s="261" t="s">
        <v>7654</v>
      </c>
      <c r="D2796" s="261" t="s">
        <v>9995</v>
      </c>
      <c r="E2796" s="261" t="s">
        <v>3043</v>
      </c>
      <c r="F2796" s="261">
        <v>343.03441727906471</v>
      </c>
      <c r="G2796" s="261" t="s">
        <v>2927</v>
      </c>
      <c r="H2796" s="261" t="s">
        <v>2987</v>
      </c>
      <c r="I2796" s="261" t="s">
        <v>10523</v>
      </c>
      <c r="J2796" s="213"/>
      <c r="K2796" s="214"/>
      <c r="L2796" s="214"/>
      <c r="M2796" s="214"/>
      <c r="N2796" s="214"/>
      <c r="O2796" s="214"/>
      <c r="P2796" s="216"/>
    </row>
    <row r="2797" spans="2:16">
      <c r="B2797" s="267">
        <v>46310</v>
      </c>
      <c r="C2797" s="261" t="s">
        <v>7654</v>
      </c>
      <c r="D2797" s="261" t="s">
        <v>9995</v>
      </c>
      <c r="E2797" s="261" t="s">
        <v>3043</v>
      </c>
      <c r="F2797" s="261">
        <v>343.03158320114022</v>
      </c>
      <c r="G2797" s="261" t="s">
        <v>2927</v>
      </c>
      <c r="H2797" s="261" t="s">
        <v>2985</v>
      </c>
      <c r="I2797" s="261" t="s">
        <v>10524</v>
      </c>
      <c r="J2797" s="213"/>
      <c r="K2797" s="214"/>
      <c r="L2797" s="214"/>
      <c r="M2797" s="214"/>
      <c r="N2797" s="214"/>
      <c r="O2797" s="214"/>
      <c r="P2797" s="216"/>
    </row>
    <row r="2798" spans="2:16">
      <c r="B2798" s="267">
        <v>46310</v>
      </c>
      <c r="C2798" s="261" t="s">
        <v>7654</v>
      </c>
      <c r="D2798" s="261" t="s">
        <v>9995</v>
      </c>
      <c r="E2798" s="261" t="s">
        <v>3043</v>
      </c>
      <c r="F2798" s="261">
        <v>334.01593022793531</v>
      </c>
      <c r="G2798" s="261" t="s">
        <v>2928</v>
      </c>
      <c r="H2798" s="261" t="s">
        <v>7328</v>
      </c>
      <c r="I2798" s="261" t="s">
        <v>10525</v>
      </c>
      <c r="J2798" s="213"/>
      <c r="K2798" s="214"/>
      <c r="L2798" s="214"/>
      <c r="M2798" s="214"/>
      <c r="N2798" s="214"/>
      <c r="O2798" s="214"/>
      <c r="P2798" s="216"/>
    </row>
    <row r="2799" spans="2:16">
      <c r="B2799" s="267">
        <v>46310</v>
      </c>
      <c r="C2799" s="261" t="s">
        <v>7654</v>
      </c>
      <c r="D2799" s="261" t="s">
        <v>9995</v>
      </c>
      <c r="E2799" s="261" t="s">
        <v>3043</v>
      </c>
      <c r="F2799" s="261">
        <v>353.92439811304212</v>
      </c>
      <c r="G2799" s="261" t="s">
        <v>2929</v>
      </c>
      <c r="H2799" s="261" t="s">
        <v>2916</v>
      </c>
      <c r="I2799" s="261" t="s">
        <v>10526</v>
      </c>
      <c r="J2799" s="213"/>
      <c r="K2799" s="214"/>
      <c r="L2799" s="214"/>
      <c r="M2799" s="214"/>
      <c r="N2799" s="214"/>
      <c r="O2799" s="214"/>
      <c r="P2799" s="216"/>
    </row>
    <row r="2800" spans="2:16">
      <c r="B2800" s="267">
        <v>46310</v>
      </c>
      <c r="C2800" s="261" t="s">
        <v>7654</v>
      </c>
      <c r="D2800" s="261" t="s">
        <v>9995</v>
      </c>
      <c r="E2800" s="261" t="s">
        <v>3043</v>
      </c>
      <c r="F2800" s="261">
        <v>336.95120396465057</v>
      </c>
      <c r="G2800" s="261" t="s">
        <v>2928</v>
      </c>
      <c r="H2800" s="261" t="s">
        <v>3022</v>
      </c>
      <c r="I2800" s="261" t="s">
        <v>10527</v>
      </c>
      <c r="J2800" s="213"/>
      <c r="K2800" s="214"/>
      <c r="L2800" s="214"/>
      <c r="M2800" s="214"/>
      <c r="N2800" s="214"/>
      <c r="O2800" s="214"/>
      <c r="P2800" s="216"/>
    </row>
    <row r="2801" spans="2:16">
      <c r="B2801" s="267">
        <v>46310</v>
      </c>
      <c r="C2801" s="261" t="s">
        <v>7654</v>
      </c>
      <c r="D2801" s="261" t="s">
        <v>9995</v>
      </c>
      <c r="E2801" s="261" t="s">
        <v>3043</v>
      </c>
      <c r="F2801" s="261">
        <v>336.94951014965773</v>
      </c>
      <c r="G2801" s="261" t="s">
        <v>2928</v>
      </c>
      <c r="H2801" s="261" t="s">
        <v>2983</v>
      </c>
      <c r="I2801" s="261" t="s">
        <v>10528</v>
      </c>
      <c r="J2801" s="213"/>
      <c r="K2801" s="214"/>
      <c r="L2801" s="214"/>
      <c r="M2801" s="214"/>
      <c r="N2801" s="214"/>
      <c r="O2801" s="214"/>
      <c r="P2801" s="216"/>
    </row>
    <row r="2802" spans="2:16">
      <c r="B2802" s="267">
        <v>46310</v>
      </c>
      <c r="C2802" s="261" t="s">
        <v>7654</v>
      </c>
      <c r="D2802" s="261" t="s">
        <v>9995</v>
      </c>
      <c r="E2802" s="261" t="s">
        <v>3043</v>
      </c>
      <c r="F2802" s="261">
        <v>2045.1655842140319</v>
      </c>
      <c r="G2802" s="261" t="s">
        <v>7401</v>
      </c>
      <c r="H2802" s="261"/>
      <c r="I2802" s="261" t="s">
        <v>3055</v>
      </c>
      <c r="J2802" s="213"/>
      <c r="K2802" s="214"/>
      <c r="L2802" s="214"/>
      <c r="M2802" s="214"/>
      <c r="N2802" s="214"/>
      <c r="O2802" s="214"/>
      <c r="P2802" s="216"/>
    </row>
    <row r="2803" spans="2:16">
      <c r="B2803" s="267">
        <v>46310</v>
      </c>
      <c r="C2803" s="261" t="s">
        <v>7654</v>
      </c>
      <c r="D2803" s="261" t="s">
        <v>9995</v>
      </c>
      <c r="E2803" s="261" t="s">
        <v>3043</v>
      </c>
      <c r="F2803" s="261">
        <v>356.834234084934</v>
      </c>
      <c r="G2803" s="261" t="s">
        <v>2930</v>
      </c>
      <c r="H2803" s="261" t="s">
        <v>2984</v>
      </c>
      <c r="I2803" s="261" t="s">
        <v>10529</v>
      </c>
      <c r="J2803" s="213"/>
      <c r="K2803" s="214"/>
      <c r="L2803" s="214"/>
      <c r="M2803" s="214"/>
      <c r="N2803" s="214"/>
      <c r="O2803" s="214"/>
      <c r="P2803" s="216"/>
    </row>
    <row r="2804" spans="2:16">
      <c r="B2804" s="267">
        <v>46310</v>
      </c>
      <c r="C2804" s="261" t="s">
        <v>7654</v>
      </c>
      <c r="D2804" s="261" t="s">
        <v>9995</v>
      </c>
      <c r="E2804" s="261" t="s">
        <v>3043</v>
      </c>
      <c r="F2804" s="261">
        <v>356.05989012122149</v>
      </c>
      <c r="G2804" s="261" t="s">
        <v>2930</v>
      </c>
      <c r="H2804" s="261" t="s">
        <v>7327</v>
      </c>
      <c r="I2804" s="261" t="s">
        <v>10530</v>
      </c>
      <c r="J2804" s="213"/>
      <c r="K2804" s="214"/>
      <c r="L2804" s="214"/>
      <c r="M2804" s="214"/>
      <c r="N2804" s="214"/>
      <c r="O2804" s="214"/>
      <c r="P2804" s="216"/>
    </row>
    <row r="2805" spans="2:16">
      <c r="B2805" s="267">
        <v>46310</v>
      </c>
      <c r="C2805" s="261" t="s">
        <v>7654</v>
      </c>
      <c r="D2805" s="261" t="s">
        <v>9995</v>
      </c>
      <c r="E2805" s="261" t="s">
        <v>3043</v>
      </c>
      <c r="F2805" s="261">
        <v>356.05823870003218</v>
      </c>
      <c r="G2805" s="261" t="s">
        <v>2930</v>
      </c>
      <c r="H2805" s="261" t="s">
        <v>2988</v>
      </c>
      <c r="I2805" s="261" t="s">
        <v>10531</v>
      </c>
      <c r="J2805" s="213"/>
      <c r="K2805" s="214"/>
      <c r="L2805" s="214"/>
      <c r="M2805" s="214"/>
      <c r="N2805" s="214"/>
      <c r="O2805" s="214"/>
      <c r="P2805" s="216"/>
    </row>
    <row r="2806" spans="2:16">
      <c r="B2806" s="267">
        <v>46310</v>
      </c>
      <c r="C2806" s="261" t="s">
        <v>7654</v>
      </c>
      <c r="D2806" s="261" t="s">
        <v>9995</v>
      </c>
      <c r="E2806" s="261" t="s">
        <v>3043</v>
      </c>
      <c r="F2806" s="261">
        <v>328.10478368028998</v>
      </c>
      <c r="G2806" s="261" t="s">
        <v>2930</v>
      </c>
      <c r="H2806" s="261" t="s">
        <v>2938</v>
      </c>
      <c r="I2806" s="261" t="s">
        <v>10532</v>
      </c>
      <c r="J2806" s="213"/>
      <c r="K2806" s="214"/>
      <c r="L2806" s="214"/>
      <c r="M2806" s="214"/>
      <c r="N2806" s="214"/>
      <c r="O2806" s="214"/>
      <c r="P2806" s="216"/>
    </row>
    <row r="2807" spans="2:16">
      <c r="B2807" s="267">
        <v>46310</v>
      </c>
      <c r="C2807" s="261" t="s">
        <v>7654</v>
      </c>
      <c r="D2807" s="261" t="s">
        <v>9995</v>
      </c>
      <c r="E2807" s="261" t="s">
        <v>3043</v>
      </c>
      <c r="F2807" s="261">
        <v>336.94685524329537</v>
      </c>
      <c r="G2807" s="261" t="s">
        <v>2928</v>
      </c>
      <c r="H2807" s="261" t="s">
        <v>7327</v>
      </c>
      <c r="I2807" s="261" t="s">
        <v>10533</v>
      </c>
      <c r="J2807" s="213"/>
      <c r="K2807" s="214"/>
      <c r="L2807" s="214"/>
      <c r="M2807" s="214"/>
      <c r="N2807" s="214"/>
      <c r="O2807" s="214"/>
      <c r="P2807" s="216"/>
    </row>
    <row r="2808" spans="2:16">
      <c r="B2808" s="267">
        <v>46310</v>
      </c>
      <c r="C2808" s="261" t="s">
        <v>7654</v>
      </c>
      <c r="D2808" s="261" t="s">
        <v>9995</v>
      </c>
      <c r="E2808" s="261" t="s">
        <v>3043</v>
      </c>
      <c r="F2808" s="261">
        <v>336.95117528736591</v>
      </c>
      <c r="G2808" s="261" t="s">
        <v>2928</v>
      </c>
      <c r="H2808" s="261" t="s">
        <v>2987</v>
      </c>
      <c r="I2808" s="261" t="s">
        <v>10534</v>
      </c>
      <c r="J2808" s="213"/>
      <c r="K2808" s="214"/>
      <c r="L2808" s="214"/>
      <c r="M2808" s="214"/>
      <c r="N2808" s="214"/>
      <c r="O2808" s="214"/>
      <c r="P2808" s="216"/>
    </row>
    <row r="2809" spans="2:16">
      <c r="B2809" s="267">
        <v>46310</v>
      </c>
      <c r="C2809" s="261" t="s">
        <v>11669</v>
      </c>
      <c r="D2809" s="261" t="s">
        <v>9995</v>
      </c>
      <c r="E2809" s="261" t="s">
        <v>3043</v>
      </c>
      <c r="F2809" s="261">
        <v>83.52247358232853</v>
      </c>
      <c r="G2809" s="261" t="s">
        <v>2988</v>
      </c>
      <c r="H2809" s="261" t="s">
        <v>2922</v>
      </c>
      <c r="I2809" s="261" t="s">
        <v>10535</v>
      </c>
      <c r="J2809" s="213"/>
      <c r="K2809" s="214"/>
      <c r="L2809" s="214"/>
      <c r="M2809" s="214"/>
      <c r="N2809" s="214"/>
      <c r="O2809" s="214"/>
      <c r="P2809" s="216"/>
    </row>
    <row r="2810" spans="2:16">
      <c r="B2810" s="267">
        <v>46310</v>
      </c>
      <c r="C2810" s="261" t="s">
        <v>11692</v>
      </c>
      <c r="D2810" s="261" t="s">
        <v>9995</v>
      </c>
      <c r="E2810" s="261" t="s">
        <v>3043</v>
      </c>
      <c r="F2810" s="261">
        <v>73.921103926142678</v>
      </c>
      <c r="G2810" s="261" t="s">
        <v>2992</v>
      </c>
      <c r="H2810" s="261" t="s">
        <v>2978</v>
      </c>
      <c r="I2810" s="261" t="s">
        <v>10536</v>
      </c>
      <c r="J2810" s="213"/>
      <c r="K2810" s="214"/>
      <c r="L2810" s="214"/>
      <c r="M2810" s="214"/>
      <c r="N2810" s="214"/>
      <c r="O2810" s="214"/>
      <c r="P2810" s="216"/>
    </row>
    <row r="2811" spans="2:16">
      <c r="B2811" s="267">
        <v>46310</v>
      </c>
      <c r="C2811" s="261" t="s">
        <v>11692</v>
      </c>
      <c r="D2811" s="261" t="s">
        <v>9995</v>
      </c>
      <c r="E2811" s="261" t="s">
        <v>3043</v>
      </c>
      <c r="F2811" s="261">
        <v>79.926425131037831</v>
      </c>
      <c r="G2811" s="261" t="s">
        <v>7328</v>
      </c>
      <c r="H2811" s="261" t="s">
        <v>2978</v>
      </c>
      <c r="I2811" s="261" t="s">
        <v>10537</v>
      </c>
      <c r="J2811" s="213"/>
      <c r="K2811" s="214"/>
      <c r="L2811" s="214"/>
      <c r="M2811" s="214"/>
      <c r="N2811" s="214"/>
      <c r="O2811" s="214"/>
      <c r="P2811" s="216"/>
    </row>
    <row r="2812" spans="2:16">
      <c r="B2812" s="267">
        <v>46310</v>
      </c>
      <c r="C2812" s="261" t="s">
        <v>11698</v>
      </c>
      <c r="D2812" s="261" t="s">
        <v>9995</v>
      </c>
      <c r="E2812" s="261" t="s">
        <v>3034</v>
      </c>
      <c r="F2812" s="261">
        <v>632.57599069923162</v>
      </c>
      <c r="G2812" s="261" t="s">
        <v>10538</v>
      </c>
      <c r="H2812" s="261" t="s">
        <v>2938</v>
      </c>
      <c r="I2812" s="261" t="s">
        <v>10539</v>
      </c>
      <c r="J2812" s="213"/>
      <c r="K2812" s="214"/>
      <c r="L2812" s="214"/>
      <c r="M2812" s="214"/>
      <c r="N2812" s="214"/>
      <c r="O2812" s="214"/>
      <c r="P2812" s="216"/>
    </row>
    <row r="2813" spans="2:16">
      <c r="B2813" s="267">
        <v>46310</v>
      </c>
      <c r="C2813" s="261" t="s">
        <v>11698</v>
      </c>
      <c r="D2813" s="261" t="s">
        <v>9995</v>
      </c>
      <c r="E2813" s="261" t="s">
        <v>3034</v>
      </c>
      <c r="F2813" s="261">
        <v>408.44427262200043</v>
      </c>
      <c r="G2813" s="261" t="s">
        <v>10538</v>
      </c>
      <c r="H2813" s="261" t="s">
        <v>2939</v>
      </c>
      <c r="I2813" s="261" t="s">
        <v>10540</v>
      </c>
      <c r="J2813" s="213"/>
      <c r="K2813" s="214"/>
      <c r="L2813" s="214"/>
      <c r="M2813" s="214"/>
      <c r="N2813" s="214"/>
      <c r="O2813" s="214"/>
      <c r="P2813" s="216"/>
    </row>
    <row r="2814" spans="2:16">
      <c r="B2814" s="267">
        <v>46310</v>
      </c>
      <c r="C2814" s="261" t="s">
        <v>11698</v>
      </c>
      <c r="D2814" s="261" t="s">
        <v>9995</v>
      </c>
      <c r="E2814" s="261" t="s">
        <v>3034</v>
      </c>
      <c r="F2814" s="261">
        <v>411.45155167765921</v>
      </c>
      <c r="G2814" s="261" t="s">
        <v>10538</v>
      </c>
      <c r="H2814" s="261" t="s">
        <v>2940</v>
      </c>
      <c r="I2814" s="261" t="s">
        <v>10541</v>
      </c>
      <c r="J2814" s="213"/>
      <c r="K2814" s="214"/>
      <c r="L2814" s="214"/>
      <c r="M2814" s="214"/>
      <c r="N2814" s="214"/>
      <c r="O2814" s="214"/>
      <c r="P2814" s="216"/>
    </row>
    <row r="2815" spans="2:16">
      <c r="B2815" s="267">
        <v>46310</v>
      </c>
      <c r="C2815" s="261" t="s">
        <v>11698</v>
      </c>
      <c r="D2815" s="261" t="s">
        <v>9995</v>
      </c>
      <c r="E2815" s="261" t="s">
        <v>3034</v>
      </c>
      <c r="F2815" s="261">
        <v>476.6780927197542</v>
      </c>
      <c r="G2815" s="261" t="s">
        <v>10542</v>
      </c>
      <c r="H2815" s="261" t="s">
        <v>2933</v>
      </c>
      <c r="I2815" s="261" t="s">
        <v>10543</v>
      </c>
      <c r="J2815" s="213"/>
      <c r="K2815" s="214"/>
      <c r="L2815" s="214"/>
      <c r="M2815" s="214"/>
      <c r="N2815" s="214"/>
      <c r="O2815" s="214"/>
      <c r="P2815" s="216"/>
    </row>
    <row r="2816" spans="2:16">
      <c r="B2816" s="267">
        <v>46310</v>
      </c>
      <c r="C2816" s="261" t="s">
        <v>11698</v>
      </c>
      <c r="D2816" s="261" t="s">
        <v>9995</v>
      </c>
      <c r="E2816" s="261" t="s">
        <v>3034</v>
      </c>
      <c r="F2816" s="261">
        <v>707.98853866476566</v>
      </c>
      <c r="G2816" s="261" t="s">
        <v>10542</v>
      </c>
      <c r="H2816" s="261" t="s">
        <v>2922</v>
      </c>
      <c r="I2816" s="261" t="s">
        <v>10544</v>
      </c>
      <c r="J2816" s="213"/>
      <c r="K2816" s="214"/>
      <c r="L2816" s="214"/>
      <c r="M2816" s="214"/>
      <c r="N2816" s="214"/>
      <c r="O2816" s="214"/>
      <c r="P2816" s="216"/>
    </row>
    <row r="2817" spans="2:16">
      <c r="B2817" s="267">
        <v>46310</v>
      </c>
      <c r="C2817" s="261" t="s">
        <v>7652</v>
      </c>
      <c r="D2817" s="261" t="s">
        <v>9995</v>
      </c>
      <c r="E2817" s="261" t="s">
        <v>3034</v>
      </c>
      <c r="F2817" s="261">
        <v>421.12389266304672</v>
      </c>
      <c r="G2817" s="261" t="s">
        <v>8228</v>
      </c>
      <c r="H2817" s="261" t="s">
        <v>7327</v>
      </c>
      <c r="I2817" s="261" t="s">
        <v>10545</v>
      </c>
      <c r="J2817" s="213"/>
      <c r="K2817" s="214"/>
      <c r="L2817" s="214"/>
      <c r="M2817" s="214"/>
      <c r="N2817" s="214"/>
      <c r="O2817" s="214"/>
      <c r="P2817" s="216"/>
    </row>
    <row r="2818" spans="2:16">
      <c r="B2818" s="267">
        <v>46310</v>
      </c>
      <c r="C2818" s="261" t="s">
        <v>7652</v>
      </c>
      <c r="D2818" s="261" t="s">
        <v>9995</v>
      </c>
      <c r="E2818" s="261" t="s">
        <v>3034</v>
      </c>
      <c r="F2818" s="261">
        <v>766.96758625668008</v>
      </c>
      <c r="G2818" s="261" t="s">
        <v>8228</v>
      </c>
      <c r="H2818" s="261" t="s">
        <v>2987</v>
      </c>
      <c r="I2818" s="261" t="s">
        <v>10546</v>
      </c>
      <c r="J2818" s="213"/>
      <c r="K2818" s="214"/>
      <c r="L2818" s="214"/>
      <c r="M2818" s="214"/>
      <c r="N2818" s="214"/>
      <c r="O2818" s="214"/>
      <c r="P2818" s="216"/>
    </row>
    <row r="2819" spans="2:16">
      <c r="B2819" s="267">
        <v>46310</v>
      </c>
      <c r="C2819" s="261" t="s">
        <v>7652</v>
      </c>
      <c r="D2819" s="261" t="s">
        <v>9995</v>
      </c>
      <c r="E2819" s="261" t="s">
        <v>3034</v>
      </c>
      <c r="F2819" s="261">
        <v>423.53250696137547</v>
      </c>
      <c r="G2819" s="261" t="s">
        <v>8216</v>
      </c>
      <c r="H2819" s="261" t="s">
        <v>2994</v>
      </c>
      <c r="I2819" s="261" t="s">
        <v>10547</v>
      </c>
      <c r="J2819" s="213"/>
      <c r="K2819" s="214"/>
      <c r="L2819" s="214"/>
      <c r="M2819" s="214"/>
      <c r="N2819" s="214"/>
      <c r="O2819" s="214"/>
      <c r="P2819" s="216"/>
    </row>
    <row r="2820" spans="2:16">
      <c r="B2820" s="267">
        <v>46310</v>
      </c>
      <c r="C2820" s="261" t="s">
        <v>7652</v>
      </c>
      <c r="D2820" s="261" t="s">
        <v>9995</v>
      </c>
      <c r="E2820" s="261" t="s">
        <v>3034</v>
      </c>
      <c r="F2820" s="261">
        <v>423.53464411944151</v>
      </c>
      <c r="G2820" s="261" t="s">
        <v>8216</v>
      </c>
      <c r="H2820" s="261" t="s">
        <v>7328</v>
      </c>
      <c r="I2820" s="261" t="s">
        <v>10548</v>
      </c>
      <c r="J2820" s="213"/>
      <c r="K2820" s="214"/>
      <c r="L2820" s="214"/>
      <c r="M2820" s="214"/>
      <c r="N2820" s="214"/>
      <c r="O2820" s="214"/>
      <c r="P2820" s="216"/>
    </row>
    <row r="2821" spans="2:16">
      <c r="B2821" s="267">
        <v>46310</v>
      </c>
      <c r="C2821" s="261" t="s">
        <v>7652</v>
      </c>
      <c r="D2821" s="261" t="s">
        <v>9995</v>
      </c>
      <c r="E2821" s="261" t="s">
        <v>3034</v>
      </c>
      <c r="F2821" s="261">
        <v>423.53410744667048</v>
      </c>
      <c r="G2821" s="261" t="s">
        <v>8216</v>
      </c>
      <c r="H2821" s="261" t="s">
        <v>2993</v>
      </c>
      <c r="I2821" s="261" t="s">
        <v>10549</v>
      </c>
      <c r="J2821" s="213"/>
      <c r="K2821" s="214"/>
      <c r="L2821" s="214"/>
      <c r="M2821" s="214"/>
      <c r="N2821" s="214"/>
      <c r="O2821" s="214"/>
      <c r="P2821" s="216"/>
    </row>
    <row r="2822" spans="2:16">
      <c r="B2822" s="267">
        <v>46310</v>
      </c>
      <c r="C2822" s="261" t="s">
        <v>7652</v>
      </c>
      <c r="D2822" s="261" t="s">
        <v>9995</v>
      </c>
      <c r="E2822" s="261" t="s">
        <v>3034</v>
      </c>
      <c r="F2822" s="261">
        <v>422.08660388737923</v>
      </c>
      <c r="G2822" s="261" t="s">
        <v>8228</v>
      </c>
      <c r="H2822" s="261" t="s">
        <v>7331</v>
      </c>
      <c r="I2822" s="261" t="s">
        <v>10550</v>
      </c>
      <c r="J2822" s="213"/>
      <c r="K2822" s="214"/>
      <c r="L2822" s="214"/>
      <c r="M2822" s="214"/>
      <c r="N2822" s="214"/>
      <c r="O2822" s="214"/>
      <c r="P2822" s="216"/>
    </row>
    <row r="2823" spans="2:16">
      <c r="B2823" s="267">
        <v>46310</v>
      </c>
      <c r="C2823" s="261" t="s">
        <v>7652</v>
      </c>
      <c r="D2823" s="261" t="s">
        <v>9995</v>
      </c>
      <c r="E2823" s="261" t="s">
        <v>3034</v>
      </c>
      <c r="F2823" s="261">
        <v>422.08739056810742</v>
      </c>
      <c r="G2823" s="261" t="s">
        <v>8228</v>
      </c>
      <c r="H2823" s="261" t="s">
        <v>7330</v>
      </c>
      <c r="I2823" s="261" t="s">
        <v>10551</v>
      </c>
      <c r="J2823" s="213"/>
      <c r="K2823" s="214"/>
      <c r="L2823" s="214"/>
      <c r="M2823" s="214"/>
      <c r="N2823" s="214"/>
      <c r="O2823" s="214"/>
      <c r="P2823" s="216"/>
    </row>
    <row r="2824" spans="2:16">
      <c r="B2824" s="267">
        <v>46310</v>
      </c>
      <c r="C2824" s="261" t="s">
        <v>11667</v>
      </c>
      <c r="D2824" s="261" t="s">
        <v>9995</v>
      </c>
      <c r="E2824" s="261" t="s">
        <v>3034</v>
      </c>
      <c r="F2824" s="261">
        <v>450.56742448196752</v>
      </c>
      <c r="G2824" s="261" t="s">
        <v>7341</v>
      </c>
      <c r="H2824" s="261" t="s">
        <v>2933</v>
      </c>
      <c r="I2824" s="261" t="s">
        <v>10552</v>
      </c>
      <c r="J2824" s="213"/>
      <c r="K2824" s="214"/>
      <c r="L2824" s="214"/>
      <c r="M2824" s="214"/>
      <c r="N2824" s="214"/>
      <c r="O2824" s="214"/>
      <c r="P2824" s="216"/>
    </row>
    <row r="2825" spans="2:16">
      <c r="B2825" s="267">
        <v>46310</v>
      </c>
      <c r="C2825" s="261" t="s">
        <v>11667</v>
      </c>
      <c r="D2825" s="261" t="s">
        <v>9995</v>
      </c>
      <c r="E2825" s="261" t="s">
        <v>3034</v>
      </c>
      <c r="F2825" s="261">
        <v>445.00703759957099</v>
      </c>
      <c r="G2825" s="261" t="s">
        <v>7341</v>
      </c>
      <c r="H2825" s="261" t="s">
        <v>2922</v>
      </c>
      <c r="I2825" s="261" t="s">
        <v>10553</v>
      </c>
      <c r="J2825" s="213"/>
      <c r="K2825" s="214"/>
      <c r="L2825" s="214"/>
      <c r="M2825" s="214"/>
      <c r="N2825" s="214"/>
      <c r="O2825" s="214"/>
      <c r="P2825" s="216"/>
    </row>
    <row r="2826" spans="2:16">
      <c r="B2826" s="267">
        <v>46310</v>
      </c>
      <c r="C2826" s="261" t="s">
        <v>11667</v>
      </c>
      <c r="D2826" s="261" t="s">
        <v>9995</v>
      </c>
      <c r="E2826" s="261" t="s">
        <v>3034</v>
      </c>
      <c r="F2826" s="261">
        <v>512.63824830111116</v>
      </c>
      <c r="G2826" s="261" t="s">
        <v>7341</v>
      </c>
      <c r="H2826" s="261" t="s">
        <v>2917</v>
      </c>
      <c r="I2826" s="261" t="s">
        <v>10554</v>
      </c>
      <c r="J2826" s="213"/>
      <c r="K2826" s="214"/>
      <c r="L2826" s="214"/>
      <c r="M2826" s="214"/>
      <c r="N2826" s="214"/>
      <c r="O2826" s="214"/>
      <c r="P2826" s="216"/>
    </row>
    <row r="2827" spans="2:16">
      <c r="B2827" s="267">
        <v>46310</v>
      </c>
      <c r="C2827" s="261" t="s">
        <v>11667</v>
      </c>
      <c r="D2827" s="261" t="s">
        <v>9995</v>
      </c>
      <c r="E2827" s="261" t="s">
        <v>3034</v>
      </c>
      <c r="F2827" s="261">
        <v>636.37487375643104</v>
      </c>
      <c r="G2827" s="261" t="s">
        <v>7342</v>
      </c>
      <c r="H2827" s="261" t="s">
        <v>2865</v>
      </c>
      <c r="I2827" s="261" t="s">
        <v>10555</v>
      </c>
      <c r="J2827" s="213"/>
      <c r="K2827" s="214"/>
      <c r="L2827" s="214"/>
      <c r="M2827" s="214"/>
      <c r="N2827" s="214"/>
      <c r="O2827" s="214"/>
      <c r="P2827" s="216"/>
    </row>
    <row r="2828" spans="2:16">
      <c r="B2828" s="267">
        <v>46310</v>
      </c>
      <c r="C2828" s="261" t="s">
        <v>11667</v>
      </c>
      <c r="D2828" s="261" t="s">
        <v>9995</v>
      </c>
      <c r="E2828" s="261" t="s">
        <v>3034</v>
      </c>
      <c r="F2828" s="261">
        <v>476.13373530004168</v>
      </c>
      <c r="G2828" s="261" t="s">
        <v>7342</v>
      </c>
      <c r="H2828" s="261" t="s">
        <v>2864</v>
      </c>
      <c r="I2828" s="261" t="s">
        <v>10556</v>
      </c>
      <c r="J2828" s="213"/>
      <c r="K2828" s="214"/>
      <c r="L2828" s="214"/>
      <c r="M2828" s="214"/>
      <c r="N2828" s="214"/>
      <c r="O2828" s="214"/>
      <c r="P2828" s="216"/>
    </row>
    <row r="2829" spans="2:16">
      <c r="B2829" s="267">
        <v>46310</v>
      </c>
      <c r="C2829" s="261" t="s">
        <v>11667</v>
      </c>
      <c r="D2829" s="261" t="s">
        <v>9995</v>
      </c>
      <c r="E2829" s="261" t="s">
        <v>3034</v>
      </c>
      <c r="F2829" s="261">
        <v>476.06760789640248</v>
      </c>
      <c r="G2829" s="261" t="s">
        <v>7342</v>
      </c>
      <c r="H2829" s="261" t="s">
        <v>2945</v>
      </c>
      <c r="I2829" s="261" t="s">
        <v>10557</v>
      </c>
      <c r="J2829" s="213"/>
      <c r="K2829" s="214"/>
      <c r="L2829" s="214"/>
      <c r="M2829" s="214"/>
      <c r="N2829" s="214"/>
      <c r="O2829" s="214"/>
      <c r="P2829" s="216"/>
    </row>
    <row r="2830" spans="2:16">
      <c r="B2830" s="267">
        <v>46310</v>
      </c>
      <c r="C2830" s="261" t="s">
        <v>11667</v>
      </c>
      <c r="D2830" s="261" t="s">
        <v>9995</v>
      </c>
      <c r="E2830" s="261" t="s">
        <v>3034</v>
      </c>
      <c r="F2830" s="261">
        <v>757.70954945776612</v>
      </c>
      <c r="G2830" s="261" t="s">
        <v>7342</v>
      </c>
      <c r="H2830" s="261" t="s">
        <v>2974</v>
      </c>
      <c r="I2830" s="261" t="s">
        <v>10558</v>
      </c>
      <c r="J2830" s="213"/>
      <c r="K2830" s="214"/>
      <c r="L2830" s="214"/>
      <c r="M2830" s="214"/>
      <c r="N2830" s="214"/>
      <c r="O2830" s="214"/>
      <c r="P2830" s="216"/>
    </row>
    <row r="2831" spans="2:16">
      <c r="B2831" s="267">
        <v>46310</v>
      </c>
      <c r="C2831" s="261" t="s">
        <v>7654</v>
      </c>
      <c r="D2831" s="261" t="s">
        <v>9995</v>
      </c>
      <c r="E2831" s="261" t="s">
        <v>3034</v>
      </c>
      <c r="F2831" s="261">
        <v>1022.550967629635</v>
      </c>
      <c r="G2831" s="261" t="s">
        <v>8226</v>
      </c>
      <c r="H2831" s="261" t="s">
        <v>2865</v>
      </c>
      <c r="I2831" s="261" t="s">
        <v>10559</v>
      </c>
      <c r="J2831" s="213"/>
      <c r="K2831" s="214"/>
      <c r="L2831" s="214"/>
      <c r="M2831" s="214"/>
      <c r="N2831" s="214"/>
      <c r="O2831" s="214"/>
      <c r="P2831" s="216"/>
    </row>
    <row r="2832" spans="2:16">
      <c r="B2832" s="267">
        <v>46310</v>
      </c>
      <c r="C2832" s="261" t="s">
        <v>7654</v>
      </c>
      <c r="D2832" s="261" t="s">
        <v>9995</v>
      </c>
      <c r="E2832" s="261" t="s">
        <v>3034</v>
      </c>
      <c r="F2832" s="261">
        <v>423.23394437693059</v>
      </c>
      <c r="G2832" s="261" t="s">
        <v>8226</v>
      </c>
      <c r="H2832" s="261" t="s">
        <v>2864</v>
      </c>
      <c r="I2832" s="261" t="s">
        <v>10560</v>
      </c>
      <c r="J2832" s="213"/>
      <c r="K2832" s="214"/>
      <c r="L2832" s="214"/>
      <c r="M2832" s="214"/>
      <c r="N2832" s="214"/>
      <c r="O2832" s="214"/>
      <c r="P2832" s="216"/>
    </row>
    <row r="2833" spans="2:16">
      <c r="B2833" s="267">
        <v>46310</v>
      </c>
      <c r="C2833" s="261" t="s">
        <v>7654</v>
      </c>
      <c r="D2833" s="261" t="s">
        <v>9995</v>
      </c>
      <c r="E2833" s="261" t="s">
        <v>3034</v>
      </c>
      <c r="F2833" s="261">
        <v>373.93692965060472</v>
      </c>
      <c r="G2833" s="261" t="s">
        <v>8210</v>
      </c>
      <c r="H2833" s="261" t="s">
        <v>2994</v>
      </c>
      <c r="I2833" s="261" t="s">
        <v>10561</v>
      </c>
      <c r="J2833" s="213"/>
      <c r="K2833" s="214"/>
      <c r="L2833" s="214"/>
      <c r="M2833" s="214"/>
      <c r="N2833" s="214"/>
      <c r="O2833" s="214"/>
      <c r="P2833" s="216"/>
    </row>
    <row r="2834" spans="2:16">
      <c r="B2834" s="267">
        <v>46310</v>
      </c>
      <c r="C2834" s="261" t="s">
        <v>7654</v>
      </c>
      <c r="D2834" s="261" t="s">
        <v>9995</v>
      </c>
      <c r="E2834" s="261" t="s">
        <v>3034</v>
      </c>
      <c r="F2834" s="261">
        <v>373.94032405689359</v>
      </c>
      <c r="G2834" s="261" t="s">
        <v>8210</v>
      </c>
      <c r="H2834" s="261" t="s">
        <v>2995</v>
      </c>
      <c r="I2834" s="261" t="s">
        <v>10562</v>
      </c>
      <c r="J2834" s="213"/>
      <c r="K2834" s="214"/>
      <c r="L2834" s="214"/>
      <c r="M2834" s="214"/>
      <c r="N2834" s="214"/>
      <c r="O2834" s="214"/>
      <c r="P2834" s="216"/>
    </row>
    <row r="2835" spans="2:16">
      <c r="B2835" s="267">
        <v>46310</v>
      </c>
      <c r="C2835" s="261" t="s">
        <v>7654</v>
      </c>
      <c r="D2835" s="261" t="s">
        <v>9995</v>
      </c>
      <c r="E2835" s="261" t="s">
        <v>3034</v>
      </c>
      <c r="F2835" s="261">
        <v>356.33765845373267</v>
      </c>
      <c r="G2835" s="261" t="s">
        <v>8210</v>
      </c>
      <c r="H2835" s="261" t="s">
        <v>3021</v>
      </c>
      <c r="I2835" s="261" t="s">
        <v>10563</v>
      </c>
      <c r="J2835" s="213"/>
      <c r="K2835" s="214"/>
      <c r="L2835" s="214"/>
      <c r="M2835" s="214"/>
      <c r="N2835" s="214"/>
      <c r="O2835" s="214"/>
      <c r="P2835" s="216"/>
    </row>
    <row r="2836" spans="2:16">
      <c r="B2836" s="267">
        <v>46310</v>
      </c>
      <c r="C2836" s="261" t="s">
        <v>7654</v>
      </c>
      <c r="D2836" s="261" t="s">
        <v>9995</v>
      </c>
      <c r="E2836" s="261" t="s">
        <v>3034</v>
      </c>
      <c r="F2836" s="261">
        <v>377.11744236573583</v>
      </c>
      <c r="G2836" s="261" t="s">
        <v>8210</v>
      </c>
      <c r="H2836" s="261" t="s">
        <v>3000</v>
      </c>
      <c r="I2836" s="261" t="s">
        <v>10564</v>
      </c>
      <c r="J2836" s="213"/>
      <c r="K2836" s="214"/>
      <c r="L2836" s="214"/>
      <c r="M2836" s="214"/>
      <c r="N2836" s="214"/>
      <c r="O2836" s="214"/>
      <c r="P2836" s="216"/>
    </row>
    <row r="2837" spans="2:16">
      <c r="B2837" s="267">
        <v>46310</v>
      </c>
      <c r="C2837" s="261" t="s">
        <v>7654</v>
      </c>
      <c r="D2837" s="261" t="s">
        <v>9995</v>
      </c>
      <c r="E2837" s="261" t="s">
        <v>3034</v>
      </c>
      <c r="F2837" s="261">
        <v>510.49452036246657</v>
      </c>
      <c r="G2837" s="261" t="s">
        <v>8210</v>
      </c>
      <c r="H2837" s="261" t="s">
        <v>3002</v>
      </c>
      <c r="I2837" s="261" t="s">
        <v>10565</v>
      </c>
      <c r="J2837" s="213"/>
      <c r="K2837" s="214"/>
      <c r="L2837" s="214"/>
      <c r="M2837" s="214"/>
      <c r="N2837" s="214"/>
      <c r="O2837" s="214"/>
      <c r="P2837" s="216"/>
    </row>
    <row r="2838" spans="2:16">
      <c r="B2838" s="267">
        <v>46310</v>
      </c>
      <c r="C2838" s="261" t="s">
        <v>7654</v>
      </c>
      <c r="D2838" s="261" t="s">
        <v>9995</v>
      </c>
      <c r="E2838" s="261" t="s">
        <v>3034</v>
      </c>
      <c r="F2838" s="261">
        <v>377.25129812955862</v>
      </c>
      <c r="G2838" s="261" t="s">
        <v>8210</v>
      </c>
      <c r="H2838" s="261" t="s">
        <v>7332</v>
      </c>
      <c r="I2838" s="261" t="s">
        <v>10566</v>
      </c>
      <c r="J2838" s="213"/>
      <c r="K2838" s="214"/>
      <c r="L2838" s="214"/>
      <c r="M2838" s="214"/>
      <c r="N2838" s="214"/>
      <c r="O2838" s="214"/>
      <c r="P2838" s="216"/>
    </row>
    <row r="2839" spans="2:16">
      <c r="B2839" s="267">
        <v>46310</v>
      </c>
      <c r="C2839" s="261" t="s">
        <v>7654</v>
      </c>
      <c r="D2839" s="261" t="s">
        <v>9995</v>
      </c>
      <c r="E2839" s="261" t="s">
        <v>3037</v>
      </c>
      <c r="F2839" s="261">
        <v>773.79502627532929</v>
      </c>
      <c r="G2839" s="261" t="s">
        <v>7359</v>
      </c>
      <c r="H2839" s="261" t="s">
        <v>2996</v>
      </c>
      <c r="I2839" s="261" t="s">
        <v>10567</v>
      </c>
      <c r="J2839" s="213"/>
      <c r="K2839" s="214"/>
      <c r="L2839" s="214"/>
      <c r="M2839" s="214"/>
      <c r="N2839" s="214"/>
      <c r="O2839" s="214"/>
      <c r="P2839" s="216"/>
    </row>
    <row r="2840" spans="2:16">
      <c r="B2840" s="267">
        <v>46310</v>
      </c>
      <c r="C2840" s="261" t="s">
        <v>7654</v>
      </c>
      <c r="D2840" s="261" t="s">
        <v>9995</v>
      </c>
      <c r="E2840" s="261" t="s">
        <v>3037</v>
      </c>
      <c r="F2840" s="261">
        <v>468.75647313520312</v>
      </c>
      <c r="G2840" s="261" t="s">
        <v>7359</v>
      </c>
      <c r="H2840" s="261" t="s">
        <v>2993</v>
      </c>
      <c r="I2840" s="261" t="s">
        <v>10568</v>
      </c>
      <c r="J2840" s="213"/>
      <c r="K2840" s="214"/>
      <c r="L2840" s="214"/>
      <c r="M2840" s="214"/>
      <c r="N2840" s="214"/>
      <c r="O2840" s="214"/>
      <c r="P2840" s="216"/>
    </row>
    <row r="2841" spans="2:16">
      <c r="B2841" s="267">
        <v>46310</v>
      </c>
      <c r="C2841" s="261" t="s">
        <v>7654</v>
      </c>
      <c r="D2841" s="261" t="s">
        <v>9995</v>
      </c>
      <c r="E2841" s="261" t="s">
        <v>3037</v>
      </c>
      <c r="F2841" s="261">
        <v>495.68783632852143</v>
      </c>
      <c r="G2841" s="261" t="s">
        <v>7359</v>
      </c>
      <c r="H2841" s="261" t="s">
        <v>2987</v>
      </c>
      <c r="I2841" s="261" t="s">
        <v>10569</v>
      </c>
      <c r="J2841" s="213"/>
      <c r="K2841" s="214"/>
      <c r="L2841" s="214"/>
      <c r="M2841" s="214"/>
      <c r="N2841" s="214"/>
      <c r="O2841" s="214"/>
      <c r="P2841" s="216"/>
    </row>
    <row r="2842" spans="2:16">
      <c r="B2842" s="267">
        <v>46310</v>
      </c>
      <c r="C2842" s="261" t="s">
        <v>7654</v>
      </c>
      <c r="D2842" s="261" t="s">
        <v>9995</v>
      </c>
      <c r="E2842" s="261" t="s">
        <v>3037</v>
      </c>
      <c r="F2842" s="261">
        <v>619.5441344641149</v>
      </c>
      <c r="G2842" s="261" t="s">
        <v>7359</v>
      </c>
      <c r="H2842" s="261" t="s">
        <v>7327</v>
      </c>
      <c r="I2842" s="261" t="s">
        <v>10570</v>
      </c>
      <c r="J2842" s="213"/>
      <c r="K2842" s="214"/>
      <c r="L2842" s="214"/>
      <c r="M2842" s="214"/>
      <c r="N2842" s="214"/>
      <c r="O2842" s="214"/>
      <c r="P2842" s="216"/>
    </row>
    <row r="2843" spans="2:16">
      <c r="B2843" s="267">
        <v>46310</v>
      </c>
      <c r="C2843" s="261" t="s">
        <v>7943</v>
      </c>
      <c r="D2843" s="261" t="s">
        <v>9995</v>
      </c>
      <c r="E2843" s="261" t="s">
        <v>3045</v>
      </c>
      <c r="F2843" s="261">
        <v>533.88526134938002</v>
      </c>
      <c r="G2843" s="261" t="s">
        <v>7912</v>
      </c>
      <c r="H2843" s="261" t="s">
        <v>2865</v>
      </c>
      <c r="I2843" s="261" t="s">
        <v>10571</v>
      </c>
      <c r="J2843" s="213"/>
      <c r="K2843" s="214"/>
      <c r="L2843" s="214"/>
      <c r="M2843" s="214"/>
      <c r="N2843" s="214"/>
      <c r="O2843" s="214"/>
      <c r="P2843" s="216"/>
    </row>
    <row r="2844" spans="2:16">
      <c r="B2844" s="267">
        <v>46310</v>
      </c>
      <c r="C2844" s="261" t="s">
        <v>7943</v>
      </c>
      <c r="D2844" s="261" t="s">
        <v>9995</v>
      </c>
      <c r="E2844" s="261" t="s">
        <v>3045</v>
      </c>
      <c r="F2844" s="261">
        <v>396.79178022965789</v>
      </c>
      <c r="G2844" s="261" t="s">
        <v>7912</v>
      </c>
      <c r="H2844" s="261" t="s">
        <v>2864</v>
      </c>
      <c r="I2844" s="261" t="s">
        <v>10572</v>
      </c>
      <c r="J2844" s="213"/>
      <c r="K2844" s="214"/>
      <c r="L2844" s="214"/>
      <c r="M2844" s="214"/>
      <c r="N2844" s="214"/>
      <c r="O2844" s="214"/>
      <c r="P2844" s="216"/>
    </row>
    <row r="2845" spans="2:16">
      <c r="B2845" s="267">
        <v>46310</v>
      </c>
      <c r="C2845" s="261" t="s">
        <v>7943</v>
      </c>
      <c r="D2845" s="261" t="s">
        <v>9995</v>
      </c>
      <c r="E2845" s="261" t="s">
        <v>3045</v>
      </c>
      <c r="F2845" s="261">
        <v>396.78869717568159</v>
      </c>
      <c r="G2845" s="261" t="s">
        <v>7912</v>
      </c>
      <c r="H2845" s="261" t="s">
        <v>2945</v>
      </c>
      <c r="I2845" s="261" t="s">
        <v>10573</v>
      </c>
      <c r="J2845" s="213"/>
      <c r="K2845" s="214"/>
      <c r="L2845" s="214"/>
      <c r="M2845" s="214"/>
      <c r="N2845" s="214"/>
      <c r="O2845" s="214"/>
      <c r="P2845" s="216"/>
    </row>
    <row r="2846" spans="2:16">
      <c r="B2846" s="267">
        <v>46310</v>
      </c>
      <c r="C2846" s="261" t="s">
        <v>7943</v>
      </c>
      <c r="D2846" s="261" t="s">
        <v>9995</v>
      </c>
      <c r="E2846" s="261" t="s">
        <v>3045</v>
      </c>
      <c r="F2846" s="261">
        <v>362.88587735407049</v>
      </c>
      <c r="G2846" s="261" t="s">
        <v>8213</v>
      </c>
      <c r="H2846" s="261" t="s">
        <v>2977</v>
      </c>
      <c r="I2846" s="261" t="s">
        <v>10574</v>
      </c>
      <c r="J2846" s="213"/>
      <c r="K2846" s="214"/>
      <c r="L2846" s="214"/>
      <c r="M2846" s="214"/>
      <c r="N2846" s="214"/>
      <c r="O2846" s="214"/>
      <c r="P2846" s="216"/>
    </row>
    <row r="2847" spans="2:16">
      <c r="B2847" s="267">
        <v>46310</v>
      </c>
      <c r="C2847" s="261" t="s">
        <v>11696</v>
      </c>
      <c r="D2847" s="261" t="s">
        <v>9995</v>
      </c>
      <c r="E2847" s="261" t="s">
        <v>9818</v>
      </c>
      <c r="F2847" s="261">
        <v>3421.8959455317822</v>
      </c>
      <c r="G2847" s="261" t="s">
        <v>2918</v>
      </c>
      <c r="H2847" s="261" t="s">
        <v>10575</v>
      </c>
      <c r="I2847" s="261" t="s">
        <v>10576</v>
      </c>
      <c r="J2847" s="213"/>
      <c r="K2847" s="214"/>
      <c r="L2847" s="214"/>
      <c r="M2847" s="214"/>
      <c r="N2847" s="214"/>
      <c r="O2847" s="214"/>
      <c r="P2847" s="216"/>
    </row>
    <row r="2848" spans="2:16">
      <c r="B2848" s="267">
        <v>46310</v>
      </c>
      <c r="C2848" s="261" t="s">
        <v>7654</v>
      </c>
      <c r="D2848" s="261" t="s">
        <v>9995</v>
      </c>
      <c r="E2848" s="261" t="s">
        <v>9818</v>
      </c>
      <c r="F2848" s="261">
        <v>468.86968502681702</v>
      </c>
      <c r="G2848" s="261" t="s">
        <v>7347</v>
      </c>
      <c r="H2848" s="261" t="s">
        <v>2933</v>
      </c>
      <c r="I2848" s="261" t="s">
        <v>10577</v>
      </c>
      <c r="J2848" s="213"/>
      <c r="K2848" s="214"/>
      <c r="L2848" s="214"/>
      <c r="M2848" s="214"/>
      <c r="N2848" s="214"/>
      <c r="O2848" s="214"/>
      <c r="P2848" s="216"/>
    </row>
    <row r="2849" spans="2:16">
      <c r="B2849" s="267">
        <v>46310</v>
      </c>
      <c r="C2849" s="261" t="s">
        <v>7654</v>
      </c>
      <c r="D2849" s="261" t="s">
        <v>9995</v>
      </c>
      <c r="E2849" s="261" t="s">
        <v>9818</v>
      </c>
      <c r="F2849" s="261">
        <v>468.86397549137467</v>
      </c>
      <c r="G2849" s="261" t="s">
        <v>7347</v>
      </c>
      <c r="H2849" s="261" t="s">
        <v>2935</v>
      </c>
      <c r="I2849" s="261" t="s">
        <v>10578</v>
      </c>
      <c r="J2849" s="213"/>
      <c r="K2849" s="214"/>
      <c r="L2849" s="214"/>
      <c r="M2849" s="214"/>
      <c r="N2849" s="214"/>
      <c r="O2849" s="214"/>
      <c r="P2849" s="216"/>
    </row>
    <row r="2850" spans="2:16">
      <c r="B2850" s="267">
        <v>46310</v>
      </c>
      <c r="C2850" s="261" t="s">
        <v>7654</v>
      </c>
      <c r="D2850" s="261" t="s">
        <v>9995</v>
      </c>
      <c r="E2850" s="261" t="s">
        <v>9818</v>
      </c>
      <c r="F2850" s="261">
        <v>522.5430611865595</v>
      </c>
      <c r="G2850" s="261" t="s">
        <v>7347</v>
      </c>
      <c r="H2850" s="261" t="s">
        <v>2978</v>
      </c>
      <c r="I2850" s="261" t="s">
        <v>10579</v>
      </c>
      <c r="J2850" s="213"/>
      <c r="K2850" s="214"/>
      <c r="L2850" s="214"/>
      <c r="M2850" s="214"/>
      <c r="N2850" s="214"/>
      <c r="O2850" s="214"/>
      <c r="P2850" s="216"/>
    </row>
    <row r="2851" spans="2:16">
      <c r="B2851" s="267">
        <v>46310</v>
      </c>
      <c r="C2851" s="261" t="s">
        <v>7654</v>
      </c>
      <c r="D2851" s="261" t="s">
        <v>9995</v>
      </c>
      <c r="E2851" s="261" t="s">
        <v>9818</v>
      </c>
      <c r="F2851" s="261">
        <v>955.56516856743838</v>
      </c>
      <c r="G2851" s="261" t="s">
        <v>7347</v>
      </c>
      <c r="H2851" s="261" t="s">
        <v>2865</v>
      </c>
      <c r="I2851" s="261" t="s">
        <v>10580</v>
      </c>
      <c r="J2851" s="213"/>
      <c r="K2851" s="214"/>
      <c r="L2851" s="214"/>
      <c r="M2851" s="214"/>
      <c r="N2851" s="214"/>
      <c r="O2851" s="214"/>
      <c r="P2851" s="216"/>
    </row>
    <row r="2852" spans="2:16">
      <c r="B2852" s="267">
        <v>46310</v>
      </c>
      <c r="C2852" s="261" t="s">
        <v>7654</v>
      </c>
      <c r="D2852" s="261" t="s">
        <v>9995</v>
      </c>
      <c r="E2852" s="261" t="s">
        <v>9818</v>
      </c>
      <c r="F2852" s="261">
        <v>405.78435635566711</v>
      </c>
      <c r="G2852" s="261" t="s">
        <v>7347</v>
      </c>
      <c r="H2852" s="261" t="s">
        <v>10581</v>
      </c>
      <c r="I2852" s="261" t="s">
        <v>10582</v>
      </c>
      <c r="J2852" s="213"/>
      <c r="K2852" s="214"/>
      <c r="L2852" s="214"/>
      <c r="M2852" s="214"/>
      <c r="N2852" s="214"/>
      <c r="O2852" s="214"/>
      <c r="P2852" s="216"/>
    </row>
    <row r="2853" spans="2:16">
      <c r="B2853" s="267">
        <v>46310</v>
      </c>
      <c r="C2853" s="261" t="s">
        <v>7654</v>
      </c>
      <c r="D2853" s="261" t="s">
        <v>9995</v>
      </c>
      <c r="E2853" s="261" t="s">
        <v>9818</v>
      </c>
      <c r="F2853" s="261">
        <v>611.93991644307971</v>
      </c>
      <c r="G2853" s="261" t="s">
        <v>7347</v>
      </c>
      <c r="H2853" s="261" t="s">
        <v>2864</v>
      </c>
      <c r="I2853" s="261" t="s">
        <v>10583</v>
      </c>
      <c r="J2853" s="213"/>
      <c r="K2853" s="214"/>
      <c r="L2853" s="214"/>
      <c r="M2853" s="214"/>
      <c r="N2853" s="214"/>
      <c r="O2853" s="214"/>
      <c r="P2853" s="216"/>
    </row>
    <row r="2854" spans="2:16">
      <c r="B2854" s="267">
        <v>46310</v>
      </c>
      <c r="C2854" s="261" t="s">
        <v>7654</v>
      </c>
      <c r="D2854" s="261" t="s">
        <v>9995</v>
      </c>
      <c r="E2854" s="261" t="s">
        <v>9818</v>
      </c>
      <c r="F2854" s="261">
        <v>714.23140700208023</v>
      </c>
      <c r="G2854" s="261" t="s">
        <v>7347</v>
      </c>
      <c r="H2854" s="261" t="s">
        <v>2989</v>
      </c>
      <c r="I2854" s="261" t="s">
        <v>10584</v>
      </c>
      <c r="J2854" s="213"/>
      <c r="K2854" s="214"/>
      <c r="L2854" s="214"/>
      <c r="M2854" s="214"/>
      <c r="N2854" s="214"/>
      <c r="O2854" s="214"/>
      <c r="P2854" s="216"/>
    </row>
    <row r="2855" spans="2:16">
      <c r="B2855" s="267">
        <v>46310</v>
      </c>
      <c r="C2855" s="261" t="s">
        <v>7654</v>
      </c>
      <c r="D2855" s="261" t="s">
        <v>9995</v>
      </c>
      <c r="E2855" s="261" t="s">
        <v>9818</v>
      </c>
      <c r="F2855" s="261">
        <v>550.13453710172325</v>
      </c>
      <c r="G2855" s="261" t="s">
        <v>7347</v>
      </c>
      <c r="H2855" s="261" t="s">
        <v>2945</v>
      </c>
      <c r="I2855" s="261" t="s">
        <v>10585</v>
      </c>
      <c r="J2855" s="213"/>
      <c r="K2855" s="214"/>
      <c r="L2855" s="214"/>
      <c r="M2855" s="214"/>
      <c r="N2855" s="214"/>
      <c r="O2855" s="214"/>
      <c r="P2855" s="216"/>
    </row>
    <row r="2856" spans="2:16">
      <c r="B2856" s="267">
        <v>46310</v>
      </c>
      <c r="C2856" s="261" t="s">
        <v>7654</v>
      </c>
      <c r="D2856" s="261" t="s">
        <v>9995</v>
      </c>
      <c r="E2856" s="261" t="s">
        <v>9818</v>
      </c>
      <c r="F2856" s="261">
        <v>493.65512708201999</v>
      </c>
      <c r="G2856" s="261" t="s">
        <v>7347</v>
      </c>
      <c r="H2856" s="261" t="s">
        <v>2988</v>
      </c>
      <c r="I2856" s="261" t="s">
        <v>10586</v>
      </c>
      <c r="J2856" s="213"/>
      <c r="K2856" s="214"/>
      <c r="L2856" s="214"/>
      <c r="M2856" s="214"/>
      <c r="N2856" s="214"/>
      <c r="O2856" s="214"/>
      <c r="P2856" s="216"/>
    </row>
    <row r="2857" spans="2:16">
      <c r="B2857" s="267">
        <v>46310</v>
      </c>
      <c r="C2857" s="261" t="s">
        <v>7654</v>
      </c>
      <c r="D2857" s="261" t="s">
        <v>9995</v>
      </c>
      <c r="E2857" s="261" t="s">
        <v>9818</v>
      </c>
      <c r="F2857" s="261">
        <v>429.26579468045378</v>
      </c>
      <c r="G2857" s="261" t="s">
        <v>7347</v>
      </c>
      <c r="H2857" s="261" t="s">
        <v>7327</v>
      </c>
      <c r="I2857" s="261" t="s">
        <v>10587</v>
      </c>
      <c r="J2857" s="213"/>
      <c r="K2857" s="214"/>
      <c r="L2857" s="214"/>
      <c r="M2857" s="214"/>
      <c r="N2857" s="214"/>
      <c r="O2857" s="214"/>
      <c r="P2857" s="216"/>
    </row>
    <row r="2858" spans="2:16">
      <c r="B2858" s="267">
        <v>46310</v>
      </c>
      <c r="C2858" s="261" t="s">
        <v>7654</v>
      </c>
      <c r="D2858" s="261" t="s">
        <v>9995</v>
      </c>
      <c r="E2858" s="261" t="s">
        <v>9818</v>
      </c>
      <c r="F2858" s="261">
        <v>496.4561853678897</v>
      </c>
      <c r="G2858" s="261" t="s">
        <v>7347</v>
      </c>
      <c r="H2858" s="261" t="s">
        <v>2987</v>
      </c>
      <c r="I2858" s="261" t="s">
        <v>10588</v>
      </c>
      <c r="J2858" s="213"/>
      <c r="K2858" s="214"/>
      <c r="L2858" s="214"/>
      <c r="M2858" s="214"/>
      <c r="N2858" s="214"/>
      <c r="O2858" s="214"/>
      <c r="P2858" s="216"/>
    </row>
    <row r="2859" spans="2:16">
      <c r="B2859" s="267">
        <v>46310</v>
      </c>
      <c r="C2859" s="261" t="s">
        <v>11696</v>
      </c>
      <c r="D2859" s="261" t="s">
        <v>9995</v>
      </c>
      <c r="E2859" s="261" t="s">
        <v>9818</v>
      </c>
      <c r="F2859" s="261">
        <v>505.78832888230681</v>
      </c>
      <c r="G2859" s="261" t="s">
        <v>2996</v>
      </c>
      <c r="H2859" s="261" t="s">
        <v>2864</v>
      </c>
      <c r="I2859" s="261" t="s">
        <v>10589</v>
      </c>
      <c r="J2859" s="213"/>
      <c r="K2859" s="214"/>
      <c r="L2859" s="214"/>
      <c r="M2859" s="214"/>
      <c r="N2859" s="214"/>
      <c r="O2859" s="214"/>
      <c r="P2859" s="216"/>
    </row>
    <row r="2860" spans="2:16">
      <c r="B2860" s="267">
        <v>46310</v>
      </c>
      <c r="C2860" s="261" t="s">
        <v>11696</v>
      </c>
      <c r="D2860" s="261" t="s">
        <v>9995</v>
      </c>
      <c r="E2860" s="261" t="s">
        <v>9818</v>
      </c>
      <c r="F2860" s="261">
        <v>783.38513867929578</v>
      </c>
      <c r="G2860" s="261" t="s">
        <v>2996</v>
      </c>
      <c r="H2860" s="261" t="s">
        <v>2974</v>
      </c>
      <c r="I2860" s="261" t="s">
        <v>10590</v>
      </c>
      <c r="J2860" s="213"/>
      <c r="K2860" s="214"/>
      <c r="L2860" s="214"/>
      <c r="M2860" s="214"/>
      <c r="N2860" s="214"/>
      <c r="O2860" s="214"/>
      <c r="P2860" s="216"/>
    </row>
    <row r="2861" spans="2:16">
      <c r="B2861" s="267">
        <v>46310</v>
      </c>
      <c r="C2861" s="261" t="s">
        <v>7943</v>
      </c>
      <c r="D2861" s="261" t="s">
        <v>9995</v>
      </c>
      <c r="E2861" s="261" t="s">
        <v>3037</v>
      </c>
      <c r="F2861" s="261">
        <v>404.21715562418098</v>
      </c>
      <c r="G2861" s="261" t="s">
        <v>8216</v>
      </c>
      <c r="H2861" s="261" t="s">
        <v>2916</v>
      </c>
      <c r="I2861" s="261" t="s">
        <v>10610</v>
      </c>
      <c r="J2861" s="213"/>
      <c r="K2861" s="214"/>
      <c r="L2861" s="214"/>
      <c r="M2861" s="214"/>
      <c r="N2861" s="214"/>
      <c r="O2861" s="214"/>
      <c r="P2861" s="216"/>
    </row>
    <row r="2862" spans="2:16">
      <c r="B2862" s="267">
        <v>46310</v>
      </c>
      <c r="C2862" s="261" t="s">
        <v>7943</v>
      </c>
      <c r="D2862" s="261" t="s">
        <v>9995</v>
      </c>
      <c r="E2862" s="261" t="s">
        <v>3037</v>
      </c>
      <c r="F2862" s="261">
        <v>605.0174059458077</v>
      </c>
      <c r="G2862" s="261" t="s">
        <v>8219</v>
      </c>
      <c r="H2862" s="261" t="s">
        <v>3056</v>
      </c>
      <c r="I2862" s="261" t="s">
        <v>10611</v>
      </c>
      <c r="J2862" s="213"/>
      <c r="K2862" s="214"/>
      <c r="L2862" s="214"/>
      <c r="M2862" s="214"/>
      <c r="N2862" s="214"/>
      <c r="O2862" s="214"/>
      <c r="P2862" s="216"/>
    </row>
    <row r="2863" spans="2:16">
      <c r="B2863" s="267">
        <v>46310</v>
      </c>
      <c r="C2863" s="261" t="s">
        <v>7943</v>
      </c>
      <c r="D2863" s="261" t="s">
        <v>9995</v>
      </c>
      <c r="E2863" s="261" t="s">
        <v>3037</v>
      </c>
      <c r="F2863" s="261">
        <v>1268.16295537306</v>
      </c>
      <c r="G2863" s="261" t="s">
        <v>2919</v>
      </c>
      <c r="H2863" s="261" t="s">
        <v>2975</v>
      </c>
      <c r="I2863" s="261" t="s">
        <v>10612</v>
      </c>
      <c r="J2863" s="213"/>
      <c r="K2863" s="214"/>
      <c r="L2863" s="214"/>
      <c r="M2863" s="214"/>
      <c r="N2863" s="214"/>
      <c r="O2863" s="214"/>
      <c r="P2863" s="216"/>
    </row>
    <row r="2864" spans="2:16">
      <c r="B2864" s="267">
        <v>46310</v>
      </c>
      <c r="C2864" s="261" t="s">
        <v>7943</v>
      </c>
      <c r="D2864" s="261" t="s">
        <v>9995</v>
      </c>
      <c r="E2864" s="261" t="s">
        <v>3037</v>
      </c>
      <c r="F2864" s="261">
        <v>358.14328023791307</v>
      </c>
      <c r="G2864" s="261" t="s">
        <v>7920</v>
      </c>
      <c r="H2864" s="261" t="s">
        <v>2922</v>
      </c>
      <c r="I2864" s="261" t="s">
        <v>10613</v>
      </c>
      <c r="J2864" s="213"/>
      <c r="K2864" s="214"/>
      <c r="L2864" s="214"/>
      <c r="M2864" s="214"/>
      <c r="N2864" s="214"/>
      <c r="O2864" s="214"/>
      <c r="P2864" s="216"/>
    </row>
    <row r="2865" spans="2:16">
      <c r="B2865" s="267">
        <v>46310</v>
      </c>
      <c r="C2865" s="261" t="s">
        <v>7943</v>
      </c>
      <c r="D2865" s="261" t="s">
        <v>9995</v>
      </c>
      <c r="E2865" s="261" t="s">
        <v>3037</v>
      </c>
      <c r="F2865" s="261">
        <v>432.26733673736447</v>
      </c>
      <c r="G2865" s="261" t="s">
        <v>2919</v>
      </c>
      <c r="H2865" s="261" t="s">
        <v>2945</v>
      </c>
      <c r="I2865" s="261" t="s">
        <v>10614</v>
      </c>
      <c r="J2865" s="213"/>
      <c r="K2865" s="214"/>
      <c r="L2865" s="214"/>
      <c r="M2865" s="214"/>
      <c r="N2865" s="214"/>
      <c r="O2865" s="214"/>
      <c r="P2865" s="216"/>
    </row>
    <row r="2866" spans="2:16">
      <c r="B2866" s="267">
        <v>46310</v>
      </c>
      <c r="C2866" s="261" t="s">
        <v>7943</v>
      </c>
      <c r="D2866" s="261" t="s">
        <v>9995</v>
      </c>
      <c r="E2866" s="261" t="s">
        <v>3037</v>
      </c>
      <c r="F2866" s="261">
        <v>432.2692951746285</v>
      </c>
      <c r="G2866" s="261" t="s">
        <v>2919</v>
      </c>
      <c r="H2866" s="261" t="s">
        <v>2864</v>
      </c>
      <c r="I2866" s="261" t="s">
        <v>10615</v>
      </c>
      <c r="J2866" s="213"/>
      <c r="K2866" s="214"/>
      <c r="L2866" s="214"/>
      <c r="M2866" s="214"/>
      <c r="N2866" s="214"/>
      <c r="O2866" s="214"/>
      <c r="P2866" s="216"/>
    </row>
    <row r="2867" spans="2:16">
      <c r="B2867" s="267">
        <v>46310</v>
      </c>
      <c r="C2867" s="261" t="s">
        <v>7943</v>
      </c>
      <c r="D2867" s="261" t="s">
        <v>9995</v>
      </c>
      <c r="E2867" s="261" t="s">
        <v>3037</v>
      </c>
      <c r="F2867" s="261">
        <v>2508.28692285344</v>
      </c>
      <c r="G2867" s="261" t="s">
        <v>7493</v>
      </c>
      <c r="H2867" s="261" t="s">
        <v>7357</v>
      </c>
      <c r="I2867" s="261" t="s">
        <v>10221</v>
      </c>
      <c r="J2867" s="213"/>
      <c r="K2867" s="214"/>
      <c r="L2867" s="214"/>
      <c r="M2867" s="214"/>
      <c r="N2867" s="214"/>
      <c r="O2867" s="214"/>
      <c r="P2867" s="216"/>
    </row>
    <row r="2868" spans="2:16">
      <c r="B2868" s="267">
        <v>46310</v>
      </c>
      <c r="C2868" s="261" t="s">
        <v>7943</v>
      </c>
      <c r="D2868" s="261" t="s">
        <v>9995</v>
      </c>
      <c r="E2868" s="261" t="s">
        <v>3045</v>
      </c>
      <c r="F2868" s="261">
        <v>3108.2266283128411</v>
      </c>
      <c r="G2868" s="261" t="s">
        <v>7493</v>
      </c>
      <c r="H2868" s="261" t="s">
        <v>2928</v>
      </c>
      <c r="I2868" s="261" t="s">
        <v>10616</v>
      </c>
      <c r="J2868" s="213"/>
      <c r="K2868" s="214"/>
      <c r="L2868" s="214"/>
      <c r="M2868" s="214"/>
      <c r="N2868" s="214"/>
      <c r="O2868" s="214"/>
      <c r="P2868" s="216"/>
    </row>
    <row r="2869" spans="2:16">
      <c r="B2869" s="267">
        <v>46311</v>
      </c>
      <c r="C2869" s="261" t="s">
        <v>7654</v>
      </c>
      <c r="D2869" s="261" t="s">
        <v>9995</v>
      </c>
      <c r="E2869" s="261" t="s">
        <v>3046</v>
      </c>
      <c r="F2869" s="261">
        <v>477.47181527502829</v>
      </c>
      <c r="G2869" s="261" t="s">
        <v>3004</v>
      </c>
      <c r="H2869" s="261" t="s">
        <v>2939</v>
      </c>
      <c r="I2869" s="261" t="s">
        <v>10617</v>
      </c>
      <c r="J2869" s="213"/>
      <c r="K2869" s="214"/>
      <c r="L2869" s="214"/>
      <c r="M2869" s="214"/>
      <c r="N2869" s="214"/>
      <c r="O2869" s="214"/>
      <c r="P2869" s="216"/>
    </row>
    <row r="2870" spans="2:16">
      <c r="B2870" s="267">
        <v>46311</v>
      </c>
      <c r="C2870" s="261" t="s">
        <v>7654</v>
      </c>
      <c r="D2870" s="261" t="s">
        <v>9995</v>
      </c>
      <c r="E2870" s="261" t="s">
        <v>3046</v>
      </c>
      <c r="F2870" s="261">
        <v>478.4977418538183</v>
      </c>
      <c r="G2870" s="261" t="s">
        <v>3004</v>
      </c>
      <c r="H2870" s="261" t="s">
        <v>2938</v>
      </c>
      <c r="I2870" s="261" t="s">
        <v>10618</v>
      </c>
      <c r="J2870" s="213"/>
      <c r="K2870" s="214"/>
      <c r="L2870" s="214"/>
      <c r="M2870" s="214"/>
      <c r="N2870" s="214"/>
      <c r="O2870" s="214"/>
      <c r="P2870" s="216"/>
    </row>
    <row r="2871" spans="2:16">
      <c r="B2871" s="267">
        <v>46311</v>
      </c>
      <c r="C2871" s="261" t="s">
        <v>7654</v>
      </c>
      <c r="D2871" s="261" t="s">
        <v>9995</v>
      </c>
      <c r="E2871" s="261" t="s">
        <v>3046</v>
      </c>
      <c r="F2871" s="261">
        <v>504.01930945180362</v>
      </c>
      <c r="G2871" s="261" t="s">
        <v>7345</v>
      </c>
      <c r="H2871" s="261" t="s">
        <v>2974</v>
      </c>
      <c r="I2871" s="261" t="s">
        <v>10619</v>
      </c>
      <c r="J2871" s="213"/>
      <c r="K2871" s="214"/>
      <c r="L2871" s="214"/>
      <c r="M2871" s="214"/>
      <c r="N2871" s="214"/>
      <c r="O2871" s="214"/>
      <c r="P2871" s="216"/>
    </row>
    <row r="2872" spans="2:16">
      <c r="B2872" s="267">
        <v>46311</v>
      </c>
      <c r="C2872" s="261" t="s">
        <v>7654</v>
      </c>
      <c r="D2872" s="261" t="s">
        <v>9995</v>
      </c>
      <c r="E2872" s="261" t="s">
        <v>3046</v>
      </c>
      <c r="F2872" s="261">
        <v>501.92607572115958</v>
      </c>
      <c r="G2872" s="261" t="s">
        <v>7345</v>
      </c>
      <c r="H2872" s="261" t="s">
        <v>2975</v>
      </c>
      <c r="I2872" s="261" t="s">
        <v>10620</v>
      </c>
      <c r="J2872" s="213"/>
      <c r="K2872" s="214"/>
      <c r="L2872" s="214"/>
      <c r="M2872" s="214"/>
      <c r="N2872" s="214"/>
      <c r="O2872" s="214"/>
      <c r="P2872" s="216"/>
    </row>
    <row r="2873" spans="2:16">
      <c r="B2873" s="267">
        <v>46311</v>
      </c>
      <c r="C2873" s="261" t="s">
        <v>7654</v>
      </c>
      <c r="D2873" s="261" t="s">
        <v>9995</v>
      </c>
      <c r="E2873" s="261" t="s">
        <v>3046</v>
      </c>
      <c r="F2873" s="261">
        <v>405.00730309821671</v>
      </c>
      <c r="G2873" s="261" t="s">
        <v>7345</v>
      </c>
      <c r="H2873" s="261" t="s">
        <v>3021</v>
      </c>
      <c r="I2873" s="261" t="s">
        <v>10621</v>
      </c>
      <c r="J2873" s="213"/>
      <c r="K2873" s="214"/>
      <c r="L2873" s="214"/>
      <c r="M2873" s="214"/>
      <c r="N2873" s="214"/>
      <c r="O2873" s="214"/>
      <c r="P2873" s="216"/>
    </row>
    <row r="2874" spans="2:16">
      <c r="B2874" s="267">
        <v>46311</v>
      </c>
      <c r="C2874" s="261" t="s">
        <v>7654</v>
      </c>
      <c r="D2874" s="261" t="s">
        <v>9995</v>
      </c>
      <c r="E2874" s="261" t="s">
        <v>3046</v>
      </c>
      <c r="F2874" s="261">
        <v>501.92132306285203</v>
      </c>
      <c r="G2874" s="261" t="s">
        <v>7345</v>
      </c>
      <c r="H2874" s="261" t="s">
        <v>2866</v>
      </c>
      <c r="I2874" s="261" t="s">
        <v>10622</v>
      </c>
      <c r="J2874" s="213"/>
      <c r="K2874" s="214"/>
      <c r="L2874" s="214"/>
      <c r="M2874" s="214"/>
      <c r="N2874" s="214"/>
      <c r="O2874" s="214"/>
      <c r="P2874" s="216"/>
    </row>
    <row r="2875" spans="2:16">
      <c r="B2875" s="267">
        <v>46311</v>
      </c>
      <c r="C2875" s="261" t="s">
        <v>7654</v>
      </c>
      <c r="D2875" s="261" t="s">
        <v>9995</v>
      </c>
      <c r="E2875" s="261" t="s">
        <v>3046</v>
      </c>
      <c r="F2875" s="261">
        <v>405.01010270603001</v>
      </c>
      <c r="G2875" s="261" t="s">
        <v>7345</v>
      </c>
      <c r="H2875" s="261" t="s">
        <v>2984</v>
      </c>
      <c r="I2875" s="261" t="s">
        <v>10623</v>
      </c>
      <c r="J2875" s="213"/>
      <c r="K2875" s="214"/>
      <c r="L2875" s="214"/>
      <c r="M2875" s="214"/>
      <c r="N2875" s="214"/>
      <c r="O2875" s="214"/>
      <c r="P2875" s="216"/>
    </row>
    <row r="2876" spans="2:16">
      <c r="B2876" s="267">
        <v>46311</v>
      </c>
      <c r="C2876" s="261" t="s">
        <v>7654</v>
      </c>
      <c r="D2876" s="261" t="s">
        <v>9995</v>
      </c>
      <c r="E2876" s="261" t="s">
        <v>3046</v>
      </c>
      <c r="F2876" s="261">
        <v>471.51449859142298</v>
      </c>
      <c r="G2876" s="261" t="s">
        <v>7345</v>
      </c>
      <c r="H2876" s="261" t="s">
        <v>2976</v>
      </c>
      <c r="I2876" s="261" t="s">
        <v>10624</v>
      </c>
      <c r="J2876" s="213"/>
      <c r="K2876" s="214"/>
      <c r="L2876" s="214"/>
      <c r="M2876" s="214"/>
      <c r="N2876" s="214"/>
      <c r="O2876" s="214"/>
      <c r="P2876" s="216"/>
    </row>
    <row r="2877" spans="2:16">
      <c r="B2877" s="267">
        <v>46311</v>
      </c>
      <c r="C2877" s="261" t="s">
        <v>7654</v>
      </c>
      <c r="D2877" s="261" t="s">
        <v>9995</v>
      </c>
      <c r="E2877" s="261" t="s">
        <v>3046</v>
      </c>
      <c r="F2877" s="261">
        <v>457.5456752423197</v>
      </c>
      <c r="G2877" s="261" t="s">
        <v>3004</v>
      </c>
      <c r="H2877" s="261" t="s">
        <v>2986</v>
      </c>
      <c r="I2877" s="261" t="s">
        <v>10625</v>
      </c>
      <c r="J2877" s="213"/>
      <c r="K2877" s="214"/>
      <c r="L2877" s="214"/>
      <c r="M2877" s="214"/>
      <c r="N2877" s="214"/>
      <c r="O2877" s="214"/>
      <c r="P2877" s="216"/>
    </row>
    <row r="2878" spans="2:16">
      <c r="B2878" s="267">
        <v>46311</v>
      </c>
      <c r="C2878" s="261" t="s">
        <v>7654</v>
      </c>
      <c r="D2878" s="261" t="s">
        <v>9995</v>
      </c>
      <c r="E2878" s="261" t="s">
        <v>3046</v>
      </c>
      <c r="F2878" s="261">
        <v>445.3975346237421</v>
      </c>
      <c r="G2878" s="261" t="s">
        <v>3004</v>
      </c>
      <c r="H2878" s="261" t="s">
        <v>2985</v>
      </c>
      <c r="I2878" s="261" t="s">
        <v>10626</v>
      </c>
      <c r="J2878" s="213"/>
      <c r="K2878" s="214"/>
      <c r="L2878" s="214"/>
      <c r="M2878" s="214"/>
      <c r="N2878" s="214"/>
      <c r="O2878" s="214"/>
      <c r="P2878" s="216"/>
    </row>
    <row r="2879" spans="2:16">
      <c r="B2879" s="267">
        <v>46311</v>
      </c>
      <c r="C2879" s="261" t="s">
        <v>7654</v>
      </c>
      <c r="D2879" s="261" t="s">
        <v>9995</v>
      </c>
      <c r="E2879" s="261" t="s">
        <v>3046</v>
      </c>
      <c r="F2879" s="261">
        <v>445.39933458715677</v>
      </c>
      <c r="G2879" s="261" t="s">
        <v>3004</v>
      </c>
      <c r="H2879" s="261" t="s">
        <v>3022</v>
      </c>
      <c r="I2879" s="261" t="s">
        <v>10627</v>
      </c>
      <c r="J2879" s="213"/>
      <c r="K2879" s="214"/>
      <c r="L2879" s="214"/>
      <c r="M2879" s="214"/>
      <c r="N2879" s="214"/>
      <c r="O2879" s="214"/>
      <c r="P2879" s="216"/>
    </row>
    <row r="2880" spans="2:16">
      <c r="B2880" s="267">
        <v>46311</v>
      </c>
      <c r="C2880" s="261" t="s">
        <v>7654</v>
      </c>
      <c r="D2880" s="261" t="s">
        <v>9995</v>
      </c>
      <c r="E2880" s="261" t="s">
        <v>3046</v>
      </c>
      <c r="F2880" s="261">
        <v>477.46977821737528</v>
      </c>
      <c r="G2880" s="261" t="s">
        <v>3004</v>
      </c>
      <c r="H2880" s="261" t="s">
        <v>2979</v>
      </c>
      <c r="I2880" s="261" t="s">
        <v>10628</v>
      </c>
      <c r="J2880" s="213"/>
      <c r="K2880" s="214"/>
      <c r="L2880" s="214"/>
      <c r="M2880" s="214"/>
      <c r="N2880" s="214"/>
      <c r="O2880" s="214"/>
      <c r="P2880" s="216"/>
    </row>
    <row r="2881" spans="2:16">
      <c r="B2881" s="267">
        <v>46311</v>
      </c>
      <c r="C2881" s="261" t="s">
        <v>7654</v>
      </c>
      <c r="D2881" s="261" t="s">
        <v>9995</v>
      </c>
      <c r="E2881" s="261" t="s">
        <v>3046</v>
      </c>
      <c r="F2881" s="261">
        <v>477.47306227870291</v>
      </c>
      <c r="G2881" s="261" t="s">
        <v>3004</v>
      </c>
      <c r="H2881" s="261" t="s">
        <v>2940</v>
      </c>
      <c r="I2881" s="261" t="s">
        <v>10629</v>
      </c>
      <c r="J2881" s="213"/>
      <c r="K2881" s="214"/>
      <c r="L2881" s="214"/>
      <c r="M2881" s="214"/>
      <c r="N2881" s="214"/>
      <c r="O2881" s="214"/>
      <c r="P2881" s="216"/>
    </row>
    <row r="2882" spans="2:16">
      <c r="B2882" s="267">
        <v>46311</v>
      </c>
      <c r="C2882" s="261" t="s">
        <v>7654</v>
      </c>
      <c r="D2882" s="261" t="s">
        <v>9995</v>
      </c>
      <c r="E2882" s="261" t="s">
        <v>3046</v>
      </c>
      <c r="F2882" s="261">
        <v>915.16305968724191</v>
      </c>
      <c r="G2882" s="261" t="s">
        <v>3004</v>
      </c>
      <c r="H2882" s="261" t="s">
        <v>10630</v>
      </c>
      <c r="I2882" s="261" t="s">
        <v>10631</v>
      </c>
      <c r="J2882" s="213"/>
      <c r="K2882" s="214"/>
      <c r="L2882" s="214"/>
      <c r="M2882" s="214"/>
      <c r="N2882" s="214"/>
      <c r="O2882" s="214"/>
      <c r="P2882" s="216"/>
    </row>
    <row r="2883" spans="2:16">
      <c r="B2883" s="267">
        <v>46311</v>
      </c>
      <c r="C2883" s="261" t="s">
        <v>7654</v>
      </c>
      <c r="D2883" s="261" t="s">
        <v>9995</v>
      </c>
      <c r="E2883" s="261" t="s">
        <v>3046</v>
      </c>
      <c r="F2883" s="261">
        <v>447.75783597864211</v>
      </c>
      <c r="G2883" s="261" t="s">
        <v>3004</v>
      </c>
      <c r="H2883" s="261" t="s">
        <v>2997</v>
      </c>
      <c r="I2883" s="261" t="s">
        <v>10632</v>
      </c>
      <c r="J2883" s="213"/>
      <c r="K2883" s="214"/>
      <c r="L2883" s="214"/>
      <c r="M2883" s="214"/>
      <c r="N2883" s="214"/>
      <c r="O2883" s="214"/>
      <c r="P2883" s="216"/>
    </row>
    <row r="2884" spans="2:16">
      <c r="B2884" s="267">
        <v>46311</v>
      </c>
      <c r="C2884" s="261" t="s">
        <v>7654</v>
      </c>
      <c r="D2884" s="261" t="s">
        <v>9995</v>
      </c>
      <c r="E2884" s="261" t="s">
        <v>3046</v>
      </c>
      <c r="F2884" s="261">
        <v>468.0444001853466</v>
      </c>
      <c r="G2884" s="261" t="s">
        <v>2987</v>
      </c>
      <c r="H2884" s="261" t="s">
        <v>2866</v>
      </c>
      <c r="I2884" s="261" t="s">
        <v>10633</v>
      </c>
      <c r="J2884" s="213"/>
      <c r="K2884" s="214"/>
      <c r="L2884" s="214"/>
      <c r="M2884" s="214"/>
      <c r="N2884" s="214"/>
      <c r="O2884" s="214"/>
      <c r="P2884" s="216"/>
    </row>
    <row r="2885" spans="2:16">
      <c r="B2885" s="267">
        <v>46311</v>
      </c>
      <c r="C2885" s="261" t="s">
        <v>7654</v>
      </c>
      <c r="D2885" s="261" t="s">
        <v>9995</v>
      </c>
      <c r="E2885" s="261" t="s">
        <v>3046</v>
      </c>
      <c r="F2885" s="261">
        <v>602.14211776526645</v>
      </c>
      <c r="G2885" s="261" t="s">
        <v>2987</v>
      </c>
      <c r="H2885" s="261" t="s">
        <v>7335</v>
      </c>
      <c r="I2885" s="261" t="s">
        <v>10634</v>
      </c>
      <c r="J2885" s="213"/>
      <c r="K2885" s="214"/>
      <c r="L2885" s="214"/>
      <c r="M2885" s="214"/>
      <c r="N2885" s="214"/>
      <c r="O2885" s="214"/>
      <c r="P2885" s="216"/>
    </row>
    <row r="2886" spans="2:16">
      <c r="B2886" s="267">
        <v>46311</v>
      </c>
      <c r="C2886" s="261" t="s">
        <v>7654</v>
      </c>
      <c r="D2886" s="261" t="s">
        <v>9995</v>
      </c>
      <c r="E2886" s="261" t="s">
        <v>3046</v>
      </c>
      <c r="F2886" s="261">
        <v>633.79309197608382</v>
      </c>
      <c r="G2886" s="261" t="s">
        <v>2987</v>
      </c>
      <c r="H2886" s="261" t="s">
        <v>2864</v>
      </c>
      <c r="I2886" s="261" t="s">
        <v>10635</v>
      </c>
      <c r="J2886" s="213"/>
      <c r="K2886" s="214"/>
      <c r="L2886" s="214"/>
      <c r="M2886" s="214"/>
      <c r="N2886" s="214"/>
      <c r="O2886" s="214"/>
      <c r="P2886" s="216"/>
    </row>
    <row r="2887" spans="2:16">
      <c r="B2887" s="267">
        <v>46311</v>
      </c>
      <c r="C2887" s="261" t="s">
        <v>7654</v>
      </c>
      <c r="D2887" s="261" t="s">
        <v>9995</v>
      </c>
      <c r="E2887" s="261" t="s">
        <v>3046</v>
      </c>
      <c r="F2887" s="261">
        <v>507.96208722703159</v>
      </c>
      <c r="G2887" s="261" t="s">
        <v>3003</v>
      </c>
      <c r="H2887" s="261" t="s">
        <v>2864</v>
      </c>
      <c r="I2887" s="261" t="s">
        <v>10636</v>
      </c>
      <c r="J2887" s="213"/>
      <c r="K2887" s="214"/>
      <c r="L2887" s="214"/>
      <c r="M2887" s="214"/>
      <c r="N2887" s="214"/>
      <c r="O2887" s="214"/>
      <c r="P2887" s="216"/>
    </row>
    <row r="2888" spans="2:16">
      <c r="B2888" s="267">
        <v>46311</v>
      </c>
      <c r="C2888" s="261" t="s">
        <v>7654</v>
      </c>
      <c r="D2888" s="261" t="s">
        <v>9995</v>
      </c>
      <c r="E2888" s="261" t="s">
        <v>3046</v>
      </c>
      <c r="F2888" s="261">
        <v>1203.306314435365</v>
      </c>
      <c r="G2888" s="261" t="s">
        <v>3003</v>
      </c>
      <c r="H2888" s="261" t="s">
        <v>2865</v>
      </c>
      <c r="I2888" s="261" t="s">
        <v>10637</v>
      </c>
      <c r="J2888" s="213"/>
      <c r="K2888" s="214"/>
      <c r="L2888" s="214"/>
      <c r="M2888" s="214"/>
      <c r="N2888" s="214"/>
      <c r="O2888" s="214"/>
      <c r="P2888" s="216"/>
    </row>
    <row r="2889" spans="2:16">
      <c r="B2889" s="267">
        <v>46311</v>
      </c>
      <c r="C2889" s="261" t="s">
        <v>7654</v>
      </c>
      <c r="D2889" s="261" t="s">
        <v>9995</v>
      </c>
      <c r="E2889" s="261" t="s">
        <v>3046</v>
      </c>
      <c r="F2889" s="261">
        <v>898.17947245216874</v>
      </c>
      <c r="G2889" s="261" t="s">
        <v>3004</v>
      </c>
      <c r="H2889" s="261" t="s">
        <v>2865</v>
      </c>
      <c r="I2889" s="261" t="s">
        <v>10638</v>
      </c>
      <c r="J2889" s="213"/>
      <c r="K2889" s="214"/>
      <c r="L2889" s="214"/>
      <c r="M2889" s="214"/>
      <c r="N2889" s="214"/>
      <c r="O2889" s="214"/>
      <c r="P2889" s="216"/>
    </row>
    <row r="2890" spans="2:16">
      <c r="B2890" s="267">
        <v>46311</v>
      </c>
      <c r="C2890" s="261" t="s">
        <v>7654</v>
      </c>
      <c r="D2890" s="261" t="s">
        <v>9995</v>
      </c>
      <c r="E2890" s="261" t="s">
        <v>3046</v>
      </c>
      <c r="F2890" s="261">
        <v>672.34176138788462</v>
      </c>
      <c r="G2890" s="261" t="s">
        <v>3004</v>
      </c>
      <c r="H2890" s="261" t="s">
        <v>3000</v>
      </c>
      <c r="I2890" s="261" t="s">
        <v>10639</v>
      </c>
      <c r="J2890" s="213"/>
      <c r="K2890" s="214"/>
      <c r="L2890" s="214"/>
      <c r="M2890" s="214"/>
      <c r="N2890" s="214"/>
      <c r="O2890" s="214"/>
      <c r="P2890" s="216"/>
    </row>
    <row r="2891" spans="2:16">
      <c r="B2891" s="267">
        <v>46311</v>
      </c>
      <c r="C2891" s="261" t="s">
        <v>7654</v>
      </c>
      <c r="D2891" s="261" t="s">
        <v>9995</v>
      </c>
      <c r="E2891" s="261" t="s">
        <v>3046</v>
      </c>
      <c r="F2891" s="261">
        <v>449.14999144943431</v>
      </c>
      <c r="G2891" s="261" t="s">
        <v>3004</v>
      </c>
      <c r="H2891" s="261" t="s">
        <v>2999</v>
      </c>
      <c r="I2891" s="261" t="s">
        <v>10640</v>
      </c>
      <c r="J2891" s="213"/>
      <c r="K2891" s="214"/>
      <c r="L2891" s="214"/>
      <c r="M2891" s="214"/>
      <c r="N2891" s="214"/>
      <c r="O2891" s="214"/>
      <c r="P2891" s="216"/>
    </row>
    <row r="2892" spans="2:16">
      <c r="B2892" s="267">
        <v>46311</v>
      </c>
      <c r="C2892" s="261" t="s">
        <v>7654</v>
      </c>
      <c r="D2892" s="261" t="s">
        <v>9995</v>
      </c>
      <c r="E2892" s="261" t="s">
        <v>3046</v>
      </c>
      <c r="F2892" s="261">
        <v>447.75642978213727</v>
      </c>
      <c r="G2892" s="261" t="s">
        <v>3004</v>
      </c>
      <c r="H2892" s="261" t="s">
        <v>2998</v>
      </c>
      <c r="I2892" s="261" t="s">
        <v>10641</v>
      </c>
      <c r="J2892" s="213"/>
      <c r="K2892" s="214"/>
      <c r="L2892" s="214"/>
      <c r="M2892" s="214"/>
      <c r="N2892" s="214"/>
      <c r="O2892" s="214"/>
      <c r="P2892" s="216"/>
    </row>
    <row r="2893" spans="2:16">
      <c r="B2893" s="267">
        <v>46311</v>
      </c>
      <c r="C2893" s="261" t="s">
        <v>7654</v>
      </c>
      <c r="D2893" s="261" t="s">
        <v>9995</v>
      </c>
      <c r="E2893" s="261" t="s">
        <v>3037</v>
      </c>
      <c r="F2893" s="261">
        <v>1050.1519350014571</v>
      </c>
      <c r="G2893" s="261" t="s">
        <v>8303</v>
      </c>
      <c r="H2893" s="261" t="s">
        <v>2865</v>
      </c>
      <c r="I2893" s="261" t="s">
        <v>10642</v>
      </c>
      <c r="J2893" s="213"/>
      <c r="K2893" s="214"/>
      <c r="L2893" s="214"/>
      <c r="M2893" s="214"/>
      <c r="N2893" s="214"/>
      <c r="O2893" s="214"/>
      <c r="P2893" s="216"/>
    </row>
    <row r="2894" spans="2:16">
      <c r="B2894" s="267">
        <v>46311</v>
      </c>
      <c r="C2894" s="261" t="s">
        <v>7654</v>
      </c>
      <c r="D2894" s="261" t="s">
        <v>9995</v>
      </c>
      <c r="E2894" s="261" t="s">
        <v>3037</v>
      </c>
      <c r="F2894" s="261">
        <v>549.02234124971073</v>
      </c>
      <c r="G2894" s="261" t="s">
        <v>8303</v>
      </c>
      <c r="H2894" s="261" t="s">
        <v>7331</v>
      </c>
      <c r="I2894" s="261" t="s">
        <v>10643</v>
      </c>
      <c r="J2894" s="213"/>
      <c r="K2894" s="214"/>
      <c r="L2894" s="214"/>
      <c r="M2894" s="214"/>
      <c r="N2894" s="214"/>
      <c r="O2894" s="214"/>
      <c r="P2894" s="216"/>
    </row>
    <row r="2895" spans="2:16">
      <c r="B2895" s="267">
        <v>46311</v>
      </c>
      <c r="C2895" s="261" t="s">
        <v>7654</v>
      </c>
      <c r="D2895" s="261" t="s">
        <v>9995</v>
      </c>
      <c r="E2895" s="261" t="s">
        <v>3037</v>
      </c>
      <c r="F2895" s="261">
        <v>487.18023101612931</v>
      </c>
      <c r="G2895" s="261" t="s">
        <v>7345</v>
      </c>
      <c r="H2895" s="261" t="s">
        <v>2918</v>
      </c>
      <c r="I2895" s="261" t="s">
        <v>10644</v>
      </c>
      <c r="J2895" s="213"/>
      <c r="K2895" s="214"/>
      <c r="L2895" s="214"/>
      <c r="M2895" s="214"/>
      <c r="N2895" s="214"/>
      <c r="O2895" s="214"/>
      <c r="P2895" s="216"/>
    </row>
    <row r="2896" spans="2:16">
      <c r="B2896" s="267">
        <v>46311</v>
      </c>
      <c r="C2896" s="261" t="s">
        <v>7654</v>
      </c>
      <c r="D2896" s="261" t="s">
        <v>9995</v>
      </c>
      <c r="E2896" s="261" t="s">
        <v>3037</v>
      </c>
      <c r="F2896" s="261">
        <v>428.35825964808458</v>
      </c>
      <c r="G2896" s="261" t="s">
        <v>7344</v>
      </c>
      <c r="H2896" s="261" t="s">
        <v>2980</v>
      </c>
      <c r="I2896" s="261" t="s">
        <v>10645</v>
      </c>
      <c r="J2896" s="213"/>
      <c r="K2896" s="214"/>
      <c r="L2896" s="214"/>
      <c r="M2896" s="214"/>
      <c r="N2896" s="214"/>
      <c r="O2896" s="214"/>
      <c r="P2896" s="216"/>
    </row>
    <row r="2897" spans="2:16">
      <c r="B2897" s="267">
        <v>46311</v>
      </c>
      <c r="C2897" s="261" t="s">
        <v>7654</v>
      </c>
      <c r="D2897" s="261" t="s">
        <v>9995</v>
      </c>
      <c r="E2897" s="261" t="s">
        <v>3037</v>
      </c>
      <c r="F2897" s="261">
        <v>465.90096610970801</v>
      </c>
      <c r="G2897" s="261" t="s">
        <v>7344</v>
      </c>
      <c r="H2897" s="261" t="s">
        <v>2977</v>
      </c>
      <c r="I2897" s="261" t="s">
        <v>10646</v>
      </c>
      <c r="J2897" s="213"/>
      <c r="K2897" s="214"/>
      <c r="L2897" s="214"/>
      <c r="M2897" s="214"/>
      <c r="N2897" s="214"/>
      <c r="O2897" s="214"/>
      <c r="P2897" s="216"/>
    </row>
    <row r="2898" spans="2:16">
      <c r="B2898" s="267">
        <v>46311</v>
      </c>
      <c r="C2898" s="261" t="s">
        <v>7654</v>
      </c>
      <c r="D2898" s="261" t="s">
        <v>9995</v>
      </c>
      <c r="E2898" s="261" t="s">
        <v>3037</v>
      </c>
      <c r="F2898" s="261">
        <v>426.01051577553147</v>
      </c>
      <c r="G2898" s="261" t="s">
        <v>7344</v>
      </c>
      <c r="H2898" s="261" t="s">
        <v>10575</v>
      </c>
      <c r="I2898" s="261" t="s">
        <v>10647</v>
      </c>
      <c r="J2898" s="213"/>
      <c r="K2898" s="214"/>
      <c r="L2898" s="214"/>
      <c r="M2898" s="214"/>
      <c r="N2898" s="214"/>
      <c r="O2898" s="214"/>
      <c r="P2898" s="216"/>
    </row>
    <row r="2899" spans="2:16">
      <c r="B2899" s="267">
        <v>46311</v>
      </c>
      <c r="C2899" s="261" t="s">
        <v>11696</v>
      </c>
      <c r="D2899" s="261" t="s">
        <v>9995</v>
      </c>
      <c r="E2899" s="261" t="s">
        <v>3047</v>
      </c>
      <c r="F2899" s="261">
        <v>455.00109263975168</v>
      </c>
      <c r="G2899" s="261" t="s">
        <v>2993</v>
      </c>
      <c r="H2899" s="261" t="s">
        <v>2918</v>
      </c>
      <c r="I2899" s="261" t="s">
        <v>10648</v>
      </c>
      <c r="J2899" s="213"/>
      <c r="K2899" s="214"/>
      <c r="L2899" s="214"/>
      <c r="M2899" s="214"/>
      <c r="N2899" s="214"/>
      <c r="O2899" s="214"/>
      <c r="P2899" s="216"/>
    </row>
    <row r="2900" spans="2:16">
      <c r="B2900" s="267">
        <v>46311</v>
      </c>
      <c r="C2900" s="261" t="s">
        <v>11696</v>
      </c>
      <c r="D2900" s="261" t="s">
        <v>9995</v>
      </c>
      <c r="E2900" s="261" t="s">
        <v>3047</v>
      </c>
      <c r="F2900" s="261">
        <v>697.43567489087582</v>
      </c>
      <c r="G2900" s="261" t="s">
        <v>2997</v>
      </c>
      <c r="H2900" s="261" t="s">
        <v>2935</v>
      </c>
      <c r="I2900" s="261" t="s">
        <v>10649</v>
      </c>
      <c r="J2900" s="213"/>
      <c r="K2900" s="214"/>
      <c r="L2900" s="214"/>
      <c r="M2900" s="214"/>
      <c r="N2900" s="214"/>
      <c r="O2900" s="214"/>
      <c r="P2900" s="216"/>
    </row>
    <row r="2901" spans="2:16">
      <c r="B2901" s="267">
        <v>46311</v>
      </c>
      <c r="C2901" s="261" t="s">
        <v>11696</v>
      </c>
      <c r="D2901" s="261" t="s">
        <v>9995</v>
      </c>
      <c r="E2901" s="261" t="s">
        <v>3047</v>
      </c>
      <c r="F2901" s="261">
        <v>517.58186280541122</v>
      </c>
      <c r="G2901" s="261" t="s">
        <v>2997</v>
      </c>
      <c r="H2901" s="261" t="s">
        <v>2936</v>
      </c>
      <c r="I2901" s="261" t="s">
        <v>10650</v>
      </c>
      <c r="J2901" s="213"/>
      <c r="K2901" s="214"/>
      <c r="L2901" s="214"/>
      <c r="M2901" s="214"/>
      <c r="N2901" s="214"/>
      <c r="O2901" s="214"/>
      <c r="P2901" s="216"/>
    </row>
    <row r="2902" spans="2:16">
      <c r="B2902" s="267">
        <v>46311</v>
      </c>
      <c r="C2902" s="261" t="s">
        <v>11696</v>
      </c>
      <c r="D2902" s="261" t="s">
        <v>9995</v>
      </c>
      <c r="E2902" s="261" t="s">
        <v>3047</v>
      </c>
      <c r="F2902" s="261">
        <v>488.6080155603704</v>
      </c>
      <c r="G2902" s="261" t="s">
        <v>7333</v>
      </c>
      <c r="H2902" s="261" t="s">
        <v>2982</v>
      </c>
      <c r="I2902" s="261" t="s">
        <v>10651</v>
      </c>
      <c r="J2902" s="213"/>
      <c r="K2902" s="214"/>
      <c r="L2902" s="214"/>
      <c r="M2902" s="214"/>
      <c r="N2902" s="214"/>
      <c r="O2902" s="214"/>
      <c r="P2902" s="216"/>
    </row>
    <row r="2903" spans="2:16">
      <c r="B2903" s="267">
        <v>46311</v>
      </c>
      <c r="C2903" s="261" t="s">
        <v>11696</v>
      </c>
      <c r="D2903" s="261" t="s">
        <v>9995</v>
      </c>
      <c r="E2903" s="261" t="s">
        <v>3047</v>
      </c>
      <c r="F2903" s="261">
        <v>530.06579022668302</v>
      </c>
      <c r="G2903" s="261" t="s">
        <v>7333</v>
      </c>
      <c r="H2903" s="261" t="s">
        <v>2981</v>
      </c>
      <c r="I2903" s="261" t="s">
        <v>10652</v>
      </c>
      <c r="J2903" s="213"/>
      <c r="K2903" s="214"/>
      <c r="L2903" s="214"/>
      <c r="M2903" s="214"/>
      <c r="N2903" s="214"/>
      <c r="O2903" s="214"/>
      <c r="P2903" s="216"/>
    </row>
    <row r="2904" spans="2:16">
      <c r="B2904" s="267">
        <v>46311</v>
      </c>
      <c r="C2904" s="261" t="s">
        <v>11696</v>
      </c>
      <c r="D2904" s="261" t="s">
        <v>9995</v>
      </c>
      <c r="E2904" s="261" t="s">
        <v>3047</v>
      </c>
      <c r="F2904" s="261">
        <v>777.24148817546666</v>
      </c>
      <c r="G2904" s="261" t="s">
        <v>7333</v>
      </c>
      <c r="H2904" s="261" t="s">
        <v>2980</v>
      </c>
      <c r="I2904" s="261" t="s">
        <v>10653</v>
      </c>
      <c r="J2904" s="213"/>
      <c r="K2904" s="214"/>
      <c r="L2904" s="214"/>
      <c r="M2904" s="214"/>
      <c r="N2904" s="214"/>
      <c r="O2904" s="214"/>
      <c r="P2904" s="216"/>
    </row>
    <row r="2905" spans="2:16">
      <c r="B2905" s="267">
        <v>46311</v>
      </c>
      <c r="C2905" s="261" t="s">
        <v>11696</v>
      </c>
      <c r="D2905" s="261" t="s">
        <v>9995</v>
      </c>
      <c r="E2905" s="261" t="s">
        <v>3047</v>
      </c>
      <c r="F2905" s="261">
        <v>451.93038492091</v>
      </c>
      <c r="G2905" s="261" t="s">
        <v>7333</v>
      </c>
      <c r="H2905" s="261" t="s">
        <v>2979</v>
      </c>
      <c r="I2905" s="261" t="s">
        <v>10654</v>
      </c>
      <c r="J2905" s="213"/>
      <c r="K2905" s="214"/>
      <c r="L2905" s="214"/>
      <c r="M2905" s="214"/>
      <c r="N2905" s="214"/>
      <c r="O2905" s="214"/>
      <c r="P2905" s="216"/>
    </row>
    <row r="2906" spans="2:16">
      <c r="B2906" s="267">
        <v>46311</v>
      </c>
      <c r="C2906" s="261" t="s">
        <v>11699</v>
      </c>
      <c r="D2906" s="261" t="s">
        <v>9995</v>
      </c>
      <c r="E2906" s="261" t="s">
        <v>3047</v>
      </c>
      <c r="F2906" s="261">
        <v>834.44705643050838</v>
      </c>
      <c r="G2906" s="261" t="s">
        <v>2922</v>
      </c>
      <c r="H2906" s="261" t="s">
        <v>2865</v>
      </c>
      <c r="I2906" s="261" t="s">
        <v>10655</v>
      </c>
      <c r="J2906" s="213"/>
      <c r="K2906" s="214"/>
      <c r="L2906" s="214"/>
      <c r="M2906" s="214"/>
      <c r="N2906" s="214"/>
      <c r="O2906" s="214"/>
      <c r="P2906" s="216"/>
    </row>
    <row r="2907" spans="2:16">
      <c r="B2907" s="267">
        <v>46311</v>
      </c>
      <c r="C2907" s="261" t="s">
        <v>11699</v>
      </c>
      <c r="D2907" s="261" t="s">
        <v>9995</v>
      </c>
      <c r="E2907" s="261" t="s">
        <v>3047</v>
      </c>
      <c r="F2907" s="261">
        <v>504.84499586725718</v>
      </c>
      <c r="G2907" s="261" t="s">
        <v>2922</v>
      </c>
      <c r="H2907" s="261" t="s">
        <v>2985</v>
      </c>
      <c r="I2907" s="261" t="s">
        <v>10656</v>
      </c>
      <c r="J2907" s="213"/>
      <c r="K2907" s="214"/>
      <c r="L2907" s="214"/>
      <c r="M2907" s="214"/>
      <c r="N2907" s="214"/>
      <c r="O2907" s="214"/>
      <c r="P2907" s="216"/>
    </row>
    <row r="2908" spans="2:16">
      <c r="B2908" s="267">
        <v>46311</v>
      </c>
      <c r="C2908" s="261" t="s">
        <v>11699</v>
      </c>
      <c r="D2908" s="261" t="s">
        <v>9995</v>
      </c>
      <c r="E2908" s="261" t="s">
        <v>3047</v>
      </c>
      <c r="F2908" s="261">
        <v>499.48117496218771</v>
      </c>
      <c r="G2908" s="261" t="s">
        <v>2922</v>
      </c>
      <c r="H2908" s="261" t="s">
        <v>2986</v>
      </c>
      <c r="I2908" s="261" t="s">
        <v>10657</v>
      </c>
      <c r="J2908" s="213"/>
      <c r="K2908" s="214"/>
      <c r="L2908" s="214"/>
      <c r="M2908" s="214"/>
      <c r="N2908" s="214"/>
      <c r="O2908" s="214"/>
      <c r="P2908" s="216"/>
    </row>
    <row r="2909" spans="2:16">
      <c r="B2909" s="267">
        <v>46311</v>
      </c>
      <c r="C2909" s="261" t="s">
        <v>11699</v>
      </c>
      <c r="D2909" s="261" t="s">
        <v>9995</v>
      </c>
      <c r="E2909" s="261" t="s">
        <v>3047</v>
      </c>
      <c r="F2909" s="261">
        <v>424.33825386306847</v>
      </c>
      <c r="G2909" s="261" t="s">
        <v>2937</v>
      </c>
      <c r="H2909" s="261" t="s">
        <v>2917</v>
      </c>
      <c r="I2909" s="261" t="s">
        <v>10658</v>
      </c>
      <c r="J2909" s="213"/>
      <c r="K2909" s="214"/>
      <c r="L2909" s="214"/>
      <c r="M2909" s="214"/>
      <c r="N2909" s="214"/>
      <c r="O2909" s="214"/>
      <c r="P2909" s="216"/>
    </row>
    <row r="2910" spans="2:16">
      <c r="B2910" s="267">
        <v>46311</v>
      </c>
      <c r="C2910" s="261" t="s">
        <v>11699</v>
      </c>
      <c r="D2910" s="261" t="s">
        <v>9995</v>
      </c>
      <c r="E2910" s="261" t="s">
        <v>3047</v>
      </c>
      <c r="F2910" s="261">
        <v>429.84393532844842</v>
      </c>
      <c r="G2910" s="261" t="s">
        <v>2937</v>
      </c>
      <c r="H2910" s="261" t="s">
        <v>2916</v>
      </c>
      <c r="I2910" s="261" t="s">
        <v>10659</v>
      </c>
      <c r="J2910" s="213"/>
      <c r="K2910" s="214"/>
      <c r="L2910" s="214"/>
      <c r="M2910" s="214"/>
      <c r="N2910" s="214"/>
      <c r="O2910" s="214"/>
      <c r="P2910" s="216"/>
    </row>
    <row r="2911" spans="2:16">
      <c r="B2911" s="267">
        <v>46311</v>
      </c>
      <c r="C2911" s="261" t="s">
        <v>11699</v>
      </c>
      <c r="D2911" s="261" t="s">
        <v>9995</v>
      </c>
      <c r="E2911" s="261" t="s">
        <v>3047</v>
      </c>
      <c r="F2911" s="261">
        <v>500.56242297452991</v>
      </c>
      <c r="G2911" s="261" t="s">
        <v>2937</v>
      </c>
      <c r="H2911" s="261" t="s">
        <v>2974</v>
      </c>
      <c r="I2911" s="261" t="s">
        <v>10660</v>
      </c>
      <c r="J2911" s="213"/>
      <c r="K2911" s="214"/>
      <c r="L2911" s="214"/>
      <c r="M2911" s="214"/>
      <c r="N2911" s="214"/>
      <c r="O2911" s="214"/>
      <c r="P2911" s="216"/>
    </row>
    <row r="2912" spans="2:16">
      <c r="B2912" s="267">
        <v>46311</v>
      </c>
      <c r="C2912" s="261" t="s">
        <v>11699</v>
      </c>
      <c r="D2912" s="261" t="s">
        <v>9995</v>
      </c>
      <c r="E2912" s="261" t="s">
        <v>3047</v>
      </c>
      <c r="F2912" s="261">
        <v>475.81843307241797</v>
      </c>
      <c r="G2912" s="261" t="s">
        <v>2937</v>
      </c>
      <c r="H2912" s="261" t="s">
        <v>2945</v>
      </c>
      <c r="I2912" s="261" t="s">
        <v>10661</v>
      </c>
      <c r="J2912" s="213"/>
      <c r="K2912" s="214"/>
      <c r="L2912" s="214"/>
      <c r="M2912" s="214"/>
      <c r="N2912" s="214"/>
      <c r="O2912" s="214"/>
      <c r="P2912" s="216"/>
    </row>
    <row r="2913" spans="2:16">
      <c r="B2913" s="267">
        <v>46311</v>
      </c>
      <c r="C2913" s="261" t="s">
        <v>11699</v>
      </c>
      <c r="D2913" s="261" t="s">
        <v>9995</v>
      </c>
      <c r="E2913" s="261" t="s">
        <v>3047</v>
      </c>
      <c r="F2913" s="261">
        <v>399.79036823575728</v>
      </c>
      <c r="G2913" s="261" t="s">
        <v>2936</v>
      </c>
      <c r="H2913" s="261" t="s">
        <v>2975</v>
      </c>
      <c r="I2913" s="261" t="s">
        <v>10662</v>
      </c>
      <c r="J2913" s="213"/>
      <c r="K2913" s="214"/>
      <c r="L2913" s="214"/>
      <c r="M2913" s="214"/>
      <c r="N2913" s="214"/>
      <c r="O2913" s="214"/>
      <c r="P2913" s="216"/>
    </row>
    <row r="2914" spans="2:16">
      <c r="B2914" s="267">
        <v>46311</v>
      </c>
      <c r="C2914" s="261" t="s">
        <v>11699</v>
      </c>
      <c r="D2914" s="261" t="s">
        <v>9995</v>
      </c>
      <c r="E2914" s="261" t="s">
        <v>3047</v>
      </c>
      <c r="F2914" s="261">
        <v>464.33039753531921</v>
      </c>
      <c r="G2914" s="261" t="s">
        <v>2936</v>
      </c>
      <c r="H2914" s="261" t="s">
        <v>2974</v>
      </c>
      <c r="I2914" s="261" t="s">
        <v>10663</v>
      </c>
      <c r="J2914" s="213"/>
      <c r="K2914" s="214"/>
      <c r="L2914" s="214"/>
      <c r="M2914" s="214"/>
      <c r="N2914" s="214"/>
      <c r="O2914" s="214"/>
      <c r="P2914" s="216"/>
    </row>
    <row r="2915" spans="2:16">
      <c r="B2915" s="267">
        <v>46311</v>
      </c>
      <c r="C2915" s="261" t="s">
        <v>11696</v>
      </c>
      <c r="D2915" s="261" t="s">
        <v>9995</v>
      </c>
      <c r="E2915" s="261" t="s">
        <v>3047</v>
      </c>
      <c r="F2915" s="261">
        <v>1208.8450858592989</v>
      </c>
      <c r="G2915" s="261" t="s">
        <v>7340</v>
      </c>
      <c r="H2915" s="261" t="s">
        <v>2978</v>
      </c>
      <c r="I2915" s="261" t="s">
        <v>10664</v>
      </c>
      <c r="J2915" s="213"/>
      <c r="K2915" s="214"/>
      <c r="L2915" s="214"/>
      <c r="M2915" s="214"/>
      <c r="N2915" s="214"/>
      <c r="O2915" s="214"/>
      <c r="P2915" s="216"/>
    </row>
    <row r="2916" spans="2:16">
      <c r="B2916" s="267">
        <v>46311</v>
      </c>
      <c r="C2916" s="261" t="s">
        <v>7654</v>
      </c>
      <c r="D2916" s="261" t="s">
        <v>9995</v>
      </c>
      <c r="E2916" s="261" t="s">
        <v>3047</v>
      </c>
      <c r="F2916" s="261">
        <v>490.86748686712241</v>
      </c>
      <c r="G2916" s="261" t="s">
        <v>2984</v>
      </c>
      <c r="H2916" s="261" t="s">
        <v>2864</v>
      </c>
      <c r="I2916" s="261" t="s">
        <v>10665</v>
      </c>
      <c r="J2916" s="213"/>
      <c r="K2916" s="214"/>
      <c r="L2916" s="214"/>
      <c r="M2916" s="214"/>
      <c r="N2916" s="214"/>
      <c r="O2916" s="214"/>
      <c r="P2916" s="216"/>
    </row>
    <row r="2917" spans="2:16">
      <c r="B2917" s="267">
        <v>46311</v>
      </c>
      <c r="C2917" s="261" t="s">
        <v>7654</v>
      </c>
      <c r="D2917" s="261" t="s">
        <v>9995</v>
      </c>
      <c r="E2917" s="261" t="s">
        <v>3047</v>
      </c>
      <c r="F2917" s="261">
        <v>732.5574112161994</v>
      </c>
      <c r="G2917" s="261" t="s">
        <v>2984</v>
      </c>
      <c r="H2917" s="261" t="s">
        <v>2945</v>
      </c>
      <c r="I2917" s="261" t="s">
        <v>10666</v>
      </c>
      <c r="J2917" s="213"/>
      <c r="K2917" s="214"/>
      <c r="L2917" s="214"/>
      <c r="M2917" s="214"/>
      <c r="N2917" s="214"/>
      <c r="O2917" s="214"/>
      <c r="P2917" s="216"/>
    </row>
    <row r="2918" spans="2:16">
      <c r="B2918" s="267">
        <v>46311</v>
      </c>
      <c r="C2918" s="261" t="s">
        <v>7654</v>
      </c>
      <c r="D2918" s="261" t="s">
        <v>9995</v>
      </c>
      <c r="E2918" s="261" t="s">
        <v>3047</v>
      </c>
      <c r="F2918" s="261">
        <v>460.07501353789121</v>
      </c>
      <c r="G2918" s="261" t="s">
        <v>2984</v>
      </c>
      <c r="H2918" s="261" t="s">
        <v>2974</v>
      </c>
      <c r="I2918" s="261" t="s">
        <v>10667</v>
      </c>
      <c r="J2918" s="213"/>
      <c r="K2918" s="214"/>
      <c r="L2918" s="214"/>
      <c r="M2918" s="214"/>
      <c r="N2918" s="214"/>
      <c r="O2918" s="214"/>
      <c r="P2918" s="216"/>
    </row>
    <row r="2919" spans="2:16">
      <c r="B2919" s="267">
        <v>46311</v>
      </c>
      <c r="C2919" s="261" t="s">
        <v>11694</v>
      </c>
      <c r="D2919" s="261" t="s">
        <v>9995</v>
      </c>
      <c r="E2919" s="261" t="s">
        <v>3039</v>
      </c>
      <c r="F2919" s="261">
        <v>378.8671110458672</v>
      </c>
      <c r="G2919" s="261" t="s">
        <v>2866</v>
      </c>
      <c r="H2919" s="261" t="s">
        <v>2940</v>
      </c>
      <c r="I2919" s="261" t="s">
        <v>10668</v>
      </c>
      <c r="J2919" s="213"/>
      <c r="K2919" s="214"/>
      <c r="L2919" s="214"/>
      <c r="M2919" s="214"/>
      <c r="N2919" s="214"/>
      <c r="O2919" s="214"/>
      <c r="P2919" s="216"/>
    </row>
    <row r="2920" spans="2:16">
      <c r="B2920" s="267">
        <v>46311</v>
      </c>
      <c r="C2920" s="261" t="s">
        <v>11694</v>
      </c>
      <c r="D2920" s="261" t="s">
        <v>9995</v>
      </c>
      <c r="E2920" s="261" t="s">
        <v>3039</v>
      </c>
      <c r="F2920" s="261">
        <v>436.29996457928792</v>
      </c>
      <c r="G2920" s="261" t="s">
        <v>2866</v>
      </c>
      <c r="H2920" s="261" t="s">
        <v>2865</v>
      </c>
      <c r="I2920" s="261" t="s">
        <v>10669</v>
      </c>
      <c r="J2920" s="213"/>
      <c r="K2920" s="214"/>
      <c r="L2920" s="214"/>
      <c r="M2920" s="214"/>
      <c r="N2920" s="214"/>
      <c r="O2920" s="214"/>
      <c r="P2920" s="216"/>
    </row>
    <row r="2921" spans="2:16">
      <c r="B2921" s="267">
        <v>46311</v>
      </c>
      <c r="C2921" s="261" t="s">
        <v>11694</v>
      </c>
      <c r="D2921" s="261" t="s">
        <v>9995</v>
      </c>
      <c r="E2921" s="261" t="s">
        <v>3039</v>
      </c>
      <c r="F2921" s="261">
        <v>378.86778875999153</v>
      </c>
      <c r="G2921" s="261" t="s">
        <v>2866</v>
      </c>
      <c r="H2921" s="261" t="s">
        <v>3022</v>
      </c>
      <c r="I2921" s="261" t="s">
        <v>10670</v>
      </c>
      <c r="J2921" s="213"/>
      <c r="K2921" s="214"/>
      <c r="L2921" s="214"/>
      <c r="M2921" s="214"/>
      <c r="N2921" s="214"/>
      <c r="O2921" s="214"/>
      <c r="P2921" s="216"/>
    </row>
    <row r="2922" spans="2:16">
      <c r="B2922" s="267">
        <v>46311</v>
      </c>
      <c r="C2922" s="261" t="s">
        <v>11694</v>
      </c>
      <c r="D2922" s="261" t="s">
        <v>9995</v>
      </c>
      <c r="E2922" s="261" t="s">
        <v>3039</v>
      </c>
      <c r="F2922" s="261">
        <v>378.86778746545309</v>
      </c>
      <c r="G2922" s="261" t="s">
        <v>2866</v>
      </c>
      <c r="H2922" s="261" t="s">
        <v>3021</v>
      </c>
      <c r="I2922" s="261" t="s">
        <v>10671</v>
      </c>
      <c r="J2922" s="213"/>
      <c r="K2922" s="214"/>
      <c r="L2922" s="214"/>
      <c r="M2922" s="214"/>
      <c r="N2922" s="214"/>
      <c r="O2922" s="214"/>
      <c r="P2922" s="216"/>
    </row>
    <row r="2923" spans="2:16">
      <c r="B2923" s="267">
        <v>46311</v>
      </c>
      <c r="C2923" s="261" t="s">
        <v>11694</v>
      </c>
      <c r="D2923" s="261" t="s">
        <v>9995</v>
      </c>
      <c r="E2923" s="261" t="s">
        <v>3039</v>
      </c>
      <c r="F2923" s="261">
        <v>378.86516536772251</v>
      </c>
      <c r="G2923" s="261" t="s">
        <v>2866</v>
      </c>
      <c r="H2923" s="261" t="s">
        <v>2984</v>
      </c>
      <c r="I2923" s="261" t="s">
        <v>10672</v>
      </c>
      <c r="J2923" s="213"/>
      <c r="K2923" s="214"/>
      <c r="L2923" s="214"/>
      <c r="M2923" s="214"/>
      <c r="N2923" s="214"/>
      <c r="O2923" s="214"/>
      <c r="P2923" s="216"/>
    </row>
    <row r="2924" spans="2:16">
      <c r="B2924" s="267">
        <v>46311</v>
      </c>
      <c r="C2924" s="261" t="s">
        <v>11694</v>
      </c>
      <c r="D2924" s="261" t="s">
        <v>9995</v>
      </c>
      <c r="E2924" s="261" t="s">
        <v>3039</v>
      </c>
      <c r="F2924" s="261">
        <v>378.86649305000901</v>
      </c>
      <c r="G2924" s="261" t="s">
        <v>2866</v>
      </c>
      <c r="H2924" s="261" t="s">
        <v>2983</v>
      </c>
      <c r="I2924" s="261" t="s">
        <v>10673</v>
      </c>
      <c r="J2924" s="213"/>
      <c r="K2924" s="214"/>
      <c r="L2924" s="214"/>
      <c r="M2924" s="214"/>
      <c r="N2924" s="214"/>
      <c r="O2924" s="214"/>
      <c r="P2924" s="216"/>
    </row>
    <row r="2925" spans="2:16">
      <c r="B2925" s="267">
        <v>46311</v>
      </c>
      <c r="C2925" s="261" t="s">
        <v>11694</v>
      </c>
      <c r="D2925" s="261" t="s">
        <v>9995</v>
      </c>
      <c r="E2925" s="261" t="s">
        <v>3039</v>
      </c>
      <c r="F2925" s="261">
        <v>476.57475366257131</v>
      </c>
      <c r="G2925" s="261" t="s">
        <v>2866</v>
      </c>
      <c r="H2925" s="261" t="s">
        <v>2974</v>
      </c>
      <c r="I2925" s="261" t="s">
        <v>10674</v>
      </c>
      <c r="J2925" s="213"/>
      <c r="K2925" s="214"/>
      <c r="L2925" s="214"/>
      <c r="M2925" s="214"/>
      <c r="N2925" s="214"/>
      <c r="O2925" s="214"/>
      <c r="P2925" s="216"/>
    </row>
    <row r="2926" spans="2:16">
      <c r="B2926" s="267">
        <v>46311</v>
      </c>
      <c r="C2926" s="261" t="s">
        <v>11694</v>
      </c>
      <c r="D2926" s="261" t="s">
        <v>9995</v>
      </c>
      <c r="E2926" s="261" t="s">
        <v>3039</v>
      </c>
      <c r="F2926" s="261">
        <v>378.86719876341522</v>
      </c>
      <c r="G2926" s="261" t="s">
        <v>2866</v>
      </c>
      <c r="H2926" s="261" t="s">
        <v>2982</v>
      </c>
      <c r="I2926" s="261" t="s">
        <v>10675</v>
      </c>
      <c r="J2926" s="213"/>
      <c r="K2926" s="214"/>
      <c r="L2926" s="214"/>
      <c r="M2926" s="214"/>
      <c r="N2926" s="214"/>
      <c r="O2926" s="214"/>
      <c r="P2926" s="216"/>
    </row>
    <row r="2927" spans="2:16">
      <c r="B2927" s="267">
        <v>46311</v>
      </c>
      <c r="C2927" s="261" t="s">
        <v>11694</v>
      </c>
      <c r="D2927" s="261" t="s">
        <v>9995</v>
      </c>
      <c r="E2927" s="261" t="s">
        <v>3039</v>
      </c>
      <c r="F2927" s="261">
        <v>378.86589018907398</v>
      </c>
      <c r="G2927" s="261" t="s">
        <v>2866</v>
      </c>
      <c r="H2927" s="261" t="s">
        <v>2975</v>
      </c>
      <c r="I2927" s="261" t="s">
        <v>10676</v>
      </c>
      <c r="J2927" s="213"/>
      <c r="K2927" s="214"/>
      <c r="L2927" s="214"/>
      <c r="M2927" s="214"/>
      <c r="N2927" s="214"/>
      <c r="O2927" s="214"/>
      <c r="P2927" s="216"/>
    </row>
    <row r="2928" spans="2:16">
      <c r="B2928" s="267">
        <v>46311</v>
      </c>
      <c r="C2928" s="261" t="s">
        <v>11694</v>
      </c>
      <c r="D2928" s="261" t="s">
        <v>9995</v>
      </c>
      <c r="E2928" s="261" t="s">
        <v>3039</v>
      </c>
      <c r="F2928" s="261">
        <v>378.86691799759859</v>
      </c>
      <c r="G2928" s="261" t="s">
        <v>2866</v>
      </c>
      <c r="H2928" s="261" t="s">
        <v>2981</v>
      </c>
      <c r="I2928" s="261" t="s">
        <v>10677</v>
      </c>
      <c r="J2928" s="213"/>
      <c r="K2928" s="214"/>
      <c r="L2928" s="214"/>
      <c r="M2928" s="214"/>
      <c r="N2928" s="214"/>
      <c r="O2928" s="214"/>
      <c r="P2928" s="216"/>
    </row>
    <row r="2929" spans="2:16">
      <c r="B2929" s="267">
        <v>46311</v>
      </c>
      <c r="C2929" s="261" t="s">
        <v>11694</v>
      </c>
      <c r="D2929" s="261" t="s">
        <v>9995</v>
      </c>
      <c r="E2929" s="261" t="s">
        <v>3039</v>
      </c>
      <c r="F2929" s="261">
        <v>378.86604405753309</v>
      </c>
      <c r="G2929" s="261" t="s">
        <v>2866</v>
      </c>
      <c r="H2929" s="261" t="s">
        <v>2980</v>
      </c>
      <c r="I2929" s="261" t="s">
        <v>10678</v>
      </c>
      <c r="J2929" s="213"/>
      <c r="K2929" s="214"/>
      <c r="L2929" s="214"/>
      <c r="M2929" s="214"/>
      <c r="N2929" s="214"/>
      <c r="O2929" s="214"/>
      <c r="P2929" s="216"/>
    </row>
    <row r="2930" spans="2:16">
      <c r="B2930" s="267">
        <v>46311</v>
      </c>
      <c r="C2930" s="261" t="s">
        <v>11694</v>
      </c>
      <c r="D2930" s="261" t="s">
        <v>9995</v>
      </c>
      <c r="E2930" s="261" t="s">
        <v>3039</v>
      </c>
      <c r="F2930" s="261">
        <v>378.86586417630309</v>
      </c>
      <c r="G2930" s="261" t="s">
        <v>2866</v>
      </c>
      <c r="H2930" s="261" t="s">
        <v>2979</v>
      </c>
      <c r="I2930" s="261" t="s">
        <v>10679</v>
      </c>
      <c r="J2930" s="213"/>
      <c r="K2930" s="214"/>
      <c r="L2930" s="214"/>
      <c r="M2930" s="214"/>
      <c r="N2930" s="214"/>
      <c r="O2930" s="214"/>
      <c r="P2930" s="216"/>
    </row>
    <row r="2931" spans="2:16">
      <c r="B2931" s="267">
        <v>46311</v>
      </c>
      <c r="C2931" s="261" t="s">
        <v>11700</v>
      </c>
      <c r="D2931" s="261" t="s">
        <v>9995</v>
      </c>
      <c r="E2931" s="261" t="s">
        <v>3039</v>
      </c>
      <c r="F2931" s="261">
        <v>734.20717623166274</v>
      </c>
      <c r="G2931" s="261" t="s">
        <v>2918</v>
      </c>
      <c r="H2931" s="261" t="s">
        <v>7335</v>
      </c>
      <c r="I2931" s="261" t="s">
        <v>10680</v>
      </c>
      <c r="J2931" s="213"/>
      <c r="K2931" s="214"/>
      <c r="L2931" s="214"/>
      <c r="M2931" s="214"/>
      <c r="N2931" s="214"/>
      <c r="O2931" s="214"/>
      <c r="P2931" s="216"/>
    </row>
    <row r="2932" spans="2:16">
      <c r="B2932" s="267">
        <v>46311</v>
      </c>
      <c r="C2932" s="261" t="s">
        <v>11700</v>
      </c>
      <c r="D2932" s="261" t="s">
        <v>9995</v>
      </c>
      <c r="E2932" s="261" t="s">
        <v>3039</v>
      </c>
      <c r="F2932" s="261">
        <v>718.52916264673695</v>
      </c>
      <c r="G2932" s="261" t="s">
        <v>2922</v>
      </c>
      <c r="H2932" s="261" t="s">
        <v>2864</v>
      </c>
      <c r="I2932" s="261" t="s">
        <v>10681</v>
      </c>
      <c r="J2932" s="213"/>
      <c r="K2932" s="214"/>
      <c r="L2932" s="214"/>
      <c r="M2932" s="214"/>
      <c r="N2932" s="214"/>
      <c r="O2932" s="214"/>
      <c r="P2932" s="216"/>
    </row>
    <row r="2933" spans="2:16">
      <c r="B2933" s="267">
        <v>46311</v>
      </c>
      <c r="C2933" s="261" t="s">
        <v>11700</v>
      </c>
      <c r="D2933" s="261" t="s">
        <v>9995</v>
      </c>
      <c r="E2933" s="261" t="s">
        <v>3039</v>
      </c>
      <c r="F2933" s="261">
        <v>1720.508744284278</v>
      </c>
      <c r="G2933" s="261" t="s">
        <v>2922</v>
      </c>
      <c r="H2933" s="261" t="s">
        <v>2865</v>
      </c>
      <c r="I2933" s="261" t="s">
        <v>10682</v>
      </c>
      <c r="J2933" s="213"/>
      <c r="K2933" s="214"/>
      <c r="L2933" s="214"/>
      <c r="M2933" s="214"/>
      <c r="N2933" s="214"/>
      <c r="O2933" s="214"/>
      <c r="P2933" s="216"/>
    </row>
    <row r="2934" spans="2:16">
      <c r="B2934" s="267">
        <v>46311</v>
      </c>
      <c r="C2934" s="261" t="s">
        <v>11700</v>
      </c>
      <c r="D2934" s="261" t="s">
        <v>9995</v>
      </c>
      <c r="E2934" s="261" t="s">
        <v>3039</v>
      </c>
      <c r="F2934" s="261">
        <v>473.1420925129205</v>
      </c>
      <c r="G2934" s="261" t="s">
        <v>2916</v>
      </c>
      <c r="H2934" s="261" t="s">
        <v>2974</v>
      </c>
      <c r="I2934" s="261" t="s">
        <v>10683</v>
      </c>
      <c r="J2934" s="213"/>
      <c r="K2934" s="214"/>
      <c r="L2934" s="214"/>
      <c r="M2934" s="214"/>
      <c r="N2934" s="214"/>
      <c r="O2934" s="214"/>
      <c r="P2934" s="216"/>
    </row>
    <row r="2935" spans="2:16">
      <c r="B2935" s="267">
        <v>46311</v>
      </c>
      <c r="C2935" s="261" t="s">
        <v>11700</v>
      </c>
      <c r="D2935" s="261" t="s">
        <v>9995</v>
      </c>
      <c r="E2935" s="261" t="s">
        <v>3039</v>
      </c>
      <c r="F2935" s="261">
        <v>435.13247223757207</v>
      </c>
      <c r="G2935" s="261" t="s">
        <v>2918</v>
      </c>
      <c r="H2935" s="261" t="s">
        <v>7336</v>
      </c>
      <c r="I2935" s="261" t="s">
        <v>10684</v>
      </c>
      <c r="J2935" s="213"/>
      <c r="K2935" s="214"/>
      <c r="L2935" s="214"/>
      <c r="M2935" s="214"/>
      <c r="N2935" s="214"/>
      <c r="O2935" s="214"/>
      <c r="P2935" s="216"/>
    </row>
    <row r="2936" spans="2:16">
      <c r="B2936" s="267">
        <v>46311</v>
      </c>
      <c r="C2936" s="261" t="s">
        <v>11700</v>
      </c>
      <c r="D2936" s="261" t="s">
        <v>9995</v>
      </c>
      <c r="E2936" s="261" t="s">
        <v>3039</v>
      </c>
      <c r="F2936" s="261">
        <v>534.25786128826439</v>
      </c>
      <c r="G2936" s="261" t="s">
        <v>2976</v>
      </c>
      <c r="H2936" s="261" t="s">
        <v>2976</v>
      </c>
      <c r="I2936" s="261" t="s">
        <v>10685</v>
      </c>
      <c r="J2936" s="213"/>
      <c r="K2936" s="214"/>
      <c r="L2936" s="214"/>
      <c r="M2936" s="214"/>
      <c r="N2936" s="214"/>
      <c r="O2936" s="214"/>
      <c r="P2936" s="216"/>
    </row>
    <row r="2937" spans="2:16">
      <c r="B2937" s="267">
        <v>46311</v>
      </c>
      <c r="C2937" s="261" t="s">
        <v>11700</v>
      </c>
      <c r="D2937" s="261" t="s">
        <v>9995</v>
      </c>
      <c r="E2937" s="261" t="s">
        <v>3039</v>
      </c>
      <c r="F2937" s="261">
        <v>690.08827970176935</v>
      </c>
      <c r="G2937" s="261" t="s">
        <v>2866</v>
      </c>
      <c r="H2937" s="261" t="s">
        <v>2917</v>
      </c>
      <c r="I2937" s="261" t="s">
        <v>10686</v>
      </c>
      <c r="J2937" s="213"/>
      <c r="K2937" s="214"/>
      <c r="L2937" s="214"/>
      <c r="M2937" s="214"/>
      <c r="N2937" s="214"/>
      <c r="O2937" s="214"/>
      <c r="P2937" s="216"/>
    </row>
    <row r="2938" spans="2:16">
      <c r="B2938" s="267">
        <v>46311</v>
      </c>
      <c r="C2938" s="261" t="s">
        <v>7654</v>
      </c>
      <c r="D2938" s="261" t="s">
        <v>9995</v>
      </c>
      <c r="E2938" s="261" t="s">
        <v>3039</v>
      </c>
      <c r="F2938" s="261">
        <v>714.29112007415097</v>
      </c>
      <c r="G2938" s="261" t="s">
        <v>7912</v>
      </c>
      <c r="H2938" s="261" t="s">
        <v>2865</v>
      </c>
      <c r="I2938" s="261" t="s">
        <v>10687</v>
      </c>
      <c r="J2938" s="213"/>
      <c r="K2938" s="214"/>
      <c r="L2938" s="214"/>
      <c r="M2938" s="214"/>
      <c r="N2938" s="214"/>
      <c r="O2938" s="214"/>
      <c r="P2938" s="216"/>
    </row>
    <row r="2939" spans="2:16">
      <c r="B2939" s="267">
        <v>46311</v>
      </c>
      <c r="C2939" s="261" t="s">
        <v>7654</v>
      </c>
      <c r="D2939" s="261" t="s">
        <v>9995</v>
      </c>
      <c r="E2939" s="261" t="s">
        <v>3039</v>
      </c>
      <c r="F2939" s="261">
        <v>408.69934388436383</v>
      </c>
      <c r="G2939" s="261" t="s">
        <v>7912</v>
      </c>
      <c r="H2939" s="261" t="s">
        <v>2864</v>
      </c>
      <c r="I2939" s="261" t="s">
        <v>10688</v>
      </c>
      <c r="J2939" s="213"/>
      <c r="K2939" s="214"/>
      <c r="L2939" s="214"/>
      <c r="M2939" s="214"/>
      <c r="N2939" s="214"/>
      <c r="O2939" s="214"/>
      <c r="P2939" s="216"/>
    </row>
    <row r="2940" spans="2:16">
      <c r="B2940" s="267">
        <v>46311</v>
      </c>
      <c r="C2940" s="261" t="s">
        <v>7654</v>
      </c>
      <c r="D2940" s="261" t="s">
        <v>9995</v>
      </c>
      <c r="E2940" s="261" t="s">
        <v>3039</v>
      </c>
      <c r="F2940" s="261">
        <v>379.68596192635601</v>
      </c>
      <c r="G2940" s="261" t="s">
        <v>7912</v>
      </c>
      <c r="H2940" s="261" t="s">
        <v>7327</v>
      </c>
      <c r="I2940" s="261" t="s">
        <v>10689</v>
      </c>
      <c r="J2940" s="213"/>
      <c r="K2940" s="214"/>
      <c r="L2940" s="214"/>
      <c r="M2940" s="214"/>
      <c r="N2940" s="214"/>
      <c r="O2940" s="214"/>
      <c r="P2940" s="216"/>
    </row>
    <row r="2941" spans="2:16">
      <c r="B2941" s="267">
        <v>46311</v>
      </c>
      <c r="C2941" s="261" t="s">
        <v>7654</v>
      </c>
      <c r="D2941" s="261" t="s">
        <v>9995</v>
      </c>
      <c r="E2941" s="261" t="s">
        <v>3039</v>
      </c>
      <c r="F2941" s="261">
        <v>760.11617477238178</v>
      </c>
      <c r="G2941" s="261" t="s">
        <v>7912</v>
      </c>
      <c r="H2941" s="261" t="s">
        <v>2987</v>
      </c>
      <c r="I2941" s="261" t="s">
        <v>10690</v>
      </c>
      <c r="J2941" s="213"/>
      <c r="K2941" s="214"/>
      <c r="L2941" s="214"/>
      <c r="M2941" s="214"/>
      <c r="N2941" s="214"/>
      <c r="O2941" s="214"/>
      <c r="P2941" s="216"/>
    </row>
    <row r="2942" spans="2:16">
      <c r="B2942" s="267">
        <v>46311</v>
      </c>
      <c r="C2942" s="261" t="s">
        <v>7654</v>
      </c>
      <c r="D2942" s="261" t="s">
        <v>9995</v>
      </c>
      <c r="E2942" s="261" t="s">
        <v>3039</v>
      </c>
      <c r="F2942" s="261">
        <v>526.7276685279794</v>
      </c>
      <c r="G2942" s="261" t="s">
        <v>7353</v>
      </c>
      <c r="H2942" s="261" t="s">
        <v>2986</v>
      </c>
      <c r="I2942" s="261" t="s">
        <v>10691</v>
      </c>
      <c r="J2942" s="213"/>
      <c r="K2942" s="214"/>
      <c r="L2942" s="214"/>
      <c r="M2942" s="214"/>
      <c r="N2942" s="214"/>
      <c r="O2942" s="214"/>
      <c r="P2942" s="216"/>
    </row>
    <row r="2943" spans="2:16">
      <c r="B2943" s="267">
        <v>46311</v>
      </c>
      <c r="C2943" s="261" t="s">
        <v>7654</v>
      </c>
      <c r="D2943" s="261" t="s">
        <v>9995</v>
      </c>
      <c r="E2943" s="261" t="s">
        <v>3039</v>
      </c>
      <c r="F2943" s="261">
        <v>1149.15612812576</v>
      </c>
      <c r="G2943" s="261" t="s">
        <v>7353</v>
      </c>
      <c r="H2943" s="261" t="s">
        <v>2865</v>
      </c>
      <c r="I2943" s="261" t="s">
        <v>10692</v>
      </c>
      <c r="J2943" s="213"/>
      <c r="K2943" s="214"/>
      <c r="L2943" s="214"/>
      <c r="M2943" s="214"/>
      <c r="N2943" s="214"/>
      <c r="O2943" s="214"/>
      <c r="P2943" s="216"/>
    </row>
    <row r="2944" spans="2:16">
      <c r="B2944" s="267">
        <v>46311</v>
      </c>
      <c r="C2944" s="261" t="s">
        <v>7654</v>
      </c>
      <c r="D2944" s="261" t="s">
        <v>9995</v>
      </c>
      <c r="E2944" s="261" t="s">
        <v>3039</v>
      </c>
      <c r="F2944" s="261">
        <v>1008.0297209565319</v>
      </c>
      <c r="G2944" s="261" t="s">
        <v>7355</v>
      </c>
      <c r="H2944" s="261" t="s">
        <v>2865</v>
      </c>
      <c r="I2944" s="261" t="s">
        <v>10693</v>
      </c>
      <c r="J2944" s="213"/>
      <c r="K2944" s="214"/>
      <c r="L2944" s="214"/>
      <c r="M2944" s="214"/>
      <c r="N2944" s="214"/>
      <c r="O2944" s="214"/>
      <c r="P2944" s="216"/>
    </row>
    <row r="2945" spans="2:16">
      <c r="B2945" s="267">
        <v>46311</v>
      </c>
      <c r="C2945" s="261" t="s">
        <v>7654</v>
      </c>
      <c r="D2945" s="261" t="s">
        <v>9995</v>
      </c>
      <c r="E2945" s="261" t="s">
        <v>3041</v>
      </c>
      <c r="F2945" s="261">
        <v>326.67925454862421</v>
      </c>
      <c r="G2945" s="261" t="s">
        <v>7923</v>
      </c>
      <c r="H2945" s="261" t="s">
        <v>2937</v>
      </c>
      <c r="I2945" s="261" t="s">
        <v>10694</v>
      </c>
      <c r="J2945" s="213"/>
      <c r="K2945" s="214"/>
      <c r="L2945" s="214"/>
      <c r="M2945" s="214"/>
      <c r="N2945" s="214"/>
      <c r="O2945" s="214"/>
      <c r="P2945" s="216"/>
    </row>
    <row r="2946" spans="2:16">
      <c r="B2946" s="267">
        <v>46311</v>
      </c>
      <c r="C2946" s="261" t="s">
        <v>7654</v>
      </c>
      <c r="D2946" s="261" t="s">
        <v>9995</v>
      </c>
      <c r="E2946" s="261" t="s">
        <v>3041</v>
      </c>
      <c r="F2946" s="261">
        <v>357.32260354608297</v>
      </c>
      <c r="G2946" s="261" t="s">
        <v>7934</v>
      </c>
      <c r="H2946" s="261" t="s">
        <v>3021</v>
      </c>
      <c r="I2946" s="261" t="s">
        <v>10695</v>
      </c>
      <c r="J2946" s="213"/>
      <c r="K2946" s="214"/>
      <c r="L2946" s="214"/>
      <c r="M2946" s="214"/>
      <c r="N2946" s="214"/>
      <c r="O2946" s="214"/>
      <c r="P2946" s="216"/>
    </row>
    <row r="2947" spans="2:16">
      <c r="B2947" s="267">
        <v>46311</v>
      </c>
      <c r="C2947" s="261" t="s">
        <v>7654</v>
      </c>
      <c r="D2947" s="261" t="s">
        <v>9995</v>
      </c>
      <c r="E2947" s="261" t="s">
        <v>3041</v>
      </c>
      <c r="F2947" s="261">
        <v>338.07223098166293</v>
      </c>
      <c r="G2947" s="261" t="s">
        <v>7923</v>
      </c>
      <c r="H2947" s="261" t="s">
        <v>2976</v>
      </c>
      <c r="I2947" s="261" t="s">
        <v>10696</v>
      </c>
      <c r="J2947" s="213"/>
      <c r="K2947" s="214"/>
      <c r="L2947" s="214"/>
      <c r="M2947" s="214"/>
      <c r="N2947" s="214"/>
      <c r="O2947" s="214"/>
      <c r="P2947" s="216"/>
    </row>
    <row r="2948" spans="2:16">
      <c r="B2948" s="267">
        <v>46311</v>
      </c>
      <c r="C2948" s="261" t="s">
        <v>7654</v>
      </c>
      <c r="D2948" s="261" t="s">
        <v>9995</v>
      </c>
      <c r="E2948" s="261" t="s">
        <v>3041</v>
      </c>
      <c r="F2948" s="261">
        <v>322.15494909510022</v>
      </c>
      <c r="G2948" s="261" t="s">
        <v>7923</v>
      </c>
      <c r="H2948" s="261" t="s">
        <v>2917</v>
      </c>
      <c r="I2948" s="261" t="s">
        <v>10697</v>
      </c>
      <c r="J2948" s="213"/>
      <c r="K2948" s="214"/>
      <c r="L2948" s="214"/>
      <c r="M2948" s="214"/>
      <c r="N2948" s="214"/>
      <c r="O2948" s="214"/>
      <c r="P2948" s="216"/>
    </row>
    <row r="2949" spans="2:16">
      <c r="B2949" s="267">
        <v>46311</v>
      </c>
      <c r="C2949" s="261" t="s">
        <v>7654</v>
      </c>
      <c r="D2949" s="261" t="s">
        <v>9995</v>
      </c>
      <c r="E2949" s="261" t="s">
        <v>3041</v>
      </c>
      <c r="F2949" s="261">
        <v>326.68071994371712</v>
      </c>
      <c r="G2949" s="261" t="s">
        <v>7923</v>
      </c>
      <c r="H2949" s="261" t="s">
        <v>2918</v>
      </c>
      <c r="I2949" s="261" t="s">
        <v>10698</v>
      </c>
      <c r="J2949" s="213"/>
      <c r="K2949" s="214"/>
      <c r="L2949" s="214"/>
      <c r="M2949" s="214"/>
      <c r="N2949" s="214"/>
      <c r="O2949" s="214"/>
      <c r="P2949" s="216"/>
    </row>
    <row r="2950" spans="2:16">
      <c r="B2950" s="267">
        <v>46311</v>
      </c>
      <c r="C2950" s="261" t="s">
        <v>7654</v>
      </c>
      <c r="D2950" s="261" t="s">
        <v>9995</v>
      </c>
      <c r="E2950" s="261" t="s">
        <v>3041</v>
      </c>
      <c r="F2950" s="261">
        <v>589.83153187856078</v>
      </c>
      <c r="G2950" s="261" t="s">
        <v>7355</v>
      </c>
      <c r="H2950" s="261" t="s">
        <v>2936</v>
      </c>
      <c r="I2950" s="261" t="s">
        <v>10699</v>
      </c>
      <c r="J2950" s="213"/>
      <c r="K2950" s="214"/>
      <c r="L2950" s="214"/>
      <c r="M2950" s="214"/>
      <c r="N2950" s="214"/>
      <c r="O2950" s="214"/>
      <c r="P2950" s="216"/>
    </row>
    <row r="2951" spans="2:16">
      <c r="B2951" s="267">
        <v>46311</v>
      </c>
      <c r="C2951" s="261" t="s">
        <v>7654</v>
      </c>
      <c r="D2951" s="261" t="s">
        <v>9995</v>
      </c>
      <c r="E2951" s="261" t="s">
        <v>3041</v>
      </c>
      <c r="F2951" s="261">
        <v>768.49133751355112</v>
      </c>
      <c r="G2951" s="261" t="s">
        <v>7355</v>
      </c>
      <c r="H2951" s="261" t="s">
        <v>2938</v>
      </c>
      <c r="I2951" s="261" t="s">
        <v>10700</v>
      </c>
      <c r="J2951" s="213"/>
      <c r="K2951" s="214"/>
      <c r="L2951" s="214"/>
      <c r="M2951" s="214"/>
      <c r="N2951" s="214"/>
      <c r="O2951" s="214"/>
      <c r="P2951" s="216"/>
    </row>
    <row r="2952" spans="2:16">
      <c r="B2952" s="267">
        <v>46311</v>
      </c>
      <c r="C2952" s="261" t="s">
        <v>7654</v>
      </c>
      <c r="D2952" s="261" t="s">
        <v>9995</v>
      </c>
      <c r="E2952" s="261" t="s">
        <v>3041</v>
      </c>
      <c r="F2952" s="261">
        <v>445.39528987556702</v>
      </c>
      <c r="G2952" s="261" t="s">
        <v>3004</v>
      </c>
      <c r="H2952" s="261" t="s">
        <v>3021</v>
      </c>
      <c r="I2952" s="261" t="s">
        <v>10701</v>
      </c>
      <c r="J2952" s="213"/>
      <c r="K2952" s="214"/>
      <c r="L2952" s="214"/>
      <c r="M2952" s="214"/>
      <c r="N2952" s="214"/>
      <c r="O2952" s="214"/>
      <c r="P2952" s="216"/>
    </row>
    <row r="2953" spans="2:16">
      <c r="B2953" s="267">
        <v>46311</v>
      </c>
      <c r="C2953" s="261" t="s">
        <v>7654</v>
      </c>
      <c r="D2953" s="261" t="s">
        <v>9995</v>
      </c>
      <c r="E2953" s="261" t="s">
        <v>3041</v>
      </c>
      <c r="F2953" s="261">
        <v>410.07962121721363</v>
      </c>
      <c r="G2953" s="261" t="s">
        <v>7930</v>
      </c>
      <c r="H2953" s="261" t="s">
        <v>2988</v>
      </c>
      <c r="I2953" s="261" t="s">
        <v>10702</v>
      </c>
      <c r="J2953" s="213"/>
      <c r="K2953" s="214"/>
      <c r="L2953" s="214"/>
      <c r="M2953" s="214"/>
      <c r="N2953" s="214"/>
      <c r="O2953" s="214"/>
      <c r="P2953" s="216"/>
    </row>
    <row r="2954" spans="2:16">
      <c r="B2954" s="267">
        <v>46311</v>
      </c>
      <c r="C2954" s="261" t="s">
        <v>7654</v>
      </c>
      <c r="D2954" s="261" t="s">
        <v>9995</v>
      </c>
      <c r="E2954" s="261" t="s">
        <v>3041</v>
      </c>
      <c r="F2954" s="261">
        <v>410.0825221920386</v>
      </c>
      <c r="G2954" s="261" t="s">
        <v>7930</v>
      </c>
      <c r="H2954" s="261" t="s">
        <v>2989</v>
      </c>
      <c r="I2954" s="261" t="s">
        <v>10703</v>
      </c>
      <c r="J2954" s="213"/>
      <c r="K2954" s="214"/>
      <c r="L2954" s="214"/>
      <c r="M2954" s="214"/>
      <c r="N2954" s="214"/>
      <c r="O2954" s="214"/>
      <c r="P2954" s="216"/>
    </row>
    <row r="2955" spans="2:16">
      <c r="B2955" s="267">
        <v>46311</v>
      </c>
      <c r="C2955" s="261" t="s">
        <v>7654</v>
      </c>
      <c r="D2955" s="261" t="s">
        <v>9995</v>
      </c>
      <c r="E2955" s="261" t="s">
        <v>3041</v>
      </c>
      <c r="F2955" s="261">
        <v>410.08259848598391</v>
      </c>
      <c r="G2955" s="261" t="s">
        <v>7930</v>
      </c>
      <c r="H2955" s="261" t="s">
        <v>2990</v>
      </c>
      <c r="I2955" s="261" t="s">
        <v>10704</v>
      </c>
      <c r="J2955" s="213"/>
      <c r="K2955" s="214"/>
      <c r="L2955" s="214"/>
      <c r="M2955" s="214"/>
      <c r="N2955" s="214"/>
      <c r="O2955" s="214"/>
      <c r="P2955" s="216"/>
    </row>
    <row r="2956" spans="2:16">
      <c r="B2956" s="267">
        <v>46311</v>
      </c>
      <c r="C2956" s="261" t="s">
        <v>7654</v>
      </c>
      <c r="D2956" s="261" t="s">
        <v>9995</v>
      </c>
      <c r="E2956" s="261" t="s">
        <v>3041</v>
      </c>
      <c r="F2956" s="261">
        <v>357.32279605651269</v>
      </c>
      <c r="G2956" s="261" t="s">
        <v>7934</v>
      </c>
      <c r="H2956" s="261" t="s">
        <v>2984</v>
      </c>
      <c r="I2956" s="261" t="s">
        <v>10705</v>
      </c>
      <c r="J2956" s="213"/>
      <c r="K2956" s="214"/>
      <c r="L2956" s="214"/>
      <c r="M2956" s="214"/>
      <c r="N2956" s="214"/>
      <c r="O2956" s="214"/>
      <c r="P2956" s="216"/>
    </row>
    <row r="2957" spans="2:16">
      <c r="B2957" s="267">
        <v>46311</v>
      </c>
      <c r="C2957" s="261" t="s">
        <v>7654</v>
      </c>
      <c r="D2957" s="261" t="s">
        <v>9995</v>
      </c>
      <c r="E2957" s="261" t="s">
        <v>3041</v>
      </c>
      <c r="F2957" s="261">
        <v>338.37106279563159</v>
      </c>
      <c r="G2957" s="261" t="s">
        <v>7934</v>
      </c>
      <c r="H2957" s="261" t="s">
        <v>2979</v>
      </c>
      <c r="I2957" s="261" t="s">
        <v>10706</v>
      </c>
      <c r="J2957" s="213"/>
      <c r="K2957" s="214"/>
      <c r="L2957" s="214"/>
      <c r="M2957" s="214"/>
      <c r="N2957" s="214"/>
      <c r="O2957" s="214"/>
      <c r="P2957" s="216"/>
    </row>
    <row r="2958" spans="2:16">
      <c r="B2958" s="267">
        <v>46311</v>
      </c>
      <c r="C2958" s="261" t="s">
        <v>7654</v>
      </c>
      <c r="D2958" s="261" t="s">
        <v>9995</v>
      </c>
      <c r="E2958" s="261" t="s">
        <v>3041</v>
      </c>
      <c r="F2958" s="261">
        <v>338.37029212061321</v>
      </c>
      <c r="G2958" s="261" t="s">
        <v>7934</v>
      </c>
      <c r="H2958" s="261" t="s">
        <v>2940</v>
      </c>
      <c r="I2958" s="261" t="s">
        <v>10707</v>
      </c>
      <c r="J2958" s="213"/>
      <c r="K2958" s="214"/>
      <c r="L2958" s="214"/>
      <c r="M2958" s="214"/>
      <c r="N2958" s="214"/>
      <c r="O2958" s="214"/>
      <c r="P2958" s="216"/>
    </row>
    <row r="2959" spans="2:16">
      <c r="B2959" s="267">
        <v>46311</v>
      </c>
      <c r="C2959" s="261" t="s">
        <v>7654</v>
      </c>
      <c r="D2959" s="261" t="s">
        <v>9995</v>
      </c>
      <c r="E2959" s="261" t="s">
        <v>3041</v>
      </c>
      <c r="F2959" s="261">
        <v>337.96371136512607</v>
      </c>
      <c r="G2959" s="261" t="s">
        <v>7934</v>
      </c>
      <c r="H2959" s="261" t="s">
        <v>2936</v>
      </c>
      <c r="I2959" s="261" t="s">
        <v>10708</v>
      </c>
      <c r="J2959" s="213"/>
      <c r="K2959" s="214"/>
      <c r="L2959" s="214"/>
      <c r="M2959" s="214"/>
      <c r="N2959" s="214"/>
      <c r="O2959" s="214"/>
      <c r="P2959" s="216"/>
    </row>
    <row r="2960" spans="2:16">
      <c r="B2960" s="267">
        <v>46311</v>
      </c>
      <c r="C2960" s="261" t="s">
        <v>11696</v>
      </c>
      <c r="D2960" s="261" t="s">
        <v>9995</v>
      </c>
      <c r="E2960" s="261" t="s">
        <v>6872</v>
      </c>
      <c r="F2960" s="261">
        <v>2481.9650224091019</v>
      </c>
      <c r="G2960" s="261" t="s">
        <v>7339</v>
      </c>
      <c r="H2960" s="261" t="s">
        <v>2865</v>
      </c>
      <c r="I2960" s="261" t="s">
        <v>10709</v>
      </c>
      <c r="J2960" s="213"/>
      <c r="K2960" s="214"/>
      <c r="L2960" s="214"/>
      <c r="M2960" s="214"/>
      <c r="N2960" s="214"/>
      <c r="O2960" s="214"/>
      <c r="P2960" s="216"/>
    </row>
    <row r="2961" spans="2:16">
      <c r="B2961" s="267">
        <v>46311</v>
      </c>
      <c r="C2961" s="261" t="s">
        <v>11696</v>
      </c>
      <c r="D2961" s="261" t="s">
        <v>9995</v>
      </c>
      <c r="E2961" s="261" t="s">
        <v>9818</v>
      </c>
      <c r="F2961" s="261">
        <v>419.92327878624201</v>
      </c>
      <c r="G2961" s="261" t="s">
        <v>7344</v>
      </c>
      <c r="H2961" s="261" t="s">
        <v>2984</v>
      </c>
      <c r="I2961" s="261" t="s">
        <v>10710</v>
      </c>
      <c r="J2961" s="213"/>
      <c r="K2961" s="214"/>
      <c r="L2961" s="214"/>
      <c r="M2961" s="214"/>
      <c r="N2961" s="214"/>
      <c r="O2961" s="214"/>
      <c r="P2961" s="216"/>
    </row>
    <row r="2962" spans="2:16">
      <c r="B2962" s="267">
        <v>46311</v>
      </c>
      <c r="C2962" s="261" t="s">
        <v>11696</v>
      </c>
      <c r="D2962" s="261" t="s">
        <v>9995</v>
      </c>
      <c r="E2962" s="261" t="s">
        <v>9818</v>
      </c>
      <c r="F2962" s="261">
        <v>633.82742875628173</v>
      </c>
      <c r="G2962" s="261" t="s">
        <v>7344</v>
      </c>
      <c r="H2962" s="261" t="s">
        <v>2865</v>
      </c>
      <c r="I2962" s="261" t="s">
        <v>10711</v>
      </c>
      <c r="J2962" s="213"/>
      <c r="K2962" s="214"/>
      <c r="L2962" s="214"/>
      <c r="M2962" s="214"/>
      <c r="N2962" s="214"/>
      <c r="O2962" s="214"/>
      <c r="P2962" s="216"/>
    </row>
    <row r="2963" spans="2:16">
      <c r="B2963" s="267">
        <v>46311</v>
      </c>
      <c r="C2963" s="261" t="s">
        <v>11696</v>
      </c>
      <c r="D2963" s="261" t="s">
        <v>9995</v>
      </c>
      <c r="E2963" s="261" t="s">
        <v>9818</v>
      </c>
      <c r="F2963" s="261">
        <v>494.14655501395458</v>
      </c>
      <c r="G2963" s="261" t="s">
        <v>7330</v>
      </c>
      <c r="H2963" s="261" t="s">
        <v>2864</v>
      </c>
      <c r="I2963" s="261" t="s">
        <v>10712</v>
      </c>
      <c r="J2963" s="213"/>
      <c r="K2963" s="214"/>
      <c r="L2963" s="214"/>
      <c r="M2963" s="214"/>
      <c r="N2963" s="214"/>
      <c r="O2963" s="214"/>
      <c r="P2963" s="216"/>
    </row>
    <row r="2964" spans="2:16">
      <c r="B2964" s="267">
        <v>46311</v>
      </c>
      <c r="C2964" s="261" t="s">
        <v>11696</v>
      </c>
      <c r="D2964" s="261" t="s">
        <v>9995</v>
      </c>
      <c r="E2964" s="261" t="s">
        <v>9818</v>
      </c>
      <c r="F2964" s="261">
        <v>494.14525550790131</v>
      </c>
      <c r="G2964" s="261" t="s">
        <v>7330</v>
      </c>
      <c r="H2964" s="261" t="s">
        <v>2945</v>
      </c>
      <c r="I2964" s="261" t="s">
        <v>10713</v>
      </c>
      <c r="J2964" s="213"/>
      <c r="K2964" s="214"/>
      <c r="L2964" s="214"/>
      <c r="M2964" s="214"/>
      <c r="N2964" s="214"/>
      <c r="O2964" s="214"/>
      <c r="P2964" s="216"/>
    </row>
    <row r="2965" spans="2:16">
      <c r="B2965" s="267">
        <v>46311</v>
      </c>
      <c r="C2965" s="261" t="s">
        <v>11696</v>
      </c>
      <c r="D2965" s="261" t="s">
        <v>9995</v>
      </c>
      <c r="E2965" s="261" t="s">
        <v>9818</v>
      </c>
      <c r="F2965" s="261">
        <v>713.02965260855854</v>
      </c>
      <c r="G2965" s="261" t="s">
        <v>7330</v>
      </c>
      <c r="H2965" s="261" t="s">
        <v>2974</v>
      </c>
      <c r="I2965" s="261" t="s">
        <v>10714</v>
      </c>
      <c r="J2965" s="213"/>
      <c r="K2965" s="214"/>
      <c r="L2965" s="214"/>
      <c r="M2965" s="214"/>
      <c r="N2965" s="214"/>
      <c r="O2965" s="214"/>
      <c r="P2965" s="216"/>
    </row>
    <row r="2966" spans="2:16">
      <c r="B2966" s="267">
        <v>46311</v>
      </c>
      <c r="C2966" s="261" t="s">
        <v>11696</v>
      </c>
      <c r="D2966" s="261" t="s">
        <v>9995</v>
      </c>
      <c r="E2966" s="261" t="s">
        <v>9818</v>
      </c>
      <c r="F2966" s="261">
        <v>706.29314115084708</v>
      </c>
      <c r="G2966" s="261" t="s">
        <v>7332</v>
      </c>
      <c r="H2966" s="261" t="s">
        <v>2865</v>
      </c>
      <c r="I2966" s="261" t="s">
        <v>10715</v>
      </c>
      <c r="J2966" s="213"/>
      <c r="K2966" s="214"/>
      <c r="L2966" s="214"/>
      <c r="M2966" s="214"/>
      <c r="N2966" s="214"/>
      <c r="O2966" s="214"/>
      <c r="P2966" s="216"/>
    </row>
    <row r="2967" spans="2:16">
      <c r="B2967" s="267">
        <v>46311</v>
      </c>
      <c r="C2967" s="261" t="s">
        <v>11696</v>
      </c>
      <c r="D2967" s="261" t="s">
        <v>9995</v>
      </c>
      <c r="E2967" s="261" t="s">
        <v>9818</v>
      </c>
      <c r="F2967" s="261">
        <v>493.7527076639235</v>
      </c>
      <c r="G2967" s="261" t="s">
        <v>7332</v>
      </c>
      <c r="H2967" s="261" t="s">
        <v>2945</v>
      </c>
      <c r="I2967" s="261" t="s">
        <v>10716</v>
      </c>
      <c r="J2967" s="213"/>
      <c r="K2967" s="214"/>
      <c r="L2967" s="214"/>
      <c r="M2967" s="214"/>
      <c r="N2967" s="214"/>
      <c r="O2967" s="214"/>
      <c r="P2967" s="216"/>
    </row>
    <row r="2968" spans="2:16">
      <c r="B2968" s="267">
        <v>46311</v>
      </c>
      <c r="C2968" s="261" t="s">
        <v>11696</v>
      </c>
      <c r="D2968" s="261" t="s">
        <v>9995</v>
      </c>
      <c r="E2968" s="261" t="s">
        <v>9818</v>
      </c>
      <c r="F2968" s="261">
        <v>754.59357758611441</v>
      </c>
      <c r="G2968" s="261" t="s">
        <v>7332</v>
      </c>
      <c r="H2968" s="261" t="s">
        <v>2974</v>
      </c>
      <c r="I2968" s="261" t="s">
        <v>10717</v>
      </c>
      <c r="J2968" s="213"/>
      <c r="K2968" s="214"/>
      <c r="L2968" s="214"/>
      <c r="M2968" s="214"/>
      <c r="N2968" s="214"/>
      <c r="O2968" s="214"/>
      <c r="P2968" s="216"/>
    </row>
    <row r="2969" spans="2:16">
      <c r="B2969" s="267">
        <v>46311</v>
      </c>
      <c r="C2969" s="261" t="s">
        <v>11699</v>
      </c>
      <c r="D2969" s="261" t="s">
        <v>9995</v>
      </c>
      <c r="E2969" s="261" t="s">
        <v>9818</v>
      </c>
      <c r="F2969" s="261">
        <v>448.45491714403028</v>
      </c>
      <c r="G2969" s="261" t="s">
        <v>2922</v>
      </c>
      <c r="H2969" s="261" t="s">
        <v>2974</v>
      </c>
      <c r="I2969" s="261" t="s">
        <v>10718</v>
      </c>
      <c r="J2969" s="213"/>
      <c r="K2969" s="214"/>
      <c r="L2969" s="214"/>
      <c r="M2969" s="214"/>
      <c r="N2969" s="214"/>
      <c r="O2969" s="214"/>
      <c r="P2969" s="216"/>
    </row>
    <row r="2970" spans="2:16">
      <c r="B2970" s="267">
        <v>46311</v>
      </c>
      <c r="C2970" s="261" t="s">
        <v>11699</v>
      </c>
      <c r="D2970" s="261" t="s">
        <v>9995</v>
      </c>
      <c r="E2970" s="261" t="s">
        <v>9818</v>
      </c>
      <c r="F2970" s="261">
        <v>428.51187426285469</v>
      </c>
      <c r="G2970" s="261" t="s">
        <v>2937</v>
      </c>
      <c r="H2970" s="261" t="s">
        <v>2940</v>
      </c>
      <c r="I2970" s="261" t="s">
        <v>10719</v>
      </c>
      <c r="J2970" s="213"/>
      <c r="K2970" s="214"/>
      <c r="L2970" s="214"/>
      <c r="M2970" s="214"/>
      <c r="N2970" s="214"/>
      <c r="O2970" s="214"/>
      <c r="P2970" s="216"/>
    </row>
    <row r="2971" spans="2:16">
      <c r="B2971" s="267">
        <v>46311</v>
      </c>
      <c r="C2971" s="261" t="s">
        <v>11699</v>
      </c>
      <c r="D2971" s="261" t="s">
        <v>9995</v>
      </c>
      <c r="E2971" s="261" t="s">
        <v>9818</v>
      </c>
      <c r="F2971" s="261">
        <v>457.60680427821347</v>
      </c>
      <c r="G2971" s="261" t="s">
        <v>2975</v>
      </c>
      <c r="H2971" s="261" t="s">
        <v>2864</v>
      </c>
      <c r="I2971" s="261" t="s">
        <v>10720</v>
      </c>
      <c r="J2971" s="213"/>
      <c r="K2971" s="214"/>
      <c r="L2971" s="214"/>
      <c r="M2971" s="214"/>
      <c r="N2971" s="214"/>
      <c r="O2971" s="214"/>
      <c r="P2971" s="216"/>
    </row>
    <row r="2972" spans="2:16">
      <c r="B2972" s="267">
        <v>46311</v>
      </c>
      <c r="C2972" s="261" t="s">
        <v>11699</v>
      </c>
      <c r="D2972" s="261" t="s">
        <v>9995</v>
      </c>
      <c r="E2972" s="261" t="s">
        <v>9818</v>
      </c>
      <c r="F2972" s="261">
        <v>449.02168857472128</v>
      </c>
      <c r="G2972" s="261" t="s">
        <v>2978</v>
      </c>
      <c r="H2972" s="261" t="s">
        <v>2864</v>
      </c>
      <c r="I2972" s="261" t="s">
        <v>10721</v>
      </c>
      <c r="J2972" s="213"/>
      <c r="K2972" s="214"/>
      <c r="L2972" s="214"/>
      <c r="M2972" s="214"/>
      <c r="N2972" s="214"/>
      <c r="O2972" s="214"/>
      <c r="P2972" s="216"/>
    </row>
    <row r="2973" spans="2:16">
      <c r="B2973" s="267">
        <v>46311</v>
      </c>
      <c r="C2973" s="261" t="s">
        <v>7654</v>
      </c>
      <c r="D2973" s="261" t="s">
        <v>9995</v>
      </c>
      <c r="E2973" s="261" t="s">
        <v>9818</v>
      </c>
      <c r="F2973" s="261">
        <v>463.22139681875711</v>
      </c>
      <c r="G2973" s="261" t="s">
        <v>2984</v>
      </c>
      <c r="H2973" s="261" t="s">
        <v>2866</v>
      </c>
      <c r="I2973" s="261" t="s">
        <v>10722</v>
      </c>
      <c r="J2973" s="213"/>
      <c r="K2973" s="214"/>
      <c r="L2973" s="214"/>
      <c r="M2973" s="214"/>
      <c r="N2973" s="214"/>
      <c r="O2973" s="214"/>
      <c r="P2973" s="216"/>
    </row>
    <row r="2974" spans="2:16">
      <c r="B2974" s="267">
        <v>46311</v>
      </c>
      <c r="C2974" s="261" t="s">
        <v>7654</v>
      </c>
      <c r="D2974" s="261" t="s">
        <v>9995</v>
      </c>
      <c r="E2974" s="261" t="s">
        <v>9818</v>
      </c>
      <c r="F2974" s="261">
        <v>463.22257966175681</v>
      </c>
      <c r="G2974" s="261" t="s">
        <v>2984</v>
      </c>
      <c r="H2974" s="261" t="s">
        <v>2976</v>
      </c>
      <c r="I2974" s="261" t="s">
        <v>10723</v>
      </c>
      <c r="J2974" s="213"/>
      <c r="K2974" s="214"/>
      <c r="L2974" s="214"/>
      <c r="M2974" s="214"/>
      <c r="N2974" s="214"/>
      <c r="O2974" s="214"/>
      <c r="P2974" s="216"/>
    </row>
    <row r="2975" spans="2:16">
      <c r="B2975" s="267">
        <v>46311</v>
      </c>
      <c r="C2975" s="261" t="s">
        <v>7654</v>
      </c>
      <c r="D2975" s="261" t="s">
        <v>9995</v>
      </c>
      <c r="E2975" s="261" t="s">
        <v>9818</v>
      </c>
      <c r="F2975" s="261">
        <v>463.22174507379532</v>
      </c>
      <c r="G2975" s="261" t="s">
        <v>2984</v>
      </c>
      <c r="H2975" s="261" t="s">
        <v>2977</v>
      </c>
      <c r="I2975" s="261" t="s">
        <v>10724</v>
      </c>
      <c r="J2975" s="213"/>
      <c r="K2975" s="214"/>
      <c r="L2975" s="214"/>
      <c r="M2975" s="214"/>
      <c r="N2975" s="214"/>
      <c r="O2975" s="214"/>
      <c r="P2975" s="216"/>
    </row>
    <row r="2976" spans="2:16">
      <c r="B2976" s="267">
        <v>46311</v>
      </c>
      <c r="C2976" s="261" t="s">
        <v>11697</v>
      </c>
      <c r="D2976" s="261" t="s">
        <v>9995</v>
      </c>
      <c r="E2976" s="261" t="s">
        <v>6875</v>
      </c>
      <c r="F2976" s="261">
        <v>1930.498632689123</v>
      </c>
      <c r="G2976" s="261" t="s">
        <v>7493</v>
      </c>
      <c r="H2976" s="261" t="s">
        <v>7610</v>
      </c>
      <c r="I2976" s="261" t="s">
        <v>10725</v>
      </c>
      <c r="J2976" s="213"/>
      <c r="K2976" s="214"/>
      <c r="L2976" s="214"/>
      <c r="M2976" s="214"/>
      <c r="N2976" s="214"/>
      <c r="O2976" s="214"/>
      <c r="P2976" s="216"/>
    </row>
    <row r="2977" spans="2:16">
      <c r="B2977" s="267">
        <v>46311</v>
      </c>
      <c r="C2977" s="261" t="s">
        <v>11701</v>
      </c>
      <c r="D2977" s="261" t="s">
        <v>9995</v>
      </c>
      <c r="E2977" s="261" t="s">
        <v>6875</v>
      </c>
      <c r="F2977" s="261">
        <v>536.61023595230654</v>
      </c>
      <c r="G2977" s="261" t="s">
        <v>2933</v>
      </c>
      <c r="H2977" s="261" t="s">
        <v>2985</v>
      </c>
      <c r="I2977" s="261" t="s">
        <v>10726</v>
      </c>
      <c r="J2977" s="213"/>
      <c r="K2977" s="214"/>
      <c r="L2977" s="214"/>
      <c r="M2977" s="214"/>
      <c r="N2977" s="214"/>
      <c r="O2977" s="214"/>
      <c r="P2977" s="216"/>
    </row>
    <row r="2978" spans="2:16">
      <c r="B2978" s="267">
        <v>46311</v>
      </c>
      <c r="C2978" s="261" t="s">
        <v>11701</v>
      </c>
      <c r="D2978" s="261" t="s">
        <v>9995</v>
      </c>
      <c r="E2978" s="261" t="s">
        <v>6875</v>
      </c>
      <c r="F2978" s="261">
        <v>652.20431166980416</v>
      </c>
      <c r="G2978" s="261" t="s">
        <v>2933</v>
      </c>
      <c r="H2978" s="261" t="s">
        <v>2986</v>
      </c>
      <c r="I2978" s="261" t="s">
        <v>10727</v>
      </c>
      <c r="J2978" s="213"/>
      <c r="K2978" s="214"/>
      <c r="L2978" s="214"/>
      <c r="M2978" s="214"/>
      <c r="N2978" s="214"/>
      <c r="O2978" s="214"/>
      <c r="P2978" s="216"/>
    </row>
    <row r="2979" spans="2:16">
      <c r="B2979" s="267">
        <v>46311</v>
      </c>
      <c r="C2979" s="261" t="s">
        <v>11700</v>
      </c>
      <c r="D2979" s="261" t="s">
        <v>9995</v>
      </c>
      <c r="E2979" s="261" t="s">
        <v>3034</v>
      </c>
      <c r="F2979" s="261">
        <v>2074.9972476099501</v>
      </c>
      <c r="G2979" s="261" t="s">
        <v>10728</v>
      </c>
      <c r="H2979" s="261" t="s">
        <v>2975</v>
      </c>
      <c r="I2979" s="261" t="s">
        <v>10729</v>
      </c>
      <c r="J2979" s="213"/>
      <c r="K2979" s="214"/>
      <c r="L2979" s="214"/>
      <c r="M2979" s="214"/>
      <c r="N2979" s="214"/>
      <c r="O2979" s="214"/>
      <c r="P2979" s="216"/>
    </row>
    <row r="2980" spans="2:16">
      <c r="B2980" s="267">
        <v>46311</v>
      </c>
      <c r="C2980" s="261" t="s">
        <v>7652</v>
      </c>
      <c r="D2980" s="261" t="s">
        <v>9995</v>
      </c>
      <c r="E2980" s="261" t="s">
        <v>3034</v>
      </c>
      <c r="F2980" s="261">
        <v>413.61330468952661</v>
      </c>
      <c r="G2980" s="261" t="s">
        <v>8226</v>
      </c>
      <c r="H2980" s="261" t="s">
        <v>7327</v>
      </c>
      <c r="I2980" s="261" t="s">
        <v>10730</v>
      </c>
      <c r="J2980" s="213"/>
      <c r="K2980" s="214"/>
      <c r="L2980" s="214"/>
      <c r="M2980" s="214"/>
      <c r="N2980" s="214"/>
      <c r="O2980" s="214"/>
      <c r="P2980" s="216"/>
    </row>
    <row r="2981" spans="2:16">
      <c r="B2981" s="267">
        <v>46311</v>
      </c>
      <c r="C2981" s="261" t="s">
        <v>7652</v>
      </c>
      <c r="D2981" s="261" t="s">
        <v>9995</v>
      </c>
      <c r="E2981" s="261" t="s">
        <v>3034</v>
      </c>
      <c r="F2981" s="261">
        <v>413.61581378802663</v>
      </c>
      <c r="G2981" s="261" t="s">
        <v>8226</v>
      </c>
      <c r="H2981" s="261" t="s">
        <v>2987</v>
      </c>
      <c r="I2981" s="261" t="s">
        <v>10731</v>
      </c>
      <c r="J2981" s="213"/>
      <c r="K2981" s="214"/>
      <c r="L2981" s="214"/>
      <c r="M2981" s="214"/>
      <c r="N2981" s="214"/>
      <c r="O2981" s="214"/>
      <c r="P2981" s="216"/>
    </row>
    <row r="2982" spans="2:16">
      <c r="B2982" s="267">
        <v>46311</v>
      </c>
      <c r="C2982" s="261" t="s">
        <v>7652</v>
      </c>
      <c r="D2982" s="261" t="s">
        <v>9995</v>
      </c>
      <c r="E2982" s="261" t="s">
        <v>3034</v>
      </c>
      <c r="F2982" s="261">
        <v>730.77593953721225</v>
      </c>
      <c r="G2982" s="261" t="s">
        <v>8226</v>
      </c>
      <c r="H2982" s="261" t="s">
        <v>2980</v>
      </c>
      <c r="I2982" s="261" t="s">
        <v>10732</v>
      </c>
      <c r="J2982" s="213"/>
      <c r="K2982" s="214"/>
      <c r="L2982" s="214"/>
      <c r="M2982" s="214"/>
      <c r="N2982" s="214"/>
      <c r="O2982" s="214"/>
      <c r="P2982" s="216"/>
    </row>
    <row r="2983" spans="2:16">
      <c r="B2983" s="267">
        <v>46311</v>
      </c>
      <c r="C2983" s="261" t="s">
        <v>7654</v>
      </c>
      <c r="D2983" s="261" t="s">
        <v>9995</v>
      </c>
      <c r="E2983" s="261" t="s">
        <v>3034</v>
      </c>
      <c r="F2983" s="261">
        <v>599.7173963652458</v>
      </c>
      <c r="G2983" s="261" t="s">
        <v>8210</v>
      </c>
      <c r="H2983" s="261" t="s">
        <v>2975</v>
      </c>
      <c r="I2983" s="261" t="s">
        <v>10733</v>
      </c>
      <c r="J2983" s="213"/>
      <c r="K2983" s="214"/>
      <c r="L2983" s="214"/>
      <c r="M2983" s="214"/>
      <c r="N2983" s="214"/>
      <c r="O2983" s="214"/>
      <c r="P2983" s="216"/>
    </row>
    <row r="2984" spans="2:16">
      <c r="B2984" s="267">
        <v>46311</v>
      </c>
      <c r="C2984" s="261" t="s">
        <v>7654</v>
      </c>
      <c r="D2984" s="261" t="s">
        <v>9995</v>
      </c>
      <c r="E2984" s="261" t="s">
        <v>3034</v>
      </c>
      <c r="F2984" s="261">
        <v>371.25135839171708</v>
      </c>
      <c r="G2984" s="261" t="s">
        <v>8210</v>
      </c>
      <c r="H2984" s="261" t="s">
        <v>2974</v>
      </c>
      <c r="I2984" s="261" t="s">
        <v>10734</v>
      </c>
      <c r="J2984" s="213"/>
      <c r="K2984" s="214"/>
      <c r="L2984" s="214"/>
      <c r="M2984" s="214"/>
      <c r="N2984" s="214"/>
      <c r="O2984" s="214"/>
      <c r="P2984" s="216"/>
    </row>
    <row r="2985" spans="2:16">
      <c r="B2985" s="267">
        <v>46311</v>
      </c>
      <c r="C2985" s="261" t="s">
        <v>7654</v>
      </c>
      <c r="D2985" s="261" t="s">
        <v>9995</v>
      </c>
      <c r="E2985" s="261" t="s">
        <v>3034</v>
      </c>
      <c r="F2985" s="261">
        <v>371.25433501601219</v>
      </c>
      <c r="G2985" s="261" t="s">
        <v>8210</v>
      </c>
      <c r="H2985" s="261" t="s">
        <v>2945</v>
      </c>
      <c r="I2985" s="261" t="s">
        <v>10735</v>
      </c>
      <c r="J2985" s="213"/>
      <c r="K2985" s="214"/>
      <c r="L2985" s="214"/>
      <c r="M2985" s="214"/>
      <c r="N2985" s="214"/>
      <c r="O2985" s="214"/>
      <c r="P2985" s="216"/>
    </row>
    <row r="2986" spans="2:16">
      <c r="B2986" s="267">
        <v>46311</v>
      </c>
      <c r="C2986" s="261" t="s">
        <v>7654</v>
      </c>
      <c r="D2986" s="261" t="s">
        <v>9995</v>
      </c>
      <c r="E2986" s="261" t="s">
        <v>3034</v>
      </c>
      <c r="F2986" s="261">
        <v>371.25308398436749</v>
      </c>
      <c r="G2986" s="261" t="s">
        <v>8210</v>
      </c>
      <c r="H2986" s="261" t="s">
        <v>2864</v>
      </c>
      <c r="I2986" s="261" t="s">
        <v>10736</v>
      </c>
      <c r="J2986" s="213"/>
      <c r="K2986" s="214"/>
      <c r="L2986" s="214"/>
      <c r="M2986" s="214"/>
      <c r="N2986" s="214"/>
      <c r="O2986" s="214"/>
      <c r="P2986" s="216"/>
    </row>
    <row r="2987" spans="2:16">
      <c r="B2987" s="267">
        <v>46311</v>
      </c>
      <c r="C2987" s="261" t="s">
        <v>7654</v>
      </c>
      <c r="D2987" s="261" t="s">
        <v>9995</v>
      </c>
      <c r="E2987" s="261" t="s">
        <v>3034</v>
      </c>
      <c r="F2987" s="261">
        <v>383.01911737024778</v>
      </c>
      <c r="G2987" s="261" t="s">
        <v>8210</v>
      </c>
      <c r="H2987" s="261" t="s">
        <v>7341</v>
      </c>
      <c r="I2987" s="261" t="s">
        <v>10737</v>
      </c>
      <c r="J2987" s="213"/>
      <c r="K2987" s="214"/>
      <c r="L2987" s="214"/>
      <c r="M2987" s="214"/>
      <c r="N2987" s="214"/>
      <c r="O2987" s="214"/>
      <c r="P2987" s="216"/>
    </row>
    <row r="2988" spans="2:16">
      <c r="B2988" s="267">
        <v>46311</v>
      </c>
      <c r="C2988" s="261" t="s">
        <v>7654</v>
      </c>
      <c r="D2988" s="261" t="s">
        <v>9995</v>
      </c>
      <c r="E2988" s="261" t="s">
        <v>3034</v>
      </c>
      <c r="F2988" s="261">
        <v>380.69779691752052</v>
      </c>
      <c r="G2988" s="261" t="s">
        <v>8210</v>
      </c>
      <c r="H2988" s="261" t="s">
        <v>7342</v>
      </c>
      <c r="I2988" s="261" t="s">
        <v>10738</v>
      </c>
      <c r="J2988" s="213"/>
      <c r="K2988" s="214"/>
      <c r="L2988" s="214"/>
      <c r="M2988" s="214"/>
      <c r="N2988" s="214"/>
      <c r="O2988" s="214"/>
      <c r="P2988" s="216"/>
    </row>
    <row r="2989" spans="2:16">
      <c r="B2989" s="267">
        <v>46311</v>
      </c>
      <c r="C2989" s="261" t="s">
        <v>7654</v>
      </c>
      <c r="D2989" s="261" t="s">
        <v>9995</v>
      </c>
      <c r="E2989" s="261" t="s">
        <v>3034</v>
      </c>
      <c r="F2989" s="261">
        <v>660.21952572278678</v>
      </c>
      <c r="G2989" s="261" t="s">
        <v>8210</v>
      </c>
      <c r="H2989" s="261" t="s">
        <v>2865</v>
      </c>
      <c r="I2989" s="261" t="s">
        <v>10739</v>
      </c>
      <c r="J2989" s="213"/>
      <c r="K2989" s="214"/>
      <c r="L2989" s="214"/>
      <c r="M2989" s="214"/>
      <c r="N2989" s="214"/>
      <c r="O2989" s="214"/>
      <c r="P2989" s="216"/>
    </row>
    <row r="2990" spans="2:16">
      <c r="B2990" s="267">
        <v>46311</v>
      </c>
      <c r="C2990" s="261" t="s">
        <v>7654</v>
      </c>
      <c r="D2990" s="261" t="s">
        <v>9995</v>
      </c>
      <c r="E2990" s="261" t="s">
        <v>3034</v>
      </c>
      <c r="F2990" s="261">
        <v>358.42287439480418</v>
      </c>
      <c r="G2990" s="261" t="s">
        <v>8210</v>
      </c>
      <c r="H2990" s="261" t="s">
        <v>2976</v>
      </c>
      <c r="I2990" s="261" t="s">
        <v>10740</v>
      </c>
      <c r="J2990" s="213"/>
      <c r="K2990" s="214"/>
      <c r="L2990" s="214"/>
      <c r="M2990" s="214"/>
      <c r="N2990" s="214"/>
      <c r="O2990" s="214"/>
      <c r="P2990" s="216"/>
    </row>
    <row r="2991" spans="2:16">
      <c r="B2991" s="267">
        <v>46311</v>
      </c>
      <c r="C2991" s="261" t="s">
        <v>7654</v>
      </c>
      <c r="D2991" s="261" t="s">
        <v>9995</v>
      </c>
      <c r="E2991" s="261" t="s">
        <v>3034</v>
      </c>
      <c r="F2991" s="261">
        <v>359.60045015905052</v>
      </c>
      <c r="G2991" s="261" t="s">
        <v>8210</v>
      </c>
      <c r="H2991" s="261" t="s">
        <v>2866</v>
      </c>
      <c r="I2991" s="261" t="s">
        <v>10741</v>
      </c>
      <c r="J2991" s="213"/>
      <c r="K2991" s="214"/>
      <c r="L2991" s="214"/>
      <c r="M2991" s="214"/>
      <c r="N2991" s="214"/>
      <c r="O2991" s="214"/>
      <c r="P2991" s="216"/>
    </row>
    <row r="2992" spans="2:16">
      <c r="B2992" s="267">
        <v>46311</v>
      </c>
      <c r="C2992" s="261" t="s">
        <v>7654</v>
      </c>
      <c r="D2992" s="261" t="s">
        <v>9995</v>
      </c>
      <c r="E2992" s="261" t="s">
        <v>3034</v>
      </c>
      <c r="F2992" s="261">
        <v>404.9193919710815</v>
      </c>
      <c r="G2992" s="261" t="s">
        <v>2977</v>
      </c>
      <c r="H2992" s="261" t="s">
        <v>2936</v>
      </c>
      <c r="I2992" s="261" t="s">
        <v>10742</v>
      </c>
      <c r="J2992" s="213"/>
      <c r="K2992" s="214"/>
      <c r="L2992" s="214"/>
      <c r="M2992" s="214"/>
      <c r="N2992" s="214"/>
      <c r="O2992" s="214"/>
      <c r="P2992" s="216"/>
    </row>
    <row r="2993" spans="2:16">
      <c r="B2993" s="267">
        <v>46311</v>
      </c>
      <c r="C2993" s="261" t="s">
        <v>7654</v>
      </c>
      <c r="D2993" s="261" t="s">
        <v>9995</v>
      </c>
      <c r="E2993" s="261" t="s">
        <v>3034</v>
      </c>
      <c r="F2993" s="261">
        <v>404.91646861471241</v>
      </c>
      <c r="G2993" s="261" t="s">
        <v>2977</v>
      </c>
      <c r="H2993" s="261" t="s">
        <v>2937</v>
      </c>
      <c r="I2993" s="261" t="s">
        <v>10743</v>
      </c>
      <c r="J2993" s="213"/>
      <c r="K2993" s="214"/>
      <c r="L2993" s="214"/>
      <c r="M2993" s="214"/>
      <c r="N2993" s="214"/>
      <c r="O2993" s="214"/>
      <c r="P2993" s="216"/>
    </row>
    <row r="2994" spans="2:16">
      <c r="B2994" s="267">
        <v>46311</v>
      </c>
      <c r="C2994" s="261" t="s">
        <v>7654</v>
      </c>
      <c r="D2994" s="261" t="s">
        <v>9995</v>
      </c>
      <c r="E2994" s="261" t="s">
        <v>3034</v>
      </c>
      <c r="F2994" s="261">
        <v>610.37612960832485</v>
      </c>
      <c r="G2994" s="261" t="s">
        <v>2978</v>
      </c>
      <c r="H2994" s="261" t="s">
        <v>2865</v>
      </c>
      <c r="I2994" s="261" t="s">
        <v>10744</v>
      </c>
      <c r="J2994" s="213"/>
      <c r="K2994" s="214"/>
      <c r="L2994" s="214"/>
      <c r="M2994" s="214"/>
      <c r="N2994" s="214"/>
      <c r="O2994" s="214"/>
      <c r="P2994" s="216"/>
    </row>
    <row r="2995" spans="2:16">
      <c r="B2995" s="267">
        <v>46311</v>
      </c>
      <c r="C2995" s="261" t="s">
        <v>7654</v>
      </c>
      <c r="D2995" s="261" t="s">
        <v>9995</v>
      </c>
      <c r="E2995" s="261" t="s">
        <v>3034</v>
      </c>
      <c r="F2995" s="261">
        <v>403.08412822894752</v>
      </c>
      <c r="G2995" s="261" t="s">
        <v>3001</v>
      </c>
      <c r="H2995" s="261" t="s">
        <v>2994</v>
      </c>
      <c r="I2995" s="261" t="s">
        <v>10745</v>
      </c>
      <c r="J2995" s="213"/>
      <c r="K2995" s="214"/>
      <c r="L2995" s="214"/>
      <c r="M2995" s="214"/>
      <c r="N2995" s="214"/>
      <c r="O2995" s="214"/>
      <c r="P2995" s="216"/>
    </row>
    <row r="2996" spans="2:16">
      <c r="B2996" s="267">
        <v>46311</v>
      </c>
      <c r="C2996" s="261" t="s">
        <v>7654</v>
      </c>
      <c r="D2996" s="261" t="s">
        <v>9995</v>
      </c>
      <c r="E2996" s="261" t="s">
        <v>3034</v>
      </c>
      <c r="F2996" s="261">
        <v>403.08893294353038</v>
      </c>
      <c r="G2996" s="261" t="s">
        <v>3001</v>
      </c>
      <c r="H2996" s="261" t="s">
        <v>2995</v>
      </c>
      <c r="I2996" s="261" t="s">
        <v>10746</v>
      </c>
      <c r="J2996" s="213"/>
      <c r="K2996" s="214"/>
      <c r="L2996" s="214"/>
      <c r="M2996" s="214"/>
      <c r="N2996" s="214"/>
      <c r="O2996" s="214"/>
      <c r="P2996" s="216"/>
    </row>
    <row r="2997" spans="2:16">
      <c r="B2997" s="267">
        <v>46311</v>
      </c>
      <c r="C2997" s="261" t="s">
        <v>7654</v>
      </c>
      <c r="D2997" s="261" t="s">
        <v>9995</v>
      </c>
      <c r="E2997" s="261" t="s">
        <v>3034</v>
      </c>
      <c r="F2997" s="261">
        <v>403.08932399470359</v>
      </c>
      <c r="G2997" s="261" t="s">
        <v>3001</v>
      </c>
      <c r="H2997" s="261" t="s">
        <v>2996</v>
      </c>
      <c r="I2997" s="261" t="s">
        <v>10747</v>
      </c>
      <c r="J2997" s="213"/>
      <c r="K2997" s="214"/>
      <c r="L2997" s="214"/>
      <c r="M2997" s="214"/>
      <c r="N2997" s="214"/>
      <c r="O2997" s="214"/>
      <c r="P2997" s="216"/>
    </row>
    <row r="2998" spans="2:16">
      <c r="B2998" s="267">
        <v>46311</v>
      </c>
      <c r="C2998" s="261" t="s">
        <v>7654</v>
      </c>
      <c r="D2998" s="261" t="s">
        <v>9995</v>
      </c>
      <c r="E2998" s="261" t="s">
        <v>3034</v>
      </c>
      <c r="F2998" s="261">
        <v>403.08543344866479</v>
      </c>
      <c r="G2998" s="261" t="s">
        <v>3001</v>
      </c>
      <c r="H2998" s="261" t="s">
        <v>2997</v>
      </c>
      <c r="I2998" s="261" t="s">
        <v>10748</v>
      </c>
      <c r="J2998" s="213"/>
      <c r="K2998" s="214"/>
      <c r="L2998" s="214"/>
      <c r="M2998" s="214"/>
      <c r="N2998" s="214"/>
      <c r="O2998" s="214"/>
      <c r="P2998" s="216"/>
    </row>
    <row r="2999" spans="2:16">
      <c r="B2999" s="267">
        <v>46311</v>
      </c>
      <c r="C2999" s="261" t="s">
        <v>7654</v>
      </c>
      <c r="D2999" s="261" t="s">
        <v>9995</v>
      </c>
      <c r="E2999" s="261" t="s">
        <v>3034</v>
      </c>
      <c r="F2999" s="261">
        <v>403.08889758400619</v>
      </c>
      <c r="G2999" s="261" t="s">
        <v>3001</v>
      </c>
      <c r="H2999" s="261" t="s">
        <v>2998</v>
      </c>
      <c r="I2999" s="261" t="s">
        <v>10749</v>
      </c>
      <c r="J2999" s="213"/>
      <c r="K2999" s="214"/>
      <c r="L2999" s="214"/>
      <c r="M2999" s="214"/>
      <c r="N2999" s="214"/>
      <c r="O2999" s="214"/>
      <c r="P2999" s="216"/>
    </row>
    <row r="3000" spans="2:16">
      <c r="B3000" s="267">
        <v>46311</v>
      </c>
      <c r="C3000" s="261" t="s">
        <v>7654</v>
      </c>
      <c r="D3000" s="261" t="s">
        <v>9995</v>
      </c>
      <c r="E3000" s="261" t="s">
        <v>3034</v>
      </c>
      <c r="F3000" s="261">
        <v>405.00902264472097</v>
      </c>
      <c r="G3000" s="261" t="s">
        <v>3001</v>
      </c>
      <c r="H3000" s="261" t="s">
        <v>2917</v>
      </c>
      <c r="I3000" s="261" t="s">
        <v>10750</v>
      </c>
      <c r="J3000" s="213"/>
      <c r="K3000" s="214"/>
      <c r="L3000" s="214"/>
      <c r="M3000" s="214"/>
      <c r="N3000" s="214"/>
      <c r="O3000" s="214"/>
      <c r="P3000" s="216"/>
    </row>
    <row r="3001" spans="2:16">
      <c r="B3001" s="267">
        <v>46311</v>
      </c>
      <c r="C3001" s="261" t="s">
        <v>7654</v>
      </c>
      <c r="D3001" s="261" t="s">
        <v>9995</v>
      </c>
      <c r="E3001" s="261" t="s">
        <v>3034</v>
      </c>
      <c r="F3001" s="261">
        <v>405.00769802927971</v>
      </c>
      <c r="G3001" s="261" t="s">
        <v>3001</v>
      </c>
      <c r="H3001" s="261" t="s">
        <v>2916</v>
      </c>
      <c r="I3001" s="261" t="s">
        <v>10751</v>
      </c>
      <c r="J3001" s="213"/>
      <c r="K3001" s="214"/>
      <c r="L3001" s="214"/>
      <c r="M3001" s="214"/>
      <c r="N3001" s="214"/>
      <c r="O3001" s="214"/>
      <c r="P3001" s="216"/>
    </row>
    <row r="3002" spans="2:16">
      <c r="B3002" s="267">
        <v>46311</v>
      </c>
      <c r="C3002" s="261" t="s">
        <v>7654</v>
      </c>
      <c r="D3002" s="261" t="s">
        <v>9995</v>
      </c>
      <c r="E3002" s="261" t="s">
        <v>3034</v>
      </c>
      <c r="F3002" s="261">
        <v>405.00903600547463</v>
      </c>
      <c r="G3002" s="261" t="s">
        <v>3001</v>
      </c>
      <c r="H3002" s="261" t="s">
        <v>2978</v>
      </c>
      <c r="I3002" s="261" t="s">
        <v>10752</v>
      </c>
      <c r="J3002" s="213"/>
      <c r="K3002" s="214"/>
      <c r="L3002" s="214"/>
      <c r="M3002" s="214"/>
      <c r="N3002" s="214"/>
      <c r="O3002" s="214"/>
      <c r="P3002" s="216"/>
    </row>
    <row r="3003" spans="2:16">
      <c r="B3003" s="267">
        <v>46311</v>
      </c>
      <c r="C3003" s="261" t="s">
        <v>7654</v>
      </c>
      <c r="D3003" s="261" t="s">
        <v>9995</v>
      </c>
      <c r="E3003" s="261" t="s">
        <v>3034</v>
      </c>
      <c r="F3003" s="261">
        <v>405.00647549889982</v>
      </c>
      <c r="G3003" s="261" t="s">
        <v>3001</v>
      </c>
      <c r="H3003" s="261" t="s">
        <v>2977</v>
      </c>
      <c r="I3003" s="261" t="s">
        <v>10753</v>
      </c>
      <c r="J3003" s="213"/>
      <c r="K3003" s="214"/>
      <c r="L3003" s="214"/>
      <c r="M3003" s="214"/>
      <c r="N3003" s="214"/>
      <c r="O3003" s="214"/>
      <c r="P3003" s="216"/>
    </row>
    <row r="3004" spans="2:16">
      <c r="B3004" s="267">
        <v>46311</v>
      </c>
      <c r="C3004" s="261" t="s">
        <v>7654</v>
      </c>
      <c r="D3004" s="261" t="s">
        <v>9995</v>
      </c>
      <c r="E3004" s="261" t="s">
        <v>3034</v>
      </c>
      <c r="F3004" s="261">
        <v>405.01156439445913</v>
      </c>
      <c r="G3004" s="261" t="s">
        <v>3001</v>
      </c>
      <c r="H3004" s="261" t="s">
        <v>2976</v>
      </c>
      <c r="I3004" s="261" t="s">
        <v>10754</v>
      </c>
      <c r="J3004" s="213"/>
      <c r="K3004" s="214"/>
      <c r="L3004" s="214"/>
      <c r="M3004" s="214"/>
      <c r="N3004" s="214"/>
      <c r="O3004" s="214"/>
      <c r="P3004" s="216"/>
    </row>
    <row r="3005" spans="2:16">
      <c r="B3005" s="267">
        <v>46311</v>
      </c>
      <c r="C3005" s="261" t="s">
        <v>7651</v>
      </c>
      <c r="D3005" s="261" t="s">
        <v>9995</v>
      </c>
      <c r="E3005" s="261" t="s">
        <v>3049</v>
      </c>
      <c r="F3005" s="261">
        <v>4723.4918675068766</v>
      </c>
      <c r="G3005" s="261" t="s">
        <v>2945</v>
      </c>
      <c r="H3005" s="261" t="s">
        <v>3050</v>
      </c>
      <c r="I3005" s="261" t="s">
        <v>8063</v>
      </c>
      <c r="J3005" s="213"/>
      <c r="K3005" s="214"/>
      <c r="L3005" s="214"/>
      <c r="M3005" s="214"/>
      <c r="N3005" s="214"/>
      <c r="O3005" s="214"/>
      <c r="P3005" s="216"/>
    </row>
    <row r="3006" spans="2:16">
      <c r="B3006" s="267">
        <v>46311</v>
      </c>
      <c r="C3006" s="261" t="s">
        <v>11702</v>
      </c>
      <c r="D3006" s="261" t="s">
        <v>9995</v>
      </c>
      <c r="E3006" s="261" t="s">
        <v>3049</v>
      </c>
      <c r="F3006" s="261">
        <v>358.90721528790891</v>
      </c>
      <c r="G3006" s="261" t="s">
        <v>7328</v>
      </c>
      <c r="H3006" s="261" t="s">
        <v>2864</v>
      </c>
      <c r="I3006" s="261" t="s">
        <v>10755</v>
      </c>
      <c r="J3006" s="213"/>
      <c r="K3006" s="214"/>
      <c r="L3006" s="214"/>
      <c r="M3006" s="214"/>
      <c r="N3006" s="214"/>
      <c r="O3006" s="214"/>
      <c r="P3006" s="216"/>
    </row>
    <row r="3007" spans="2:16">
      <c r="B3007" s="267">
        <v>46311</v>
      </c>
      <c r="C3007" s="261" t="s">
        <v>11702</v>
      </c>
      <c r="D3007" s="261" t="s">
        <v>9995</v>
      </c>
      <c r="E3007" s="261" t="s">
        <v>3049</v>
      </c>
      <c r="F3007" s="261">
        <v>381.80606432072818</v>
      </c>
      <c r="G3007" s="261" t="s">
        <v>7328</v>
      </c>
      <c r="H3007" s="261" t="s">
        <v>2945</v>
      </c>
      <c r="I3007" s="261" t="s">
        <v>10756</v>
      </c>
      <c r="J3007" s="213"/>
      <c r="K3007" s="214"/>
      <c r="L3007" s="214"/>
      <c r="M3007" s="214"/>
      <c r="N3007" s="214"/>
      <c r="O3007" s="214"/>
      <c r="P3007" s="216"/>
    </row>
    <row r="3008" spans="2:16">
      <c r="B3008" s="267">
        <v>46311</v>
      </c>
      <c r="C3008" s="261" t="s">
        <v>11702</v>
      </c>
      <c r="D3008" s="261" t="s">
        <v>9995</v>
      </c>
      <c r="E3008" s="261" t="s">
        <v>3049</v>
      </c>
      <c r="F3008" s="261">
        <v>404.70524854771787</v>
      </c>
      <c r="G3008" s="261" t="s">
        <v>7328</v>
      </c>
      <c r="H3008" s="261" t="s">
        <v>2974</v>
      </c>
      <c r="I3008" s="261" t="s">
        <v>10757</v>
      </c>
      <c r="J3008" s="213"/>
      <c r="K3008" s="214"/>
      <c r="L3008" s="214"/>
      <c r="M3008" s="214"/>
      <c r="N3008" s="214"/>
      <c r="O3008" s="214"/>
      <c r="P3008" s="216"/>
    </row>
    <row r="3009" spans="2:16">
      <c r="B3009" s="267">
        <v>46311</v>
      </c>
      <c r="C3009" s="261" t="s">
        <v>11702</v>
      </c>
      <c r="D3009" s="261" t="s">
        <v>9995</v>
      </c>
      <c r="E3009" s="261" t="s">
        <v>3049</v>
      </c>
      <c r="F3009" s="261">
        <v>689.79989162529819</v>
      </c>
      <c r="G3009" s="261" t="s">
        <v>7328</v>
      </c>
      <c r="H3009" s="261" t="s">
        <v>2975</v>
      </c>
      <c r="I3009" s="261" t="s">
        <v>10758</v>
      </c>
      <c r="J3009" s="213"/>
      <c r="K3009" s="214"/>
      <c r="L3009" s="214"/>
      <c r="M3009" s="214"/>
      <c r="N3009" s="214"/>
      <c r="O3009" s="214"/>
      <c r="P3009" s="216"/>
    </row>
    <row r="3010" spans="2:16">
      <c r="B3010" s="267">
        <v>46311</v>
      </c>
      <c r="C3010" s="261" t="s">
        <v>11702</v>
      </c>
      <c r="D3010" s="261" t="s">
        <v>9995</v>
      </c>
      <c r="E3010" s="261" t="s">
        <v>3049</v>
      </c>
      <c r="F3010" s="261">
        <v>479.85035633668298</v>
      </c>
      <c r="G3010" s="261" t="s">
        <v>7328</v>
      </c>
      <c r="H3010" s="261" t="s">
        <v>2866</v>
      </c>
      <c r="I3010" s="261" t="s">
        <v>10759</v>
      </c>
      <c r="J3010" s="213"/>
      <c r="K3010" s="214"/>
      <c r="L3010" s="214"/>
      <c r="M3010" s="214"/>
      <c r="N3010" s="214"/>
      <c r="O3010" s="214"/>
      <c r="P3010" s="216"/>
    </row>
    <row r="3011" spans="2:16">
      <c r="B3011" s="267">
        <v>46311</v>
      </c>
      <c r="C3011" s="261" t="s">
        <v>11702</v>
      </c>
      <c r="D3011" s="261" t="s">
        <v>9995</v>
      </c>
      <c r="E3011" s="261" t="s">
        <v>3049</v>
      </c>
      <c r="F3011" s="261">
        <v>479.85330143198371</v>
      </c>
      <c r="G3011" s="261" t="s">
        <v>7328</v>
      </c>
      <c r="H3011" s="261" t="s">
        <v>2976</v>
      </c>
      <c r="I3011" s="261" t="s">
        <v>10760</v>
      </c>
      <c r="J3011" s="213"/>
      <c r="K3011" s="214"/>
      <c r="L3011" s="214"/>
      <c r="M3011" s="214"/>
      <c r="N3011" s="214"/>
      <c r="O3011" s="214"/>
      <c r="P3011" s="216"/>
    </row>
    <row r="3012" spans="2:16">
      <c r="B3012" s="267">
        <v>46311</v>
      </c>
      <c r="C3012" s="261" t="s">
        <v>11703</v>
      </c>
      <c r="D3012" s="261" t="s">
        <v>9995</v>
      </c>
      <c r="E3012" s="261" t="s">
        <v>3036</v>
      </c>
      <c r="F3012" s="261">
        <v>1344.975317080505</v>
      </c>
      <c r="G3012" s="261" t="s">
        <v>2974</v>
      </c>
      <c r="H3012" s="261" t="s">
        <v>2936</v>
      </c>
      <c r="I3012" s="261" t="s">
        <v>10761</v>
      </c>
      <c r="J3012" s="213"/>
      <c r="K3012" s="214"/>
      <c r="L3012" s="214"/>
      <c r="M3012" s="214"/>
      <c r="N3012" s="214"/>
      <c r="O3012" s="214"/>
      <c r="P3012" s="216"/>
    </row>
    <row r="3013" spans="2:16">
      <c r="B3013" s="267">
        <v>46311</v>
      </c>
      <c r="C3013" s="261" t="s">
        <v>11704</v>
      </c>
      <c r="D3013" s="261" t="s">
        <v>9995</v>
      </c>
      <c r="E3013" s="261" t="s">
        <v>3036</v>
      </c>
      <c r="F3013" s="261">
        <v>3624.8792142504831</v>
      </c>
      <c r="G3013" s="261" t="s">
        <v>2865</v>
      </c>
      <c r="H3013" s="261" t="s">
        <v>10762</v>
      </c>
      <c r="I3013" s="261" t="s">
        <v>10763</v>
      </c>
      <c r="J3013" s="213"/>
      <c r="K3013" s="214"/>
      <c r="L3013" s="214"/>
      <c r="M3013" s="214"/>
      <c r="N3013" s="214"/>
      <c r="O3013" s="214"/>
      <c r="P3013" s="216"/>
    </row>
    <row r="3014" spans="2:16">
      <c r="B3014" s="267">
        <v>46311</v>
      </c>
      <c r="C3014" s="261" t="s">
        <v>11704</v>
      </c>
      <c r="D3014" s="261" t="s">
        <v>9995</v>
      </c>
      <c r="E3014" s="261" t="s">
        <v>3036</v>
      </c>
      <c r="F3014" s="261">
        <v>489.18145293090492</v>
      </c>
      <c r="G3014" s="261" t="s">
        <v>2974</v>
      </c>
      <c r="H3014" s="261" t="s">
        <v>2977</v>
      </c>
      <c r="I3014" s="261" t="s">
        <v>10764</v>
      </c>
      <c r="J3014" s="213"/>
      <c r="K3014" s="214"/>
      <c r="L3014" s="214"/>
      <c r="M3014" s="214"/>
      <c r="N3014" s="214"/>
      <c r="O3014" s="214"/>
      <c r="P3014" s="216"/>
    </row>
    <row r="3015" spans="2:16">
      <c r="B3015" s="267">
        <v>46311</v>
      </c>
      <c r="C3015" s="261" t="s">
        <v>11704</v>
      </c>
      <c r="D3015" s="261" t="s">
        <v>9995</v>
      </c>
      <c r="E3015" s="261" t="s">
        <v>3036</v>
      </c>
      <c r="F3015" s="261">
        <v>435.71166540728882</v>
      </c>
      <c r="G3015" s="261" t="s">
        <v>2945</v>
      </c>
      <c r="H3015" s="261" t="s">
        <v>2939</v>
      </c>
      <c r="I3015" s="261" t="s">
        <v>10765</v>
      </c>
      <c r="J3015" s="213"/>
      <c r="K3015" s="214"/>
      <c r="L3015" s="214"/>
      <c r="M3015" s="214"/>
      <c r="N3015" s="214"/>
      <c r="O3015" s="214"/>
      <c r="P3015" s="216"/>
    </row>
    <row r="3016" spans="2:16">
      <c r="B3016" s="267">
        <v>46311</v>
      </c>
      <c r="C3016" s="261" t="s">
        <v>11704</v>
      </c>
      <c r="D3016" s="261" t="s">
        <v>9995</v>
      </c>
      <c r="E3016" s="261" t="s">
        <v>3036</v>
      </c>
      <c r="F3016" s="261">
        <v>446.2638131249696</v>
      </c>
      <c r="G3016" s="261" t="s">
        <v>2945</v>
      </c>
      <c r="H3016" s="261" t="s">
        <v>2938</v>
      </c>
      <c r="I3016" s="261" t="s">
        <v>10766</v>
      </c>
      <c r="J3016" s="213"/>
      <c r="K3016" s="214"/>
      <c r="L3016" s="214"/>
      <c r="M3016" s="214"/>
      <c r="N3016" s="214"/>
      <c r="O3016" s="214"/>
      <c r="P3016" s="216"/>
    </row>
    <row r="3017" spans="2:16">
      <c r="B3017" s="267">
        <v>46311</v>
      </c>
      <c r="C3017" s="261" t="s">
        <v>11704</v>
      </c>
      <c r="D3017" s="261" t="s">
        <v>9995</v>
      </c>
      <c r="E3017" s="261" t="s">
        <v>3036</v>
      </c>
      <c r="F3017" s="261">
        <v>446.26360735297197</v>
      </c>
      <c r="G3017" s="261" t="s">
        <v>2945</v>
      </c>
      <c r="H3017" s="261" t="s">
        <v>2937</v>
      </c>
      <c r="I3017" s="261" t="s">
        <v>10767</v>
      </c>
      <c r="J3017" s="213"/>
      <c r="K3017" s="214"/>
      <c r="L3017" s="214"/>
      <c r="M3017" s="214"/>
      <c r="N3017" s="214"/>
      <c r="O3017" s="214"/>
      <c r="P3017" s="216"/>
    </row>
    <row r="3018" spans="2:16">
      <c r="B3018" s="267">
        <v>46311</v>
      </c>
      <c r="C3018" s="261" t="s">
        <v>11704</v>
      </c>
      <c r="D3018" s="261" t="s">
        <v>9995</v>
      </c>
      <c r="E3018" s="261" t="s">
        <v>3036</v>
      </c>
      <c r="F3018" s="261">
        <v>411.61838565487409</v>
      </c>
      <c r="G3018" s="261" t="s">
        <v>2945</v>
      </c>
      <c r="H3018" s="261" t="s">
        <v>2980</v>
      </c>
      <c r="I3018" s="261" t="s">
        <v>10768</v>
      </c>
      <c r="J3018" s="213"/>
      <c r="K3018" s="214"/>
      <c r="L3018" s="214"/>
      <c r="M3018" s="214"/>
      <c r="N3018" s="214"/>
      <c r="O3018" s="214"/>
      <c r="P3018" s="216"/>
    </row>
    <row r="3019" spans="2:16">
      <c r="B3019" s="267">
        <v>46311</v>
      </c>
      <c r="C3019" s="261" t="s">
        <v>11704</v>
      </c>
      <c r="D3019" s="261" t="s">
        <v>9995</v>
      </c>
      <c r="E3019" s="261" t="s">
        <v>3036</v>
      </c>
      <c r="F3019" s="261">
        <v>432.12178474850953</v>
      </c>
      <c r="G3019" s="261" t="s">
        <v>2945</v>
      </c>
      <c r="H3019" s="261" t="s">
        <v>2982</v>
      </c>
      <c r="I3019" s="261" t="s">
        <v>10769</v>
      </c>
      <c r="J3019" s="213"/>
      <c r="K3019" s="214"/>
      <c r="L3019" s="214"/>
      <c r="M3019" s="214"/>
      <c r="N3019" s="214"/>
      <c r="O3019" s="214"/>
      <c r="P3019" s="216"/>
    </row>
    <row r="3020" spans="2:16">
      <c r="B3020" s="267">
        <v>46311</v>
      </c>
      <c r="C3020" s="261" t="s">
        <v>11705</v>
      </c>
      <c r="D3020" s="261" t="s">
        <v>9995</v>
      </c>
      <c r="E3020" s="261" t="s">
        <v>3036</v>
      </c>
      <c r="F3020" s="261">
        <v>495.49062247551052</v>
      </c>
      <c r="G3020" s="261" t="s">
        <v>2981</v>
      </c>
      <c r="H3020" s="261" t="s">
        <v>2975</v>
      </c>
      <c r="I3020" s="261" t="s">
        <v>10770</v>
      </c>
      <c r="J3020" s="213"/>
      <c r="K3020" s="214"/>
      <c r="L3020" s="214"/>
      <c r="M3020" s="214"/>
      <c r="N3020" s="214"/>
      <c r="O3020" s="214"/>
      <c r="P3020" s="216"/>
    </row>
    <row r="3021" spans="2:16">
      <c r="B3021" s="267">
        <v>46311</v>
      </c>
      <c r="C3021" s="261" t="s">
        <v>11705</v>
      </c>
      <c r="D3021" s="261" t="s">
        <v>9995</v>
      </c>
      <c r="E3021" s="261" t="s">
        <v>3036</v>
      </c>
      <c r="F3021" s="261">
        <v>499.92940267641097</v>
      </c>
      <c r="G3021" s="261" t="s">
        <v>2981</v>
      </c>
      <c r="H3021" s="261" t="s">
        <v>2916</v>
      </c>
      <c r="I3021" s="261" t="s">
        <v>10771</v>
      </c>
      <c r="J3021" s="213"/>
      <c r="K3021" s="214"/>
      <c r="L3021" s="214"/>
      <c r="M3021" s="214"/>
      <c r="N3021" s="214"/>
      <c r="O3021" s="214"/>
      <c r="P3021" s="216"/>
    </row>
    <row r="3022" spans="2:16">
      <c r="B3022" s="267">
        <v>46311</v>
      </c>
      <c r="C3022" s="261" t="s">
        <v>11706</v>
      </c>
      <c r="D3022" s="261" t="s">
        <v>9995</v>
      </c>
      <c r="E3022" s="261" t="s">
        <v>3036</v>
      </c>
      <c r="F3022" s="261">
        <v>1032.007949598599</v>
      </c>
      <c r="G3022" s="261" t="s">
        <v>2865</v>
      </c>
      <c r="H3022" s="261" t="s">
        <v>2994</v>
      </c>
      <c r="I3022" s="261" t="s">
        <v>10772</v>
      </c>
      <c r="J3022" s="213"/>
      <c r="K3022" s="214"/>
      <c r="L3022" s="214"/>
      <c r="M3022" s="214"/>
      <c r="N3022" s="214"/>
      <c r="O3022" s="214"/>
      <c r="P3022" s="216"/>
    </row>
    <row r="3023" spans="2:16">
      <c r="B3023" s="267">
        <v>46311</v>
      </c>
      <c r="C3023" s="261" t="s">
        <v>11706</v>
      </c>
      <c r="D3023" s="261" t="s">
        <v>9995</v>
      </c>
      <c r="E3023" s="261" t="s">
        <v>3036</v>
      </c>
      <c r="F3023" s="261">
        <v>559.18303600698709</v>
      </c>
      <c r="G3023" s="261" t="s">
        <v>2865</v>
      </c>
      <c r="H3023" s="261" t="s">
        <v>2993</v>
      </c>
      <c r="I3023" s="261" t="s">
        <v>10773</v>
      </c>
      <c r="J3023" s="213"/>
      <c r="K3023" s="214"/>
      <c r="L3023" s="214"/>
      <c r="M3023" s="214"/>
      <c r="N3023" s="214"/>
      <c r="O3023" s="214"/>
      <c r="P3023" s="216"/>
    </row>
    <row r="3024" spans="2:16">
      <c r="B3024" s="267">
        <v>46311</v>
      </c>
      <c r="C3024" s="261" t="s">
        <v>11706</v>
      </c>
      <c r="D3024" s="261" t="s">
        <v>9995</v>
      </c>
      <c r="E3024" s="261" t="s">
        <v>3036</v>
      </c>
      <c r="F3024" s="261">
        <v>558.53924103826284</v>
      </c>
      <c r="G3024" s="261" t="s">
        <v>2865</v>
      </c>
      <c r="H3024" s="261" t="s">
        <v>2991</v>
      </c>
      <c r="I3024" s="261" t="s">
        <v>10774</v>
      </c>
      <c r="J3024" s="213"/>
      <c r="K3024" s="214"/>
      <c r="L3024" s="214"/>
      <c r="M3024" s="214"/>
      <c r="N3024" s="214"/>
      <c r="O3024" s="214"/>
      <c r="P3024" s="216"/>
    </row>
    <row r="3025" spans="2:16">
      <c r="B3025" s="267">
        <v>46311</v>
      </c>
      <c r="C3025" s="261" t="s">
        <v>11706</v>
      </c>
      <c r="D3025" s="261" t="s">
        <v>9995</v>
      </c>
      <c r="E3025" s="261" t="s">
        <v>3036</v>
      </c>
      <c r="F3025" s="261">
        <v>650.75497148383874</v>
      </c>
      <c r="G3025" s="261" t="s">
        <v>2865</v>
      </c>
      <c r="H3025" s="261" t="s">
        <v>2995</v>
      </c>
      <c r="I3025" s="261" t="s">
        <v>10775</v>
      </c>
      <c r="J3025" s="213"/>
      <c r="K3025" s="214"/>
      <c r="L3025" s="214"/>
      <c r="M3025" s="214"/>
      <c r="N3025" s="214"/>
      <c r="O3025" s="214"/>
      <c r="P3025" s="216"/>
    </row>
    <row r="3026" spans="2:16">
      <c r="B3026" s="267">
        <v>46311</v>
      </c>
      <c r="C3026" s="261" t="s">
        <v>11706</v>
      </c>
      <c r="D3026" s="261" t="s">
        <v>9995</v>
      </c>
      <c r="E3026" s="261" t="s">
        <v>3036</v>
      </c>
      <c r="F3026" s="261">
        <v>451.74834399484098</v>
      </c>
      <c r="G3026" s="261" t="s">
        <v>2865</v>
      </c>
      <c r="H3026" s="261" t="s">
        <v>7328</v>
      </c>
      <c r="I3026" s="261" t="s">
        <v>10776</v>
      </c>
      <c r="J3026" s="213"/>
      <c r="K3026" s="214"/>
      <c r="L3026" s="214"/>
      <c r="M3026" s="214"/>
      <c r="N3026" s="214"/>
      <c r="O3026" s="214"/>
      <c r="P3026" s="216"/>
    </row>
    <row r="3027" spans="2:16">
      <c r="B3027" s="267">
        <v>46311</v>
      </c>
      <c r="C3027" s="261" t="s">
        <v>11706</v>
      </c>
      <c r="D3027" s="261" t="s">
        <v>9995</v>
      </c>
      <c r="E3027" s="261" t="s">
        <v>3036</v>
      </c>
      <c r="F3027" s="261">
        <v>476.87470452673728</v>
      </c>
      <c r="G3027" s="261" t="s">
        <v>2865</v>
      </c>
      <c r="H3027" s="261" t="s">
        <v>2992</v>
      </c>
      <c r="I3027" s="261" t="s">
        <v>10777</v>
      </c>
      <c r="J3027" s="213"/>
      <c r="K3027" s="214"/>
      <c r="L3027" s="214"/>
      <c r="M3027" s="214"/>
      <c r="N3027" s="214"/>
      <c r="O3027" s="214"/>
      <c r="P3027" s="216"/>
    </row>
    <row r="3028" spans="2:16">
      <c r="B3028" s="267">
        <v>46311</v>
      </c>
      <c r="C3028" s="261" t="s">
        <v>11694</v>
      </c>
      <c r="D3028" s="261" t="s">
        <v>9995</v>
      </c>
      <c r="E3028" s="261" t="s">
        <v>3035</v>
      </c>
      <c r="F3028" s="261">
        <v>573.08942043967545</v>
      </c>
      <c r="G3028" s="261" t="s">
        <v>2866</v>
      </c>
      <c r="H3028" s="261" t="s">
        <v>2935</v>
      </c>
      <c r="I3028" s="261" t="s">
        <v>10778</v>
      </c>
      <c r="J3028" s="213"/>
      <c r="K3028" s="214"/>
      <c r="L3028" s="214"/>
      <c r="M3028" s="214"/>
      <c r="N3028" s="214"/>
      <c r="O3028" s="214"/>
      <c r="P3028" s="216"/>
    </row>
    <row r="3029" spans="2:16">
      <c r="B3029" s="267">
        <v>46311</v>
      </c>
      <c r="C3029" s="261" t="s">
        <v>11694</v>
      </c>
      <c r="D3029" s="261" t="s">
        <v>9995</v>
      </c>
      <c r="E3029" s="261" t="s">
        <v>3035</v>
      </c>
      <c r="F3029" s="261">
        <v>378.86722580716008</v>
      </c>
      <c r="G3029" s="261" t="s">
        <v>2866</v>
      </c>
      <c r="H3029" s="261" t="s">
        <v>2933</v>
      </c>
      <c r="I3029" s="261" t="s">
        <v>10779</v>
      </c>
      <c r="J3029" s="213"/>
      <c r="K3029" s="214"/>
      <c r="L3029" s="214"/>
      <c r="M3029" s="214"/>
      <c r="N3029" s="214"/>
      <c r="O3029" s="214"/>
      <c r="P3029" s="216"/>
    </row>
    <row r="3030" spans="2:16">
      <c r="B3030" s="267">
        <v>46311</v>
      </c>
      <c r="C3030" s="261" t="s">
        <v>11694</v>
      </c>
      <c r="D3030" s="261" t="s">
        <v>9995</v>
      </c>
      <c r="E3030" s="261" t="s">
        <v>3035</v>
      </c>
      <c r="F3030" s="261">
        <v>378.86799993738532</v>
      </c>
      <c r="G3030" s="261" t="s">
        <v>2866</v>
      </c>
      <c r="H3030" s="261" t="s">
        <v>2977</v>
      </c>
      <c r="I3030" s="261" t="s">
        <v>10780</v>
      </c>
      <c r="J3030" s="213"/>
      <c r="K3030" s="214"/>
      <c r="L3030" s="214"/>
      <c r="M3030" s="214"/>
      <c r="N3030" s="214"/>
      <c r="O3030" s="214"/>
      <c r="P3030" s="216"/>
    </row>
    <row r="3031" spans="2:16">
      <c r="B3031" s="267">
        <v>46311</v>
      </c>
      <c r="C3031" s="261" t="s">
        <v>11694</v>
      </c>
      <c r="D3031" s="261" t="s">
        <v>9995</v>
      </c>
      <c r="E3031" s="261" t="s">
        <v>3035</v>
      </c>
      <c r="F3031" s="261">
        <v>561.0652683430817</v>
      </c>
      <c r="G3031" s="261" t="s">
        <v>2976</v>
      </c>
      <c r="H3031" s="261" t="s">
        <v>2935</v>
      </c>
      <c r="I3031" s="261" t="s">
        <v>10781</v>
      </c>
      <c r="J3031" s="213"/>
      <c r="K3031" s="214"/>
      <c r="L3031" s="214"/>
      <c r="M3031" s="214"/>
      <c r="N3031" s="214"/>
      <c r="O3031" s="214"/>
      <c r="P3031" s="216"/>
    </row>
    <row r="3032" spans="2:16">
      <c r="B3032" s="267">
        <v>46311</v>
      </c>
      <c r="C3032" s="261" t="s">
        <v>11694</v>
      </c>
      <c r="D3032" s="261" t="s">
        <v>9995</v>
      </c>
      <c r="E3032" s="261" t="s">
        <v>3035</v>
      </c>
      <c r="F3032" s="261">
        <v>401.37438710266719</v>
      </c>
      <c r="G3032" s="261" t="s">
        <v>2976</v>
      </c>
      <c r="H3032" s="261" t="s">
        <v>2936</v>
      </c>
      <c r="I3032" s="261" t="s">
        <v>10782</v>
      </c>
      <c r="J3032" s="213"/>
      <c r="K3032" s="214"/>
      <c r="L3032" s="214"/>
      <c r="M3032" s="214"/>
      <c r="N3032" s="214"/>
      <c r="O3032" s="214"/>
      <c r="P3032" s="216"/>
    </row>
    <row r="3033" spans="2:16">
      <c r="B3033" s="267">
        <v>46311</v>
      </c>
      <c r="C3033" s="261" t="s">
        <v>11694</v>
      </c>
      <c r="D3033" s="261" t="s">
        <v>9995</v>
      </c>
      <c r="E3033" s="261" t="s">
        <v>3035</v>
      </c>
      <c r="F3033" s="261">
        <v>573.08646107069217</v>
      </c>
      <c r="G3033" s="261" t="s">
        <v>2976</v>
      </c>
      <c r="H3033" s="261" t="s">
        <v>2922</v>
      </c>
      <c r="I3033" s="261" t="s">
        <v>10783</v>
      </c>
      <c r="J3033" s="213"/>
      <c r="K3033" s="214"/>
      <c r="L3033" s="214"/>
      <c r="M3033" s="214"/>
      <c r="N3033" s="214"/>
      <c r="O3033" s="214"/>
      <c r="P3033" s="216"/>
    </row>
    <row r="3034" spans="2:16">
      <c r="B3034" s="267">
        <v>46311</v>
      </c>
      <c r="C3034" s="261" t="s">
        <v>11694</v>
      </c>
      <c r="D3034" s="261" t="s">
        <v>9995</v>
      </c>
      <c r="E3034" s="261" t="s">
        <v>3035</v>
      </c>
      <c r="F3034" s="261">
        <v>403.46373037993908</v>
      </c>
      <c r="G3034" s="261" t="s">
        <v>2976</v>
      </c>
      <c r="H3034" s="261" t="s">
        <v>2937</v>
      </c>
      <c r="I3034" s="261" t="s">
        <v>10784</v>
      </c>
      <c r="J3034" s="213"/>
      <c r="K3034" s="214"/>
      <c r="L3034" s="214"/>
      <c r="M3034" s="214"/>
      <c r="N3034" s="214"/>
      <c r="O3034" s="214"/>
      <c r="P3034" s="216"/>
    </row>
    <row r="3035" spans="2:16">
      <c r="B3035" s="267">
        <v>46311</v>
      </c>
      <c r="C3035" s="261" t="s">
        <v>11694</v>
      </c>
      <c r="D3035" s="261" t="s">
        <v>9995</v>
      </c>
      <c r="E3035" s="261" t="s">
        <v>3035</v>
      </c>
      <c r="F3035" s="261">
        <v>378.86681737005711</v>
      </c>
      <c r="G3035" s="261" t="s">
        <v>2866</v>
      </c>
      <c r="H3035" s="261" t="s">
        <v>2978</v>
      </c>
      <c r="I3035" s="261" t="s">
        <v>10785</v>
      </c>
      <c r="J3035" s="213"/>
      <c r="K3035" s="214"/>
      <c r="L3035" s="214"/>
      <c r="M3035" s="214"/>
      <c r="N3035" s="214"/>
      <c r="O3035" s="214"/>
      <c r="P3035" s="216"/>
    </row>
    <row r="3036" spans="2:16">
      <c r="B3036" s="267">
        <v>46311</v>
      </c>
      <c r="C3036" s="261" t="s">
        <v>11694</v>
      </c>
      <c r="D3036" s="261" t="s">
        <v>9995</v>
      </c>
      <c r="E3036" s="261" t="s">
        <v>3035</v>
      </c>
      <c r="F3036" s="261">
        <v>403.46374737471342</v>
      </c>
      <c r="G3036" s="261" t="s">
        <v>2976</v>
      </c>
      <c r="H3036" s="261" t="s">
        <v>2938</v>
      </c>
      <c r="I3036" s="261" t="s">
        <v>10786</v>
      </c>
      <c r="J3036" s="213"/>
      <c r="K3036" s="214"/>
      <c r="L3036" s="214"/>
      <c r="M3036" s="214"/>
      <c r="N3036" s="214"/>
      <c r="O3036" s="214"/>
      <c r="P3036" s="216"/>
    </row>
    <row r="3037" spans="2:16">
      <c r="B3037" s="267">
        <v>46311</v>
      </c>
      <c r="C3037" s="261" t="s">
        <v>11694</v>
      </c>
      <c r="D3037" s="261" t="s">
        <v>9995</v>
      </c>
      <c r="E3037" s="261" t="s">
        <v>3035</v>
      </c>
      <c r="F3037" s="261">
        <v>403.46475445665419</v>
      </c>
      <c r="G3037" s="261" t="s">
        <v>2976</v>
      </c>
      <c r="H3037" s="261" t="s">
        <v>2918</v>
      </c>
      <c r="I3037" s="261" t="s">
        <v>10787</v>
      </c>
      <c r="J3037" s="213"/>
      <c r="K3037" s="214"/>
      <c r="L3037" s="214"/>
      <c r="M3037" s="214"/>
      <c r="N3037" s="214"/>
      <c r="O3037" s="214"/>
      <c r="P3037" s="216"/>
    </row>
    <row r="3038" spans="2:16">
      <c r="B3038" s="267">
        <v>46311</v>
      </c>
      <c r="C3038" s="261" t="s">
        <v>11694</v>
      </c>
      <c r="D3038" s="261" t="s">
        <v>9995</v>
      </c>
      <c r="E3038" s="261" t="s">
        <v>3035</v>
      </c>
      <c r="F3038" s="261">
        <v>403.46654509007931</v>
      </c>
      <c r="G3038" s="261" t="s">
        <v>2976</v>
      </c>
      <c r="H3038" s="261" t="s">
        <v>2939</v>
      </c>
      <c r="I3038" s="261" t="s">
        <v>10788</v>
      </c>
      <c r="J3038" s="213"/>
      <c r="K3038" s="214"/>
      <c r="L3038" s="214"/>
      <c r="M3038" s="214"/>
      <c r="N3038" s="214"/>
      <c r="O3038" s="214"/>
      <c r="P3038" s="216"/>
    </row>
    <row r="3039" spans="2:16">
      <c r="B3039" s="267">
        <v>46311</v>
      </c>
      <c r="C3039" s="261" t="s">
        <v>11694</v>
      </c>
      <c r="D3039" s="261" t="s">
        <v>9995</v>
      </c>
      <c r="E3039" s="261" t="s">
        <v>3035</v>
      </c>
      <c r="F3039" s="261">
        <v>403.46247524395591</v>
      </c>
      <c r="G3039" s="261" t="s">
        <v>2976</v>
      </c>
      <c r="H3039" s="261" t="s">
        <v>2917</v>
      </c>
      <c r="I3039" s="261" t="s">
        <v>10789</v>
      </c>
      <c r="J3039" s="213"/>
      <c r="K3039" s="214"/>
      <c r="L3039" s="214"/>
      <c r="M3039" s="214"/>
      <c r="N3039" s="214"/>
      <c r="O3039" s="214"/>
      <c r="P3039" s="216"/>
    </row>
    <row r="3040" spans="2:16">
      <c r="B3040" s="267">
        <v>46311</v>
      </c>
      <c r="C3040" s="261" t="s">
        <v>11694</v>
      </c>
      <c r="D3040" s="261" t="s">
        <v>9995</v>
      </c>
      <c r="E3040" s="261" t="s">
        <v>3035</v>
      </c>
      <c r="F3040" s="261">
        <v>561.35033643734641</v>
      </c>
      <c r="G3040" s="261" t="s">
        <v>2978</v>
      </c>
      <c r="H3040" s="261" t="s">
        <v>2977</v>
      </c>
      <c r="I3040" s="261" t="s">
        <v>10790</v>
      </c>
      <c r="J3040" s="213"/>
      <c r="K3040" s="214"/>
      <c r="L3040" s="214"/>
      <c r="M3040" s="214"/>
      <c r="N3040" s="214"/>
      <c r="O3040" s="214"/>
      <c r="P3040" s="216"/>
    </row>
    <row r="3041" spans="2:16">
      <c r="B3041" s="267">
        <v>46311</v>
      </c>
      <c r="C3041" s="261" t="s">
        <v>11694</v>
      </c>
      <c r="D3041" s="261" t="s">
        <v>9995</v>
      </c>
      <c r="E3041" s="261" t="s">
        <v>3035</v>
      </c>
      <c r="F3041" s="261">
        <v>403.462531497702</v>
      </c>
      <c r="G3041" s="261" t="s">
        <v>2976</v>
      </c>
      <c r="H3041" s="261" t="s">
        <v>2940</v>
      </c>
      <c r="I3041" s="261" t="s">
        <v>10791</v>
      </c>
      <c r="J3041" s="213"/>
      <c r="K3041" s="214"/>
      <c r="L3041" s="214"/>
      <c r="M3041" s="214"/>
      <c r="N3041" s="214"/>
      <c r="O3041" s="214"/>
      <c r="P3041" s="216"/>
    </row>
    <row r="3042" spans="2:16">
      <c r="B3042" s="267">
        <v>46311</v>
      </c>
      <c r="C3042" s="261" t="s">
        <v>11694</v>
      </c>
      <c r="D3042" s="261" t="s">
        <v>9995</v>
      </c>
      <c r="E3042" s="261" t="s">
        <v>3035</v>
      </c>
      <c r="F3042" s="261">
        <v>403.46463868580759</v>
      </c>
      <c r="G3042" s="261" t="s">
        <v>2976</v>
      </c>
      <c r="H3042" s="261" t="s">
        <v>2916</v>
      </c>
      <c r="I3042" s="261" t="s">
        <v>10792</v>
      </c>
      <c r="J3042" s="213"/>
      <c r="K3042" s="214"/>
      <c r="L3042" s="214"/>
      <c r="M3042" s="214"/>
      <c r="N3042" s="214"/>
      <c r="O3042" s="214"/>
      <c r="P3042" s="216"/>
    </row>
    <row r="3043" spans="2:16">
      <c r="B3043" s="267">
        <v>46311</v>
      </c>
      <c r="C3043" s="261" t="s">
        <v>11694</v>
      </c>
      <c r="D3043" s="261" t="s">
        <v>9995</v>
      </c>
      <c r="E3043" s="261" t="s">
        <v>3035</v>
      </c>
      <c r="F3043" s="261">
        <v>393.84950951486832</v>
      </c>
      <c r="G3043" s="261" t="s">
        <v>2976</v>
      </c>
      <c r="H3043" s="261" t="s">
        <v>2945</v>
      </c>
      <c r="I3043" s="261" t="s">
        <v>10793</v>
      </c>
      <c r="J3043" s="213"/>
      <c r="K3043" s="214"/>
      <c r="L3043" s="214"/>
      <c r="M3043" s="214"/>
      <c r="N3043" s="214"/>
      <c r="O3043" s="214"/>
      <c r="P3043" s="216"/>
    </row>
    <row r="3044" spans="2:16">
      <c r="B3044" s="267">
        <v>46311</v>
      </c>
      <c r="C3044" s="261" t="s">
        <v>11694</v>
      </c>
      <c r="D3044" s="261" t="s">
        <v>9995</v>
      </c>
      <c r="E3044" s="261" t="s">
        <v>3035</v>
      </c>
      <c r="F3044" s="261">
        <v>403.46483526006341</v>
      </c>
      <c r="G3044" s="261" t="s">
        <v>2976</v>
      </c>
      <c r="H3044" s="261" t="s">
        <v>2980</v>
      </c>
      <c r="I3044" s="261" t="s">
        <v>10794</v>
      </c>
      <c r="J3044" s="213"/>
      <c r="K3044" s="214"/>
      <c r="L3044" s="214"/>
      <c r="M3044" s="214"/>
      <c r="N3044" s="214"/>
      <c r="O3044" s="214"/>
      <c r="P3044" s="216"/>
    </row>
    <row r="3045" spans="2:16">
      <c r="B3045" s="267">
        <v>46311</v>
      </c>
      <c r="C3045" s="261" t="s">
        <v>11694</v>
      </c>
      <c r="D3045" s="261" t="s">
        <v>9995</v>
      </c>
      <c r="E3045" s="261" t="s">
        <v>3035</v>
      </c>
      <c r="F3045" s="261">
        <v>403.46486099809408</v>
      </c>
      <c r="G3045" s="261" t="s">
        <v>2976</v>
      </c>
      <c r="H3045" s="261" t="s">
        <v>2979</v>
      </c>
      <c r="I3045" s="261" t="s">
        <v>10795</v>
      </c>
      <c r="J3045" s="213"/>
      <c r="K3045" s="214"/>
      <c r="L3045" s="214"/>
      <c r="M3045" s="214"/>
      <c r="N3045" s="214"/>
      <c r="O3045" s="214"/>
      <c r="P3045" s="216"/>
    </row>
    <row r="3046" spans="2:16">
      <c r="B3046" s="267">
        <v>46311</v>
      </c>
      <c r="C3046" s="261" t="s">
        <v>11694</v>
      </c>
      <c r="D3046" s="261" t="s">
        <v>9995</v>
      </c>
      <c r="E3046" s="261" t="s">
        <v>3035</v>
      </c>
      <c r="F3046" s="261">
        <v>476.57573496364063</v>
      </c>
      <c r="G3046" s="261" t="s">
        <v>2976</v>
      </c>
      <c r="H3046" s="261" t="s">
        <v>2974</v>
      </c>
      <c r="I3046" s="261" t="s">
        <v>10796</v>
      </c>
      <c r="J3046" s="213"/>
      <c r="K3046" s="214"/>
      <c r="L3046" s="214"/>
      <c r="M3046" s="214"/>
      <c r="N3046" s="214"/>
      <c r="O3046" s="214"/>
      <c r="P3046" s="216"/>
    </row>
    <row r="3047" spans="2:16">
      <c r="B3047" s="267">
        <v>46311</v>
      </c>
      <c r="C3047" s="261" t="s">
        <v>11694</v>
      </c>
      <c r="D3047" s="261" t="s">
        <v>9995</v>
      </c>
      <c r="E3047" s="261" t="s">
        <v>3035</v>
      </c>
      <c r="F3047" s="261">
        <v>412.01237882766873</v>
      </c>
      <c r="G3047" s="261" t="s">
        <v>2977</v>
      </c>
      <c r="H3047" s="261" t="s">
        <v>2976</v>
      </c>
      <c r="I3047" s="261" t="s">
        <v>10797</v>
      </c>
      <c r="J3047" s="213"/>
      <c r="K3047" s="214"/>
      <c r="L3047" s="214"/>
      <c r="M3047" s="214"/>
      <c r="N3047" s="214"/>
      <c r="O3047" s="214"/>
      <c r="P3047" s="216"/>
    </row>
    <row r="3048" spans="2:16">
      <c r="B3048" s="267">
        <v>46311</v>
      </c>
      <c r="C3048" s="261" t="s">
        <v>11694</v>
      </c>
      <c r="D3048" s="261" t="s">
        <v>9995</v>
      </c>
      <c r="E3048" s="261" t="s">
        <v>3035</v>
      </c>
      <c r="F3048" s="261">
        <v>538.70597494021058</v>
      </c>
      <c r="G3048" s="261" t="s">
        <v>2978</v>
      </c>
      <c r="H3048" s="261" t="s">
        <v>2916</v>
      </c>
      <c r="I3048" s="261" t="s">
        <v>10798</v>
      </c>
      <c r="J3048" s="213"/>
      <c r="K3048" s="214"/>
      <c r="L3048" s="214"/>
      <c r="M3048" s="214"/>
      <c r="N3048" s="214"/>
      <c r="O3048" s="214"/>
      <c r="P3048" s="216"/>
    </row>
    <row r="3049" spans="2:16">
      <c r="B3049" s="267">
        <v>46311</v>
      </c>
      <c r="C3049" s="261" t="s">
        <v>11694</v>
      </c>
      <c r="D3049" s="261" t="s">
        <v>9995</v>
      </c>
      <c r="E3049" s="261" t="s">
        <v>3035</v>
      </c>
      <c r="F3049" s="261">
        <v>412.01427578926092</v>
      </c>
      <c r="G3049" s="261" t="s">
        <v>2977</v>
      </c>
      <c r="H3049" s="261" t="s">
        <v>2866</v>
      </c>
      <c r="I3049" s="261" t="s">
        <v>10799</v>
      </c>
      <c r="J3049" s="213"/>
      <c r="K3049" s="214"/>
      <c r="L3049" s="214"/>
      <c r="M3049" s="214"/>
      <c r="N3049" s="214"/>
      <c r="O3049" s="214"/>
      <c r="P3049" s="216"/>
    </row>
    <row r="3050" spans="2:16">
      <c r="B3050" s="267">
        <v>46311</v>
      </c>
      <c r="C3050" s="261" t="s">
        <v>11694</v>
      </c>
      <c r="D3050" s="261" t="s">
        <v>9995</v>
      </c>
      <c r="E3050" s="261" t="s">
        <v>3035</v>
      </c>
      <c r="F3050" s="261">
        <v>400.95963972667232</v>
      </c>
      <c r="G3050" s="261" t="s">
        <v>2978</v>
      </c>
      <c r="H3050" s="261" t="s">
        <v>2978</v>
      </c>
      <c r="I3050" s="261" t="s">
        <v>10800</v>
      </c>
      <c r="J3050" s="213"/>
      <c r="K3050" s="214"/>
      <c r="L3050" s="214"/>
      <c r="M3050" s="214"/>
      <c r="N3050" s="214"/>
      <c r="O3050" s="214"/>
      <c r="P3050" s="216"/>
    </row>
    <row r="3051" spans="2:16">
      <c r="B3051" s="267">
        <v>46311</v>
      </c>
      <c r="C3051" s="261" t="s">
        <v>11694</v>
      </c>
      <c r="D3051" s="261" t="s">
        <v>9995</v>
      </c>
      <c r="E3051" s="261" t="s">
        <v>3035</v>
      </c>
      <c r="F3051" s="261">
        <v>422.42977713420993</v>
      </c>
      <c r="G3051" s="261" t="s">
        <v>2978</v>
      </c>
      <c r="H3051" s="261" t="s">
        <v>2918</v>
      </c>
      <c r="I3051" s="261" t="s">
        <v>10801</v>
      </c>
      <c r="J3051" s="213"/>
      <c r="K3051" s="214"/>
      <c r="L3051" s="214"/>
      <c r="M3051" s="214"/>
      <c r="N3051" s="214"/>
      <c r="O3051" s="214"/>
      <c r="P3051" s="216"/>
    </row>
    <row r="3052" spans="2:16">
      <c r="B3052" s="267">
        <v>46311</v>
      </c>
      <c r="C3052" s="261" t="s">
        <v>11694</v>
      </c>
      <c r="D3052" s="261" t="s">
        <v>9995</v>
      </c>
      <c r="E3052" s="261" t="s">
        <v>3035</v>
      </c>
      <c r="F3052" s="261">
        <v>440.75996863096952</v>
      </c>
      <c r="G3052" s="261" t="s">
        <v>2978</v>
      </c>
      <c r="H3052" s="261" t="s">
        <v>2922</v>
      </c>
      <c r="I3052" s="261" t="s">
        <v>10802</v>
      </c>
      <c r="J3052" s="213"/>
      <c r="K3052" s="214"/>
      <c r="L3052" s="214"/>
      <c r="M3052" s="214"/>
      <c r="N3052" s="214"/>
      <c r="O3052" s="214"/>
      <c r="P3052" s="216"/>
    </row>
    <row r="3053" spans="2:16">
      <c r="B3053" s="267">
        <v>46311</v>
      </c>
      <c r="C3053" s="261" t="s">
        <v>11694</v>
      </c>
      <c r="D3053" s="261" t="s">
        <v>9995</v>
      </c>
      <c r="E3053" s="261" t="s">
        <v>3035</v>
      </c>
      <c r="F3053" s="261">
        <v>445.89534681290388</v>
      </c>
      <c r="G3053" s="261" t="s">
        <v>2978</v>
      </c>
      <c r="H3053" s="261" t="s">
        <v>2933</v>
      </c>
      <c r="I3053" s="261" t="s">
        <v>10803</v>
      </c>
      <c r="J3053" s="213"/>
      <c r="K3053" s="214"/>
      <c r="L3053" s="214"/>
      <c r="M3053" s="214"/>
      <c r="N3053" s="214"/>
      <c r="O3053" s="214"/>
      <c r="P3053" s="216"/>
    </row>
    <row r="3054" spans="2:16">
      <c r="B3054" s="267">
        <v>46311</v>
      </c>
      <c r="C3054" s="261" t="s">
        <v>11694</v>
      </c>
      <c r="D3054" s="261" t="s">
        <v>9995</v>
      </c>
      <c r="E3054" s="261" t="s">
        <v>3035</v>
      </c>
      <c r="F3054" s="261">
        <v>401.13315819716081</v>
      </c>
      <c r="G3054" s="261" t="s">
        <v>2978</v>
      </c>
      <c r="H3054" s="261" t="s">
        <v>2976</v>
      </c>
      <c r="I3054" s="261" t="s">
        <v>10804</v>
      </c>
      <c r="J3054" s="213"/>
      <c r="K3054" s="214"/>
      <c r="L3054" s="214"/>
      <c r="M3054" s="214"/>
      <c r="N3054" s="214"/>
      <c r="O3054" s="214"/>
      <c r="P3054" s="216"/>
    </row>
    <row r="3055" spans="2:16">
      <c r="B3055" s="267">
        <v>46311</v>
      </c>
      <c r="C3055" s="261" t="s">
        <v>11694</v>
      </c>
      <c r="D3055" s="261" t="s">
        <v>9995</v>
      </c>
      <c r="E3055" s="261" t="s">
        <v>3035</v>
      </c>
      <c r="F3055" s="261">
        <v>518.12611692398787</v>
      </c>
      <c r="G3055" s="261" t="s">
        <v>2978</v>
      </c>
      <c r="H3055" s="261" t="s">
        <v>2975</v>
      </c>
      <c r="I3055" s="261" t="s">
        <v>10805</v>
      </c>
      <c r="J3055" s="213"/>
      <c r="K3055" s="214"/>
      <c r="L3055" s="214"/>
      <c r="M3055" s="214"/>
      <c r="N3055" s="214"/>
      <c r="O3055" s="214"/>
      <c r="P3055" s="216"/>
    </row>
    <row r="3056" spans="2:16">
      <c r="B3056" s="267">
        <v>46311</v>
      </c>
      <c r="C3056" s="261" t="s">
        <v>11694</v>
      </c>
      <c r="D3056" s="261" t="s">
        <v>9995</v>
      </c>
      <c r="E3056" s="261" t="s">
        <v>3035</v>
      </c>
      <c r="F3056" s="261">
        <v>362.83473120816052</v>
      </c>
      <c r="G3056" s="261" t="s">
        <v>2978</v>
      </c>
      <c r="H3056" s="261" t="s">
        <v>2935</v>
      </c>
      <c r="I3056" s="261" t="s">
        <v>10806</v>
      </c>
      <c r="J3056" s="213"/>
      <c r="K3056" s="214"/>
      <c r="L3056" s="214"/>
      <c r="M3056" s="214"/>
      <c r="N3056" s="214"/>
      <c r="O3056" s="214"/>
      <c r="P3056" s="216"/>
    </row>
    <row r="3057" spans="2:16">
      <c r="B3057" s="267">
        <v>46311</v>
      </c>
      <c r="C3057" s="261" t="s">
        <v>11694</v>
      </c>
      <c r="D3057" s="261" t="s">
        <v>9995</v>
      </c>
      <c r="E3057" s="261" t="s">
        <v>3035</v>
      </c>
      <c r="F3057" s="261">
        <v>468.42112747952342</v>
      </c>
      <c r="G3057" s="261" t="s">
        <v>2978</v>
      </c>
      <c r="H3057" s="261" t="s">
        <v>2974</v>
      </c>
      <c r="I3057" s="261" t="s">
        <v>10807</v>
      </c>
      <c r="J3057" s="213"/>
      <c r="K3057" s="214"/>
      <c r="L3057" s="214"/>
      <c r="M3057" s="214"/>
      <c r="N3057" s="214"/>
      <c r="O3057" s="214"/>
      <c r="P3057" s="216"/>
    </row>
    <row r="3058" spans="2:16">
      <c r="B3058" s="267">
        <v>46311</v>
      </c>
      <c r="C3058" s="261" t="s">
        <v>11694</v>
      </c>
      <c r="D3058" s="261" t="s">
        <v>9995</v>
      </c>
      <c r="E3058" s="261" t="s">
        <v>3035</v>
      </c>
      <c r="F3058" s="261">
        <v>488.61488983267918</v>
      </c>
      <c r="G3058" s="261" t="s">
        <v>2978</v>
      </c>
      <c r="H3058" s="261" t="s">
        <v>2945</v>
      </c>
      <c r="I3058" s="261" t="s">
        <v>10808</v>
      </c>
      <c r="J3058" s="213"/>
      <c r="K3058" s="214"/>
      <c r="L3058" s="214"/>
      <c r="M3058" s="214"/>
      <c r="N3058" s="214"/>
      <c r="O3058" s="214"/>
      <c r="P3058" s="216"/>
    </row>
    <row r="3059" spans="2:16">
      <c r="B3059" s="267">
        <v>46311</v>
      </c>
      <c r="C3059" s="261" t="s">
        <v>7652</v>
      </c>
      <c r="D3059" s="261" t="s">
        <v>9995</v>
      </c>
      <c r="E3059" s="261" t="s">
        <v>3048</v>
      </c>
      <c r="F3059" s="261">
        <v>300.00598100572819</v>
      </c>
      <c r="G3059" s="261" t="s">
        <v>8222</v>
      </c>
      <c r="H3059" s="261" t="s">
        <v>2940</v>
      </c>
      <c r="I3059" s="261" t="s">
        <v>10833</v>
      </c>
      <c r="J3059" s="213"/>
      <c r="K3059" s="214"/>
      <c r="L3059" s="214"/>
      <c r="M3059" s="214"/>
      <c r="N3059" s="214"/>
      <c r="O3059" s="214"/>
      <c r="P3059" s="216"/>
    </row>
    <row r="3060" spans="2:16">
      <c r="B3060" s="267">
        <v>46311</v>
      </c>
      <c r="C3060" s="261" t="s">
        <v>11651</v>
      </c>
      <c r="D3060" s="261" t="s">
        <v>9995</v>
      </c>
      <c r="E3060" s="261" t="s">
        <v>3048</v>
      </c>
      <c r="F3060" s="261">
        <v>128.47689404943961</v>
      </c>
      <c r="G3060" s="261" t="s">
        <v>10834</v>
      </c>
      <c r="H3060" s="261" t="s">
        <v>2977</v>
      </c>
      <c r="I3060" s="261" t="s">
        <v>10835</v>
      </c>
      <c r="J3060" s="213"/>
      <c r="K3060" s="214"/>
      <c r="L3060" s="214"/>
      <c r="M3060" s="214"/>
      <c r="N3060" s="214"/>
      <c r="O3060" s="214"/>
      <c r="P3060" s="216"/>
    </row>
    <row r="3061" spans="2:16">
      <c r="B3061" s="267">
        <v>46312</v>
      </c>
      <c r="C3061" s="261" t="s">
        <v>11707</v>
      </c>
      <c r="D3061" s="261" t="s">
        <v>9995</v>
      </c>
      <c r="E3061" s="261" t="s">
        <v>3035</v>
      </c>
      <c r="F3061" s="261">
        <v>15602.066981436679</v>
      </c>
      <c r="G3061" s="261" t="s">
        <v>2993</v>
      </c>
      <c r="H3061" s="261" t="s">
        <v>3042</v>
      </c>
      <c r="I3061" s="261" t="s">
        <v>10836</v>
      </c>
      <c r="J3061" s="213"/>
      <c r="K3061" s="214"/>
      <c r="L3061" s="214"/>
      <c r="M3061" s="214"/>
      <c r="N3061" s="214"/>
      <c r="O3061" s="214"/>
      <c r="P3061" s="216"/>
    </row>
    <row r="3062" spans="2:16">
      <c r="B3062" s="267">
        <v>46312</v>
      </c>
      <c r="C3062" s="261" t="s">
        <v>11708</v>
      </c>
      <c r="D3062" s="261" t="s">
        <v>9995</v>
      </c>
      <c r="E3062" s="261" t="s">
        <v>3036</v>
      </c>
      <c r="F3062" s="261">
        <v>1078.9663967769591</v>
      </c>
      <c r="G3062" s="261" t="s">
        <v>2997</v>
      </c>
      <c r="H3062" s="261" t="s">
        <v>3042</v>
      </c>
      <c r="I3062" s="261" t="s">
        <v>10837</v>
      </c>
      <c r="J3062" s="213"/>
      <c r="K3062" s="214"/>
      <c r="L3062" s="214"/>
      <c r="M3062" s="214"/>
      <c r="N3062" s="214"/>
      <c r="O3062" s="214"/>
      <c r="P3062" s="216"/>
    </row>
    <row r="3063" spans="2:16">
      <c r="B3063" s="267">
        <v>46312</v>
      </c>
      <c r="C3063" s="261" t="s">
        <v>11708</v>
      </c>
      <c r="D3063" s="261" t="s">
        <v>9995</v>
      </c>
      <c r="E3063" s="261" t="s">
        <v>3036</v>
      </c>
      <c r="F3063" s="261">
        <v>779.88097361195832</v>
      </c>
      <c r="G3063" s="261" t="s">
        <v>2998</v>
      </c>
      <c r="H3063" s="261" t="s">
        <v>2917</v>
      </c>
      <c r="I3063" s="261" t="s">
        <v>10841</v>
      </c>
      <c r="J3063" s="213"/>
      <c r="K3063" s="214"/>
      <c r="L3063" s="214"/>
      <c r="M3063" s="214"/>
      <c r="N3063" s="214"/>
      <c r="O3063" s="214"/>
      <c r="P3063" s="216"/>
    </row>
    <row r="3064" spans="2:16">
      <c r="B3064" s="267">
        <v>46312</v>
      </c>
      <c r="C3064" s="261" t="s">
        <v>11708</v>
      </c>
      <c r="D3064" s="261" t="s">
        <v>9995</v>
      </c>
      <c r="E3064" s="261" t="s">
        <v>3036</v>
      </c>
      <c r="F3064" s="261">
        <v>447.50022286549211</v>
      </c>
      <c r="G3064" s="261" t="s">
        <v>2998</v>
      </c>
      <c r="H3064" s="261" t="s">
        <v>2916</v>
      </c>
      <c r="I3064" s="261" t="s">
        <v>10842</v>
      </c>
      <c r="J3064" s="213"/>
      <c r="K3064" s="214"/>
      <c r="L3064" s="214"/>
      <c r="M3064" s="214"/>
      <c r="N3064" s="214"/>
      <c r="O3064" s="214"/>
      <c r="P3064" s="216"/>
    </row>
    <row r="3065" spans="2:16">
      <c r="B3065" s="267">
        <v>46312</v>
      </c>
      <c r="C3065" s="261" t="s">
        <v>11708</v>
      </c>
      <c r="D3065" s="261" t="s">
        <v>9995</v>
      </c>
      <c r="E3065" s="261" t="s">
        <v>3036</v>
      </c>
      <c r="F3065" s="261">
        <v>516.74721975438297</v>
      </c>
      <c r="G3065" s="261" t="s">
        <v>2998</v>
      </c>
      <c r="H3065" s="261" t="s">
        <v>2978</v>
      </c>
      <c r="I3065" s="261" t="s">
        <v>10843</v>
      </c>
      <c r="J3065" s="213"/>
      <c r="K3065" s="214"/>
      <c r="L3065" s="214"/>
      <c r="M3065" s="214"/>
      <c r="N3065" s="214"/>
      <c r="O3065" s="214"/>
      <c r="P3065" s="216"/>
    </row>
    <row r="3066" spans="2:16">
      <c r="B3066" s="267">
        <v>46312</v>
      </c>
      <c r="C3066" s="261" t="s">
        <v>11708</v>
      </c>
      <c r="D3066" s="261" t="s">
        <v>9995</v>
      </c>
      <c r="E3066" s="261" t="s">
        <v>3036</v>
      </c>
      <c r="F3066" s="261">
        <v>919.40760752838105</v>
      </c>
      <c r="G3066" s="261" t="s">
        <v>2998</v>
      </c>
      <c r="H3066" s="261" t="s">
        <v>2918</v>
      </c>
      <c r="I3066" s="261" t="s">
        <v>10844</v>
      </c>
      <c r="J3066" s="213"/>
      <c r="K3066" s="214"/>
      <c r="L3066" s="214"/>
      <c r="M3066" s="214"/>
      <c r="N3066" s="214"/>
      <c r="O3066" s="214"/>
      <c r="P3066" s="216"/>
    </row>
    <row r="3067" spans="2:16">
      <c r="B3067" s="267">
        <v>46312</v>
      </c>
      <c r="C3067" s="261" t="s">
        <v>11708</v>
      </c>
      <c r="D3067" s="261" t="s">
        <v>9995</v>
      </c>
      <c r="E3067" s="261" t="s">
        <v>3036</v>
      </c>
      <c r="F3067" s="261">
        <v>668.84847672143951</v>
      </c>
      <c r="G3067" s="261" t="s">
        <v>2998</v>
      </c>
      <c r="H3067" s="261" t="s">
        <v>2922</v>
      </c>
      <c r="I3067" s="261" t="s">
        <v>10845</v>
      </c>
      <c r="J3067" s="213"/>
      <c r="K3067" s="214"/>
      <c r="L3067" s="214"/>
      <c r="M3067" s="214"/>
      <c r="N3067" s="214"/>
      <c r="O3067" s="214"/>
      <c r="P3067" s="216"/>
    </row>
    <row r="3068" spans="2:16">
      <c r="B3068" s="267">
        <v>46312</v>
      </c>
      <c r="C3068" s="261" t="s">
        <v>11708</v>
      </c>
      <c r="D3068" s="261" t="s">
        <v>9995</v>
      </c>
      <c r="E3068" s="261" t="s">
        <v>3036</v>
      </c>
      <c r="F3068" s="261">
        <v>429.46043246146291</v>
      </c>
      <c r="G3068" s="261" t="s">
        <v>2998</v>
      </c>
      <c r="H3068" s="261" t="s">
        <v>2976</v>
      </c>
      <c r="I3068" s="261" t="s">
        <v>10846</v>
      </c>
      <c r="J3068" s="213"/>
      <c r="K3068" s="214"/>
      <c r="L3068" s="214"/>
      <c r="M3068" s="214"/>
      <c r="N3068" s="214"/>
      <c r="O3068" s="214"/>
      <c r="P3068" s="216"/>
    </row>
    <row r="3069" spans="2:16">
      <c r="B3069" s="267">
        <v>46312</v>
      </c>
      <c r="C3069" s="261" t="s">
        <v>11708</v>
      </c>
      <c r="D3069" s="261" t="s">
        <v>9995</v>
      </c>
      <c r="E3069" s="261" t="s">
        <v>3036</v>
      </c>
      <c r="F3069" s="261">
        <v>452.82903828565031</v>
      </c>
      <c r="G3069" s="261" t="s">
        <v>2998</v>
      </c>
      <c r="H3069" s="261" t="s">
        <v>2866</v>
      </c>
      <c r="I3069" s="261" t="s">
        <v>10847</v>
      </c>
      <c r="J3069" s="213"/>
      <c r="K3069" s="214"/>
      <c r="L3069" s="214"/>
      <c r="M3069" s="214"/>
      <c r="N3069" s="214"/>
      <c r="O3069" s="214"/>
      <c r="P3069" s="216"/>
    </row>
    <row r="3070" spans="2:16">
      <c r="B3070" s="267">
        <v>46312</v>
      </c>
      <c r="C3070" s="261" t="s">
        <v>11708</v>
      </c>
      <c r="D3070" s="261" t="s">
        <v>9995</v>
      </c>
      <c r="E3070" s="261" t="s">
        <v>3036</v>
      </c>
      <c r="F3070" s="261">
        <v>729.73007090482861</v>
      </c>
      <c r="G3070" s="261" t="s">
        <v>2998</v>
      </c>
      <c r="H3070" s="261" t="s">
        <v>2933</v>
      </c>
      <c r="I3070" s="261" t="s">
        <v>10848</v>
      </c>
      <c r="J3070" s="213"/>
      <c r="K3070" s="214"/>
      <c r="L3070" s="214"/>
      <c r="M3070" s="214"/>
      <c r="N3070" s="214"/>
      <c r="O3070" s="214"/>
      <c r="P3070" s="216"/>
    </row>
    <row r="3071" spans="2:16">
      <c r="B3071" s="267">
        <v>46312</v>
      </c>
      <c r="C3071" s="261" t="s">
        <v>11708</v>
      </c>
      <c r="D3071" s="261" t="s">
        <v>9995</v>
      </c>
      <c r="E3071" s="261" t="s">
        <v>3036</v>
      </c>
      <c r="F3071" s="261">
        <v>453.69000857986981</v>
      </c>
      <c r="G3071" s="261" t="s">
        <v>2998</v>
      </c>
      <c r="H3071" s="261" t="s">
        <v>2975</v>
      </c>
      <c r="I3071" s="261" t="s">
        <v>10849</v>
      </c>
      <c r="J3071" s="213"/>
      <c r="K3071" s="214"/>
      <c r="L3071" s="214"/>
      <c r="M3071" s="214"/>
      <c r="N3071" s="214"/>
      <c r="O3071" s="214"/>
      <c r="P3071" s="216"/>
    </row>
    <row r="3072" spans="2:16">
      <c r="B3072" s="267">
        <v>46312</v>
      </c>
      <c r="C3072" s="261" t="s">
        <v>11693</v>
      </c>
      <c r="D3072" s="261" t="s">
        <v>9995</v>
      </c>
      <c r="E3072" s="261" t="s">
        <v>3036</v>
      </c>
      <c r="F3072" s="261">
        <v>409.14478836208582</v>
      </c>
      <c r="G3072" s="261" t="s">
        <v>2933</v>
      </c>
      <c r="H3072" s="261" t="s">
        <v>2989</v>
      </c>
      <c r="I3072" s="261" t="s">
        <v>10850</v>
      </c>
      <c r="J3072" s="213"/>
      <c r="K3072" s="214"/>
      <c r="L3072" s="214"/>
      <c r="M3072" s="214"/>
      <c r="N3072" s="214"/>
      <c r="O3072" s="214"/>
      <c r="P3072" s="216"/>
    </row>
    <row r="3073" spans="2:16">
      <c r="B3073" s="267">
        <v>46312</v>
      </c>
      <c r="C3073" s="261" t="s">
        <v>11693</v>
      </c>
      <c r="D3073" s="261" t="s">
        <v>9995</v>
      </c>
      <c r="E3073" s="261" t="s">
        <v>3036</v>
      </c>
      <c r="F3073" s="261">
        <v>652.92103140056133</v>
      </c>
      <c r="G3073" s="261" t="s">
        <v>2935</v>
      </c>
      <c r="H3073" s="261" t="s">
        <v>2996</v>
      </c>
      <c r="I3073" s="261" t="s">
        <v>10851</v>
      </c>
      <c r="J3073" s="213"/>
      <c r="K3073" s="214"/>
      <c r="L3073" s="214"/>
      <c r="M3073" s="214"/>
      <c r="N3073" s="214"/>
      <c r="O3073" s="214"/>
      <c r="P3073" s="216"/>
    </row>
    <row r="3074" spans="2:16">
      <c r="B3074" s="267">
        <v>46312</v>
      </c>
      <c r="C3074" s="261" t="s">
        <v>11693</v>
      </c>
      <c r="D3074" s="261" t="s">
        <v>9995</v>
      </c>
      <c r="E3074" s="261" t="s">
        <v>3036</v>
      </c>
      <c r="F3074" s="261">
        <v>669.8224854785949</v>
      </c>
      <c r="G3074" s="261" t="s">
        <v>2936</v>
      </c>
      <c r="H3074" s="261" t="s">
        <v>2865</v>
      </c>
      <c r="I3074" s="261" t="s">
        <v>10852</v>
      </c>
      <c r="J3074" s="213"/>
      <c r="K3074" s="214"/>
      <c r="L3074" s="214"/>
      <c r="M3074" s="214"/>
      <c r="N3074" s="214"/>
      <c r="O3074" s="214"/>
      <c r="P3074" s="216"/>
    </row>
    <row r="3075" spans="2:16">
      <c r="B3075" s="267">
        <v>46312</v>
      </c>
      <c r="C3075" s="261" t="s">
        <v>11693</v>
      </c>
      <c r="D3075" s="261" t="s">
        <v>9995</v>
      </c>
      <c r="E3075" s="261" t="s">
        <v>3036</v>
      </c>
      <c r="F3075" s="261">
        <v>414.0855698697269</v>
      </c>
      <c r="G3075" s="261" t="s">
        <v>2936</v>
      </c>
      <c r="H3075" s="261" t="s">
        <v>2864</v>
      </c>
      <c r="I3075" s="261" t="s">
        <v>10853</v>
      </c>
      <c r="J3075" s="213"/>
      <c r="K3075" s="214"/>
      <c r="L3075" s="214"/>
      <c r="M3075" s="214"/>
      <c r="N3075" s="214"/>
      <c r="O3075" s="214"/>
      <c r="P3075" s="216"/>
    </row>
    <row r="3076" spans="2:16">
      <c r="B3076" s="267">
        <v>46312</v>
      </c>
      <c r="C3076" s="261" t="s">
        <v>11693</v>
      </c>
      <c r="D3076" s="261" t="s">
        <v>9995</v>
      </c>
      <c r="E3076" s="261" t="s">
        <v>3036</v>
      </c>
      <c r="F3076" s="261">
        <v>414.09907003864652</v>
      </c>
      <c r="G3076" s="261" t="s">
        <v>2936</v>
      </c>
      <c r="H3076" s="261" t="s">
        <v>2945</v>
      </c>
      <c r="I3076" s="261" t="s">
        <v>10854</v>
      </c>
      <c r="J3076" s="213"/>
      <c r="K3076" s="214"/>
      <c r="L3076" s="214"/>
      <c r="M3076" s="214"/>
      <c r="N3076" s="214"/>
      <c r="O3076" s="214"/>
      <c r="P3076" s="216"/>
    </row>
    <row r="3077" spans="2:16">
      <c r="B3077" s="267">
        <v>46312</v>
      </c>
      <c r="C3077" s="261" t="s">
        <v>11693</v>
      </c>
      <c r="D3077" s="261" t="s">
        <v>9995</v>
      </c>
      <c r="E3077" s="261" t="s">
        <v>3036</v>
      </c>
      <c r="F3077" s="261">
        <v>408.99962397664791</v>
      </c>
      <c r="G3077" s="261" t="s">
        <v>2936</v>
      </c>
      <c r="H3077" s="261" t="s">
        <v>2993</v>
      </c>
      <c r="I3077" s="261" t="s">
        <v>10855</v>
      </c>
      <c r="J3077" s="213"/>
      <c r="K3077" s="214"/>
      <c r="L3077" s="214"/>
      <c r="M3077" s="214"/>
      <c r="N3077" s="214"/>
      <c r="O3077" s="214"/>
      <c r="P3077" s="216"/>
    </row>
    <row r="3078" spans="2:16">
      <c r="B3078" s="267">
        <v>46312</v>
      </c>
      <c r="C3078" s="261" t="s">
        <v>11693</v>
      </c>
      <c r="D3078" s="261" t="s">
        <v>9995</v>
      </c>
      <c r="E3078" s="261" t="s">
        <v>3036</v>
      </c>
      <c r="F3078" s="261">
        <v>414.03194834291929</v>
      </c>
      <c r="G3078" s="261" t="s">
        <v>2936</v>
      </c>
      <c r="H3078" s="261" t="s">
        <v>2974</v>
      </c>
      <c r="I3078" s="261" t="s">
        <v>10856</v>
      </c>
      <c r="J3078" s="213"/>
      <c r="K3078" s="214"/>
      <c r="L3078" s="214"/>
      <c r="M3078" s="214"/>
      <c r="N3078" s="214"/>
      <c r="O3078" s="214"/>
      <c r="P3078" s="216"/>
    </row>
    <row r="3079" spans="2:16">
      <c r="B3079" s="267">
        <v>46312</v>
      </c>
      <c r="C3079" s="261" t="s">
        <v>11693</v>
      </c>
      <c r="D3079" s="261" t="s">
        <v>9995</v>
      </c>
      <c r="E3079" s="261" t="s">
        <v>3036</v>
      </c>
      <c r="F3079" s="261">
        <v>409.00093962997198</v>
      </c>
      <c r="G3079" s="261" t="s">
        <v>2936</v>
      </c>
      <c r="H3079" s="261" t="s">
        <v>2992</v>
      </c>
      <c r="I3079" s="261" t="s">
        <v>10857</v>
      </c>
      <c r="J3079" s="213"/>
      <c r="K3079" s="214"/>
      <c r="L3079" s="214"/>
      <c r="M3079" s="214"/>
      <c r="N3079" s="214"/>
      <c r="O3079" s="214"/>
      <c r="P3079" s="216"/>
    </row>
    <row r="3080" spans="2:16">
      <c r="B3080" s="267">
        <v>46312</v>
      </c>
      <c r="C3080" s="261" t="s">
        <v>11693</v>
      </c>
      <c r="D3080" s="261" t="s">
        <v>9995</v>
      </c>
      <c r="E3080" s="261" t="s">
        <v>3036</v>
      </c>
      <c r="F3080" s="261">
        <v>413.95410865545273</v>
      </c>
      <c r="G3080" s="261" t="s">
        <v>2936</v>
      </c>
      <c r="H3080" s="261" t="s">
        <v>2975</v>
      </c>
      <c r="I3080" s="261" t="s">
        <v>10858</v>
      </c>
      <c r="J3080" s="213"/>
      <c r="K3080" s="214"/>
      <c r="L3080" s="214"/>
      <c r="M3080" s="214"/>
      <c r="N3080" s="214"/>
      <c r="O3080" s="214"/>
      <c r="P3080" s="216"/>
    </row>
    <row r="3081" spans="2:16">
      <c r="B3081" s="267">
        <v>46312</v>
      </c>
      <c r="C3081" s="261" t="s">
        <v>11693</v>
      </c>
      <c r="D3081" s="261" t="s">
        <v>9995</v>
      </c>
      <c r="E3081" s="261" t="s">
        <v>3036</v>
      </c>
      <c r="F3081" s="261">
        <v>409.0020065754652</v>
      </c>
      <c r="G3081" s="261" t="s">
        <v>2936</v>
      </c>
      <c r="H3081" s="261" t="s">
        <v>2991</v>
      </c>
      <c r="I3081" s="261" t="s">
        <v>10859</v>
      </c>
      <c r="J3081" s="213"/>
      <c r="K3081" s="214"/>
      <c r="L3081" s="214"/>
      <c r="M3081" s="214"/>
      <c r="N3081" s="214"/>
      <c r="O3081" s="214"/>
      <c r="P3081" s="216"/>
    </row>
    <row r="3082" spans="2:16">
      <c r="B3082" s="267">
        <v>46312</v>
      </c>
      <c r="C3082" s="261" t="s">
        <v>11693</v>
      </c>
      <c r="D3082" s="261" t="s">
        <v>9995</v>
      </c>
      <c r="E3082" s="261" t="s">
        <v>3036</v>
      </c>
      <c r="F3082" s="261">
        <v>413.87770951166749</v>
      </c>
      <c r="G3082" s="261" t="s">
        <v>2936</v>
      </c>
      <c r="H3082" s="261" t="s">
        <v>2866</v>
      </c>
      <c r="I3082" s="261" t="s">
        <v>10860</v>
      </c>
      <c r="J3082" s="213"/>
      <c r="K3082" s="214"/>
      <c r="L3082" s="214"/>
      <c r="M3082" s="214"/>
      <c r="N3082" s="214"/>
      <c r="O3082" s="214"/>
      <c r="P3082" s="216"/>
    </row>
    <row r="3083" spans="2:16">
      <c r="B3083" s="267">
        <v>46314</v>
      </c>
      <c r="C3083" s="261" t="s">
        <v>11709</v>
      </c>
      <c r="D3083" s="261" t="s">
        <v>9995</v>
      </c>
      <c r="E3083" s="261" t="s">
        <v>3036</v>
      </c>
      <c r="F3083" s="261">
        <v>639.182607319206</v>
      </c>
      <c r="G3083" s="261" t="s">
        <v>3000</v>
      </c>
      <c r="H3083" s="261" t="s">
        <v>2976</v>
      </c>
      <c r="I3083" s="261" t="s">
        <v>10838</v>
      </c>
      <c r="J3083" s="213"/>
      <c r="K3083" s="214"/>
      <c r="L3083" s="214"/>
      <c r="M3083" s="214"/>
      <c r="N3083" s="214"/>
      <c r="O3083" s="214"/>
      <c r="P3083" s="216"/>
    </row>
    <row r="3084" spans="2:16">
      <c r="B3084" s="267">
        <v>46314</v>
      </c>
      <c r="C3084" s="261" t="s">
        <v>11709</v>
      </c>
      <c r="D3084" s="261" t="s">
        <v>9995</v>
      </c>
      <c r="E3084" s="261" t="s">
        <v>3036</v>
      </c>
      <c r="F3084" s="261">
        <v>768.8119769860059</v>
      </c>
      <c r="G3084" s="261" t="s">
        <v>3000</v>
      </c>
      <c r="H3084" s="261" t="s">
        <v>2976</v>
      </c>
      <c r="I3084" s="261" t="s">
        <v>10838</v>
      </c>
      <c r="J3084" s="213"/>
      <c r="K3084" s="214"/>
      <c r="L3084" s="214"/>
      <c r="M3084" s="214"/>
      <c r="N3084" s="214"/>
      <c r="O3084" s="214"/>
      <c r="P3084" s="216"/>
    </row>
    <row r="3085" spans="2:16">
      <c r="B3085" s="267">
        <v>46314</v>
      </c>
      <c r="C3085" s="261" t="s">
        <v>11709</v>
      </c>
      <c r="D3085" s="261" t="s">
        <v>9995</v>
      </c>
      <c r="E3085" s="261" t="s">
        <v>3036</v>
      </c>
      <c r="F3085" s="261">
        <v>574.91612576507032</v>
      </c>
      <c r="G3085" s="261" t="s">
        <v>3000</v>
      </c>
      <c r="H3085" s="261" t="s">
        <v>2866</v>
      </c>
      <c r="I3085" s="261" t="s">
        <v>10839</v>
      </c>
      <c r="J3085" s="213"/>
      <c r="K3085" s="214"/>
      <c r="L3085" s="214"/>
      <c r="M3085" s="214"/>
      <c r="N3085" s="214"/>
      <c r="O3085" s="214"/>
      <c r="P3085" s="216"/>
    </row>
    <row r="3086" spans="2:16">
      <c r="B3086" s="267">
        <v>46314</v>
      </c>
      <c r="C3086" s="261" t="s">
        <v>11709</v>
      </c>
      <c r="D3086" s="261" t="s">
        <v>9995</v>
      </c>
      <c r="E3086" s="261" t="s">
        <v>3036</v>
      </c>
      <c r="F3086" s="261">
        <v>574.91666325367987</v>
      </c>
      <c r="G3086" s="261" t="s">
        <v>3000</v>
      </c>
      <c r="H3086" s="261" t="s">
        <v>2975</v>
      </c>
      <c r="I3086" s="261" t="s">
        <v>10840</v>
      </c>
      <c r="J3086" s="213"/>
      <c r="K3086" s="214"/>
      <c r="L3086" s="214"/>
      <c r="M3086" s="214"/>
      <c r="N3086" s="214"/>
      <c r="O3086" s="214"/>
      <c r="P3086" s="216"/>
    </row>
    <row r="3087" spans="2:16">
      <c r="B3087" s="267">
        <v>46312</v>
      </c>
      <c r="C3087" s="261" t="s">
        <v>11708</v>
      </c>
      <c r="D3087" s="261" t="s">
        <v>9995</v>
      </c>
      <c r="E3087" s="261" t="s">
        <v>10861</v>
      </c>
      <c r="F3087" s="261">
        <v>2371.7401219662279</v>
      </c>
      <c r="G3087" s="261" t="s">
        <v>2996</v>
      </c>
      <c r="H3087" s="261" t="s">
        <v>10862</v>
      </c>
      <c r="I3087" s="261" t="s">
        <v>10863</v>
      </c>
      <c r="J3087" s="213"/>
      <c r="K3087" s="214"/>
      <c r="L3087" s="214"/>
      <c r="M3087" s="214"/>
      <c r="N3087" s="214"/>
      <c r="O3087" s="214"/>
      <c r="P3087" s="216"/>
    </row>
    <row r="3088" spans="2:16">
      <c r="B3088" s="267">
        <v>46312</v>
      </c>
      <c r="C3088" s="261" t="s">
        <v>11708</v>
      </c>
      <c r="D3088" s="261" t="s">
        <v>9995</v>
      </c>
      <c r="E3088" s="261" t="s">
        <v>10861</v>
      </c>
      <c r="F3088" s="261">
        <v>382.02257663570339</v>
      </c>
      <c r="G3088" s="261" t="s">
        <v>2996</v>
      </c>
      <c r="H3088" s="261" t="s">
        <v>2974</v>
      </c>
      <c r="I3088" s="261" t="s">
        <v>10864</v>
      </c>
      <c r="J3088" s="213"/>
      <c r="K3088" s="214"/>
      <c r="L3088" s="214"/>
      <c r="M3088" s="214"/>
      <c r="N3088" s="214"/>
      <c r="O3088" s="214"/>
      <c r="P3088" s="216"/>
    </row>
    <row r="3089" spans="2:16">
      <c r="B3089" s="267">
        <v>46312</v>
      </c>
      <c r="C3089" s="261" t="s">
        <v>11708</v>
      </c>
      <c r="D3089" s="261" t="s">
        <v>9995</v>
      </c>
      <c r="E3089" s="261" t="s">
        <v>10861</v>
      </c>
      <c r="F3089" s="261">
        <v>370.29613403603429</v>
      </c>
      <c r="G3089" s="261" t="s">
        <v>2996</v>
      </c>
      <c r="H3089" s="261" t="s">
        <v>2945</v>
      </c>
      <c r="I3089" s="261" t="s">
        <v>10865</v>
      </c>
      <c r="J3089" s="213"/>
      <c r="K3089" s="214"/>
      <c r="L3089" s="214"/>
      <c r="M3089" s="214"/>
      <c r="N3089" s="214"/>
      <c r="O3089" s="214"/>
      <c r="P3089" s="216"/>
    </row>
    <row r="3090" spans="2:16">
      <c r="B3090" s="267">
        <v>46312</v>
      </c>
      <c r="C3090" s="261" t="s">
        <v>11708</v>
      </c>
      <c r="D3090" s="261" t="s">
        <v>9995</v>
      </c>
      <c r="E3090" s="261" t="s">
        <v>10861</v>
      </c>
      <c r="F3090" s="261">
        <v>374.24641298316419</v>
      </c>
      <c r="G3090" s="261" t="s">
        <v>2996</v>
      </c>
      <c r="H3090" s="261" t="s">
        <v>2864</v>
      </c>
      <c r="I3090" s="261" t="s">
        <v>10866</v>
      </c>
      <c r="J3090" s="213"/>
      <c r="K3090" s="214"/>
      <c r="L3090" s="214"/>
      <c r="M3090" s="214"/>
      <c r="N3090" s="214"/>
      <c r="O3090" s="214"/>
      <c r="P3090" s="216"/>
    </row>
    <row r="3091" spans="2:16">
      <c r="B3091" s="267">
        <v>46312</v>
      </c>
      <c r="C3091" s="261" t="s">
        <v>11708</v>
      </c>
      <c r="D3091" s="261" t="s">
        <v>9995</v>
      </c>
      <c r="E3091" s="261" t="s">
        <v>10861</v>
      </c>
      <c r="F3091" s="261">
        <v>551.63472683727741</v>
      </c>
      <c r="G3091" s="261" t="s">
        <v>2996</v>
      </c>
      <c r="H3091" s="261" t="s">
        <v>2865</v>
      </c>
      <c r="I3091" s="261" t="s">
        <v>10867</v>
      </c>
      <c r="J3091" s="213"/>
      <c r="K3091" s="214"/>
      <c r="L3091" s="214"/>
      <c r="M3091" s="214"/>
      <c r="N3091" s="214"/>
      <c r="O3091" s="214"/>
      <c r="P3091" s="216"/>
    </row>
    <row r="3092" spans="2:16">
      <c r="B3092" s="267">
        <v>46312</v>
      </c>
      <c r="C3092" s="261" t="s">
        <v>11708</v>
      </c>
      <c r="D3092" s="261" t="s">
        <v>9995</v>
      </c>
      <c r="E3092" s="261" t="s">
        <v>10861</v>
      </c>
      <c r="F3092" s="261">
        <v>437.85422479733819</v>
      </c>
      <c r="G3092" s="261" t="s">
        <v>2996</v>
      </c>
      <c r="H3092" s="261" t="s">
        <v>2980</v>
      </c>
      <c r="I3092" s="261" t="s">
        <v>10868</v>
      </c>
      <c r="J3092" s="213"/>
      <c r="K3092" s="214"/>
      <c r="L3092" s="214"/>
      <c r="M3092" s="214"/>
      <c r="N3092" s="214"/>
      <c r="O3092" s="214"/>
      <c r="P3092" s="216"/>
    </row>
    <row r="3093" spans="2:16">
      <c r="B3093" s="267">
        <v>46312</v>
      </c>
      <c r="C3093" s="261" t="s">
        <v>11708</v>
      </c>
      <c r="D3093" s="261" t="s">
        <v>9995</v>
      </c>
      <c r="E3093" s="261" t="s">
        <v>10861</v>
      </c>
      <c r="F3093" s="261">
        <v>384.06398443877703</v>
      </c>
      <c r="G3093" s="261" t="s">
        <v>2996</v>
      </c>
      <c r="H3093" s="261" t="s">
        <v>2866</v>
      </c>
      <c r="I3093" s="261" t="s">
        <v>10869</v>
      </c>
      <c r="J3093" s="213"/>
      <c r="K3093" s="214"/>
      <c r="L3093" s="214"/>
      <c r="M3093" s="214"/>
      <c r="N3093" s="214"/>
      <c r="O3093" s="214"/>
      <c r="P3093" s="216"/>
    </row>
    <row r="3094" spans="2:16">
      <c r="B3094" s="267">
        <v>46312</v>
      </c>
      <c r="C3094" s="261" t="s">
        <v>11708</v>
      </c>
      <c r="D3094" s="261" t="s">
        <v>9995</v>
      </c>
      <c r="E3094" s="261" t="s">
        <v>10861</v>
      </c>
      <c r="F3094" s="261">
        <v>435.24583150073892</v>
      </c>
      <c r="G3094" s="261" t="s">
        <v>2996</v>
      </c>
      <c r="H3094" s="261" t="s">
        <v>2981</v>
      </c>
      <c r="I3094" s="261" t="s">
        <v>10870</v>
      </c>
      <c r="J3094" s="213"/>
      <c r="K3094" s="214"/>
      <c r="L3094" s="214"/>
      <c r="M3094" s="214"/>
      <c r="N3094" s="214"/>
      <c r="O3094" s="214"/>
      <c r="P3094" s="216"/>
    </row>
    <row r="3095" spans="2:16">
      <c r="B3095" s="267">
        <v>46312</v>
      </c>
      <c r="C3095" s="261" t="s">
        <v>11708</v>
      </c>
      <c r="D3095" s="261" t="s">
        <v>9995</v>
      </c>
      <c r="E3095" s="261" t="s">
        <v>10861</v>
      </c>
      <c r="F3095" s="261">
        <v>389.43542105145752</v>
      </c>
      <c r="G3095" s="261" t="s">
        <v>2996</v>
      </c>
      <c r="H3095" s="261" t="s">
        <v>2975</v>
      </c>
      <c r="I3095" s="261" t="s">
        <v>10871</v>
      </c>
      <c r="J3095" s="213"/>
      <c r="K3095" s="214"/>
      <c r="L3095" s="214"/>
      <c r="M3095" s="214"/>
      <c r="N3095" s="214"/>
      <c r="O3095" s="214"/>
      <c r="P3095" s="216"/>
    </row>
    <row r="3096" spans="2:16">
      <c r="B3096" s="267">
        <v>46312</v>
      </c>
      <c r="C3096" s="261" t="s">
        <v>11707</v>
      </c>
      <c r="D3096" s="261" t="s">
        <v>9995</v>
      </c>
      <c r="E3096" s="261" t="s">
        <v>3047</v>
      </c>
      <c r="F3096" s="261">
        <v>11573.6939966809</v>
      </c>
      <c r="G3096" s="261" t="s">
        <v>10872</v>
      </c>
      <c r="H3096" s="261" t="s">
        <v>3042</v>
      </c>
      <c r="I3096" s="261" t="s">
        <v>10873</v>
      </c>
      <c r="J3096" s="213"/>
      <c r="K3096" s="214"/>
      <c r="L3096" s="214"/>
      <c r="M3096" s="214"/>
      <c r="N3096" s="214"/>
      <c r="O3096" s="214"/>
      <c r="P3096" s="216"/>
    </row>
    <row r="3097" spans="2:16">
      <c r="B3097" s="267">
        <v>46314</v>
      </c>
      <c r="C3097" s="261" t="s">
        <v>11708</v>
      </c>
      <c r="D3097" s="261" t="s">
        <v>9995</v>
      </c>
      <c r="E3097" s="261" t="s">
        <v>3045</v>
      </c>
      <c r="F3097" s="261">
        <v>511.38620712561527</v>
      </c>
      <c r="G3097" s="261" t="s">
        <v>2993</v>
      </c>
      <c r="H3097" s="261" t="s">
        <v>2922</v>
      </c>
      <c r="I3097" s="261" t="s">
        <v>10874</v>
      </c>
      <c r="J3097" s="213"/>
      <c r="K3097" s="214"/>
      <c r="L3097" s="214"/>
      <c r="M3097" s="214"/>
      <c r="N3097" s="214"/>
      <c r="O3097" s="214"/>
      <c r="P3097" s="216"/>
    </row>
    <row r="3098" spans="2:16">
      <c r="B3098" s="267">
        <v>46314</v>
      </c>
      <c r="C3098" s="261" t="s">
        <v>11708</v>
      </c>
      <c r="D3098" s="261" t="s">
        <v>9995</v>
      </c>
      <c r="E3098" s="261" t="s">
        <v>3045</v>
      </c>
      <c r="F3098" s="261">
        <v>427.90421441569919</v>
      </c>
      <c r="G3098" s="261" t="s">
        <v>2993</v>
      </c>
      <c r="H3098" s="261" t="s">
        <v>2933</v>
      </c>
      <c r="I3098" s="261" t="s">
        <v>10875</v>
      </c>
      <c r="J3098" s="213"/>
      <c r="K3098" s="214"/>
      <c r="L3098" s="214"/>
      <c r="M3098" s="214"/>
      <c r="N3098" s="214"/>
      <c r="O3098" s="214"/>
      <c r="P3098" s="216"/>
    </row>
    <row r="3099" spans="2:16">
      <c r="B3099" s="267">
        <v>46314</v>
      </c>
      <c r="C3099" s="261" t="s">
        <v>11708</v>
      </c>
      <c r="D3099" s="261" t="s">
        <v>9995</v>
      </c>
      <c r="E3099" s="261" t="s">
        <v>3045</v>
      </c>
      <c r="F3099" s="261">
        <v>481.5606220588088</v>
      </c>
      <c r="G3099" s="261" t="s">
        <v>2993</v>
      </c>
      <c r="H3099" s="261" t="s">
        <v>2918</v>
      </c>
      <c r="I3099" s="261" t="s">
        <v>10876</v>
      </c>
      <c r="J3099" s="213"/>
      <c r="K3099" s="214"/>
      <c r="L3099" s="214"/>
      <c r="M3099" s="214"/>
      <c r="N3099" s="214"/>
      <c r="O3099" s="214"/>
      <c r="P3099" s="216"/>
    </row>
    <row r="3100" spans="2:16">
      <c r="B3100" s="267">
        <v>46314</v>
      </c>
      <c r="C3100" s="261" t="s">
        <v>11708</v>
      </c>
      <c r="D3100" s="261" t="s">
        <v>9995</v>
      </c>
      <c r="E3100" s="261" t="s">
        <v>3045</v>
      </c>
      <c r="F3100" s="261">
        <v>427.90491265803581</v>
      </c>
      <c r="G3100" s="261" t="s">
        <v>2993</v>
      </c>
      <c r="H3100" s="261" t="s">
        <v>2935</v>
      </c>
      <c r="I3100" s="261" t="s">
        <v>10877</v>
      </c>
      <c r="J3100" s="213"/>
      <c r="K3100" s="214"/>
      <c r="L3100" s="214"/>
      <c r="M3100" s="214"/>
      <c r="N3100" s="214"/>
      <c r="O3100" s="214"/>
      <c r="P3100" s="216"/>
    </row>
    <row r="3101" spans="2:16">
      <c r="B3101" s="267">
        <v>46314</v>
      </c>
      <c r="C3101" s="261" t="s">
        <v>11708</v>
      </c>
      <c r="D3101" s="261" t="s">
        <v>9995</v>
      </c>
      <c r="E3101" s="261" t="s">
        <v>3045</v>
      </c>
      <c r="F3101" s="261">
        <v>483.2409483063966</v>
      </c>
      <c r="G3101" s="261" t="s">
        <v>2993</v>
      </c>
      <c r="H3101" s="261" t="s">
        <v>2917</v>
      </c>
      <c r="I3101" s="261" t="s">
        <v>10878</v>
      </c>
      <c r="J3101" s="213"/>
      <c r="K3101" s="214"/>
      <c r="L3101" s="214"/>
      <c r="M3101" s="214"/>
      <c r="N3101" s="214"/>
      <c r="O3101" s="214"/>
      <c r="P3101" s="216"/>
    </row>
    <row r="3102" spans="2:16">
      <c r="B3102" s="267">
        <v>46314</v>
      </c>
      <c r="C3102" s="261" t="s">
        <v>11708</v>
      </c>
      <c r="D3102" s="261" t="s">
        <v>9995</v>
      </c>
      <c r="E3102" s="261" t="s">
        <v>3045</v>
      </c>
      <c r="F3102" s="261">
        <v>494.16042757593101</v>
      </c>
      <c r="G3102" s="261" t="s">
        <v>2993</v>
      </c>
      <c r="H3102" s="261" t="s">
        <v>2916</v>
      </c>
      <c r="I3102" s="261" t="s">
        <v>10879</v>
      </c>
      <c r="J3102" s="213"/>
      <c r="K3102" s="214"/>
      <c r="L3102" s="214"/>
      <c r="M3102" s="214"/>
      <c r="N3102" s="214"/>
      <c r="O3102" s="214"/>
      <c r="P3102" s="216"/>
    </row>
    <row r="3103" spans="2:16">
      <c r="B3103" s="267">
        <v>46314</v>
      </c>
      <c r="C3103" s="261" t="s">
        <v>11708</v>
      </c>
      <c r="D3103" s="261" t="s">
        <v>9995</v>
      </c>
      <c r="E3103" s="261" t="s">
        <v>3045</v>
      </c>
      <c r="F3103" s="261">
        <v>459.03053032979369</v>
      </c>
      <c r="G3103" s="261" t="s">
        <v>2993</v>
      </c>
      <c r="H3103" s="261" t="s">
        <v>2978</v>
      </c>
      <c r="I3103" s="261" t="s">
        <v>10880</v>
      </c>
      <c r="J3103" s="213"/>
      <c r="K3103" s="214"/>
      <c r="L3103" s="214"/>
      <c r="M3103" s="214"/>
      <c r="N3103" s="214"/>
      <c r="O3103" s="214"/>
      <c r="P3103" s="216"/>
    </row>
    <row r="3104" spans="2:16">
      <c r="B3104" s="267">
        <v>46314</v>
      </c>
      <c r="C3104" s="261" t="s">
        <v>11708</v>
      </c>
      <c r="D3104" s="261" t="s">
        <v>9995</v>
      </c>
      <c r="E3104" s="261" t="s">
        <v>3045</v>
      </c>
      <c r="F3104" s="261">
        <v>461.23571519553661</v>
      </c>
      <c r="G3104" s="261" t="s">
        <v>2993</v>
      </c>
      <c r="H3104" s="261" t="s">
        <v>2864</v>
      </c>
      <c r="I3104" s="261" t="s">
        <v>10881</v>
      </c>
      <c r="J3104" s="213"/>
      <c r="K3104" s="214"/>
      <c r="L3104" s="214"/>
      <c r="M3104" s="214"/>
      <c r="N3104" s="214"/>
      <c r="O3104" s="214"/>
      <c r="P3104" s="216"/>
    </row>
    <row r="3105" spans="2:16">
      <c r="B3105" s="267">
        <v>46314</v>
      </c>
      <c r="C3105" s="261" t="s">
        <v>11708</v>
      </c>
      <c r="D3105" s="261" t="s">
        <v>9995</v>
      </c>
      <c r="E3105" s="261" t="s">
        <v>3045</v>
      </c>
      <c r="F3105" s="261">
        <v>405.8699970766902</v>
      </c>
      <c r="G3105" s="261" t="s">
        <v>2993</v>
      </c>
      <c r="H3105" s="261" t="s">
        <v>2977</v>
      </c>
      <c r="I3105" s="261" t="s">
        <v>10882</v>
      </c>
      <c r="J3105" s="213"/>
      <c r="K3105" s="214"/>
      <c r="L3105" s="214"/>
      <c r="M3105" s="214"/>
      <c r="N3105" s="214"/>
      <c r="O3105" s="214"/>
      <c r="P3105" s="216"/>
    </row>
    <row r="3106" spans="2:16">
      <c r="B3106" s="267">
        <v>46314</v>
      </c>
      <c r="C3106" s="261" t="s">
        <v>11708</v>
      </c>
      <c r="D3106" s="261" t="s">
        <v>9995</v>
      </c>
      <c r="E3106" s="261" t="s">
        <v>3045</v>
      </c>
      <c r="F3106" s="261">
        <v>461.23261872492731</v>
      </c>
      <c r="G3106" s="261" t="s">
        <v>2993</v>
      </c>
      <c r="H3106" s="261" t="s">
        <v>2945</v>
      </c>
      <c r="I3106" s="261" t="s">
        <v>10883</v>
      </c>
      <c r="J3106" s="213"/>
      <c r="K3106" s="214"/>
      <c r="L3106" s="214"/>
      <c r="M3106" s="214"/>
      <c r="N3106" s="214"/>
      <c r="O3106" s="214"/>
      <c r="P3106" s="216"/>
    </row>
    <row r="3107" spans="2:16">
      <c r="B3107" s="267">
        <v>46314</v>
      </c>
      <c r="C3107" s="261" t="s">
        <v>11708</v>
      </c>
      <c r="D3107" s="261" t="s">
        <v>9995</v>
      </c>
      <c r="E3107" s="261" t="s">
        <v>3045</v>
      </c>
      <c r="F3107" s="261">
        <v>461.23543238453573</v>
      </c>
      <c r="G3107" s="261" t="s">
        <v>2993</v>
      </c>
      <c r="H3107" s="261" t="s">
        <v>2974</v>
      </c>
      <c r="I3107" s="261" t="s">
        <v>10884</v>
      </c>
      <c r="J3107" s="213"/>
      <c r="K3107" s="214"/>
      <c r="L3107" s="214"/>
      <c r="M3107" s="214"/>
      <c r="N3107" s="214"/>
      <c r="O3107" s="214"/>
      <c r="P3107" s="216"/>
    </row>
    <row r="3108" spans="2:16">
      <c r="B3108" s="267">
        <v>46314</v>
      </c>
      <c r="C3108" s="261" t="s">
        <v>11708</v>
      </c>
      <c r="D3108" s="261" t="s">
        <v>9995</v>
      </c>
      <c r="E3108" s="261" t="s">
        <v>3045</v>
      </c>
      <c r="F3108" s="261">
        <v>405.86886605992908</v>
      </c>
      <c r="G3108" s="261" t="s">
        <v>2993</v>
      </c>
      <c r="H3108" s="261" t="s">
        <v>2976</v>
      </c>
      <c r="I3108" s="261" t="s">
        <v>10885</v>
      </c>
      <c r="J3108" s="213"/>
      <c r="K3108" s="214"/>
      <c r="L3108" s="214"/>
      <c r="M3108" s="214"/>
      <c r="N3108" s="214"/>
      <c r="O3108" s="214"/>
      <c r="P3108" s="216"/>
    </row>
    <row r="3109" spans="2:16">
      <c r="B3109" s="267">
        <v>46314</v>
      </c>
      <c r="C3109" s="261" t="s">
        <v>11708</v>
      </c>
      <c r="D3109" s="261" t="s">
        <v>9995</v>
      </c>
      <c r="E3109" s="261" t="s">
        <v>3045</v>
      </c>
      <c r="F3109" s="261">
        <v>405.86751663312322</v>
      </c>
      <c r="G3109" s="261" t="s">
        <v>2993</v>
      </c>
      <c r="H3109" s="261" t="s">
        <v>2866</v>
      </c>
      <c r="I3109" s="261" t="s">
        <v>10886</v>
      </c>
      <c r="J3109" s="213"/>
      <c r="K3109" s="214"/>
      <c r="L3109" s="214"/>
      <c r="M3109" s="214"/>
      <c r="N3109" s="214"/>
      <c r="O3109" s="214"/>
      <c r="P3109" s="216"/>
    </row>
    <row r="3110" spans="2:16">
      <c r="B3110" s="267">
        <v>46314</v>
      </c>
      <c r="C3110" s="261" t="s">
        <v>11708</v>
      </c>
      <c r="D3110" s="261" t="s">
        <v>9995</v>
      </c>
      <c r="E3110" s="261" t="s">
        <v>3045</v>
      </c>
      <c r="F3110" s="261">
        <v>415.71908700000489</v>
      </c>
      <c r="G3110" s="261" t="s">
        <v>2993</v>
      </c>
      <c r="H3110" s="261" t="s">
        <v>2975</v>
      </c>
      <c r="I3110" s="261" t="s">
        <v>10887</v>
      </c>
      <c r="J3110" s="213"/>
      <c r="K3110" s="214"/>
      <c r="L3110" s="214"/>
      <c r="M3110" s="214"/>
      <c r="N3110" s="214"/>
      <c r="O3110" s="214"/>
      <c r="P3110" s="216"/>
    </row>
    <row r="3111" spans="2:16">
      <c r="B3111" s="267">
        <v>46314</v>
      </c>
      <c r="C3111" s="261" t="s">
        <v>11708</v>
      </c>
      <c r="D3111" s="261" t="s">
        <v>9995</v>
      </c>
      <c r="E3111" s="261" t="s">
        <v>3045</v>
      </c>
      <c r="F3111" s="261">
        <v>526.87441222369671</v>
      </c>
      <c r="G3111" s="261" t="s">
        <v>2939</v>
      </c>
      <c r="H3111" s="261" t="s">
        <v>2918</v>
      </c>
      <c r="I3111" s="261" t="s">
        <v>10888</v>
      </c>
      <c r="J3111" s="213"/>
      <c r="K3111" s="214"/>
      <c r="L3111" s="214"/>
      <c r="M3111" s="214"/>
      <c r="N3111" s="214"/>
      <c r="O3111" s="214"/>
      <c r="P3111" s="216"/>
    </row>
    <row r="3112" spans="2:16">
      <c r="B3112" s="267">
        <v>46314</v>
      </c>
      <c r="C3112" s="261" t="s">
        <v>11708</v>
      </c>
      <c r="D3112" s="261" t="s">
        <v>9995</v>
      </c>
      <c r="E3112" s="261" t="s">
        <v>3045</v>
      </c>
      <c r="F3112" s="261">
        <v>512.28645758051425</v>
      </c>
      <c r="G3112" s="261" t="s">
        <v>2939</v>
      </c>
      <c r="H3112" s="261" t="s">
        <v>2917</v>
      </c>
      <c r="I3112" s="261" t="s">
        <v>10889</v>
      </c>
      <c r="J3112" s="213"/>
      <c r="K3112" s="214"/>
      <c r="L3112" s="214"/>
      <c r="M3112" s="214"/>
      <c r="N3112" s="214"/>
      <c r="O3112" s="214"/>
      <c r="P3112" s="216"/>
    </row>
    <row r="3113" spans="2:16">
      <c r="B3113" s="267">
        <v>46314</v>
      </c>
      <c r="C3113" s="261" t="s">
        <v>11708</v>
      </c>
      <c r="D3113" s="261" t="s">
        <v>9995</v>
      </c>
      <c r="E3113" s="261" t="s">
        <v>3045</v>
      </c>
      <c r="F3113" s="261">
        <v>535.67485547810793</v>
      </c>
      <c r="G3113" s="261" t="s">
        <v>2983</v>
      </c>
      <c r="H3113" s="261" t="s">
        <v>2937</v>
      </c>
      <c r="I3113" s="261" t="s">
        <v>10890</v>
      </c>
      <c r="J3113" s="213"/>
      <c r="K3113" s="214"/>
      <c r="L3113" s="214"/>
      <c r="M3113" s="214"/>
      <c r="N3113" s="214"/>
      <c r="O3113" s="214"/>
      <c r="P3113" s="216"/>
    </row>
    <row r="3114" spans="2:16">
      <c r="B3114" s="267">
        <v>46314</v>
      </c>
      <c r="C3114" s="261" t="s">
        <v>11708</v>
      </c>
      <c r="D3114" s="261" t="s">
        <v>9995</v>
      </c>
      <c r="E3114" s="261" t="s">
        <v>3045</v>
      </c>
      <c r="F3114" s="261">
        <v>511.49584393575788</v>
      </c>
      <c r="G3114" s="261" t="s">
        <v>2939</v>
      </c>
      <c r="H3114" s="261" t="s">
        <v>2916</v>
      </c>
      <c r="I3114" s="261" t="s">
        <v>10891</v>
      </c>
      <c r="J3114" s="213"/>
      <c r="K3114" s="214"/>
      <c r="L3114" s="214"/>
      <c r="M3114" s="214"/>
      <c r="N3114" s="214"/>
      <c r="O3114" s="214"/>
      <c r="P3114" s="216"/>
    </row>
    <row r="3115" spans="2:16">
      <c r="B3115" s="267">
        <v>46314</v>
      </c>
      <c r="C3115" s="261" t="s">
        <v>11708</v>
      </c>
      <c r="D3115" s="261" t="s">
        <v>9995</v>
      </c>
      <c r="E3115" s="261" t="s">
        <v>3045</v>
      </c>
      <c r="F3115" s="261">
        <v>600.1303453957662</v>
      </c>
      <c r="G3115" s="261" t="s">
        <v>2984</v>
      </c>
      <c r="H3115" s="261" t="s">
        <v>2935</v>
      </c>
      <c r="I3115" s="261" t="s">
        <v>10892</v>
      </c>
      <c r="J3115" s="213"/>
      <c r="K3115" s="214"/>
      <c r="L3115" s="214"/>
      <c r="M3115" s="214"/>
      <c r="N3115" s="214"/>
      <c r="O3115" s="214"/>
      <c r="P3115" s="216"/>
    </row>
    <row r="3116" spans="2:16">
      <c r="B3116" s="267">
        <v>46314</v>
      </c>
      <c r="C3116" s="261" t="s">
        <v>11708</v>
      </c>
      <c r="D3116" s="261" t="s">
        <v>9995</v>
      </c>
      <c r="E3116" s="261" t="s">
        <v>3045</v>
      </c>
      <c r="F3116" s="261">
        <v>427.90161585062742</v>
      </c>
      <c r="G3116" s="261" t="s">
        <v>2993</v>
      </c>
      <c r="H3116" s="261" t="s">
        <v>2936</v>
      </c>
      <c r="I3116" s="261" t="s">
        <v>10893</v>
      </c>
      <c r="J3116" s="213"/>
      <c r="K3116" s="214"/>
      <c r="L3116" s="214"/>
      <c r="M3116" s="214"/>
      <c r="N3116" s="214"/>
      <c r="O3116" s="214"/>
      <c r="P3116" s="216"/>
    </row>
    <row r="3117" spans="2:16">
      <c r="B3117" s="267">
        <v>46314</v>
      </c>
      <c r="C3117" s="261" t="s">
        <v>11708</v>
      </c>
      <c r="D3117" s="261" t="s">
        <v>9995</v>
      </c>
      <c r="E3117" s="261" t="s">
        <v>3045</v>
      </c>
      <c r="F3117" s="261">
        <v>429.71645582653582</v>
      </c>
      <c r="G3117" s="261" t="s">
        <v>2993</v>
      </c>
      <c r="H3117" s="261" t="s">
        <v>2865</v>
      </c>
      <c r="I3117" s="261" t="s">
        <v>10894</v>
      </c>
      <c r="J3117" s="213"/>
      <c r="K3117" s="214"/>
      <c r="L3117" s="214"/>
      <c r="M3117" s="214"/>
      <c r="N3117" s="214"/>
      <c r="O3117" s="214"/>
      <c r="P3117" s="216"/>
    </row>
    <row r="3118" spans="2:16">
      <c r="B3118" s="267">
        <v>46314</v>
      </c>
      <c r="C3118" s="261" t="s">
        <v>11696</v>
      </c>
      <c r="D3118" s="261" t="s">
        <v>9995</v>
      </c>
      <c r="E3118" s="261" t="s">
        <v>3047</v>
      </c>
      <c r="F3118" s="261">
        <v>434.76610368862748</v>
      </c>
      <c r="G3118" s="261" t="s">
        <v>7354</v>
      </c>
      <c r="H3118" s="261" t="s">
        <v>2978</v>
      </c>
      <c r="I3118" s="261" t="s">
        <v>10895</v>
      </c>
      <c r="J3118" s="213"/>
      <c r="K3118" s="214"/>
      <c r="L3118" s="214"/>
      <c r="M3118" s="214"/>
      <c r="N3118" s="214"/>
      <c r="O3118" s="214"/>
      <c r="P3118" s="216"/>
    </row>
    <row r="3119" spans="2:16">
      <c r="B3119" s="267">
        <v>46314</v>
      </c>
      <c r="C3119" s="261" t="s">
        <v>11696</v>
      </c>
      <c r="D3119" s="261" t="s">
        <v>9995</v>
      </c>
      <c r="E3119" s="261" t="s">
        <v>3047</v>
      </c>
      <c r="F3119" s="261">
        <v>2105.4159322072519</v>
      </c>
      <c r="G3119" s="261"/>
      <c r="H3119" s="261"/>
      <c r="I3119" s="261" t="s">
        <v>3055</v>
      </c>
      <c r="J3119" s="213"/>
      <c r="K3119" s="214"/>
      <c r="L3119" s="214"/>
      <c r="M3119" s="214"/>
      <c r="N3119" s="214"/>
      <c r="O3119" s="214"/>
      <c r="P3119" s="216"/>
    </row>
    <row r="3120" spans="2:16">
      <c r="B3120" s="267">
        <v>46314</v>
      </c>
      <c r="C3120" s="261" t="s">
        <v>11696</v>
      </c>
      <c r="D3120" s="261" t="s">
        <v>9995</v>
      </c>
      <c r="E3120" s="261" t="s">
        <v>3047</v>
      </c>
      <c r="F3120" s="261">
        <v>1268.0873316072391</v>
      </c>
      <c r="G3120" s="261" t="s">
        <v>7362</v>
      </c>
      <c r="H3120" s="261" t="s">
        <v>2981</v>
      </c>
      <c r="I3120" s="261" t="s">
        <v>10896</v>
      </c>
      <c r="J3120" s="213"/>
      <c r="K3120" s="214"/>
      <c r="L3120" s="214"/>
      <c r="M3120" s="214"/>
      <c r="N3120" s="214"/>
      <c r="O3120" s="214"/>
      <c r="P3120" s="216"/>
    </row>
    <row r="3121" spans="2:16">
      <c r="B3121" s="267">
        <v>46314</v>
      </c>
      <c r="C3121" s="261" t="s">
        <v>11696</v>
      </c>
      <c r="D3121" s="261" t="s">
        <v>9995</v>
      </c>
      <c r="E3121" s="261" t="s">
        <v>3047</v>
      </c>
      <c r="F3121" s="261">
        <v>546.3911861567758</v>
      </c>
      <c r="G3121" s="261" t="s">
        <v>7362</v>
      </c>
      <c r="H3121" s="261" t="s">
        <v>2980</v>
      </c>
      <c r="I3121" s="261" t="s">
        <v>10897</v>
      </c>
      <c r="J3121" s="213"/>
      <c r="K3121" s="214"/>
      <c r="L3121" s="214"/>
      <c r="M3121" s="214"/>
      <c r="N3121" s="214"/>
      <c r="O3121" s="214"/>
      <c r="P3121" s="216"/>
    </row>
    <row r="3122" spans="2:16">
      <c r="B3122" s="267">
        <v>46314</v>
      </c>
      <c r="C3122" s="261" t="s">
        <v>11696</v>
      </c>
      <c r="D3122" s="261" t="s">
        <v>9995</v>
      </c>
      <c r="E3122" s="261" t="s">
        <v>3047</v>
      </c>
      <c r="F3122" s="261">
        <v>440.41829071007669</v>
      </c>
      <c r="G3122" s="261" t="s">
        <v>7362</v>
      </c>
      <c r="H3122" s="261" t="s">
        <v>2940</v>
      </c>
      <c r="I3122" s="261" t="s">
        <v>10898</v>
      </c>
      <c r="J3122" s="213"/>
      <c r="K3122" s="214"/>
      <c r="L3122" s="214"/>
      <c r="M3122" s="214"/>
      <c r="N3122" s="214"/>
      <c r="O3122" s="214"/>
      <c r="P3122" s="216"/>
    </row>
    <row r="3123" spans="2:16">
      <c r="B3123" s="267">
        <v>46314</v>
      </c>
      <c r="C3123" s="261" t="s">
        <v>11696</v>
      </c>
      <c r="D3123" s="261" t="s">
        <v>9995</v>
      </c>
      <c r="E3123" s="261" t="s">
        <v>3047</v>
      </c>
      <c r="F3123" s="261">
        <v>706.83524440787733</v>
      </c>
      <c r="G3123" s="261" t="s">
        <v>3008</v>
      </c>
      <c r="H3123" s="261" t="s">
        <v>2936</v>
      </c>
      <c r="I3123" s="261" t="s">
        <v>10899</v>
      </c>
      <c r="J3123" s="213"/>
      <c r="K3123" s="214"/>
      <c r="L3123" s="214"/>
      <c r="M3123" s="214"/>
      <c r="N3123" s="214"/>
      <c r="O3123" s="214"/>
      <c r="P3123" s="216"/>
    </row>
    <row r="3124" spans="2:16">
      <c r="B3124" s="267">
        <v>46314</v>
      </c>
      <c r="C3124" s="261" t="s">
        <v>11696</v>
      </c>
      <c r="D3124" s="261" t="s">
        <v>9995</v>
      </c>
      <c r="E3124" s="261" t="s">
        <v>3047</v>
      </c>
      <c r="F3124" s="261">
        <v>711.00835380982608</v>
      </c>
      <c r="G3124" s="261" t="s">
        <v>3008</v>
      </c>
      <c r="H3124" s="261" t="s">
        <v>2865</v>
      </c>
      <c r="I3124" s="261" t="s">
        <v>10900</v>
      </c>
      <c r="J3124" s="213"/>
      <c r="K3124" s="214"/>
      <c r="L3124" s="214"/>
      <c r="M3124" s="214"/>
      <c r="N3124" s="214"/>
      <c r="O3124" s="214"/>
      <c r="P3124" s="216"/>
    </row>
    <row r="3125" spans="2:16">
      <c r="B3125" s="267">
        <v>46314</v>
      </c>
      <c r="C3125" s="261" t="s">
        <v>11696</v>
      </c>
      <c r="D3125" s="261" t="s">
        <v>9995</v>
      </c>
      <c r="E3125" s="261" t="s">
        <v>3047</v>
      </c>
      <c r="F3125" s="261">
        <v>437.44530743733048</v>
      </c>
      <c r="G3125" s="261" t="s">
        <v>3005</v>
      </c>
      <c r="H3125" s="261" t="s">
        <v>2937</v>
      </c>
      <c r="I3125" s="261" t="s">
        <v>10901</v>
      </c>
      <c r="J3125" s="213"/>
      <c r="K3125" s="214"/>
      <c r="L3125" s="214"/>
      <c r="M3125" s="214"/>
      <c r="N3125" s="214"/>
      <c r="O3125" s="214"/>
      <c r="P3125" s="216"/>
    </row>
    <row r="3126" spans="2:16">
      <c r="B3126" s="267">
        <v>46314</v>
      </c>
      <c r="C3126" s="261" t="s">
        <v>11696</v>
      </c>
      <c r="D3126" s="261" t="s">
        <v>9995</v>
      </c>
      <c r="E3126" s="261" t="s">
        <v>3047</v>
      </c>
      <c r="F3126" s="261">
        <v>393.45644389092922</v>
      </c>
      <c r="G3126" s="261" t="s">
        <v>3005</v>
      </c>
      <c r="H3126" s="261" t="s">
        <v>2989</v>
      </c>
      <c r="I3126" s="261" t="s">
        <v>10902</v>
      </c>
      <c r="J3126" s="213"/>
      <c r="K3126" s="214"/>
      <c r="L3126" s="214"/>
      <c r="M3126" s="214"/>
      <c r="N3126" s="214"/>
      <c r="O3126" s="214"/>
      <c r="P3126" s="216"/>
    </row>
    <row r="3127" spans="2:16">
      <c r="B3127" s="267">
        <v>46314</v>
      </c>
      <c r="C3127" s="261" t="s">
        <v>11696</v>
      </c>
      <c r="D3127" s="261" t="s">
        <v>9995</v>
      </c>
      <c r="E3127" s="261" t="s">
        <v>3047</v>
      </c>
      <c r="F3127" s="261">
        <v>200.02142169326541</v>
      </c>
      <c r="G3127" s="261" t="s">
        <v>3005</v>
      </c>
      <c r="H3127" s="261" t="s">
        <v>7608</v>
      </c>
      <c r="I3127" s="261" t="s">
        <v>10903</v>
      </c>
      <c r="J3127" s="213"/>
      <c r="K3127" s="214"/>
      <c r="L3127" s="214"/>
      <c r="M3127" s="214"/>
      <c r="N3127" s="214"/>
      <c r="O3127" s="214"/>
      <c r="P3127" s="216"/>
    </row>
    <row r="3128" spans="2:16">
      <c r="B3128" s="267">
        <v>46314</v>
      </c>
      <c r="C3128" s="261" t="s">
        <v>11696</v>
      </c>
      <c r="D3128" s="261" t="s">
        <v>9995</v>
      </c>
      <c r="E3128" s="261" t="s">
        <v>3047</v>
      </c>
      <c r="F3128" s="261">
        <v>393.16237142309552</v>
      </c>
      <c r="G3128" s="261" t="s">
        <v>7356</v>
      </c>
      <c r="H3128" s="261" t="s">
        <v>2940</v>
      </c>
      <c r="I3128" s="261" t="s">
        <v>10904</v>
      </c>
      <c r="J3128" s="213"/>
      <c r="K3128" s="214"/>
      <c r="L3128" s="214"/>
      <c r="M3128" s="214"/>
      <c r="N3128" s="214"/>
      <c r="O3128" s="214"/>
      <c r="P3128" s="216"/>
    </row>
    <row r="3129" spans="2:16">
      <c r="B3129" s="267">
        <v>46314</v>
      </c>
      <c r="C3129" s="261" t="s">
        <v>11695</v>
      </c>
      <c r="D3129" s="261" t="s">
        <v>9995</v>
      </c>
      <c r="E3129" s="261" t="s">
        <v>3044</v>
      </c>
      <c r="F3129" s="261">
        <v>3388.732506653294</v>
      </c>
      <c r="G3129" s="261" t="s">
        <v>2864</v>
      </c>
      <c r="H3129" s="261" t="s">
        <v>2975</v>
      </c>
      <c r="I3129" s="261" t="s">
        <v>10905</v>
      </c>
      <c r="J3129" s="213"/>
      <c r="K3129" s="214"/>
      <c r="L3129" s="214"/>
      <c r="M3129" s="214"/>
      <c r="N3129" s="214"/>
      <c r="O3129" s="214"/>
      <c r="P3129" s="216"/>
    </row>
    <row r="3130" spans="2:16">
      <c r="B3130" s="267">
        <v>46314</v>
      </c>
      <c r="C3130" s="261" t="s">
        <v>11695</v>
      </c>
      <c r="D3130" s="261" t="s">
        <v>9995</v>
      </c>
      <c r="E3130" s="261" t="s">
        <v>3044</v>
      </c>
      <c r="F3130" s="261">
        <v>3388.728887302801</v>
      </c>
      <c r="G3130" s="261" t="s">
        <v>2864</v>
      </c>
      <c r="H3130" s="261" t="s">
        <v>2945</v>
      </c>
      <c r="I3130" s="261" t="s">
        <v>10906</v>
      </c>
      <c r="J3130" s="213"/>
      <c r="K3130" s="214"/>
      <c r="L3130" s="214"/>
      <c r="M3130" s="214"/>
      <c r="N3130" s="214"/>
      <c r="O3130" s="214"/>
      <c r="P3130" s="216"/>
    </row>
    <row r="3131" spans="2:16">
      <c r="B3131" s="267">
        <v>46314</v>
      </c>
      <c r="C3131" s="261" t="s">
        <v>11695</v>
      </c>
      <c r="D3131" s="261" t="s">
        <v>9995</v>
      </c>
      <c r="E3131" s="261" t="s">
        <v>3044</v>
      </c>
      <c r="F3131" s="261">
        <v>3388.727323602885</v>
      </c>
      <c r="G3131" s="261" t="s">
        <v>2864</v>
      </c>
      <c r="H3131" s="261" t="s">
        <v>2864</v>
      </c>
      <c r="I3131" s="261" t="s">
        <v>10907</v>
      </c>
      <c r="J3131" s="213"/>
      <c r="K3131" s="214"/>
      <c r="L3131" s="214"/>
      <c r="M3131" s="214"/>
      <c r="N3131" s="214"/>
      <c r="O3131" s="214"/>
      <c r="P3131" s="216"/>
    </row>
    <row r="3132" spans="2:16">
      <c r="B3132" s="267">
        <v>46314</v>
      </c>
      <c r="C3132" s="261" t="s">
        <v>11695</v>
      </c>
      <c r="D3132" s="261" t="s">
        <v>9995</v>
      </c>
      <c r="E3132" s="261" t="s">
        <v>3044</v>
      </c>
      <c r="F3132" s="261">
        <v>4079.5272103566681</v>
      </c>
      <c r="G3132" s="261" t="s">
        <v>2864</v>
      </c>
      <c r="H3132" s="261" t="s">
        <v>2865</v>
      </c>
      <c r="I3132" s="261" t="s">
        <v>10908</v>
      </c>
      <c r="J3132" s="213"/>
      <c r="K3132" s="214"/>
      <c r="L3132" s="214"/>
      <c r="M3132" s="214"/>
      <c r="N3132" s="214"/>
      <c r="O3132" s="214"/>
      <c r="P3132" s="216"/>
    </row>
    <row r="3133" spans="2:16">
      <c r="B3133" s="267">
        <v>46314</v>
      </c>
      <c r="C3133" s="261" t="s">
        <v>11695</v>
      </c>
      <c r="D3133" s="261" t="s">
        <v>9995</v>
      </c>
      <c r="E3133" s="261" t="s">
        <v>3044</v>
      </c>
      <c r="F3133" s="261">
        <v>3388.7314187064771</v>
      </c>
      <c r="G3133" s="261" t="s">
        <v>2864</v>
      </c>
      <c r="H3133" s="261" t="s">
        <v>2974</v>
      </c>
      <c r="I3133" s="261" t="s">
        <v>10909</v>
      </c>
      <c r="J3133" s="213"/>
      <c r="K3133" s="214"/>
      <c r="L3133" s="214"/>
      <c r="M3133" s="214"/>
      <c r="N3133" s="214"/>
      <c r="O3133" s="214"/>
      <c r="P3133" s="216"/>
    </row>
    <row r="3134" spans="2:16">
      <c r="B3134" s="267">
        <v>46314</v>
      </c>
      <c r="C3134" s="261" t="s">
        <v>11698</v>
      </c>
      <c r="D3134" s="261" t="s">
        <v>9995</v>
      </c>
      <c r="E3134" s="261" t="s">
        <v>3046</v>
      </c>
      <c r="F3134" s="261">
        <v>739.68829819280654</v>
      </c>
      <c r="G3134" s="261" t="s">
        <v>10910</v>
      </c>
      <c r="H3134" s="261" t="s">
        <v>2918</v>
      </c>
      <c r="I3134" s="261" t="s">
        <v>10911</v>
      </c>
      <c r="J3134" s="213"/>
      <c r="K3134" s="214"/>
      <c r="L3134" s="214"/>
      <c r="M3134" s="214"/>
      <c r="N3134" s="214"/>
      <c r="O3134" s="214"/>
      <c r="P3134" s="216"/>
    </row>
    <row r="3135" spans="2:16">
      <c r="B3135" s="267">
        <v>46314</v>
      </c>
      <c r="C3135" s="261" t="s">
        <v>11698</v>
      </c>
      <c r="D3135" s="261" t="s">
        <v>9995</v>
      </c>
      <c r="E3135" s="261" t="s">
        <v>3046</v>
      </c>
      <c r="F3135" s="261">
        <v>435.00237501482479</v>
      </c>
      <c r="G3135" s="261" t="s">
        <v>10910</v>
      </c>
      <c r="H3135" s="261" t="s">
        <v>2936</v>
      </c>
      <c r="I3135" s="261" t="s">
        <v>10912</v>
      </c>
      <c r="J3135" s="213"/>
      <c r="K3135" s="214"/>
      <c r="L3135" s="214"/>
      <c r="M3135" s="214"/>
      <c r="N3135" s="214"/>
      <c r="O3135" s="214"/>
      <c r="P3135" s="216"/>
    </row>
    <row r="3136" spans="2:16">
      <c r="B3136" s="267">
        <v>46314</v>
      </c>
      <c r="C3136" s="261" t="s">
        <v>11698</v>
      </c>
      <c r="D3136" s="261" t="s">
        <v>9995</v>
      </c>
      <c r="E3136" s="261" t="s">
        <v>3046</v>
      </c>
      <c r="F3136" s="261">
        <v>568.13079150207341</v>
      </c>
      <c r="G3136" s="261" t="s">
        <v>10542</v>
      </c>
      <c r="H3136" s="261" t="s">
        <v>2865</v>
      </c>
      <c r="I3136" s="261" t="s">
        <v>10913</v>
      </c>
      <c r="J3136" s="213"/>
      <c r="K3136" s="214"/>
      <c r="L3136" s="214"/>
      <c r="M3136" s="214"/>
      <c r="N3136" s="214"/>
      <c r="O3136" s="214"/>
      <c r="P3136" s="216"/>
    </row>
    <row r="3137" spans="2:16">
      <c r="B3137" s="267">
        <v>46314</v>
      </c>
      <c r="C3137" s="261" t="s">
        <v>11698</v>
      </c>
      <c r="D3137" s="261" t="s">
        <v>9995</v>
      </c>
      <c r="E3137" s="261" t="s">
        <v>3046</v>
      </c>
      <c r="F3137" s="261">
        <v>463.65502097969869</v>
      </c>
      <c r="G3137" s="261" t="s">
        <v>10542</v>
      </c>
      <c r="H3137" s="261" t="s">
        <v>2938</v>
      </c>
      <c r="I3137" s="261" t="s">
        <v>10914</v>
      </c>
      <c r="J3137" s="213"/>
      <c r="K3137" s="214"/>
      <c r="L3137" s="214"/>
      <c r="M3137" s="214"/>
      <c r="N3137" s="214"/>
      <c r="O3137" s="214"/>
      <c r="P3137" s="216"/>
    </row>
    <row r="3138" spans="2:16">
      <c r="B3138" s="267">
        <v>46314</v>
      </c>
      <c r="C3138" s="261" t="s">
        <v>11698</v>
      </c>
      <c r="D3138" s="261" t="s">
        <v>9995</v>
      </c>
      <c r="E3138" s="261" t="s">
        <v>3046</v>
      </c>
      <c r="F3138" s="261">
        <v>469.79306380217889</v>
      </c>
      <c r="G3138" s="261" t="s">
        <v>10542</v>
      </c>
      <c r="H3138" s="261" t="s">
        <v>2936</v>
      </c>
      <c r="I3138" s="261" t="s">
        <v>10915</v>
      </c>
      <c r="J3138" s="213"/>
      <c r="K3138" s="214"/>
      <c r="L3138" s="214"/>
      <c r="M3138" s="214"/>
      <c r="N3138" s="214"/>
      <c r="O3138" s="214"/>
      <c r="P3138" s="216"/>
    </row>
    <row r="3139" spans="2:16">
      <c r="B3139" s="267">
        <v>46314</v>
      </c>
      <c r="C3139" s="261" t="s">
        <v>11698</v>
      </c>
      <c r="D3139" s="261" t="s">
        <v>9995</v>
      </c>
      <c r="E3139" s="261" t="s">
        <v>3046</v>
      </c>
      <c r="F3139" s="261">
        <v>478.06333747552708</v>
      </c>
      <c r="G3139" s="261" t="s">
        <v>10542</v>
      </c>
      <c r="H3139" s="261" t="s">
        <v>2933</v>
      </c>
      <c r="I3139" s="261" t="s">
        <v>10543</v>
      </c>
      <c r="J3139" s="213"/>
      <c r="K3139" s="214"/>
      <c r="L3139" s="214"/>
      <c r="M3139" s="214"/>
      <c r="N3139" s="214"/>
      <c r="O3139" s="214"/>
      <c r="P3139" s="216"/>
    </row>
    <row r="3140" spans="2:16">
      <c r="B3140" s="267">
        <v>46314</v>
      </c>
      <c r="C3140" s="261" t="s">
        <v>11698</v>
      </c>
      <c r="D3140" s="261" t="s">
        <v>9995</v>
      </c>
      <c r="E3140" s="261" t="s">
        <v>3046</v>
      </c>
      <c r="F3140" s="261">
        <v>749.07272166362964</v>
      </c>
      <c r="G3140" s="261" t="s">
        <v>10542</v>
      </c>
      <c r="H3140" s="261" t="s">
        <v>2922</v>
      </c>
      <c r="I3140" s="261" t="s">
        <v>10544</v>
      </c>
      <c r="J3140" s="213"/>
      <c r="K3140" s="214"/>
      <c r="L3140" s="214"/>
      <c r="M3140" s="214"/>
      <c r="N3140" s="214"/>
      <c r="O3140" s="214"/>
      <c r="P3140" s="216"/>
    </row>
    <row r="3141" spans="2:16">
      <c r="B3141" s="267">
        <v>46314</v>
      </c>
      <c r="C3141" s="261" t="s">
        <v>11698</v>
      </c>
      <c r="D3141" s="261" t="s">
        <v>9995</v>
      </c>
      <c r="E3141" s="261" t="s">
        <v>3046</v>
      </c>
      <c r="F3141" s="261">
        <v>452.33387556765229</v>
      </c>
      <c r="G3141" s="261" t="s">
        <v>10542</v>
      </c>
      <c r="H3141" s="261" t="s">
        <v>2864</v>
      </c>
      <c r="I3141" s="261" t="s">
        <v>10916</v>
      </c>
      <c r="J3141" s="213"/>
      <c r="K3141" s="214"/>
      <c r="L3141" s="214"/>
      <c r="M3141" s="214"/>
      <c r="N3141" s="214"/>
      <c r="O3141" s="214"/>
      <c r="P3141" s="216"/>
    </row>
    <row r="3142" spans="2:16">
      <c r="B3142" s="267">
        <v>46314</v>
      </c>
      <c r="C3142" s="261" t="s">
        <v>11698</v>
      </c>
      <c r="D3142" s="261" t="s">
        <v>9995</v>
      </c>
      <c r="E3142" s="261" t="s">
        <v>3046</v>
      </c>
      <c r="F3142" s="261">
        <v>456.09299151273439</v>
      </c>
      <c r="G3142" s="261" t="s">
        <v>10542</v>
      </c>
      <c r="H3142" s="261" t="s">
        <v>2945</v>
      </c>
      <c r="I3142" s="261" t="s">
        <v>10917</v>
      </c>
      <c r="J3142" s="213"/>
      <c r="K3142" s="214"/>
      <c r="L3142" s="214"/>
      <c r="M3142" s="214"/>
      <c r="N3142" s="214"/>
      <c r="O3142" s="214"/>
      <c r="P3142" s="216"/>
    </row>
    <row r="3143" spans="2:16">
      <c r="B3143" s="267">
        <v>46314</v>
      </c>
      <c r="C3143" s="261" t="s">
        <v>11698</v>
      </c>
      <c r="D3143" s="261" t="s">
        <v>9995</v>
      </c>
      <c r="E3143" s="261" t="s">
        <v>3046</v>
      </c>
      <c r="F3143" s="261">
        <v>486.98164181713952</v>
      </c>
      <c r="G3143" s="261" t="s">
        <v>10542</v>
      </c>
      <c r="H3143" s="261" t="s">
        <v>2975</v>
      </c>
      <c r="I3143" s="261" t="s">
        <v>10918</v>
      </c>
      <c r="J3143" s="213"/>
      <c r="K3143" s="214"/>
      <c r="L3143" s="214"/>
      <c r="M3143" s="214"/>
      <c r="N3143" s="214"/>
      <c r="O3143" s="214"/>
      <c r="P3143" s="216"/>
    </row>
    <row r="3144" spans="2:16">
      <c r="B3144" s="267">
        <v>46314</v>
      </c>
      <c r="C3144" s="261" t="s">
        <v>11698</v>
      </c>
      <c r="D3144" s="261" t="s">
        <v>9995</v>
      </c>
      <c r="E3144" s="261" t="s">
        <v>3046</v>
      </c>
      <c r="F3144" s="261">
        <v>492.20573329785839</v>
      </c>
      <c r="G3144" s="261" t="s">
        <v>10542</v>
      </c>
      <c r="H3144" s="261" t="s">
        <v>2976</v>
      </c>
      <c r="I3144" s="261" t="s">
        <v>10919</v>
      </c>
      <c r="J3144" s="213"/>
      <c r="K3144" s="214"/>
      <c r="L3144" s="214"/>
      <c r="M3144" s="214"/>
      <c r="N3144" s="214"/>
      <c r="O3144" s="214"/>
      <c r="P3144" s="216"/>
    </row>
    <row r="3145" spans="2:16">
      <c r="B3145" s="267">
        <v>46314</v>
      </c>
      <c r="C3145" s="261" t="s">
        <v>11698</v>
      </c>
      <c r="D3145" s="261" t="s">
        <v>9995</v>
      </c>
      <c r="E3145" s="261" t="s">
        <v>3046</v>
      </c>
      <c r="F3145" s="261">
        <v>492.199887532508</v>
      </c>
      <c r="G3145" s="261" t="s">
        <v>10542</v>
      </c>
      <c r="H3145" s="261" t="s">
        <v>2977</v>
      </c>
      <c r="I3145" s="261" t="s">
        <v>10920</v>
      </c>
      <c r="J3145" s="213"/>
      <c r="K3145" s="214"/>
      <c r="L3145" s="214"/>
      <c r="M3145" s="214"/>
      <c r="N3145" s="214"/>
      <c r="O3145" s="214"/>
      <c r="P3145" s="216"/>
    </row>
    <row r="3146" spans="2:16">
      <c r="B3146" s="267">
        <v>46314</v>
      </c>
      <c r="C3146" s="261" t="s">
        <v>11698</v>
      </c>
      <c r="D3146" s="261" t="s">
        <v>9995</v>
      </c>
      <c r="E3146" s="261" t="s">
        <v>3046</v>
      </c>
      <c r="F3146" s="261">
        <v>488.53988679801108</v>
      </c>
      <c r="G3146" s="261" t="s">
        <v>10542</v>
      </c>
      <c r="H3146" s="261" t="s">
        <v>2978</v>
      </c>
      <c r="I3146" s="261" t="s">
        <v>10921</v>
      </c>
      <c r="J3146" s="213"/>
      <c r="K3146" s="214"/>
      <c r="L3146" s="214"/>
      <c r="M3146" s="214"/>
      <c r="N3146" s="214"/>
      <c r="O3146" s="214"/>
      <c r="P3146" s="216"/>
    </row>
    <row r="3147" spans="2:16">
      <c r="B3147" s="267">
        <v>46314</v>
      </c>
      <c r="C3147" s="261" t="s">
        <v>11698</v>
      </c>
      <c r="D3147" s="261" t="s">
        <v>9995</v>
      </c>
      <c r="E3147" s="261" t="s">
        <v>3046</v>
      </c>
      <c r="F3147" s="261">
        <v>457.43749031703919</v>
      </c>
      <c r="G3147" s="261" t="s">
        <v>10922</v>
      </c>
      <c r="H3147" s="261" t="s">
        <v>2978</v>
      </c>
      <c r="I3147" s="261" t="s">
        <v>10923</v>
      </c>
      <c r="J3147" s="213"/>
      <c r="K3147" s="214"/>
      <c r="L3147" s="214"/>
      <c r="M3147" s="214"/>
      <c r="N3147" s="214"/>
      <c r="O3147" s="214"/>
      <c r="P3147" s="216"/>
    </row>
    <row r="3148" spans="2:16">
      <c r="B3148" s="267">
        <v>46314</v>
      </c>
      <c r="C3148" s="261" t="s">
        <v>11698</v>
      </c>
      <c r="D3148" s="261" t="s">
        <v>9995</v>
      </c>
      <c r="E3148" s="261" t="s">
        <v>3046</v>
      </c>
      <c r="F3148" s="261">
        <v>466.11812145472499</v>
      </c>
      <c r="G3148" s="261" t="s">
        <v>10910</v>
      </c>
      <c r="H3148" s="261" t="s">
        <v>2866</v>
      </c>
      <c r="I3148" s="261" t="s">
        <v>10924</v>
      </c>
      <c r="J3148" s="213"/>
      <c r="K3148" s="214"/>
      <c r="L3148" s="214"/>
      <c r="M3148" s="214"/>
      <c r="N3148" s="214"/>
      <c r="O3148" s="214"/>
      <c r="P3148" s="216"/>
    </row>
    <row r="3149" spans="2:16">
      <c r="B3149" s="267">
        <v>46314</v>
      </c>
      <c r="C3149" s="261" t="s">
        <v>11698</v>
      </c>
      <c r="D3149" s="261" t="s">
        <v>9995</v>
      </c>
      <c r="E3149" s="261" t="s">
        <v>3046</v>
      </c>
      <c r="F3149" s="261">
        <v>721.59603468002751</v>
      </c>
      <c r="G3149" s="261" t="s">
        <v>10910</v>
      </c>
      <c r="H3149" s="261" t="s">
        <v>2974</v>
      </c>
      <c r="I3149" s="261" t="s">
        <v>10925</v>
      </c>
      <c r="J3149" s="213"/>
      <c r="K3149" s="214"/>
      <c r="L3149" s="214"/>
      <c r="M3149" s="214"/>
      <c r="N3149" s="214"/>
      <c r="O3149" s="214"/>
      <c r="P3149" s="216"/>
    </row>
    <row r="3150" spans="2:16">
      <c r="B3150" s="267">
        <v>46314</v>
      </c>
      <c r="C3150" s="261" t="s">
        <v>11667</v>
      </c>
      <c r="D3150" s="261" t="s">
        <v>9995</v>
      </c>
      <c r="E3150" s="261" t="s">
        <v>3046</v>
      </c>
      <c r="F3150" s="261">
        <v>651.86642401432618</v>
      </c>
      <c r="G3150" s="261" t="s">
        <v>3003</v>
      </c>
      <c r="H3150" s="261" t="s">
        <v>2865</v>
      </c>
      <c r="I3150" s="261" t="s">
        <v>10926</v>
      </c>
      <c r="J3150" s="213"/>
      <c r="K3150" s="214"/>
      <c r="L3150" s="214"/>
      <c r="M3150" s="214"/>
      <c r="N3150" s="214"/>
      <c r="O3150" s="214"/>
      <c r="P3150" s="216"/>
    </row>
    <row r="3151" spans="2:16">
      <c r="B3151" s="267">
        <v>46314</v>
      </c>
      <c r="C3151" s="261" t="s">
        <v>11667</v>
      </c>
      <c r="D3151" s="261" t="s">
        <v>9995</v>
      </c>
      <c r="E3151" s="261" t="s">
        <v>3046</v>
      </c>
      <c r="F3151" s="261">
        <v>967.821254224109</v>
      </c>
      <c r="G3151" s="261" t="s">
        <v>7345</v>
      </c>
      <c r="H3151" s="261" t="s">
        <v>2865</v>
      </c>
      <c r="I3151" s="261" t="s">
        <v>10927</v>
      </c>
      <c r="J3151" s="213"/>
      <c r="K3151" s="214"/>
      <c r="L3151" s="214"/>
      <c r="M3151" s="214"/>
      <c r="N3151" s="214"/>
      <c r="O3151" s="214"/>
      <c r="P3151" s="216"/>
    </row>
    <row r="3152" spans="2:16">
      <c r="B3152" s="267">
        <v>46314</v>
      </c>
      <c r="C3152" s="261" t="s">
        <v>11698</v>
      </c>
      <c r="D3152" s="261" t="s">
        <v>9995</v>
      </c>
      <c r="E3152" s="261" t="s">
        <v>7409</v>
      </c>
      <c r="F3152" s="261">
        <v>714.70394185418263</v>
      </c>
      <c r="G3152" s="261" t="s">
        <v>10928</v>
      </c>
      <c r="H3152" s="261" t="s">
        <v>2917</v>
      </c>
      <c r="I3152" s="261" t="s">
        <v>10929</v>
      </c>
      <c r="J3152" s="213"/>
      <c r="K3152" s="214"/>
      <c r="L3152" s="214"/>
      <c r="M3152" s="214"/>
      <c r="N3152" s="214"/>
      <c r="O3152" s="214"/>
      <c r="P3152" s="216"/>
    </row>
    <row r="3153" spans="2:16">
      <c r="B3153" s="267">
        <v>46314</v>
      </c>
      <c r="C3153" s="261" t="s">
        <v>11698</v>
      </c>
      <c r="D3153" s="261" t="s">
        <v>9995</v>
      </c>
      <c r="E3153" s="261" t="s">
        <v>7409</v>
      </c>
      <c r="F3153" s="261">
        <v>558.76927234511822</v>
      </c>
      <c r="G3153" s="261" t="s">
        <v>10930</v>
      </c>
      <c r="H3153" s="261" t="s">
        <v>2865</v>
      </c>
      <c r="I3153" s="261" t="s">
        <v>10931</v>
      </c>
      <c r="J3153" s="213"/>
      <c r="K3153" s="214"/>
      <c r="L3153" s="214"/>
      <c r="M3153" s="214"/>
      <c r="N3153" s="214"/>
      <c r="O3153" s="214"/>
      <c r="P3153" s="216"/>
    </row>
    <row r="3154" spans="2:16">
      <c r="B3154" s="267">
        <v>46314</v>
      </c>
      <c r="C3154" s="261" t="s">
        <v>11698</v>
      </c>
      <c r="D3154" s="261" t="s">
        <v>9995</v>
      </c>
      <c r="E3154" s="261" t="s">
        <v>7409</v>
      </c>
      <c r="F3154" s="261">
        <v>436.52666006982332</v>
      </c>
      <c r="G3154" s="261" t="s">
        <v>10930</v>
      </c>
      <c r="H3154" s="261" t="s">
        <v>2864</v>
      </c>
      <c r="I3154" s="261" t="s">
        <v>10932</v>
      </c>
      <c r="J3154" s="213"/>
      <c r="K3154" s="214"/>
      <c r="L3154" s="214"/>
      <c r="M3154" s="214"/>
      <c r="N3154" s="214"/>
      <c r="O3154" s="214"/>
      <c r="P3154" s="216"/>
    </row>
    <row r="3155" spans="2:16">
      <c r="B3155" s="267">
        <v>46314</v>
      </c>
      <c r="C3155" s="261" t="s">
        <v>11698</v>
      </c>
      <c r="D3155" s="261" t="s">
        <v>9995</v>
      </c>
      <c r="E3155" s="261" t="s">
        <v>7409</v>
      </c>
      <c r="F3155" s="261">
        <v>652.91593980608741</v>
      </c>
      <c r="G3155" s="261" t="s">
        <v>10922</v>
      </c>
      <c r="H3155" s="261" t="s">
        <v>2933</v>
      </c>
      <c r="I3155" s="261" t="s">
        <v>10933</v>
      </c>
      <c r="J3155" s="213"/>
      <c r="K3155" s="214"/>
      <c r="L3155" s="214"/>
      <c r="M3155" s="214"/>
      <c r="N3155" s="214"/>
      <c r="O3155" s="214"/>
      <c r="P3155" s="216"/>
    </row>
    <row r="3156" spans="2:16">
      <c r="B3156" s="267">
        <v>46314</v>
      </c>
      <c r="C3156" s="261" t="s">
        <v>11698</v>
      </c>
      <c r="D3156" s="261" t="s">
        <v>9995</v>
      </c>
      <c r="E3156" s="261" t="s">
        <v>7409</v>
      </c>
      <c r="F3156" s="261">
        <v>526.68974677030928</v>
      </c>
      <c r="G3156" s="261" t="s">
        <v>10934</v>
      </c>
      <c r="H3156" s="261" t="s">
        <v>2866</v>
      </c>
      <c r="I3156" s="261" t="s">
        <v>10935</v>
      </c>
      <c r="J3156" s="213"/>
      <c r="K3156" s="214"/>
      <c r="L3156" s="214"/>
      <c r="M3156" s="214"/>
      <c r="N3156" s="214"/>
      <c r="O3156" s="214"/>
      <c r="P3156" s="216"/>
    </row>
    <row r="3157" spans="2:16">
      <c r="B3157" s="267">
        <v>46314</v>
      </c>
      <c r="C3157" s="261" t="s">
        <v>11698</v>
      </c>
      <c r="D3157" s="261" t="s">
        <v>9995</v>
      </c>
      <c r="E3157" s="261" t="s">
        <v>7409</v>
      </c>
      <c r="F3157" s="261">
        <v>526.69314611912705</v>
      </c>
      <c r="G3157" s="261" t="s">
        <v>10934</v>
      </c>
      <c r="H3157" s="261" t="s">
        <v>2976</v>
      </c>
      <c r="I3157" s="261" t="s">
        <v>10936</v>
      </c>
      <c r="J3157" s="213"/>
      <c r="K3157" s="214"/>
      <c r="L3157" s="214"/>
      <c r="M3157" s="214"/>
      <c r="N3157" s="214"/>
      <c r="O3157" s="214"/>
      <c r="P3157" s="216"/>
    </row>
    <row r="3158" spans="2:16">
      <c r="B3158" s="267">
        <v>46314</v>
      </c>
      <c r="C3158" s="261" t="s">
        <v>11698</v>
      </c>
      <c r="D3158" s="261" t="s">
        <v>9995</v>
      </c>
      <c r="E3158" s="261" t="s">
        <v>7409</v>
      </c>
      <c r="F3158" s="261">
        <v>425.99783183052199</v>
      </c>
      <c r="G3158" s="261" t="s">
        <v>10937</v>
      </c>
      <c r="H3158" s="261" t="s">
        <v>2940</v>
      </c>
      <c r="I3158" s="261" t="s">
        <v>10938</v>
      </c>
      <c r="J3158" s="213"/>
      <c r="K3158" s="214"/>
      <c r="L3158" s="214"/>
      <c r="M3158" s="214"/>
      <c r="N3158" s="214"/>
      <c r="O3158" s="214"/>
      <c r="P3158" s="216"/>
    </row>
    <row r="3159" spans="2:16">
      <c r="B3159" s="267">
        <v>46314</v>
      </c>
      <c r="C3159" s="261" t="s">
        <v>11698</v>
      </c>
      <c r="D3159" s="261" t="s">
        <v>9995</v>
      </c>
      <c r="E3159" s="261" t="s">
        <v>7409</v>
      </c>
      <c r="F3159" s="261">
        <v>437.55956208147109</v>
      </c>
      <c r="G3159" s="261" t="s">
        <v>10937</v>
      </c>
      <c r="H3159" s="261" t="s">
        <v>2864</v>
      </c>
      <c r="I3159" s="261" t="s">
        <v>10939</v>
      </c>
      <c r="J3159" s="213"/>
      <c r="K3159" s="214"/>
      <c r="L3159" s="214"/>
      <c r="M3159" s="214"/>
      <c r="N3159" s="214"/>
      <c r="O3159" s="214"/>
      <c r="P3159" s="216"/>
    </row>
    <row r="3160" spans="2:16">
      <c r="B3160" s="267">
        <v>46314</v>
      </c>
      <c r="C3160" s="261" t="s">
        <v>11698</v>
      </c>
      <c r="D3160" s="261" t="s">
        <v>9995</v>
      </c>
      <c r="E3160" s="261" t="s">
        <v>7409</v>
      </c>
      <c r="F3160" s="261">
        <v>887.6101603587158</v>
      </c>
      <c r="G3160" s="261" t="s">
        <v>10937</v>
      </c>
      <c r="H3160" s="261" t="s">
        <v>2945</v>
      </c>
      <c r="I3160" s="261" t="s">
        <v>10940</v>
      </c>
      <c r="J3160" s="213"/>
      <c r="K3160" s="214"/>
      <c r="L3160" s="214"/>
      <c r="M3160" s="214"/>
      <c r="N3160" s="214"/>
      <c r="O3160" s="214"/>
      <c r="P3160" s="216"/>
    </row>
    <row r="3161" spans="2:16">
      <c r="B3161" s="267">
        <v>46314</v>
      </c>
      <c r="C3161" s="261" t="s">
        <v>11667</v>
      </c>
      <c r="D3161" s="261" t="s">
        <v>9995</v>
      </c>
      <c r="E3161" s="261" t="s">
        <v>7409</v>
      </c>
      <c r="F3161" s="261">
        <v>801.68717253580689</v>
      </c>
      <c r="G3161" s="261" t="s">
        <v>7344</v>
      </c>
      <c r="H3161" s="261" t="s">
        <v>2866</v>
      </c>
      <c r="I3161" s="261" t="s">
        <v>10941</v>
      </c>
      <c r="J3161" s="213"/>
      <c r="K3161" s="214"/>
      <c r="L3161" s="214"/>
      <c r="M3161" s="214"/>
      <c r="N3161" s="214"/>
      <c r="O3161" s="214"/>
      <c r="P3161" s="216"/>
    </row>
    <row r="3162" spans="2:16">
      <c r="B3162" s="267">
        <v>46314</v>
      </c>
      <c r="C3162" s="261" t="s">
        <v>11667</v>
      </c>
      <c r="D3162" s="261" t="s">
        <v>9995</v>
      </c>
      <c r="E3162" s="261" t="s">
        <v>7409</v>
      </c>
      <c r="F3162" s="261">
        <v>478.6661214181222</v>
      </c>
      <c r="G3162" s="261" t="s">
        <v>7342</v>
      </c>
      <c r="H3162" s="261" t="s">
        <v>2976</v>
      </c>
      <c r="I3162" s="261" t="s">
        <v>10942</v>
      </c>
      <c r="J3162" s="213"/>
      <c r="K3162" s="214"/>
      <c r="L3162" s="214"/>
      <c r="M3162" s="214"/>
      <c r="N3162" s="214"/>
      <c r="O3162" s="214"/>
      <c r="P3162" s="216"/>
    </row>
    <row r="3163" spans="2:16">
      <c r="B3163" s="267">
        <v>46314</v>
      </c>
      <c r="C3163" s="261" t="s">
        <v>11667</v>
      </c>
      <c r="D3163" s="261" t="s">
        <v>9995</v>
      </c>
      <c r="E3163" s="261" t="s">
        <v>7409</v>
      </c>
      <c r="F3163" s="261">
        <v>478.83195186988451</v>
      </c>
      <c r="G3163" s="261" t="s">
        <v>7342</v>
      </c>
      <c r="H3163" s="261" t="s">
        <v>2977</v>
      </c>
      <c r="I3163" s="261" t="s">
        <v>10943</v>
      </c>
      <c r="J3163" s="213"/>
      <c r="K3163" s="214"/>
      <c r="L3163" s="214"/>
      <c r="M3163" s="214"/>
      <c r="N3163" s="214"/>
      <c r="O3163" s="214"/>
      <c r="P3163" s="216"/>
    </row>
    <row r="3164" spans="2:16">
      <c r="B3164" s="267">
        <v>46314</v>
      </c>
      <c r="C3164" s="261" t="s">
        <v>11667</v>
      </c>
      <c r="D3164" s="261" t="s">
        <v>9995</v>
      </c>
      <c r="E3164" s="261" t="s">
        <v>7409</v>
      </c>
      <c r="F3164" s="261">
        <v>776.69100726372562</v>
      </c>
      <c r="G3164" s="261" t="s">
        <v>7342</v>
      </c>
      <c r="H3164" s="261" t="s">
        <v>2978</v>
      </c>
      <c r="I3164" s="261" t="s">
        <v>10944</v>
      </c>
      <c r="J3164" s="213"/>
      <c r="K3164" s="214"/>
      <c r="L3164" s="214"/>
      <c r="M3164" s="214"/>
      <c r="N3164" s="214"/>
      <c r="O3164" s="214"/>
      <c r="P3164" s="216"/>
    </row>
    <row r="3165" spans="2:16">
      <c r="B3165" s="267">
        <v>46314</v>
      </c>
      <c r="C3165" s="261" t="s">
        <v>11667</v>
      </c>
      <c r="D3165" s="261" t="s">
        <v>9995</v>
      </c>
      <c r="E3165" s="261" t="s">
        <v>7409</v>
      </c>
      <c r="F3165" s="261">
        <v>965.33329113456421</v>
      </c>
      <c r="G3165" s="261" t="s">
        <v>7337</v>
      </c>
      <c r="H3165" s="261" t="s">
        <v>2977</v>
      </c>
      <c r="I3165" s="261" t="s">
        <v>10945</v>
      </c>
      <c r="J3165" s="213"/>
      <c r="K3165" s="214"/>
      <c r="L3165" s="214"/>
      <c r="M3165" s="214"/>
      <c r="N3165" s="214"/>
      <c r="O3165" s="214"/>
      <c r="P3165" s="216"/>
    </row>
    <row r="3166" spans="2:16">
      <c r="B3166" s="267">
        <v>46314</v>
      </c>
      <c r="C3166" s="261" t="s">
        <v>11667</v>
      </c>
      <c r="D3166" s="261" t="s">
        <v>9995</v>
      </c>
      <c r="E3166" s="261" t="s">
        <v>7409</v>
      </c>
      <c r="F3166" s="261">
        <v>589.53492026869208</v>
      </c>
      <c r="G3166" s="261" t="s">
        <v>7337</v>
      </c>
      <c r="H3166" s="261" t="s">
        <v>2978</v>
      </c>
      <c r="I3166" s="261" t="s">
        <v>10946</v>
      </c>
      <c r="J3166" s="213"/>
      <c r="K3166" s="214"/>
      <c r="L3166" s="214"/>
      <c r="M3166" s="214"/>
      <c r="N3166" s="214"/>
      <c r="O3166" s="214"/>
      <c r="P3166" s="216"/>
    </row>
    <row r="3167" spans="2:16">
      <c r="B3167" s="267">
        <v>46314</v>
      </c>
      <c r="C3167" s="261" t="s">
        <v>11708</v>
      </c>
      <c r="D3167" s="261" t="s">
        <v>9995</v>
      </c>
      <c r="E3167" s="261" t="s">
        <v>3035</v>
      </c>
      <c r="F3167" s="261">
        <v>442.09890950843692</v>
      </c>
      <c r="G3167" s="261" t="s">
        <v>2994</v>
      </c>
      <c r="H3167" s="261" t="s">
        <v>2866</v>
      </c>
      <c r="I3167" s="261" t="s">
        <v>10947</v>
      </c>
      <c r="J3167" s="213"/>
      <c r="K3167" s="214"/>
      <c r="L3167" s="214"/>
      <c r="M3167" s="214"/>
      <c r="N3167" s="214"/>
      <c r="O3167" s="214"/>
      <c r="P3167" s="216"/>
    </row>
    <row r="3168" spans="2:16">
      <c r="B3168" s="267">
        <v>46314</v>
      </c>
      <c r="C3168" s="261" t="s">
        <v>11708</v>
      </c>
      <c r="D3168" s="261" t="s">
        <v>9995</v>
      </c>
      <c r="E3168" s="261" t="s">
        <v>3035</v>
      </c>
      <c r="F3168" s="261">
        <v>792.82061331727891</v>
      </c>
      <c r="G3168" s="261" t="s">
        <v>2994</v>
      </c>
      <c r="H3168" s="261" t="s">
        <v>2975</v>
      </c>
      <c r="I3168" s="261" t="s">
        <v>10948</v>
      </c>
      <c r="J3168" s="213"/>
      <c r="K3168" s="214"/>
      <c r="L3168" s="214"/>
      <c r="M3168" s="214"/>
      <c r="N3168" s="214"/>
      <c r="O3168" s="214"/>
      <c r="P3168" s="216"/>
    </row>
    <row r="3169" spans="2:16">
      <c r="B3169" s="267">
        <v>46314</v>
      </c>
      <c r="C3169" s="261" t="s">
        <v>11708</v>
      </c>
      <c r="D3169" s="261" t="s">
        <v>9995</v>
      </c>
      <c r="E3169" s="261" t="s">
        <v>3035</v>
      </c>
      <c r="F3169" s="261">
        <v>662.69265208300203</v>
      </c>
      <c r="G3169" s="261" t="s">
        <v>2996</v>
      </c>
      <c r="H3169" s="261" t="s">
        <v>2935</v>
      </c>
      <c r="I3169" s="261" t="s">
        <v>10949</v>
      </c>
      <c r="J3169" s="213"/>
      <c r="K3169" s="214"/>
      <c r="L3169" s="214"/>
      <c r="M3169" s="214"/>
      <c r="N3169" s="214"/>
      <c r="O3169" s="214"/>
      <c r="P3169" s="216"/>
    </row>
    <row r="3170" spans="2:16">
      <c r="B3170" s="267">
        <v>46314</v>
      </c>
      <c r="C3170" s="261" t="s">
        <v>11708</v>
      </c>
      <c r="D3170" s="261" t="s">
        <v>9995</v>
      </c>
      <c r="E3170" s="261" t="s">
        <v>3035</v>
      </c>
      <c r="F3170" s="261">
        <v>419.30124506726861</v>
      </c>
      <c r="G3170" s="261" t="s">
        <v>2996</v>
      </c>
      <c r="H3170" s="261" t="s">
        <v>2933</v>
      </c>
      <c r="I3170" s="261" t="s">
        <v>10950</v>
      </c>
      <c r="J3170" s="213"/>
      <c r="K3170" s="214"/>
      <c r="L3170" s="214"/>
      <c r="M3170" s="214"/>
      <c r="N3170" s="214"/>
      <c r="O3170" s="214"/>
      <c r="P3170" s="216"/>
    </row>
    <row r="3171" spans="2:16">
      <c r="B3171" s="267">
        <v>46314</v>
      </c>
      <c r="C3171" s="261" t="s">
        <v>11708</v>
      </c>
      <c r="D3171" s="261" t="s">
        <v>9995</v>
      </c>
      <c r="E3171" s="261" t="s">
        <v>3035</v>
      </c>
      <c r="F3171" s="261">
        <v>419.3009346537292</v>
      </c>
      <c r="G3171" s="261" t="s">
        <v>2996</v>
      </c>
      <c r="H3171" s="261" t="s">
        <v>2922</v>
      </c>
      <c r="I3171" s="261" t="s">
        <v>10951</v>
      </c>
      <c r="J3171" s="213"/>
      <c r="K3171" s="214"/>
      <c r="L3171" s="214"/>
      <c r="M3171" s="214"/>
      <c r="N3171" s="214"/>
      <c r="O3171" s="214"/>
      <c r="P3171" s="216"/>
    </row>
    <row r="3172" spans="2:16">
      <c r="B3172" s="267">
        <v>46314</v>
      </c>
      <c r="C3172" s="261" t="s">
        <v>11708</v>
      </c>
      <c r="D3172" s="261" t="s">
        <v>9995</v>
      </c>
      <c r="E3172" s="261" t="s">
        <v>3035</v>
      </c>
      <c r="F3172" s="261">
        <v>644.04215121734887</v>
      </c>
      <c r="G3172" s="261" t="s">
        <v>2988</v>
      </c>
      <c r="H3172" s="261" t="s">
        <v>2922</v>
      </c>
      <c r="I3172" s="261" t="s">
        <v>10952</v>
      </c>
      <c r="J3172" s="213"/>
      <c r="K3172" s="214"/>
      <c r="L3172" s="214"/>
      <c r="M3172" s="214"/>
      <c r="N3172" s="214"/>
      <c r="O3172" s="214"/>
      <c r="P3172" s="216"/>
    </row>
    <row r="3173" spans="2:16">
      <c r="B3173" s="267">
        <v>46314</v>
      </c>
      <c r="C3173" s="261" t="s">
        <v>11708</v>
      </c>
      <c r="D3173" s="261" t="s">
        <v>9995</v>
      </c>
      <c r="E3173" s="261" t="s">
        <v>3035</v>
      </c>
      <c r="F3173" s="261">
        <v>716.47048883233219</v>
      </c>
      <c r="G3173" s="261" t="s">
        <v>2988</v>
      </c>
      <c r="H3173" s="261" t="s">
        <v>2866</v>
      </c>
      <c r="I3173" s="261" t="s">
        <v>10953</v>
      </c>
      <c r="J3173" s="213"/>
      <c r="K3173" s="214"/>
      <c r="L3173" s="214"/>
      <c r="M3173" s="214"/>
      <c r="N3173" s="214"/>
      <c r="O3173" s="214"/>
      <c r="P3173" s="216"/>
    </row>
    <row r="3174" spans="2:16">
      <c r="B3174" s="267">
        <v>46314</v>
      </c>
      <c r="C3174" s="261" t="s">
        <v>11708</v>
      </c>
      <c r="D3174" s="261" t="s">
        <v>9995</v>
      </c>
      <c r="E3174" s="261" t="s">
        <v>3035</v>
      </c>
      <c r="F3174" s="261">
        <v>480.572973433882</v>
      </c>
      <c r="G3174" s="261" t="s">
        <v>2988</v>
      </c>
      <c r="H3174" s="261" t="s">
        <v>2975</v>
      </c>
      <c r="I3174" s="261" t="s">
        <v>10954</v>
      </c>
      <c r="J3174" s="213"/>
      <c r="K3174" s="214"/>
      <c r="L3174" s="214"/>
      <c r="M3174" s="214"/>
      <c r="N3174" s="214"/>
      <c r="O3174" s="214"/>
      <c r="P3174" s="216"/>
    </row>
    <row r="3175" spans="2:16">
      <c r="B3175" s="267">
        <v>46314</v>
      </c>
      <c r="C3175" s="261" t="s">
        <v>11708</v>
      </c>
      <c r="D3175" s="261" t="s">
        <v>9995</v>
      </c>
      <c r="E3175" s="261" t="s">
        <v>3035</v>
      </c>
      <c r="F3175" s="261">
        <v>480.5721009131521</v>
      </c>
      <c r="G3175" s="261" t="s">
        <v>2988</v>
      </c>
      <c r="H3175" s="261" t="s">
        <v>2974</v>
      </c>
      <c r="I3175" s="261" t="s">
        <v>10955</v>
      </c>
      <c r="J3175" s="213"/>
      <c r="K3175" s="214"/>
      <c r="L3175" s="214"/>
      <c r="M3175" s="214"/>
      <c r="N3175" s="214"/>
      <c r="O3175" s="214"/>
      <c r="P3175" s="216"/>
    </row>
    <row r="3176" spans="2:16">
      <c r="B3176" s="267">
        <v>46314</v>
      </c>
      <c r="C3176" s="261" t="s">
        <v>11708</v>
      </c>
      <c r="D3176" s="261" t="s">
        <v>9995</v>
      </c>
      <c r="E3176" s="261" t="s">
        <v>3035</v>
      </c>
      <c r="F3176" s="261">
        <v>716.07776063028723</v>
      </c>
      <c r="G3176" s="261" t="s">
        <v>7340</v>
      </c>
      <c r="H3176" s="261" t="s">
        <v>2866</v>
      </c>
      <c r="I3176" s="261" t="s">
        <v>10958</v>
      </c>
      <c r="J3176" s="213"/>
      <c r="K3176" s="214"/>
      <c r="L3176" s="214"/>
      <c r="M3176" s="214"/>
      <c r="N3176" s="214"/>
      <c r="O3176" s="214"/>
      <c r="P3176" s="216"/>
    </row>
    <row r="3177" spans="2:16">
      <c r="B3177" s="267">
        <v>46314</v>
      </c>
      <c r="C3177" s="261" t="s">
        <v>11708</v>
      </c>
      <c r="D3177" s="261" t="s">
        <v>9995</v>
      </c>
      <c r="E3177" s="261" t="s">
        <v>3035</v>
      </c>
      <c r="F3177" s="261">
        <v>508.27525205165148</v>
      </c>
      <c r="G3177" s="261" t="s">
        <v>7340</v>
      </c>
      <c r="H3177" s="261" t="s">
        <v>2975</v>
      </c>
      <c r="I3177" s="261" t="s">
        <v>10959</v>
      </c>
      <c r="J3177" s="213"/>
      <c r="K3177" s="214"/>
      <c r="L3177" s="214"/>
      <c r="M3177" s="214"/>
      <c r="N3177" s="214"/>
      <c r="O3177" s="214"/>
      <c r="P3177" s="216"/>
    </row>
    <row r="3178" spans="2:16">
      <c r="B3178" s="267">
        <v>46314</v>
      </c>
      <c r="C3178" s="261" t="s">
        <v>11709</v>
      </c>
      <c r="D3178" s="261" t="s">
        <v>9995</v>
      </c>
      <c r="E3178" s="261" t="s">
        <v>3035</v>
      </c>
      <c r="F3178" s="261">
        <v>405.85478475131089</v>
      </c>
      <c r="G3178" s="261" t="s">
        <v>10960</v>
      </c>
      <c r="H3178" s="261" t="s">
        <v>2975</v>
      </c>
      <c r="I3178" s="261" t="s">
        <v>10961</v>
      </c>
      <c r="J3178" s="213"/>
      <c r="K3178" s="214"/>
      <c r="L3178" s="214"/>
      <c r="M3178" s="214"/>
      <c r="N3178" s="214"/>
      <c r="O3178" s="214"/>
      <c r="P3178" s="216"/>
    </row>
    <row r="3179" spans="2:16">
      <c r="B3179" s="267">
        <v>46314</v>
      </c>
      <c r="C3179" s="261" t="s">
        <v>11709</v>
      </c>
      <c r="D3179" s="261" t="s">
        <v>9995</v>
      </c>
      <c r="E3179" s="261" t="s">
        <v>3035</v>
      </c>
      <c r="F3179" s="261">
        <v>400.66665170900518</v>
      </c>
      <c r="G3179" s="261" t="s">
        <v>10960</v>
      </c>
      <c r="H3179" s="261" t="s">
        <v>2974</v>
      </c>
      <c r="I3179" s="261" t="s">
        <v>10962</v>
      </c>
      <c r="J3179" s="213"/>
      <c r="K3179" s="214"/>
      <c r="L3179" s="214"/>
      <c r="M3179" s="214"/>
      <c r="N3179" s="214"/>
      <c r="O3179" s="214"/>
      <c r="P3179" s="216"/>
    </row>
    <row r="3180" spans="2:16">
      <c r="B3180" s="267">
        <v>46314</v>
      </c>
      <c r="C3180" s="261" t="s">
        <v>11708</v>
      </c>
      <c r="D3180" s="261" t="s">
        <v>9995</v>
      </c>
      <c r="E3180" s="261" t="s">
        <v>3035</v>
      </c>
      <c r="F3180" s="261">
        <v>519.35278362035751</v>
      </c>
      <c r="G3180" s="261" t="s">
        <v>7340</v>
      </c>
      <c r="H3180" s="261" t="s">
        <v>2974</v>
      </c>
      <c r="I3180" s="261" t="s">
        <v>10956</v>
      </c>
      <c r="J3180" s="213"/>
      <c r="K3180" s="214"/>
      <c r="L3180" s="214"/>
      <c r="M3180" s="214"/>
      <c r="N3180" s="214"/>
      <c r="O3180" s="214"/>
      <c r="P3180" s="216"/>
    </row>
    <row r="3181" spans="2:16">
      <c r="B3181" s="267">
        <v>46314</v>
      </c>
      <c r="C3181" s="261" t="s">
        <v>11709</v>
      </c>
      <c r="D3181" s="261" t="s">
        <v>9995</v>
      </c>
      <c r="E3181" s="261" t="s">
        <v>3035</v>
      </c>
      <c r="F3181" s="261">
        <v>519.79706205055118</v>
      </c>
      <c r="G3181" s="261" t="s">
        <v>7340</v>
      </c>
      <c r="H3181" s="261" t="s">
        <v>2945</v>
      </c>
      <c r="I3181" s="261" t="s">
        <v>10957</v>
      </c>
      <c r="J3181" s="213"/>
      <c r="K3181" s="214"/>
      <c r="L3181" s="214"/>
      <c r="M3181" s="214"/>
      <c r="N3181" s="214"/>
      <c r="O3181" s="214"/>
      <c r="P3181" s="216"/>
    </row>
    <row r="3182" spans="2:16">
      <c r="B3182" s="267">
        <v>46314</v>
      </c>
      <c r="C3182" s="261" t="s">
        <v>11709</v>
      </c>
      <c r="D3182" s="261" t="s">
        <v>9995</v>
      </c>
      <c r="E3182" s="261" t="s">
        <v>3035</v>
      </c>
      <c r="F3182" s="261">
        <v>752.59081966709346</v>
      </c>
      <c r="G3182" s="261" t="s">
        <v>7924</v>
      </c>
      <c r="H3182" s="261" t="s">
        <v>2865</v>
      </c>
      <c r="I3182" s="261" t="s">
        <v>10963</v>
      </c>
      <c r="J3182" s="213"/>
      <c r="K3182" s="214"/>
      <c r="L3182" s="214"/>
      <c r="M3182" s="214"/>
      <c r="N3182" s="214"/>
      <c r="O3182" s="214"/>
      <c r="P3182" s="216"/>
    </row>
    <row r="3183" spans="2:16">
      <c r="B3183" s="267">
        <v>46314</v>
      </c>
      <c r="C3183" s="261" t="s">
        <v>11709</v>
      </c>
      <c r="D3183" s="261" t="s">
        <v>9995</v>
      </c>
      <c r="E3183" s="261" t="s">
        <v>3035</v>
      </c>
      <c r="F3183" s="261">
        <v>438.28392345830798</v>
      </c>
      <c r="G3183" s="261" t="s">
        <v>7924</v>
      </c>
      <c r="H3183" s="261" t="s">
        <v>2984</v>
      </c>
      <c r="I3183" s="261" t="s">
        <v>10964</v>
      </c>
      <c r="J3183" s="213"/>
      <c r="K3183" s="214"/>
      <c r="L3183" s="214"/>
      <c r="M3183" s="214"/>
      <c r="N3183" s="214"/>
      <c r="O3183" s="214"/>
      <c r="P3183" s="216"/>
    </row>
    <row r="3184" spans="2:16">
      <c r="B3184" s="267">
        <v>46314</v>
      </c>
      <c r="C3184" s="261" t="s">
        <v>11709</v>
      </c>
      <c r="D3184" s="261" t="s">
        <v>9995</v>
      </c>
      <c r="E3184" s="261" t="s">
        <v>3035</v>
      </c>
      <c r="F3184" s="261">
        <v>474.02901572175318</v>
      </c>
      <c r="G3184" s="261" t="s">
        <v>7924</v>
      </c>
      <c r="H3184" s="261" t="s">
        <v>2864</v>
      </c>
      <c r="I3184" s="261" t="s">
        <v>10965</v>
      </c>
      <c r="J3184" s="213"/>
      <c r="K3184" s="214"/>
      <c r="L3184" s="214"/>
      <c r="M3184" s="214"/>
      <c r="N3184" s="214"/>
      <c r="O3184" s="214"/>
      <c r="P3184" s="216"/>
    </row>
    <row r="3185" spans="2:16">
      <c r="B3185" s="267">
        <v>46314</v>
      </c>
      <c r="C3185" s="261" t="s">
        <v>11709</v>
      </c>
      <c r="D3185" s="261" t="s">
        <v>9995</v>
      </c>
      <c r="E3185" s="261" t="s">
        <v>3035</v>
      </c>
      <c r="F3185" s="261">
        <v>441.68134552612901</v>
      </c>
      <c r="G3185" s="261" t="s">
        <v>7924</v>
      </c>
      <c r="H3185" s="261" t="s">
        <v>2983</v>
      </c>
      <c r="I3185" s="261" t="s">
        <v>10966</v>
      </c>
      <c r="J3185" s="213"/>
      <c r="K3185" s="214"/>
      <c r="L3185" s="214"/>
      <c r="M3185" s="214"/>
      <c r="N3185" s="214"/>
      <c r="O3185" s="214"/>
      <c r="P3185" s="216"/>
    </row>
    <row r="3186" spans="2:16">
      <c r="B3186" s="267">
        <v>46314</v>
      </c>
      <c r="C3186" s="261" t="s">
        <v>11709</v>
      </c>
      <c r="D3186" s="261" t="s">
        <v>9995</v>
      </c>
      <c r="E3186" s="261" t="s">
        <v>3035</v>
      </c>
      <c r="F3186" s="261">
        <v>441.67957863211632</v>
      </c>
      <c r="G3186" s="261" t="s">
        <v>7924</v>
      </c>
      <c r="H3186" s="261" t="s">
        <v>2982</v>
      </c>
      <c r="I3186" s="261" t="s">
        <v>10967</v>
      </c>
      <c r="J3186" s="213"/>
      <c r="K3186" s="214"/>
      <c r="L3186" s="214"/>
      <c r="M3186" s="214"/>
      <c r="N3186" s="214"/>
      <c r="O3186" s="214"/>
      <c r="P3186" s="216"/>
    </row>
    <row r="3187" spans="2:16">
      <c r="B3187" s="267">
        <v>46314</v>
      </c>
      <c r="C3187" s="261" t="s">
        <v>11709</v>
      </c>
      <c r="D3187" s="261" t="s">
        <v>9995</v>
      </c>
      <c r="E3187" s="261" t="s">
        <v>3035</v>
      </c>
      <c r="F3187" s="261">
        <v>441.68129463866347</v>
      </c>
      <c r="G3187" s="261" t="s">
        <v>7924</v>
      </c>
      <c r="H3187" s="261" t="s">
        <v>2981</v>
      </c>
      <c r="I3187" s="261" t="s">
        <v>10968</v>
      </c>
      <c r="J3187" s="213"/>
      <c r="K3187" s="214"/>
      <c r="L3187" s="214"/>
      <c r="M3187" s="214"/>
      <c r="N3187" s="214"/>
      <c r="O3187" s="214"/>
      <c r="P3187" s="216"/>
    </row>
    <row r="3188" spans="2:16">
      <c r="B3188" s="267">
        <v>46314</v>
      </c>
      <c r="C3188" s="261" t="s">
        <v>11709</v>
      </c>
      <c r="D3188" s="261" t="s">
        <v>9995</v>
      </c>
      <c r="E3188" s="261" t="s">
        <v>3035</v>
      </c>
      <c r="F3188" s="261">
        <v>459.68911372870213</v>
      </c>
      <c r="G3188" s="261" t="s">
        <v>7924</v>
      </c>
      <c r="H3188" s="261" t="s">
        <v>2980</v>
      </c>
      <c r="I3188" s="261" t="s">
        <v>10969</v>
      </c>
      <c r="J3188" s="213"/>
      <c r="K3188" s="214"/>
      <c r="L3188" s="214"/>
      <c r="M3188" s="214"/>
      <c r="N3188" s="214"/>
      <c r="O3188" s="214"/>
      <c r="P3188" s="216"/>
    </row>
    <row r="3189" spans="2:16">
      <c r="B3189" s="267">
        <v>46314</v>
      </c>
      <c r="C3189" s="261" t="s">
        <v>11709</v>
      </c>
      <c r="D3189" s="261" t="s">
        <v>9995</v>
      </c>
      <c r="E3189" s="261" t="s">
        <v>3036</v>
      </c>
      <c r="F3189" s="261">
        <v>1888.242026563734</v>
      </c>
      <c r="G3189" s="261" t="s">
        <v>7921</v>
      </c>
      <c r="H3189" s="261" t="s">
        <v>3050</v>
      </c>
      <c r="I3189" s="261" t="s">
        <v>10970</v>
      </c>
      <c r="J3189" s="213"/>
      <c r="K3189" s="214"/>
      <c r="L3189" s="214"/>
      <c r="M3189" s="214"/>
      <c r="N3189" s="214"/>
      <c r="O3189" s="214"/>
      <c r="P3189" s="216"/>
    </row>
    <row r="3190" spans="2:16">
      <c r="B3190" s="267">
        <v>46314</v>
      </c>
      <c r="C3190" s="261" t="s">
        <v>11708</v>
      </c>
      <c r="D3190" s="261" t="s">
        <v>9995</v>
      </c>
      <c r="E3190" s="261" t="s">
        <v>3036</v>
      </c>
      <c r="F3190" s="261">
        <v>2213.1961683705449</v>
      </c>
      <c r="G3190" s="261" t="s">
        <v>7338</v>
      </c>
      <c r="H3190" s="261" t="s">
        <v>10971</v>
      </c>
      <c r="I3190" s="261" t="s">
        <v>10972</v>
      </c>
      <c r="J3190" s="213"/>
      <c r="K3190" s="214"/>
      <c r="L3190" s="214"/>
      <c r="M3190" s="214"/>
      <c r="N3190" s="214"/>
      <c r="O3190" s="214"/>
      <c r="P3190" s="216"/>
    </row>
    <row r="3191" spans="2:16">
      <c r="B3191" s="267">
        <v>46314</v>
      </c>
      <c r="C3191" s="261" t="s">
        <v>11661</v>
      </c>
      <c r="D3191" s="261" t="s">
        <v>9995</v>
      </c>
      <c r="E3191" s="261" t="s">
        <v>3049</v>
      </c>
      <c r="F3191" s="261">
        <v>397.50043449923402</v>
      </c>
      <c r="G3191" s="261" t="s">
        <v>2935</v>
      </c>
      <c r="H3191" s="261" t="s">
        <v>2984</v>
      </c>
      <c r="I3191" s="261" t="s">
        <v>10973</v>
      </c>
      <c r="J3191" s="213"/>
      <c r="K3191" s="214"/>
      <c r="L3191" s="214"/>
      <c r="M3191" s="214"/>
      <c r="N3191" s="214"/>
      <c r="O3191" s="214"/>
      <c r="P3191" s="216"/>
    </row>
    <row r="3192" spans="2:16">
      <c r="B3192" s="267">
        <v>46314</v>
      </c>
      <c r="C3192" s="261" t="s">
        <v>11696</v>
      </c>
      <c r="D3192" s="261" t="s">
        <v>9995</v>
      </c>
      <c r="E3192" s="261" t="s">
        <v>3049</v>
      </c>
      <c r="F3192" s="261">
        <v>441.05200172774488</v>
      </c>
      <c r="G3192" s="261" t="s">
        <v>7362</v>
      </c>
      <c r="H3192" s="261" t="s">
        <v>2933</v>
      </c>
      <c r="I3192" s="261" t="s">
        <v>10974</v>
      </c>
      <c r="J3192" s="213"/>
      <c r="K3192" s="214"/>
      <c r="L3192" s="214"/>
      <c r="M3192" s="214"/>
      <c r="N3192" s="214"/>
      <c r="O3192" s="214"/>
      <c r="P3192" s="216"/>
    </row>
    <row r="3193" spans="2:16">
      <c r="B3193" s="267">
        <v>46314</v>
      </c>
      <c r="C3193" s="261" t="s">
        <v>11696</v>
      </c>
      <c r="D3193" s="261" t="s">
        <v>9995</v>
      </c>
      <c r="E3193" s="261" t="s">
        <v>3049</v>
      </c>
      <c r="F3193" s="261">
        <v>675.76326511520892</v>
      </c>
      <c r="G3193" s="261" t="s">
        <v>3009</v>
      </c>
      <c r="H3193" s="261" t="s">
        <v>2935</v>
      </c>
      <c r="I3193" s="261" t="s">
        <v>10975</v>
      </c>
      <c r="J3193" s="213"/>
      <c r="K3193" s="214"/>
      <c r="L3193" s="214"/>
      <c r="M3193" s="214"/>
      <c r="N3193" s="214"/>
      <c r="O3193" s="214"/>
      <c r="P3193" s="216"/>
    </row>
    <row r="3194" spans="2:16">
      <c r="B3194" s="267">
        <v>46314</v>
      </c>
      <c r="C3194" s="261" t="s">
        <v>11696</v>
      </c>
      <c r="D3194" s="261" t="s">
        <v>9995</v>
      </c>
      <c r="E3194" s="261" t="s">
        <v>3049</v>
      </c>
      <c r="F3194" s="261">
        <v>425.85640116967261</v>
      </c>
      <c r="G3194" s="261" t="s">
        <v>7362</v>
      </c>
      <c r="H3194" s="261" t="s">
        <v>2997</v>
      </c>
      <c r="I3194" s="261" t="s">
        <v>10976</v>
      </c>
      <c r="J3194" s="213"/>
      <c r="K3194" s="214"/>
      <c r="L3194" s="214"/>
      <c r="M3194" s="214"/>
      <c r="N3194" s="214"/>
      <c r="O3194" s="214"/>
      <c r="P3194" s="216"/>
    </row>
    <row r="3195" spans="2:16">
      <c r="B3195" s="267">
        <v>46314</v>
      </c>
      <c r="C3195" s="261" t="s">
        <v>11696</v>
      </c>
      <c r="D3195" s="261" t="s">
        <v>9995</v>
      </c>
      <c r="E3195" s="261" t="s">
        <v>3049</v>
      </c>
      <c r="F3195" s="261">
        <v>441.04871531762183</v>
      </c>
      <c r="G3195" s="261" t="s">
        <v>7362</v>
      </c>
      <c r="H3195" s="261" t="s">
        <v>2922</v>
      </c>
      <c r="I3195" s="261" t="s">
        <v>10977</v>
      </c>
      <c r="J3195" s="213"/>
      <c r="K3195" s="214"/>
      <c r="L3195" s="214"/>
      <c r="M3195" s="214"/>
      <c r="N3195" s="214"/>
      <c r="O3195" s="214"/>
      <c r="P3195" s="216"/>
    </row>
    <row r="3196" spans="2:16">
      <c r="B3196" s="267">
        <v>46314</v>
      </c>
      <c r="C3196" s="261" t="s">
        <v>11696</v>
      </c>
      <c r="D3196" s="261" t="s">
        <v>9995</v>
      </c>
      <c r="E3196" s="261" t="s">
        <v>3049</v>
      </c>
      <c r="F3196" s="261">
        <v>458.71105331555009</v>
      </c>
      <c r="G3196" s="261" t="s">
        <v>3008</v>
      </c>
      <c r="H3196" s="261" t="s">
        <v>2917</v>
      </c>
      <c r="I3196" s="261" t="s">
        <v>10978</v>
      </c>
      <c r="J3196" s="213"/>
      <c r="K3196" s="214"/>
      <c r="L3196" s="214"/>
      <c r="M3196" s="214"/>
      <c r="N3196" s="214"/>
      <c r="O3196" s="214"/>
      <c r="P3196" s="216"/>
    </row>
    <row r="3197" spans="2:16">
      <c r="B3197" s="267">
        <v>46314</v>
      </c>
      <c r="C3197" s="261" t="s">
        <v>11696</v>
      </c>
      <c r="D3197" s="261" t="s">
        <v>9995</v>
      </c>
      <c r="E3197" s="261" t="s">
        <v>3049</v>
      </c>
      <c r="F3197" s="261">
        <v>4163.5002610152178</v>
      </c>
      <c r="G3197" s="261" t="s">
        <v>3042</v>
      </c>
      <c r="H3197" s="261" t="s">
        <v>2865</v>
      </c>
      <c r="I3197" s="261" t="s">
        <v>10979</v>
      </c>
      <c r="J3197" s="213"/>
      <c r="K3197" s="214"/>
      <c r="L3197" s="214"/>
      <c r="M3197" s="214"/>
      <c r="N3197" s="214"/>
      <c r="O3197" s="214"/>
      <c r="P3197" s="216"/>
    </row>
    <row r="3198" spans="2:16">
      <c r="B3198" s="267">
        <v>46314</v>
      </c>
      <c r="C3198" s="261" t="s">
        <v>11696</v>
      </c>
      <c r="D3198" s="261" t="s">
        <v>9995</v>
      </c>
      <c r="E3198" s="261" t="s">
        <v>3049</v>
      </c>
      <c r="F3198" s="261">
        <v>487.70145645178849</v>
      </c>
      <c r="G3198" s="261" t="s">
        <v>7360</v>
      </c>
      <c r="H3198" s="261" t="s">
        <v>2985</v>
      </c>
      <c r="I3198" s="261" t="s">
        <v>10980</v>
      </c>
      <c r="J3198" s="213"/>
      <c r="K3198" s="214"/>
      <c r="L3198" s="214"/>
      <c r="M3198" s="214"/>
      <c r="N3198" s="214"/>
      <c r="O3198" s="214"/>
      <c r="P3198" s="216"/>
    </row>
    <row r="3199" spans="2:16">
      <c r="B3199" s="267">
        <v>46314</v>
      </c>
      <c r="C3199" s="261" t="s">
        <v>11696</v>
      </c>
      <c r="D3199" s="261" t="s">
        <v>9995</v>
      </c>
      <c r="E3199" s="261" t="s">
        <v>3049</v>
      </c>
      <c r="F3199" s="261">
        <v>448.85477297008038</v>
      </c>
      <c r="G3199" s="261" t="s">
        <v>7360</v>
      </c>
      <c r="H3199" s="261" t="s">
        <v>3021</v>
      </c>
      <c r="I3199" s="261" t="s">
        <v>10981</v>
      </c>
      <c r="J3199" s="213"/>
      <c r="K3199" s="214"/>
      <c r="L3199" s="214"/>
      <c r="M3199" s="214"/>
      <c r="N3199" s="214"/>
      <c r="O3199" s="214"/>
      <c r="P3199" s="216"/>
    </row>
    <row r="3200" spans="2:16">
      <c r="B3200" s="267">
        <v>46314</v>
      </c>
      <c r="C3200" s="261" t="s">
        <v>11696</v>
      </c>
      <c r="D3200" s="261" t="s">
        <v>9995</v>
      </c>
      <c r="E3200" s="261" t="s">
        <v>3049</v>
      </c>
      <c r="F3200" s="261">
        <v>458.70807479508221</v>
      </c>
      <c r="G3200" s="261" t="s">
        <v>3008</v>
      </c>
      <c r="H3200" s="261" t="s">
        <v>2916</v>
      </c>
      <c r="I3200" s="261" t="s">
        <v>10982</v>
      </c>
      <c r="J3200" s="213"/>
      <c r="K3200" s="214"/>
      <c r="L3200" s="214"/>
      <c r="M3200" s="214"/>
      <c r="N3200" s="214"/>
      <c r="O3200" s="214"/>
      <c r="P3200" s="216"/>
    </row>
    <row r="3201" spans="2:16">
      <c r="B3201" s="267">
        <v>46314</v>
      </c>
      <c r="C3201" s="261" t="s">
        <v>11696</v>
      </c>
      <c r="D3201" s="261" t="s">
        <v>9995</v>
      </c>
      <c r="E3201" s="261" t="s">
        <v>3049</v>
      </c>
      <c r="F3201" s="261">
        <v>453.69723773002619</v>
      </c>
      <c r="G3201" s="261" t="s">
        <v>3007</v>
      </c>
      <c r="H3201" s="261" t="s">
        <v>2987</v>
      </c>
      <c r="I3201" s="261" t="s">
        <v>10983</v>
      </c>
      <c r="J3201" s="213"/>
      <c r="K3201" s="214"/>
      <c r="L3201" s="214"/>
      <c r="M3201" s="214"/>
      <c r="N3201" s="214"/>
      <c r="O3201" s="214"/>
      <c r="P3201" s="216"/>
    </row>
    <row r="3202" spans="2:16">
      <c r="B3202" s="267">
        <v>46314</v>
      </c>
      <c r="C3202" s="261" t="s">
        <v>11696</v>
      </c>
      <c r="D3202" s="261" t="s">
        <v>9995</v>
      </c>
      <c r="E3202" s="261" t="s">
        <v>3049</v>
      </c>
      <c r="F3202" s="261">
        <v>456.75849474873388</v>
      </c>
      <c r="G3202" s="261" t="s">
        <v>3007</v>
      </c>
      <c r="H3202" s="261" t="s">
        <v>7327</v>
      </c>
      <c r="I3202" s="261" t="s">
        <v>10984</v>
      </c>
      <c r="J3202" s="213"/>
      <c r="K3202" s="214"/>
      <c r="L3202" s="214"/>
      <c r="M3202" s="214"/>
      <c r="N3202" s="214"/>
      <c r="O3202" s="214"/>
      <c r="P3202" s="216"/>
    </row>
    <row r="3203" spans="2:16">
      <c r="B3203" s="267">
        <v>46314</v>
      </c>
      <c r="C3203" s="261" t="s">
        <v>11696</v>
      </c>
      <c r="D3203" s="261" t="s">
        <v>9995</v>
      </c>
      <c r="E3203" s="261" t="s">
        <v>3049</v>
      </c>
      <c r="F3203" s="261">
        <v>463.23432150669402</v>
      </c>
      <c r="G3203" s="261" t="s">
        <v>3008</v>
      </c>
      <c r="H3203" s="261" t="s">
        <v>2945</v>
      </c>
      <c r="I3203" s="261" t="s">
        <v>10985</v>
      </c>
      <c r="J3203" s="213"/>
      <c r="K3203" s="214"/>
      <c r="L3203" s="214"/>
      <c r="M3203" s="214"/>
      <c r="N3203" s="214"/>
      <c r="O3203" s="214"/>
      <c r="P3203" s="216"/>
    </row>
    <row r="3204" spans="2:16">
      <c r="B3204" s="267">
        <v>46314</v>
      </c>
      <c r="C3204" s="261" t="s">
        <v>11696</v>
      </c>
      <c r="D3204" s="261" t="s">
        <v>9995</v>
      </c>
      <c r="E3204" s="261" t="s">
        <v>3049</v>
      </c>
      <c r="F3204" s="261">
        <v>842.42258133550058</v>
      </c>
      <c r="G3204" s="261" t="s">
        <v>7344</v>
      </c>
      <c r="H3204" s="261" t="s">
        <v>2936</v>
      </c>
      <c r="I3204" s="261" t="s">
        <v>10986</v>
      </c>
      <c r="J3204" s="213"/>
      <c r="K3204" s="214"/>
      <c r="L3204" s="214"/>
      <c r="M3204" s="214"/>
      <c r="N3204" s="214"/>
      <c r="O3204" s="214"/>
      <c r="P3204" s="216"/>
    </row>
    <row r="3205" spans="2:16">
      <c r="B3205" s="267">
        <v>46314</v>
      </c>
      <c r="C3205" s="261" t="s">
        <v>11696</v>
      </c>
      <c r="D3205" s="261" t="s">
        <v>9995</v>
      </c>
      <c r="E3205" s="261" t="s">
        <v>3049</v>
      </c>
      <c r="F3205" s="261">
        <v>430.15207112953073</v>
      </c>
      <c r="G3205" s="261" t="s">
        <v>7360</v>
      </c>
      <c r="H3205" s="261" t="s">
        <v>2864</v>
      </c>
      <c r="I3205" s="261" t="s">
        <v>10987</v>
      </c>
      <c r="J3205" s="213"/>
      <c r="K3205" s="214"/>
      <c r="L3205" s="214"/>
      <c r="M3205" s="214"/>
      <c r="N3205" s="214"/>
      <c r="O3205" s="214"/>
      <c r="P3205" s="216"/>
    </row>
    <row r="3206" spans="2:16">
      <c r="B3206" s="267">
        <v>46314</v>
      </c>
      <c r="C3206" s="261" t="s">
        <v>11696</v>
      </c>
      <c r="D3206" s="261" t="s">
        <v>9995</v>
      </c>
      <c r="E3206" s="261" t="s">
        <v>3049</v>
      </c>
      <c r="F3206" s="261">
        <v>481.41235166788101</v>
      </c>
      <c r="G3206" s="261" t="s">
        <v>7344</v>
      </c>
      <c r="H3206" s="261" t="s">
        <v>2935</v>
      </c>
      <c r="I3206" s="261" t="s">
        <v>10988</v>
      </c>
      <c r="J3206" s="213"/>
      <c r="K3206" s="214"/>
      <c r="L3206" s="214"/>
      <c r="M3206" s="214"/>
      <c r="N3206" s="214"/>
      <c r="O3206" s="214"/>
      <c r="P3206" s="216"/>
    </row>
    <row r="3207" spans="2:16">
      <c r="B3207" s="267">
        <v>46314</v>
      </c>
      <c r="C3207" s="261" t="s">
        <v>11696</v>
      </c>
      <c r="D3207" s="261" t="s">
        <v>9995</v>
      </c>
      <c r="E3207" s="261" t="s">
        <v>3049</v>
      </c>
      <c r="F3207" s="261">
        <v>399.43273147940641</v>
      </c>
      <c r="G3207" s="261" t="s">
        <v>3005</v>
      </c>
      <c r="H3207" s="261" t="s">
        <v>2985</v>
      </c>
      <c r="I3207" s="261" t="s">
        <v>10989</v>
      </c>
      <c r="J3207" s="213"/>
      <c r="K3207" s="214"/>
      <c r="L3207" s="214"/>
      <c r="M3207" s="214"/>
      <c r="N3207" s="214"/>
      <c r="O3207" s="214"/>
      <c r="P3207" s="216"/>
    </row>
    <row r="3208" spans="2:16">
      <c r="B3208" s="267">
        <v>46314</v>
      </c>
      <c r="C3208" s="261" t="s">
        <v>11696</v>
      </c>
      <c r="D3208" s="261" t="s">
        <v>9995</v>
      </c>
      <c r="E3208" s="261" t="s">
        <v>3049</v>
      </c>
      <c r="F3208" s="261">
        <v>399.43288509920239</v>
      </c>
      <c r="G3208" s="261" t="s">
        <v>3005</v>
      </c>
      <c r="H3208" s="261" t="s">
        <v>2987</v>
      </c>
      <c r="I3208" s="261" t="s">
        <v>10990</v>
      </c>
      <c r="J3208" s="213"/>
      <c r="K3208" s="214"/>
      <c r="L3208" s="214"/>
      <c r="M3208" s="214"/>
      <c r="N3208" s="214"/>
      <c r="O3208" s="214"/>
      <c r="P3208" s="216"/>
    </row>
    <row r="3209" spans="2:16">
      <c r="B3209" s="267">
        <v>46314</v>
      </c>
      <c r="C3209" s="261" t="s">
        <v>11696</v>
      </c>
      <c r="D3209" s="261" t="s">
        <v>9995</v>
      </c>
      <c r="E3209" s="261" t="s">
        <v>3049</v>
      </c>
      <c r="F3209" s="261">
        <v>718.04265851061791</v>
      </c>
      <c r="G3209" s="261" t="s">
        <v>7353</v>
      </c>
      <c r="H3209" s="261" t="s">
        <v>2865</v>
      </c>
      <c r="I3209" s="261" t="s">
        <v>10991</v>
      </c>
      <c r="J3209" s="213"/>
      <c r="K3209" s="214"/>
      <c r="L3209" s="214"/>
      <c r="M3209" s="214"/>
      <c r="N3209" s="214"/>
      <c r="O3209" s="214"/>
      <c r="P3209" s="216"/>
    </row>
    <row r="3210" spans="2:16">
      <c r="B3210" s="267">
        <v>46314</v>
      </c>
      <c r="C3210" s="261" t="s">
        <v>11696</v>
      </c>
      <c r="D3210" s="261" t="s">
        <v>9995</v>
      </c>
      <c r="E3210" s="261" t="s">
        <v>3049</v>
      </c>
      <c r="F3210" s="261">
        <v>875.42419414687902</v>
      </c>
      <c r="G3210" s="261" t="s">
        <v>7352</v>
      </c>
      <c r="H3210" s="261" t="s">
        <v>2865</v>
      </c>
      <c r="I3210" s="261" t="s">
        <v>10992</v>
      </c>
      <c r="J3210" s="213"/>
      <c r="K3210" s="214"/>
      <c r="L3210" s="214"/>
      <c r="M3210" s="214"/>
      <c r="N3210" s="214"/>
      <c r="O3210" s="214"/>
      <c r="P3210" s="216"/>
    </row>
    <row r="3211" spans="2:16">
      <c r="B3211" s="267">
        <v>46314</v>
      </c>
      <c r="C3211" s="261" t="s">
        <v>11696</v>
      </c>
      <c r="D3211" s="261" t="s">
        <v>9995</v>
      </c>
      <c r="E3211" s="261" t="s">
        <v>3049</v>
      </c>
      <c r="F3211" s="261">
        <v>509.34964066743851</v>
      </c>
      <c r="G3211" s="261" t="s">
        <v>7352</v>
      </c>
      <c r="H3211" s="261" t="s">
        <v>2864</v>
      </c>
      <c r="I3211" s="261" t="s">
        <v>10993</v>
      </c>
      <c r="J3211" s="213"/>
      <c r="K3211" s="214"/>
      <c r="L3211" s="214"/>
      <c r="M3211" s="214"/>
      <c r="N3211" s="214"/>
      <c r="O3211" s="214"/>
      <c r="P3211" s="216"/>
    </row>
    <row r="3212" spans="2:16">
      <c r="B3212" s="267">
        <v>46314</v>
      </c>
      <c r="C3212" s="261" t="s">
        <v>11696</v>
      </c>
      <c r="D3212" s="261" t="s">
        <v>9995</v>
      </c>
      <c r="E3212" s="261" t="s">
        <v>3049</v>
      </c>
      <c r="F3212" s="261">
        <v>1177.51449908728</v>
      </c>
      <c r="G3212" s="261"/>
      <c r="H3212" s="261"/>
      <c r="I3212" s="261" t="s">
        <v>3055</v>
      </c>
      <c r="J3212" s="213"/>
      <c r="K3212" s="214"/>
      <c r="L3212" s="214"/>
      <c r="M3212" s="214"/>
      <c r="N3212" s="214"/>
      <c r="O3212" s="214"/>
      <c r="P3212" s="216"/>
    </row>
    <row r="3213" spans="2:16">
      <c r="B3213" s="267">
        <v>46314</v>
      </c>
      <c r="C3213" s="261" t="s">
        <v>11698</v>
      </c>
      <c r="D3213" s="261" t="s">
        <v>9995</v>
      </c>
      <c r="E3213" s="261" t="s">
        <v>3049</v>
      </c>
      <c r="F3213" s="261">
        <v>683.47713564615697</v>
      </c>
      <c r="G3213" s="261" t="s">
        <v>10994</v>
      </c>
      <c r="H3213" s="261" t="s">
        <v>2974</v>
      </c>
      <c r="I3213" s="261" t="s">
        <v>10995</v>
      </c>
      <c r="J3213" s="213"/>
      <c r="K3213" s="214"/>
      <c r="L3213" s="214"/>
      <c r="M3213" s="214"/>
      <c r="N3213" s="214"/>
      <c r="O3213" s="214"/>
      <c r="P3213" s="216"/>
    </row>
    <row r="3214" spans="2:16">
      <c r="B3214" s="267">
        <v>46314</v>
      </c>
      <c r="C3214" s="261" t="s">
        <v>11698</v>
      </c>
      <c r="D3214" s="261" t="s">
        <v>9995</v>
      </c>
      <c r="E3214" s="261" t="s">
        <v>3049</v>
      </c>
      <c r="F3214" s="261">
        <v>458.83318754611543</v>
      </c>
      <c r="G3214" s="261" t="s">
        <v>10994</v>
      </c>
      <c r="H3214" s="261" t="s">
        <v>2945</v>
      </c>
      <c r="I3214" s="261" t="s">
        <v>10996</v>
      </c>
      <c r="J3214" s="213"/>
      <c r="K3214" s="214"/>
      <c r="L3214" s="214"/>
      <c r="M3214" s="214"/>
      <c r="N3214" s="214"/>
      <c r="O3214" s="214"/>
      <c r="P3214" s="216"/>
    </row>
    <row r="3215" spans="2:16">
      <c r="B3215" s="267">
        <v>46314</v>
      </c>
      <c r="C3215" s="261" t="s">
        <v>11698</v>
      </c>
      <c r="D3215" s="261" t="s">
        <v>9995</v>
      </c>
      <c r="E3215" s="261" t="s">
        <v>3049</v>
      </c>
      <c r="F3215" s="261">
        <v>437.57846891181538</v>
      </c>
      <c r="G3215" s="261" t="s">
        <v>10994</v>
      </c>
      <c r="H3215" s="261" t="s">
        <v>2864</v>
      </c>
      <c r="I3215" s="261" t="s">
        <v>10997</v>
      </c>
      <c r="J3215" s="213"/>
      <c r="K3215" s="214"/>
      <c r="L3215" s="214"/>
      <c r="M3215" s="214"/>
      <c r="N3215" s="214"/>
      <c r="O3215" s="214"/>
      <c r="P3215" s="216"/>
    </row>
    <row r="3216" spans="2:16">
      <c r="B3216" s="267">
        <v>46314</v>
      </c>
      <c r="C3216" s="261" t="s">
        <v>11698</v>
      </c>
      <c r="D3216" s="261" t="s">
        <v>9995</v>
      </c>
      <c r="E3216" s="261" t="s">
        <v>3049</v>
      </c>
      <c r="F3216" s="261">
        <v>500.57774827629328</v>
      </c>
      <c r="G3216" s="261" t="s">
        <v>10994</v>
      </c>
      <c r="H3216" s="261" t="s">
        <v>2865</v>
      </c>
      <c r="I3216" s="261" t="s">
        <v>10998</v>
      </c>
      <c r="J3216" s="213"/>
      <c r="K3216" s="214"/>
      <c r="L3216" s="214"/>
      <c r="M3216" s="214"/>
      <c r="N3216" s="214"/>
      <c r="O3216" s="214"/>
      <c r="P3216" s="216"/>
    </row>
    <row r="3217" spans="2:16">
      <c r="B3217" s="267">
        <v>46314</v>
      </c>
      <c r="C3217" s="261" t="s">
        <v>11698</v>
      </c>
      <c r="D3217" s="261" t="s">
        <v>9995</v>
      </c>
      <c r="E3217" s="261" t="s">
        <v>3049</v>
      </c>
      <c r="F3217" s="261">
        <v>714.25041178823449</v>
      </c>
      <c r="G3217" s="261" t="s">
        <v>10922</v>
      </c>
      <c r="H3217" s="261" t="s">
        <v>2917</v>
      </c>
      <c r="I3217" s="261" t="s">
        <v>10999</v>
      </c>
      <c r="J3217" s="213"/>
      <c r="K3217" s="214"/>
      <c r="L3217" s="214"/>
      <c r="M3217" s="214"/>
      <c r="N3217" s="214"/>
      <c r="O3217" s="214"/>
      <c r="P3217" s="216"/>
    </row>
    <row r="3218" spans="2:16">
      <c r="B3218" s="267">
        <v>46314</v>
      </c>
      <c r="C3218" s="261" t="s">
        <v>11698</v>
      </c>
      <c r="D3218" s="261" t="s">
        <v>9995</v>
      </c>
      <c r="E3218" s="261" t="s">
        <v>3049</v>
      </c>
      <c r="F3218" s="261">
        <v>559.56922447727993</v>
      </c>
      <c r="G3218" s="261" t="s">
        <v>10922</v>
      </c>
      <c r="H3218" s="261" t="s">
        <v>2918</v>
      </c>
      <c r="I3218" s="261" t="s">
        <v>11000</v>
      </c>
      <c r="J3218" s="213"/>
      <c r="K3218" s="214"/>
      <c r="L3218" s="214"/>
      <c r="M3218" s="214"/>
      <c r="N3218" s="214"/>
      <c r="O3218" s="214"/>
      <c r="P3218" s="216"/>
    </row>
    <row r="3219" spans="2:16">
      <c r="B3219" s="267">
        <v>46314</v>
      </c>
      <c r="C3219" s="261" t="s">
        <v>11698</v>
      </c>
      <c r="D3219" s="261" t="s">
        <v>9995</v>
      </c>
      <c r="E3219" s="261" t="s">
        <v>3049</v>
      </c>
      <c r="F3219" s="261">
        <v>434.1207103591878</v>
      </c>
      <c r="G3219" s="261" t="s">
        <v>10910</v>
      </c>
      <c r="H3219" s="261" t="s">
        <v>2938</v>
      </c>
      <c r="I3219" s="261" t="s">
        <v>11001</v>
      </c>
      <c r="J3219" s="213"/>
      <c r="K3219" s="214"/>
      <c r="L3219" s="214"/>
      <c r="M3219" s="214"/>
      <c r="N3219" s="214"/>
      <c r="O3219" s="214"/>
      <c r="P3219" s="216"/>
    </row>
    <row r="3220" spans="2:16">
      <c r="B3220" s="267">
        <v>46314</v>
      </c>
      <c r="C3220" s="261" t="s">
        <v>11698</v>
      </c>
      <c r="D3220" s="261" t="s">
        <v>9995</v>
      </c>
      <c r="E3220" s="261" t="s">
        <v>3049</v>
      </c>
      <c r="F3220" s="261">
        <v>594.85211883531883</v>
      </c>
      <c r="G3220" s="261" t="s">
        <v>11002</v>
      </c>
      <c r="H3220" s="261" t="s">
        <v>2865</v>
      </c>
      <c r="I3220" s="261" t="s">
        <v>11003</v>
      </c>
      <c r="J3220" s="213"/>
      <c r="K3220" s="214"/>
      <c r="L3220" s="214"/>
      <c r="M3220" s="214"/>
      <c r="N3220" s="214"/>
      <c r="O3220" s="214"/>
      <c r="P3220" s="216"/>
    </row>
    <row r="3221" spans="2:16">
      <c r="B3221" s="267">
        <v>46314</v>
      </c>
      <c r="C3221" s="261" t="s">
        <v>11698</v>
      </c>
      <c r="D3221" s="261" t="s">
        <v>9995</v>
      </c>
      <c r="E3221" s="261" t="s">
        <v>3049</v>
      </c>
      <c r="F3221" s="261">
        <v>450.20065830508253</v>
      </c>
      <c r="G3221" s="261" t="s">
        <v>11002</v>
      </c>
      <c r="H3221" s="261" t="s">
        <v>2864</v>
      </c>
      <c r="I3221" s="261" t="s">
        <v>11004</v>
      </c>
      <c r="J3221" s="213"/>
      <c r="K3221" s="214"/>
      <c r="L3221" s="214"/>
      <c r="M3221" s="214"/>
      <c r="N3221" s="214"/>
      <c r="O3221" s="214"/>
      <c r="P3221" s="216"/>
    </row>
    <row r="3222" spans="2:16">
      <c r="B3222" s="267">
        <v>46314</v>
      </c>
      <c r="C3222" s="261" t="s">
        <v>11698</v>
      </c>
      <c r="D3222" s="261" t="s">
        <v>9995</v>
      </c>
      <c r="E3222" s="261" t="s">
        <v>3049</v>
      </c>
      <c r="F3222" s="261">
        <v>471.45521929673851</v>
      </c>
      <c r="G3222" s="261" t="s">
        <v>11002</v>
      </c>
      <c r="H3222" s="261" t="s">
        <v>2945</v>
      </c>
      <c r="I3222" s="261" t="s">
        <v>11005</v>
      </c>
      <c r="J3222" s="213"/>
      <c r="K3222" s="214"/>
      <c r="L3222" s="214"/>
      <c r="M3222" s="214"/>
      <c r="N3222" s="214"/>
      <c r="O3222" s="214"/>
      <c r="P3222" s="216"/>
    </row>
    <row r="3223" spans="2:16">
      <c r="B3223" s="267">
        <v>46314</v>
      </c>
      <c r="C3223" s="261" t="s">
        <v>11698</v>
      </c>
      <c r="D3223" s="261" t="s">
        <v>9995</v>
      </c>
      <c r="E3223" s="261" t="s">
        <v>3049</v>
      </c>
      <c r="F3223" s="261">
        <v>698.04383445344865</v>
      </c>
      <c r="G3223" s="261" t="s">
        <v>11002</v>
      </c>
      <c r="H3223" s="261" t="s">
        <v>2974</v>
      </c>
      <c r="I3223" s="261" t="s">
        <v>11006</v>
      </c>
      <c r="J3223" s="213"/>
      <c r="K3223" s="214"/>
      <c r="L3223" s="214"/>
      <c r="M3223" s="214"/>
      <c r="N3223" s="214"/>
      <c r="O3223" s="214"/>
      <c r="P3223" s="216"/>
    </row>
    <row r="3224" spans="2:16">
      <c r="B3224" s="267">
        <v>46314</v>
      </c>
      <c r="C3224" s="261" t="s">
        <v>11667</v>
      </c>
      <c r="D3224" s="261" t="s">
        <v>9995</v>
      </c>
      <c r="E3224" s="261" t="s">
        <v>3049</v>
      </c>
      <c r="F3224" s="261">
        <v>631.05303573049605</v>
      </c>
      <c r="G3224" s="261" t="s">
        <v>7339</v>
      </c>
      <c r="H3224" s="261" t="s">
        <v>2917</v>
      </c>
      <c r="I3224" s="261" t="s">
        <v>11007</v>
      </c>
      <c r="J3224" s="213"/>
      <c r="K3224" s="214"/>
      <c r="L3224" s="214"/>
      <c r="M3224" s="214"/>
      <c r="N3224" s="214"/>
      <c r="O3224" s="214"/>
      <c r="P3224" s="216"/>
    </row>
    <row r="3225" spans="2:16">
      <c r="B3225" s="267">
        <v>46314</v>
      </c>
      <c r="C3225" s="261" t="s">
        <v>11667</v>
      </c>
      <c r="D3225" s="261" t="s">
        <v>9995</v>
      </c>
      <c r="E3225" s="261" t="s">
        <v>3049</v>
      </c>
      <c r="F3225" s="261">
        <v>428.49897408066317</v>
      </c>
      <c r="G3225" s="261" t="s">
        <v>7339</v>
      </c>
      <c r="H3225" s="261" t="s">
        <v>2975</v>
      </c>
      <c r="I3225" s="261" t="s">
        <v>11008</v>
      </c>
      <c r="J3225" s="213"/>
      <c r="K3225" s="214"/>
      <c r="L3225" s="214"/>
      <c r="M3225" s="214"/>
      <c r="N3225" s="214"/>
      <c r="O3225" s="214"/>
      <c r="P3225" s="216"/>
    </row>
    <row r="3226" spans="2:16">
      <c r="B3226" s="267">
        <v>46314</v>
      </c>
      <c r="C3226" s="261" t="s">
        <v>11667</v>
      </c>
      <c r="D3226" s="261" t="s">
        <v>9995</v>
      </c>
      <c r="E3226" s="261" t="s">
        <v>3049</v>
      </c>
      <c r="F3226" s="261">
        <v>735.39103861292824</v>
      </c>
      <c r="G3226" s="261" t="s">
        <v>3003</v>
      </c>
      <c r="H3226" s="261" t="s">
        <v>2978</v>
      </c>
      <c r="I3226" s="261" t="s">
        <v>11009</v>
      </c>
      <c r="J3226" s="213"/>
      <c r="K3226" s="214"/>
      <c r="L3226" s="214"/>
      <c r="M3226" s="214"/>
      <c r="N3226" s="214"/>
      <c r="O3226" s="214"/>
      <c r="P3226" s="216"/>
    </row>
    <row r="3227" spans="2:16">
      <c r="B3227" s="267">
        <v>46314</v>
      </c>
      <c r="C3227" s="261" t="s">
        <v>11667</v>
      </c>
      <c r="D3227" s="261" t="s">
        <v>9995</v>
      </c>
      <c r="E3227" s="261" t="s">
        <v>3049</v>
      </c>
      <c r="F3227" s="261">
        <v>561.24142046272755</v>
      </c>
      <c r="G3227" s="261" t="s">
        <v>7343</v>
      </c>
      <c r="H3227" s="261" t="s">
        <v>2945</v>
      </c>
      <c r="I3227" s="261" t="s">
        <v>11010</v>
      </c>
      <c r="J3227" s="213"/>
      <c r="K3227" s="214"/>
      <c r="L3227" s="214"/>
      <c r="M3227" s="214"/>
      <c r="N3227" s="214"/>
      <c r="O3227" s="214"/>
      <c r="P3227" s="216"/>
    </row>
    <row r="3228" spans="2:16">
      <c r="B3228" s="267">
        <v>46314</v>
      </c>
      <c r="C3228" s="261" t="s">
        <v>11667</v>
      </c>
      <c r="D3228" s="261" t="s">
        <v>9995</v>
      </c>
      <c r="E3228" s="261" t="s">
        <v>3049</v>
      </c>
      <c r="F3228" s="261">
        <v>860.64344865526073</v>
      </c>
      <c r="G3228" s="261" t="s">
        <v>7343</v>
      </c>
      <c r="H3228" s="261" t="s">
        <v>2866</v>
      </c>
      <c r="I3228" s="261" t="s">
        <v>11011</v>
      </c>
      <c r="J3228" s="213"/>
      <c r="K3228" s="214"/>
      <c r="L3228" s="214"/>
      <c r="M3228" s="214"/>
      <c r="N3228" s="214"/>
      <c r="O3228" s="214"/>
      <c r="P3228" s="216"/>
    </row>
    <row r="3229" spans="2:16">
      <c r="B3229" s="267">
        <v>46314</v>
      </c>
      <c r="C3229" s="261" t="s">
        <v>11667</v>
      </c>
      <c r="D3229" s="261" t="s">
        <v>9995</v>
      </c>
      <c r="E3229" s="261" t="s">
        <v>3049</v>
      </c>
      <c r="F3229" s="261">
        <v>502.30269023240538</v>
      </c>
      <c r="G3229" s="261" t="s">
        <v>7343</v>
      </c>
      <c r="H3229" s="261" t="s">
        <v>2976</v>
      </c>
      <c r="I3229" s="261" t="s">
        <v>11012</v>
      </c>
      <c r="J3229" s="213"/>
      <c r="K3229" s="214"/>
      <c r="L3229" s="214"/>
      <c r="M3229" s="214"/>
      <c r="N3229" s="214"/>
      <c r="O3229" s="214"/>
      <c r="P3229" s="216"/>
    </row>
    <row r="3230" spans="2:16">
      <c r="B3230" s="267">
        <v>46314</v>
      </c>
      <c r="C3230" s="261" t="s">
        <v>11667</v>
      </c>
      <c r="D3230" s="261" t="s">
        <v>9995</v>
      </c>
      <c r="E3230" s="261" t="s">
        <v>3049</v>
      </c>
      <c r="F3230" s="261">
        <v>428.06886985432362</v>
      </c>
      <c r="G3230" s="261" t="s">
        <v>7343</v>
      </c>
      <c r="H3230" s="261" t="s">
        <v>2977</v>
      </c>
      <c r="I3230" s="261" t="s">
        <v>11013</v>
      </c>
      <c r="J3230" s="213"/>
      <c r="K3230" s="214"/>
      <c r="L3230" s="214"/>
      <c r="M3230" s="214"/>
      <c r="N3230" s="214"/>
      <c r="O3230" s="214"/>
      <c r="P3230" s="216"/>
    </row>
    <row r="3231" spans="2:16">
      <c r="B3231" s="267">
        <v>46314</v>
      </c>
      <c r="C3231" s="261" t="s">
        <v>11667</v>
      </c>
      <c r="D3231" s="261" t="s">
        <v>9995</v>
      </c>
      <c r="E3231" s="261" t="s">
        <v>3049</v>
      </c>
      <c r="F3231" s="261">
        <v>420.93790444266051</v>
      </c>
      <c r="G3231" s="261" t="s">
        <v>7343</v>
      </c>
      <c r="H3231" s="261" t="s">
        <v>2978</v>
      </c>
      <c r="I3231" s="261" t="s">
        <v>11014</v>
      </c>
      <c r="J3231" s="213"/>
      <c r="K3231" s="214"/>
      <c r="L3231" s="214"/>
      <c r="M3231" s="214"/>
      <c r="N3231" s="214"/>
      <c r="O3231" s="214"/>
      <c r="P3231" s="216"/>
    </row>
    <row r="3232" spans="2:16">
      <c r="B3232" s="267">
        <v>46314</v>
      </c>
      <c r="C3232" s="261" t="s">
        <v>11667</v>
      </c>
      <c r="D3232" s="261" t="s">
        <v>9995</v>
      </c>
      <c r="E3232" s="261" t="s">
        <v>3049</v>
      </c>
      <c r="F3232" s="261">
        <v>415.06262112408882</v>
      </c>
      <c r="G3232" s="261" t="s">
        <v>7343</v>
      </c>
      <c r="H3232" s="261" t="s">
        <v>2916</v>
      </c>
      <c r="I3232" s="261" t="s">
        <v>11015</v>
      </c>
      <c r="J3232" s="213"/>
      <c r="K3232" s="214"/>
      <c r="L3232" s="214"/>
      <c r="M3232" s="214"/>
      <c r="N3232" s="214"/>
      <c r="O3232" s="214"/>
      <c r="P3232" s="216"/>
    </row>
    <row r="3233" spans="2:16">
      <c r="B3233" s="267">
        <v>46314</v>
      </c>
      <c r="C3233" s="261" t="s">
        <v>11667</v>
      </c>
      <c r="D3233" s="261" t="s">
        <v>9995</v>
      </c>
      <c r="E3233" s="261" t="s">
        <v>3049</v>
      </c>
      <c r="F3233" s="261">
        <v>981.61561976047233</v>
      </c>
      <c r="G3233" s="261" t="s">
        <v>7343</v>
      </c>
      <c r="H3233" s="261" t="s">
        <v>2865</v>
      </c>
      <c r="I3233" s="261" t="s">
        <v>11016</v>
      </c>
      <c r="J3233" s="213"/>
      <c r="K3233" s="214"/>
      <c r="L3233" s="214"/>
      <c r="M3233" s="214"/>
      <c r="N3233" s="214"/>
      <c r="O3233" s="214"/>
      <c r="P3233" s="216"/>
    </row>
    <row r="3234" spans="2:16">
      <c r="B3234" s="267">
        <v>46314</v>
      </c>
      <c r="C3234" s="261" t="s">
        <v>7654</v>
      </c>
      <c r="D3234" s="261" t="s">
        <v>9995</v>
      </c>
      <c r="E3234" s="261" t="s">
        <v>3049</v>
      </c>
      <c r="F3234" s="261">
        <v>5268.2080233562738</v>
      </c>
      <c r="G3234" s="261" t="s">
        <v>3001</v>
      </c>
      <c r="H3234" s="261" t="s">
        <v>11017</v>
      </c>
      <c r="I3234" s="261" t="s">
        <v>11018</v>
      </c>
      <c r="J3234" s="213"/>
      <c r="K3234" s="214"/>
      <c r="L3234" s="214"/>
      <c r="M3234" s="214"/>
      <c r="N3234" s="214"/>
      <c r="O3234" s="214"/>
      <c r="P3234" s="216"/>
    </row>
    <row r="3235" spans="2:16">
      <c r="B3235" s="267">
        <v>46314</v>
      </c>
      <c r="C3235" s="261" t="s">
        <v>7654</v>
      </c>
      <c r="D3235" s="261" t="s">
        <v>9995</v>
      </c>
      <c r="E3235" s="261" t="s">
        <v>3049</v>
      </c>
      <c r="F3235" s="261">
        <v>440.09841557685291</v>
      </c>
      <c r="G3235" s="261" t="s">
        <v>7330</v>
      </c>
      <c r="H3235" s="261" t="s">
        <v>2982</v>
      </c>
      <c r="I3235" s="261" t="s">
        <v>11019</v>
      </c>
      <c r="J3235" s="213"/>
      <c r="K3235" s="214"/>
      <c r="L3235" s="214"/>
      <c r="M3235" s="214"/>
      <c r="N3235" s="214"/>
      <c r="O3235" s="214"/>
      <c r="P3235" s="216"/>
    </row>
    <row r="3236" spans="2:16">
      <c r="B3236" s="267">
        <v>46314</v>
      </c>
      <c r="C3236" s="261" t="s">
        <v>7654</v>
      </c>
      <c r="D3236" s="261" t="s">
        <v>9995</v>
      </c>
      <c r="E3236" s="261" t="s">
        <v>3049</v>
      </c>
      <c r="F3236" s="261">
        <v>440.09745267592371</v>
      </c>
      <c r="G3236" s="261" t="s">
        <v>7330</v>
      </c>
      <c r="H3236" s="261" t="s">
        <v>2983</v>
      </c>
      <c r="I3236" s="261" t="s">
        <v>11020</v>
      </c>
      <c r="J3236" s="213"/>
      <c r="K3236" s="214"/>
      <c r="L3236" s="214"/>
      <c r="M3236" s="214"/>
      <c r="N3236" s="214"/>
      <c r="O3236" s="214"/>
      <c r="P3236" s="216"/>
    </row>
    <row r="3237" spans="2:16">
      <c r="B3237" s="267">
        <v>46314</v>
      </c>
      <c r="C3237" s="261" t="s">
        <v>7654</v>
      </c>
      <c r="D3237" s="261" t="s">
        <v>9995</v>
      </c>
      <c r="E3237" s="261" t="s">
        <v>3049</v>
      </c>
      <c r="F3237" s="261">
        <v>439.22751172725111</v>
      </c>
      <c r="G3237" s="261" t="s">
        <v>3001</v>
      </c>
      <c r="H3237" s="261" t="s">
        <v>2933</v>
      </c>
      <c r="I3237" s="261" t="s">
        <v>11021</v>
      </c>
      <c r="J3237" s="213"/>
      <c r="K3237" s="214"/>
      <c r="L3237" s="214"/>
      <c r="M3237" s="214"/>
      <c r="N3237" s="214"/>
      <c r="O3237" s="214"/>
      <c r="P3237" s="216"/>
    </row>
    <row r="3238" spans="2:16">
      <c r="B3238" s="267">
        <v>46314</v>
      </c>
      <c r="C3238" s="261" t="s">
        <v>7654</v>
      </c>
      <c r="D3238" s="261" t="s">
        <v>9995</v>
      </c>
      <c r="E3238" s="261" t="s">
        <v>3049</v>
      </c>
      <c r="F3238" s="261">
        <v>439.22752141859382</v>
      </c>
      <c r="G3238" s="261" t="s">
        <v>3001</v>
      </c>
      <c r="H3238" s="261" t="s">
        <v>2922</v>
      </c>
      <c r="I3238" s="261" t="s">
        <v>11022</v>
      </c>
      <c r="J3238" s="213"/>
      <c r="K3238" s="214"/>
      <c r="L3238" s="214"/>
      <c r="M3238" s="214"/>
      <c r="N3238" s="214"/>
      <c r="O3238" s="214"/>
      <c r="P3238" s="216"/>
    </row>
    <row r="3239" spans="2:16">
      <c r="B3239" s="267">
        <v>46314</v>
      </c>
      <c r="C3239" s="261" t="s">
        <v>7654</v>
      </c>
      <c r="D3239" s="261" t="s">
        <v>9995</v>
      </c>
      <c r="E3239" s="261" t="s">
        <v>3049</v>
      </c>
      <c r="F3239" s="261">
        <v>439.22750043775892</v>
      </c>
      <c r="G3239" s="261" t="s">
        <v>3001</v>
      </c>
      <c r="H3239" s="261" t="s">
        <v>2918</v>
      </c>
      <c r="I3239" s="261" t="s">
        <v>11023</v>
      </c>
      <c r="J3239" s="213"/>
      <c r="K3239" s="214"/>
      <c r="L3239" s="214"/>
      <c r="M3239" s="214"/>
      <c r="N3239" s="214"/>
      <c r="O3239" s="214"/>
      <c r="P3239" s="216"/>
    </row>
    <row r="3240" spans="2:16">
      <c r="B3240" s="267">
        <v>46314</v>
      </c>
      <c r="C3240" s="261" t="s">
        <v>11708</v>
      </c>
      <c r="D3240" s="261" t="s">
        <v>9995</v>
      </c>
      <c r="E3240" s="261" t="s">
        <v>6875</v>
      </c>
      <c r="F3240" s="261">
        <v>589.36633903253824</v>
      </c>
      <c r="G3240" s="261" t="s">
        <v>3000</v>
      </c>
      <c r="H3240" s="261" t="s">
        <v>2980</v>
      </c>
      <c r="I3240" s="261" t="s">
        <v>11055</v>
      </c>
      <c r="J3240" s="213"/>
      <c r="K3240" s="214"/>
      <c r="L3240" s="214"/>
      <c r="M3240" s="214"/>
      <c r="N3240" s="214"/>
      <c r="O3240" s="214"/>
      <c r="P3240" s="216"/>
    </row>
    <row r="3241" spans="2:16">
      <c r="B3241" s="267">
        <v>46314</v>
      </c>
      <c r="C3241" s="261" t="s">
        <v>11708</v>
      </c>
      <c r="D3241" s="261" t="s">
        <v>9995</v>
      </c>
      <c r="E3241" s="261" t="s">
        <v>6875</v>
      </c>
      <c r="F3241" s="261">
        <v>591.6554636657238</v>
      </c>
      <c r="G3241" s="261" t="s">
        <v>3000</v>
      </c>
      <c r="H3241" s="261" t="s">
        <v>2979</v>
      </c>
      <c r="I3241" s="261" t="s">
        <v>11056</v>
      </c>
      <c r="J3241" s="213"/>
      <c r="K3241" s="214"/>
      <c r="L3241" s="214"/>
      <c r="M3241" s="214"/>
      <c r="N3241" s="214"/>
      <c r="O3241" s="214"/>
      <c r="P3241" s="216"/>
    </row>
    <row r="3242" spans="2:16">
      <c r="B3242" s="267">
        <v>46314</v>
      </c>
      <c r="C3242" s="261" t="s">
        <v>11708</v>
      </c>
      <c r="D3242" s="261" t="s">
        <v>9995</v>
      </c>
      <c r="E3242" s="261" t="s">
        <v>6875</v>
      </c>
      <c r="F3242" s="261">
        <v>591.65361779928207</v>
      </c>
      <c r="G3242" s="261" t="s">
        <v>3000</v>
      </c>
      <c r="H3242" s="261" t="s">
        <v>2940</v>
      </c>
      <c r="I3242" s="261" t="s">
        <v>11057</v>
      </c>
      <c r="J3242" s="213"/>
      <c r="K3242" s="214"/>
      <c r="L3242" s="214"/>
      <c r="M3242" s="214"/>
      <c r="N3242" s="214"/>
      <c r="O3242" s="214"/>
      <c r="P3242" s="216"/>
    </row>
    <row r="3243" spans="2:16">
      <c r="B3243" s="267">
        <v>46314</v>
      </c>
      <c r="C3243" s="261" t="s">
        <v>11708</v>
      </c>
      <c r="D3243" s="261" t="s">
        <v>9995</v>
      </c>
      <c r="E3243" s="261" t="s">
        <v>6875</v>
      </c>
      <c r="F3243" s="261">
        <v>437.85722678527242</v>
      </c>
      <c r="G3243" s="261" t="s">
        <v>2996</v>
      </c>
      <c r="H3243" s="261" t="s">
        <v>2979</v>
      </c>
      <c r="I3243" s="261" t="s">
        <v>11058</v>
      </c>
      <c r="J3243" s="213"/>
      <c r="K3243" s="214"/>
      <c r="L3243" s="214"/>
      <c r="M3243" s="214"/>
      <c r="N3243" s="214"/>
      <c r="O3243" s="214"/>
      <c r="P3243" s="216"/>
    </row>
    <row r="3244" spans="2:16">
      <c r="B3244" s="267">
        <v>46314</v>
      </c>
      <c r="C3244" s="261" t="s">
        <v>11708</v>
      </c>
      <c r="D3244" s="261" t="s">
        <v>9995</v>
      </c>
      <c r="E3244" s="261" t="s">
        <v>6875</v>
      </c>
      <c r="F3244" s="261">
        <v>437.85551789775491</v>
      </c>
      <c r="G3244" s="261" t="s">
        <v>2996</v>
      </c>
      <c r="H3244" s="261" t="s">
        <v>2938</v>
      </c>
      <c r="I3244" s="261" t="s">
        <v>11059</v>
      </c>
      <c r="J3244" s="213"/>
      <c r="K3244" s="214"/>
      <c r="L3244" s="214"/>
      <c r="M3244" s="214"/>
      <c r="N3244" s="214"/>
      <c r="O3244" s="214"/>
      <c r="P3244" s="216"/>
    </row>
    <row r="3245" spans="2:16">
      <c r="B3245" s="267">
        <v>46314</v>
      </c>
      <c r="C3245" s="261" t="s">
        <v>11708</v>
      </c>
      <c r="D3245" s="261" t="s">
        <v>9995</v>
      </c>
      <c r="E3245" s="261" t="s">
        <v>6875</v>
      </c>
      <c r="F3245" s="261">
        <v>437.85301990620792</v>
      </c>
      <c r="G3245" s="261" t="s">
        <v>2996</v>
      </c>
      <c r="H3245" s="261" t="s">
        <v>2939</v>
      </c>
      <c r="I3245" s="261" t="s">
        <v>11060</v>
      </c>
      <c r="J3245" s="213"/>
      <c r="K3245" s="214"/>
      <c r="L3245" s="214"/>
      <c r="M3245" s="214"/>
      <c r="N3245" s="214"/>
      <c r="O3245" s="214"/>
      <c r="P3245" s="216"/>
    </row>
    <row r="3246" spans="2:16">
      <c r="B3246" s="267">
        <v>46314</v>
      </c>
      <c r="C3246" s="261" t="s">
        <v>11708</v>
      </c>
      <c r="D3246" s="261" t="s">
        <v>9995</v>
      </c>
      <c r="E3246" s="261" t="s">
        <v>6875</v>
      </c>
      <c r="F3246" s="261">
        <v>437.85303152352571</v>
      </c>
      <c r="G3246" s="261" t="s">
        <v>2996</v>
      </c>
      <c r="H3246" s="261" t="s">
        <v>2940</v>
      </c>
      <c r="I3246" s="261" t="s">
        <v>11061</v>
      </c>
      <c r="J3246" s="213"/>
      <c r="K3246" s="214"/>
      <c r="L3246" s="214"/>
      <c r="M3246" s="214"/>
      <c r="N3246" s="214"/>
      <c r="O3246" s="214"/>
      <c r="P3246" s="216"/>
    </row>
    <row r="3247" spans="2:16">
      <c r="B3247" s="267">
        <v>46314</v>
      </c>
      <c r="C3247" s="261" t="s">
        <v>11693</v>
      </c>
      <c r="D3247" s="261" t="s">
        <v>9995</v>
      </c>
      <c r="E3247" s="261" t="s">
        <v>6875</v>
      </c>
      <c r="F3247" s="261">
        <v>472.11133546754718</v>
      </c>
      <c r="G3247" s="261" t="s">
        <v>2922</v>
      </c>
      <c r="H3247" s="261" t="s">
        <v>2916</v>
      </c>
      <c r="I3247" s="261" t="s">
        <v>11062</v>
      </c>
      <c r="J3247" s="213"/>
      <c r="K3247" s="214"/>
      <c r="L3247" s="214"/>
      <c r="M3247" s="214"/>
      <c r="N3247" s="214"/>
      <c r="O3247" s="214"/>
      <c r="P3247" s="216"/>
    </row>
    <row r="3248" spans="2:16">
      <c r="B3248" s="267">
        <v>46314</v>
      </c>
      <c r="C3248" s="261" t="s">
        <v>11693</v>
      </c>
      <c r="D3248" s="261" t="s">
        <v>9995</v>
      </c>
      <c r="E3248" s="261" t="s">
        <v>6875</v>
      </c>
      <c r="F3248" s="261">
        <v>450.90135271847248</v>
      </c>
      <c r="G3248" s="261" t="s">
        <v>2922</v>
      </c>
      <c r="H3248" s="261" t="s">
        <v>2917</v>
      </c>
      <c r="I3248" s="261" t="s">
        <v>11063</v>
      </c>
      <c r="J3248" s="213"/>
      <c r="K3248" s="214"/>
      <c r="L3248" s="214"/>
      <c r="M3248" s="214"/>
      <c r="N3248" s="214"/>
      <c r="O3248" s="214"/>
      <c r="P3248" s="216"/>
    </row>
    <row r="3249" spans="2:16">
      <c r="B3249" s="267">
        <v>46314</v>
      </c>
      <c r="C3249" s="261" t="s">
        <v>11693</v>
      </c>
      <c r="D3249" s="261" t="s">
        <v>9995</v>
      </c>
      <c r="E3249" s="261" t="s">
        <v>6875</v>
      </c>
      <c r="F3249" s="261">
        <v>464.04961826652288</v>
      </c>
      <c r="G3249" s="261" t="s">
        <v>2922</v>
      </c>
      <c r="H3249" s="261" t="s">
        <v>2980</v>
      </c>
      <c r="I3249" s="261" t="s">
        <v>11064</v>
      </c>
      <c r="J3249" s="213"/>
      <c r="K3249" s="214"/>
      <c r="L3249" s="214"/>
      <c r="M3249" s="214"/>
      <c r="N3249" s="214"/>
      <c r="O3249" s="214"/>
      <c r="P3249" s="216"/>
    </row>
    <row r="3250" spans="2:16">
      <c r="B3250" s="267">
        <v>46314</v>
      </c>
      <c r="C3250" s="261" t="s">
        <v>11693</v>
      </c>
      <c r="D3250" s="261" t="s">
        <v>9995</v>
      </c>
      <c r="E3250" s="261" t="s">
        <v>6875</v>
      </c>
      <c r="F3250" s="261">
        <v>472.35865838453168</v>
      </c>
      <c r="G3250" s="261" t="s">
        <v>2922</v>
      </c>
      <c r="H3250" s="261" t="s">
        <v>2979</v>
      </c>
      <c r="I3250" s="261" t="s">
        <v>11065</v>
      </c>
      <c r="J3250" s="213"/>
      <c r="K3250" s="214"/>
      <c r="L3250" s="214"/>
      <c r="M3250" s="214"/>
      <c r="N3250" s="214"/>
      <c r="O3250" s="214"/>
      <c r="P3250" s="216"/>
    </row>
    <row r="3251" spans="2:16">
      <c r="B3251" s="267">
        <v>46314</v>
      </c>
      <c r="C3251" s="261" t="s">
        <v>11693</v>
      </c>
      <c r="D3251" s="261" t="s">
        <v>9995</v>
      </c>
      <c r="E3251" s="261" t="s">
        <v>6875</v>
      </c>
      <c r="F3251" s="261">
        <v>427.34216508641839</v>
      </c>
      <c r="G3251" s="261" t="s">
        <v>2937</v>
      </c>
      <c r="H3251" s="261" t="s">
        <v>2978</v>
      </c>
      <c r="I3251" s="261" t="s">
        <v>11066</v>
      </c>
      <c r="J3251" s="213"/>
      <c r="K3251" s="214"/>
      <c r="L3251" s="214"/>
      <c r="M3251" s="214"/>
      <c r="N3251" s="214"/>
      <c r="O3251" s="214"/>
      <c r="P3251" s="216"/>
    </row>
    <row r="3252" spans="2:16">
      <c r="B3252" s="267">
        <v>46314</v>
      </c>
      <c r="C3252" s="261" t="s">
        <v>11693</v>
      </c>
      <c r="D3252" s="261" t="s">
        <v>9995</v>
      </c>
      <c r="E3252" s="261" t="s">
        <v>6875</v>
      </c>
      <c r="F3252" s="261">
        <v>427.38056596368551</v>
      </c>
      <c r="G3252" s="261" t="s">
        <v>2937</v>
      </c>
      <c r="H3252" s="261" t="s">
        <v>2977</v>
      </c>
      <c r="I3252" s="261" t="s">
        <v>11067</v>
      </c>
      <c r="J3252" s="213"/>
      <c r="K3252" s="214"/>
      <c r="L3252" s="214"/>
      <c r="M3252" s="214"/>
      <c r="N3252" s="214"/>
      <c r="O3252" s="214"/>
      <c r="P3252" s="216"/>
    </row>
    <row r="3253" spans="2:16">
      <c r="B3253" s="267">
        <v>46314</v>
      </c>
      <c r="C3253" s="261" t="s">
        <v>11693</v>
      </c>
      <c r="D3253" s="261" t="s">
        <v>9995</v>
      </c>
      <c r="E3253" s="261" t="s">
        <v>6875</v>
      </c>
      <c r="F3253" s="261">
        <v>365.40786534175282</v>
      </c>
      <c r="G3253" s="261" t="s">
        <v>3022</v>
      </c>
      <c r="H3253" s="261" t="s">
        <v>2865</v>
      </c>
      <c r="I3253" s="261" t="s">
        <v>11068</v>
      </c>
      <c r="J3253" s="213"/>
      <c r="K3253" s="214"/>
      <c r="L3253" s="214"/>
      <c r="M3253" s="214"/>
      <c r="N3253" s="214"/>
      <c r="O3253" s="214"/>
      <c r="P3253" s="216"/>
    </row>
    <row r="3254" spans="2:16">
      <c r="B3254" s="267">
        <v>46314</v>
      </c>
      <c r="C3254" s="261" t="s">
        <v>11707</v>
      </c>
      <c r="D3254" s="261" t="s">
        <v>9995</v>
      </c>
      <c r="E3254" s="261" t="s">
        <v>3044</v>
      </c>
      <c r="F3254" s="261">
        <v>422.78859272412961</v>
      </c>
      <c r="G3254" s="261" t="s">
        <v>2992</v>
      </c>
      <c r="H3254" s="261" t="s">
        <v>2864</v>
      </c>
      <c r="I3254" s="261" t="s">
        <v>11069</v>
      </c>
      <c r="J3254" s="213"/>
      <c r="K3254" s="214"/>
      <c r="L3254" s="214"/>
      <c r="M3254" s="214"/>
      <c r="N3254" s="214"/>
      <c r="O3254" s="214"/>
      <c r="P3254" s="216"/>
    </row>
    <row r="3255" spans="2:16">
      <c r="B3255" s="267">
        <v>46314</v>
      </c>
      <c r="C3255" s="261" t="s">
        <v>11708</v>
      </c>
      <c r="D3255" s="261" t="s">
        <v>9995</v>
      </c>
      <c r="E3255" s="261" t="s">
        <v>3044</v>
      </c>
      <c r="F3255" s="261">
        <v>571.80820196587592</v>
      </c>
      <c r="G3255" s="261" t="s">
        <v>2984</v>
      </c>
      <c r="H3255" s="261" t="s">
        <v>2975</v>
      </c>
      <c r="I3255" s="261" t="s">
        <v>11070</v>
      </c>
      <c r="J3255" s="213"/>
      <c r="K3255" s="214"/>
      <c r="L3255" s="214"/>
      <c r="M3255" s="214"/>
      <c r="N3255" s="214"/>
      <c r="O3255" s="214"/>
      <c r="P3255" s="216"/>
    </row>
    <row r="3256" spans="2:16">
      <c r="B3256" s="267">
        <v>46314</v>
      </c>
      <c r="C3256" s="261" t="s">
        <v>11708</v>
      </c>
      <c r="D3256" s="261" t="s">
        <v>9995</v>
      </c>
      <c r="E3256" s="261" t="s">
        <v>3044</v>
      </c>
      <c r="F3256" s="261">
        <v>469.27261664252728</v>
      </c>
      <c r="G3256" s="261" t="s">
        <v>2985</v>
      </c>
      <c r="H3256" s="261" t="s">
        <v>2983</v>
      </c>
      <c r="I3256" s="261" t="s">
        <v>11071</v>
      </c>
      <c r="J3256" s="213"/>
      <c r="K3256" s="214"/>
      <c r="L3256" s="214"/>
      <c r="M3256" s="214"/>
      <c r="N3256" s="214"/>
      <c r="O3256" s="214"/>
      <c r="P3256" s="216"/>
    </row>
    <row r="3257" spans="2:16">
      <c r="B3257" s="267">
        <v>46314</v>
      </c>
      <c r="C3257" s="261" t="s">
        <v>11708</v>
      </c>
      <c r="D3257" s="261" t="s">
        <v>9995</v>
      </c>
      <c r="E3257" s="261" t="s">
        <v>3044</v>
      </c>
      <c r="F3257" s="261">
        <v>492.89456652849913</v>
      </c>
      <c r="G3257" s="261" t="s">
        <v>2985</v>
      </c>
      <c r="H3257" s="261" t="s">
        <v>2984</v>
      </c>
      <c r="I3257" s="261" t="s">
        <v>11072</v>
      </c>
      <c r="J3257" s="213"/>
      <c r="K3257" s="214"/>
      <c r="L3257" s="214"/>
      <c r="M3257" s="214"/>
      <c r="N3257" s="214"/>
      <c r="O3257" s="214"/>
      <c r="P3257" s="216"/>
    </row>
    <row r="3258" spans="2:16">
      <c r="B3258" s="267">
        <v>46314</v>
      </c>
      <c r="C3258" s="261" t="s">
        <v>11707</v>
      </c>
      <c r="D3258" s="261" t="s">
        <v>9995</v>
      </c>
      <c r="E3258" s="261" t="s">
        <v>3044</v>
      </c>
      <c r="F3258" s="261">
        <v>1546.9274851093071</v>
      </c>
      <c r="G3258" s="261" t="s">
        <v>2992</v>
      </c>
      <c r="H3258" s="261" t="s">
        <v>2945</v>
      </c>
      <c r="I3258" s="261" t="s">
        <v>11073</v>
      </c>
      <c r="J3258" s="213"/>
      <c r="K3258" s="214"/>
      <c r="L3258" s="214"/>
      <c r="M3258" s="214"/>
      <c r="N3258" s="214"/>
      <c r="O3258" s="214"/>
      <c r="P3258" s="216"/>
    </row>
    <row r="3259" spans="2:16">
      <c r="B3259" s="267">
        <v>46314</v>
      </c>
      <c r="C3259" s="261" t="s">
        <v>11707</v>
      </c>
      <c r="D3259" s="261" t="s">
        <v>9995</v>
      </c>
      <c r="E3259" s="261" t="s">
        <v>3044</v>
      </c>
      <c r="F3259" s="261">
        <v>419.62890287209302</v>
      </c>
      <c r="G3259" s="261" t="s">
        <v>2992</v>
      </c>
      <c r="H3259" s="261" t="s">
        <v>2865</v>
      </c>
      <c r="I3259" s="261" t="s">
        <v>11074</v>
      </c>
      <c r="J3259" s="213"/>
      <c r="K3259" s="214"/>
      <c r="L3259" s="214"/>
      <c r="M3259" s="214"/>
      <c r="N3259" s="214"/>
      <c r="O3259" s="214"/>
      <c r="P3259" s="216"/>
    </row>
    <row r="3260" spans="2:16">
      <c r="B3260" s="267">
        <v>46314</v>
      </c>
      <c r="C3260" s="261" t="s">
        <v>11710</v>
      </c>
      <c r="D3260" s="261" t="s">
        <v>9995</v>
      </c>
      <c r="E3260" s="261" t="s">
        <v>3044</v>
      </c>
      <c r="F3260" s="261">
        <v>847.67640130966902</v>
      </c>
      <c r="G3260" s="261" t="s">
        <v>3002</v>
      </c>
      <c r="H3260" s="261" t="s">
        <v>2945</v>
      </c>
      <c r="I3260" s="261" t="s">
        <v>11075</v>
      </c>
      <c r="J3260" s="213"/>
      <c r="K3260" s="214"/>
      <c r="L3260" s="214"/>
      <c r="M3260" s="214"/>
      <c r="N3260" s="214"/>
      <c r="O3260" s="214"/>
      <c r="P3260" s="216"/>
    </row>
    <row r="3261" spans="2:16">
      <c r="B3261" s="267">
        <v>46314</v>
      </c>
      <c r="C3261" s="261" t="s">
        <v>11708</v>
      </c>
      <c r="D3261" s="261" t="s">
        <v>9995</v>
      </c>
      <c r="E3261" s="261" t="s">
        <v>3037</v>
      </c>
      <c r="F3261" s="261">
        <v>476.81658262573183</v>
      </c>
      <c r="G3261" s="261" t="s">
        <v>7337</v>
      </c>
      <c r="H3261" s="261" t="s">
        <v>2864</v>
      </c>
      <c r="I3261" s="261" t="s">
        <v>11076</v>
      </c>
      <c r="J3261" s="213"/>
      <c r="K3261" s="214"/>
      <c r="L3261" s="214"/>
      <c r="M3261" s="214"/>
      <c r="N3261" s="214"/>
      <c r="O3261" s="214"/>
      <c r="P3261" s="216"/>
    </row>
    <row r="3262" spans="2:16">
      <c r="B3262" s="267">
        <v>46314</v>
      </c>
      <c r="C3262" s="261" t="s">
        <v>11708</v>
      </c>
      <c r="D3262" s="261" t="s">
        <v>9995</v>
      </c>
      <c r="E3262" s="261" t="s">
        <v>3037</v>
      </c>
      <c r="F3262" s="261">
        <v>787.61014009267092</v>
      </c>
      <c r="G3262" s="261" t="s">
        <v>7337</v>
      </c>
      <c r="H3262" s="261" t="s">
        <v>2865</v>
      </c>
      <c r="I3262" s="261" t="s">
        <v>11077</v>
      </c>
      <c r="J3262" s="213"/>
      <c r="K3262" s="214"/>
      <c r="L3262" s="214"/>
      <c r="M3262" s="214"/>
      <c r="N3262" s="214"/>
      <c r="O3262" s="214"/>
      <c r="P3262" s="216"/>
    </row>
    <row r="3263" spans="2:16">
      <c r="B3263" s="267">
        <v>46314</v>
      </c>
      <c r="C3263" s="261" t="s">
        <v>11708</v>
      </c>
      <c r="D3263" s="261" t="s">
        <v>9995</v>
      </c>
      <c r="E3263" s="261" t="s">
        <v>3037</v>
      </c>
      <c r="F3263" s="261">
        <v>618.31470873393118</v>
      </c>
      <c r="G3263" s="261" t="s">
        <v>7341</v>
      </c>
      <c r="H3263" s="261" t="s">
        <v>2978</v>
      </c>
      <c r="I3263" s="261" t="s">
        <v>11078</v>
      </c>
      <c r="J3263" s="213"/>
      <c r="K3263" s="214"/>
      <c r="L3263" s="214"/>
      <c r="M3263" s="214"/>
      <c r="N3263" s="214"/>
      <c r="O3263" s="214"/>
      <c r="P3263" s="216"/>
    </row>
    <row r="3264" spans="2:16">
      <c r="B3264" s="267">
        <v>46314</v>
      </c>
      <c r="C3264" s="261" t="s">
        <v>11708</v>
      </c>
      <c r="D3264" s="261" t="s">
        <v>9995</v>
      </c>
      <c r="E3264" s="261" t="s">
        <v>3037</v>
      </c>
      <c r="F3264" s="261">
        <v>448.14384156651789</v>
      </c>
      <c r="G3264" s="261" t="s">
        <v>7341</v>
      </c>
      <c r="H3264" s="261" t="s">
        <v>2977</v>
      </c>
      <c r="I3264" s="261" t="s">
        <v>11079</v>
      </c>
      <c r="J3264" s="213"/>
      <c r="K3264" s="214"/>
      <c r="L3264" s="214"/>
      <c r="M3264" s="214"/>
      <c r="N3264" s="214"/>
      <c r="O3264" s="214"/>
      <c r="P3264" s="216"/>
    </row>
    <row r="3265" spans="2:16">
      <c r="B3265" s="267">
        <v>46314</v>
      </c>
      <c r="C3265" s="261" t="s">
        <v>11708</v>
      </c>
      <c r="D3265" s="261" t="s">
        <v>9995</v>
      </c>
      <c r="E3265" s="261" t="s">
        <v>3037</v>
      </c>
      <c r="F3265" s="261">
        <v>448.14124433510011</v>
      </c>
      <c r="G3265" s="261" t="s">
        <v>7341</v>
      </c>
      <c r="H3265" s="261" t="s">
        <v>2976</v>
      </c>
      <c r="I3265" s="261" t="s">
        <v>11080</v>
      </c>
      <c r="J3265" s="213"/>
      <c r="K3265" s="214"/>
      <c r="L3265" s="214"/>
      <c r="M3265" s="214"/>
      <c r="N3265" s="214"/>
      <c r="O3265" s="214"/>
      <c r="P3265" s="216"/>
    </row>
    <row r="3266" spans="2:16">
      <c r="B3266" s="267">
        <v>46314</v>
      </c>
      <c r="C3266" s="261" t="s">
        <v>11708</v>
      </c>
      <c r="D3266" s="261" t="s">
        <v>9995</v>
      </c>
      <c r="E3266" s="261" t="s">
        <v>3037</v>
      </c>
      <c r="F3266" s="261">
        <v>818.01562034897506</v>
      </c>
      <c r="G3266" s="261" t="s">
        <v>7341</v>
      </c>
      <c r="H3266" s="261" t="s">
        <v>2866</v>
      </c>
      <c r="I3266" s="261" t="s">
        <v>11081</v>
      </c>
      <c r="J3266" s="213"/>
      <c r="K3266" s="214"/>
      <c r="L3266" s="214"/>
      <c r="M3266" s="214"/>
      <c r="N3266" s="214"/>
      <c r="O3266" s="214"/>
      <c r="P3266" s="216"/>
    </row>
    <row r="3267" spans="2:16">
      <c r="B3267" s="267">
        <v>46314</v>
      </c>
      <c r="C3267" s="261" t="s">
        <v>11708</v>
      </c>
      <c r="D3267" s="261" t="s">
        <v>9995</v>
      </c>
      <c r="E3267" s="261" t="s">
        <v>3037</v>
      </c>
      <c r="F3267" s="261">
        <v>473.31686815619469</v>
      </c>
      <c r="G3267" s="261" t="s">
        <v>7341</v>
      </c>
      <c r="H3267" s="261" t="s">
        <v>2916</v>
      </c>
      <c r="I3267" s="261" t="s">
        <v>11082</v>
      </c>
      <c r="J3267" s="213"/>
      <c r="K3267" s="214"/>
      <c r="L3267" s="214"/>
      <c r="M3267" s="214"/>
      <c r="N3267" s="214"/>
      <c r="O3267" s="214"/>
      <c r="P3267" s="216"/>
    </row>
    <row r="3268" spans="2:16">
      <c r="B3268" s="267">
        <v>46314</v>
      </c>
      <c r="C3268" s="261" t="s">
        <v>11708</v>
      </c>
      <c r="D3268" s="261" t="s">
        <v>9995</v>
      </c>
      <c r="E3268" s="261" t="s">
        <v>3037</v>
      </c>
      <c r="F3268" s="261">
        <v>631.10932030528784</v>
      </c>
      <c r="G3268" s="261" t="s">
        <v>7341</v>
      </c>
      <c r="H3268" s="261" t="s">
        <v>2865</v>
      </c>
      <c r="I3268" s="261" t="s">
        <v>11083</v>
      </c>
      <c r="J3268" s="213"/>
      <c r="K3268" s="214"/>
      <c r="L3268" s="214"/>
      <c r="M3268" s="214"/>
      <c r="N3268" s="214"/>
      <c r="O3268" s="214"/>
      <c r="P3268" s="216"/>
    </row>
    <row r="3269" spans="2:16">
      <c r="B3269" s="267">
        <v>46314</v>
      </c>
      <c r="C3269" s="261" t="s">
        <v>11708</v>
      </c>
      <c r="D3269" s="261" t="s">
        <v>9995</v>
      </c>
      <c r="E3269" s="261" t="s">
        <v>3037</v>
      </c>
      <c r="F3269" s="261">
        <v>534.99054391309619</v>
      </c>
      <c r="G3269" s="261" t="s">
        <v>7341</v>
      </c>
      <c r="H3269" s="261" t="s">
        <v>2975</v>
      </c>
      <c r="I3269" s="261" t="s">
        <v>11084</v>
      </c>
      <c r="J3269" s="213"/>
      <c r="K3269" s="214"/>
      <c r="L3269" s="214"/>
      <c r="M3269" s="214"/>
      <c r="N3269" s="214"/>
      <c r="O3269" s="214"/>
      <c r="P3269" s="216"/>
    </row>
    <row r="3270" spans="2:16">
      <c r="B3270" s="267">
        <v>46314</v>
      </c>
      <c r="C3270" s="261" t="s">
        <v>11708</v>
      </c>
      <c r="D3270" s="261" t="s">
        <v>9995</v>
      </c>
      <c r="E3270" s="261" t="s">
        <v>3037</v>
      </c>
      <c r="F3270" s="261">
        <v>439.94152279943228</v>
      </c>
      <c r="G3270" s="261" t="s">
        <v>7341</v>
      </c>
      <c r="H3270" s="261" t="s">
        <v>2864</v>
      </c>
      <c r="I3270" s="261" t="s">
        <v>11085</v>
      </c>
      <c r="J3270" s="213"/>
      <c r="K3270" s="214"/>
      <c r="L3270" s="214"/>
      <c r="M3270" s="214"/>
      <c r="N3270" s="214"/>
      <c r="O3270" s="214"/>
      <c r="P3270" s="216"/>
    </row>
    <row r="3271" spans="2:16">
      <c r="B3271" s="267">
        <v>46314</v>
      </c>
      <c r="C3271" s="261" t="s">
        <v>11708</v>
      </c>
      <c r="D3271" s="261" t="s">
        <v>9995</v>
      </c>
      <c r="E3271" s="261" t="s">
        <v>3037</v>
      </c>
      <c r="F3271" s="261">
        <v>439.9413307569921</v>
      </c>
      <c r="G3271" s="261" t="s">
        <v>7341</v>
      </c>
      <c r="H3271" s="261" t="s">
        <v>2945</v>
      </c>
      <c r="I3271" s="261" t="s">
        <v>11086</v>
      </c>
      <c r="J3271" s="213"/>
      <c r="K3271" s="214"/>
      <c r="L3271" s="214"/>
      <c r="M3271" s="214"/>
      <c r="N3271" s="214"/>
      <c r="O3271" s="214"/>
      <c r="P3271" s="216"/>
    </row>
    <row r="3272" spans="2:16">
      <c r="B3272" s="267">
        <v>46314</v>
      </c>
      <c r="C3272" s="261" t="s">
        <v>11708</v>
      </c>
      <c r="D3272" s="261" t="s">
        <v>9995</v>
      </c>
      <c r="E3272" s="261" t="s">
        <v>3037</v>
      </c>
      <c r="F3272" s="261">
        <v>854.55539651401341</v>
      </c>
      <c r="G3272" s="261" t="s">
        <v>7341</v>
      </c>
      <c r="H3272" s="261" t="s">
        <v>2974</v>
      </c>
      <c r="I3272" s="261" t="s">
        <v>11087</v>
      </c>
      <c r="J3272" s="213"/>
      <c r="K3272" s="214"/>
      <c r="L3272" s="214"/>
      <c r="M3272" s="214"/>
      <c r="N3272" s="214"/>
      <c r="O3272" s="214"/>
      <c r="P3272" s="216"/>
    </row>
    <row r="3273" spans="2:16">
      <c r="B3273" s="267">
        <v>46314</v>
      </c>
      <c r="C3273" s="261" t="s">
        <v>11711</v>
      </c>
      <c r="D3273" s="261" t="s">
        <v>9995</v>
      </c>
      <c r="E3273" s="261" t="s">
        <v>3037</v>
      </c>
      <c r="F3273" s="261">
        <v>1505.0660425331439</v>
      </c>
      <c r="G3273" s="261" t="s">
        <v>2997</v>
      </c>
      <c r="H3273" s="261" t="s">
        <v>2978</v>
      </c>
      <c r="I3273" s="261" t="s">
        <v>11088</v>
      </c>
      <c r="J3273" s="213"/>
      <c r="K3273" s="214"/>
      <c r="L3273" s="214"/>
      <c r="M3273" s="214"/>
      <c r="N3273" s="214"/>
      <c r="O3273" s="214"/>
      <c r="P3273" s="216"/>
    </row>
    <row r="3274" spans="2:16">
      <c r="B3274" s="267">
        <v>46314</v>
      </c>
      <c r="C3274" s="261" t="s">
        <v>11711</v>
      </c>
      <c r="D3274" s="261" t="s">
        <v>9995</v>
      </c>
      <c r="E3274" s="261" t="s">
        <v>3037</v>
      </c>
      <c r="F3274" s="261">
        <v>799.05908585898578</v>
      </c>
      <c r="G3274" s="261" t="s">
        <v>2997</v>
      </c>
      <c r="H3274" s="261" t="s">
        <v>2916</v>
      </c>
      <c r="I3274" s="261" t="s">
        <v>11089</v>
      </c>
      <c r="J3274" s="213"/>
      <c r="K3274" s="214"/>
      <c r="L3274" s="214"/>
      <c r="M3274" s="214"/>
      <c r="N3274" s="214"/>
      <c r="O3274" s="214"/>
      <c r="P3274" s="216"/>
    </row>
    <row r="3275" spans="2:16">
      <c r="B3275" s="267">
        <v>46314</v>
      </c>
      <c r="C3275" s="261" t="s">
        <v>11711</v>
      </c>
      <c r="D3275" s="261" t="s">
        <v>9995</v>
      </c>
      <c r="E3275" s="261" t="s">
        <v>3037</v>
      </c>
      <c r="F3275" s="261">
        <v>976.02375167421997</v>
      </c>
      <c r="G3275" s="261" t="s">
        <v>2997</v>
      </c>
      <c r="H3275" s="261" t="s">
        <v>2977</v>
      </c>
      <c r="I3275" s="261" t="s">
        <v>11090</v>
      </c>
      <c r="J3275" s="213"/>
      <c r="K3275" s="214"/>
      <c r="L3275" s="214"/>
      <c r="M3275" s="214"/>
      <c r="N3275" s="214"/>
      <c r="O3275" s="214"/>
      <c r="P3275" s="216"/>
    </row>
    <row r="3276" spans="2:16">
      <c r="B3276" s="267">
        <v>46314</v>
      </c>
      <c r="C3276" s="261" t="s">
        <v>11711</v>
      </c>
      <c r="D3276" s="261" t="s">
        <v>9995</v>
      </c>
      <c r="E3276" s="261" t="s">
        <v>3037</v>
      </c>
      <c r="F3276" s="261">
        <v>766.69774850085378</v>
      </c>
      <c r="G3276" s="261" t="s">
        <v>2997</v>
      </c>
      <c r="H3276" s="261" t="s">
        <v>2976</v>
      </c>
      <c r="I3276" s="261" t="s">
        <v>11091</v>
      </c>
      <c r="J3276" s="213"/>
      <c r="K3276" s="214"/>
      <c r="L3276" s="214"/>
      <c r="M3276" s="214"/>
      <c r="N3276" s="214"/>
      <c r="O3276" s="214"/>
      <c r="P3276" s="216"/>
    </row>
    <row r="3277" spans="2:16">
      <c r="B3277" s="267">
        <v>46314</v>
      </c>
      <c r="C3277" s="261" t="s">
        <v>11711</v>
      </c>
      <c r="D3277" s="261" t="s">
        <v>9995</v>
      </c>
      <c r="E3277" s="261" t="s">
        <v>3037</v>
      </c>
      <c r="F3277" s="261">
        <v>681.88395249471068</v>
      </c>
      <c r="G3277" s="261" t="s">
        <v>2997</v>
      </c>
      <c r="H3277" s="261" t="s">
        <v>2917</v>
      </c>
      <c r="I3277" s="261" t="s">
        <v>11092</v>
      </c>
      <c r="J3277" s="213"/>
      <c r="K3277" s="214"/>
      <c r="L3277" s="214"/>
      <c r="M3277" s="214"/>
      <c r="N3277" s="214"/>
      <c r="O3277" s="214"/>
      <c r="P3277" s="216"/>
    </row>
    <row r="3278" spans="2:16">
      <c r="B3278" s="267">
        <v>46314</v>
      </c>
      <c r="C3278" s="261" t="s">
        <v>11711</v>
      </c>
      <c r="D3278" s="261" t="s">
        <v>9995</v>
      </c>
      <c r="E3278" s="261" t="s">
        <v>3037</v>
      </c>
      <c r="F3278" s="261">
        <v>772.47013823129237</v>
      </c>
      <c r="G3278" s="261" t="s">
        <v>2995</v>
      </c>
      <c r="H3278" s="261" t="s">
        <v>2918</v>
      </c>
      <c r="I3278" s="261" t="s">
        <v>11093</v>
      </c>
      <c r="J3278" s="213"/>
      <c r="K3278" s="214"/>
      <c r="L3278" s="214"/>
      <c r="M3278" s="214"/>
      <c r="N3278" s="214"/>
      <c r="O3278" s="214"/>
      <c r="P3278" s="216"/>
    </row>
    <row r="3279" spans="2:16">
      <c r="B3279" s="267">
        <v>46314</v>
      </c>
      <c r="C3279" s="261" t="s">
        <v>11711</v>
      </c>
      <c r="D3279" s="261" t="s">
        <v>9995</v>
      </c>
      <c r="E3279" s="261" t="s">
        <v>3037</v>
      </c>
      <c r="F3279" s="261">
        <v>1011.134763906943</v>
      </c>
      <c r="G3279" s="261" t="s">
        <v>2995</v>
      </c>
      <c r="H3279" s="261" t="s">
        <v>2864</v>
      </c>
      <c r="I3279" s="261" t="s">
        <v>11094</v>
      </c>
      <c r="J3279" s="213"/>
      <c r="K3279" s="214"/>
      <c r="L3279" s="214"/>
      <c r="M3279" s="214"/>
      <c r="N3279" s="214"/>
      <c r="O3279" s="214"/>
      <c r="P3279" s="216"/>
    </row>
    <row r="3280" spans="2:16">
      <c r="B3280" s="267">
        <v>46314</v>
      </c>
      <c r="C3280" s="261" t="s">
        <v>11712</v>
      </c>
      <c r="D3280" s="261" t="s">
        <v>9995</v>
      </c>
      <c r="E3280" s="261" t="s">
        <v>3041</v>
      </c>
      <c r="F3280" s="261">
        <v>4355.0163001582259</v>
      </c>
      <c r="G3280" s="261" t="s">
        <v>2996</v>
      </c>
      <c r="H3280" s="261" t="s">
        <v>2916</v>
      </c>
      <c r="I3280" s="261" t="s">
        <v>11095</v>
      </c>
      <c r="J3280" s="213"/>
      <c r="K3280" s="214"/>
      <c r="L3280" s="214"/>
      <c r="M3280" s="214"/>
      <c r="N3280" s="214"/>
      <c r="O3280" s="214"/>
      <c r="P3280" s="216"/>
    </row>
    <row r="3281" spans="2:16">
      <c r="B3281" s="267">
        <v>46314</v>
      </c>
      <c r="C3281" s="261" t="s">
        <v>11711</v>
      </c>
      <c r="D3281" s="261" t="s">
        <v>9995</v>
      </c>
      <c r="E3281" s="261" t="s">
        <v>3041</v>
      </c>
      <c r="F3281" s="261">
        <v>2122.45078378683</v>
      </c>
      <c r="G3281" s="261" t="s">
        <v>2999</v>
      </c>
      <c r="H3281" s="261" t="s">
        <v>11096</v>
      </c>
      <c r="I3281" s="261" t="s">
        <v>11097</v>
      </c>
      <c r="J3281" s="213"/>
      <c r="K3281" s="214"/>
      <c r="L3281" s="214"/>
      <c r="M3281" s="214"/>
      <c r="N3281" s="214"/>
      <c r="O3281" s="214"/>
      <c r="P3281" s="216"/>
    </row>
    <row r="3282" spans="2:16">
      <c r="B3282" s="267">
        <v>46314</v>
      </c>
      <c r="C3282" s="261" t="s">
        <v>11695</v>
      </c>
      <c r="D3282" s="261" t="s">
        <v>9995</v>
      </c>
      <c r="E3282" s="261" t="s">
        <v>3041</v>
      </c>
      <c r="F3282" s="261">
        <v>503.92093839030707</v>
      </c>
      <c r="G3282" s="261" t="s">
        <v>2974</v>
      </c>
      <c r="H3282" s="261" t="s">
        <v>2977</v>
      </c>
      <c r="I3282" s="261" t="s">
        <v>11098</v>
      </c>
      <c r="J3282" s="213"/>
      <c r="K3282" s="214"/>
      <c r="L3282" s="214"/>
      <c r="M3282" s="214"/>
      <c r="N3282" s="214"/>
      <c r="O3282" s="214"/>
      <c r="P3282" s="216"/>
    </row>
    <row r="3283" spans="2:16">
      <c r="B3283" s="267">
        <v>46314</v>
      </c>
      <c r="C3283" s="261" t="s">
        <v>11708</v>
      </c>
      <c r="D3283" s="261" t="s">
        <v>9995</v>
      </c>
      <c r="E3283" s="261" t="s">
        <v>3041</v>
      </c>
      <c r="F3283" s="261">
        <v>898.51302454725374</v>
      </c>
      <c r="G3283" s="261" t="s">
        <v>7336</v>
      </c>
      <c r="H3283" s="261" t="s">
        <v>2976</v>
      </c>
      <c r="I3283" s="261" t="s">
        <v>11099</v>
      </c>
      <c r="J3283" s="213"/>
      <c r="K3283" s="214"/>
      <c r="L3283" s="214"/>
      <c r="M3283" s="214"/>
      <c r="N3283" s="214"/>
      <c r="O3283" s="214"/>
      <c r="P3283" s="216"/>
    </row>
    <row r="3284" spans="2:16">
      <c r="B3284" s="267">
        <v>46314</v>
      </c>
      <c r="C3284" s="261" t="s">
        <v>11708</v>
      </c>
      <c r="D3284" s="261" t="s">
        <v>9995</v>
      </c>
      <c r="E3284" s="261" t="s">
        <v>3041</v>
      </c>
      <c r="F3284" s="261">
        <v>1314.1366119717709</v>
      </c>
      <c r="G3284" s="261" t="s">
        <v>7336</v>
      </c>
      <c r="H3284" s="261" t="s">
        <v>2977</v>
      </c>
      <c r="I3284" s="261" t="s">
        <v>11100</v>
      </c>
      <c r="J3284" s="213"/>
      <c r="K3284" s="214"/>
      <c r="L3284" s="214"/>
      <c r="M3284" s="214"/>
      <c r="N3284" s="214"/>
      <c r="O3284" s="214"/>
      <c r="P3284" s="216"/>
    </row>
    <row r="3285" spans="2:16">
      <c r="B3285" s="267">
        <v>46314</v>
      </c>
      <c r="C3285" s="261" t="s">
        <v>11708</v>
      </c>
      <c r="D3285" s="261" t="s">
        <v>9995</v>
      </c>
      <c r="E3285" s="261" t="s">
        <v>3041</v>
      </c>
      <c r="F3285" s="261">
        <v>682.2207126673311</v>
      </c>
      <c r="G3285" s="261" t="s">
        <v>7336</v>
      </c>
      <c r="H3285" s="261" t="s">
        <v>2978</v>
      </c>
      <c r="I3285" s="261" t="s">
        <v>11101</v>
      </c>
      <c r="J3285" s="213"/>
      <c r="K3285" s="214"/>
      <c r="L3285" s="214"/>
      <c r="M3285" s="214"/>
      <c r="N3285" s="214"/>
      <c r="O3285" s="214"/>
      <c r="P3285" s="216"/>
    </row>
    <row r="3286" spans="2:16">
      <c r="B3286" s="267">
        <v>46314</v>
      </c>
      <c r="C3286" s="261" t="s">
        <v>11708</v>
      </c>
      <c r="D3286" s="261" t="s">
        <v>9995</v>
      </c>
      <c r="E3286" s="261" t="s">
        <v>3041</v>
      </c>
      <c r="F3286" s="261">
        <v>682.22472858801484</v>
      </c>
      <c r="G3286" s="261" t="s">
        <v>7336</v>
      </c>
      <c r="H3286" s="261" t="s">
        <v>2916</v>
      </c>
      <c r="I3286" s="261" t="s">
        <v>11102</v>
      </c>
      <c r="J3286" s="213"/>
      <c r="K3286" s="214"/>
      <c r="L3286" s="214"/>
      <c r="M3286" s="214"/>
      <c r="N3286" s="214"/>
      <c r="O3286" s="214"/>
      <c r="P3286" s="216"/>
    </row>
    <row r="3287" spans="2:16">
      <c r="B3287" s="267">
        <v>46314</v>
      </c>
      <c r="C3287" s="261" t="s">
        <v>11708</v>
      </c>
      <c r="D3287" s="261" t="s">
        <v>9995</v>
      </c>
      <c r="E3287" s="261" t="s">
        <v>3041</v>
      </c>
      <c r="F3287" s="261">
        <v>874.10159420967102</v>
      </c>
      <c r="G3287" s="261" t="s">
        <v>7336</v>
      </c>
      <c r="H3287" s="261" t="s">
        <v>2865</v>
      </c>
      <c r="I3287" s="261" t="s">
        <v>11103</v>
      </c>
      <c r="J3287" s="213"/>
      <c r="K3287" s="214"/>
      <c r="L3287" s="214"/>
      <c r="M3287" s="214"/>
      <c r="N3287" s="214"/>
      <c r="O3287" s="214"/>
      <c r="P3287" s="216"/>
    </row>
    <row r="3288" spans="2:16">
      <c r="B3288" s="267">
        <v>46314</v>
      </c>
      <c r="C3288" s="261" t="s">
        <v>11652</v>
      </c>
      <c r="D3288" s="261" t="s">
        <v>9995</v>
      </c>
      <c r="E3288" s="261" t="s">
        <v>3041</v>
      </c>
      <c r="F3288" s="261">
        <v>763.66899059520438</v>
      </c>
      <c r="G3288" s="261" t="s">
        <v>11104</v>
      </c>
      <c r="H3288" s="261" t="s">
        <v>2865</v>
      </c>
      <c r="I3288" s="261" t="s">
        <v>11105</v>
      </c>
      <c r="J3288" s="213"/>
      <c r="K3288" s="214"/>
      <c r="L3288" s="214"/>
      <c r="M3288" s="214"/>
      <c r="N3288" s="214"/>
      <c r="O3288" s="214"/>
      <c r="P3288" s="216"/>
    </row>
    <row r="3289" spans="2:16">
      <c r="B3289" s="267">
        <v>46314</v>
      </c>
      <c r="C3289" s="261" t="s">
        <v>11652</v>
      </c>
      <c r="D3289" s="261" t="s">
        <v>9995</v>
      </c>
      <c r="E3289" s="261" t="s">
        <v>3041</v>
      </c>
      <c r="F3289" s="261">
        <v>264.00864669773728</v>
      </c>
      <c r="G3289" s="261" t="s">
        <v>11104</v>
      </c>
      <c r="H3289" s="261" t="s">
        <v>2980</v>
      </c>
      <c r="I3289" s="261" t="s">
        <v>11106</v>
      </c>
      <c r="J3289" s="213"/>
      <c r="K3289" s="214"/>
      <c r="L3289" s="214"/>
      <c r="M3289" s="214"/>
      <c r="N3289" s="214"/>
      <c r="O3289" s="214"/>
      <c r="P3289" s="216"/>
    </row>
    <row r="3290" spans="2:16">
      <c r="B3290" s="267">
        <v>46314</v>
      </c>
      <c r="C3290" s="261" t="s">
        <v>11713</v>
      </c>
      <c r="D3290" s="261" t="s">
        <v>9995</v>
      </c>
      <c r="E3290" s="261" t="s">
        <v>3047</v>
      </c>
      <c r="F3290" s="261">
        <v>490.75593230128288</v>
      </c>
      <c r="G3290" s="261" t="s">
        <v>2939</v>
      </c>
      <c r="H3290" s="261" t="s">
        <v>2937</v>
      </c>
      <c r="I3290" s="261" t="s">
        <v>11107</v>
      </c>
      <c r="J3290" s="213"/>
      <c r="K3290" s="214"/>
      <c r="L3290" s="214"/>
      <c r="M3290" s="214"/>
      <c r="N3290" s="214"/>
      <c r="O3290" s="214"/>
      <c r="P3290" s="216"/>
    </row>
    <row r="3291" spans="2:16">
      <c r="B3291" s="267">
        <v>46314</v>
      </c>
      <c r="C3291" s="261" t="s">
        <v>11713</v>
      </c>
      <c r="D3291" s="261" t="s">
        <v>9995</v>
      </c>
      <c r="E3291" s="261" t="s">
        <v>3047</v>
      </c>
      <c r="F3291" s="261">
        <v>734.33648346248083</v>
      </c>
      <c r="G3291" s="261" t="s">
        <v>2939</v>
      </c>
      <c r="H3291" s="261" t="s">
        <v>2936</v>
      </c>
      <c r="I3291" s="261" t="s">
        <v>11108</v>
      </c>
      <c r="J3291" s="213"/>
      <c r="K3291" s="214"/>
      <c r="L3291" s="214"/>
      <c r="M3291" s="214"/>
      <c r="N3291" s="214"/>
      <c r="O3291" s="214"/>
      <c r="P3291" s="216"/>
    </row>
    <row r="3292" spans="2:16">
      <c r="B3292" s="267">
        <v>46314</v>
      </c>
      <c r="C3292" s="261" t="s">
        <v>11713</v>
      </c>
      <c r="D3292" s="261" t="s">
        <v>9995</v>
      </c>
      <c r="E3292" s="261" t="s">
        <v>3047</v>
      </c>
      <c r="F3292" s="261">
        <v>454.18319033645088</v>
      </c>
      <c r="G3292" s="261" t="s">
        <v>2866</v>
      </c>
      <c r="H3292" s="261" t="s">
        <v>2982</v>
      </c>
      <c r="I3292" s="261" t="s">
        <v>11109</v>
      </c>
      <c r="J3292" s="213"/>
      <c r="K3292" s="214"/>
      <c r="L3292" s="214"/>
      <c r="M3292" s="214"/>
      <c r="N3292" s="214"/>
      <c r="O3292" s="214"/>
      <c r="P3292" s="216"/>
    </row>
    <row r="3293" spans="2:16">
      <c r="B3293" s="267">
        <v>46314</v>
      </c>
      <c r="C3293" s="261" t="s">
        <v>11713</v>
      </c>
      <c r="D3293" s="261" t="s">
        <v>9995</v>
      </c>
      <c r="E3293" s="261" t="s">
        <v>3047</v>
      </c>
      <c r="F3293" s="261">
        <v>457.73861835245037</v>
      </c>
      <c r="G3293" s="261" t="s">
        <v>2866</v>
      </c>
      <c r="H3293" s="261" t="s">
        <v>2981</v>
      </c>
      <c r="I3293" s="261" t="s">
        <v>11110</v>
      </c>
      <c r="J3293" s="213"/>
      <c r="K3293" s="214"/>
      <c r="L3293" s="214"/>
      <c r="M3293" s="214"/>
      <c r="N3293" s="214"/>
      <c r="O3293" s="214"/>
      <c r="P3293" s="216"/>
    </row>
    <row r="3294" spans="2:16">
      <c r="B3294" s="267">
        <v>46314</v>
      </c>
      <c r="C3294" s="261" t="s">
        <v>11713</v>
      </c>
      <c r="D3294" s="261" t="s">
        <v>9995</v>
      </c>
      <c r="E3294" s="261" t="s">
        <v>3047</v>
      </c>
      <c r="F3294" s="261">
        <v>443.11683765426278</v>
      </c>
      <c r="G3294" s="261" t="s">
        <v>2866</v>
      </c>
      <c r="H3294" s="261" t="s">
        <v>2980</v>
      </c>
      <c r="I3294" s="261" t="s">
        <v>11111</v>
      </c>
      <c r="J3294" s="213"/>
      <c r="K3294" s="214"/>
      <c r="L3294" s="214"/>
      <c r="M3294" s="214"/>
      <c r="N3294" s="214"/>
      <c r="O3294" s="214"/>
      <c r="P3294" s="216"/>
    </row>
    <row r="3295" spans="2:16">
      <c r="B3295" s="267">
        <v>46314</v>
      </c>
      <c r="C3295" s="261" t="s">
        <v>11713</v>
      </c>
      <c r="D3295" s="261" t="s">
        <v>9995</v>
      </c>
      <c r="E3295" s="261" t="s">
        <v>3047</v>
      </c>
      <c r="F3295" s="261">
        <v>482.75078920088708</v>
      </c>
      <c r="G3295" s="261" t="s">
        <v>2938</v>
      </c>
      <c r="H3295" s="261" t="s">
        <v>2935</v>
      </c>
      <c r="I3295" s="261" t="s">
        <v>11112</v>
      </c>
      <c r="J3295" s="213"/>
      <c r="K3295" s="214"/>
      <c r="L3295" s="214"/>
      <c r="M3295" s="214"/>
      <c r="N3295" s="214"/>
      <c r="O3295" s="214"/>
      <c r="P3295" s="216"/>
    </row>
    <row r="3296" spans="2:16">
      <c r="B3296" s="267">
        <v>46314</v>
      </c>
      <c r="C3296" s="261" t="s">
        <v>11713</v>
      </c>
      <c r="D3296" s="261" t="s">
        <v>9995</v>
      </c>
      <c r="E3296" s="261" t="s">
        <v>3047</v>
      </c>
      <c r="F3296" s="261">
        <v>483.84376780316228</v>
      </c>
      <c r="G3296" s="261" t="s">
        <v>2938</v>
      </c>
      <c r="H3296" s="261" t="s">
        <v>2936</v>
      </c>
      <c r="I3296" s="261" t="s">
        <v>11113</v>
      </c>
      <c r="J3296" s="213"/>
      <c r="K3296" s="214"/>
      <c r="L3296" s="214"/>
      <c r="M3296" s="214"/>
      <c r="N3296" s="214"/>
      <c r="O3296" s="214"/>
      <c r="P3296" s="216"/>
    </row>
    <row r="3297" spans="2:16">
      <c r="B3297" s="267">
        <v>46314</v>
      </c>
      <c r="C3297" s="261" t="s">
        <v>11713</v>
      </c>
      <c r="D3297" s="261" t="s">
        <v>9995</v>
      </c>
      <c r="E3297" s="261" t="s">
        <v>3047</v>
      </c>
      <c r="F3297" s="261">
        <v>744.84181318059564</v>
      </c>
      <c r="G3297" s="261" t="s">
        <v>2938</v>
      </c>
      <c r="H3297" s="261" t="s">
        <v>2865</v>
      </c>
      <c r="I3297" s="261" t="s">
        <v>11114</v>
      </c>
      <c r="J3297" s="213"/>
      <c r="K3297" s="214"/>
      <c r="L3297" s="214"/>
      <c r="M3297" s="214"/>
      <c r="N3297" s="214"/>
      <c r="O3297" s="214"/>
      <c r="P3297" s="216"/>
    </row>
    <row r="3298" spans="2:16">
      <c r="B3298" s="267">
        <v>46315</v>
      </c>
      <c r="C3298" s="261" t="s">
        <v>11662</v>
      </c>
      <c r="D3298" s="261" t="s">
        <v>9995</v>
      </c>
      <c r="E3298" s="261" t="s">
        <v>3043</v>
      </c>
      <c r="F3298" s="261">
        <v>308.74384480397572</v>
      </c>
      <c r="G3298" s="261"/>
      <c r="H3298" s="261" t="s">
        <v>11115</v>
      </c>
      <c r="I3298" s="261" t="s">
        <v>3055</v>
      </c>
      <c r="J3298" s="213"/>
      <c r="K3298" s="214"/>
      <c r="L3298" s="214"/>
      <c r="M3298" s="214"/>
      <c r="N3298" s="214"/>
      <c r="O3298" s="214"/>
      <c r="P3298" s="216"/>
    </row>
    <row r="3299" spans="2:16">
      <c r="B3299" s="267">
        <v>46315</v>
      </c>
      <c r="C3299" s="261" t="s">
        <v>11696</v>
      </c>
      <c r="D3299" s="261" t="s">
        <v>9995</v>
      </c>
      <c r="E3299" s="261" t="s">
        <v>3043</v>
      </c>
      <c r="F3299" s="261">
        <v>667.56365095637739</v>
      </c>
      <c r="G3299" s="261" t="s">
        <v>7329</v>
      </c>
      <c r="H3299" s="261" t="s">
        <v>2865</v>
      </c>
      <c r="I3299" s="261" t="s">
        <v>11116</v>
      </c>
      <c r="J3299" s="213"/>
      <c r="K3299" s="214"/>
      <c r="L3299" s="214"/>
      <c r="M3299" s="214"/>
      <c r="N3299" s="214"/>
      <c r="O3299" s="214"/>
      <c r="P3299" s="216"/>
    </row>
    <row r="3300" spans="2:16">
      <c r="B3300" s="267">
        <v>46315</v>
      </c>
      <c r="C3300" s="261" t="s">
        <v>11696</v>
      </c>
      <c r="D3300" s="261" t="s">
        <v>9995</v>
      </c>
      <c r="E3300" s="261" t="s">
        <v>3043</v>
      </c>
      <c r="F3300" s="261">
        <v>473.319943331182</v>
      </c>
      <c r="G3300" s="261" t="s">
        <v>7334</v>
      </c>
      <c r="H3300" s="261" t="s">
        <v>2981</v>
      </c>
      <c r="I3300" s="261" t="s">
        <v>11117</v>
      </c>
      <c r="J3300" s="213"/>
      <c r="K3300" s="214"/>
      <c r="L3300" s="214"/>
      <c r="M3300" s="214"/>
      <c r="N3300" s="214"/>
      <c r="O3300" s="214"/>
      <c r="P3300" s="216"/>
    </row>
    <row r="3301" spans="2:16">
      <c r="B3301" s="267">
        <v>46315</v>
      </c>
      <c r="C3301" s="261" t="s">
        <v>11696</v>
      </c>
      <c r="D3301" s="261" t="s">
        <v>9995</v>
      </c>
      <c r="E3301" s="261" t="s">
        <v>3043</v>
      </c>
      <c r="F3301" s="261">
        <v>433.35547463223338</v>
      </c>
      <c r="G3301" s="261" t="s">
        <v>7333</v>
      </c>
      <c r="H3301" s="261" t="s">
        <v>2987</v>
      </c>
      <c r="I3301" s="261" t="s">
        <v>11118</v>
      </c>
      <c r="J3301" s="213"/>
      <c r="K3301" s="214"/>
      <c r="L3301" s="214"/>
      <c r="M3301" s="214"/>
      <c r="N3301" s="214"/>
      <c r="O3301" s="214"/>
      <c r="P3301" s="216"/>
    </row>
    <row r="3302" spans="2:16">
      <c r="B3302" s="267">
        <v>46315</v>
      </c>
      <c r="C3302" s="261" t="s">
        <v>11696</v>
      </c>
      <c r="D3302" s="261" t="s">
        <v>9995</v>
      </c>
      <c r="E3302" s="261" t="s">
        <v>3043</v>
      </c>
      <c r="F3302" s="261">
        <v>433.35539923235768</v>
      </c>
      <c r="G3302" s="261" t="s">
        <v>7333</v>
      </c>
      <c r="H3302" s="261" t="s">
        <v>7327</v>
      </c>
      <c r="I3302" s="261" t="s">
        <v>11119</v>
      </c>
      <c r="J3302" s="213"/>
      <c r="K3302" s="214"/>
      <c r="L3302" s="214"/>
      <c r="M3302" s="214"/>
      <c r="N3302" s="214"/>
      <c r="O3302" s="214"/>
      <c r="P3302" s="216"/>
    </row>
    <row r="3303" spans="2:16">
      <c r="B3303" s="267">
        <v>46315</v>
      </c>
      <c r="C3303" s="261" t="s">
        <v>11696</v>
      </c>
      <c r="D3303" s="261" t="s">
        <v>9995</v>
      </c>
      <c r="E3303" s="261" t="s">
        <v>3043</v>
      </c>
      <c r="F3303" s="261">
        <v>433.35576369613409</v>
      </c>
      <c r="G3303" s="261" t="s">
        <v>7333</v>
      </c>
      <c r="H3303" s="261" t="s">
        <v>2988</v>
      </c>
      <c r="I3303" s="261" t="s">
        <v>11120</v>
      </c>
      <c r="J3303" s="213"/>
      <c r="K3303" s="214"/>
      <c r="L3303" s="214"/>
      <c r="M3303" s="214"/>
      <c r="N3303" s="214"/>
      <c r="O3303" s="214"/>
      <c r="P3303" s="216"/>
    </row>
    <row r="3304" spans="2:16">
      <c r="B3304" s="267">
        <v>46315</v>
      </c>
      <c r="C3304" s="261" t="s">
        <v>11696</v>
      </c>
      <c r="D3304" s="261" t="s">
        <v>9995</v>
      </c>
      <c r="E3304" s="261" t="s">
        <v>3043</v>
      </c>
      <c r="F3304" s="261">
        <v>462.65875423699617</v>
      </c>
      <c r="G3304" s="261" t="s">
        <v>3001</v>
      </c>
      <c r="H3304" s="261" t="s">
        <v>2974</v>
      </c>
      <c r="I3304" s="261" t="s">
        <v>11121</v>
      </c>
      <c r="J3304" s="213"/>
      <c r="K3304" s="214"/>
      <c r="L3304" s="214"/>
      <c r="M3304" s="214"/>
      <c r="N3304" s="214"/>
      <c r="O3304" s="214"/>
      <c r="P3304" s="216"/>
    </row>
    <row r="3305" spans="2:16">
      <c r="B3305" s="267">
        <v>46315</v>
      </c>
      <c r="C3305" s="261" t="s">
        <v>11696</v>
      </c>
      <c r="D3305" s="261" t="s">
        <v>9995</v>
      </c>
      <c r="E3305" s="261" t="s">
        <v>3043</v>
      </c>
      <c r="F3305" s="261">
        <v>1101.416032996058</v>
      </c>
      <c r="G3305" s="261" t="s">
        <v>3001</v>
      </c>
      <c r="H3305" s="261" t="s">
        <v>2945</v>
      </c>
      <c r="I3305" s="261" t="s">
        <v>11122</v>
      </c>
      <c r="J3305" s="213"/>
      <c r="K3305" s="214"/>
      <c r="L3305" s="214"/>
      <c r="M3305" s="214"/>
      <c r="N3305" s="214"/>
      <c r="O3305" s="214"/>
      <c r="P3305" s="216"/>
    </row>
    <row r="3306" spans="2:16">
      <c r="B3306" s="267">
        <v>46315</v>
      </c>
      <c r="C3306" s="261" t="s">
        <v>11696</v>
      </c>
      <c r="D3306" s="261" t="s">
        <v>9995</v>
      </c>
      <c r="E3306" s="261" t="s">
        <v>3043</v>
      </c>
      <c r="F3306" s="261">
        <v>446.79199769720441</v>
      </c>
      <c r="G3306" s="261" t="s">
        <v>7334</v>
      </c>
      <c r="H3306" s="261" t="s">
        <v>2940</v>
      </c>
      <c r="I3306" s="261" t="s">
        <v>11123</v>
      </c>
      <c r="J3306" s="213"/>
      <c r="K3306" s="214"/>
      <c r="L3306" s="214"/>
      <c r="M3306" s="214"/>
      <c r="N3306" s="214"/>
      <c r="O3306" s="214"/>
      <c r="P3306" s="216"/>
    </row>
    <row r="3307" spans="2:16">
      <c r="B3307" s="267">
        <v>46315</v>
      </c>
      <c r="C3307" s="261" t="s">
        <v>11696</v>
      </c>
      <c r="D3307" s="261" t="s">
        <v>9995</v>
      </c>
      <c r="E3307" s="261" t="s">
        <v>3043</v>
      </c>
      <c r="F3307" s="261">
        <v>483.37664926052088</v>
      </c>
      <c r="G3307" s="261" t="s">
        <v>7334</v>
      </c>
      <c r="H3307" s="261" t="s">
        <v>2979</v>
      </c>
      <c r="I3307" s="261" t="s">
        <v>11124</v>
      </c>
      <c r="J3307" s="213"/>
      <c r="K3307" s="214"/>
      <c r="L3307" s="214"/>
      <c r="M3307" s="214"/>
      <c r="N3307" s="214"/>
      <c r="O3307" s="214"/>
      <c r="P3307" s="216"/>
    </row>
    <row r="3308" spans="2:16">
      <c r="B3308" s="267">
        <v>46315</v>
      </c>
      <c r="C3308" s="261" t="s">
        <v>11696</v>
      </c>
      <c r="D3308" s="261" t="s">
        <v>9995</v>
      </c>
      <c r="E3308" s="261" t="s">
        <v>3043</v>
      </c>
      <c r="F3308" s="261">
        <v>483.37791082635522</v>
      </c>
      <c r="G3308" s="261" t="s">
        <v>7334</v>
      </c>
      <c r="H3308" s="261" t="s">
        <v>2980</v>
      </c>
      <c r="I3308" s="261" t="s">
        <v>11125</v>
      </c>
      <c r="J3308" s="213"/>
      <c r="K3308" s="214"/>
      <c r="L3308" s="214"/>
      <c r="M3308" s="214"/>
      <c r="N3308" s="214"/>
      <c r="O3308" s="214"/>
      <c r="P3308" s="216"/>
    </row>
    <row r="3309" spans="2:16">
      <c r="B3309" s="267">
        <v>46315</v>
      </c>
      <c r="C3309" s="261" t="s">
        <v>11696</v>
      </c>
      <c r="D3309" s="261" t="s">
        <v>9995</v>
      </c>
      <c r="E3309" s="261" t="s">
        <v>3043</v>
      </c>
      <c r="F3309" s="261">
        <v>998.13044703903142</v>
      </c>
      <c r="G3309" s="261" t="s">
        <v>7353</v>
      </c>
      <c r="H3309" s="261" t="s">
        <v>2945</v>
      </c>
      <c r="I3309" s="261" t="s">
        <v>11126</v>
      </c>
      <c r="J3309" s="213"/>
      <c r="K3309" s="214"/>
      <c r="L3309" s="214"/>
      <c r="M3309" s="214"/>
      <c r="N3309" s="214"/>
      <c r="O3309" s="214"/>
      <c r="P3309" s="216"/>
    </row>
    <row r="3310" spans="2:16">
      <c r="B3310" s="267">
        <v>46315</v>
      </c>
      <c r="C3310" s="261" t="s">
        <v>11696</v>
      </c>
      <c r="D3310" s="261" t="s">
        <v>9995</v>
      </c>
      <c r="E3310" s="261" t="s">
        <v>3043</v>
      </c>
      <c r="F3310" s="261">
        <v>625.97953640297055</v>
      </c>
      <c r="G3310" s="261" t="s">
        <v>7351</v>
      </c>
      <c r="H3310" s="261" t="s">
        <v>2918</v>
      </c>
      <c r="I3310" s="261" t="s">
        <v>11127</v>
      </c>
      <c r="J3310" s="213"/>
      <c r="K3310" s="214"/>
      <c r="L3310" s="214"/>
      <c r="M3310" s="214"/>
      <c r="N3310" s="214"/>
      <c r="O3310" s="214"/>
      <c r="P3310" s="216"/>
    </row>
    <row r="3311" spans="2:16">
      <c r="B3311" s="267">
        <v>46315</v>
      </c>
      <c r="C3311" s="261" t="s">
        <v>11696</v>
      </c>
      <c r="D3311" s="261" t="s">
        <v>9995</v>
      </c>
      <c r="E3311" s="261" t="s">
        <v>3043</v>
      </c>
      <c r="F3311" s="261">
        <v>625.88205882627517</v>
      </c>
      <c r="G3311" s="261" t="s">
        <v>7351</v>
      </c>
      <c r="H3311" s="261" t="s">
        <v>2917</v>
      </c>
      <c r="I3311" s="261" t="s">
        <v>11128</v>
      </c>
      <c r="J3311" s="213"/>
      <c r="K3311" s="214"/>
      <c r="L3311" s="214"/>
      <c r="M3311" s="214"/>
      <c r="N3311" s="214"/>
      <c r="O3311" s="214"/>
      <c r="P3311" s="216"/>
    </row>
    <row r="3312" spans="2:16">
      <c r="B3312" s="267">
        <v>46315</v>
      </c>
      <c r="C3312" s="261" t="s">
        <v>11696</v>
      </c>
      <c r="D3312" s="261" t="s">
        <v>9995</v>
      </c>
      <c r="E3312" s="261" t="s">
        <v>3043</v>
      </c>
      <c r="F3312" s="261">
        <v>449.38215085864073</v>
      </c>
      <c r="G3312" s="261" t="s">
        <v>7349</v>
      </c>
      <c r="H3312" s="261" t="s">
        <v>2976</v>
      </c>
      <c r="I3312" s="261" t="s">
        <v>11129</v>
      </c>
      <c r="J3312" s="213"/>
      <c r="K3312" s="214"/>
      <c r="L3312" s="214"/>
      <c r="M3312" s="214"/>
      <c r="N3312" s="214"/>
      <c r="O3312" s="214"/>
      <c r="P3312" s="216"/>
    </row>
    <row r="3313" spans="2:16">
      <c r="B3313" s="267">
        <v>46315</v>
      </c>
      <c r="C3313" s="261" t="s">
        <v>11696</v>
      </c>
      <c r="D3313" s="261" t="s">
        <v>9995</v>
      </c>
      <c r="E3313" s="261" t="s">
        <v>3043</v>
      </c>
      <c r="F3313" s="261">
        <v>894.85952087119222</v>
      </c>
      <c r="G3313" s="261" t="s">
        <v>7351</v>
      </c>
      <c r="H3313" s="261" t="s">
        <v>2865</v>
      </c>
      <c r="I3313" s="261" t="s">
        <v>11130</v>
      </c>
      <c r="J3313" s="213"/>
      <c r="K3313" s="214"/>
      <c r="L3313" s="214"/>
      <c r="M3313" s="214"/>
      <c r="N3313" s="214"/>
      <c r="O3313" s="214"/>
      <c r="P3313" s="216"/>
    </row>
    <row r="3314" spans="2:16">
      <c r="B3314" s="267">
        <v>46315</v>
      </c>
      <c r="C3314" s="261" t="s">
        <v>11696</v>
      </c>
      <c r="D3314" s="261" t="s">
        <v>9995</v>
      </c>
      <c r="E3314" s="261" t="s">
        <v>3043</v>
      </c>
      <c r="F3314" s="261">
        <v>483.27746831532568</v>
      </c>
      <c r="G3314" s="261" t="s">
        <v>7349</v>
      </c>
      <c r="H3314" s="261" t="s">
        <v>2977</v>
      </c>
      <c r="I3314" s="261" t="s">
        <v>11131</v>
      </c>
      <c r="J3314" s="213"/>
      <c r="K3314" s="214"/>
      <c r="L3314" s="214"/>
      <c r="M3314" s="214"/>
      <c r="N3314" s="214"/>
      <c r="O3314" s="214"/>
      <c r="P3314" s="216"/>
    </row>
    <row r="3315" spans="2:16">
      <c r="B3315" s="267">
        <v>46315</v>
      </c>
      <c r="C3315" s="261" t="s">
        <v>11696</v>
      </c>
      <c r="D3315" s="261" t="s">
        <v>9995</v>
      </c>
      <c r="E3315" s="261" t="s">
        <v>3043</v>
      </c>
      <c r="F3315" s="261">
        <v>917.63892435515299</v>
      </c>
      <c r="G3315" s="261" t="s">
        <v>7349</v>
      </c>
      <c r="H3315" s="261" t="s">
        <v>2978</v>
      </c>
      <c r="I3315" s="261" t="s">
        <v>11132</v>
      </c>
      <c r="J3315" s="213"/>
      <c r="K3315" s="214"/>
      <c r="L3315" s="214"/>
      <c r="M3315" s="214"/>
      <c r="N3315" s="214"/>
      <c r="O3315" s="214"/>
      <c r="P3315" s="216"/>
    </row>
    <row r="3316" spans="2:16">
      <c r="B3316" s="267">
        <v>46315</v>
      </c>
      <c r="C3316" s="261" t="s">
        <v>11696</v>
      </c>
      <c r="D3316" s="261" t="s">
        <v>9995</v>
      </c>
      <c r="E3316" s="261" t="s">
        <v>3043</v>
      </c>
      <c r="F3316" s="261">
        <v>476.75334416143602</v>
      </c>
      <c r="G3316" s="261" t="s">
        <v>7349</v>
      </c>
      <c r="H3316" s="261" t="s">
        <v>2916</v>
      </c>
      <c r="I3316" s="261" t="s">
        <v>11133</v>
      </c>
      <c r="J3316" s="213"/>
      <c r="K3316" s="214"/>
      <c r="L3316" s="214"/>
      <c r="M3316" s="214"/>
      <c r="N3316" s="214"/>
      <c r="O3316" s="214"/>
      <c r="P3316" s="216"/>
    </row>
    <row r="3317" spans="2:16">
      <c r="B3317" s="267">
        <v>46315</v>
      </c>
      <c r="C3317" s="261" t="s">
        <v>11669</v>
      </c>
      <c r="D3317" s="261" t="s">
        <v>9995</v>
      </c>
      <c r="E3317" s="261" t="s">
        <v>3037</v>
      </c>
      <c r="F3317" s="261">
        <v>2726.92977602873</v>
      </c>
      <c r="G3317" s="261" t="s">
        <v>2995</v>
      </c>
      <c r="H3317" s="261" t="s">
        <v>2945</v>
      </c>
      <c r="I3317" s="261" t="s">
        <v>11134</v>
      </c>
      <c r="J3317" s="213"/>
      <c r="K3317" s="214"/>
      <c r="L3317" s="214"/>
      <c r="M3317" s="214"/>
      <c r="N3317" s="214"/>
      <c r="O3317" s="214"/>
      <c r="P3317" s="216"/>
    </row>
    <row r="3318" spans="2:16">
      <c r="B3318" s="267">
        <v>46315</v>
      </c>
      <c r="C3318" s="261" t="s">
        <v>7943</v>
      </c>
      <c r="D3318" s="261" t="s">
        <v>9995</v>
      </c>
      <c r="E3318" s="261" t="s">
        <v>3037</v>
      </c>
      <c r="F3318" s="261">
        <v>415.71215860103263</v>
      </c>
      <c r="G3318" s="261" t="s">
        <v>7265</v>
      </c>
      <c r="H3318" s="261" t="s">
        <v>2938</v>
      </c>
      <c r="I3318" s="261" t="s">
        <v>11135</v>
      </c>
      <c r="J3318" s="213"/>
      <c r="K3318" s="214"/>
      <c r="L3318" s="214"/>
      <c r="M3318" s="214"/>
      <c r="N3318" s="214"/>
      <c r="O3318" s="214"/>
      <c r="P3318" s="216"/>
    </row>
    <row r="3319" spans="2:16">
      <c r="B3319" s="267">
        <v>46315</v>
      </c>
      <c r="C3319" s="261" t="s">
        <v>7943</v>
      </c>
      <c r="D3319" s="261" t="s">
        <v>9995</v>
      </c>
      <c r="E3319" s="261" t="s">
        <v>3037</v>
      </c>
      <c r="F3319" s="261">
        <v>435.38267387170339</v>
      </c>
      <c r="G3319" s="261" t="s">
        <v>7265</v>
      </c>
      <c r="H3319" s="261" t="s">
        <v>2976</v>
      </c>
      <c r="I3319" s="261" t="s">
        <v>11136</v>
      </c>
      <c r="J3319" s="213"/>
      <c r="K3319" s="214"/>
      <c r="L3319" s="214"/>
      <c r="M3319" s="214"/>
      <c r="N3319" s="214"/>
      <c r="O3319" s="214"/>
      <c r="P3319" s="216"/>
    </row>
    <row r="3320" spans="2:16">
      <c r="B3320" s="267">
        <v>46315</v>
      </c>
      <c r="C3320" s="261" t="s">
        <v>7943</v>
      </c>
      <c r="D3320" s="261" t="s">
        <v>9995</v>
      </c>
      <c r="E3320" s="261" t="s">
        <v>3037</v>
      </c>
      <c r="F3320" s="261">
        <v>395.48828546516597</v>
      </c>
      <c r="G3320" s="261" t="s">
        <v>8268</v>
      </c>
      <c r="H3320" s="261" t="s">
        <v>2976</v>
      </c>
      <c r="I3320" s="261" t="s">
        <v>11137</v>
      </c>
      <c r="J3320" s="213"/>
      <c r="K3320" s="214"/>
      <c r="L3320" s="214"/>
      <c r="M3320" s="214"/>
      <c r="N3320" s="214"/>
      <c r="O3320" s="214"/>
      <c r="P3320" s="216"/>
    </row>
    <row r="3321" spans="2:16">
      <c r="B3321" s="267">
        <v>46315</v>
      </c>
      <c r="C3321" s="261" t="s">
        <v>7943</v>
      </c>
      <c r="D3321" s="261" t="s">
        <v>9995</v>
      </c>
      <c r="E3321" s="261" t="s">
        <v>3037</v>
      </c>
      <c r="F3321" s="261">
        <v>383.92835729569202</v>
      </c>
      <c r="G3321" s="261" t="s">
        <v>8268</v>
      </c>
      <c r="H3321" s="261" t="s">
        <v>2922</v>
      </c>
      <c r="I3321" s="261" t="s">
        <v>11138</v>
      </c>
      <c r="J3321" s="213"/>
      <c r="K3321" s="214"/>
      <c r="L3321" s="214"/>
      <c r="M3321" s="214"/>
      <c r="N3321" s="214"/>
      <c r="O3321" s="214"/>
      <c r="P3321" s="216"/>
    </row>
    <row r="3322" spans="2:16">
      <c r="B3322" s="267">
        <v>46315</v>
      </c>
      <c r="C3322" s="261" t="s">
        <v>7943</v>
      </c>
      <c r="D3322" s="261" t="s">
        <v>9995</v>
      </c>
      <c r="E3322" s="261" t="s">
        <v>3037</v>
      </c>
      <c r="F3322" s="261">
        <v>413.13637125864619</v>
      </c>
      <c r="G3322" s="261" t="s">
        <v>8271</v>
      </c>
      <c r="H3322" s="261" t="s">
        <v>2916</v>
      </c>
      <c r="I3322" s="261" t="s">
        <v>11139</v>
      </c>
      <c r="J3322" s="213"/>
      <c r="K3322" s="214"/>
      <c r="L3322" s="214"/>
      <c r="M3322" s="214"/>
      <c r="N3322" s="214"/>
      <c r="O3322" s="214"/>
      <c r="P3322" s="216"/>
    </row>
    <row r="3323" spans="2:16">
      <c r="B3323" s="267">
        <v>46315</v>
      </c>
      <c r="C3323" s="261" t="s">
        <v>11692</v>
      </c>
      <c r="D3323" s="261" t="s">
        <v>9995</v>
      </c>
      <c r="E3323" s="261" t="s">
        <v>3037</v>
      </c>
      <c r="F3323" s="261">
        <v>605.88952806498855</v>
      </c>
      <c r="G3323" s="261" t="s">
        <v>2989</v>
      </c>
      <c r="H3323" s="261" t="s">
        <v>2922</v>
      </c>
      <c r="I3323" s="261" t="s">
        <v>11140</v>
      </c>
      <c r="J3323" s="213"/>
      <c r="K3323" s="214"/>
      <c r="L3323" s="214"/>
      <c r="M3323" s="214"/>
      <c r="N3323" s="214"/>
      <c r="O3323" s="214"/>
      <c r="P3323" s="216"/>
    </row>
    <row r="3324" spans="2:16">
      <c r="B3324" s="267">
        <v>46315</v>
      </c>
      <c r="C3324" s="261" t="s">
        <v>11692</v>
      </c>
      <c r="D3324" s="261" t="s">
        <v>9995</v>
      </c>
      <c r="E3324" s="261" t="s">
        <v>3037</v>
      </c>
      <c r="F3324" s="261">
        <v>401.31369566917419</v>
      </c>
      <c r="G3324" s="261" t="s">
        <v>2982</v>
      </c>
      <c r="H3324" s="261" t="s">
        <v>2980</v>
      </c>
      <c r="I3324" s="261" t="s">
        <v>11141</v>
      </c>
      <c r="J3324" s="213"/>
      <c r="K3324" s="214"/>
      <c r="L3324" s="214"/>
      <c r="M3324" s="214"/>
      <c r="N3324" s="214"/>
      <c r="O3324" s="214"/>
      <c r="P3324" s="216"/>
    </row>
    <row r="3325" spans="2:16">
      <c r="B3325" s="267">
        <v>46315</v>
      </c>
      <c r="C3325" s="261" t="s">
        <v>11663</v>
      </c>
      <c r="D3325" s="261" t="s">
        <v>9995</v>
      </c>
      <c r="E3325" s="261" t="s">
        <v>3044</v>
      </c>
      <c r="F3325" s="261">
        <v>7016.3371895272276</v>
      </c>
      <c r="G3325" s="261" t="s">
        <v>2864</v>
      </c>
      <c r="H3325" s="261" t="s">
        <v>2864</v>
      </c>
      <c r="I3325" s="261" t="s">
        <v>11142</v>
      </c>
      <c r="J3325" s="213"/>
      <c r="K3325" s="214"/>
      <c r="L3325" s="214"/>
      <c r="M3325" s="214"/>
      <c r="N3325" s="214"/>
      <c r="O3325" s="214"/>
      <c r="P3325" s="216"/>
    </row>
    <row r="3326" spans="2:16">
      <c r="B3326" s="267">
        <v>46315</v>
      </c>
      <c r="C3326" s="261" t="s">
        <v>11663</v>
      </c>
      <c r="D3326" s="261" t="s">
        <v>9995</v>
      </c>
      <c r="E3326" s="261" t="s">
        <v>3044</v>
      </c>
      <c r="F3326" s="261">
        <v>4991.0934440507262</v>
      </c>
      <c r="G3326" s="261" t="s">
        <v>2864</v>
      </c>
      <c r="H3326" s="261" t="s">
        <v>2945</v>
      </c>
      <c r="I3326" s="261" t="s">
        <v>11143</v>
      </c>
      <c r="J3326" s="213"/>
      <c r="K3326" s="214"/>
      <c r="L3326" s="214"/>
      <c r="M3326" s="214"/>
      <c r="N3326" s="214"/>
      <c r="O3326" s="214"/>
      <c r="P3326" s="216"/>
    </row>
    <row r="3327" spans="2:16">
      <c r="B3327" s="267">
        <v>46315</v>
      </c>
      <c r="C3327" s="261" t="s">
        <v>11708</v>
      </c>
      <c r="D3327" s="261" t="s">
        <v>9995</v>
      </c>
      <c r="E3327" s="261" t="s">
        <v>6875</v>
      </c>
      <c r="F3327" s="261">
        <v>796.37190360203385</v>
      </c>
      <c r="G3327" s="261" t="s">
        <v>2995</v>
      </c>
      <c r="H3327" s="261" t="s">
        <v>2865</v>
      </c>
      <c r="I3327" s="261" t="s">
        <v>11144</v>
      </c>
      <c r="J3327" s="213"/>
      <c r="K3327" s="214"/>
      <c r="L3327" s="214"/>
      <c r="M3327" s="214"/>
      <c r="N3327" s="214"/>
      <c r="O3327" s="214"/>
      <c r="P3327" s="216"/>
    </row>
    <row r="3328" spans="2:16">
      <c r="B3328" s="267">
        <v>46315</v>
      </c>
      <c r="C3328" s="261" t="s">
        <v>11708</v>
      </c>
      <c r="D3328" s="261" t="s">
        <v>9995</v>
      </c>
      <c r="E3328" s="261" t="s">
        <v>6875</v>
      </c>
      <c r="F3328" s="261">
        <v>10343.23936485965</v>
      </c>
      <c r="G3328" s="261" t="s">
        <v>7338</v>
      </c>
      <c r="H3328" s="261" t="s">
        <v>10971</v>
      </c>
      <c r="I3328" s="261" t="s">
        <v>10972</v>
      </c>
      <c r="J3328" s="213"/>
      <c r="K3328" s="214"/>
      <c r="L3328" s="214"/>
      <c r="M3328" s="214"/>
      <c r="N3328" s="214"/>
      <c r="O3328" s="214"/>
      <c r="P3328" s="216"/>
    </row>
    <row r="3329" spans="2:16">
      <c r="B3329" s="267">
        <v>46315</v>
      </c>
      <c r="C3329" s="261" t="s">
        <v>11669</v>
      </c>
      <c r="D3329" s="261" t="s">
        <v>9995</v>
      </c>
      <c r="E3329" s="261" t="s">
        <v>3041</v>
      </c>
      <c r="F3329" s="261">
        <v>560.9901235345751</v>
      </c>
      <c r="G3329" s="261" t="s">
        <v>11145</v>
      </c>
      <c r="H3329" s="261" t="s">
        <v>2936</v>
      </c>
      <c r="I3329" s="261" t="s">
        <v>11146</v>
      </c>
      <c r="J3329" s="213"/>
      <c r="K3329" s="214"/>
      <c r="L3329" s="214"/>
      <c r="M3329" s="214"/>
      <c r="N3329" s="214"/>
      <c r="O3329" s="214"/>
      <c r="P3329" s="216"/>
    </row>
    <row r="3330" spans="2:16">
      <c r="B3330" s="267">
        <v>46315</v>
      </c>
      <c r="C3330" s="261" t="s">
        <v>11669</v>
      </c>
      <c r="D3330" s="261" t="s">
        <v>9995</v>
      </c>
      <c r="E3330" s="261" t="s">
        <v>3041</v>
      </c>
      <c r="F3330" s="261">
        <v>695.11246092431247</v>
      </c>
      <c r="G3330" s="261" t="s">
        <v>11145</v>
      </c>
      <c r="H3330" s="261" t="s">
        <v>2935</v>
      </c>
      <c r="I3330" s="261" t="s">
        <v>11147</v>
      </c>
      <c r="J3330" s="213"/>
      <c r="K3330" s="214"/>
      <c r="L3330" s="214"/>
      <c r="M3330" s="214"/>
      <c r="N3330" s="214"/>
      <c r="O3330" s="214"/>
      <c r="P3330" s="216"/>
    </row>
    <row r="3331" spans="2:16">
      <c r="B3331" s="267">
        <v>46315</v>
      </c>
      <c r="C3331" s="261" t="s">
        <v>11672</v>
      </c>
      <c r="D3331" s="261" t="s">
        <v>9995</v>
      </c>
      <c r="E3331" s="261" t="s">
        <v>3041</v>
      </c>
      <c r="F3331" s="261">
        <v>510.97012680117041</v>
      </c>
      <c r="G3331" s="261" t="s">
        <v>2996</v>
      </c>
      <c r="H3331" s="261" t="s">
        <v>2865</v>
      </c>
      <c r="I3331" s="261" t="s">
        <v>11148</v>
      </c>
      <c r="J3331" s="213"/>
      <c r="K3331" s="214"/>
      <c r="L3331" s="214"/>
      <c r="M3331" s="214"/>
      <c r="N3331" s="214"/>
      <c r="O3331" s="214"/>
      <c r="P3331" s="216"/>
    </row>
    <row r="3332" spans="2:16">
      <c r="B3332" s="267">
        <v>46315</v>
      </c>
      <c r="C3332" s="261" t="s">
        <v>11682</v>
      </c>
      <c r="D3332" s="261" t="s">
        <v>9995</v>
      </c>
      <c r="E3332" s="261" t="s">
        <v>3041</v>
      </c>
      <c r="F3332" s="261">
        <v>444.12679109163582</v>
      </c>
      <c r="G3332" s="261" t="s">
        <v>2922</v>
      </c>
      <c r="H3332" s="261" t="s">
        <v>2977</v>
      </c>
      <c r="I3332" s="261" t="s">
        <v>11149</v>
      </c>
      <c r="J3332" s="213"/>
      <c r="K3332" s="214"/>
      <c r="L3332" s="214"/>
      <c r="M3332" s="214"/>
      <c r="N3332" s="214"/>
      <c r="O3332" s="214"/>
      <c r="P3332" s="216"/>
    </row>
    <row r="3333" spans="2:16">
      <c r="B3333" s="267">
        <v>46315</v>
      </c>
      <c r="C3333" s="261" t="s">
        <v>11682</v>
      </c>
      <c r="D3333" s="261" t="s">
        <v>9995</v>
      </c>
      <c r="E3333" s="261" t="s">
        <v>3041</v>
      </c>
      <c r="F3333" s="261">
        <v>451.34731697849929</v>
      </c>
      <c r="G3333" s="261" t="s">
        <v>2922</v>
      </c>
      <c r="H3333" s="261" t="s">
        <v>2916</v>
      </c>
      <c r="I3333" s="261" t="s">
        <v>11150</v>
      </c>
      <c r="J3333" s="213"/>
      <c r="K3333" s="214"/>
      <c r="L3333" s="214"/>
      <c r="M3333" s="214"/>
      <c r="N3333" s="214"/>
      <c r="O3333" s="214"/>
      <c r="P3333" s="216"/>
    </row>
    <row r="3334" spans="2:16">
      <c r="B3334" s="267">
        <v>46315</v>
      </c>
      <c r="C3334" s="261" t="s">
        <v>11698</v>
      </c>
      <c r="D3334" s="261" t="s">
        <v>9995</v>
      </c>
      <c r="E3334" s="261" t="s">
        <v>3046</v>
      </c>
      <c r="F3334" s="261">
        <v>1626.9164613042519</v>
      </c>
      <c r="G3334" s="261" t="s">
        <v>11151</v>
      </c>
      <c r="H3334" s="261" t="s">
        <v>2865</v>
      </c>
      <c r="I3334" s="261" t="s">
        <v>11152</v>
      </c>
      <c r="J3334" s="213"/>
      <c r="K3334" s="214"/>
      <c r="L3334" s="214"/>
      <c r="M3334" s="214"/>
      <c r="N3334" s="214"/>
      <c r="O3334" s="214"/>
      <c r="P3334" s="216"/>
    </row>
    <row r="3335" spans="2:16">
      <c r="B3335" s="267">
        <v>46315</v>
      </c>
      <c r="C3335" s="261" t="s">
        <v>11714</v>
      </c>
      <c r="D3335" s="261" t="s">
        <v>9995</v>
      </c>
      <c r="E3335" s="261" t="s">
        <v>3046</v>
      </c>
      <c r="F3335" s="261">
        <v>460.56087169004599</v>
      </c>
      <c r="G3335" s="261" t="s">
        <v>2982</v>
      </c>
      <c r="H3335" s="261" t="s">
        <v>7327</v>
      </c>
      <c r="I3335" s="261" t="s">
        <v>11153</v>
      </c>
      <c r="J3335" s="213"/>
      <c r="K3335" s="214"/>
      <c r="L3335" s="214"/>
      <c r="M3335" s="214"/>
      <c r="N3335" s="214"/>
      <c r="O3335" s="214"/>
      <c r="P3335" s="216"/>
    </row>
    <row r="3336" spans="2:16">
      <c r="B3336" s="267">
        <v>46315</v>
      </c>
      <c r="C3336" s="261" t="s">
        <v>11714</v>
      </c>
      <c r="D3336" s="261" t="s">
        <v>9995</v>
      </c>
      <c r="E3336" s="261" t="s">
        <v>3046</v>
      </c>
      <c r="F3336" s="261">
        <v>460.56107941549271</v>
      </c>
      <c r="G3336" s="261" t="s">
        <v>2982</v>
      </c>
      <c r="H3336" s="261" t="s">
        <v>2987</v>
      </c>
      <c r="I3336" s="261" t="s">
        <v>11154</v>
      </c>
      <c r="J3336" s="213"/>
      <c r="K3336" s="214"/>
      <c r="L3336" s="214"/>
      <c r="M3336" s="214"/>
      <c r="N3336" s="214"/>
      <c r="O3336" s="214"/>
      <c r="P3336" s="216"/>
    </row>
    <row r="3337" spans="2:16">
      <c r="B3337" s="267">
        <v>46315</v>
      </c>
      <c r="C3337" s="261" t="s">
        <v>11714</v>
      </c>
      <c r="D3337" s="261" t="s">
        <v>9995</v>
      </c>
      <c r="E3337" s="261" t="s">
        <v>3046</v>
      </c>
      <c r="F3337" s="261">
        <v>655.11061817873269</v>
      </c>
      <c r="G3337" s="261" t="s">
        <v>2922</v>
      </c>
      <c r="H3337" s="261" t="s">
        <v>7327</v>
      </c>
      <c r="I3337" s="261" t="s">
        <v>11155</v>
      </c>
      <c r="J3337" s="213"/>
      <c r="K3337" s="214"/>
      <c r="L3337" s="214"/>
      <c r="M3337" s="214"/>
      <c r="N3337" s="214"/>
      <c r="O3337" s="214"/>
      <c r="P3337" s="216"/>
    </row>
    <row r="3338" spans="2:16">
      <c r="B3338" s="267">
        <v>46315</v>
      </c>
      <c r="C3338" s="261" t="s">
        <v>11714</v>
      </c>
      <c r="D3338" s="261" t="s">
        <v>9995</v>
      </c>
      <c r="E3338" s="261" t="s">
        <v>3046</v>
      </c>
      <c r="F3338" s="261">
        <v>423.41518971696502</v>
      </c>
      <c r="G3338" s="261" t="s">
        <v>2922</v>
      </c>
      <c r="H3338" s="261" t="s">
        <v>2988</v>
      </c>
      <c r="I3338" s="261" t="s">
        <v>11156</v>
      </c>
      <c r="J3338" s="213"/>
      <c r="K3338" s="214"/>
      <c r="L3338" s="214"/>
      <c r="M3338" s="214"/>
      <c r="N3338" s="214"/>
      <c r="O3338" s="214"/>
      <c r="P3338" s="216"/>
    </row>
    <row r="3339" spans="2:16">
      <c r="B3339" s="267">
        <v>46315</v>
      </c>
      <c r="C3339" s="261" t="s">
        <v>11714</v>
      </c>
      <c r="D3339" s="261" t="s">
        <v>9995</v>
      </c>
      <c r="E3339" s="261" t="s">
        <v>3046</v>
      </c>
      <c r="F3339" s="261">
        <v>430.27587821241468</v>
      </c>
      <c r="G3339" s="261" t="s">
        <v>2922</v>
      </c>
      <c r="H3339" s="261" t="s">
        <v>2989</v>
      </c>
      <c r="I3339" s="261" t="s">
        <v>11157</v>
      </c>
      <c r="J3339" s="213"/>
      <c r="K3339" s="214"/>
      <c r="L3339" s="214"/>
      <c r="M3339" s="214"/>
      <c r="N3339" s="214"/>
      <c r="O3339" s="214"/>
      <c r="P3339" s="216"/>
    </row>
    <row r="3340" spans="2:16">
      <c r="B3340" s="267">
        <v>46315</v>
      </c>
      <c r="C3340" s="261" t="s">
        <v>11714</v>
      </c>
      <c r="D3340" s="261" t="s">
        <v>9995</v>
      </c>
      <c r="E3340" s="261" t="s">
        <v>3046</v>
      </c>
      <c r="F3340" s="261">
        <v>470.91220823023468</v>
      </c>
      <c r="G3340" s="261" t="s">
        <v>2922</v>
      </c>
      <c r="H3340" s="261" t="s">
        <v>2987</v>
      </c>
      <c r="I3340" s="261" t="s">
        <v>11158</v>
      </c>
      <c r="J3340" s="213"/>
      <c r="K3340" s="214"/>
      <c r="L3340" s="214"/>
      <c r="M3340" s="214"/>
      <c r="N3340" s="214"/>
      <c r="O3340" s="214"/>
      <c r="P3340" s="216"/>
    </row>
    <row r="3341" spans="2:16">
      <c r="B3341" s="267">
        <v>46315</v>
      </c>
      <c r="C3341" s="261" t="s">
        <v>11714</v>
      </c>
      <c r="D3341" s="261" t="s">
        <v>9995</v>
      </c>
      <c r="E3341" s="261" t="s">
        <v>3046</v>
      </c>
      <c r="F3341" s="261">
        <v>418.9909131936729</v>
      </c>
      <c r="G3341" s="261" t="s">
        <v>2922</v>
      </c>
      <c r="H3341" s="261" t="s">
        <v>2865</v>
      </c>
      <c r="I3341" s="261" t="s">
        <v>11159</v>
      </c>
      <c r="J3341" s="213"/>
      <c r="K3341" s="214"/>
      <c r="L3341" s="214"/>
      <c r="M3341" s="214"/>
      <c r="N3341" s="214"/>
      <c r="O3341" s="214"/>
      <c r="P3341" s="216"/>
    </row>
    <row r="3342" spans="2:16">
      <c r="B3342" s="267">
        <v>46315</v>
      </c>
      <c r="C3342" s="261" t="s">
        <v>11714</v>
      </c>
      <c r="D3342" s="261" t="s">
        <v>9995</v>
      </c>
      <c r="E3342" s="261" t="s">
        <v>3046</v>
      </c>
      <c r="F3342" s="261">
        <v>452.79621880315239</v>
      </c>
      <c r="G3342" s="261" t="s">
        <v>2922</v>
      </c>
      <c r="H3342" s="261" t="s">
        <v>2864</v>
      </c>
      <c r="I3342" s="261" t="s">
        <v>11160</v>
      </c>
      <c r="J3342" s="213"/>
      <c r="K3342" s="214"/>
      <c r="L3342" s="214"/>
      <c r="M3342" s="214"/>
      <c r="N3342" s="214"/>
      <c r="O3342" s="214"/>
      <c r="P3342" s="216"/>
    </row>
    <row r="3343" spans="2:16">
      <c r="B3343" s="267">
        <v>46315</v>
      </c>
      <c r="C3343" s="261" t="s">
        <v>11714</v>
      </c>
      <c r="D3343" s="261" t="s">
        <v>9995</v>
      </c>
      <c r="E3343" s="261" t="s">
        <v>3046</v>
      </c>
      <c r="F3343" s="261">
        <v>474.7678832388483</v>
      </c>
      <c r="G3343" s="261" t="s">
        <v>2922</v>
      </c>
      <c r="H3343" s="261" t="s">
        <v>2985</v>
      </c>
      <c r="I3343" s="261" t="s">
        <v>11161</v>
      </c>
      <c r="J3343" s="213"/>
      <c r="K3343" s="214"/>
      <c r="L3343" s="214"/>
      <c r="M3343" s="214"/>
      <c r="N3343" s="214"/>
      <c r="O3343" s="214"/>
      <c r="P3343" s="216"/>
    </row>
    <row r="3344" spans="2:16">
      <c r="B3344" s="267">
        <v>46315</v>
      </c>
      <c r="C3344" s="261" t="s">
        <v>11714</v>
      </c>
      <c r="D3344" s="261" t="s">
        <v>9995</v>
      </c>
      <c r="E3344" s="261" t="s">
        <v>3046</v>
      </c>
      <c r="F3344" s="261">
        <v>426.61976164858788</v>
      </c>
      <c r="G3344" s="261"/>
      <c r="H3344" s="261"/>
      <c r="I3344" s="261" t="s">
        <v>3055</v>
      </c>
      <c r="J3344" s="213"/>
      <c r="K3344" s="214"/>
      <c r="L3344" s="214"/>
      <c r="M3344" s="214"/>
      <c r="N3344" s="214"/>
      <c r="O3344" s="214"/>
      <c r="P3344" s="216"/>
    </row>
    <row r="3345" spans="2:16">
      <c r="B3345" s="267">
        <v>46315</v>
      </c>
      <c r="C3345" s="261" t="s">
        <v>11714</v>
      </c>
      <c r="D3345" s="261" t="s">
        <v>9995</v>
      </c>
      <c r="E3345" s="261" t="s">
        <v>3046</v>
      </c>
      <c r="F3345" s="261">
        <v>736.3545739762485</v>
      </c>
      <c r="G3345" s="261" t="s">
        <v>2933</v>
      </c>
      <c r="H3345" s="261" t="s">
        <v>2865</v>
      </c>
      <c r="I3345" s="261" t="s">
        <v>11162</v>
      </c>
      <c r="J3345" s="213"/>
      <c r="K3345" s="214"/>
      <c r="L3345" s="214"/>
      <c r="M3345" s="214"/>
      <c r="N3345" s="214"/>
      <c r="O3345" s="214"/>
      <c r="P3345" s="216"/>
    </row>
    <row r="3346" spans="2:16">
      <c r="B3346" s="267">
        <v>46315</v>
      </c>
      <c r="C3346" s="261" t="s">
        <v>11714</v>
      </c>
      <c r="D3346" s="261" t="s">
        <v>9995</v>
      </c>
      <c r="E3346" s="261" t="s">
        <v>3046</v>
      </c>
      <c r="F3346" s="261">
        <v>394.49990825308493</v>
      </c>
      <c r="G3346" s="261" t="s">
        <v>2976</v>
      </c>
      <c r="H3346" s="261" t="s">
        <v>2866</v>
      </c>
      <c r="I3346" s="261" t="s">
        <v>11163</v>
      </c>
      <c r="J3346" s="213"/>
      <c r="K3346" s="214"/>
      <c r="L3346" s="214"/>
      <c r="M3346" s="214"/>
      <c r="N3346" s="214"/>
      <c r="O3346" s="214"/>
      <c r="P3346" s="216"/>
    </row>
    <row r="3347" spans="2:16">
      <c r="B3347" s="267">
        <v>46315</v>
      </c>
      <c r="C3347" s="261" t="s">
        <v>11714</v>
      </c>
      <c r="D3347" s="261" t="s">
        <v>9995</v>
      </c>
      <c r="E3347" s="261" t="s">
        <v>3046</v>
      </c>
      <c r="F3347" s="261">
        <v>393.09201547410339</v>
      </c>
      <c r="G3347" s="261" t="s">
        <v>2976</v>
      </c>
      <c r="H3347" s="261" t="s">
        <v>2976</v>
      </c>
      <c r="I3347" s="261" t="s">
        <v>11164</v>
      </c>
      <c r="J3347" s="213"/>
      <c r="K3347" s="214"/>
      <c r="L3347" s="214"/>
      <c r="M3347" s="214"/>
      <c r="N3347" s="214"/>
      <c r="O3347" s="214"/>
      <c r="P3347" s="216"/>
    </row>
    <row r="3348" spans="2:16">
      <c r="B3348" s="267">
        <v>46315</v>
      </c>
      <c r="C3348" s="261" t="s">
        <v>11683</v>
      </c>
      <c r="D3348" s="261" t="s">
        <v>9995</v>
      </c>
      <c r="E3348" s="261" t="s">
        <v>3046</v>
      </c>
      <c r="F3348" s="261">
        <v>466.51954792439938</v>
      </c>
      <c r="G3348" s="261" t="s">
        <v>2990</v>
      </c>
      <c r="H3348" s="261" t="s">
        <v>2917</v>
      </c>
      <c r="I3348" s="261" t="s">
        <v>11165</v>
      </c>
      <c r="J3348" s="213"/>
      <c r="K3348" s="214"/>
      <c r="L3348" s="214"/>
      <c r="M3348" s="214"/>
      <c r="N3348" s="214"/>
      <c r="O3348" s="214"/>
      <c r="P3348" s="216"/>
    </row>
    <row r="3349" spans="2:16">
      <c r="B3349" s="267">
        <v>46315</v>
      </c>
      <c r="C3349" s="261" t="s">
        <v>11698</v>
      </c>
      <c r="D3349" s="261" t="s">
        <v>9995</v>
      </c>
      <c r="E3349" s="261" t="s">
        <v>7409</v>
      </c>
      <c r="F3349" s="261">
        <v>447.3025581483962</v>
      </c>
      <c r="G3349" s="261" t="s">
        <v>11166</v>
      </c>
      <c r="H3349" s="261" t="s">
        <v>2975</v>
      </c>
      <c r="I3349" s="261" t="s">
        <v>11167</v>
      </c>
      <c r="J3349" s="213"/>
      <c r="K3349" s="214"/>
      <c r="L3349" s="214"/>
      <c r="M3349" s="214"/>
      <c r="N3349" s="214"/>
      <c r="O3349" s="214"/>
      <c r="P3349" s="216"/>
    </row>
    <row r="3350" spans="2:16">
      <c r="B3350" s="267">
        <v>46315</v>
      </c>
      <c r="C3350" s="261" t="s">
        <v>11698</v>
      </c>
      <c r="D3350" s="261" t="s">
        <v>9995</v>
      </c>
      <c r="E3350" s="261" t="s">
        <v>7409</v>
      </c>
      <c r="F3350" s="261">
        <v>504.17490853311028</v>
      </c>
      <c r="G3350" s="261" t="s">
        <v>11166</v>
      </c>
      <c r="H3350" s="261" t="s">
        <v>2937</v>
      </c>
      <c r="I3350" s="261" t="s">
        <v>11168</v>
      </c>
      <c r="J3350" s="213"/>
      <c r="K3350" s="214"/>
      <c r="L3350" s="214"/>
      <c r="M3350" s="214"/>
      <c r="N3350" s="214"/>
      <c r="O3350" s="214"/>
      <c r="P3350" s="216"/>
    </row>
    <row r="3351" spans="2:16">
      <c r="B3351" s="267">
        <v>46315</v>
      </c>
      <c r="C3351" s="261" t="s">
        <v>11698</v>
      </c>
      <c r="D3351" s="261" t="s">
        <v>9995</v>
      </c>
      <c r="E3351" s="261" t="s">
        <v>7409</v>
      </c>
      <c r="F3351" s="261">
        <v>451.10634489450598</v>
      </c>
      <c r="G3351" s="261" t="s">
        <v>11166</v>
      </c>
      <c r="H3351" s="261" t="s">
        <v>2866</v>
      </c>
      <c r="I3351" s="261" t="s">
        <v>11169</v>
      </c>
      <c r="J3351" s="213"/>
      <c r="K3351" s="214"/>
      <c r="L3351" s="214"/>
      <c r="M3351" s="214"/>
      <c r="N3351" s="214"/>
      <c r="O3351" s="214"/>
      <c r="P3351" s="216"/>
    </row>
    <row r="3352" spans="2:16">
      <c r="B3352" s="267">
        <v>46315</v>
      </c>
      <c r="C3352" s="261" t="s">
        <v>11698</v>
      </c>
      <c r="D3352" s="261" t="s">
        <v>9995</v>
      </c>
      <c r="E3352" s="261" t="s">
        <v>7409</v>
      </c>
      <c r="F3352" s="261">
        <v>504.41181995160878</v>
      </c>
      <c r="G3352" s="261" t="s">
        <v>11166</v>
      </c>
      <c r="H3352" s="261" t="s">
        <v>2936</v>
      </c>
      <c r="I3352" s="261" t="s">
        <v>11170</v>
      </c>
      <c r="J3352" s="213"/>
      <c r="K3352" s="214"/>
      <c r="L3352" s="214"/>
      <c r="M3352" s="214"/>
      <c r="N3352" s="214"/>
      <c r="O3352" s="214"/>
      <c r="P3352" s="216"/>
    </row>
    <row r="3353" spans="2:16">
      <c r="B3353" s="267">
        <v>46315</v>
      </c>
      <c r="C3353" s="261" t="s">
        <v>11698</v>
      </c>
      <c r="D3353" s="261" t="s">
        <v>9995</v>
      </c>
      <c r="E3353" s="261" t="s">
        <v>7409</v>
      </c>
      <c r="F3353" s="261">
        <v>504.41463756235322</v>
      </c>
      <c r="G3353" s="261" t="s">
        <v>11166</v>
      </c>
      <c r="H3353" s="261" t="s">
        <v>2935</v>
      </c>
      <c r="I3353" s="261" t="s">
        <v>11171</v>
      </c>
      <c r="J3353" s="213"/>
      <c r="K3353" s="214"/>
      <c r="L3353" s="214"/>
      <c r="M3353" s="214"/>
      <c r="N3353" s="214"/>
      <c r="O3353" s="214"/>
      <c r="P3353" s="216"/>
    </row>
    <row r="3354" spans="2:16">
      <c r="B3354" s="267">
        <v>46315</v>
      </c>
      <c r="C3354" s="261" t="s">
        <v>11698</v>
      </c>
      <c r="D3354" s="261" t="s">
        <v>9995</v>
      </c>
      <c r="E3354" s="261" t="s">
        <v>7409</v>
      </c>
      <c r="F3354" s="261">
        <v>504.41457569226623</v>
      </c>
      <c r="G3354" s="261" t="s">
        <v>11166</v>
      </c>
      <c r="H3354" s="261" t="s">
        <v>2933</v>
      </c>
      <c r="I3354" s="261" t="s">
        <v>11172</v>
      </c>
      <c r="J3354" s="213"/>
      <c r="K3354" s="214"/>
      <c r="L3354" s="214"/>
      <c r="M3354" s="214"/>
      <c r="N3354" s="214"/>
      <c r="O3354" s="214"/>
      <c r="P3354" s="216"/>
    </row>
    <row r="3355" spans="2:16">
      <c r="B3355" s="267">
        <v>46315</v>
      </c>
      <c r="C3355" s="261" t="s">
        <v>11698</v>
      </c>
      <c r="D3355" s="261" t="s">
        <v>9995</v>
      </c>
      <c r="E3355" s="261" t="s">
        <v>7409</v>
      </c>
      <c r="F3355" s="261">
        <v>978.440149910748</v>
      </c>
      <c r="G3355" s="261" t="s">
        <v>11173</v>
      </c>
      <c r="H3355" s="261" t="s">
        <v>3060</v>
      </c>
      <c r="I3355" s="261" t="s">
        <v>11174</v>
      </c>
      <c r="J3355" s="213"/>
      <c r="K3355" s="214"/>
      <c r="L3355" s="214"/>
      <c r="M3355" s="214"/>
      <c r="N3355" s="214"/>
      <c r="O3355" s="214"/>
      <c r="P3355" s="216"/>
    </row>
    <row r="3356" spans="2:16">
      <c r="B3356" s="267">
        <v>46315</v>
      </c>
      <c r="C3356" s="261" t="s">
        <v>11698</v>
      </c>
      <c r="D3356" s="261" t="s">
        <v>9995</v>
      </c>
      <c r="E3356" s="261" t="s">
        <v>7409</v>
      </c>
      <c r="F3356" s="261">
        <v>482.26609464548528</v>
      </c>
      <c r="G3356" s="261" t="s">
        <v>11151</v>
      </c>
      <c r="H3356" s="261" t="s">
        <v>2916</v>
      </c>
      <c r="I3356" s="261" t="s">
        <v>11175</v>
      </c>
      <c r="J3356" s="213"/>
      <c r="K3356" s="214"/>
      <c r="L3356" s="214"/>
      <c r="M3356" s="214"/>
      <c r="N3356" s="214"/>
      <c r="O3356" s="214"/>
      <c r="P3356" s="216"/>
    </row>
    <row r="3357" spans="2:16">
      <c r="B3357" s="267">
        <v>46315</v>
      </c>
      <c r="C3357" s="261" t="s">
        <v>11698</v>
      </c>
      <c r="D3357" s="261" t="s">
        <v>9995</v>
      </c>
      <c r="E3357" s="261" t="s">
        <v>7409</v>
      </c>
      <c r="F3357" s="261">
        <v>683.61117205451592</v>
      </c>
      <c r="G3357" s="261" t="s">
        <v>11151</v>
      </c>
      <c r="H3357" s="261" t="s">
        <v>2977</v>
      </c>
      <c r="I3357" s="261" t="s">
        <v>11176</v>
      </c>
      <c r="J3357" s="213"/>
      <c r="K3357" s="214"/>
      <c r="L3357" s="214"/>
      <c r="M3357" s="214"/>
      <c r="N3357" s="214"/>
      <c r="O3357" s="214"/>
      <c r="P3357" s="216"/>
    </row>
    <row r="3358" spans="2:16">
      <c r="B3358" s="267">
        <v>46315</v>
      </c>
      <c r="C3358" s="261" t="s">
        <v>11667</v>
      </c>
      <c r="D3358" s="261" t="s">
        <v>9995</v>
      </c>
      <c r="E3358" s="261" t="s">
        <v>7409</v>
      </c>
      <c r="F3358" s="261">
        <v>627.86851033009589</v>
      </c>
      <c r="G3358" s="261" t="s">
        <v>7340</v>
      </c>
      <c r="H3358" s="261" t="s">
        <v>2864</v>
      </c>
      <c r="I3358" s="261" t="s">
        <v>11177</v>
      </c>
      <c r="J3358" s="213"/>
      <c r="K3358" s="214"/>
      <c r="L3358" s="214"/>
      <c r="M3358" s="214"/>
      <c r="N3358" s="214"/>
      <c r="O3358" s="214"/>
      <c r="P3358" s="216"/>
    </row>
    <row r="3359" spans="2:16">
      <c r="B3359" s="267">
        <v>46315</v>
      </c>
      <c r="C3359" s="261" t="s">
        <v>11714</v>
      </c>
      <c r="D3359" s="261" t="s">
        <v>9995</v>
      </c>
      <c r="E3359" s="261" t="s">
        <v>7409</v>
      </c>
      <c r="F3359" s="261">
        <v>495.31994512025273</v>
      </c>
      <c r="G3359" s="261" t="s">
        <v>2938</v>
      </c>
      <c r="H3359" s="261" t="s">
        <v>2988</v>
      </c>
      <c r="I3359" s="261" t="s">
        <v>11178</v>
      </c>
      <c r="J3359" s="213"/>
      <c r="K3359" s="214"/>
      <c r="L3359" s="214"/>
      <c r="M3359" s="214"/>
      <c r="N3359" s="214"/>
      <c r="O3359" s="214"/>
      <c r="P3359" s="216"/>
    </row>
    <row r="3360" spans="2:16">
      <c r="B3360" s="267">
        <v>46315</v>
      </c>
      <c r="C3360" s="261" t="s">
        <v>11714</v>
      </c>
      <c r="D3360" s="261" t="s">
        <v>9995</v>
      </c>
      <c r="E3360" s="261" t="s">
        <v>7409</v>
      </c>
      <c r="F3360" s="261">
        <v>683.21298846881837</v>
      </c>
      <c r="G3360" s="261" t="s">
        <v>2985</v>
      </c>
      <c r="H3360" s="261" t="s">
        <v>2865</v>
      </c>
      <c r="I3360" s="261" t="s">
        <v>11179</v>
      </c>
      <c r="J3360" s="213"/>
      <c r="K3360" s="214"/>
      <c r="L3360" s="214"/>
      <c r="M3360" s="214"/>
      <c r="N3360" s="214"/>
      <c r="O3360" s="214"/>
      <c r="P3360" s="216"/>
    </row>
    <row r="3361" spans="2:16">
      <c r="B3361" s="267">
        <v>46315</v>
      </c>
      <c r="C3361" s="261" t="s">
        <v>11714</v>
      </c>
      <c r="D3361" s="261" t="s">
        <v>9995</v>
      </c>
      <c r="E3361" s="261" t="s">
        <v>7409</v>
      </c>
      <c r="F3361" s="261">
        <v>426.06530829705298</v>
      </c>
      <c r="G3361" s="261" t="s">
        <v>2938</v>
      </c>
      <c r="H3361" s="261" t="s">
        <v>2917</v>
      </c>
      <c r="I3361" s="261" t="s">
        <v>11180</v>
      </c>
      <c r="J3361" s="213"/>
      <c r="K3361" s="214"/>
      <c r="L3361" s="214"/>
      <c r="M3361" s="214"/>
      <c r="N3361" s="214"/>
      <c r="O3361" s="214"/>
      <c r="P3361" s="216"/>
    </row>
    <row r="3362" spans="2:16">
      <c r="B3362" s="267">
        <v>46315</v>
      </c>
      <c r="C3362" s="261" t="s">
        <v>11714</v>
      </c>
      <c r="D3362" s="261" t="s">
        <v>9995</v>
      </c>
      <c r="E3362" s="261" t="s">
        <v>7409</v>
      </c>
      <c r="F3362" s="261">
        <v>454.84230099851271</v>
      </c>
      <c r="G3362" s="261" t="s">
        <v>2977</v>
      </c>
      <c r="H3362" s="261" t="s">
        <v>11181</v>
      </c>
      <c r="I3362" s="261" t="s">
        <v>11182</v>
      </c>
      <c r="J3362" s="213"/>
      <c r="K3362" s="214"/>
      <c r="L3362" s="214"/>
      <c r="M3362" s="214"/>
      <c r="N3362" s="214"/>
      <c r="O3362" s="214"/>
      <c r="P3362" s="216"/>
    </row>
    <row r="3363" spans="2:16">
      <c r="B3363" s="267">
        <v>46315</v>
      </c>
      <c r="C3363" s="261" t="s">
        <v>11714</v>
      </c>
      <c r="D3363" s="261" t="s">
        <v>9995</v>
      </c>
      <c r="E3363" s="261" t="s">
        <v>7409</v>
      </c>
      <c r="F3363" s="261">
        <v>412.51801746198907</v>
      </c>
      <c r="G3363" s="261" t="s">
        <v>2945</v>
      </c>
      <c r="H3363" s="261" t="s">
        <v>2936</v>
      </c>
      <c r="I3363" s="261" t="s">
        <v>11183</v>
      </c>
      <c r="J3363" s="213"/>
      <c r="K3363" s="214"/>
      <c r="L3363" s="214"/>
      <c r="M3363" s="214"/>
      <c r="N3363" s="214"/>
      <c r="O3363" s="214"/>
      <c r="P3363" s="216"/>
    </row>
    <row r="3364" spans="2:16">
      <c r="B3364" s="267">
        <v>46315</v>
      </c>
      <c r="C3364" s="261" t="s">
        <v>11714</v>
      </c>
      <c r="D3364" s="261" t="s">
        <v>9995</v>
      </c>
      <c r="E3364" s="261" t="s">
        <v>7409</v>
      </c>
      <c r="F3364" s="261">
        <v>422.23864885605872</v>
      </c>
      <c r="G3364" s="261" t="s">
        <v>2938</v>
      </c>
      <c r="H3364" s="261" t="s">
        <v>2938</v>
      </c>
      <c r="I3364" s="261" t="s">
        <v>11184</v>
      </c>
      <c r="J3364" s="213"/>
      <c r="K3364" s="214"/>
      <c r="L3364" s="214"/>
      <c r="M3364" s="214"/>
      <c r="N3364" s="214"/>
      <c r="O3364" s="214"/>
      <c r="P3364" s="216"/>
    </row>
    <row r="3365" spans="2:16">
      <c r="B3365" s="267">
        <v>46315</v>
      </c>
      <c r="C3365" s="261" t="s">
        <v>11714</v>
      </c>
      <c r="D3365" s="261" t="s">
        <v>9995</v>
      </c>
      <c r="E3365" s="261" t="s">
        <v>7409</v>
      </c>
      <c r="F3365" s="261">
        <v>486.62718442222098</v>
      </c>
      <c r="G3365" s="261" t="s">
        <v>2936</v>
      </c>
      <c r="H3365" s="261" t="s">
        <v>2979</v>
      </c>
      <c r="I3365" s="261" t="s">
        <v>11185</v>
      </c>
      <c r="J3365" s="213"/>
      <c r="K3365" s="214"/>
      <c r="L3365" s="214"/>
      <c r="M3365" s="214"/>
      <c r="N3365" s="214"/>
      <c r="O3365" s="214"/>
      <c r="P3365" s="216"/>
    </row>
    <row r="3366" spans="2:16">
      <c r="B3366" s="267">
        <v>46315</v>
      </c>
      <c r="C3366" s="261" t="s">
        <v>11714</v>
      </c>
      <c r="D3366" s="261" t="s">
        <v>9995</v>
      </c>
      <c r="E3366" s="261" t="s">
        <v>7409</v>
      </c>
      <c r="F3366" s="261">
        <v>416.5565501335077</v>
      </c>
      <c r="G3366" s="261" t="s">
        <v>2945</v>
      </c>
      <c r="H3366" s="261" t="s">
        <v>2937</v>
      </c>
      <c r="I3366" s="261" t="s">
        <v>11186</v>
      </c>
      <c r="J3366" s="213"/>
      <c r="K3366" s="214"/>
      <c r="L3366" s="214"/>
      <c r="M3366" s="214"/>
      <c r="N3366" s="214"/>
      <c r="O3366" s="214"/>
      <c r="P3366" s="216"/>
    </row>
    <row r="3367" spans="2:16">
      <c r="B3367" s="267">
        <v>46315</v>
      </c>
      <c r="C3367" s="261" t="s">
        <v>11714</v>
      </c>
      <c r="D3367" s="261" t="s">
        <v>9995</v>
      </c>
      <c r="E3367" s="261" t="s">
        <v>7409</v>
      </c>
      <c r="F3367" s="261">
        <v>393.55857916688552</v>
      </c>
      <c r="G3367" s="261" t="s">
        <v>2974</v>
      </c>
      <c r="H3367" s="261" t="s">
        <v>2933</v>
      </c>
      <c r="I3367" s="261" t="s">
        <v>11187</v>
      </c>
      <c r="J3367" s="213"/>
      <c r="K3367" s="214"/>
      <c r="L3367" s="214"/>
      <c r="M3367" s="214"/>
      <c r="N3367" s="214"/>
      <c r="O3367" s="214"/>
      <c r="P3367" s="216"/>
    </row>
    <row r="3368" spans="2:16">
      <c r="B3368" s="267">
        <v>46315</v>
      </c>
      <c r="C3368" s="261" t="s">
        <v>11693</v>
      </c>
      <c r="D3368" s="261" t="s">
        <v>9995</v>
      </c>
      <c r="E3368" s="261" t="s">
        <v>3036</v>
      </c>
      <c r="F3368" s="261">
        <v>613.64406451024115</v>
      </c>
      <c r="G3368" s="261" t="s">
        <v>2864</v>
      </c>
      <c r="H3368" s="261" t="s">
        <v>2865</v>
      </c>
      <c r="I3368" s="261" t="s">
        <v>11188</v>
      </c>
      <c r="J3368" s="213"/>
      <c r="K3368" s="214"/>
      <c r="L3368" s="214"/>
      <c r="M3368" s="214"/>
      <c r="N3368" s="214"/>
      <c r="O3368" s="214"/>
      <c r="P3368" s="216"/>
    </row>
    <row r="3369" spans="2:16">
      <c r="B3369" s="267">
        <v>46315</v>
      </c>
      <c r="C3369" s="261" t="s">
        <v>11693</v>
      </c>
      <c r="D3369" s="261" t="s">
        <v>9995</v>
      </c>
      <c r="E3369" s="261" t="s">
        <v>3036</v>
      </c>
      <c r="F3369" s="261">
        <v>429.20526738278568</v>
      </c>
      <c r="G3369" s="261" t="s">
        <v>2864</v>
      </c>
      <c r="H3369" s="261" t="s">
        <v>2864</v>
      </c>
      <c r="I3369" s="261" t="s">
        <v>11189</v>
      </c>
      <c r="J3369" s="213"/>
      <c r="K3369" s="214"/>
      <c r="L3369" s="214"/>
      <c r="M3369" s="214"/>
      <c r="N3369" s="214"/>
      <c r="O3369" s="214"/>
      <c r="P3369" s="216"/>
    </row>
    <row r="3370" spans="2:16">
      <c r="B3370" s="267">
        <v>46315</v>
      </c>
      <c r="C3370" s="261" t="s">
        <v>11693</v>
      </c>
      <c r="D3370" s="261" t="s">
        <v>9995</v>
      </c>
      <c r="E3370" s="261" t="s">
        <v>3036</v>
      </c>
      <c r="F3370" s="261">
        <v>652.8433523774147</v>
      </c>
      <c r="G3370" s="261" t="s">
        <v>2939</v>
      </c>
      <c r="H3370" s="261" t="s">
        <v>7327</v>
      </c>
      <c r="I3370" s="261" t="s">
        <v>11190</v>
      </c>
      <c r="J3370" s="213"/>
      <c r="K3370" s="214"/>
      <c r="L3370" s="214"/>
      <c r="M3370" s="214"/>
      <c r="N3370" s="214"/>
      <c r="O3370" s="214"/>
      <c r="P3370" s="216"/>
    </row>
    <row r="3371" spans="2:16">
      <c r="B3371" s="267">
        <v>46315</v>
      </c>
      <c r="C3371" s="261" t="s">
        <v>11693</v>
      </c>
      <c r="D3371" s="261" t="s">
        <v>9995</v>
      </c>
      <c r="E3371" s="261" t="s">
        <v>3036</v>
      </c>
      <c r="F3371" s="261">
        <v>413.71420819312328</v>
      </c>
      <c r="G3371" s="261" t="s">
        <v>2939</v>
      </c>
      <c r="H3371" s="261" t="s">
        <v>2981</v>
      </c>
      <c r="I3371" s="261" t="s">
        <v>11191</v>
      </c>
      <c r="J3371" s="213"/>
      <c r="K3371" s="214"/>
      <c r="L3371" s="214"/>
      <c r="M3371" s="214"/>
      <c r="N3371" s="214"/>
      <c r="O3371" s="214"/>
      <c r="P3371" s="216"/>
    </row>
    <row r="3372" spans="2:16">
      <c r="B3372" s="267">
        <v>46315</v>
      </c>
      <c r="C3372" s="261" t="s">
        <v>11693</v>
      </c>
      <c r="D3372" s="261" t="s">
        <v>9995</v>
      </c>
      <c r="E3372" s="261" t="s">
        <v>3036</v>
      </c>
      <c r="F3372" s="261">
        <v>444.50631131976837</v>
      </c>
      <c r="G3372" s="261" t="s">
        <v>2939</v>
      </c>
      <c r="H3372" s="261" t="s">
        <v>3022</v>
      </c>
      <c r="I3372" s="261" t="s">
        <v>11192</v>
      </c>
      <c r="J3372" s="213"/>
      <c r="K3372" s="214"/>
      <c r="L3372" s="214"/>
      <c r="M3372" s="214"/>
      <c r="N3372" s="214"/>
      <c r="O3372" s="214"/>
      <c r="P3372" s="216"/>
    </row>
    <row r="3373" spans="2:16">
      <c r="B3373" s="267">
        <v>46315</v>
      </c>
      <c r="C3373" s="261" t="s">
        <v>11693</v>
      </c>
      <c r="D3373" s="261" t="s">
        <v>9995</v>
      </c>
      <c r="E3373" s="261" t="s">
        <v>3036</v>
      </c>
      <c r="F3373" s="261">
        <v>444.46595524251461</v>
      </c>
      <c r="G3373" s="261" t="s">
        <v>2939</v>
      </c>
      <c r="H3373" s="261" t="s">
        <v>2985</v>
      </c>
      <c r="I3373" s="261" t="s">
        <v>11193</v>
      </c>
      <c r="J3373" s="213"/>
      <c r="K3373" s="214"/>
      <c r="L3373" s="214"/>
      <c r="M3373" s="214"/>
      <c r="N3373" s="214"/>
      <c r="O3373" s="214"/>
      <c r="P3373" s="216"/>
    </row>
    <row r="3374" spans="2:16">
      <c r="B3374" s="267">
        <v>46315</v>
      </c>
      <c r="C3374" s="261" t="s">
        <v>11693</v>
      </c>
      <c r="D3374" s="261" t="s">
        <v>9995</v>
      </c>
      <c r="E3374" s="261" t="s">
        <v>3036</v>
      </c>
      <c r="F3374" s="261">
        <v>521.34728519618511</v>
      </c>
      <c r="G3374" s="261" t="s">
        <v>2940</v>
      </c>
      <c r="H3374" s="261" t="s">
        <v>2936</v>
      </c>
      <c r="I3374" s="261" t="s">
        <v>11194</v>
      </c>
      <c r="J3374" s="213"/>
      <c r="K3374" s="214"/>
      <c r="L3374" s="214"/>
      <c r="M3374" s="214"/>
      <c r="N3374" s="214"/>
      <c r="O3374" s="214"/>
      <c r="P3374" s="216"/>
    </row>
    <row r="3375" spans="2:16">
      <c r="B3375" s="267">
        <v>46315</v>
      </c>
      <c r="C3375" s="261" t="s">
        <v>11693</v>
      </c>
      <c r="D3375" s="261" t="s">
        <v>9995</v>
      </c>
      <c r="E3375" s="261" t="s">
        <v>3036</v>
      </c>
      <c r="F3375" s="261">
        <v>425.60341035202151</v>
      </c>
      <c r="G3375" s="261" t="s">
        <v>2940</v>
      </c>
      <c r="H3375" s="261" t="s">
        <v>2937</v>
      </c>
      <c r="I3375" s="261" t="s">
        <v>11195</v>
      </c>
      <c r="J3375" s="213"/>
      <c r="K3375" s="214"/>
      <c r="L3375" s="214"/>
      <c r="M3375" s="214"/>
      <c r="N3375" s="214"/>
      <c r="O3375" s="214"/>
      <c r="P3375" s="216"/>
    </row>
    <row r="3376" spans="2:16">
      <c r="B3376" s="267">
        <v>46315</v>
      </c>
      <c r="C3376" s="261" t="s">
        <v>11693</v>
      </c>
      <c r="D3376" s="261" t="s">
        <v>9995</v>
      </c>
      <c r="E3376" s="261" t="s">
        <v>3036</v>
      </c>
      <c r="F3376" s="261">
        <v>416.57140720263118</v>
      </c>
      <c r="G3376" s="261" t="s">
        <v>2916</v>
      </c>
      <c r="H3376" s="261" t="s">
        <v>2989</v>
      </c>
      <c r="I3376" s="261" t="s">
        <v>11196</v>
      </c>
      <c r="J3376" s="213"/>
      <c r="K3376" s="214"/>
      <c r="L3376" s="214"/>
      <c r="M3376" s="214"/>
      <c r="N3376" s="214"/>
      <c r="O3376" s="214"/>
      <c r="P3376" s="216"/>
    </row>
    <row r="3377" spans="2:16">
      <c r="B3377" s="267">
        <v>46315</v>
      </c>
      <c r="C3377" s="261" t="s">
        <v>11693</v>
      </c>
      <c r="D3377" s="261" t="s">
        <v>9995</v>
      </c>
      <c r="E3377" s="261" t="s">
        <v>3036</v>
      </c>
      <c r="F3377" s="261">
        <v>452.12699636444449</v>
      </c>
      <c r="G3377" s="261" t="s">
        <v>2916</v>
      </c>
      <c r="H3377" s="261" t="s">
        <v>2864</v>
      </c>
      <c r="I3377" s="261" t="s">
        <v>11197</v>
      </c>
      <c r="J3377" s="213"/>
      <c r="K3377" s="214"/>
      <c r="L3377" s="214"/>
      <c r="M3377" s="214"/>
      <c r="N3377" s="214"/>
      <c r="O3377" s="214"/>
      <c r="P3377" s="216"/>
    </row>
    <row r="3378" spans="2:16">
      <c r="B3378" s="267">
        <v>46315</v>
      </c>
      <c r="C3378" s="261" t="s">
        <v>11693</v>
      </c>
      <c r="D3378" s="261" t="s">
        <v>9995</v>
      </c>
      <c r="E3378" s="261" t="s">
        <v>3036</v>
      </c>
      <c r="F3378" s="261">
        <v>449.18397008255118</v>
      </c>
      <c r="G3378" s="261" t="s">
        <v>2916</v>
      </c>
      <c r="H3378" s="261" t="s">
        <v>2937</v>
      </c>
      <c r="I3378" s="261" t="s">
        <v>11198</v>
      </c>
      <c r="J3378" s="213"/>
      <c r="K3378" s="214"/>
      <c r="L3378" s="214"/>
      <c r="M3378" s="214"/>
      <c r="N3378" s="214"/>
      <c r="O3378" s="214"/>
      <c r="P3378" s="216"/>
    </row>
    <row r="3379" spans="2:16">
      <c r="B3379" s="267">
        <v>46315</v>
      </c>
      <c r="C3379" s="261" t="s">
        <v>11693</v>
      </c>
      <c r="D3379" s="261" t="s">
        <v>9995</v>
      </c>
      <c r="E3379" s="261" t="s">
        <v>3036</v>
      </c>
      <c r="F3379" s="261">
        <v>438.30925535410643</v>
      </c>
      <c r="G3379" s="261" t="s">
        <v>2916</v>
      </c>
      <c r="H3379" s="261" t="s">
        <v>2933</v>
      </c>
      <c r="I3379" s="261" t="s">
        <v>11199</v>
      </c>
      <c r="J3379" s="213"/>
      <c r="K3379" s="214"/>
      <c r="L3379" s="214"/>
      <c r="M3379" s="214"/>
      <c r="N3379" s="214"/>
      <c r="O3379" s="214"/>
      <c r="P3379" s="216"/>
    </row>
    <row r="3380" spans="2:16">
      <c r="B3380" s="267">
        <v>46315</v>
      </c>
      <c r="C3380" s="261" t="s">
        <v>11693</v>
      </c>
      <c r="D3380" s="261" t="s">
        <v>9995</v>
      </c>
      <c r="E3380" s="261" t="s">
        <v>3036</v>
      </c>
      <c r="F3380" s="261">
        <v>438.3096826672554</v>
      </c>
      <c r="G3380" s="261" t="s">
        <v>2916</v>
      </c>
      <c r="H3380" s="261" t="s">
        <v>2918</v>
      </c>
      <c r="I3380" s="261" t="s">
        <v>11200</v>
      </c>
      <c r="J3380" s="213"/>
      <c r="K3380" s="214"/>
      <c r="L3380" s="214"/>
      <c r="M3380" s="214"/>
      <c r="N3380" s="214"/>
      <c r="O3380" s="214"/>
      <c r="P3380" s="216"/>
    </row>
    <row r="3381" spans="2:16">
      <c r="B3381" s="267">
        <v>46315</v>
      </c>
      <c r="C3381" s="261" t="s">
        <v>11693</v>
      </c>
      <c r="D3381" s="261" t="s">
        <v>9995</v>
      </c>
      <c r="E3381" s="261" t="s">
        <v>3036</v>
      </c>
      <c r="F3381" s="261">
        <v>438.30897583439952</v>
      </c>
      <c r="G3381" s="261" t="s">
        <v>2916</v>
      </c>
      <c r="H3381" s="261" t="s">
        <v>2917</v>
      </c>
      <c r="I3381" s="261" t="s">
        <v>11201</v>
      </c>
      <c r="J3381" s="213"/>
      <c r="K3381" s="214"/>
      <c r="L3381" s="214"/>
      <c r="M3381" s="214"/>
      <c r="N3381" s="214"/>
      <c r="O3381" s="214"/>
      <c r="P3381" s="216"/>
    </row>
    <row r="3382" spans="2:16">
      <c r="B3382" s="267">
        <v>46315</v>
      </c>
      <c r="C3382" s="261" t="s">
        <v>11693</v>
      </c>
      <c r="D3382" s="261" t="s">
        <v>9995</v>
      </c>
      <c r="E3382" s="261" t="s">
        <v>3036</v>
      </c>
      <c r="F3382" s="261">
        <v>480.2304822076112</v>
      </c>
      <c r="G3382" s="261" t="s">
        <v>2975</v>
      </c>
      <c r="H3382" s="261" t="s">
        <v>2864</v>
      </c>
      <c r="I3382" s="261" t="s">
        <v>11202</v>
      </c>
      <c r="J3382" s="213"/>
      <c r="K3382" s="214"/>
      <c r="L3382" s="214"/>
      <c r="M3382" s="214"/>
      <c r="N3382" s="214"/>
      <c r="O3382" s="214"/>
      <c r="P3382" s="216"/>
    </row>
    <row r="3383" spans="2:16">
      <c r="B3383" s="267">
        <v>46315</v>
      </c>
      <c r="C3383" s="261" t="s">
        <v>11693</v>
      </c>
      <c r="D3383" s="261" t="s">
        <v>9995</v>
      </c>
      <c r="E3383" s="261" t="s">
        <v>3036</v>
      </c>
      <c r="F3383" s="261">
        <v>360.63013556227088</v>
      </c>
      <c r="G3383" s="261" t="s">
        <v>7927</v>
      </c>
      <c r="H3383" s="261" t="s">
        <v>2865</v>
      </c>
      <c r="I3383" s="261" t="s">
        <v>11203</v>
      </c>
      <c r="J3383" s="213"/>
      <c r="K3383" s="214"/>
      <c r="L3383" s="214"/>
      <c r="M3383" s="214"/>
      <c r="N3383" s="214"/>
      <c r="O3383" s="214"/>
      <c r="P3383" s="216"/>
    </row>
    <row r="3384" spans="2:16">
      <c r="B3384" s="267">
        <v>46315</v>
      </c>
      <c r="C3384" s="261" t="s">
        <v>11693</v>
      </c>
      <c r="D3384" s="261" t="s">
        <v>9995</v>
      </c>
      <c r="E3384" s="261" t="s">
        <v>3036</v>
      </c>
      <c r="F3384" s="261">
        <v>1091.636299279053</v>
      </c>
      <c r="G3384" s="261" t="s">
        <v>7926</v>
      </c>
      <c r="H3384" s="261" t="s">
        <v>2945</v>
      </c>
      <c r="I3384" s="261" t="s">
        <v>11204</v>
      </c>
      <c r="J3384" s="213"/>
      <c r="K3384" s="214"/>
      <c r="L3384" s="214"/>
      <c r="M3384" s="214"/>
      <c r="N3384" s="214"/>
      <c r="O3384" s="214"/>
      <c r="P3384" s="216"/>
    </row>
    <row r="3385" spans="2:16">
      <c r="B3385" s="267">
        <v>46315</v>
      </c>
      <c r="C3385" s="261" t="s">
        <v>11693</v>
      </c>
      <c r="D3385" s="261" t="s">
        <v>9995</v>
      </c>
      <c r="E3385" s="261" t="s">
        <v>3036</v>
      </c>
      <c r="F3385" s="261">
        <v>958.11180160543881</v>
      </c>
      <c r="G3385" s="261" t="s">
        <v>7926</v>
      </c>
      <c r="H3385" s="261" t="s">
        <v>2864</v>
      </c>
      <c r="I3385" s="261" t="s">
        <v>11205</v>
      </c>
      <c r="J3385" s="213"/>
      <c r="K3385" s="214"/>
      <c r="L3385" s="214"/>
      <c r="M3385" s="214"/>
      <c r="N3385" s="214"/>
      <c r="O3385" s="214"/>
      <c r="P3385" s="216"/>
    </row>
    <row r="3386" spans="2:16">
      <c r="B3386" s="267">
        <v>46315</v>
      </c>
      <c r="C3386" s="261" t="s">
        <v>11693</v>
      </c>
      <c r="D3386" s="261" t="s">
        <v>9995</v>
      </c>
      <c r="E3386" s="261" t="s">
        <v>3036</v>
      </c>
      <c r="F3386" s="261">
        <v>1018.49812620692</v>
      </c>
      <c r="G3386" s="261" t="s">
        <v>7926</v>
      </c>
      <c r="H3386" s="261" t="s">
        <v>2974</v>
      </c>
      <c r="I3386" s="261" t="s">
        <v>11206</v>
      </c>
      <c r="J3386" s="213"/>
      <c r="K3386" s="214"/>
      <c r="L3386" s="214"/>
      <c r="M3386" s="214"/>
      <c r="N3386" s="214"/>
      <c r="O3386" s="214"/>
      <c r="P3386" s="216"/>
    </row>
    <row r="3387" spans="2:16">
      <c r="B3387" s="267">
        <v>46315</v>
      </c>
      <c r="C3387" s="261" t="s">
        <v>11693</v>
      </c>
      <c r="D3387" s="261" t="s">
        <v>9995</v>
      </c>
      <c r="E3387" s="261" t="s">
        <v>3036</v>
      </c>
      <c r="F3387" s="261">
        <v>1109.4319125562911</v>
      </c>
      <c r="G3387" s="261" t="s">
        <v>7929</v>
      </c>
      <c r="H3387" s="261" t="s">
        <v>2974</v>
      </c>
      <c r="I3387" s="261" t="s">
        <v>11207</v>
      </c>
      <c r="J3387" s="213"/>
      <c r="K3387" s="214"/>
      <c r="L3387" s="214"/>
      <c r="M3387" s="214"/>
      <c r="N3387" s="214"/>
      <c r="O3387" s="214"/>
      <c r="P3387" s="216"/>
    </row>
    <row r="3388" spans="2:16">
      <c r="B3388" s="267">
        <v>46315</v>
      </c>
      <c r="C3388" s="261" t="s">
        <v>11693</v>
      </c>
      <c r="D3388" s="261" t="s">
        <v>9995</v>
      </c>
      <c r="E3388" s="261" t="s">
        <v>3036</v>
      </c>
      <c r="F3388" s="261">
        <v>753.3777191825211</v>
      </c>
      <c r="G3388" s="261" t="s">
        <v>7929</v>
      </c>
      <c r="H3388" s="261" t="s">
        <v>2945</v>
      </c>
      <c r="I3388" s="261" t="s">
        <v>11208</v>
      </c>
      <c r="J3388" s="213"/>
      <c r="K3388" s="214"/>
      <c r="L3388" s="214"/>
      <c r="M3388" s="214"/>
      <c r="N3388" s="214"/>
      <c r="O3388" s="214"/>
      <c r="P3388" s="216"/>
    </row>
    <row r="3389" spans="2:16">
      <c r="B3389" s="267">
        <v>46315</v>
      </c>
      <c r="C3389" s="261" t="s">
        <v>11694</v>
      </c>
      <c r="D3389" s="261" t="s">
        <v>9995</v>
      </c>
      <c r="E3389" s="261" t="s">
        <v>3035</v>
      </c>
      <c r="F3389" s="261">
        <v>486.28371745161712</v>
      </c>
      <c r="G3389" s="261" t="s">
        <v>2976</v>
      </c>
      <c r="H3389" s="261" t="s">
        <v>2976</v>
      </c>
      <c r="I3389" s="261" t="s">
        <v>11209</v>
      </c>
      <c r="J3389" s="213"/>
      <c r="K3389" s="214"/>
      <c r="L3389" s="214"/>
      <c r="M3389" s="214"/>
      <c r="N3389" s="214"/>
      <c r="O3389" s="214"/>
      <c r="P3389" s="216"/>
    </row>
    <row r="3390" spans="2:16">
      <c r="B3390" s="267">
        <v>46315</v>
      </c>
      <c r="C3390" s="261" t="s">
        <v>11694</v>
      </c>
      <c r="D3390" s="261" t="s">
        <v>9995</v>
      </c>
      <c r="E3390" s="261" t="s">
        <v>3035</v>
      </c>
      <c r="F3390" s="261">
        <v>805.47183753561694</v>
      </c>
      <c r="G3390" s="261" t="s">
        <v>2977</v>
      </c>
      <c r="H3390" s="261" t="s">
        <v>2945</v>
      </c>
      <c r="I3390" s="261" t="s">
        <v>11210</v>
      </c>
      <c r="J3390" s="213"/>
      <c r="K3390" s="214"/>
      <c r="L3390" s="214"/>
      <c r="M3390" s="214"/>
      <c r="N3390" s="214"/>
      <c r="O3390" s="214"/>
      <c r="P3390" s="216"/>
    </row>
    <row r="3391" spans="2:16">
      <c r="B3391" s="267">
        <v>46315</v>
      </c>
      <c r="C3391" s="261" t="s">
        <v>11694</v>
      </c>
      <c r="D3391" s="261" t="s">
        <v>9995</v>
      </c>
      <c r="E3391" s="261" t="s">
        <v>3035</v>
      </c>
      <c r="F3391" s="261">
        <v>530.63513075187802</v>
      </c>
      <c r="G3391" s="261" t="s">
        <v>2916</v>
      </c>
      <c r="H3391" s="261" t="s">
        <v>2933</v>
      </c>
      <c r="I3391" s="261" t="s">
        <v>11211</v>
      </c>
      <c r="J3391" s="213"/>
      <c r="K3391" s="214"/>
      <c r="L3391" s="214"/>
      <c r="M3391" s="214"/>
      <c r="N3391" s="214"/>
      <c r="O3391" s="214"/>
      <c r="P3391" s="216"/>
    </row>
    <row r="3392" spans="2:16">
      <c r="B3392" s="267">
        <v>46315</v>
      </c>
      <c r="C3392" s="261" t="s">
        <v>11694</v>
      </c>
      <c r="D3392" s="261" t="s">
        <v>9995</v>
      </c>
      <c r="E3392" s="261" t="s">
        <v>3035</v>
      </c>
      <c r="F3392" s="261">
        <v>530.63035713136196</v>
      </c>
      <c r="G3392" s="261" t="s">
        <v>2916</v>
      </c>
      <c r="H3392" s="261" t="s">
        <v>2922</v>
      </c>
      <c r="I3392" s="261" t="s">
        <v>11212</v>
      </c>
      <c r="J3392" s="213"/>
      <c r="K3392" s="214"/>
      <c r="L3392" s="214"/>
      <c r="M3392" s="214"/>
      <c r="N3392" s="214"/>
      <c r="O3392" s="214"/>
      <c r="P3392" s="216"/>
    </row>
    <row r="3393" spans="2:16">
      <c r="B3393" s="267">
        <v>46315</v>
      </c>
      <c r="C3393" s="261" t="s">
        <v>11694</v>
      </c>
      <c r="D3393" s="261" t="s">
        <v>9995</v>
      </c>
      <c r="E3393" s="261" t="s">
        <v>3035</v>
      </c>
      <c r="F3393" s="261">
        <v>560.32488824799657</v>
      </c>
      <c r="G3393" s="261" t="s">
        <v>2916</v>
      </c>
      <c r="H3393" s="261" t="s">
        <v>2918</v>
      </c>
      <c r="I3393" s="261" t="s">
        <v>11213</v>
      </c>
      <c r="J3393" s="213"/>
      <c r="K3393" s="214"/>
      <c r="L3393" s="214"/>
      <c r="M3393" s="214"/>
      <c r="N3393" s="214"/>
      <c r="O3393" s="214"/>
      <c r="P3393" s="216"/>
    </row>
    <row r="3394" spans="2:16">
      <c r="B3394" s="267">
        <v>46317</v>
      </c>
      <c r="C3394" s="261" t="s">
        <v>11669</v>
      </c>
      <c r="D3394" s="261" t="s">
        <v>9995</v>
      </c>
      <c r="E3394" s="261" t="s">
        <v>3039</v>
      </c>
      <c r="F3394" s="261">
        <v>3990.4983423501249</v>
      </c>
      <c r="G3394" s="261" t="s">
        <v>7493</v>
      </c>
      <c r="H3394" s="261" t="s">
        <v>2964</v>
      </c>
      <c r="I3394" s="261" t="s">
        <v>11214</v>
      </c>
      <c r="J3394" s="213"/>
      <c r="K3394" s="214"/>
      <c r="L3394" s="214"/>
      <c r="M3394" s="214"/>
      <c r="N3394" s="214"/>
      <c r="O3394" s="214"/>
      <c r="P3394" s="216"/>
    </row>
    <row r="3395" spans="2:16">
      <c r="B3395" s="267">
        <v>46316</v>
      </c>
      <c r="C3395" s="261" t="s">
        <v>11669</v>
      </c>
      <c r="D3395" s="261" t="s">
        <v>9995</v>
      </c>
      <c r="E3395" s="261" t="s">
        <v>3039</v>
      </c>
      <c r="F3395" s="261">
        <v>4380.1699902415276</v>
      </c>
      <c r="G3395" s="261" t="s">
        <v>7493</v>
      </c>
      <c r="H3395" s="261" t="s">
        <v>2965</v>
      </c>
      <c r="I3395" s="261" t="s">
        <v>11215</v>
      </c>
      <c r="J3395" s="213"/>
      <c r="K3395" s="214"/>
      <c r="L3395" s="214"/>
      <c r="M3395" s="214"/>
      <c r="N3395" s="214"/>
      <c r="O3395" s="214"/>
      <c r="P3395" s="216"/>
    </row>
    <row r="3396" spans="2:16">
      <c r="B3396" s="267">
        <v>46315</v>
      </c>
      <c r="C3396" s="261" t="s">
        <v>11696</v>
      </c>
      <c r="D3396" s="261" t="s">
        <v>9995</v>
      </c>
      <c r="E3396" s="261" t="s">
        <v>3049</v>
      </c>
      <c r="F3396" s="261">
        <v>496.71463377401233</v>
      </c>
      <c r="G3396" s="261" t="s">
        <v>7333</v>
      </c>
      <c r="H3396" s="261" t="s">
        <v>2933</v>
      </c>
      <c r="I3396" s="261" t="s">
        <v>11216</v>
      </c>
      <c r="J3396" s="213"/>
      <c r="K3396" s="214"/>
      <c r="L3396" s="214"/>
      <c r="M3396" s="214"/>
      <c r="N3396" s="214"/>
      <c r="O3396" s="214"/>
      <c r="P3396" s="216"/>
    </row>
    <row r="3397" spans="2:16">
      <c r="B3397" s="267">
        <v>46315</v>
      </c>
      <c r="C3397" s="261" t="s">
        <v>11696</v>
      </c>
      <c r="D3397" s="261" t="s">
        <v>9995</v>
      </c>
      <c r="E3397" s="261" t="s">
        <v>3049</v>
      </c>
      <c r="F3397" s="261">
        <v>420.77736852690578</v>
      </c>
      <c r="G3397" s="261" t="s">
        <v>7333</v>
      </c>
      <c r="H3397" s="261" t="s">
        <v>2990</v>
      </c>
      <c r="I3397" s="261" t="s">
        <v>11217</v>
      </c>
      <c r="J3397" s="213"/>
      <c r="K3397" s="214"/>
      <c r="L3397" s="214"/>
      <c r="M3397" s="214"/>
      <c r="N3397" s="214"/>
      <c r="O3397" s="214"/>
      <c r="P3397" s="216"/>
    </row>
    <row r="3398" spans="2:16">
      <c r="B3398" s="267">
        <v>46315</v>
      </c>
      <c r="C3398" s="261" t="s">
        <v>11696</v>
      </c>
      <c r="D3398" s="261" t="s">
        <v>9995</v>
      </c>
      <c r="E3398" s="261" t="s">
        <v>3049</v>
      </c>
      <c r="F3398" s="261">
        <v>425.01767418533558</v>
      </c>
      <c r="G3398" s="261" t="s">
        <v>7333</v>
      </c>
      <c r="H3398" s="261" t="s">
        <v>2991</v>
      </c>
      <c r="I3398" s="261" t="s">
        <v>11218</v>
      </c>
      <c r="J3398" s="213"/>
      <c r="K3398" s="214"/>
      <c r="L3398" s="214"/>
      <c r="M3398" s="214"/>
      <c r="N3398" s="214"/>
      <c r="O3398" s="214"/>
      <c r="P3398" s="216"/>
    </row>
    <row r="3399" spans="2:16">
      <c r="B3399" s="267">
        <v>46315</v>
      </c>
      <c r="C3399" s="261" t="s">
        <v>11696</v>
      </c>
      <c r="D3399" s="261" t="s">
        <v>9995</v>
      </c>
      <c r="E3399" s="261" t="s">
        <v>3049</v>
      </c>
      <c r="F3399" s="261">
        <v>439.73924460634589</v>
      </c>
      <c r="G3399" s="261" t="s">
        <v>7333</v>
      </c>
      <c r="H3399" s="261" t="s">
        <v>2992</v>
      </c>
      <c r="I3399" s="261" t="s">
        <v>11219</v>
      </c>
      <c r="J3399" s="213"/>
      <c r="K3399" s="214"/>
      <c r="L3399" s="214"/>
      <c r="M3399" s="214"/>
      <c r="N3399" s="214"/>
      <c r="O3399" s="214"/>
      <c r="P3399" s="216"/>
    </row>
    <row r="3400" spans="2:16">
      <c r="B3400" s="267">
        <v>46315</v>
      </c>
      <c r="C3400" s="261" t="s">
        <v>11696</v>
      </c>
      <c r="D3400" s="261" t="s">
        <v>9995</v>
      </c>
      <c r="E3400" s="261" t="s">
        <v>3049</v>
      </c>
      <c r="F3400" s="261">
        <v>418.4989293217659</v>
      </c>
      <c r="G3400" s="261" t="s">
        <v>7333</v>
      </c>
      <c r="H3400" s="261" t="s">
        <v>2993</v>
      </c>
      <c r="I3400" s="261" t="s">
        <v>11220</v>
      </c>
      <c r="J3400" s="213"/>
      <c r="K3400" s="214"/>
      <c r="L3400" s="214"/>
      <c r="M3400" s="214"/>
      <c r="N3400" s="214"/>
      <c r="O3400" s="214"/>
      <c r="P3400" s="216"/>
    </row>
    <row r="3401" spans="2:16">
      <c r="B3401" s="267">
        <v>46315</v>
      </c>
      <c r="C3401" s="261" t="s">
        <v>11696</v>
      </c>
      <c r="D3401" s="261" t="s">
        <v>9995</v>
      </c>
      <c r="E3401" s="261" t="s">
        <v>3049</v>
      </c>
      <c r="F3401" s="261">
        <v>466.66326996684069</v>
      </c>
      <c r="G3401" s="261" t="s">
        <v>7333</v>
      </c>
      <c r="H3401" s="261" t="s">
        <v>2916</v>
      </c>
      <c r="I3401" s="261" t="s">
        <v>11221</v>
      </c>
      <c r="J3401" s="213"/>
      <c r="K3401" s="214"/>
      <c r="L3401" s="214"/>
      <c r="M3401" s="214"/>
      <c r="N3401" s="214"/>
      <c r="O3401" s="214"/>
      <c r="P3401" s="216"/>
    </row>
    <row r="3402" spans="2:16">
      <c r="B3402" s="267">
        <v>46315</v>
      </c>
      <c r="C3402" s="261" t="s">
        <v>11696</v>
      </c>
      <c r="D3402" s="261" t="s">
        <v>9995</v>
      </c>
      <c r="E3402" s="261" t="s">
        <v>3049</v>
      </c>
      <c r="F3402" s="261">
        <v>426.51468550786382</v>
      </c>
      <c r="G3402" s="261" t="s">
        <v>7333</v>
      </c>
      <c r="H3402" s="261" t="s">
        <v>7328</v>
      </c>
      <c r="I3402" s="261" t="s">
        <v>11222</v>
      </c>
      <c r="J3402" s="213"/>
      <c r="K3402" s="214"/>
      <c r="L3402" s="214"/>
      <c r="M3402" s="214"/>
      <c r="N3402" s="214"/>
      <c r="O3402" s="214"/>
      <c r="P3402" s="216"/>
    </row>
    <row r="3403" spans="2:16">
      <c r="B3403" s="267">
        <v>46315</v>
      </c>
      <c r="C3403" s="261" t="s">
        <v>11696</v>
      </c>
      <c r="D3403" s="261" t="s">
        <v>9995</v>
      </c>
      <c r="E3403" s="261" t="s">
        <v>3049</v>
      </c>
      <c r="F3403" s="261">
        <v>466.66502183303243</v>
      </c>
      <c r="G3403" s="261" t="s">
        <v>7333</v>
      </c>
      <c r="H3403" s="261" t="s">
        <v>2978</v>
      </c>
      <c r="I3403" s="261" t="s">
        <v>11223</v>
      </c>
      <c r="J3403" s="213"/>
      <c r="K3403" s="214"/>
      <c r="L3403" s="214"/>
      <c r="M3403" s="214"/>
      <c r="N3403" s="214"/>
      <c r="O3403" s="214"/>
      <c r="P3403" s="216"/>
    </row>
    <row r="3404" spans="2:16">
      <c r="B3404" s="267">
        <v>46315</v>
      </c>
      <c r="C3404" s="261" t="s">
        <v>11696</v>
      </c>
      <c r="D3404" s="261" t="s">
        <v>9995</v>
      </c>
      <c r="E3404" s="261" t="s">
        <v>3049</v>
      </c>
      <c r="F3404" s="261">
        <v>446.33447410911322</v>
      </c>
      <c r="G3404" s="261" t="s">
        <v>7333</v>
      </c>
      <c r="H3404" s="261" t="s">
        <v>2994</v>
      </c>
      <c r="I3404" s="261" t="s">
        <v>11224</v>
      </c>
      <c r="J3404" s="213"/>
      <c r="K3404" s="214"/>
      <c r="L3404" s="214"/>
      <c r="M3404" s="214"/>
      <c r="N3404" s="214"/>
      <c r="O3404" s="214"/>
      <c r="P3404" s="216"/>
    </row>
    <row r="3405" spans="2:16">
      <c r="B3405" s="267">
        <v>46315</v>
      </c>
      <c r="C3405" s="261" t="s">
        <v>11696</v>
      </c>
      <c r="D3405" s="261" t="s">
        <v>9995</v>
      </c>
      <c r="E3405" s="261" t="s">
        <v>3049</v>
      </c>
      <c r="F3405" s="261">
        <v>466.66200766712433</v>
      </c>
      <c r="G3405" s="261" t="s">
        <v>7333</v>
      </c>
      <c r="H3405" s="261" t="s">
        <v>2977</v>
      </c>
      <c r="I3405" s="261" t="s">
        <v>11225</v>
      </c>
      <c r="J3405" s="213"/>
      <c r="K3405" s="214"/>
      <c r="L3405" s="214"/>
      <c r="M3405" s="214"/>
      <c r="N3405" s="214"/>
      <c r="O3405" s="214"/>
      <c r="P3405" s="216"/>
    </row>
    <row r="3406" spans="2:16">
      <c r="B3406" s="267">
        <v>46315</v>
      </c>
      <c r="C3406" s="261" t="s">
        <v>11696</v>
      </c>
      <c r="D3406" s="261" t="s">
        <v>9995</v>
      </c>
      <c r="E3406" s="261" t="s">
        <v>3049</v>
      </c>
      <c r="F3406" s="261">
        <v>425.08671585097909</v>
      </c>
      <c r="G3406" s="261" t="s">
        <v>7333</v>
      </c>
      <c r="H3406" s="261" t="s">
        <v>2995</v>
      </c>
      <c r="I3406" s="261" t="s">
        <v>11226</v>
      </c>
      <c r="J3406" s="213"/>
      <c r="K3406" s="214"/>
      <c r="L3406" s="214"/>
      <c r="M3406" s="214"/>
      <c r="N3406" s="214"/>
      <c r="O3406" s="214"/>
      <c r="P3406" s="216"/>
    </row>
    <row r="3407" spans="2:16">
      <c r="B3407" s="267">
        <v>46315</v>
      </c>
      <c r="C3407" s="261" t="s">
        <v>11696</v>
      </c>
      <c r="D3407" s="261" t="s">
        <v>9995</v>
      </c>
      <c r="E3407" s="261" t="s">
        <v>3049</v>
      </c>
      <c r="F3407" s="261">
        <v>233.84884293191129</v>
      </c>
      <c r="G3407" s="261" t="s">
        <v>7350</v>
      </c>
      <c r="H3407" s="261" t="s">
        <v>11227</v>
      </c>
      <c r="I3407" s="261" t="s">
        <v>11228</v>
      </c>
      <c r="J3407" s="213"/>
      <c r="K3407" s="214"/>
      <c r="L3407" s="214"/>
      <c r="M3407" s="214"/>
      <c r="N3407" s="214"/>
      <c r="O3407" s="214"/>
      <c r="P3407" s="216"/>
    </row>
    <row r="3408" spans="2:16">
      <c r="B3408" s="267">
        <v>46315</v>
      </c>
      <c r="C3408" s="261" t="s">
        <v>11696</v>
      </c>
      <c r="D3408" s="261" t="s">
        <v>9995</v>
      </c>
      <c r="E3408" s="261" t="s">
        <v>3049</v>
      </c>
      <c r="F3408" s="261">
        <v>233.84857145510611</v>
      </c>
      <c r="G3408" s="261" t="s">
        <v>7350</v>
      </c>
      <c r="H3408" s="261" t="s">
        <v>9497</v>
      </c>
      <c r="I3408" s="261" t="s">
        <v>11229</v>
      </c>
      <c r="J3408" s="213"/>
      <c r="K3408" s="214"/>
      <c r="L3408" s="214"/>
      <c r="M3408" s="214"/>
      <c r="N3408" s="214"/>
      <c r="O3408" s="214"/>
      <c r="P3408" s="216"/>
    </row>
    <row r="3409" spans="2:16">
      <c r="B3409" s="267">
        <v>46315</v>
      </c>
      <c r="C3409" s="261" t="s">
        <v>11696</v>
      </c>
      <c r="D3409" s="261" t="s">
        <v>9995</v>
      </c>
      <c r="E3409" s="261" t="s">
        <v>3049</v>
      </c>
      <c r="F3409" s="261">
        <v>446.8402198292315</v>
      </c>
      <c r="G3409" s="261" t="s">
        <v>7350</v>
      </c>
      <c r="H3409" s="261" t="s">
        <v>2864</v>
      </c>
      <c r="I3409" s="261" t="s">
        <v>11230</v>
      </c>
      <c r="J3409" s="213"/>
      <c r="K3409" s="214"/>
      <c r="L3409" s="214"/>
      <c r="M3409" s="214"/>
      <c r="N3409" s="214"/>
      <c r="O3409" s="214"/>
      <c r="P3409" s="216"/>
    </row>
    <row r="3410" spans="2:16">
      <c r="B3410" s="267">
        <v>46315</v>
      </c>
      <c r="C3410" s="261" t="s">
        <v>11696</v>
      </c>
      <c r="D3410" s="261" t="s">
        <v>9995</v>
      </c>
      <c r="E3410" s="261" t="s">
        <v>3049</v>
      </c>
      <c r="F3410" s="261">
        <v>955.89480010000989</v>
      </c>
      <c r="G3410" s="261" t="s">
        <v>7350</v>
      </c>
      <c r="H3410" s="261" t="s">
        <v>2939</v>
      </c>
      <c r="I3410" s="261" t="s">
        <v>11231</v>
      </c>
      <c r="J3410" s="213"/>
      <c r="K3410" s="214"/>
      <c r="L3410" s="214"/>
      <c r="M3410" s="214"/>
      <c r="N3410" s="214"/>
      <c r="O3410" s="214"/>
      <c r="P3410" s="216"/>
    </row>
    <row r="3411" spans="2:16">
      <c r="B3411" s="267">
        <v>46315</v>
      </c>
      <c r="C3411" s="261" t="s">
        <v>11696</v>
      </c>
      <c r="D3411" s="261" t="s">
        <v>9995</v>
      </c>
      <c r="E3411" s="261" t="s">
        <v>3049</v>
      </c>
      <c r="F3411" s="261">
        <v>662.20583358965814</v>
      </c>
      <c r="G3411" s="261" t="s">
        <v>7349</v>
      </c>
      <c r="H3411" s="261" t="s">
        <v>2974</v>
      </c>
      <c r="I3411" s="261" t="s">
        <v>11232</v>
      </c>
      <c r="J3411" s="213"/>
      <c r="K3411" s="214"/>
      <c r="L3411" s="214"/>
      <c r="M3411" s="214"/>
      <c r="N3411" s="214"/>
      <c r="O3411" s="214"/>
      <c r="P3411" s="216"/>
    </row>
    <row r="3412" spans="2:16">
      <c r="B3412" s="267">
        <v>46315</v>
      </c>
      <c r="C3412" s="261" t="s">
        <v>11696</v>
      </c>
      <c r="D3412" s="261" t="s">
        <v>9995</v>
      </c>
      <c r="E3412" s="261" t="s">
        <v>3049</v>
      </c>
      <c r="F3412" s="261">
        <v>509.05812846496701</v>
      </c>
      <c r="G3412" s="261" t="s">
        <v>7349</v>
      </c>
      <c r="H3412" s="261" t="s">
        <v>2945</v>
      </c>
      <c r="I3412" s="261" t="s">
        <v>11233</v>
      </c>
      <c r="J3412" s="213"/>
      <c r="K3412" s="214"/>
      <c r="L3412" s="214"/>
      <c r="M3412" s="214"/>
      <c r="N3412" s="214"/>
      <c r="O3412" s="214"/>
      <c r="P3412" s="216"/>
    </row>
    <row r="3413" spans="2:16">
      <c r="B3413" s="267">
        <v>46315</v>
      </c>
      <c r="C3413" s="261" t="s">
        <v>11696</v>
      </c>
      <c r="D3413" s="261" t="s">
        <v>9995</v>
      </c>
      <c r="E3413" s="261" t="s">
        <v>3049</v>
      </c>
      <c r="F3413" s="261">
        <v>509.06098130717868</v>
      </c>
      <c r="G3413" s="261" t="s">
        <v>7349</v>
      </c>
      <c r="H3413" s="261" t="s">
        <v>2864</v>
      </c>
      <c r="I3413" s="261" t="s">
        <v>11234</v>
      </c>
      <c r="J3413" s="213"/>
      <c r="K3413" s="214"/>
      <c r="L3413" s="214"/>
      <c r="M3413" s="214"/>
      <c r="N3413" s="214"/>
      <c r="O3413" s="214"/>
      <c r="P3413" s="216"/>
    </row>
    <row r="3414" spans="2:16">
      <c r="B3414" s="267">
        <v>46315</v>
      </c>
      <c r="C3414" s="261" t="s">
        <v>11696</v>
      </c>
      <c r="D3414" s="261" t="s">
        <v>9995</v>
      </c>
      <c r="E3414" s="261" t="s">
        <v>3049</v>
      </c>
      <c r="F3414" s="261">
        <v>773.52291474677622</v>
      </c>
      <c r="G3414" s="261" t="s">
        <v>7349</v>
      </c>
      <c r="H3414" s="261" t="s">
        <v>2865</v>
      </c>
      <c r="I3414" s="261" t="s">
        <v>11235</v>
      </c>
      <c r="J3414" s="213"/>
      <c r="K3414" s="214"/>
      <c r="L3414" s="214"/>
      <c r="M3414" s="214"/>
      <c r="N3414" s="214"/>
      <c r="O3414" s="214"/>
      <c r="P3414" s="216"/>
    </row>
    <row r="3415" spans="2:16">
      <c r="B3415" s="267">
        <v>46315</v>
      </c>
      <c r="C3415" s="261" t="s">
        <v>11696</v>
      </c>
      <c r="D3415" s="261" t="s">
        <v>9995</v>
      </c>
      <c r="E3415" s="261" t="s">
        <v>3049</v>
      </c>
      <c r="F3415" s="261">
        <v>1176.1731026209891</v>
      </c>
      <c r="G3415" s="261" t="s">
        <v>7340</v>
      </c>
      <c r="H3415" s="261" t="s">
        <v>2977</v>
      </c>
      <c r="I3415" s="261" t="s">
        <v>11236</v>
      </c>
      <c r="J3415" s="213"/>
      <c r="K3415" s="214"/>
      <c r="L3415" s="214"/>
      <c r="M3415" s="214"/>
      <c r="N3415" s="214"/>
      <c r="O3415" s="214"/>
      <c r="P3415" s="216"/>
    </row>
    <row r="3416" spans="2:16">
      <c r="B3416" s="267">
        <v>46315</v>
      </c>
      <c r="C3416" s="261" t="s">
        <v>11698</v>
      </c>
      <c r="D3416" s="261" t="s">
        <v>9995</v>
      </c>
      <c r="E3416" s="261" t="s">
        <v>3034</v>
      </c>
      <c r="F3416" s="261">
        <v>420.32991703832522</v>
      </c>
      <c r="G3416" s="261" t="s">
        <v>11237</v>
      </c>
      <c r="H3416" s="261" t="s">
        <v>2916</v>
      </c>
      <c r="I3416" s="261" t="s">
        <v>11238</v>
      </c>
      <c r="J3416" s="213"/>
      <c r="K3416" s="214"/>
      <c r="L3416" s="214"/>
      <c r="M3416" s="214"/>
      <c r="N3416" s="214"/>
      <c r="O3416" s="214"/>
      <c r="P3416" s="216"/>
    </row>
    <row r="3417" spans="2:16">
      <c r="B3417" s="267">
        <v>46315</v>
      </c>
      <c r="C3417" s="261" t="s">
        <v>11698</v>
      </c>
      <c r="D3417" s="261" t="s">
        <v>9995</v>
      </c>
      <c r="E3417" s="261" t="s">
        <v>3034</v>
      </c>
      <c r="F3417" s="261">
        <v>646.17169353162171</v>
      </c>
      <c r="G3417" s="261" t="s">
        <v>11239</v>
      </c>
      <c r="H3417" s="261" t="s">
        <v>2974</v>
      </c>
      <c r="I3417" s="261" t="s">
        <v>11240</v>
      </c>
      <c r="J3417" s="213"/>
      <c r="K3417" s="214"/>
      <c r="L3417" s="214"/>
      <c r="M3417" s="214"/>
      <c r="N3417" s="214"/>
      <c r="O3417" s="214"/>
      <c r="P3417" s="216"/>
    </row>
    <row r="3418" spans="2:16">
      <c r="B3418" s="267">
        <v>46315</v>
      </c>
      <c r="C3418" s="261" t="s">
        <v>11698</v>
      </c>
      <c r="D3418" s="261" t="s">
        <v>9995</v>
      </c>
      <c r="E3418" s="261" t="s">
        <v>3034</v>
      </c>
      <c r="F3418" s="261">
        <v>435.01217903848737</v>
      </c>
      <c r="G3418" s="261" t="s">
        <v>11241</v>
      </c>
      <c r="H3418" s="261" t="s">
        <v>2936</v>
      </c>
      <c r="I3418" s="261" t="s">
        <v>11242</v>
      </c>
      <c r="J3418" s="213"/>
      <c r="K3418" s="214"/>
      <c r="L3418" s="214"/>
      <c r="M3418" s="214"/>
      <c r="N3418" s="214"/>
      <c r="O3418" s="214"/>
      <c r="P3418" s="216"/>
    </row>
    <row r="3419" spans="2:16">
      <c r="B3419" s="267">
        <v>46315</v>
      </c>
      <c r="C3419" s="261" t="s">
        <v>11698</v>
      </c>
      <c r="D3419" s="261" t="s">
        <v>9995</v>
      </c>
      <c r="E3419" s="261" t="s">
        <v>3034</v>
      </c>
      <c r="F3419" s="261">
        <v>435.02319704554981</v>
      </c>
      <c r="G3419" s="261" t="s">
        <v>11241</v>
      </c>
      <c r="H3419" s="261" t="s">
        <v>2935</v>
      </c>
      <c r="I3419" s="261" t="s">
        <v>11243</v>
      </c>
      <c r="J3419" s="213"/>
      <c r="K3419" s="214"/>
      <c r="L3419" s="214"/>
      <c r="M3419" s="214"/>
      <c r="N3419" s="214"/>
      <c r="O3419" s="214"/>
      <c r="P3419" s="216"/>
    </row>
    <row r="3420" spans="2:16">
      <c r="B3420" s="267">
        <v>46315</v>
      </c>
      <c r="C3420" s="261" t="s">
        <v>11698</v>
      </c>
      <c r="D3420" s="261" t="s">
        <v>9995</v>
      </c>
      <c r="E3420" s="261" t="s">
        <v>3034</v>
      </c>
      <c r="F3420" s="261">
        <v>549.48831327259541</v>
      </c>
      <c r="G3420" s="261" t="s">
        <v>11241</v>
      </c>
      <c r="H3420" s="261" t="s">
        <v>2865</v>
      </c>
      <c r="I3420" s="261" t="s">
        <v>11244</v>
      </c>
      <c r="J3420" s="213"/>
      <c r="K3420" s="214"/>
      <c r="L3420" s="214"/>
      <c r="M3420" s="214"/>
      <c r="N3420" s="214"/>
      <c r="O3420" s="214"/>
      <c r="P3420" s="216"/>
    </row>
    <row r="3421" spans="2:16">
      <c r="B3421" s="267">
        <v>46315</v>
      </c>
      <c r="C3421" s="261" t="s">
        <v>11698</v>
      </c>
      <c r="D3421" s="261" t="s">
        <v>9995</v>
      </c>
      <c r="E3421" s="261" t="s">
        <v>3034</v>
      </c>
      <c r="F3421" s="261">
        <v>516.12856122851372</v>
      </c>
      <c r="G3421" s="261" t="s">
        <v>11245</v>
      </c>
      <c r="H3421" s="261" t="s">
        <v>2977</v>
      </c>
      <c r="I3421" s="261" t="s">
        <v>11246</v>
      </c>
      <c r="J3421" s="213"/>
      <c r="K3421" s="214"/>
      <c r="L3421" s="214"/>
      <c r="M3421" s="214"/>
      <c r="N3421" s="214"/>
      <c r="O3421" s="214"/>
      <c r="P3421" s="216"/>
    </row>
    <row r="3422" spans="2:16">
      <c r="B3422" s="267">
        <v>46315</v>
      </c>
      <c r="C3422" s="261" t="s">
        <v>11698</v>
      </c>
      <c r="D3422" s="261" t="s">
        <v>9995</v>
      </c>
      <c r="E3422" s="261" t="s">
        <v>3034</v>
      </c>
      <c r="F3422" s="261">
        <v>508.33465545484802</v>
      </c>
      <c r="G3422" s="261" t="s">
        <v>11247</v>
      </c>
      <c r="H3422" s="261" t="s">
        <v>2865</v>
      </c>
      <c r="I3422" s="261" t="s">
        <v>11248</v>
      </c>
      <c r="J3422" s="213"/>
      <c r="K3422" s="214"/>
      <c r="L3422" s="214"/>
      <c r="M3422" s="214"/>
      <c r="N3422" s="214"/>
      <c r="O3422" s="214"/>
      <c r="P3422" s="216"/>
    </row>
    <row r="3423" spans="2:16">
      <c r="B3423" s="267">
        <v>46315</v>
      </c>
      <c r="C3423" s="261" t="s">
        <v>11714</v>
      </c>
      <c r="D3423" s="261" t="s">
        <v>9995</v>
      </c>
      <c r="E3423" s="261" t="s">
        <v>3034</v>
      </c>
      <c r="F3423" s="261">
        <v>400.24199881684041</v>
      </c>
      <c r="G3423" s="261" t="s">
        <v>2938</v>
      </c>
      <c r="H3423" s="261" t="s">
        <v>2865</v>
      </c>
      <c r="I3423" s="261" t="s">
        <v>11249</v>
      </c>
      <c r="J3423" s="213"/>
      <c r="K3423" s="214"/>
      <c r="L3423" s="214"/>
      <c r="M3423" s="214"/>
      <c r="N3423" s="214"/>
      <c r="O3423" s="214"/>
      <c r="P3423" s="216"/>
    </row>
    <row r="3424" spans="2:16">
      <c r="B3424" s="267">
        <v>46315</v>
      </c>
      <c r="C3424" s="261" t="s">
        <v>11714</v>
      </c>
      <c r="D3424" s="261" t="s">
        <v>9995</v>
      </c>
      <c r="E3424" s="261" t="s">
        <v>3034</v>
      </c>
      <c r="F3424" s="261">
        <v>415.5391966290772</v>
      </c>
      <c r="G3424" s="261" t="s">
        <v>2938</v>
      </c>
      <c r="H3424" s="261" t="s">
        <v>2864</v>
      </c>
      <c r="I3424" s="261" t="s">
        <v>11250</v>
      </c>
      <c r="J3424" s="213"/>
      <c r="K3424" s="214"/>
      <c r="L3424" s="214"/>
      <c r="M3424" s="214"/>
      <c r="N3424" s="214"/>
      <c r="O3424" s="214"/>
      <c r="P3424" s="216"/>
    </row>
    <row r="3425" spans="2:16">
      <c r="B3425" s="267">
        <v>46315</v>
      </c>
      <c r="C3425" s="261" t="s">
        <v>11714</v>
      </c>
      <c r="D3425" s="261" t="s">
        <v>9995</v>
      </c>
      <c r="E3425" s="261" t="s">
        <v>3034</v>
      </c>
      <c r="F3425" s="261">
        <v>516.42386348522268</v>
      </c>
      <c r="G3425" s="261" t="s">
        <v>2938</v>
      </c>
      <c r="H3425" s="261" t="s">
        <v>2945</v>
      </c>
      <c r="I3425" s="261" t="s">
        <v>11251</v>
      </c>
      <c r="J3425" s="213"/>
      <c r="K3425" s="214"/>
      <c r="L3425" s="214"/>
      <c r="M3425" s="214"/>
      <c r="N3425" s="214"/>
      <c r="O3425" s="214"/>
      <c r="P3425" s="216"/>
    </row>
    <row r="3426" spans="2:16">
      <c r="B3426" s="267">
        <v>46315</v>
      </c>
      <c r="C3426" s="261" t="s">
        <v>11714</v>
      </c>
      <c r="D3426" s="261" t="s">
        <v>9995</v>
      </c>
      <c r="E3426" s="261" t="s">
        <v>3034</v>
      </c>
      <c r="F3426" s="261">
        <v>456.77185067208478</v>
      </c>
      <c r="G3426" s="261" t="s">
        <v>2982</v>
      </c>
      <c r="H3426" s="261" t="s">
        <v>2989</v>
      </c>
      <c r="I3426" s="261" t="s">
        <v>11252</v>
      </c>
      <c r="J3426" s="213"/>
      <c r="K3426" s="214"/>
      <c r="L3426" s="214"/>
      <c r="M3426" s="214"/>
      <c r="N3426" s="214"/>
      <c r="O3426" s="214"/>
      <c r="P3426" s="216"/>
    </row>
    <row r="3427" spans="2:16">
      <c r="B3427" s="267">
        <v>46315</v>
      </c>
      <c r="C3427" s="261" t="s">
        <v>11714</v>
      </c>
      <c r="D3427" s="261" t="s">
        <v>9995</v>
      </c>
      <c r="E3427" s="261" t="s">
        <v>3034</v>
      </c>
      <c r="F3427" s="261">
        <v>390.00977463833988</v>
      </c>
      <c r="G3427" s="261" t="s">
        <v>2982</v>
      </c>
      <c r="H3427" s="261" t="s">
        <v>2864</v>
      </c>
      <c r="I3427" s="261" t="s">
        <v>11253</v>
      </c>
      <c r="J3427" s="213"/>
      <c r="K3427" s="214"/>
      <c r="L3427" s="214"/>
      <c r="M3427" s="214"/>
      <c r="N3427" s="214"/>
      <c r="O3427" s="214"/>
      <c r="P3427" s="216"/>
    </row>
    <row r="3428" spans="2:16">
      <c r="B3428" s="267">
        <v>46315</v>
      </c>
      <c r="C3428" s="261" t="s">
        <v>11714</v>
      </c>
      <c r="D3428" s="261" t="s">
        <v>9995</v>
      </c>
      <c r="E3428" s="261" t="s">
        <v>3034</v>
      </c>
      <c r="F3428" s="261">
        <v>600.99623807147145</v>
      </c>
      <c r="G3428" s="261" t="s">
        <v>2982</v>
      </c>
      <c r="H3428" s="261" t="s">
        <v>2865</v>
      </c>
      <c r="I3428" s="261" t="s">
        <v>11254</v>
      </c>
      <c r="J3428" s="213"/>
      <c r="K3428" s="214"/>
      <c r="L3428" s="214"/>
      <c r="M3428" s="214"/>
      <c r="N3428" s="214"/>
      <c r="O3428" s="214"/>
      <c r="P3428" s="216"/>
    </row>
    <row r="3429" spans="2:16">
      <c r="B3429" s="267">
        <v>46315</v>
      </c>
      <c r="C3429" s="261" t="s">
        <v>11714</v>
      </c>
      <c r="D3429" s="261" t="s">
        <v>9995</v>
      </c>
      <c r="E3429" s="261" t="s">
        <v>3034</v>
      </c>
      <c r="F3429" s="261">
        <v>551.79276333656162</v>
      </c>
      <c r="G3429" s="261"/>
      <c r="H3429" s="261"/>
      <c r="I3429" s="261" t="s">
        <v>3055</v>
      </c>
      <c r="J3429" s="213"/>
      <c r="K3429" s="214"/>
      <c r="L3429" s="214"/>
      <c r="M3429" s="214"/>
      <c r="N3429" s="214"/>
      <c r="O3429" s="214"/>
      <c r="P3429" s="216"/>
    </row>
    <row r="3430" spans="2:16">
      <c r="B3430" s="267">
        <v>46315</v>
      </c>
      <c r="C3430" s="261" t="s">
        <v>11714</v>
      </c>
      <c r="D3430" s="261" t="s">
        <v>9995</v>
      </c>
      <c r="E3430" s="261" t="s">
        <v>3034</v>
      </c>
      <c r="F3430" s="261">
        <v>454.84172210423282</v>
      </c>
      <c r="G3430" s="261" t="s">
        <v>2977</v>
      </c>
      <c r="H3430" s="261" t="s">
        <v>2983</v>
      </c>
      <c r="I3430" s="261" t="s">
        <v>11255</v>
      </c>
      <c r="J3430" s="213"/>
      <c r="K3430" s="214"/>
      <c r="L3430" s="214"/>
      <c r="M3430" s="214"/>
      <c r="N3430" s="214"/>
      <c r="O3430" s="214"/>
      <c r="P3430" s="216"/>
    </row>
    <row r="3431" spans="2:16">
      <c r="B3431" s="267">
        <v>46315</v>
      </c>
      <c r="C3431" s="261" t="s">
        <v>11714</v>
      </c>
      <c r="D3431" s="261" t="s">
        <v>9995</v>
      </c>
      <c r="E3431" s="261" t="s">
        <v>3034</v>
      </c>
      <c r="F3431" s="261">
        <v>454.84081614995381</v>
      </c>
      <c r="G3431" s="261" t="s">
        <v>2977</v>
      </c>
      <c r="H3431" s="261" t="s">
        <v>2982</v>
      </c>
      <c r="I3431" s="261" t="s">
        <v>11256</v>
      </c>
      <c r="J3431" s="213"/>
      <c r="K3431" s="214"/>
      <c r="L3431" s="214"/>
      <c r="M3431" s="214"/>
      <c r="N3431" s="214"/>
      <c r="O3431" s="214"/>
      <c r="P3431" s="216"/>
    </row>
    <row r="3432" spans="2:16">
      <c r="B3432" s="267">
        <v>46315</v>
      </c>
      <c r="C3432" s="261" t="s">
        <v>11683</v>
      </c>
      <c r="D3432" s="261" t="s">
        <v>9995</v>
      </c>
      <c r="E3432" s="261" t="s">
        <v>3034</v>
      </c>
      <c r="F3432" s="261">
        <v>421.51525597088039</v>
      </c>
      <c r="G3432" s="261" t="s">
        <v>2983</v>
      </c>
      <c r="H3432" s="261" t="s">
        <v>2922</v>
      </c>
      <c r="I3432" s="261" t="s">
        <v>11257</v>
      </c>
      <c r="J3432" s="213"/>
      <c r="K3432" s="214"/>
      <c r="L3432" s="214"/>
      <c r="M3432" s="214"/>
      <c r="N3432" s="214"/>
      <c r="O3432" s="214"/>
      <c r="P3432" s="216"/>
    </row>
    <row r="3433" spans="2:16">
      <c r="B3433" s="267">
        <v>46315</v>
      </c>
      <c r="C3433" s="261" t="s">
        <v>11683</v>
      </c>
      <c r="D3433" s="261" t="s">
        <v>9995</v>
      </c>
      <c r="E3433" s="261" t="s">
        <v>3034</v>
      </c>
      <c r="F3433" s="261">
        <v>421.51766516454518</v>
      </c>
      <c r="G3433" s="261" t="s">
        <v>2983</v>
      </c>
      <c r="H3433" s="261" t="s">
        <v>2918</v>
      </c>
      <c r="I3433" s="261" t="s">
        <v>11258</v>
      </c>
      <c r="J3433" s="213"/>
      <c r="K3433" s="214"/>
      <c r="L3433" s="214"/>
      <c r="M3433" s="214"/>
      <c r="N3433" s="214"/>
      <c r="O3433" s="214"/>
      <c r="P3433" s="216"/>
    </row>
    <row r="3434" spans="2:16">
      <c r="B3434" s="267">
        <v>46315</v>
      </c>
      <c r="C3434" s="261" t="s">
        <v>11669</v>
      </c>
      <c r="D3434" s="261" t="s">
        <v>9995</v>
      </c>
      <c r="E3434" s="261" t="s">
        <v>3039</v>
      </c>
      <c r="F3434" s="261">
        <v>9999.1607226263732</v>
      </c>
      <c r="G3434" s="261" t="s">
        <v>7493</v>
      </c>
      <c r="H3434" s="261" t="s">
        <v>7280</v>
      </c>
      <c r="I3434" s="261" t="s">
        <v>11271</v>
      </c>
      <c r="J3434" s="213"/>
      <c r="K3434" s="214"/>
      <c r="L3434" s="214"/>
      <c r="M3434" s="214"/>
      <c r="N3434" s="214"/>
      <c r="O3434" s="214"/>
      <c r="P3434" s="216"/>
    </row>
    <row r="3435" spans="2:16">
      <c r="B3435" s="267">
        <v>46311</v>
      </c>
      <c r="C3435" s="261" t="s">
        <v>11702</v>
      </c>
      <c r="D3435" s="261" t="s">
        <v>9995</v>
      </c>
      <c r="E3435" s="261" t="s">
        <v>7409</v>
      </c>
      <c r="F3435" s="261">
        <v>663.98369894549251</v>
      </c>
      <c r="G3435" s="261" t="s">
        <v>7934</v>
      </c>
      <c r="H3435" s="261" t="s">
        <v>2865</v>
      </c>
      <c r="I3435" s="261" t="s">
        <v>11272</v>
      </c>
      <c r="J3435" s="213"/>
      <c r="K3435" s="214"/>
      <c r="L3435" s="214"/>
      <c r="M3435" s="214"/>
      <c r="N3435" s="214"/>
      <c r="O3435" s="214"/>
      <c r="P3435" s="216"/>
    </row>
    <row r="3436" spans="2:16">
      <c r="B3436" s="267">
        <v>46311</v>
      </c>
      <c r="C3436" s="261" t="s">
        <v>11715</v>
      </c>
      <c r="D3436" s="261" t="s">
        <v>9995</v>
      </c>
      <c r="E3436" s="261" t="s">
        <v>3039</v>
      </c>
      <c r="F3436" s="261">
        <v>4410.4784300588071</v>
      </c>
      <c r="G3436" s="261" t="s">
        <v>2975</v>
      </c>
      <c r="H3436" s="261" t="s">
        <v>2864</v>
      </c>
      <c r="I3436" s="261" t="s">
        <v>11273</v>
      </c>
      <c r="J3436" s="213"/>
      <c r="K3436" s="214"/>
      <c r="L3436" s="214"/>
      <c r="M3436" s="214"/>
      <c r="N3436" s="214"/>
      <c r="O3436" s="214"/>
      <c r="P3436" s="216"/>
    </row>
    <row r="3437" spans="2:16">
      <c r="B3437" s="267">
        <v>46311</v>
      </c>
      <c r="C3437" s="261" t="s">
        <v>7651</v>
      </c>
      <c r="D3437" s="261" t="s">
        <v>9995</v>
      </c>
      <c r="E3437" s="261" t="s">
        <v>3039</v>
      </c>
      <c r="F3437" s="261">
        <v>1141.8195563871409</v>
      </c>
      <c r="G3437" s="261" t="s">
        <v>11274</v>
      </c>
      <c r="H3437" s="261" t="s">
        <v>3003</v>
      </c>
      <c r="I3437" s="261" t="s">
        <v>11275</v>
      </c>
      <c r="J3437" s="213"/>
      <c r="K3437" s="214"/>
      <c r="L3437" s="214"/>
      <c r="M3437" s="214"/>
      <c r="N3437" s="214"/>
      <c r="O3437" s="214"/>
      <c r="P3437" s="216"/>
    </row>
    <row r="3438" spans="2:16">
      <c r="B3438" s="267">
        <v>46311</v>
      </c>
      <c r="C3438" s="261" t="s">
        <v>11644</v>
      </c>
      <c r="D3438" s="261" t="s">
        <v>9995</v>
      </c>
      <c r="E3438" s="261" t="s">
        <v>3039</v>
      </c>
      <c r="F3438" s="261">
        <v>1511.8401514783041</v>
      </c>
      <c r="G3438" s="261" t="s">
        <v>2865</v>
      </c>
      <c r="H3438" s="261" t="s">
        <v>2975</v>
      </c>
      <c r="I3438" s="261" t="s">
        <v>11276</v>
      </c>
      <c r="J3438" s="213"/>
      <c r="K3438" s="214"/>
      <c r="L3438" s="214"/>
      <c r="M3438" s="214"/>
      <c r="N3438" s="214"/>
      <c r="O3438" s="214"/>
      <c r="P3438" s="216"/>
    </row>
    <row r="3439" spans="2:16">
      <c r="B3439" s="267">
        <v>46311</v>
      </c>
      <c r="C3439" s="261" t="s">
        <v>11644</v>
      </c>
      <c r="D3439" s="261" t="s">
        <v>9995</v>
      </c>
      <c r="E3439" s="261" t="s">
        <v>3039</v>
      </c>
      <c r="F3439" s="261">
        <v>2097.061377334408</v>
      </c>
      <c r="G3439" s="261" t="s">
        <v>2865</v>
      </c>
      <c r="H3439" s="261" t="s">
        <v>2975</v>
      </c>
      <c r="I3439" s="261" t="s">
        <v>11276</v>
      </c>
      <c r="J3439" s="213"/>
      <c r="K3439" s="214"/>
      <c r="L3439" s="214"/>
      <c r="M3439" s="214"/>
      <c r="N3439" s="214"/>
      <c r="O3439" s="214"/>
      <c r="P3439" s="216"/>
    </row>
    <row r="3440" spans="2:16">
      <c r="B3440" s="267">
        <v>46311</v>
      </c>
      <c r="C3440" s="261" t="s">
        <v>11644</v>
      </c>
      <c r="D3440" s="261" t="s">
        <v>9995</v>
      </c>
      <c r="E3440" s="261" t="s">
        <v>3039</v>
      </c>
      <c r="F3440" s="261">
        <v>2798.1833596182992</v>
      </c>
      <c r="G3440" s="261" t="s">
        <v>2865</v>
      </c>
      <c r="H3440" s="261" t="s">
        <v>2975</v>
      </c>
      <c r="I3440" s="261" t="s">
        <v>11276</v>
      </c>
      <c r="J3440" s="213"/>
      <c r="K3440" s="214"/>
      <c r="L3440" s="214"/>
      <c r="M3440" s="214"/>
      <c r="N3440" s="214"/>
      <c r="O3440" s="214"/>
      <c r="P3440" s="216"/>
    </row>
    <row r="3441" spans="2:16">
      <c r="B3441" s="267">
        <v>46311</v>
      </c>
      <c r="C3441" s="261" t="s">
        <v>11644</v>
      </c>
      <c r="D3441" s="261" t="s">
        <v>9995</v>
      </c>
      <c r="E3441" s="261" t="s">
        <v>3039</v>
      </c>
      <c r="F3441" s="261">
        <v>3141.0803491850379</v>
      </c>
      <c r="G3441" s="261" t="s">
        <v>2974</v>
      </c>
      <c r="H3441" s="261" t="s">
        <v>2916</v>
      </c>
      <c r="I3441" s="261" t="s">
        <v>11277</v>
      </c>
      <c r="J3441" s="213"/>
      <c r="K3441" s="214"/>
      <c r="L3441" s="214"/>
      <c r="M3441" s="214"/>
      <c r="N3441" s="214"/>
      <c r="O3441" s="214"/>
      <c r="P3441" s="216"/>
    </row>
    <row r="3442" spans="2:16">
      <c r="B3442" s="267">
        <v>46311</v>
      </c>
      <c r="C3442" s="261" t="s">
        <v>11644</v>
      </c>
      <c r="D3442" s="261" t="s">
        <v>9995</v>
      </c>
      <c r="E3442" s="261" t="s">
        <v>3039</v>
      </c>
      <c r="F3442" s="261">
        <v>2808.3234949056059</v>
      </c>
      <c r="G3442" s="261" t="s">
        <v>2974</v>
      </c>
      <c r="H3442" s="261" t="s">
        <v>2916</v>
      </c>
      <c r="I3442" s="261" t="s">
        <v>11277</v>
      </c>
      <c r="J3442" s="213"/>
      <c r="K3442" s="214"/>
      <c r="L3442" s="214"/>
      <c r="M3442" s="214"/>
      <c r="N3442" s="214"/>
      <c r="O3442" s="214"/>
      <c r="P3442" s="216"/>
    </row>
    <row r="3443" spans="2:16">
      <c r="B3443" s="267">
        <v>46311</v>
      </c>
      <c r="C3443" s="261" t="s">
        <v>11644</v>
      </c>
      <c r="D3443" s="261" t="s">
        <v>9995</v>
      </c>
      <c r="E3443" s="261" t="s">
        <v>3039</v>
      </c>
      <c r="F3443" s="261">
        <v>3409.476506639272</v>
      </c>
      <c r="G3443" s="261" t="s">
        <v>2974</v>
      </c>
      <c r="H3443" s="261" t="s">
        <v>2916</v>
      </c>
      <c r="I3443" s="261" t="s">
        <v>11277</v>
      </c>
      <c r="J3443" s="213"/>
      <c r="K3443" s="214"/>
      <c r="L3443" s="214"/>
      <c r="M3443" s="214"/>
      <c r="N3443" s="214"/>
      <c r="O3443" s="214"/>
      <c r="P3443" s="216"/>
    </row>
    <row r="3444" spans="2:16">
      <c r="B3444" s="267">
        <v>46316</v>
      </c>
      <c r="C3444" s="261" t="s">
        <v>11696</v>
      </c>
      <c r="D3444" s="261" t="s">
        <v>9995</v>
      </c>
      <c r="E3444" s="261" t="s">
        <v>3043</v>
      </c>
      <c r="F3444" s="261">
        <v>465.87358470261103</v>
      </c>
      <c r="G3444" s="261" t="s">
        <v>2993</v>
      </c>
      <c r="H3444" s="261" t="s">
        <v>2976</v>
      </c>
      <c r="I3444" s="261" t="s">
        <v>11278</v>
      </c>
      <c r="J3444" s="213"/>
      <c r="K3444" s="214"/>
      <c r="L3444" s="214"/>
      <c r="M3444" s="214"/>
      <c r="N3444" s="214"/>
      <c r="O3444" s="214"/>
      <c r="P3444" s="216"/>
    </row>
    <row r="3445" spans="2:16">
      <c r="B3445" s="267">
        <v>46316</v>
      </c>
      <c r="C3445" s="261" t="s">
        <v>11696</v>
      </c>
      <c r="D3445" s="261" t="s">
        <v>9995</v>
      </c>
      <c r="E3445" s="261" t="s">
        <v>3043</v>
      </c>
      <c r="F3445" s="261">
        <v>465.87343377619982</v>
      </c>
      <c r="G3445" s="261" t="s">
        <v>2993</v>
      </c>
      <c r="H3445" s="261" t="s">
        <v>2945</v>
      </c>
      <c r="I3445" s="261" t="s">
        <v>11279</v>
      </c>
      <c r="J3445" s="213"/>
      <c r="K3445" s="214"/>
      <c r="L3445" s="214"/>
      <c r="M3445" s="214"/>
      <c r="N3445" s="214"/>
      <c r="O3445" s="214"/>
      <c r="P3445" s="216"/>
    </row>
    <row r="3446" spans="2:16">
      <c r="B3446" s="267">
        <v>46316</v>
      </c>
      <c r="C3446" s="261" t="s">
        <v>11696</v>
      </c>
      <c r="D3446" s="261" t="s">
        <v>9995</v>
      </c>
      <c r="E3446" s="261" t="s">
        <v>3043</v>
      </c>
      <c r="F3446" s="261">
        <v>530.76901454478502</v>
      </c>
      <c r="G3446" s="261" t="s">
        <v>2992</v>
      </c>
      <c r="H3446" s="261" t="s">
        <v>2981</v>
      </c>
      <c r="I3446" s="261" t="s">
        <v>11280</v>
      </c>
      <c r="J3446" s="213"/>
      <c r="K3446" s="214"/>
      <c r="L3446" s="214"/>
      <c r="M3446" s="214"/>
      <c r="N3446" s="214"/>
      <c r="O3446" s="214"/>
      <c r="P3446" s="216"/>
    </row>
    <row r="3447" spans="2:16">
      <c r="B3447" s="267">
        <v>46316</v>
      </c>
      <c r="C3447" s="261" t="s">
        <v>11696</v>
      </c>
      <c r="D3447" s="261" t="s">
        <v>9995</v>
      </c>
      <c r="E3447" s="261" t="s">
        <v>3043</v>
      </c>
      <c r="F3447" s="261">
        <v>486.53823623806238</v>
      </c>
      <c r="G3447" s="261" t="s">
        <v>7329</v>
      </c>
      <c r="H3447" s="261" t="s">
        <v>2994</v>
      </c>
      <c r="I3447" s="261" t="s">
        <v>11281</v>
      </c>
      <c r="J3447" s="213"/>
      <c r="K3447" s="214"/>
      <c r="L3447" s="214"/>
      <c r="M3447" s="214"/>
      <c r="N3447" s="214"/>
      <c r="O3447" s="214"/>
      <c r="P3447" s="216"/>
    </row>
    <row r="3448" spans="2:16">
      <c r="B3448" s="267">
        <v>46316</v>
      </c>
      <c r="C3448" s="261" t="s">
        <v>11696</v>
      </c>
      <c r="D3448" s="261" t="s">
        <v>9995</v>
      </c>
      <c r="E3448" s="261" t="s">
        <v>3043</v>
      </c>
      <c r="F3448" s="261">
        <v>486.53673138096929</v>
      </c>
      <c r="G3448" s="261" t="s">
        <v>7329</v>
      </c>
      <c r="H3448" s="261" t="s">
        <v>7328</v>
      </c>
      <c r="I3448" s="261" t="s">
        <v>11282</v>
      </c>
      <c r="J3448" s="213"/>
      <c r="K3448" s="214"/>
      <c r="L3448" s="214"/>
      <c r="M3448" s="214"/>
      <c r="N3448" s="214"/>
      <c r="O3448" s="214"/>
      <c r="P3448" s="216"/>
    </row>
    <row r="3449" spans="2:16">
      <c r="B3449" s="267">
        <v>46316</v>
      </c>
      <c r="C3449" s="261" t="s">
        <v>11696</v>
      </c>
      <c r="D3449" s="261" t="s">
        <v>9995</v>
      </c>
      <c r="E3449" s="261" t="s">
        <v>3043</v>
      </c>
      <c r="F3449" s="261">
        <v>486.53665156289941</v>
      </c>
      <c r="G3449" s="261" t="s">
        <v>7329</v>
      </c>
      <c r="H3449" s="261" t="s">
        <v>2992</v>
      </c>
      <c r="I3449" s="261" t="s">
        <v>11283</v>
      </c>
      <c r="J3449" s="213"/>
      <c r="K3449" s="214"/>
      <c r="L3449" s="214"/>
      <c r="M3449" s="214"/>
      <c r="N3449" s="214"/>
      <c r="O3449" s="214"/>
      <c r="P3449" s="216"/>
    </row>
    <row r="3450" spans="2:16">
      <c r="B3450" s="267">
        <v>46316</v>
      </c>
      <c r="C3450" s="261" t="s">
        <v>11696</v>
      </c>
      <c r="D3450" s="261" t="s">
        <v>9995</v>
      </c>
      <c r="E3450" s="261" t="s">
        <v>3043</v>
      </c>
      <c r="F3450" s="261">
        <v>520.47636045143008</v>
      </c>
      <c r="G3450" s="261" t="s">
        <v>2998</v>
      </c>
      <c r="H3450" s="261" t="s">
        <v>2933</v>
      </c>
      <c r="I3450" s="261" t="s">
        <v>11284</v>
      </c>
      <c r="J3450" s="213"/>
      <c r="K3450" s="214"/>
      <c r="L3450" s="214"/>
      <c r="M3450" s="214"/>
      <c r="N3450" s="214"/>
      <c r="O3450" s="214"/>
      <c r="P3450" s="216"/>
    </row>
    <row r="3451" spans="2:16">
      <c r="B3451" s="267">
        <v>46316</v>
      </c>
      <c r="C3451" s="261" t="s">
        <v>11696</v>
      </c>
      <c r="D3451" s="261" t="s">
        <v>9995</v>
      </c>
      <c r="E3451" s="261" t="s">
        <v>3043</v>
      </c>
      <c r="F3451" s="261">
        <v>490.67553157359362</v>
      </c>
      <c r="G3451" s="261" t="s">
        <v>7329</v>
      </c>
      <c r="H3451" s="261" t="s">
        <v>2989</v>
      </c>
      <c r="I3451" s="261" t="s">
        <v>11285</v>
      </c>
      <c r="J3451" s="213"/>
      <c r="K3451" s="214"/>
      <c r="L3451" s="214"/>
      <c r="M3451" s="214"/>
      <c r="N3451" s="214"/>
      <c r="O3451" s="214"/>
      <c r="P3451" s="216"/>
    </row>
    <row r="3452" spans="2:16">
      <c r="B3452" s="267">
        <v>46316</v>
      </c>
      <c r="C3452" s="261" t="s">
        <v>11696</v>
      </c>
      <c r="D3452" s="261" t="s">
        <v>9995</v>
      </c>
      <c r="E3452" s="261" t="s">
        <v>3043</v>
      </c>
      <c r="F3452" s="261">
        <v>479.46649645268923</v>
      </c>
      <c r="G3452" s="261" t="s">
        <v>7329</v>
      </c>
      <c r="H3452" s="261" t="s">
        <v>7327</v>
      </c>
      <c r="I3452" s="261" t="s">
        <v>11286</v>
      </c>
      <c r="J3452" s="213"/>
      <c r="K3452" s="214"/>
      <c r="L3452" s="214"/>
      <c r="M3452" s="214"/>
      <c r="N3452" s="214"/>
      <c r="O3452" s="214"/>
      <c r="P3452" s="216"/>
    </row>
    <row r="3453" spans="2:16">
      <c r="B3453" s="267">
        <v>46316</v>
      </c>
      <c r="C3453" s="261" t="s">
        <v>11696</v>
      </c>
      <c r="D3453" s="261" t="s">
        <v>9995</v>
      </c>
      <c r="E3453" s="261" t="s">
        <v>3043</v>
      </c>
      <c r="F3453" s="261">
        <v>534.7017814530991</v>
      </c>
      <c r="G3453" s="261" t="s">
        <v>7334</v>
      </c>
      <c r="H3453" s="261" t="s">
        <v>2983</v>
      </c>
      <c r="I3453" s="261" t="s">
        <v>11287</v>
      </c>
      <c r="J3453" s="213"/>
      <c r="K3453" s="214"/>
      <c r="L3453" s="214"/>
      <c r="M3453" s="214"/>
      <c r="N3453" s="214"/>
      <c r="O3453" s="214"/>
      <c r="P3453" s="216"/>
    </row>
    <row r="3454" spans="2:16">
      <c r="B3454" s="267">
        <v>46316</v>
      </c>
      <c r="C3454" s="261" t="s">
        <v>11696</v>
      </c>
      <c r="D3454" s="261" t="s">
        <v>9995</v>
      </c>
      <c r="E3454" s="261" t="s">
        <v>3043</v>
      </c>
      <c r="F3454" s="261">
        <v>467.62049192935228</v>
      </c>
      <c r="G3454" s="261" t="s">
        <v>7334</v>
      </c>
      <c r="H3454" s="261" t="s">
        <v>2984</v>
      </c>
      <c r="I3454" s="261" t="s">
        <v>11288</v>
      </c>
      <c r="J3454" s="213"/>
      <c r="K3454" s="214"/>
      <c r="L3454" s="214"/>
      <c r="M3454" s="214"/>
      <c r="N3454" s="214"/>
      <c r="O3454" s="214"/>
      <c r="P3454" s="216"/>
    </row>
    <row r="3455" spans="2:16">
      <c r="B3455" s="267">
        <v>46316</v>
      </c>
      <c r="C3455" s="261" t="s">
        <v>11696</v>
      </c>
      <c r="D3455" s="261" t="s">
        <v>9995</v>
      </c>
      <c r="E3455" s="261" t="s">
        <v>3043</v>
      </c>
      <c r="F3455" s="261">
        <v>467.19081742316479</v>
      </c>
      <c r="G3455" s="261" t="s">
        <v>7334</v>
      </c>
      <c r="H3455" s="261" t="s">
        <v>3021</v>
      </c>
      <c r="I3455" s="261" t="s">
        <v>11289</v>
      </c>
      <c r="J3455" s="213"/>
      <c r="K3455" s="214"/>
      <c r="L3455" s="214"/>
      <c r="M3455" s="214"/>
      <c r="N3455" s="214"/>
      <c r="O3455" s="214"/>
      <c r="P3455" s="216"/>
    </row>
    <row r="3456" spans="2:16">
      <c r="B3456" s="267">
        <v>46316</v>
      </c>
      <c r="C3456" s="261" t="s">
        <v>11696</v>
      </c>
      <c r="D3456" s="261" t="s">
        <v>9995</v>
      </c>
      <c r="E3456" s="261" t="s">
        <v>3043</v>
      </c>
      <c r="F3456" s="261">
        <v>467.19080234318972</v>
      </c>
      <c r="G3456" s="261" t="s">
        <v>7334</v>
      </c>
      <c r="H3456" s="261" t="s">
        <v>3022</v>
      </c>
      <c r="I3456" s="261" t="s">
        <v>11290</v>
      </c>
      <c r="J3456" s="213"/>
      <c r="K3456" s="214"/>
      <c r="L3456" s="214"/>
      <c r="M3456" s="214"/>
      <c r="N3456" s="214"/>
      <c r="O3456" s="214"/>
      <c r="P3456" s="216"/>
    </row>
    <row r="3457" spans="2:16">
      <c r="B3457" s="267">
        <v>46316</v>
      </c>
      <c r="C3457" s="261" t="s">
        <v>11696</v>
      </c>
      <c r="D3457" s="261" t="s">
        <v>9995</v>
      </c>
      <c r="E3457" s="261" t="s">
        <v>3043</v>
      </c>
      <c r="F3457" s="261">
        <v>1303.862132643349</v>
      </c>
      <c r="G3457" s="261" t="s">
        <v>7334</v>
      </c>
      <c r="H3457" s="261" t="s">
        <v>2864</v>
      </c>
      <c r="I3457" s="261" t="s">
        <v>11291</v>
      </c>
      <c r="J3457" s="213"/>
      <c r="K3457" s="214"/>
      <c r="L3457" s="214"/>
      <c r="M3457" s="214"/>
      <c r="N3457" s="214"/>
      <c r="O3457" s="214"/>
      <c r="P3457" s="216"/>
    </row>
    <row r="3458" spans="2:16">
      <c r="B3458" s="267">
        <v>46316</v>
      </c>
      <c r="C3458" s="261" t="s">
        <v>11696</v>
      </c>
      <c r="D3458" s="261" t="s">
        <v>9995</v>
      </c>
      <c r="E3458" s="261" t="s">
        <v>3043</v>
      </c>
      <c r="F3458" s="261">
        <v>518.91901563480496</v>
      </c>
      <c r="G3458" s="261" t="s">
        <v>2998</v>
      </c>
      <c r="H3458" s="261" t="s">
        <v>2976</v>
      </c>
      <c r="I3458" s="261" t="s">
        <v>11292</v>
      </c>
      <c r="J3458" s="213"/>
      <c r="K3458" s="214"/>
      <c r="L3458" s="214"/>
      <c r="M3458" s="214"/>
      <c r="N3458" s="214"/>
      <c r="O3458" s="214"/>
      <c r="P3458" s="216"/>
    </row>
    <row r="3459" spans="2:16">
      <c r="B3459" s="267">
        <v>46316</v>
      </c>
      <c r="C3459" s="261" t="s">
        <v>11696</v>
      </c>
      <c r="D3459" s="261" t="s">
        <v>9995</v>
      </c>
      <c r="E3459" s="261" t="s">
        <v>3043</v>
      </c>
      <c r="F3459" s="261">
        <v>515.92803243547678</v>
      </c>
      <c r="G3459" s="261" t="s">
        <v>2998</v>
      </c>
      <c r="H3459" s="261" t="s">
        <v>2866</v>
      </c>
      <c r="I3459" s="261" t="s">
        <v>11293</v>
      </c>
      <c r="J3459" s="213"/>
      <c r="K3459" s="214"/>
      <c r="L3459" s="214"/>
      <c r="M3459" s="214"/>
      <c r="N3459" s="214"/>
      <c r="O3459" s="214"/>
      <c r="P3459" s="216"/>
    </row>
    <row r="3460" spans="2:16">
      <c r="B3460" s="267">
        <v>46316</v>
      </c>
      <c r="C3460" s="261" t="s">
        <v>11696</v>
      </c>
      <c r="D3460" s="261" t="s">
        <v>9995</v>
      </c>
      <c r="E3460" s="261" t="s">
        <v>3043</v>
      </c>
      <c r="F3460" s="261">
        <v>458.01061581447721</v>
      </c>
      <c r="G3460" s="261" t="s">
        <v>7329</v>
      </c>
      <c r="H3460" s="261" t="s">
        <v>2937</v>
      </c>
      <c r="I3460" s="261" t="s">
        <v>11294</v>
      </c>
      <c r="J3460" s="213"/>
      <c r="K3460" s="214"/>
      <c r="L3460" s="214"/>
      <c r="M3460" s="214"/>
      <c r="N3460" s="214"/>
      <c r="O3460" s="214"/>
      <c r="P3460" s="216"/>
    </row>
    <row r="3461" spans="2:16">
      <c r="B3461" s="267">
        <v>46316</v>
      </c>
      <c r="C3461" s="261" t="s">
        <v>11696</v>
      </c>
      <c r="D3461" s="261" t="s">
        <v>9995</v>
      </c>
      <c r="E3461" s="261" t="s">
        <v>3043</v>
      </c>
      <c r="F3461" s="261">
        <v>513.67777779698372</v>
      </c>
      <c r="G3461" s="261" t="s">
        <v>2998</v>
      </c>
      <c r="H3461" s="261" t="s">
        <v>2975</v>
      </c>
      <c r="I3461" s="261" t="s">
        <v>11295</v>
      </c>
      <c r="J3461" s="213"/>
      <c r="K3461" s="214"/>
      <c r="L3461" s="214"/>
      <c r="M3461" s="214"/>
      <c r="N3461" s="214"/>
      <c r="O3461" s="214"/>
      <c r="P3461" s="216"/>
    </row>
    <row r="3462" spans="2:16">
      <c r="B3462" s="267">
        <v>46316</v>
      </c>
      <c r="C3462" s="261" t="s">
        <v>11696</v>
      </c>
      <c r="D3462" s="261" t="s">
        <v>9995</v>
      </c>
      <c r="E3462" s="261" t="s">
        <v>3043</v>
      </c>
      <c r="F3462" s="261">
        <v>450.87584838271141</v>
      </c>
      <c r="G3462" s="261" t="s">
        <v>7329</v>
      </c>
      <c r="H3462" s="261" t="s">
        <v>2938</v>
      </c>
      <c r="I3462" s="261" t="s">
        <v>11296</v>
      </c>
      <c r="J3462" s="213"/>
      <c r="K3462" s="214"/>
      <c r="L3462" s="214"/>
      <c r="M3462" s="214"/>
      <c r="N3462" s="214"/>
      <c r="O3462" s="214"/>
      <c r="P3462" s="216"/>
    </row>
    <row r="3463" spans="2:16">
      <c r="B3463" s="267">
        <v>46316</v>
      </c>
      <c r="C3463" s="261" t="s">
        <v>11696</v>
      </c>
      <c r="D3463" s="261" t="s">
        <v>9995</v>
      </c>
      <c r="E3463" s="261" t="s">
        <v>3043</v>
      </c>
      <c r="F3463" s="261">
        <v>453.74495572224259</v>
      </c>
      <c r="G3463" s="261" t="s">
        <v>2998</v>
      </c>
      <c r="H3463" s="261" t="s">
        <v>2945</v>
      </c>
      <c r="I3463" s="261" t="s">
        <v>11297</v>
      </c>
      <c r="J3463" s="213"/>
      <c r="K3463" s="214"/>
      <c r="L3463" s="214"/>
      <c r="M3463" s="214"/>
      <c r="N3463" s="214"/>
      <c r="O3463" s="214"/>
      <c r="P3463" s="216"/>
    </row>
    <row r="3464" spans="2:16">
      <c r="B3464" s="267">
        <v>46316</v>
      </c>
      <c r="C3464" s="261" t="s">
        <v>11696</v>
      </c>
      <c r="D3464" s="261" t="s">
        <v>9995</v>
      </c>
      <c r="E3464" s="261" t="s">
        <v>3043</v>
      </c>
      <c r="F3464" s="261">
        <v>720.74072257056832</v>
      </c>
      <c r="G3464" s="261" t="s">
        <v>2998</v>
      </c>
      <c r="H3464" s="261" t="s">
        <v>2974</v>
      </c>
      <c r="I3464" s="261" t="s">
        <v>11298</v>
      </c>
      <c r="J3464" s="213"/>
      <c r="K3464" s="214"/>
      <c r="L3464" s="214"/>
      <c r="M3464" s="214"/>
      <c r="N3464" s="214"/>
      <c r="O3464" s="214"/>
      <c r="P3464" s="216"/>
    </row>
    <row r="3465" spans="2:16">
      <c r="B3465" s="267">
        <v>46316</v>
      </c>
      <c r="C3465" s="261" t="s">
        <v>11696</v>
      </c>
      <c r="D3465" s="261" t="s">
        <v>9995</v>
      </c>
      <c r="E3465" s="261" t="s">
        <v>3043</v>
      </c>
      <c r="F3465" s="261">
        <v>460.3086543828249</v>
      </c>
      <c r="G3465" s="261" t="s">
        <v>7329</v>
      </c>
      <c r="H3465" s="261" t="s">
        <v>2939</v>
      </c>
      <c r="I3465" s="261" t="s">
        <v>11299</v>
      </c>
      <c r="J3465" s="213"/>
      <c r="K3465" s="214"/>
      <c r="L3465" s="214"/>
      <c r="M3465" s="214"/>
      <c r="N3465" s="214"/>
      <c r="O3465" s="214"/>
      <c r="P3465" s="216"/>
    </row>
    <row r="3466" spans="2:16">
      <c r="B3466" s="267">
        <v>46316</v>
      </c>
      <c r="C3466" s="261" t="s">
        <v>11696</v>
      </c>
      <c r="D3466" s="261" t="s">
        <v>9995</v>
      </c>
      <c r="E3466" s="261" t="s">
        <v>3043</v>
      </c>
      <c r="F3466" s="261">
        <v>496.33956984803081</v>
      </c>
      <c r="G3466" s="261" t="s">
        <v>7329</v>
      </c>
      <c r="H3466" s="261" t="s">
        <v>2984</v>
      </c>
      <c r="I3466" s="261" t="s">
        <v>11300</v>
      </c>
      <c r="J3466" s="213"/>
      <c r="K3466" s="214"/>
      <c r="L3466" s="214"/>
      <c r="M3466" s="214"/>
      <c r="N3466" s="214"/>
      <c r="O3466" s="214"/>
      <c r="P3466" s="216"/>
    </row>
    <row r="3467" spans="2:16">
      <c r="B3467" s="267">
        <v>46316</v>
      </c>
      <c r="C3467" s="261" t="s">
        <v>11696</v>
      </c>
      <c r="D3467" s="261" t="s">
        <v>9995</v>
      </c>
      <c r="E3467" s="261" t="s">
        <v>3043</v>
      </c>
      <c r="F3467" s="261">
        <v>437.7164621502161</v>
      </c>
      <c r="G3467" s="261" t="s">
        <v>3000</v>
      </c>
      <c r="H3467" s="261" t="s">
        <v>3021</v>
      </c>
      <c r="I3467" s="261" t="s">
        <v>11301</v>
      </c>
      <c r="J3467" s="213"/>
      <c r="K3467" s="214"/>
      <c r="L3467" s="214"/>
      <c r="M3467" s="214"/>
      <c r="N3467" s="214"/>
      <c r="O3467" s="214"/>
      <c r="P3467" s="216"/>
    </row>
    <row r="3468" spans="2:16">
      <c r="B3468" s="267">
        <v>46316</v>
      </c>
      <c r="C3468" s="261" t="s">
        <v>11696</v>
      </c>
      <c r="D3468" s="261" t="s">
        <v>9995</v>
      </c>
      <c r="E3468" s="261" t="s">
        <v>3043</v>
      </c>
      <c r="F3468" s="261">
        <v>476.14552511274809</v>
      </c>
      <c r="G3468" s="261" t="s">
        <v>3000</v>
      </c>
      <c r="H3468" s="261" t="s">
        <v>2977</v>
      </c>
      <c r="I3468" s="261" t="s">
        <v>11302</v>
      </c>
      <c r="J3468" s="213"/>
      <c r="K3468" s="214"/>
      <c r="L3468" s="214"/>
      <c r="M3468" s="214"/>
      <c r="N3468" s="214"/>
      <c r="O3468" s="214"/>
      <c r="P3468" s="216"/>
    </row>
    <row r="3469" spans="2:16">
      <c r="B3469" s="267">
        <v>46316</v>
      </c>
      <c r="C3469" s="261" t="s">
        <v>11696</v>
      </c>
      <c r="D3469" s="261" t="s">
        <v>9995</v>
      </c>
      <c r="E3469" s="261" t="s">
        <v>3043</v>
      </c>
      <c r="F3469" s="261">
        <v>437.72036172822118</v>
      </c>
      <c r="G3469" s="261" t="s">
        <v>3000</v>
      </c>
      <c r="H3469" s="261" t="s">
        <v>2983</v>
      </c>
      <c r="I3469" s="261" t="s">
        <v>11303</v>
      </c>
      <c r="J3469" s="213"/>
      <c r="K3469" s="214"/>
      <c r="L3469" s="214"/>
      <c r="M3469" s="214"/>
      <c r="N3469" s="214"/>
      <c r="O3469" s="214"/>
      <c r="P3469" s="216"/>
    </row>
    <row r="3470" spans="2:16">
      <c r="B3470" s="267">
        <v>46316</v>
      </c>
      <c r="C3470" s="261" t="s">
        <v>11696</v>
      </c>
      <c r="D3470" s="261" t="s">
        <v>9995</v>
      </c>
      <c r="E3470" s="261" t="s">
        <v>3043</v>
      </c>
      <c r="F3470" s="261">
        <v>437.72088554874063</v>
      </c>
      <c r="G3470" s="261" t="s">
        <v>3000</v>
      </c>
      <c r="H3470" s="261" t="s">
        <v>2984</v>
      </c>
      <c r="I3470" s="261" t="s">
        <v>11304</v>
      </c>
      <c r="J3470" s="213"/>
      <c r="K3470" s="214"/>
      <c r="L3470" s="214"/>
      <c r="M3470" s="214"/>
      <c r="N3470" s="214"/>
      <c r="O3470" s="214"/>
      <c r="P3470" s="216"/>
    </row>
    <row r="3471" spans="2:16">
      <c r="B3471" s="267">
        <v>46316</v>
      </c>
      <c r="C3471" s="261" t="s">
        <v>11696</v>
      </c>
      <c r="D3471" s="261" t="s">
        <v>9995</v>
      </c>
      <c r="E3471" s="261" t="s">
        <v>3043</v>
      </c>
      <c r="F3471" s="261">
        <v>476.14571022614842</v>
      </c>
      <c r="G3471" s="261" t="s">
        <v>3000</v>
      </c>
      <c r="H3471" s="261" t="s">
        <v>2976</v>
      </c>
      <c r="I3471" s="261" t="s">
        <v>11305</v>
      </c>
      <c r="J3471" s="213"/>
      <c r="K3471" s="214"/>
      <c r="L3471" s="214"/>
      <c r="M3471" s="214"/>
      <c r="N3471" s="214"/>
      <c r="O3471" s="214"/>
      <c r="P3471" s="216"/>
    </row>
    <row r="3472" spans="2:16">
      <c r="B3472" s="267">
        <v>46316</v>
      </c>
      <c r="C3472" s="261" t="s">
        <v>11696</v>
      </c>
      <c r="D3472" s="261" t="s">
        <v>9995</v>
      </c>
      <c r="E3472" s="261" t="s">
        <v>3043</v>
      </c>
      <c r="F3472" s="261">
        <v>476.14702036604291</v>
      </c>
      <c r="G3472" s="261" t="s">
        <v>3000</v>
      </c>
      <c r="H3472" s="261" t="s">
        <v>2866</v>
      </c>
      <c r="I3472" s="261" t="s">
        <v>11306</v>
      </c>
      <c r="J3472" s="213"/>
      <c r="K3472" s="214"/>
      <c r="L3472" s="214"/>
      <c r="M3472" s="214"/>
      <c r="N3472" s="214"/>
      <c r="O3472" s="214"/>
      <c r="P3472" s="216"/>
    </row>
    <row r="3473" spans="2:16">
      <c r="B3473" s="267">
        <v>46316</v>
      </c>
      <c r="C3473" s="261" t="s">
        <v>11696</v>
      </c>
      <c r="D3473" s="261" t="s">
        <v>9995</v>
      </c>
      <c r="E3473" s="261" t="s">
        <v>3043</v>
      </c>
      <c r="F3473" s="261">
        <v>411.10725920647383</v>
      </c>
      <c r="G3473" s="261" t="s">
        <v>3001</v>
      </c>
      <c r="H3473" s="261" t="s">
        <v>2991</v>
      </c>
      <c r="I3473" s="261" t="s">
        <v>11307</v>
      </c>
      <c r="J3473" s="213"/>
      <c r="K3473" s="214"/>
      <c r="L3473" s="214"/>
      <c r="M3473" s="214"/>
      <c r="N3473" s="214"/>
      <c r="O3473" s="214"/>
      <c r="P3473" s="216"/>
    </row>
    <row r="3474" spans="2:16">
      <c r="B3474" s="267">
        <v>46316</v>
      </c>
      <c r="C3474" s="261" t="s">
        <v>11669</v>
      </c>
      <c r="D3474" s="261" t="s">
        <v>9995</v>
      </c>
      <c r="E3474" s="261" t="s">
        <v>3045</v>
      </c>
      <c r="F3474" s="261">
        <v>1355.4682013161951</v>
      </c>
      <c r="G3474" s="261" t="s">
        <v>2995</v>
      </c>
      <c r="H3474" s="261" t="s">
        <v>2945</v>
      </c>
      <c r="I3474" s="261" t="s">
        <v>11134</v>
      </c>
      <c r="J3474" s="213"/>
      <c r="K3474" s="214"/>
      <c r="L3474" s="214"/>
      <c r="M3474" s="214"/>
      <c r="N3474" s="214"/>
      <c r="O3474" s="214"/>
      <c r="P3474" s="216"/>
    </row>
    <row r="3475" spans="2:16">
      <c r="B3475" s="267">
        <v>46316</v>
      </c>
      <c r="C3475" s="261" t="s">
        <v>11692</v>
      </c>
      <c r="D3475" s="261" t="s">
        <v>9995</v>
      </c>
      <c r="E3475" s="261" t="s">
        <v>3045</v>
      </c>
      <c r="F3475" s="261">
        <v>787.54743018327281</v>
      </c>
      <c r="G3475" s="261" t="s">
        <v>2986</v>
      </c>
      <c r="H3475" s="261" t="s">
        <v>2933</v>
      </c>
      <c r="I3475" s="261" t="s">
        <v>11308</v>
      </c>
      <c r="J3475" s="213"/>
      <c r="K3475" s="214"/>
      <c r="L3475" s="214"/>
      <c r="M3475" s="214"/>
      <c r="N3475" s="214"/>
      <c r="O3475" s="214"/>
      <c r="P3475" s="216"/>
    </row>
    <row r="3476" spans="2:16">
      <c r="B3476" s="267">
        <v>46316</v>
      </c>
      <c r="C3476" s="261" t="s">
        <v>11692</v>
      </c>
      <c r="D3476" s="261" t="s">
        <v>9995</v>
      </c>
      <c r="E3476" s="261" t="s">
        <v>3045</v>
      </c>
      <c r="F3476" s="261">
        <v>697.72755273059011</v>
      </c>
      <c r="G3476" s="261" t="s">
        <v>2991</v>
      </c>
      <c r="H3476" s="261" t="s">
        <v>2865</v>
      </c>
      <c r="I3476" s="261" t="s">
        <v>11309</v>
      </c>
      <c r="J3476" s="213"/>
      <c r="K3476" s="214"/>
      <c r="L3476" s="214"/>
      <c r="M3476" s="214"/>
      <c r="N3476" s="214"/>
      <c r="O3476" s="214"/>
      <c r="P3476" s="216"/>
    </row>
    <row r="3477" spans="2:16">
      <c r="B3477" s="267">
        <v>46316</v>
      </c>
      <c r="C3477" s="261" t="s">
        <v>11692</v>
      </c>
      <c r="D3477" s="261" t="s">
        <v>9995</v>
      </c>
      <c r="E3477" s="261" t="s">
        <v>3045</v>
      </c>
      <c r="F3477" s="261">
        <v>740.76244525460061</v>
      </c>
      <c r="G3477" s="261" t="s">
        <v>2917</v>
      </c>
      <c r="H3477" s="261" t="s">
        <v>2865</v>
      </c>
      <c r="I3477" s="261" t="s">
        <v>11310</v>
      </c>
      <c r="J3477" s="213"/>
      <c r="K3477" s="214"/>
      <c r="L3477" s="214"/>
      <c r="M3477" s="214"/>
      <c r="N3477" s="214"/>
      <c r="O3477" s="214"/>
      <c r="P3477" s="216"/>
    </row>
    <row r="3478" spans="2:16">
      <c r="B3478" s="267">
        <v>46316</v>
      </c>
      <c r="C3478" s="261" t="s">
        <v>11692</v>
      </c>
      <c r="D3478" s="261" t="s">
        <v>9995</v>
      </c>
      <c r="E3478" s="261" t="s">
        <v>3045</v>
      </c>
      <c r="F3478" s="261">
        <v>502.02225145697588</v>
      </c>
      <c r="G3478" s="261" t="s">
        <v>2917</v>
      </c>
      <c r="H3478" s="261" t="s">
        <v>2864</v>
      </c>
      <c r="I3478" s="261" t="s">
        <v>11311</v>
      </c>
      <c r="J3478" s="213"/>
      <c r="K3478" s="214"/>
      <c r="L3478" s="214"/>
      <c r="M3478" s="214"/>
      <c r="N3478" s="214"/>
      <c r="O3478" s="214"/>
      <c r="P3478" s="216"/>
    </row>
    <row r="3479" spans="2:16">
      <c r="B3479" s="267">
        <v>46316</v>
      </c>
      <c r="C3479" s="261" t="s">
        <v>11692</v>
      </c>
      <c r="D3479" s="261" t="s">
        <v>9995</v>
      </c>
      <c r="E3479" s="261" t="s">
        <v>3045</v>
      </c>
      <c r="F3479" s="261">
        <v>479.88869166746741</v>
      </c>
      <c r="G3479" s="261" t="s">
        <v>2939</v>
      </c>
      <c r="H3479" s="261" t="s">
        <v>2864</v>
      </c>
      <c r="I3479" s="261" t="s">
        <v>11312</v>
      </c>
      <c r="J3479" s="213"/>
      <c r="K3479" s="214"/>
      <c r="L3479" s="214"/>
      <c r="M3479" s="214"/>
      <c r="N3479" s="214"/>
      <c r="O3479" s="214"/>
      <c r="P3479" s="216"/>
    </row>
    <row r="3480" spans="2:16">
      <c r="B3480" s="267">
        <v>46316</v>
      </c>
      <c r="C3480" s="261" t="s">
        <v>11692</v>
      </c>
      <c r="D3480" s="261" t="s">
        <v>9995</v>
      </c>
      <c r="E3480" s="261" t="s">
        <v>3045</v>
      </c>
      <c r="F3480" s="261">
        <v>399.02625431865448</v>
      </c>
      <c r="G3480" s="261" t="s">
        <v>2940</v>
      </c>
      <c r="H3480" s="261" t="s">
        <v>11313</v>
      </c>
      <c r="I3480" s="261" t="s">
        <v>11314</v>
      </c>
      <c r="J3480" s="213"/>
      <c r="K3480" s="214"/>
      <c r="L3480" s="214"/>
      <c r="M3480" s="214"/>
      <c r="N3480" s="214"/>
      <c r="O3480" s="214"/>
      <c r="P3480" s="216"/>
    </row>
    <row r="3481" spans="2:16">
      <c r="B3481" s="267">
        <v>46316</v>
      </c>
      <c r="C3481" s="261" t="s">
        <v>11692</v>
      </c>
      <c r="D3481" s="261" t="s">
        <v>9995</v>
      </c>
      <c r="E3481" s="261" t="s">
        <v>3037</v>
      </c>
      <c r="F3481" s="261">
        <v>627.45113739045337</v>
      </c>
      <c r="G3481" s="261" t="s">
        <v>2974</v>
      </c>
      <c r="H3481" s="261" t="s">
        <v>2865</v>
      </c>
      <c r="I3481" s="261" t="s">
        <v>11315</v>
      </c>
      <c r="J3481" s="213"/>
      <c r="K3481" s="214"/>
      <c r="L3481" s="214"/>
      <c r="M3481" s="214"/>
      <c r="N3481" s="214"/>
      <c r="O3481" s="214"/>
      <c r="P3481" s="216"/>
    </row>
    <row r="3482" spans="2:16">
      <c r="B3482" s="267">
        <v>46316</v>
      </c>
      <c r="C3482" s="261" t="s">
        <v>11692</v>
      </c>
      <c r="D3482" s="261" t="s">
        <v>9995</v>
      </c>
      <c r="E3482" s="261" t="s">
        <v>3037</v>
      </c>
      <c r="F3482" s="261">
        <v>767.9986205548048</v>
      </c>
      <c r="G3482" s="261" t="s">
        <v>2977</v>
      </c>
      <c r="H3482" s="261" t="s">
        <v>2974</v>
      </c>
      <c r="I3482" s="261" t="s">
        <v>11316</v>
      </c>
      <c r="J3482" s="213"/>
      <c r="K3482" s="214"/>
      <c r="L3482" s="214"/>
      <c r="M3482" s="214"/>
      <c r="N3482" s="214"/>
      <c r="O3482" s="214"/>
      <c r="P3482" s="216"/>
    </row>
    <row r="3483" spans="2:16">
      <c r="B3483" s="267">
        <v>46316</v>
      </c>
      <c r="C3483" s="261" t="s">
        <v>11692</v>
      </c>
      <c r="D3483" s="261" t="s">
        <v>9995</v>
      </c>
      <c r="E3483" s="261" t="s">
        <v>3037</v>
      </c>
      <c r="F3483" s="261">
        <v>559.95982121303678</v>
      </c>
      <c r="G3483" s="261" t="s">
        <v>2974</v>
      </c>
      <c r="H3483" s="261" t="s">
        <v>2864</v>
      </c>
      <c r="I3483" s="261" t="s">
        <v>11317</v>
      </c>
      <c r="J3483" s="213"/>
      <c r="K3483" s="214"/>
      <c r="L3483" s="214"/>
      <c r="M3483" s="214"/>
      <c r="N3483" s="214"/>
      <c r="O3483" s="214"/>
      <c r="P3483" s="216"/>
    </row>
    <row r="3484" spans="2:16">
      <c r="B3484" s="267">
        <v>46316</v>
      </c>
      <c r="C3484" s="261" t="s">
        <v>11692</v>
      </c>
      <c r="D3484" s="261" t="s">
        <v>9995</v>
      </c>
      <c r="E3484" s="261" t="s">
        <v>3037</v>
      </c>
      <c r="F3484" s="261">
        <v>559.92588998377323</v>
      </c>
      <c r="G3484" s="261" t="s">
        <v>2974</v>
      </c>
      <c r="H3484" s="261" t="s">
        <v>2945</v>
      </c>
      <c r="I3484" s="261" t="s">
        <v>11318</v>
      </c>
      <c r="J3484" s="213"/>
      <c r="K3484" s="214"/>
      <c r="L3484" s="214"/>
      <c r="M3484" s="214"/>
      <c r="N3484" s="214"/>
      <c r="O3484" s="214"/>
      <c r="P3484" s="216"/>
    </row>
    <row r="3485" spans="2:16">
      <c r="B3485" s="267">
        <v>46316</v>
      </c>
      <c r="C3485" s="261" t="s">
        <v>11692</v>
      </c>
      <c r="D3485" s="261" t="s">
        <v>9995</v>
      </c>
      <c r="E3485" s="261" t="s">
        <v>3037</v>
      </c>
      <c r="F3485" s="261">
        <v>733.64043634943664</v>
      </c>
      <c r="G3485" s="261" t="s">
        <v>2974</v>
      </c>
      <c r="H3485" s="261" t="s">
        <v>2974</v>
      </c>
      <c r="I3485" s="261" t="s">
        <v>11319</v>
      </c>
      <c r="J3485" s="213"/>
      <c r="K3485" s="214"/>
      <c r="L3485" s="214"/>
      <c r="M3485" s="214"/>
      <c r="N3485" s="214"/>
      <c r="O3485" s="214"/>
      <c r="P3485" s="216"/>
    </row>
    <row r="3486" spans="2:16">
      <c r="B3486" s="267">
        <v>46316</v>
      </c>
      <c r="C3486" s="261" t="s">
        <v>11669</v>
      </c>
      <c r="D3486" s="261" t="s">
        <v>9995</v>
      </c>
      <c r="E3486" s="261" t="s">
        <v>3041</v>
      </c>
      <c r="F3486" s="261">
        <v>405.87450334616011</v>
      </c>
      <c r="G3486" s="261" t="s">
        <v>8228</v>
      </c>
      <c r="H3486" s="261" t="s">
        <v>2917</v>
      </c>
      <c r="I3486" s="261" t="s">
        <v>11320</v>
      </c>
      <c r="J3486" s="213"/>
      <c r="K3486" s="214"/>
      <c r="L3486" s="214"/>
      <c r="M3486" s="214"/>
      <c r="N3486" s="214"/>
      <c r="O3486" s="214"/>
      <c r="P3486" s="216"/>
    </row>
    <row r="3487" spans="2:16">
      <c r="B3487" s="267">
        <v>46316</v>
      </c>
      <c r="C3487" s="261" t="s">
        <v>11669</v>
      </c>
      <c r="D3487" s="261" t="s">
        <v>9995</v>
      </c>
      <c r="E3487" s="261" t="s">
        <v>3041</v>
      </c>
      <c r="F3487" s="261">
        <v>4718.2028479091823</v>
      </c>
      <c r="G3487" s="261" t="s">
        <v>7493</v>
      </c>
      <c r="H3487" s="261" t="s">
        <v>7253</v>
      </c>
      <c r="I3487" s="261" t="s">
        <v>11321</v>
      </c>
      <c r="J3487" s="213"/>
      <c r="K3487" s="214"/>
      <c r="L3487" s="214"/>
      <c r="M3487" s="214"/>
      <c r="N3487" s="214"/>
      <c r="O3487" s="214"/>
      <c r="P3487" s="216"/>
    </row>
    <row r="3488" spans="2:16">
      <c r="B3488" s="267">
        <v>46316</v>
      </c>
      <c r="C3488" s="261" t="s">
        <v>11669</v>
      </c>
      <c r="D3488" s="261" t="s">
        <v>9995</v>
      </c>
      <c r="E3488" s="261" t="s">
        <v>3041</v>
      </c>
      <c r="F3488" s="261">
        <v>327.04993672296399</v>
      </c>
      <c r="G3488" s="261" t="s">
        <v>8223</v>
      </c>
      <c r="H3488" s="261" t="s">
        <v>2935</v>
      </c>
      <c r="I3488" s="261" t="s">
        <v>11322</v>
      </c>
      <c r="J3488" s="213"/>
      <c r="K3488" s="214"/>
      <c r="L3488" s="214"/>
      <c r="M3488" s="214"/>
      <c r="N3488" s="214"/>
      <c r="O3488" s="214"/>
      <c r="P3488" s="216"/>
    </row>
    <row r="3489" spans="2:16">
      <c r="B3489" s="267">
        <v>46316</v>
      </c>
      <c r="C3489" s="261" t="s">
        <v>11669</v>
      </c>
      <c r="D3489" s="261" t="s">
        <v>9995</v>
      </c>
      <c r="E3489" s="261" t="s">
        <v>3041</v>
      </c>
      <c r="F3489" s="261">
        <v>307.11309521645308</v>
      </c>
      <c r="G3489" s="261" t="s">
        <v>8229</v>
      </c>
      <c r="H3489" s="261" t="s">
        <v>2974</v>
      </c>
      <c r="I3489" s="261" t="s">
        <v>11323</v>
      </c>
      <c r="J3489" s="213"/>
      <c r="K3489" s="214"/>
      <c r="L3489" s="214"/>
      <c r="M3489" s="214"/>
      <c r="N3489" s="214"/>
      <c r="O3489" s="214"/>
      <c r="P3489" s="216"/>
    </row>
    <row r="3490" spans="2:16">
      <c r="B3490" s="267">
        <v>46316</v>
      </c>
      <c r="C3490" s="261" t="s">
        <v>11692</v>
      </c>
      <c r="D3490" s="261" t="s">
        <v>9995</v>
      </c>
      <c r="E3490" s="261" t="s">
        <v>7409</v>
      </c>
      <c r="F3490" s="261">
        <v>602.06483151949942</v>
      </c>
      <c r="G3490" s="261" t="s">
        <v>2978</v>
      </c>
      <c r="H3490" s="261" t="s">
        <v>2865</v>
      </c>
      <c r="I3490" s="261" t="s">
        <v>11324</v>
      </c>
      <c r="J3490" s="213"/>
      <c r="K3490" s="214"/>
      <c r="L3490" s="214"/>
      <c r="M3490" s="214"/>
      <c r="N3490" s="214"/>
      <c r="O3490" s="214"/>
      <c r="P3490" s="216"/>
    </row>
    <row r="3491" spans="2:16">
      <c r="B3491" s="267">
        <v>46316</v>
      </c>
      <c r="C3491" s="261" t="s">
        <v>11692</v>
      </c>
      <c r="D3491" s="261" t="s">
        <v>9995</v>
      </c>
      <c r="E3491" s="261" t="s">
        <v>7409</v>
      </c>
      <c r="F3491" s="261">
        <v>461.9650483764708</v>
      </c>
      <c r="G3491" s="261" t="s">
        <v>2978</v>
      </c>
      <c r="H3491" s="261" t="s">
        <v>2864</v>
      </c>
      <c r="I3491" s="261" t="s">
        <v>11325</v>
      </c>
      <c r="J3491" s="213"/>
      <c r="K3491" s="214"/>
      <c r="L3491" s="214"/>
      <c r="M3491" s="214"/>
      <c r="N3491" s="214"/>
      <c r="O3491" s="214"/>
      <c r="P3491" s="216"/>
    </row>
    <row r="3492" spans="2:16">
      <c r="B3492" s="267">
        <v>46316</v>
      </c>
      <c r="C3492" s="261" t="s">
        <v>11693</v>
      </c>
      <c r="D3492" s="261" t="s">
        <v>9995</v>
      </c>
      <c r="E3492" s="261" t="s">
        <v>6875</v>
      </c>
      <c r="F3492" s="261">
        <v>485.67737000063062</v>
      </c>
      <c r="G3492" s="261" t="s">
        <v>7343</v>
      </c>
      <c r="H3492" s="261" t="s">
        <v>2916</v>
      </c>
      <c r="I3492" s="261" t="s">
        <v>11326</v>
      </c>
      <c r="J3492" s="213"/>
      <c r="K3492" s="214"/>
      <c r="L3492" s="214"/>
      <c r="M3492" s="214"/>
      <c r="N3492" s="214"/>
      <c r="O3492" s="214"/>
      <c r="P3492" s="216"/>
    </row>
    <row r="3493" spans="2:16">
      <c r="B3493" s="267">
        <v>46316</v>
      </c>
      <c r="C3493" s="261" t="s">
        <v>11693</v>
      </c>
      <c r="D3493" s="261" t="s">
        <v>9995</v>
      </c>
      <c r="E3493" s="261" t="s">
        <v>6875</v>
      </c>
      <c r="F3493" s="261">
        <v>461.52956696599722</v>
      </c>
      <c r="G3493" s="261" t="s">
        <v>3003</v>
      </c>
      <c r="H3493" s="261" t="s">
        <v>2916</v>
      </c>
      <c r="I3493" s="261" t="s">
        <v>11327</v>
      </c>
      <c r="J3493" s="213"/>
      <c r="K3493" s="214"/>
      <c r="L3493" s="214"/>
      <c r="M3493" s="214"/>
      <c r="N3493" s="214"/>
      <c r="O3493" s="214"/>
      <c r="P3493" s="216"/>
    </row>
    <row r="3494" spans="2:16">
      <c r="B3494" s="267">
        <v>46316</v>
      </c>
      <c r="C3494" s="261" t="s">
        <v>11693</v>
      </c>
      <c r="D3494" s="261" t="s">
        <v>9995</v>
      </c>
      <c r="E3494" s="261" t="s">
        <v>6875</v>
      </c>
      <c r="F3494" s="261">
        <v>428.6099171731621</v>
      </c>
      <c r="G3494" s="261" t="s">
        <v>7344</v>
      </c>
      <c r="H3494" s="261" t="s">
        <v>2917</v>
      </c>
      <c r="I3494" s="261" t="s">
        <v>11328</v>
      </c>
      <c r="J3494" s="213"/>
      <c r="K3494" s="214"/>
      <c r="L3494" s="214"/>
      <c r="M3494" s="214"/>
      <c r="N3494" s="214"/>
      <c r="O3494" s="214"/>
      <c r="P3494" s="216"/>
    </row>
    <row r="3495" spans="2:16">
      <c r="B3495" s="267">
        <v>46316</v>
      </c>
      <c r="C3495" s="261" t="s">
        <v>11693</v>
      </c>
      <c r="D3495" s="261" t="s">
        <v>9995</v>
      </c>
      <c r="E3495" s="261" t="s">
        <v>6875</v>
      </c>
      <c r="F3495" s="261">
        <v>485.67547173053032</v>
      </c>
      <c r="G3495" s="261" t="s">
        <v>7343</v>
      </c>
      <c r="H3495" s="261" t="s">
        <v>2978</v>
      </c>
      <c r="I3495" s="261" t="s">
        <v>11329</v>
      </c>
      <c r="J3495" s="213"/>
      <c r="K3495" s="214"/>
      <c r="L3495" s="214"/>
      <c r="M3495" s="214"/>
      <c r="N3495" s="214"/>
      <c r="O3495" s="214"/>
      <c r="P3495" s="216"/>
    </row>
    <row r="3496" spans="2:16">
      <c r="B3496" s="267">
        <v>46316</v>
      </c>
      <c r="C3496" s="261" t="s">
        <v>11693</v>
      </c>
      <c r="D3496" s="261" t="s">
        <v>9995</v>
      </c>
      <c r="E3496" s="261" t="s">
        <v>6875</v>
      </c>
      <c r="F3496" s="261">
        <v>467.12251808447758</v>
      </c>
      <c r="G3496" s="261" t="s">
        <v>11330</v>
      </c>
      <c r="H3496" s="261" t="s">
        <v>2864</v>
      </c>
      <c r="I3496" s="261" t="s">
        <v>11331</v>
      </c>
      <c r="J3496" s="213"/>
      <c r="K3496" s="214"/>
      <c r="L3496" s="214"/>
      <c r="M3496" s="214"/>
      <c r="N3496" s="214"/>
      <c r="O3496" s="214"/>
      <c r="P3496" s="216"/>
    </row>
    <row r="3497" spans="2:16">
      <c r="B3497" s="267">
        <v>46316</v>
      </c>
      <c r="C3497" s="261" t="s">
        <v>11693</v>
      </c>
      <c r="D3497" s="261" t="s">
        <v>9995</v>
      </c>
      <c r="E3497" s="261" t="s">
        <v>6875</v>
      </c>
      <c r="F3497" s="261">
        <v>597.81385206058621</v>
      </c>
      <c r="G3497" s="261" t="s">
        <v>7344</v>
      </c>
      <c r="H3497" s="261" t="s">
        <v>2916</v>
      </c>
      <c r="I3497" s="261" t="s">
        <v>11332</v>
      </c>
      <c r="J3497" s="213"/>
      <c r="K3497" s="214"/>
      <c r="L3497" s="214"/>
      <c r="M3497" s="214"/>
      <c r="N3497" s="214"/>
      <c r="O3497" s="214"/>
      <c r="P3497" s="216"/>
    </row>
    <row r="3498" spans="2:16">
      <c r="B3498" s="267">
        <v>46316</v>
      </c>
      <c r="C3498" s="261" t="s">
        <v>11693</v>
      </c>
      <c r="D3498" s="261" t="s">
        <v>9995</v>
      </c>
      <c r="E3498" s="261" t="s">
        <v>6875</v>
      </c>
      <c r="F3498" s="261">
        <v>425.11429051123559</v>
      </c>
      <c r="G3498" s="261" t="s">
        <v>7344</v>
      </c>
      <c r="H3498" s="261" t="s">
        <v>2978</v>
      </c>
      <c r="I3498" s="261" t="s">
        <v>11333</v>
      </c>
      <c r="J3498" s="213"/>
      <c r="K3498" s="214"/>
      <c r="L3498" s="214"/>
      <c r="M3498" s="214"/>
      <c r="N3498" s="214"/>
      <c r="O3498" s="214"/>
      <c r="P3498" s="216"/>
    </row>
    <row r="3499" spans="2:16">
      <c r="B3499" s="267">
        <v>46316</v>
      </c>
      <c r="C3499" s="261" t="s">
        <v>11693</v>
      </c>
      <c r="D3499" s="261" t="s">
        <v>9995</v>
      </c>
      <c r="E3499" s="261" t="s">
        <v>6875</v>
      </c>
      <c r="F3499" s="261">
        <v>402.80614352598792</v>
      </c>
      <c r="G3499" s="261" t="s">
        <v>7349</v>
      </c>
      <c r="H3499" s="261" t="s">
        <v>2916</v>
      </c>
      <c r="I3499" s="261" t="s">
        <v>11334</v>
      </c>
      <c r="J3499" s="213"/>
      <c r="K3499" s="214"/>
      <c r="L3499" s="214"/>
      <c r="M3499" s="214"/>
      <c r="N3499" s="214"/>
      <c r="O3499" s="214"/>
      <c r="P3499" s="216"/>
    </row>
    <row r="3500" spans="2:16">
      <c r="B3500" s="267">
        <v>46316</v>
      </c>
      <c r="C3500" s="261" t="s">
        <v>11693</v>
      </c>
      <c r="D3500" s="261" t="s">
        <v>9995</v>
      </c>
      <c r="E3500" s="261" t="s">
        <v>6875</v>
      </c>
      <c r="F3500" s="261">
        <v>463.38054941594601</v>
      </c>
      <c r="G3500" s="261" t="s">
        <v>7349</v>
      </c>
      <c r="H3500" s="261" t="s">
        <v>2940</v>
      </c>
      <c r="I3500" s="261" t="s">
        <v>11335</v>
      </c>
      <c r="J3500" s="213"/>
      <c r="K3500" s="214"/>
      <c r="L3500" s="214"/>
      <c r="M3500" s="214"/>
      <c r="N3500" s="214"/>
      <c r="O3500" s="214"/>
      <c r="P3500" s="216"/>
    </row>
    <row r="3501" spans="2:16">
      <c r="B3501" s="267">
        <v>46316</v>
      </c>
      <c r="C3501" s="261" t="s">
        <v>11693</v>
      </c>
      <c r="D3501" s="261" t="s">
        <v>9995</v>
      </c>
      <c r="E3501" s="261" t="s">
        <v>6875</v>
      </c>
      <c r="F3501" s="261">
        <v>528.66455295868218</v>
      </c>
      <c r="G3501" s="261" t="s">
        <v>7345</v>
      </c>
      <c r="H3501" s="261" t="s">
        <v>2865</v>
      </c>
      <c r="I3501" s="261" t="s">
        <v>11336</v>
      </c>
      <c r="J3501" s="213"/>
      <c r="K3501" s="214"/>
      <c r="L3501" s="214"/>
      <c r="M3501" s="214"/>
      <c r="N3501" s="214"/>
      <c r="O3501" s="214"/>
      <c r="P3501" s="216"/>
    </row>
    <row r="3502" spans="2:16">
      <c r="B3502" s="267">
        <v>46316</v>
      </c>
      <c r="C3502" s="261" t="s">
        <v>11693</v>
      </c>
      <c r="D3502" s="261" t="s">
        <v>9995</v>
      </c>
      <c r="E3502" s="261" t="s">
        <v>6875</v>
      </c>
      <c r="F3502" s="261">
        <v>427.26572448015207</v>
      </c>
      <c r="G3502" s="261" t="s">
        <v>7342</v>
      </c>
      <c r="H3502" s="261" t="s">
        <v>2936</v>
      </c>
      <c r="I3502" s="261" t="s">
        <v>11337</v>
      </c>
      <c r="J3502" s="213"/>
      <c r="K3502" s="214"/>
      <c r="L3502" s="214"/>
      <c r="M3502" s="214"/>
      <c r="N3502" s="214"/>
      <c r="O3502" s="214"/>
      <c r="P3502" s="216"/>
    </row>
    <row r="3503" spans="2:16">
      <c r="B3503" s="267">
        <v>46316</v>
      </c>
      <c r="C3503" s="261" t="s">
        <v>11693</v>
      </c>
      <c r="D3503" s="261" t="s">
        <v>9995</v>
      </c>
      <c r="E3503" s="261" t="s">
        <v>6875</v>
      </c>
      <c r="F3503" s="261">
        <v>434.78223196789622</v>
      </c>
      <c r="G3503" s="261" t="s">
        <v>7342</v>
      </c>
      <c r="H3503" s="261" t="s">
        <v>2935</v>
      </c>
      <c r="I3503" s="261" t="s">
        <v>11338</v>
      </c>
      <c r="J3503" s="213"/>
      <c r="K3503" s="214"/>
      <c r="L3503" s="214"/>
      <c r="M3503" s="214"/>
      <c r="N3503" s="214"/>
      <c r="O3503" s="214"/>
      <c r="P3503" s="216"/>
    </row>
    <row r="3504" spans="2:16">
      <c r="B3504" s="267">
        <v>46316</v>
      </c>
      <c r="C3504" s="261" t="s">
        <v>11693</v>
      </c>
      <c r="D3504" s="261" t="s">
        <v>9995</v>
      </c>
      <c r="E3504" s="261" t="s">
        <v>6875</v>
      </c>
      <c r="F3504" s="261">
        <v>483.30538601800799</v>
      </c>
      <c r="G3504" s="261" t="s">
        <v>7345</v>
      </c>
      <c r="H3504" s="261" t="s">
        <v>2991</v>
      </c>
      <c r="I3504" s="261" t="s">
        <v>11339</v>
      </c>
      <c r="J3504" s="213"/>
      <c r="K3504" s="214"/>
      <c r="L3504" s="214"/>
      <c r="M3504" s="214"/>
      <c r="N3504" s="214"/>
      <c r="O3504" s="214"/>
      <c r="P3504" s="216"/>
    </row>
    <row r="3505" spans="2:16">
      <c r="B3505" s="267">
        <v>46316</v>
      </c>
      <c r="C3505" s="261" t="s">
        <v>11693</v>
      </c>
      <c r="D3505" s="261" t="s">
        <v>9995</v>
      </c>
      <c r="E3505" s="261" t="s">
        <v>6875</v>
      </c>
      <c r="F3505" s="261">
        <v>425.50618314929312</v>
      </c>
      <c r="G3505" s="261" t="s">
        <v>2974</v>
      </c>
      <c r="H3505" s="261" t="s">
        <v>2990</v>
      </c>
      <c r="I3505" s="261" t="s">
        <v>11340</v>
      </c>
      <c r="J3505" s="213"/>
      <c r="K3505" s="214"/>
      <c r="L3505" s="214"/>
      <c r="M3505" s="214"/>
      <c r="N3505" s="214"/>
      <c r="O3505" s="214"/>
      <c r="P3505" s="216"/>
    </row>
    <row r="3506" spans="2:16">
      <c r="B3506" s="267">
        <v>46316</v>
      </c>
      <c r="C3506" s="261" t="s">
        <v>11693</v>
      </c>
      <c r="D3506" s="261" t="s">
        <v>9995</v>
      </c>
      <c r="E3506" s="261" t="s">
        <v>6875</v>
      </c>
      <c r="F3506" s="261">
        <v>309.13528618961573</v>
      </c>
      <c r="G3506" s="261" t="s">
        <v>2974</v>
      </c>
      <c r="H3506" s="261" t="s">
        <v>2989</v>
      </c>
      <c r="I3506" s="261" t="s">
        <v>11341</v>
      </c>
      <c r="J3506" s="213"/>
      <c r="K3506" s="214"/>
      <c r="L3506" s="214"/>
      <c r="M3506" s="214"/>
      <c r="N3506" s="214"/>
      <c r="O3506" s="214"/>
      <c r="P3506" s="216"/>
    </row>
    <row r="3507" spans="2:16">
      <c r="B3507" s="267">
        <v>46316</v>
      </c>
      <c r="C3507" s="261" t="s">
        <v>11693</v>
      </c>
      <c r="D3507" s="261" t="s">
        <v>9995</v>
      </c>
      <c r="E3507" s="261" t="s">
        <v>6875</v>
      </c>
      <c r="F3507" s="261">
        <v>322.79542204923928</v>
      </c>
      <c r="G3507" s="261" t="s">
        <v>2974</v>
      </c>
      <c r="H3507" s="261" t="s">
        <v>2991</v>
      </c>
      <c r="I3507" s="261" t="s">
        <v>11342</v>
      </c>
      <c r="J3507" s="213"/>
      <c r="K3507" s="214"/>
      <c r="L3507" s="214"/>
      <c r="M3507" s="214"/>
      <c r="N3507" s="214"/>
      <c r="O3507" s="214"/>
      <c r="P3507" s="216"/>
    </row>
    <row r="3508" spans="2:16">
      <c r="B3508" s="267">
        <v>46316</v>
      </c>
      <c r="C3508" s="261" t="s">
        <v>11693</v>
      </c>
      <c r="D3508" s="261" t="s">
        <v>9995</v>
      </c>
      <c r="E3508" s="261" t="s">
        <v>6875</v>
      </c>
      <c r="F3508" s="261">
        <v>309.13714478723699</v>
      </c>
      <c r="G3508" s="261" t="s">
        <v>2974</v>
      </c>
      <c r="H3508" s="261" t="s">
        <v>2988</v>
      </c>
      <c r="I3508" s="261" t="s">
        <v>11343</v>
      </c>
      <c r="J3508" s="213"/>
      <c r="K3508" s="214"/>
      <c r="L3508" s="214"/>
      <c r="M3508" s="214"/>
      <c r="N3508" s="214"/>
      <c r="O3508" s="214"/>
      <c r="P3508" s="216"/>
    </row>
    <row r="3509" spans="2:16">
      <c r="B3509" s="267">
        <v>46316</v>
      </c>
      <c r="C3509" s="261" t="s">
        <v>11693</v>
      </c>
      <c r="D3509" s="261" t="s">
        <v>9995</v>
      </c>
      <c r="E3509" s="261" t="s">
        <v>6875</v>
      </c>
      <c r="F3509" s="261">
        <v>490.01174793019891</v>
      </c>
      <c r="G3509" s="261" t="s">
        <v>2974</v>
      </c>
      <c r="H3509" s="261" t="s">
        <v>7327</v>
      </c>
      <c r="I3509" s="261" t="s">
        <v>11344</v>
      </c>
      <c r="J3509" s="213"/>
      <c r="K3509" s="214"/>
      <c r="L3509" s="214"/>
      <c r="M3509" s="214"/>
      <c r="N3509" s="214"/>
      <c r="O3509" s="214"/>
      <c r="P3509" s="216"/>
    </row>
    <row r="3510" spans="2:16">
      <c r="B3510" s="267">
        <v>46316</v>
      </c>
      <c r="C3510" s="261" t="s">
        <v>11693</v>
      </c>
      <c r="D3510" s="261" t="s">
        <v>9995</v>
      </c>
      <c r="E3510" s="261" t="s">
        <v>6875</v>
      </c>
      <c r="F3510" s="261">
        <v>347.37754900939763</v>
      </c>
      <c r="G3510" s="261" t="s">
        <v>2974</v>
      </c>
      <c r="H3510" s="261" t="s">
        <v>2987</v>
      </c>
      <c r="I3510" s="261" t="s">
        <v>11345</v>
      </c>
      <c r="J3510" s="213"/>
      <c r="K3510" s="214"/>
      <c r="L3510" s="214"/>
      <c r="M3510" s="214"/>
      <c r="N3510" s="214"/>
      <c r="O3510" s="214"/>
      <c r="P3510" s="216"/>
    </row>
    <row r="3511" spans="2:16">
      <c r="B3511" s="267">
        <v>46316</v>
      </c>
      <c r="C3511" s="261" t="s">
        <v>11693</v>
      </c>
      <c r="D3511" s="261" t="s">
        <v>9995</v>
      </c>
      <c r="E3511" s="261" t="s">
        <v>6875</v>
      </c>
      <c r="F3511" s="261">
        <v>334.11562461219728</v>
      </c>
      <c r="G3511" s="261" t="s">
        <v>2974</v>
      </c>
      <c r="H3511" s="261" t="s">
        <v>11346</v>
      </c>
      <c r="I3511" s="261" t="s">
        <v>11347</v>
      </c>
      <c r="J3511" s="213"/>
      <c r="K3511" s="214"/>
      <c r="L3511" s="214"/>
      <c r="M3511" s="214"/>
      <c r="N3511" s="214"/>
      <c r="O3511" s="214"/>
      <c r="P3511" s="216"/>
    </row>
    <row r="3512" spans="2:16">
      <c r="B3512" s="267">
        <v>46316</v>
      </c>
      <c r="C3512" s="261" t="s">
        <v>11693</v>
      </c>
      <c r="D3512" s="261" t="s">
        <v>9995</v>
      </c>
      <c r="E3512" s="261" t="s">
        <v>6875</v>
      </c>
      <c r="F3512" s="261">
        <v>334.11852620355779</v>
      </c>
      <c r="G3512" s="261" t="s">
        <v>2974</v>
      </c>
      <c r="H3512" s="261" t="s">
        <v>11348</v>
      </c>
      <c r="I3512" s="261" t="s">
        <v>11349</v>
      </c>
      <c r="J3512" s="213"/>
      <c r="K3512" s="214"/>
      <c r="L3512" s="214"/>
      <c r="M3512" s="214"/>
      <c r="N3512" s="214"/>
      <c r="O3512" s="214"/>
      <c r="P3512" s="216"/>
    </row>
    <row r="3513" spans="2:16">
      <c r="B3513" s="267">
        <v>46316</v>
      </c>
      <c r="C3513" s="261" t="s">
        <v>11693</v>
      </c>
      <c r="D3513" s="261" t="s">
        <v>9995</v>
      </c>
      <c r="E3513" s="261" t="s">
        <v>6875</v>
      </c>
      <c r="F3513" s="261">
        <v>334.92865848913789</v>
      </c>
      <c r="G3513" s="261" t="s">
        <v>2974</v>
      </c>
      <c r="H3513" s="261" t="s">
        <v>11350</v>
      </c>
      <c r="I3513" s="261" t="s">
        <v>11351</v>
      </c>
      <c r="J3513" s="213"/>
      <c r="K3513" s="214"/>
      <c r="L3513" s="214"/>
      <c r="M3513" s="214"/>
      <c r="N3513" s="214"/>
      <c r="O3513" s="214"/>
      <c r="P3513" s="216"/>
    </row>
    <row r="3514" spans="2:16">
      <c r="B3514" s="267">
        <v>46316</v>
      </c>
      <c r="C3514" s="261" t="s">
        <v>11693</v>
      </c>
      <c r="D3514" s="261" t="s">
        <v>9995</v>
      </c>
      <c r="E3514" s="261" t="s">
        <v>6875</v>
      </c>
      <c r="F3514" s="261">
        <v>334.11647183448082</v>
      </c>
      <c r="G3514" s="261" t="s">
        <v>2974</v>
      </c>
      <c r="H3514" s="261" t="s">
        <v>11352</v>
      </c>
      <c r="I3514" s="261" t="s">
        <v>11353</v>
      </c>
      <c r="J3514" s="213"/>
      <c r="K3514" s="214"/>
      <c r="L3514" s="214"/>
      <c r="M3514" s="214"/>
      <c r="N3514" s="214"/>
      <c r="O3514" s="214"/>
      <c r="P3514" s="216"/>
    </row>
    <row r="3515" spans="2:16">
      <c r="B3515" s="267">
        <v>46316</v>
      </c>
      <c r="C3515" s="261" t="s">
        <v>11693</v>
      </c>
      <c r="D3515" s="261" t="s">
        <v>9995</v>
      </c>
      <c r="E3515" s="261" t="s">
        <v>6875</v>
      </c>
      <c r="F3515" s="261">
        <v>334.11703890748322</v>
      </c>
      <c r="G3515" s="261" t="s">
        <v>2974</v>
      </c>
      <c r="H3515" s="261" t="s">
        <v>11354</v>
      </c>
      <c r="I3515" s="261" t="s">
        <v>11355</v>
      </c>
      <c r="J3515" s="213"/>
      <c r="K3515" s="214"/>
      <c r="L3515" s="214"/>
      <c r="M3515" s="214"/>
      <c r="N3515" s="214"/>
      <c r="O3515" s="214"/>
      <c r="P3515" s="216"/>
    </row>
    <row r="3516" spans="2:16">
      <c r="B3516" s="267">
        <v>46316</v>
      </c>
      <c r="C3516" s="261" t="s">
        <v>11693</v>
      </c>
      <c r="D3516" s="261" t="s">
        <v>9995</v>
      </c>
      <c r="E3516" s="261" t="s">
        <v>6875</v>
      </c>
      <c r="F3516" s="261">
        <v>334.12089127115911</v>
      </c>
      <c r="G3516" s="261" t="s">
        <v>2974</v>
      </c>
      <c r="H3516" s="261" t="s">
        <v>9521</v>
      </c>
      <c r="I3516" s="261" t="s">
        <v>11356</v>
      </c>
      <c r="J3516" s="213"/>
      <c r="K3516" s="214"/>
      <c r="L3516" s="214"/>
      <c r="M3516" s="214"/>
      <c r="N3516" s="214"/>
      <c r="O3516" s="214"/>
      <c r="P3516" s="216"/>
    </row>
    <row r="3517" spans="2:16">
      <c r="B3517" s="267">
        <v>46316</v>
      </c>
      <c r="C3517" s="261" t="s">
        <v>11693</v>
      </c>
      <c r="D3517" s="261" t="s">
        <v>9995</v>
      </c>
      <c r="E3517" s="261" t="s">
        <v>6875</v>
      </c>
      <c r="F3517" s="261">
        <v>334.11833410151303</v>
      </c>
      <c r="G3517" s="261" t="s">
        <v>2974</v>
      </c>
      <c r="H3517" s="261" t="s">
        <v>2992</v>
      </c>
      <c r="I3517" s="261" t="s">
        <v>11357</v>
      </c>
      <c r="J3517" s="213"/>
      <c r="K3517" s="214"/>
      <c r="L3517" s="214"/>
      <c r="M3517" s="214"/>
      <c r="N3517" s="214"/>
      <c r="O3517" s="214"/>
      <c r="P3517" s="216"/>
    </row>
    <row r="3518" spans="2:16">
      <c r="B3518" s="267">
        <v>46316</v>
      </c>
      <c r="C3518" s="261" t="s">
        <v>11714</v>
      </c>
      <c r="D3518" s="261" t="s">
        <v>9995</v>
      </c>
      <c r="E3518" s="261" t="s">
        <v>3046</v>
      </c>
      <c r="F3518" s="261">
        <v>411.08400614606222</v>
      </c>
      <c r="G3518" s="261" t="s">
        <v>7327</v>
      </c>
      <c r="H3518" s="261" t="s">
        <v>2986</v>
      </c>
      <c r="I3518" s="261" t="s">
        <v>11358</v>
      </c>
      <c r="J3518" s="213"/>
      <c r="K3518" s="214"/>
      <c r="L3518" s="214"/>
      <c r="M3518" s="214"/>
      <c r="N3518" s="214"/>
      <c r="O3518" s="214"/>
      <c r="P3518" s="216"/>
    </row>
    <row r="3519" spans="2:16">
      <c r="B3519" s="267">
        <v>46316</v>
      </c>
      <c r="C3519" s="261" t="s">
        <v>11714</v>
      </c>
      <c r="D3519" s="261" t="s">
        <v>9995</v>
      </c>
      <c r="E3519" s="261" t="s">
        <v>3046</v>
      </c>
      <c r="F3519" s="261">
        <v>405.01181891746819</v>
      </c>
      <c r="G3519" s="261" t="s">
        <v>7327</v>
      </c>
      <c r="H3519" s="261" t="s">
        <v>2939</v>
      </c>
      <c r="I3519" s="261" t="s">
        <v>11359</v>
      </c>
      <c r="J3519" s="213"/>
      <c r="K3519" s="214"/>
      <c r="L3519" s="214"/>
      <c r="M3519" s="214"/>
      <c r="N3519" s="214"/>
      <c r="O3519" s="214"/>
      <c r="P3519" s="216"/>
    </row>
    <row r="3520" spans="2:16">
      <c r="B3520" s="267">
        <v>46316</v>
      </c>
      <c r="C3520" s="261" t="s">
        <v>11714</v>
      </c>
      <c r="D3520" s="261" t="s">
        <v>9995</v>
      </c>
      <c r="E3520" s="261" t="s">
        <v>3046</v>
      </c>
      <c r="F3520" s="261">
        <v>482.35062178038061</v>
      </c>
      <c r="G3520" s="261" t="s">
        <v>2980</v>
      </c>
      <c r="H3520" s="261" t="s">
        <v>2865</v>
      </c>
      <c r="I3520" s="261" t="s">
        <v>11360</v>
      </c>
      <c r="J3520" s="213"/>
      <c r="K3520" s="214"/>
      <c r="L3520" s="214"/>
      <c r="M3520" s="214"/>
      <c r="N3520" s="214"/>
      <c r="O3520" s="214"/>
      <c r="P3520" s="216"/>
    </row>
    <row r="3521" spans="2:16">
      <c r="B3521" s="267">
        <v>46316</v>
      </c>
      <c r="C3521" s="261" t="s">
        <v>11714</v>
      </c>
      <c r="D3521" s="261" t="s">
        <v>9995</v>
      </c>
      <c r="E3521" s="261" t="s">
        <v>3046</v>
      </c>
      <c r="F3521" s="261">
        <v>375.01191054843372</v>
      </c>
      <c r="G3521" s="261" t="s">
        <v>2980</v>
      </c>
      <c r="H3521" s="261" t="s">
        <v>2864</v>
      </c>
      <c r="I3521" s="261" t="s">
        <v>11361</v>
      </c>
      <c r="J3521" s="213"/>
      <c r="K3521" s="214"/>
      <c r="L3521" s="214"/>
      <c r="M3521" s="214"/>
      <c r="N3521" s="214"/>
      <c r="O3521" s="214"/>
      <c r="P3521" s="216"/>
    </row>
    <row r="3522" spans="2:16">
      <c r="B3522" s="267">
        <v>46316</v>
      </c>
      <c r="C3522" s="261" t="s">
        <v>11714</v>
      </c>
      <c r="D3522" s="261" t="s">
        <v>9995</v>
      </c>
      <c r="E3522" s="261" t="s">
        <v>3046</v>
      </c>
      <c r="F3522" s="261">
        <v>375.01162816630682</v>
      </c>
      <c r="G3522" s="261" t="s">
        <v>2980</v>
      </c>
      <c r="H3522" s="261" t="s">
        <v>2936</v>
      </c>
      <c r="I3522" s="261" t="s">
        <v>11362</v>
      </c>
      <c r="J3522" s="213"/>
      <c r="K3522" s="214"/>
      <c r="L3522" s="214"/>
      <c r="M3522" s="214"/>
      <c r="N3522" s="214"/>
      <c r="O3522" s="214"/>
      <c r="P3522" s="216"/>
    </row>
    <row r="3523" spans="2:16">
      <c r="B3523" s="267">
        <v>46316</v>
      </c>
      <c r="C3523" s="261" t="s">
        <v>11714</v>
      </c>
      <c r="D3523" s="261" t="s">
        <v>9995</v>
      </c>
      <c r="E3523" s="261" t="s">
        <v>3046</v>
      </c>
      <c r="F3523" s="261">
        <v>600.57469099853188</v>
      </c>
      <c r="G3523" s="261" t="s">
        <v>2980</v>
      </c>
      <c r="H3523" s="261" t="s">
        <v>2937</v>
      </c>
      <c r="I3523" s="261" t="s">
        <v>11363</v>
      </c>
      <c r="J3523" s="213"/>
      <c r="K3523" s="214"/>
      <c r="L3523" s="214"/>
      <c r="M3523" s="214"/>
      <c r="N3523" s="214"/>
      <c r="O3523" s="214"/>
      <c r="P3523" s="216"/>
    </row>
    <row r="3524" spans="2:16">
      <c r="B3524" s="267">
        <v>46316</v>
      </c>
      <c r="C3524" s="261" t="s">
        <v>11714</v>
      </c>
      <c r="D3524" s="261" t="s">
        <v>9995</v>
      </c>
      <c r="E3524" s="261" t="s">
        <v>3046</v>
      </c>
      <c r="F3524" s="261">
        <v>375.01003096671769</v>
      </c>
      <c r="G3524" s="261" t="s">
        <v>2980</v>
      </c>
      <c r="H3524" s="261" t="s">
        <v>2945</v>
      </c>
      <c r="I3524" s="261" t="s">
        <v>11364</v>
      </c>
      <c r="J3524" s="213"/>
      <c r="K3524" s="214"/>
      <c r="L3524" s="214"/>
      <c r="M3524" s="214"/>
      <c r="N3524" s="214"/>
      <c r="O3524" s="214"/>
      <c r="P3524" s="216"/>
    </row>
    <row r="3525" spans="2:16">
      <c r="B3525" s="267">
        <v>46316</v>
      </c>
      <c r="C3525" s="261" t="s">
        <v>11714</v>
      </c>
      <c r="D3525" s="261" t="s">
        <v>9995</v>
      </c>
      <c r="E3525" s="261" t="s">
        <v>3046</v>
      </c>
      <c r="F3525" s="261">
        <v>375.00857960712159</v>
      </c>
      <c r="G3525" s="261" t="s">
        <v>2980</v>
      </c>
      <c r="H3525" s="261" t="s">
        <v>2935</v>
      </c>
      <c r="I3525" s="261" t="s">
        <v>11365</v>
      </c>
      <c r="J3525" s="213"/>
      <c r="K3525" s="214"/>
      <c r="L3525" s="214"/>
      <c r="M3525" s="214"/>
      <c r="N3525" s="214"/>
      <c r="O3525" s="214"/>
      <c r="P3525" s="216"/>
    </row>
    <row r="3526" spans="2:16">
      <c r="B3526" s="267">
        <v>46316</v>
      </c>
      <c r="C3526" s="261" t="s">
        <v>11714</v>
      </c>
      <c r="D3526" s="261" t="s">
        <v>9995</v>
      </c>
      <c r="E3526" s="261" t="s">
        <v>3046</v>
      </c>
      <c r="F3526" s="261">
        <v>360.00808897009119</v>
      </c>
      <c r="G3526" s="261" t="s">
        <v>2987</v>
      </c>
      <c r="H3526" s="261" t="s">
        <v>2989</v>
      </c>
      <c r="I3526" s="261" t="s">
        <v>11366</v>
      </c>
      <c r="J3526" s="213"/>
      <c r="K3526" s="214"/>
      <c r="L3526" s="214"/>
      <c r="M3526" s="214"/>
      <c r="N3526" s="214"/>
      <c r="O3526" s="214"/>
      <c r="P3526" s="216"/>
    </row>
    <row r="3527" spans="2:16">
      <c r="B3527" s="267">
        <v>46316</v>
      </c>
      <c r="C3527" s="261" t="s">
        <v>11714</v>
      </c>
      <c r="D3527" s="261" t="s">
        <v>9995</v>
      </c>
      <c r="E3527" s="261" t="s">
        <v>3046</v>
      </c>
      <c r="F3527" s="261">
        <v>360.01106386398902</v>
      </c>
      <c r="G3527" s="261" t="s">
        <v>2987</v>
      </c>
      <c r="H3527" s="261" t="s">
        <v>2988</v>
      </c>
      <c r="I3527" s="261" t="s">
        <v>11367</v>
      </c>
      <c r="J3527" s="213"/>
      <c r="K3527" s="214"/>
      <c r="L3527" s="214"/>
      <c r="M3527" s="214"/>
      <c r="N3527" s="214"/>
      <c r="O3527" s="214"/>
      <c r="P3527" s="216"/>
    </row>
    <row r="3528" spans="2:16">
      <c r="B3528" s="267">
        <v>46316</v>
      </c>
      <c r="C3528" s="261" t="s">
        <v>11714</v>
      </c>
      <c r="D3528" s="261" t="s">
        <v>9995</v>
      </c>
      <c r="E3528" s="261" t="s">
        <v>3046</v>
      </c>
      <c r="F3528" s="261">
        <v>375.01113215554511</v>
      </c>
      <c r="G3528" s="261" t="s">
        <v>2981</v>
      </c>
      <c r="H3528" s="261" t="s">
        <v>2978</v>
      </c>
      <c r="I3528" s="261" t="s">
        <v>11368</v>
      </c>
      <c r="J3528" s="213"/>
      <c r="K3528" s="214"/>
      <c r="L3528" s="214"/>
      <c r="M3528" s="214"/>
      <c r="N3528" s="214"/>
      <c r="O3528" s="214"/>
      <c r="P3528" s="216"/>
    </row>
    <row r="3529" spans="2:16">
      <c r="B3529" s="267">
        <v>46316</v>
      </c>
      <c r="C3529" s="261" t="s">
        <v>11714</v>
      </c>
      <c r="D3529" s="261" t="s">
        <v>9995</v>
      </c>
      <c r="E3529" s="261" t="s">
        <v>3046</v>
      </c>
      <c r="F3529" s="261">
        <v>375.00977950682858</v>
      </c>
      <c r="G3529" s="261" t="s">
        <v>2981</v>
      </c>
      <c r="H3529" s="261" t="s">
        <v>2916</v>
      </c>
      <c r="I3529" s="261" t="s">
        <v>11369</v>
      </c>
      <c r="J3529" s="213"/>
      <c r="K3529" s="214"/>
      <c r="L3529" s="214"/>
      <c r="M3529" s="214"/>
      <c r="N3529" s="214"/>
      <c r="O3529" s="214"/>
      <c r="P3529" s="216"/>
    </row>
    <row r="3530" spans="2:16">
      <c r="B3530" s="267">
        <v>46316</v>
      </c>
      <c r="C3530" s="261" t="s">
        <v>11714</v>
      </c>
      <c r="D3530" s="261" t="s">
        <v>9995</v>
      </c>
      <c r="E3530" s="261" t="s">
        <v>3046</v>
      </c>
      <c r="F3530" s="261">
        <v>365.51150638516992</v>
      </c>
      <c r="G3530" s="261" t="s">
        <v>3022</v>
      </c>
      <c r="H3530" s="261" t="s">
        <v>2975</v>
      </c>
      <c r="I3530" s="261" t="s">
        <v>11370</v>
      </c>
      <c r="J3530" s="213"/>
      <c r="K3530" s="214"/>
      <c r="L3530" s="214"/>
      <c r="M3530" s="214"/>
      <c r="N3530" s="214"/>
      <c r="O3530" s="214"/>
      <c r="P3530" s="216"/>
    </row>
    <row r="3531" spans="2:16">
      <c r="B3531" s="267">
        <v>46316</v>
      </c>
      <c r="C3531" s="261" t="s">
        <v>11714</v>
      </c>
      <c r="D3531" s="261" t="s">
        <v>9995</v>
      </c>
      <c r="E3531" s="261" t="s">
        <v>3046</v>
      </c>
      <c r="F3531" s="261">
        <v>364.50767683796579</v>
      </c>
      <c r="G3531" s="261" t="s">
        <v>2939</v>
      </c>
      <c r="H3531" s="261" t="s">
        <v>2939</v>
      </c>
      <c r="I3531" s="261" t="s">
        <v>11371</v>
      </c>
      <c r="J3531" s="213"/>
      <c r="K3531" s="214"/>
      <c r="L3531" s="214"/>
      <c r="M3531" s="214"/>
      <c r="N3531" s="214"/>
      <c r="O3531" s="214"/>
      <c r="P3531" s="216"/>
    </row>
    <row r="3532" spans="2:16">
      <c r="B3532" s="267">
        <v>46316</v>
      </c>
      <c r="C3532" s="261" t="s">
        <v>11714</v>
      </c>
      <c r="D3532" s="261" t="s">
        <v>9995</v>
      </c>
      <c r="E3532" s="261" t="s">
        <v>3046</v>
      </c>
      <c r="F3532" s="261">
        <v>390.0127978567034</v>
      </c>
      <c r="G3532" s="261" t="s">
        <v>2981</v>
      </c>
      <c r="H3532" s="261" t="s">
        <v>2940</v>
      </c>
      <c r="I3532" s="261" t="s">
        <v>11372</v>
      </c>
      <c r="J3532" s="213"/>
      <c r="K3532" s="214"/>
      <c r="L3532" s="214"/>
      <c r="M3532" s="214"/>
      <c r="N3532" s="214"/>
      <c r="O3532" s="214"/>
      <c r="P3532" s="216"/>
    </row>
    <row r="3533" spans="2:16">
      <c r="B3533" s="267">
        <v>46316</v>
      </c>
      <c r="C3533" s="261" t="s">
        <v>11714</v>
      </c>
      <c r="D3533" s="261" t="s">
        <v>9995</v>
      </c>
      <c r="E3533" s="261" t="s">
        <v>3046</v>
      </c>
      <c r="F3533" s="261">
        <v>390.0092018507421</v>
      </c>
      <c r="G3533" s="261" t="s">
        <v>2981</v>
      </c>
      <c r="H3533" s="261" t="s">
        <v>2939</v>
      </c>
      <c r="I3533" s="261" t="s">
        <v>11373</v>
      </c>
      <c r="J3533" s="213"/>
      <c r="K3533" s="214"/>
      <c r="L3533" s="214"/>
      <c r="M3533" s="214"/>
      <c r="N3533" s="214"/>
      <c r="O3533" s="214"/>
      <c r="P3533" s="216"/>
    </row>
    <row r="3534" spans="2:16">
      <c r="B3534" s="267">
        <v>46316</v>
      </c>
      <c r="C3534" s="261" t="s">
        <v>11714</v>
      </c>
      <c r="D3534" s="261" t="s">
        <v>9995</v>
      </c>
      <c r="E3534" s="261" t="s">
        <v>3046</v>
      </c>
      <c r="F3534" s="261">
        <v>375.01021836698061</v>
      </c>
      <c r="G3534" s="261" t="s">
        <v>2982</v>
      </c>
      <c r="H3534" s="261" t="s">
        <v>2977</v>
      </c>
      <c r="I3534" s="261" t="s">
        <v>11374</v>
      </c>
      <c r="J3534" s="213"/>
      <c r="K3534" s="214"/>
      <c r="L3534" s="214"/>
      <c r="M3534" s="214"/>
      <c r="N3534" s="214"/>
      <c r="O3534" s="214"/>
      <c r="P3534" s="216"/>
    </row>
    <row r="3535" spans="2:16">
      <c r="B3535" s="267">
        <v>46316</v>
      </c>
      <c r="C3535" s="261" t="s">
        <v>11714</v>
      </c>
      <c r="D3535" s="261" t="s">
        <v>9995</v>
      </c>
      <c r="E3535" s="261" t="s">
        <v>3046</v>
      </c>
      <c r="F3535" s="261">
        <v>375.01096865721053</v>
      </c>
      <c r="G3535" s="261" t="s">
        <v>2985</v>
      </c>
      <c r="H3535" s="261" t="s">
        <v>2916</v>
      </c>
      <c r="I3535" s="261" t="s">
        <v>11375</v>
      </c>
      <c r="J3535" s="213"/>
      <c r="K3535" s="214"/>
      <c r="L3535" s="214"/>
      <c r="M3535" s="214"/>
      <c r="N3535" s="214"/>
      <c r="O3535" s="214"/>
      <c r="P3535" s="216"/>
    </row>
    <row r="3536" spans="2:16">
      <c r="B3536" s="267">
        <v>46316</v>
      </c>
      <c r="C3536" s="261" t="s">
        <v>11714</v>
      </c>
      <c r="D3536" s="261" t="s">
        <v>9995</v>
      </c>
      <c r="E3536" s="261" t="s">
        <v>3046</v>
      </c>
      <c r="F3536" s="261">
        <v>377.50594878662378</v>
      </c>
      <c r="G3536" s="261" t="s">
        <v>2977</v>
      </c>
      <c r="H3536" s="261" t="s">
        <v>2975</v>
      </c>
      <c r="I3536" s="261" t="s">
        <v>11376</v>
      </c>
      <c r="J3536" s="213"/>
      <c r="K3536" s="214"/>
      <c r="L3536" s="214"/>
      <c r="M3536" s="214"/>
      <c r="N3536" s="214"/>
      <c r="O3536" s="214"/>
      <c r="P3536" s="216"/>
    </row>
    <row r="3537" spans="2:16">
      <c r="B3537" s="267">
        <v>46316</v>
      </c>
      <c r="C3537" s="261" t="s">
        <v>11714</v>
      </c>
      <c r="D3537" s="261" t="s">
        <v>9995</v>
      </c>
      <c r="E3537" s="261" t="s">
        <v>3046</v>
      </c>
      <c r="F3537" s="261">
        <v>444.60668041091412</v>
      </c>
      <c r="G3537" s="261" t="s">
        <v>2986</v>
      </c>
      <c r="H3537" s="261" t="s">
        <v>2922</v>
      </c>
      <c r="I3537" s="261" t="s">
        <v>11377</v>
      </c>
      <c r="J3537" s="213"/>
      <c r="K3537" s="214"/>
      <c r="L3537" s="214"/>
      <c r="M3537" s="214"/>
      <c r="N3537" s="214"/>
      <c r="O3537" s="214"/>
      <c r="P3537" s="216"/>
    </row>
    <row r="3538" spans="2:16">
      <c r="B3538" s="267">
        <v>46316</v>
      </c>
      <c r="C3538" s="261" t="s">
        <v>11714</v>
      </c>
      <c r="D3538" s="261" t="s">
        <v>9995</v>
      </c>
      <c r="E3538" s="261" t="s">
        <v>3046</v>
      </c>
      <c r="F3538" s="261">
        <v>365.50901162158698</v>
      </c>
      <c r="G3538" s="261" t="s">
        <v>2986</v>
      </c>
      <c r="H3538" s="261" t="s">
        <v>2865</v>
      </c>
      <c r="I3538" s="261" t="s">
        <v>11378</v>
      </c>
      <c r="J3538" s="213"/>
      <c r="K3538" s="214"/>
      <c r="L3538" s="214"/>
      <c r="M3538" s="214"/>
      <c r="N3538" s="214"/>
      <c r="O3538" s="214"/>
      <c r="P3538" s="216"/>
    </row>
    <row r="3539" spans="2:16">
      <c r="B3539" s="267">
        <v>46316</v>
      </c>
      <c r="C3539" s="261" t="s">
        <v>11669</v>
      </c>
      <c r="D3539" s="261" t="s">
        <v>9995</v>
      </c>
      <c r="E3539" s="261" t="s">
        <v>3035</v>
      </c>
      <c r="F3539" s="261">
        <v>6017.86203789711</v>
      </c>
      <c r="G3539" s="261" t="s">
        <v>7493</v>
      </c>
      <c r="H3539" s="261" t="s">
        <v>2964</v>
      </c>
      <c r="I3539" s="261" t="s">
        <v>11214</v>
      </c>
      <c r="J3539" s="213"/>
      <c r="K3539" s="214"/>
      <c r="L3539" s="214"/>
      <c r="M3539" s="214"/>
      <c r="N3539" s="214"/>
      <c r="O3539" s="214"/>
      <c r="P3539" s="216"/>
    </row>
    <row r="3540" spans="2:16">
      <c r="B3540" s="267">
        <v>46316</v>
      </c>
      <c r="C3540" s="261" t="s">
        <v>11669</v>
      </c>
      <c r="D3540" s="261" t="s">
        <v>9995</v>
      </c>
      <c r="E3540" s="261" t="s">
        <v>3035</v>
      </c>
      <c r="F3540" s="261">
        <v>11920.85499501228</v>
      </c>
      <c r="G3540" s="261" t="s">
        <v>7493</v>
      </c>
      <c r="H3540" s="261" t="s">
        <v>2965</v>
      </c>
      <c r="I3540" s="261" t="s">
        <v>11215</v>
      </c>
      <c r="J3540" s="213"/>
      <c r="K3540" s="214"/>
      <c r="L3540" s="214"/>
      <c r="M3540" s="214"/>
      <c r="N3540" s="214"/>
      <c r="O3540" s="214"/>
      <c r="P3540" s="216"/>
    </row>
    <row r="3541" spans="2:16">
      <c r="B3541" s="267">
        <v>46316</v>
      </c>
      <c r="C3541" s="261" t="s">
        <v>11669</v>
      </c>
      <c r="D3541" s="261" t="s">
        <v>9995</v>
      </c>
      <c r="E3541" s="261" t="s">
        <v>3035</v>
      </c>
      <c r="F3541" s="261">
        <v>359.64446836896241</v>
      </c>
      <c r="G3541" s="261" t="s">
        <v>2973</v>
      </c>
      <c r="H3541" s="261" t="s">
        <v>2939</v>
      </c>
      <c r="I3541" s="261" t="s">
        <v>11379</v>
      </c>
      <c r="J3541" s="213"/>
      <c r="K3541" s="214"/>
      <c r="L3541" s="214"/>
      <c r="M3541" s="214"/>
      <c r="N3541" s="214"/>
      <c r="O3541" s="214"/>
      <c r="P3541" s="216"/>
    </row>
    <row r="3542" spans="2:16">
      <c r="B3542" s="267">
        <v>46316</v>
      </c>
      <c r="C3542" s="261" t="s">
        <v>11669</v>
      </c>
      <c r="D3542" s="261" t="s">
        <v>9995</v>
      </c>
      <c r="E3542" s="261" t="s">
        <v>3035</v>
      </c>
      <c r="F3542" s="261">
        <v>359.6467250417918</v>
      </c>
      <c r="G3542" s="261" t="s">
        <v>2973</v>
      </c>
      <c r="H3542" s="261" t="s">
        <v>2938</v>
      </c>
      <c r="I3542" s="261" t="s">
        <v>11380</v>
      </c>
      <c r="J3542" s="213"/>
      <c r="K3542" s="214"/>
      <c r="L3542" s="214"/>
      <c r="M3542" s="214"/>
      <c r="N3542" s="214"/>
      <c r="O3542" s="214"/>
      <c r="P3542" s="216"/>
    </row>
    <row r="3543" spans="2:16">
      <c r="B3543" s="267">
        <v>46316</v>
      </c>
      <c r="C3543" s="261" t="s">
        <v>11669</v>
      </c>
      <c r="D3543" s="261" t="s">
        <v>9995</v>
      </c>
      <c r="E3543" s="261" t="s">
        <v>3035</v>
      </c>
      <c r="F3543" s="261">
        <v>483.66036055795848</v>
      </c>
      <c r="G3543" s="261" t="s">
        <v>2973</v>
      </c>
      <c r="H3543" s="261" t="s">
        <v>2936</v>
      </c>
      <c r="I3543" s="261" t="s">
        <v>11381</v>
      </c>
      <c r="J3543" s="213"/>
      <c r="K3543" s="214"/>
      <c r="L3543" s="214"/>
      <c r="M3543" s="214"/>
      <c r="N3543" s="214"/>
      <c r="O3543" s="214"/>
      <c r="P3543" s="216"/>
    </row>
    <row r="3544" spans="2:16">
      <c r="B3544" s="267">
        <v>46316</v>
      </c>
      <c r="C3544" s="261" t="s">
        <v>11669</v>
      </c>
      <c r="D3544" s="261" t="s">
        <v>9995</v>
      </c>
      <c r="E3544" s="261" t="s">
        <v>3035</v>
      </c>
      <c r="F3544" s="261">
        <v>466.02453166805208</v>
      </c>
      <c r="G3544" s="261" t="s">
        <v>2973</v>
      </c>
      <c r="H3544" s="261" t="s">
        <v>2937</v>
      </c>
      <c r="I3544" s="261" t="s">
        <v>11382</v>
      </c>
      <c r="J3544" s="213"/>
      <c r="K3544" s="214"/>
      <c r="L3544" s="214"/>
      <c r="M3544" s="214"/>
      <c r="N3544" s="214"/>
      <c r="O3544" s="214"/>
      <c r="P3544" s="216"/>
    </row>
    <row r="3545" spans="2:16">
      <c r="B3545" s="267">
        <v>46316</v>
      </c>
      <c r="C3545" s="261" t="s">
        <v>11693</v>
      </c>
      <c r="D3545" s="261" t="s">
        <v>9995</v>
      </c>
      <c r="E3545" s="261" t="s">
        <v>3036</v>
      </c>
      <c r="F3545" s="261">
        <v>678.04053613450378</v>
      </c>
      <c r="G3545" s="261" t="s">
        <v>7915</v>
      </c>
      <c r="H3545" s="261" t="s">
        <v>2865</v>
      </c>
      <c r="I3545" s="261" t="s">
        <v>11383</v>
      </c>
      <c r="J3545" s="213"/>
      <c r="K3545" s="214"/>
      <c r="L3545" s="214"/>
      <c r="M3545" s="214"/>
      <c r="N3545" s="214"/>
      <c r="O3545" s="214"/>
      <c r="P3545" s="216"/>
    </row>
    <row r="3546" spans="2:16">
      <c r="B3546" s="267">
        <v>46316</v>
      </c>
      <c r="C3546" s="261" t="s">
        <v>11693</v>
      </c>
      <c r="D3546" s="261" t="s">
        <v>9995</v>
      </c>
      <c r="E3546" s="261" t="s">
        <v>3036</v>
      </c>
      <c r="F3546" s="261">
        <v>632.53947400534526</v>
      </c>
      <c r="G3546" s="261" t="s">
        <v>7913</v>
      </c>
      <c r="H3546" s="261" t="s">
        <v>2865</v>
      </c>
      <c r="I3546" s="261" t="s">
        <v>11384</v>
      </c>
      <c r="J3546" s="213"/>
      <c r="K3546" s="214"/>
      <c r="L3546" s="214"/>
      <c r="M3546" s="214"/>
      <c r="N3546" s="214"/>
      <c r="O3546" s="214"/>
      <c r="P3546" s="216"/>
    </row>
    <row r="3547" spans="2:16">
      <c r="B3547" s="267">
        <v>46316</v>
      </c>
      <c r="C3547" s="261" t="s">
        <v>11693</v>
      </c>
      <c r="D3547" s="261" t="s">
        <v>9995</v>
      </c>
      <c r="E3547" s="261" t="s">
        <v>3036</v>
      </c>
      <c r="F3547" s="261">
        <v>419.74235488008708</v>
      </c>
      <c r="G3547" s="261" t="s">
        <v>7913</v>
      </c>
      <c r="H3547" s="261" t="s">
        <v>2864</v>
      </c>
      <c r="I3547" s="261" t="s">
        <v>11385</v>
      </c>
      <c r="J3547" s="213"/>
      <c r="K3547" s="214"/>
      <c r="L3547" s="214"/>
      <c r="M3547" s="214"/>
      <c r="N3547" s="214"/>
      <c r="O3547" s="214"/>
      <c r="P3547" s="216"/>
    </row>
    <row r="3548" spans="2:16">
      <c r="B3548" s="267">
        <v>46316</v>
      </c>
      <c r="C3548" s="261" t="s">
        <v>11693</v>
      </c>
      <c r="D3548" s="261" t="s">
        <v>9995</v>
      </c>
      <c r="E3548" s="261" t="s">
        <v>3036</v>
      </c>
      <c r="F3548" s="261">
        <v>435.0587765276432</v>
      </c>
      <c r="G3548" s="261" t="s">
        <v>7363</v>
      </c>
      <c r="H3548" s="261" t="s">
        <v>2977</v>
      </c>
      <c r="I3548" s="261" t="s">
        <v>11386</v>
      </c>
      <c r="J3548" s="213"/>
      <c r="K3548" s="214"/>
      <c r="L3548" s="214"/>
      <c r="M3548" s="214"/>
      <c r="N3548" s="214"/>
      <c r="O3548" s="214"/>
      <c r="P3548" s="216"/>
    </row>
    <row r="3549" spans="2:16">
      <c r="B3549" s="267">
        <v>46316</v>
      </c>
      <c r="C3549" s="261" t="s">
        <v>11693</v>
      </c>
      <c r="D3549" s="261" t="s">
        <v>9995</v>
      </c>
      <c r="E3549" s="261" t="s">
        <v>3036</v>
      </c>
      <c r="F3549" s="261">
        <v>557.2948568277061</v>
      </c>
      <c r="G3549" s="261" t="s">
        <v>3004</v>
      </c>
      <c r="H3549" s="261" t="s">
        <v>2939</v>
      </c>
      <c r="I3549" s="261" t="s">
        <v>11387</v>
      </c>
      <c r="J3549" s="213"/>
      <c r="K3549" s="214"/>
      <c r="L3549" s="214"/>
      <c r="M3549" s="214"/>
      <c r="N3549" s="214"/>
      <c r="O3549" s="214"/>
      <c r="P3549" s="216"/>
    </row>
    <row r="3550" spans="2:16">
      <c r="B3550" s="267">
        <v>46316</v>
      </c>
      <c r="C3550" s="261" t="s">
        <v>11693</v>
      </c>
      <c r="D3550" s="261" t="s">
        <v>9995</v>
      </c>
      <c r="E3550" s="261" t="s">
        <v>3036</v>
      </c>
      <c r="F3550" s="261">
        <v>387.61737322621047</v>
      </c>
      <c r="G3550" s="261" t="s">
        <v>7363</v>
      </c>
      <c r="H3550" s="261" t="s">
        <v>7834</v>
      </c>
      <c r="I3550" s="261" t="s">
        <v>11388</v>
      </c>
      <c r="J3550" s="213"/>
      <c r="K3550" s="214"/>
      <c r="L3550" s="214"/>
      <c r="M3550" s="214"/>
      <c r="N3550" s="214"/>
      <c r="O3550" s="214"/>
      <c r="P3550" s="216"/>
    </row>
    <row r="3551" spans="2:16">
      <c r="B3551" s="267">
        <v>46316</v>
      </c>
      <c r="C3551" s="261" t="s">
        <v>11693</v>
      </c>
      <c r="D3551" s="261" t="s">
        <v>9995</v>
      </c>
      <c r="E3551" s="261" t="s">
        <v>3036</v>
      </c>
      <c r="F3551" s="261">
        <v>6319.9246676932089</v>
      </c>
      <c r="G3551" s="261"/>
      <c r="H3551" s="261" t="s">
        <v>9735</v>
      </c>
      <c r="I3551" s="261" t="s">
        <v>3055</v>
      </c>
      <c r="J3551" s="213"/>
      <c r="K3551" s="214"/>
      <c r="L3551" s="214"/>
      <c r="M3551" s="214"/>
      <c r="N3551" s="214"/>
      <c r="O3551" s="214"/>
      <c r="P3551" s="216"/>
    </row>
    <row r="3552" spans="2:16">
      <c r="B3552" s="267">
        <v>46316</v>
      </c>
      <c r="C3552" s="261" t="s">
        <v>11693</v>
      </c>
      <c r="D3552" s="261" t="s">
        <v>9995</v>
      </c>
      <c r="E3552" s="261" t="s">
        <v>3036</v>
      </c>
      <c r="F3552" s="261">
        <v>467.731754387205</v>
      </c>
      <c r="G3552" s="261" t="s">
        <v>11330</v>
      </c>
      <c r="H3552" s="261" t="s">
        <v>2974</v>
      </c>
      <c r="I3552" s="261" t="s">
        <v>11389</v>
      </c>
      <c r="J3552" s="213"/>
      <c r="K3552" s="214"/>
      <c r="L3552" s="214"/>
      <c r="M3552" s="214"/>
      <c r="N3552" s="214"/>
      <c r="O3552" s="214"/>
      <c r="P3552" s="216"/>
    </row>
    <row r="3553" spans="2:16">
      <c r="B3553" s="267">
        <v>46316</v>
      </c>
      <c r="C3553" s="261" t="s">
        <v>11693</v>
      </c>
      <c r="D3553" s="261" t="s">
        <v>9995</v>
      </c>
      <c r="E3553" s="261" t="s">
        <v>3036</v>
      </c>
      <c r="F3553" s="261">
        <v>467.94620143435901</v>
      </c>
      <c r="G3553" s="261" t="s">
        <v>11330</v>
      </c>
      <c r="H3553" s="261" t="s">
        <v>2975</v>
      </c>
      <c r="I3553" s="261" t="s">
        <v>11390</v>
      </c>
      <c r="J3553" s="213"/>
      <c r="K3553" s="214"/>
      <c r="L3553" s="214"/>
      <c r="M3553" s="214"/>
      <c r="N3553" s="214"/>
      <c r="O3553" s="214"/>
      <c r="P3553" s="216"/>
    </row>
    <row r="3554" spans="2:16">
      <c r="B3554" s="267">
        <v>46316</v>
      </c>
      <c r="C3554" s="261" t="s">
        <v>11693</v>
      </c>
      <c r="D3554" s="261" t="s">
        <v>9995</v>
      </c>
      <c r="E3554" s="261" t="s">
        <v>3036</v>
      </c>
      <c r="F3554" s="261">
        <v>803.97828118060715</v>
      </c>
      <c r="G3554" s="261" t="s">
        <v>7344</v>
      </c>
      <c r="H3554" s="261" t="s">
        <v>2976</v>
      </c>
      <c r="I3554" s="261" t="s">
        <v>11391</v>
      </c>
      <c r="J3554" s="213"/>
      <c r="K3554" s="214"/>
      <c r="L3554" s="214"/>
      <c r="M3554" s="214"/>
      <c r="N3554" s="214"/>
      <c r="O3554" s="214"/>
      <c r="P3554" s="216"/>
    </row>
    <row r="3555" spans="2:16">
      <c r="B3555" s="267">
        <v>46316</v>
      </c>
      <c r="C3555" s="261" t="s">
        <v>11693</v>
      </c>
      <c r="D3555" s="261" t="s">
        <v>9995</v>
      </c>
      <c r="E3555" s="261" t="s">
        <v>3036</v>
      </c>
      <c r="F3555" s="261">
        <v>406.12711865454912</v>
      </c>
      <c r="G3555" s="261" t="s">
        <v>7351</v>
      </c>
      <c r="H3555" s="261" t="s">
        <v>2936</v>
      </c>
      <c r="I3555" s="261" t="s">
        <v>11392</v>
      </c>
      <c r="J3555" s="213"/>
      <c r="K3555" s="214"/>
      <c r="L3555" s="214"/>
      <c r="M3555" s="214"/>
      <c r="N3555" s="214"/>
      <c r="O3555" s="214"/>
      <c r="P3555" s="216"/>
    </row>
    <row r="3556" spans="2:16">
      <c r="B3556" s="267">
        <v>46316</v>
      </c>
      <c r="C3556" s="261" t="s">
        <v>11693</v>
      </c>
      <c r="D3556" s="261" t="s">
        <v>9995</v>
      </c>
      <c r="E3556" s="261" t="s">
        <v>3036</v>
      </c>
      <c r="F3556" s="261">
        <v>406.15557988733048</v>
      </c>
      <c r="G3556" s="261" t="s">
        <v>7351</v>
      </c>
      <c r="H3556" s="261" t="s">
        <v>2935</v>
      </c>
      <c r="I3556" s="261" t="s">
        <v>11393</v>
      </c>
      <c r="J3556" s="213"/>
      <c r="K3556" s="214"/>
      <c r="L3556" s="214"/>
      <c r="M3556" s="214"/>
      <c r="N3556" s="214"/>
      <c r="O3556" s="214"/>
      <c r="P3556" s="216"/>
    </row>
    <row r="3557" spans="2:16">
      <c r="B3557" s="267">
        <v>46316</v>
      </c>
      <c r="C3557" s="261" t="s">
        <v>11693</v>
      </c>
      <c r="D3557" s="261" t="s">
        <v>9995</v>
      </c>
      <c r="E3557" s="261" t="s">
        <v>3036</v>
      </c>
      <c r="F3557" s="261">
        <v>448.5164144821465</v>
      </c>
      <c r="G3557" s="261" t="s">
        <v>3008</v>
      </c>
      <c r="H3557" s="261" t="s">
        <v>3021</v>
      </c>
      <c r="I3557" s="261" t="s">
        <v>11394</v>
      </c>
      <c r="J3557" s="213"/>
      <c r="K3557" s="214"/>
      <c r="L3557" s="214"/>
      <c r="M3557" s="214"/>
      <c r="N3557" s="214"/>
      <c r="O3557" s="214"/>
      <c r="P3557" s="216"/>
    </row>
    <row r="3558" spans="2:16">
      <c r="B3558" s="267">
        <v>46316</v>
      </c>
      <c r="C3558" s="261" t="s">
        <v>11693</v>
      </c>
      <c r="D3558" s="261" t="s">
        <v>9995</v>
      </c>
      <c r="E3558" s="261" t="s">
        <v>3036</v>
      </c>
      <c r="F3558" s="261">
        <v>484.10216694325209</v>
      </c>
      <c r="G3558" s="261" t="s">
        <v>7345</v>
      </c>
      <c r="H3558" s="261" t="s">
        <v>2987</v>
      </c>
      <c r="I3558" s="261" t="s">
        <v>11395</v>
      </c>
      <c r="J3558" s="213"/>
      <c r="K3558" s="214"/>
      <c r="L3558" s="214"/>
      <c r="M3558" s="214"/>
      <c r="N3558" s="214"/>
      <c r="O3558" s="214"/>
      <c r="P3558" s="216"/>
    </row>
    <row r="3559" spans="2:16">
      <c r="B3559" s="267">
        <v>46316</v>
      </c>
      <c r="C3559" s="261" t="s">
        <v>11693</v>
      </c>
      <c r="D3559" s="261" t="s">
        <v>9995</v>
      </c>
      <c r="E3559" s="261" t="s">
        <v>3036</v>
      </c>
      <c r="F3559" s="261">
        <v>468.04356984072359</v>
      </c>
      <c r="G3559" s="261" t="s">
        <v>11330</v>
      </c>
      <c r="H3559" s="261" t="s">
        <v>2866</v>
      </c>
      <c r="I3559" s="261" t="s">
        <v>11396</v>
      </c>
      <c r="J3559" s="213"/>
      <c r="K3559" s="214"/>
      <c r="L3559" s="214"/>
      <c r="M3559" s="214"/>
      <c r="N3559" s="214"/>
      <c r="O3559" s="214"/>
      <c r="P3559" s="216"/>
    </row>
    <row r="3560" spans="2:16">
      <c r="B3560" s="267">
        <v>46316</v>
      </c>
      <c r="C3560" s="261" t="s">
        <v>11693</v>
      </c>
      <c r="D3560" s="261" t="s">
        <v>9995</v>
      </c>
      <c r="E3560" s="261" t="s">
        <v>3036</v>
      </c>
      <c r="F3560" s="261">
        <v>468.01778530771838</v>
      </c>
      <c r="G3560" s="261" t="s">
        <v>11330</v>
      </c>
      <c r="H3560" s="261" t="s">
        <v>2976</v>
      </c>
      <c r="I3560" s="261" t="s">
        <v>11397</v>
      </c>
      <c r="J3560" s="213"/>
      <c r="K3560" s="214"/>
      <c r="L3560" s="214"/>
      <c r="M3560" s="214"/>
      <c r="N3560" s="214"/>
      <c r="O3560" s="214"/>
      <c r="P3560" s="216"/>
    </row>
    <row r="3561" spans="2:16">
      <c r="B3561" s="267">
        <v>46316</v>
      </c>
      <c r="C3561" s="261" t="s">
        <v>11693</v>
      </c>
      <c r="D3561" s="261" t="s">
        <v>9995</v>
      </c>
      <c r="E3561" s="261" t="s">
        <v>3036</v>
      </c>
      <c r="F3561" s="261">
        <v>421.28351364284748</v>
      </c>
      <c r="G3561" s="261" t="s">
        <v>7935</v>
      </c>
      <c r="H3561" s="261" t="s">
        <v>2976</v>
      </c>
      <c r="I3561" s="261" t="s">
        <v>11398</v>
      </c>
      <c r="J3561" s="213"/>
      <c r="K3561" s="214"/>
      <c r="L3561" s="214"/>
      <c r="M3561" s="214"/>
      <c r="N3561" s="214"/>
      <c r="O3561" s="214"/>
      <c r="P3561" s="216"/>
    </row>
    <row r="3562" spans="2:16">
      <c r="B3562" s="267">
        <v>46316</v>
      </c>
      <c r="C3562" s="261" t="s">
        <v>11693</v>
      </c>
      <c r="D3562" s="261" t="s">
        <v>9995</v>
      </c>
      <c r="E3562" s="261" t="s">
        <v>3036</v>
      </c>
      <c r="F3562" s="261">
        <v>1267.1878126692029</v>
      </c>
      <c r="G3562" s="261"/>
      <c r="H3562" s="261"/>
      <c r="I3562" s="261" t="s">
        <v>3055</v>
      </c>
      <c r="J3562" s="213"/>
      <c r="K3562" s="214"/>
      <c r="L3562" s="214"/>
      <c r="M3562" s="214"/>
      <c r="N3562" s="214"/>
      <c r="O3562" s="214"/>
      <c r="P3562" s="216"/>
    </row>
    <row r="3563" spans="2:16">
      <c r="B3563" s="267">
        <v>46316</v>
      </c>
      <c r="C3563" s="261" t="s">
        <v>11693</v>
      </c>
      <c r="D3563" s="261" t="s">
        <v>9995</v>
      </c>
      <c r="E3563" s="261" t="s">
        <v>3036</v>
      </c>
      <c r="F3563" s="261">
        <v>434.0075748572126</v>
      </c>
      <c r="G3563" s="261" t="s">
        <v>7920</v>
      </c>
      <c r="H3563" s="261" t="s">
        <v>2866</v>
      </c>
      <c r="I3563" s="261" t="s">
        <v>11399</v>
      </c>
      <c r="J3563" s="213"/>
      <c r="K3563" s="214"/>
      <c r="L3563" s="214"/>
      <c r="M3563" s="214"/>
      <c r="N3563" s="214"/>
      <c r="O3563" s="214"/>
      <c r="P3563" s="216"/>
    </row>
    <row r="3564" spans="2:16">
      <c r="B3564" s="267">
        <v>46316</v>
      </c>
      <c r="C3564" s="261" t="s">
        <v>11693</v>
      </c>
      <c r="D3564" s="261" t="s">
        <v>9995</v>
      </c>
      <c r="E3564" s="261" t="s">
        <v>3036</v>
      </c>
      <c r="F3564" s="261">
        <v>390.42951259482652</v>
      </c>
      <c r="G3564" s="261" t="s">
        <v>7914</v>
      </c>
      <c r="H3564" s="261" t="s">
        <v>2975</v>
      </c>
      <c r="I3564" s="261" t="s">
        <v>11400</v>
      </c>
      <c r="J3564" s="213"/>
      <c r="K3564" s="214"/>
      <c r="L3564" s="214"/>
      <c r="M3564" s="214"/>
      <c r="N3564" s="214"/>
      <c r="O3564" s="214"/>
      <c r="P3564" s="216"/>
    </row>
    <row r="3565" spans="2:16">
      <c r="B3565" s="267">
        <v>46316</v>
      </c>
      <c r="C3565" s="261" t="s">
        <v>11696</v>
      </c>
      <c r="D3565" s="261" t="s">
        <v>9995</v>
      </c>
      <c r="E3565" s="261" t="s">
        <v>3049</v>
      </c>
      <c r="F3565" s="261">
        <v>521.82022777572274</v>
      </c>
      <c r="G3565" s="261" t="s">
        <v>2992</v>
      </c>
      <c r="H3565" s="261" t="s">
        <v>2916</v>
      </c>
      <c r="I3565" s="261" t="s">
        <v>11401</v>
      </c>
      <c r="J3565" s="213"/>
      <c r="K3565" s="214"/>
      <c r="L3565" s="214"/>
      <c r="M3565" s="214"/>
      <c r="N3565" s="214"/>
      <c r="O3565" s="214"/>
      <c r="P3565" s="216"/>
    </row>
    <row r="3566" spans="2:16">
      <c r="B3566" s="267">
        <v>46316</v>
      </c>
      <c r="C3566" s="261" t="s">
        <v>11696</v>
      </c>
      <c r="D3566" s="261" t="s">
        <v>9995</v>
      </c>
      <c r="E3566" s="261" t="s">
        <v>3049</v>
      </c>
      <c r="F3566" s="261">
        <v>521.82002806663513</v>
      </c>
      <c r="G3566" s="261" t="s">
        <v>2992</v>
      </c>
      <c r="H3566" s="261" t="s">
        <v>2978</v>
      </c>
      <c r="I3566" s="261" t="s">
        <v>11402</v>
      </c>
      <c r="J3566" s="213"/>
      <c r="K3566" s="214"/>
      <c r="L3566" s="214"/>
      <c r="M3566" s="214"/>
      <c r="N3566" s="214"/>
      <c r="O3566" s="214"/>
      <c r="P3566" s="216"/>
    </row>
    <row r="3567" spans="2:16">
      <c r="B3567" s="267">
        <v>46316</v>
      </c>
      <c r="C3567" s="261" t="s">
        <v>11696</v>
      </c>
      <c r="D3567" s="261" t="s">
        <v>9995</v>
      </c>
      <c r="E3567" s="261" t="s">
        <v>3049</v>
      </c>
      <c r="F3567" s="261">
        <v>516.04531329497695</v>
      </c>
      <c r="G3567" s="261" t="s">
        <v>7334</v>
      </c>
      <c r="H3567" s="261" t="s">
        <v>2978</v>
      </c>
      <c r="I3567" s="261" t="s">
        <v>11403</v>
      </c>
      <c r="J3567" s="213"/>
      <c r="K3567" s="214"/>
      <c r="L3567" s="214"/>
      <c r="M3567" s="214"/>
      <c r="N3567" s="214"/>
      <c r="O3567" s="214"/>
      <c r="P3567" s="216"/>
    </row>
    <row r="3568" spans="2:16">
      <c r="B3568" s="267">
        <v>46316</v>
      </c>
      <c r="C3568" s="261" t="s">
        <v>11696</v>
      </c>
      <c r="D3568" s="261" t="s">
        <v>9995</v>
      </c>
      <c r="E3568" s="261" t="s">
        <v>3049</v>
      </c>
      <c r="F3568" s="261">
        <v>509.62137359380722</v>
      </c>
      <c r="G3568" s="261" t="s">
        <v>2992</v>
      </c>
      <c r="H3568" s="261" t="s">
        <v>2976</v>
      </c>
      <c r="I3568" s="261" t="s">
        <v>11404</v>
      </c>
      <c r="J3568" s="213"/>
      <c r="K3568" s="214"/>
      <c r="L3568" s="214"/>
      <c r="M3568" s="214"/>
      <c r="N3568" s="214"/>
      <c r="O3568" s="214"/>
      <c r="P3568" s="216"/>
    </row>
    <row r="3569" spans="2:16">
      <c r="B3569" s="267">
        <v>46316</v>
      </c>
      <c r="C3569" s="261" t="s">
        <v>11696</v>
      </c>
      <c r="D3569" s="261" t="s">
        <v>9995</v>
      </c>
      <c r="E3569" s="261" t="s">
        <v>3049</v>
      </c>
      <c r="F3569" s="261">
        <v>513.11797726899385</v>
      </c>
      <c r="G3569" s="261" t="s">
        <v>2992</v>
      </c>
      <c r="H3569" s="261" t="s">
        <v>2866</v>
      </c>
      <c r="I3569" s="261" t="s">
        <v>11405</v>
      </c>
      <c r="J3569" s="213"/>
      <c r="K3569" s="214"/>
      <c r="L3569" s="214"/>
      <c r="M3569" s="214"/>
      <c r="N3569" s="214"/>
      <c r="O3569" s="214"/>
      <c r="P3569" s="216"/>
    </row>
    <row r="3570" spans="2:16">
      <c r="B3570" s="267">
        <v>46316</v>
      </c>
      <c r="C3570" s="261" t="s">
        <v>11696</v>
      </c>
      <c r="D3570" s="261" t="s">
        <v>9995</v>
      </c>
      <c r="E3570" s="261" t="s">
        <v>3049</v>
      </c>
      <c r="F3570" s="261">
        <v>512.96646742522717</v>
      </c>
      <c r="G3570" s="261" t="s">
        <v>2992</v>
      </c>
      <c r="H3570" s="261" t="s">
        <v>2975</v>
      </c>
      <c r="I3570" s="261" t="s">
        <v>11406</v>
      </c>
      <c r="J3570" s="213"/>
      <c r="K3570" s="214"/>
      <c r="L3570" s="214"/>
      <c r="M3570" s="214"/>
      <c r="N3570" s="214"/>
      <c r="O3570" s="214"/>
      <c r="P3570" s="216"/>
    </row>
    <row r="3571" spans="2:16">
      <c r="B3571" s="267">
        <v>46316</v>
      </c>
      <c r="C3571" s="261" t="s">
        <v>11696</v>
      </c>
      <c r="D3571" s="261" t="s">
        <v>9995</v>
      </c>
      <c r="E3571" s="261" t="s">
        <v>3049</v>
      </c>
      <c r="F3571" s="261">
        <v>518.27696372196078</v>
      </c>
      <c r="G3571" s="261" t="s">
        <v>2992</v>
      </c>
      <c r="H3571" s="261" t="s">
        <v>2945</v>
      </c>
      <c r="I3571" s="261" t="s">
        <v>11407</v>
      </c>
      <c r="J3571" s="213"/>
      <c r="K3571" s="214"/>
      <c r="L3571" s="214"/>
      <c r="M3571" s="214"/>
      <c r="N3571" s="214"/>
      <c r="O3571" s="214"/>
      <c r="P3571" s="216"/>
    </row>
    <row r="3572" spans="2:16">
      <c r="B3572" s="267">
        <v>46316</v>
      </c>
      <c r="C3572" s="261" t="s">
        <v>11696</v>
      </c>
      <c r="D3572" s="261" t="s">
        <v>9995</v>
      </c>
      <c r="E3572" s="261" t="s">
        <v>3049</v>
      </c>
      <c r="F3572" s="261">
        <v>668.90102183446288</v>
      </c>
      <c r="G3572" s="261" t="s">
        <v>2992</v>
      </c>
      <c r="H3572" s="261" t="s">
        <v>2865</v>
      </c>
      <c r="I3572" s="261" t="s">
        <v>11408</v>
      </c>
      <c r="J3572" s="213"/>
      <c r="K3572" s="214"/>
      <c r="L3572" s="214"/>
      <c r="M3572" s="214"/>
      <c r="N3572" s="214"/>
      <c r="O3572" s="214"/>
      <c r="P3572" s="216"/>
    </row>
    <row r="3573" spans="2:16">
      <c r="B3573" s="267">
        <v>46316</v>
      </c>
      <c r="C3573" s="261" t="s">
        <v>11696</v>
      </c>
      <c r="D3573" s="261" t="s">
        <v>9995</v>
      </c>
      <c r="E3573" s="261" t="s">
        <v>3049</v>
      </c>
      <c r="F3573" s="261">
        <v>578.43323549255729</v>
      </c>
      <c r="G3573" s="261" t="s">
        <v>3000</v>
      </c>
      <c r="H3573" s="261" t="s">
        <v>2938</v>
      </c>
      <c r="I3573" s="261" t="s">
        <v>11409</v>
      </c>
      <c r="J3573" s="213"/>
      <c r="K3573" s="214"/>
      <c r="L3573" s="214"/>
      <c r="M3573" s="214"/>
      <c r="N3573" s="214"/>
      <c r="O3573" s="214"/>
      <c r="P3573" s="216"/>
    </row>
    <row r="3574" spans="2:16">
      <c r="B3574" s="267">
        <v>46316</v>
      </c>
      <c r="C3574" s="261" t="s">
        <v>11696</v>
      </c>
      <c r="D3574" s="261" t="s">
        <v>9995</v>
      </c>
      <c r="E3574" s="261" t="s">
        <v>3049</v>
      </c>
      <c r="F3574" s="261">
        <v>446.06205389462411</v>
      </c>
      <c r="G3574" s="261" t="s">
        <v>2999</v>
      </c>
      <c r="H3574" s="261" t="s">
        <v>2936</v>
      </c>
      <c r="I3574" s="261" t="s">
        <v>11410</v>
      </c>
      <c r="J3574" s="213"/>
      <c r="K3574" s="214"/>
      <c r="L3574" s="214"/>
      <c r="M3574" s="214"/>
      <c r="N3574" s="214"/>
      <c r="O3574" s="214"/>
      <c r="P3574" s="216"/>
    </row>
    <row r="3575" spans="2:16">
      <c r="B3575" s="267">
        <v>46316</v>
      </c>
      <c r="C3575" s="261" t="s">
        <v>11696</v>
      </c>
      <c r="D3575" s="261" t="s">
        <v>9995</v>
      </c>
      <c r="E3575" s="261" t="s">
        <v>3049</v>
      </c>
      <c r="F3575" s="261">
        <v>446.06242671608919</v>
      </c>
      <c r="G3575" s="261" t="s">
        <v>2999</v>
      </c>
      <c r="H3575" s="261" t="s">
        <v>2937</v>
      </c>
      <c r="I3575" s="261" t="s">
        <v>11411</v>
      </c>
      <c r="J3575" s="213"/>
      <c r="K3575" s="214"/>
      <c r="L3575" s="214"/>
      <c r="M3575" s="214"/>
      <c r="N3575" s="214"/>
      <c r="O3575" s="214"/>
      <c r="P3575" s="216"/>
    </row>
    <row r="3576" spans="2:16">
      <c r="B3576" s="267">
        <v>46316</v>
      </c>
      <c r="C3576" s="261" t="s">
        <v>11696</v>
      </c>
      <c r="D3576" s="261" t="s">
        <v>9995</v>
      </c>
      <c r="E3576" s="261" t="s">
        <v>3049</v>
      </c>
      <c r="F3576" s="261">
        <v>520.27489380212501</v>
      </c>
      <c r="G3576" s="261" t="s">
        <v>2999</v>
      </c>
      <c r="H3576" s="261" t="s">
        <v>2938</v>
      </c>
      <c r="I3576" s="261" t="s">
        <v>11412</v>
      </c>
      <c r="J3576" s="213"/>
      <c r="K3576" s="214"/>
      <c r="L3576" s="214"/>
      <c r="M3576" s="214"/>
      <c r="N3576" s="214"/>
      <c r="O3576" s="214"/>
      <c r="P3576" s="216"/>
    </row>
    <row r="3577" spans="2:16">
      <c r="B3577" s="267">
        <v>46316</v>
      </c>
      <c r="C3577" s="261" t="s">
        <v>11696</v>
      </c>
      <c r="D3577" s="261" t="s">
        <v>9995</v>
      </c>
      <c r="E3577" s="261" t="s">
        <v>3049</v>
      </c>
      <c r="F3577" s="261">
        <v>369.36209670902463</v>
      </c>
      <c r="G3577" s="261" t="s">
        <v>2991</v>
      </c>
      <c r="H3577" s="261" t="s">
        <v>2933</v>
      </c>
      <c r="I3577" s="261" t="s">
        <v>11413</v>
      </c>
      <c r="J3577" s="213"/>
      <c r="K3577" s="214"/>
      <c r="L3577" s="214"/>
      <c r="M3577" s="214"/>
      <c r="N3577" s="214"/>
      <c r="O3577" s="214"/>
      <c r="P3577" s="216"/>
    </row>
    <row r="3578" spans="2:16">
      <c r="B3578" s="267">
        <v>46316</v>
      </c>
      <c r="C3578" s="261" t="s">
        <v>11696</v>
      </c>
      <c r="D3578" s="261" t="s">
        <v>9995</v>
      </c>
      <c r="E3578" s="261" t="s">
        <v>3049</v>
      </c>
      <c r="F3578" s="261">
        <v>407.39884443953628</v>
      </c>
      <c r="G3578" s="261" t="s">
        <v>2999</v>
      </c>
      <c r="H3578" s="261" t="s">
        <v>2940</v>
      </c>
      <c r="I3578" s="261" t="s">
        <v>11414</v>
      </c>
      <c r="J3578" s="213"/>
      <c r="K3578" s="214"/>
      <c r="L3578" s="214"/>
      <c r="M3578" s="214"/>
      <c r="N3578" s="214"/>
      <c r="O3578" s="214"/>
      <c r="P3578" s="216"/>
    </row>
    <row r="3579" spans="2:16">
      <c r="B3579" s="267">
        <v>46316</v>
      </c>
      <c r="C3579" s="261" t="s">
        <v>11696</v>
      </c>
      <c r="D3579" s="261" t="s">
        <v>9995</v>
      </c>
      <c r="E3579" s="261" t="s">
        <v>3049</v>
      </c>
      <c r="F3579" s="261">
        <v>407.39778127148747</v>
      </c>
      <c r="G3579" s="261" t="s">
        <v>2999</v>
      </c>
      <c r="H3579" s="261" t="s">
        <v>2979</v>
      </c>
      <c r="I3579" s="261" t="s">
        <v>11415</v>
      </c>
      <c r="J3579" s="213"/>
      <c r="K3579" s="214"/>
      <c r="L3579" s="214"/>
      <c r="M3579" s="214"/>
      <c r="N3579" s="214"/>
      <c r="O3579" s="214"/>
      <c r="P3579" s="216"/>
    </row>
    <row r="3580" spans="2:16">
      <c r="B3580" s="267">
        <v>46316</v>
      </c>
      <c r="C3580" s="261" t="s">
        <v>11696</v>
      </c>
      <c r="D3580" s="261" t="s">
        <v>9995</v>
      </c>
      <c r="E3580" s="261" t="s">
        <v>3049</v>
      </c>
      <c r="F3580" s="261">
        <v>407.39762668311602</v>
      </c>
      <c r="G3580" s="261" t="s">
        <v>2999</v>
      </c>
      <c r="H3580" s="261" t="s">
        <v>2980</v>
      </c>
      <c r="I3580" s="261" t="s">
        <v>11416</v>
      </c>
      <c r="J3580" s="213"/>
      <c r="K3580" s="214"/>
      <c r="L3580" s="214"/>
      <c r="M3580" s="214"/>
      <c r="N3580" s="214"/>
      <c r="O3580" s="214"/>
      <c r="P3580" s="216"/>
    </row>
    <row r="3581" spans="2:16">
      <c r="B3581" s="267">
        <v>46316</v>
      </c>
      <c r="C3581" s="261" t="s">
        <v>11696</v>
      </c>
      <c r="D3581" s="261" t="s">
        <v>9995</v>
      </c>
      <c r="E3581" s="261" t="s">
        <v>3049</v>
      </c>
      <c r="F3581" s="261">
        <v>422.43488108366728</v>
      </c>
      <c r="G3581" s="261" t="s">
        <v>2999</v>
      </c>
      <c r="H3581" s="261" t="s">
        <v>2984</v>
      </c>
      <c r="I3581" s="261" t="s">
        <v>11417</v>
      </c>
      <c r="J3581" s="213"/>
      <c r="K3581" s="214"/>
      <c r="L3581" s="214"/>
      <c r="M3581" s="214"/>
      <c r="N3581" s="214"/>
      <c r="O3581" s="214"/>
      <c r="P3581" s="216"/>
    </row>
    <row r="3582" spans="2:16">
      <c r="B3582" s="267">
        <v>46316</v>
      </c>
      <c r="C3582" s="261" t="s">
        <v>11696</v>
      </c>
      <c r="D3582" s="261" t="s">
        <v>9995</v>
      </c>
      <c r="E3582" s="261" t="s">
        <v>3049</v>
      </c>
      <c r="F3582" s="261">
        <v>422.43194933235651</v>
      </c>
      <c r="G3582" s="261" t="s">
        <v>2999</v>
      </c>
      <c r="H3582" s="261" t="s">
        <v>3021</v>
      </c>
      <c r="I3582" s="261" t="s">
        <v>11418</v>
      </c>
      <c r="J3582" s="213"/>
      <c r="K3582" s="214"/>
      <c r="L3582" s="214"/>
      <c r="M3582" s="214"/>
      <c r="N3582" s="214"/>
      <c r="O3582" s="214"/>
      <c r="P3582" s="216"/>
    </row>
    <row r="3583" spans="2:16">
      <c r="B3583" s="267">
        <v>46316</v>
      </c>
      <c r="C3583" s="261" t="s">
        <v>11696</v>
      </c>
      <c r="D3583" s="261" t="s">
        <v>9995</v>
      </c>
      <c r="E3583" s="261" t="s">
        <v>3049</v>
      </c>
      <c r="F3583" s="261">
        <v>509.9323796518147</v>
      </c>
      <c r="G3583" s="261" t="s">
        <v>2991</v>
      </c>
      <c r="H3583" s="261" t="s">
        <v>2976</v>
      </c>
      <c r="I3583" s="261" t="s">
        <v>11419</v>
      </c>
      <c r="J3583" s="213"/>
      <c r="K3583" s="214"/>
      <c r="L3583" s="214"/>
      <c r="M3583" s="214"/>
      <c r="N3583" s="214"/>
      <c r="O3583" s="214"/>
      <c r="P3583" s="216"/>
    </row>
    <row r="3584" spans="2:16">
      <c r="B3584" s="267">
        <v>46316</v>
      </c>
      <c r="C3584" s="261" t="s">
        <v>11696</v>
      </c>
      <c r="D3584" s="261" t="s">
        <v>9995</v>
      </c>
      <c r="E3584" s="261" t="s">
        <v>3049</v>
      </c>
      <c r="F3584" s="261">
        <v>484.56198106706142</v>
      </c>
      <c r="G3584" s="261" t="s">
        <v>7335</v>
      </c>
      <c r="H3584" s="261" t="s">
        <v>2916</v>
      </c>
      <c r="I3584" s="261" t="s">
        <v>11420</v>
      </c>
      <c r="J3584" s="213"/>
      <c r="K3584" s="214"/>
      <c r="L3584" s="214"/>
      <c r="M3584" s="214"/>
      <c r="N3584" s="214"/>
      <c r="O3584" s="214"/>
      <c r="P3584" s="216"/>
    </row>
    <row r="3585" spans="2:16">
      <c r="B3585" s="267">
        <v>46316</v>
      </c>
      <c r="C3585" s="261" t="s">
        <v>11696</v>
      </c>
      <c r="D3585" s="261" t="s">
        <v>9995</v>
      </c>
      <c r="E3585" s="261" t="s">
        <v>3049</v>
      </c>
      <c r="F3585" s="261">
        <v>484.56019771099091</v>
      </c>
      <c r="G3585" s="261" t="s">
        <v>7335</v>
      </c>
      <c r="H3585" s="261" t="s">
        <v>2977</v>
      </c>
      <c r="I3585" s="261" t="s">
        <v>11421</v>
      </c>
      <c r="J3585" s="213"/>
      <c r="K3585" s="214"/>
      <c r="L3585" s="214"/>
      <c r="M3585" s="214"/>
      <c r="N3585" s="214"/>
      <c r="O3585" s="214"/>
      <c r="P3585" s="216"/>
    </row>
    <row r="3586" spans="2:16">
      <c r="B3586" s="267">
        <v>46316</v>
      </c>
      <c r="C3586" s="261" t="s">
        <v>11696</v>
      </c>
      <c r="D3586" s="261" t="s">
        <v>9995</v>
      </c>
      <c r="E3586" s="261" t="s">
        <v>3049</v>
      </c>
      <c r="F3586" s="261">
        <v>728.74464193172753</v>
      </c>
      <c r="G3586" s="261" t="s">
        <v>3000</v>
      </c>
      <c r="H3586" s="261" t="s">
        <v>2974</v>
      </c>
      <c r="I3586" s="261" t="s">
        <v>11422</v>
      </c>
      <c r="J3586" s="213"/>
      <c r="K3586" s="214"/>
      <c r="L3586" s="214"/>
      <c r="M3586" s="214"/>
      <c r="N3586" s="214"/>
      <c r="O3586" s="214"/>
      <c r="P3586" s="216"/>
    </row>
    <row r="3587" spans="2:16">
      <c r="B3587" s="267">
        <v>46316</v>
      </c>
      <c r="C3587" s="261" t="s">
        <v>11696</v>
      </c>
      <c r="D3587" s="261" t="s">
        <v>9995</v>
      </c>
      <c r="E3587" s="261" t="s">
        <v>3049</v>
      </c>
      <c r="F3587" s="261">
        <v>471.66719901002938</v>
      </c>
      <c r="G3587" s="261" t="s">
        <v>3000</v>
      </c>
      <c r="H3587" s="261" t="s">
        <v>2945</v>
      </c>
      <c r="I3587" s="261" t="s">
        <v>11423</v>
      </c>
      <c r="J3587" s="213"/>
      <c r="K3587" s="214"/>
      <c r="L3587" s="214"/>
      <c r="M3587" s="214"/>
      <c r="N3587" s="214"/>
      <c r="O3587" s="214"/>
      <c r="P3587" s="216"/>
    </row>
    <row r="3588" spans="2:16">
      <c r="B3588" s="267">
        <v>46316</v>
      </c>
      <c r="C3588" s="261" t="s">
        <v>11696</v>
      </c>
      <c r="D3588" s="261" t="s">
        <v>9995</v>
      </c>
      <c r="E3588" s="261" t="s">
        <v>3049</v>
      </c>
      <c r="F3588" s="261">
        <v>476.56366620771593</v>
      </c>
      <c r="G3588" s="261" t="s">
        <v>3000</v>
      </c>
      <c r="H3588" s="261" t="s">
        <v>2864</v>
      </c>
      <c r="I3588" s="261" t="s">
        <v>11424</v>
      </c>
      <c r="J3588" s="213"/>
      <c r="K3588" s="214"/>
      <c r="L3588" s="214"/>
      <c r="M3588" s="214"/>
      <c r="N3588" s="214"/>
      <c r="O3588" s="214"/>
      <c r="P3588" s="216"/>
    </row>
    <row r="3589" spans="2:16">
      <c r="B3589" s="267">
        <v>46316</v>
      </c>
      <c r="C3589" s="261" t="s">
        <v>11696</v>
      </c>
      <c r="D3589" s="261" t="s">
        <v>9995</v>
      </c>
      <c r="E3589" s="261" t="s">
        <v>3049</v>
      </c>
      <c r="F3589" s="261">
        <v>635.8937643263489</v>
      </c>
      <c r="G3589" s="261" t="s">
        <v>3000</v>
      </c>
      <c r="H3589" s="261" t="s">
        <v>2865</v>
      </c>
      <c r="I3589" s="261" t="s">
        <v>11425</v>
      </c>
      <c r="J3589" s="213"/>
      <c r="K3589" s="214"/>
      <c r="L3589" s="214"/>
      <c r="M3589" s="214"/>
      <c r="N3589" s="214"/>
      <c r="O3589" s="214"/>
      <c r="P3589" s="216"/>
    </row>
    <row r="3590" spans="2:16">
      <c r="B3590" s="267">
        <v>46316</v>
      </c>
      <c r="C3590" s="261" t="s">
        <v>11696</v>
      </c>
      <c r="D3590" s="261" t="s">
        <v>9995</v>
      </c>
      <c r="E3590" s="261" t="s">
        <v>3049</v>
      </c>
      <c r="F3590" s="261">
        <v>425.05531565845013</v>
      </c>
      <c r="G3590" s="261" t="s">
        <v>7333</v>
      </c>
      <c r="H3590" s="261" t="s">
        <v>2996</v>
      </c>
      <c r="I3590" s="261" t="s">
        <v>11426</v>
      </c>
      <c r="J3590" s="213"/>
      <c r="K3590" s="214"/>
      <c r="L3590" s="214"/>
      <c r="M3590" s="214"/>
      <c r="N3590" s="214"/>
      <c r="O3590" s="214"/>
      <c r="P3590" s="216"/>
    </row>
    <row r="3591" spans="2:16">
      <c r="B3591" s="267">
        <v>46316</v>
      </c>
      <c r="C3591" s="261" t="s">
        <v>11696</v>
      </c>
      <c r="D3591" s="261" t="s">
        <v>9995</v>
      </c>
      <c r="E3591" s="261" t="s">
        <v>3049</v>
      </c>
      <c r="F3591" s="261">
        <v>644.53741835244</v>
      </c>
      <c r="G3591" s="261" t="s">
        <v>7333</v>
      </c>
      <c r="H3591" s="261" t="s">
        <v>2865</v>
      </c>
      <c r="I3591" s="261" t="s">
        <v>11427</v>
      </c>
      <c r="J3591" s="213"/>
      <c r="K3591" s="214"/>
      <c r="L3591" s="214"/>
      <c r="M3591" s="214"/>
      <c r="N3591" s="214"/>
      <c r="O3591" s="214"/>
      <c r="P3591" s="216"/>
    </row>
    <row r="3592" spans="2:16">
      <c r="B3592" s="267">
        <v>46316</v>
      </c>
      <c r="C3592" s="261" t="s">
        <v>11696</v>
      </c>
      <c r="D3592" s="261" t="s">
        <v>9995</v>
      </c>
      <c r="E3592" s="261" t="s">
        <v>3049</v>
      </c>
      <c r="F3592" s="261">
        <v>437.55891930684447</v>
      </c>
      <c r="G3592" s="261" t="s">
        <v>7333</v>
      </c>
      <c r="H3592" s="261" t="s">
        <v>2864</v>
      </c>
      <c r="I3592" s="261" t="s">
        <v>11428</v>
      </c>
      <c r="J3592" s="213"/>
      <c r="K3592" s="214"/>
      <c r="L3592" s="214"/>
      <c r="M3592" s="214"/>
      <c r="N3592" s="214"/>
      <c r="O3592" s="214"/>
      <c r="P3592" s="216"/>
    </row>
    <row r="3593" spans="2:16">
      <c r="B3593" s="267">
        <v>46316</v>
      </c>
      <c r="C3593" s="261" t="s">
        <v>11696</v>
      </c>
      <c r="D3593" s="261" t="s">
        <v>9995</v>
      </c>
      <c r="E3593" s="261" t="s">
        <v>3049</v>
      </c>
      <c r="F3593" s="261">
        <v>680.93531449139118</v>
      </c>
      <c r="G3593" s="261" t="s">
        <v>7334</v>
      </c>
      <c r="H3593" s="261" t="s">
        <v>2937</v>
      </c>
      <c r="I3593" s="261" t="s">
        <v>11429</v>
      </c>
      <c r="J3593" s="213"/>
      <c r="K3593" s="214"/>
      <c r="L3593" s="214"/>
      <c r="M3593" s="214"/>
      <c r="N3593" s="214"/>
      <c r="O3593" s="214"/>
      <c r="P3593" s="216"/>
    </row>
    <row r="3594" spans="2:16">
      <c r="B3594" s="267">
        <v>46316</v>
      </c>
      <c r="C3594" s="261" t="s">
        <v>11696</v>
      </c>
      <c r="D3594" s="261" t="s">
        <v>9995</v>
      </c>
      <c r="E3594" s="261" t="s">
        <v>3049</v>
      </c>
      <c r="F3594" s="261">
        <v>515.61272400990129</v>
      </c>
      <c r="G3594" s="261" t="s">
        <v>7334</v>
      </c>
      <c r="H3594" s="261" t="s">
        <v>2933</v>
      </c>
      <c r="I3594" s="261" t="s">
        <v>11430</v>
      </c>
      <c r="J3594" s="213"/>
      <c r="K3594" s="214"/>
      <c r="L3594" s="214"/>
      <c r="M3594" s="214"/>
      <c r="N3594" s="214"/>
      <c r="O3594" s="214"/>
      <c r="P3594" s="216"/>
    </row>
    <row r="3595" spans="2:16">
      <c r="B3595" s="267">
        <v>46316</v>
      </c>
      <c r="C3595" s="261" t="s">
        <v>11696</v>
      </c>
      <c r="D3595" s="261" t="s">
        <v>9995</v>
      </c>
      <c r="E3595" s="261" t="s">
        <v>3049</v>
      </c>
      <c r="F3595" s="261">
        <v>574.60733268037438</v>
      </c>
      <c r="G3595" s="261" t="s">
        <v>7334</v>
      </c>
      <c r="H3595" s="261" t="s">
        <v>2918</v>
      </c>
      <c r="I3595" s="261" t="s">
        <v>11431</v>
      </c>
      <c r="J3595" s="213"/>
      <c r="K3595" s="214"/>
      <c r="L3595" s="214"/>
      <c r="M3595" s="214"/>
      <c r="N3595" s="214"/>
      <c r="O3595" s="214"/>
      <c r="P3595" s="216"/>
    </row>
    <row r="3596" spans="2:16">
      <c r="B3596" s="267">
        <v>46316</v>
      </c>
      <c r="C3596" s="261" t="s">
        <v>11714</v>
      </c>
      <c r="D3596" s="261" t="s">
        <v>9995</v>
      </c>
      <c r="E3596" s="261" t="s">
        <v>3034</v>
      </c>
      <c r="F3596" s="261">
        <v>411.08567683165887</v>
      </c>
      <c r="G3596" s="261" t="s">
        <v>7327</v>
      </c>
      <c r="H3596" s="261" t="s">
        <v>2866</v>
      </c>
      <c r="I3596" s="261" t="s">
        <v>11432</v>
      </c>
      <c r="J3596" s="213"/>
      <c r="K3596" s="214"/>
      <c r="L3596" s="214"/>
      <c r="M3596" s="214"/>
      <c r="N3596" s="214"/>
      <c r="O3596" s="214"/>
      <c r="P3596" s="216"/>
    </row>
    <row r="3597" spans="2:16">
      <c r="B3597" s="267">
        <v>46316</v>
      </c>
      <c r="C3597" s="261" t="s">
        <v>11714</v>
      </c>
      <c r="D3597" s="261" t="s">
        <v>9995</v>
      </c>
      <c r="E3597" s="261" t="s">
        <v>3034</v>
      </c>
      <c r="F3597" s="261">
        <v>375.00995502620941</v>
      </c>
      <c r="G3597" s="261" t="s">
        <v>2982</v>
      </c>
      <c r="H3597" s="261" t="s">
        <v>2936</v>
      </c>
      <c r="I3597" s="261" t="s">
        <v>11433</v>
      </c>
      <c r="J3597" s="213"/>
      <c r="K3597" s="214"/>
      <c r="L3597" s="214"/>
      <c r="M3597" s="214"/>
      <c r="N3597" s="214"/>
      <c r="O3597" s="214"/>
      <c r="P3597" s="216"/>
    </row>
    <row r="3598" spans="2:16">
      <c r="B3598" s="267">
        <v>46316</v>
      </c>
      <c r="C3598" s="261" t="s">
        <v>11714</v>
      </c>
      <c r="D3598" s="261" t="s">
        <v>9995</v>
      </c>
      <c r="E3598" s="261" t="s">
        <v>3034</v>
      </c>
      <c r="F3598" s="261">
        <v>375.01208558911458</v>
      </c>
      <c r="G3598" s="261" t="s">
        <v>2982</v>
      </c>
      <c r="H3598" s="261" t="s">
        <v>2937</v>
      </c>
      <c r="I3598" s="261" t="s">
        <v>11434</v>
      </c>
      <c r="J3598" s="213"/>
      <c r="K3598" s="214"/>
      <c r="L3598" s="214"/>
      <c r="M3598" s="214"/>
      <c r="N3598" s="214"/>
      <c r="O3598" s="214"/>
      <c r="P3598" s="216"/>
    </row>
    <row r="3599" spans="2:16">
      <c r="B3599" s="267">
        <v>46316</v>
      </c>
      <c r="C3599" s="261" t="s">
        <v>11714</v>
      </c>
      <c r="D3599" s="261" t="s">
        <v>9995</v>
      </c>
      <c r="E3599" s="261" t="s">
        <v>3034</v>
      </c>
      <c r="F3599" s="261">
        <v>375.01113595394418</v>
      </c>
      <c r="G3599" s="261" t="s">
        <v>2981</v>
      </c>
      <c r="H3599" s="261" t="s">
        <v>2922</v>
      </c>
      <c r="I3599" s="261" t="s">
        <v>11435</v>
      </c>
      <c r="J3599" s="213"/>
      <c r="K3599" s="214"/>
      <c r="L3599" s="214"/>
      <c r="M3599" s="214"/>
      <c r="N3599" s="214"/>
      <c r="O3599" s="214"/>
      <c r="P3599" s="216"/>
    </row>
    <row r="3600" spans="2:16">
      <c r="B3600" s="267">
        <v>46316</v>
      </c>
      <c r="C3600" s="261" t="s">
        <v>11714</v>
      </c>
      <c r="D3600" s="261" t="s">
        <v>9995</v>
      </c>
      <c r="E3600" s="261" t="s">
        <v>3034</v>
      </c>
      <c r="F3600" s="261">
        <v>375.00837604841217</v>
      </c>
      <c r="G3600" s="261" t="s">
        <v>2981</v>
      </c>
      <c r="H3600" s="261" t="s">
        <v>2935</v>
      </c>
      <c r="I3600" s="261" t="s">
        <v>11436</v>
      </c>
      <c r="J3600" s="213"/>
      <c r="K3600" s="214"/>
      <c r="L3600" s="214"/>
      <c r="M3600" s="214"/>
      <c r="N3600" s="214"/>
      <c r="O3600" s="214"/>
      <c r="P3600" s="216"/>
    </row>
    <row r="3601" spans="2:16">
      <c r="B3601" s="267">
        <v>46316</v>
      </c>
      <c r="C3601" s="261" t="s">
        <v>11714</v>
      </c>
      <c r="D3601" s="261" t="s">
        <v>9995</v>
      </c>
      <c r="E3601" s="261" t="s">
        <v>3034</v>
      </c>
      <c r="F3601" s="261">
        <v>375.01271259831259</v>
      </c>
      <c r="G3601" s="261" t="s">
        <v>2981</v>
      </c>
      <c r="H3601" s="261" t="s">
        <v>2936</v>
      </c>
      <c r="I3601" s="261" t="s">
        <v>11437</v>
      </c>
      <c r="J3601" s="213"/>
      <c r="K3601" s="214"/>
      <c r="L3601" s="214"/>
      <c r="M3601" s="214"/>
      <c r="N3601" s="214"/>
      <c r="O3601" s="214"/>
      <c r="P3601" s="216"/>
    </row>
    <row r="3602" spans="2:16">
      <c r="B3602" s="267">
        <v>46316</v>
      </c>
      <c r="C3602" s="261" t="s">
        <v>11714</v>
      </c>
      <c r="D3602" s="261" t="s">
        <v>9995</v>
      </c>
      <c r="E3602" s="261" t="s">
        <v>3034</v>
      </c>
      <c r="F3602" s="261">
        <v>390.00729252025491</v>
      </c>
      <c r="G3602" s="261" t="s">
        <v>2939</v>
      </c>
      <c r="H3602" s="261" t="s">
        <v>3021</v>
      </c>
      <c r="I3602" s="261" t="s">
        <v>11438</v>
      </c>
      <c r="J3602" s="213"/>
      <c r="K3602" s="214"/>
      <c r="L3602" s="214"/>
      <c r="M3602" s="214"/>
      <c r="N3602" s="214"/>
      <c r="O3602" s="214"/>
      <c r="P3602" s="216"/>
    </row>
    <row r="3603" spans="2:16">
      <c r="B3603" s="267">
        <v>46316</v>
      </c>
      <c r="C3603" s="261" t="s">
        <v>11714</v>
      </c>
      <c r="D3603" s="261" t="s">
        <v>9995</v>
      </c>
      <c r="E3603" s="261" t="s">
        <v>3034</v>
      </c>
      <c r="F3603" s="261">
        <v>390.00986008299509</v>
      </c>
      <c r="G3603" s="261" t="s">
        <v>2939</v>
      </c>
      <c r="H3603" s="261" t="s">
        <v>2984</v>
      </c>
      <c r="I3603" s="261" t="s">
        <v>11439</v>
      </c>
      <c r="J3603" s="213"/>
      <c r="K3603" s="214"/>
      <c r="L3603" s="214"/>
      <c r="M3603" s="214"/>
      <c r="N3603" s="214"/>
      <c r="O3603" s="214"/>
      <c r="P3603" s="216"/>
    </row>
    <row r="3604" spans="2:16">
      <c r="B3604" s="267">
        <v>46316</v>
      </c>
      <c r="C3604" s="261" t="s">
        <v>11714</v>
      </c>
      <c r="D3604" s="261" t="s">
        <v>9995</v>
      </c>
      <c r="E3604" s="261" t="s">
        <v>3034</v>
      </c>
      <c r="F3604" s="261">
        <v>390.01130551798269</v>
      </c>
      <c r="G3604" s="261" t="s">
        <v>2939</v>
      </c>
      <c r="H3604" s="261" t="s">
        <v>2981</v>
      </c>
      <c r="I3604" s="261" t="s">
        <v>11440</v>
      </c>
      <c r="J3604" s="213"/>
      <c r="K3604" s="214"/>
      <c r="L3604" s="214"/>
      <c r="M3604" s="214"/>
      <c r="N3604" s="214"/>
      <c r="O3604" s="214"/>
      <c r="P3604" s="216"/>
    </row>
    <row r="3605" spans="2:16">
      <c r="B3605" s="267">
        <v>46316</v>
      </c>
      <c r="C3605" s="261" t="s">
        <v>11714</v>
      </c>
      <c r="D3605" s="261" t="s">
        <v>9995</v>
      </c>
      <c r="E3605" s="261" t="s">
        <v>3034</v>
      </c>
      <c r="F3605" s="261">
        <v>377.50718383700593</v>
      </c>
      <c r="G3605" s="261" t="s">
        <v>2939</v>
      </c>
      <c r="H3605" s="261" t="s">
        <v>2980</v>
      </c>
      <c r="I3605" s="261" t="s">
        <v>11441</v>
      </c>
      <c r="J3605" s="213"/>
      <c r="K3605" s="214"/>
      <c r="L3605" s="214"/>
      <c r="M3605" s="214"/>
      <c r="N3605" s="214"/>
      <c r="O3605" s="214"/>
      <c r="P3605" s="216"/>
    </row>
    <row r="3606" spans="2:16">
      <c r="B3606" s="267">
        <v>46316</v>
      </c>
      <c r="C3606" s="261" t="s">
        <v>11714</v>
      </c>
      <c r="D3606" s="261" t="s">
        <v>9995</v>
      </c>
      <c r="E3606" s="261" t="s">
        <v>3034</v>
      </c>
      <c r="F3606" s="261">
        <v>158.4784147191094</v>
      </c>
      <c r="G3606" s="261"/>
      <c r="H3606" s="261"/>
      <c r="I3606" s="261" t="s">
        <v>3055</v>
      </c>
      <c r="J3606" s="213"/>
      <c r="K3606" s="214"/>
      <c r="L3606" s="214"/>
      <c r="M3606" s="214"/>
      <c r="N3606" s="214"/>
      <c r="O3606" s="214"/>
      <c r="P3606" s="216"/>
    </row>
    <row r="3607" spans="2:16">
      <c r="B3607" s="267">
        <v>46316</v>
      </c>
      <c r="C3607" s="261" t="s">
        <v>11714</v>
      </c>
      <c r="D3607" s="261" t="s">
        <v>9995</v>
      </c>
      <c r="E3607" s="261" t="s">
        <v>3034</v>
      </c>
      <c r="F3607" s="261">
        <v>377.51011225674301</v>
      </c>
      <c r="G3607" s="261" t="s">
        <v>2982</v>
      </c>
      <c r="H3607" s="261" t="s">
        <v>2975</v>
      </c>
      <c r="I3607" s="261" t="s">
        <v>11442</v>
      </c>
      <c r="J3607" s="213"/>
      <c r="K3607" s="214"/>
      <c r="L3607" s="214"/>
      <c r="M3607" s="214"/>
      <c r="N3607" s="214"/>
      <c r="O3607" s="214"/>
      <c r="P3607" s="216"/>
    </row>
    <row r="3608" spans="2:16">
      <c r="B3608" s="267">
        <v>46316</v>
      </c>
      <c r="C3608" s="261" t="s">
        <v>11714</v>
      </c>
      <c r="D3608" s="261" t="s">
        <v>9995</v>
      </c>
      <c r="E3608" s="261" t="s">
        <v>3034</v>
      </c>
      <c r="F3608" s="261">
        <v>390.01075460202992</v>
      </c>
      <c r="G3608" s="261" t="s">
        <v>2982</v>
      </c>
      <c r="H3608" s="261" t="s">
        <v>2974</v>
      </c>
      <c r="I3608" s="261" t="s">
        <v>11443</v>
      </c>
      <c r="J3608" s="213"/>
      <c r="K3608" s="214"/>
      <c r="L3608" s="214"/>
      <c r="M3608" s="214"/>
      <c r="N3608" s="214"/>
      <c r="O3608" s="214"/>
      <c r="P3608" s="216"/>
    </row>
    <row r="3609" spans="2:16">
      <c r="B3609" s="267">
        <v>46316</v>
      </c>
      <c r="C3609" s="261" t="s">
        <v>11714</v>
      </c>
      <c r="D3609" s="261" t="s">
        <v>9995</v>
      </c>
      <c r="E3609" s="261" t="s">
        <v>3034</v>
      </c>
      <c r="F3609" s="261">
        <v>405.52862937608728</v>
      </c>
      <c r="G3609" s="261" t="s">
        <v>2940</v>
      </c>
      <c r="H3609" s="261" t="s">
        <v>2865</v>
      </c>
      <c r="I3609" s="261" t="s">
        <v>11444</v>
      </c>
      <c r="J3609" s="213"/>
      <c r="K3609" s="214"/>
      <c r="L3609" s="214"/>
      <c r="M3609" s="214"/>
      <c r="N3609" s="214"/>
      <c r="O3609" s="214"/>
      <c r="P3609" s="216"/>
    </row>
    <row r="3610" spans="2:16">
      <c r="B3610" s="267">
        <v>46316</v>
      </c>
      <c r="C3610" s="261" t="s">
        <v>11714</v>
      </c>
      <c r="D3610" s="261" t="s">
        <v>9995</v>
      </c>
      <c r="E3610" s="261" t="s">
        <v>3034</v>
      </c>
      <c r="F3610" s="261">
        <v>406.26057025557378</v>
      </c>
      <c r="G3610" s="261" t="s">
        <v>2940</v>
      </c>
      <c r="H3610" s="261" t="s">
        <v>2864</v>
      </c>
      <c r="I3610" s="261" t="s">
        <v>11445</v>
      </c>
      <c r="J3610" s="213"/>
      <c r="K3610" s="214"/>
      <c r="L3610" s="214"/>
      <c r="M3610" s="214"/>
      <c r="N3610" s="214"/>
      <c r="O3610" s="214"/>
      <c r="P3610" s="216"/>
    </row>
    <row r="3611" spans="2:16">
      <c r="B3611" s="267">
        <v>46316</v>
      </c>
      <c r="C3611" s="261" t="s">
        <v>11714</v>
      </c>
      <c r="D3611" s="261" t="s">
        <v>9995</v>
      </c>
      <c r="E3611" s="261" t="s">
        <v>3034</v>
      </c>
      <c r="F3611" s="261">
        <v>390.00934431282798</v>
      </c>
      <c r="G3611" s="261" t="s">
        <v>2939</v>
      </c>
      <c r="H3611" s="261" t="s">
        <v>2985</v>
      </c>
      <c r="I3611" s="261" t="s">
        <v>11446</v>
      </c>
      <c r="J3611" s="213"/>
      <c r="K3611" s="214"/>
      <c r="L3611" s="214"/>
      <c r="M3611" s="214"/>
      <c r="N3611" s="214"/>
      <c r="O3611" s="214"/>
      <c r="P3611" s="216"/>
    </row>
    <row r="3612" spans="2:16">
      <c r="B3612" s="267">
        <v>46316</v>
      </c>
      <c r="C3612" s="261" t="s">
        <v>11714</v>
      </c>
      <c r="D3612" s="261" t="s">
        <v>9995</v>
      </c>
      <c r="E3612" s="261" t="s">
        <v>3034</v>
      </c>
      <c r="F3612" s="261">
        <v>390.01256166631362</v>
      </c>
      <c r="G3612" s="261" t="s">
        <v>2939</v>
      </c>
      <c r="H3612" s="261" t="s">
        <v>3022</v>
      </c>
      <c r="I3612" s="261" t="s">
        <v>11447</v>
      </c>
      <c r="J3612" s="213"/>
      <c r="K3612" s="214"/>
      <c r="L3612" s="214"/>
      <c r="M3612" s="214"/>
      <c r="N3612" s="214"/>
      <c r="O3612" s="214"/>
      <c r="P3612" s="216"/>
    </row>
    <row r="3613" spans="2:16">
      <c r="B3613" s="267">
        <v>46316</v>
      </c>
      <c r="C3613" s="261" t="s">
        <v>11714</v>
      </c>
      <c r="D3613" s="261" t="s">
        <v>9995</v>
      </c>
      <c r="E3613" s="261" t="s">
        <v>3034</v>
      </c>
      <c r="F3613" s="261">
        <v>448.00917877168189</v>
      </c>
      <c r="G3613" s="261" t="s">
        <v>2986</v>
      </c>
      <c r="H3613" s="261" t="s">
        <v>2976</v>
      </c>
      <c r="I3613" s="261" t="s">
        <v>11448</v>
      </c>
      <c r="J3613" s="213"/>
      <c r="K3613" s="214"/>
      <c r="L3613" s="214"/>
      <c r="M3613" s="214"/>
      <c r="N3613" s="214"/>
      <c r="O3613" s="214"/>
      <c r="P3613" s="216"/>
    </row>
    <row r="3614" spans="2:16">
      <c r="B3614" s="267">
        <v>46317</v>
      </c>
      <c r="C3614" s="261" t="s">
        <v>11669</v>
      </c>
      <c r="D3614" s="261" t="s">
        <v>9995</v>
      </c>
      <c r="E3614" s="261" t="s">
        <v>3045</v>
      </c>
      <c r="F3614" s="261">
        <v>1929.730502032093</v>
      </c>
      <c r="G3614" s="261" t="s">
        <v>7493</v>
      </c>
      <c r="H3614" s="261" t="s">
        <v>3056</v>
      </c>
      <c r="I3614" s="261" t="s">
        <v>11458</v>
      </c>
      <c r="J3614" s="213"/>
      <c r="K3614" s="214"/>
      <c r="L3614" s="214"/>
      <c r="M3614" s="214"/>
      <c r="N3614" s="214"/>
      <c r="O3614" s="214"/>
      <c r="P3614" s="216"/>
    </row>
    <row r="3615" spans="2:16">
      <c r="B3615" s="267">
        <v>46317</v>
      </c>
      <c r="C3615" s="261" t="s">
        <v>11669</v>
      </c>
      <c r="D3615" s="261" t="s">
        <v>9995</v>
      </c>
      <c r="E3615" s="261" t="s">
        <v>6872</v>
      </c>
      <c r="F3615" s="261">
        <v>922.49597308039665</v>
      </c>
      <c r="G3615" s="261" t="s">
        <v>7493</v>
      </c>
      <c r="H3615" s="261" t="s">
        <v>3056</v>
      </c>
      <c r="I3615" s="261" t="s">
        <v>11458</v>
      </c>
      <c r="J3615" s="213"/>
      <c r="K3615" s="214"/>
      <c r="L3615" s="214"/>
      <c r="M3615" s="214"/>
      <c r="N3615" s="214"/>
      <c r="O3615" s="214"/>
      <c r="P3615" s="216"/>
    </row>
    <row r="3616" spans="2:16">
      <c r="B3616" s="267">
        <v>46317</v>
      </c>
      <c r="C3616" s="261" t="s">
        <v>11669</v>
      </c>
      <c r="D3616" s="261" t="s">
        <v>9995</v>
      </c>
      <c r="E3616" s="261" t="s">
        <v>3037</v>
      </c>
      <c r="F3616" s="261">
        <v>755.4274740125984</v>
      </c>
      <c r="G3616" s="261" t="s">
        <v>7493</v>
      </c>
      <c r="H3616" s="261" t="s">
        <v>3056</v>
      </c>
      <c r="I3616" s="261" t="s">
        <v>11458</v>
      </c>
      <c r="J3616" s="213"/>
      <c r="K3616" s="214"/>
      <c r="L3616" s="214"/>
      <c r="M3616" s="214"/>
      <c r="N3616" s="214"/>
      <c r="O3616" s="214"/>
      <c r="P3616" s="216"/>
    </row>
    <row r="3617" spans="2:16">
      <c r="B3617" s="267">
        <v>46317</v>
      </c>
      <c r="C3617" s="261" t="s">
        <v>11716</v>
      </c>
      <c r="D3617" s="261" t="s">
        <v>9995</v>
      </c>
      <c r="E3617" s="261" t="s">
        <v>6875</v>
      </c>
      <c r="F3617" s="261">
        <v>852.48365426808596</v>
      </c>
      <c r="G3617" s="261" t="s">
        <v>7926</v>
      </c>
      <c r="H3617" s="261" t="s">
        <v>2916</v>
      </c>
      <c r="I3617" s="261" t="s">
        <v>11459</v>
      </c>
      <c r="J3617" s="213"/>
      <c r="K3617" s="214"/>
      <c r="L3617" s="214"/>
      <c r="M3617" s="214"/>
      <c r="N3617" s="214"/>
      <c r="O3617" s="214"/>
      <c r="P3617" s="216"/>
    </row>
    <row r="3618" spans="2:16">
      <c r="B3618" s="267">
        <v>46317</v>
      </c>
      <c r="C3618" s="261" t="s">
        <v>11716</v>
      </c>
      <c r="D3618" s="261" t="s">
        <v>9995</v>
      </c>
      <c r="E3618" s="261" t="s">
        <v>6875</v>
      </c>
      <c r="F3618" s="261">
        <v>669.57811479642987</v>
      </c>
      <c r="G3618" s="261" t="s">
        <v>7927</v>
      </c>
      <c r="H3618" s="261" t="s">
        <v>2922</v>
      </c>
      <c r="I3618" s="261" t="s">
        <v>11460</v>
      </c>
      <c r="J3618" s="213"/>
      <c r="K3618" s="214"/>
      <c r="L3618" s="214"/>
      <c r="M3618" s="214"/>
      <c r="N3618" s="214"/>
      <c r="O3618" s="214"/>
      <c r="P3618" s="216"/>
    </row>
    <row r="3619" spans="2:16">
      <c r="B3619" s="267">
        <v>46317</v>
      </c>
      <c r="C3619" s="261" t="s">
        <v>11716</v>
      </c>
      <c r="D3619" s="261" t="s">
        <v>9995</v>
      </c>
      <c r="E3619" s="261" t="s">
        <v>6875</v>
      </c>
      <c r="F3619" s="261">
        <v>543.81681929156184</v>
      </c>
      <c r="G3619" s="261" t="s">
        <v>7926</v>
      </c>
      <c r="H3619" s="261" t="s">
        <v>2940</v>
      </c>
      <c r="I3619" s="261" t="s">
        <v>11461</v>
      </c>
      <c r="J3619" s="213"/>
      <c r="K3619" s="214"/>
      <c r="L3619" s="214"/>
      <c r="M3619" s="214"/>
      <c r="N3619" s="214"/>
      <c r="O3619" s="214"/>
      <c r="P3619" s="216"/>
    </row>
    <row r="3620" spans="2:16">
      <c r="B3620" s="267">
        <v>46317</v>
      </c>
      <c r="C3620" s="261" t="s">
        <v>11716</v>
      </c>
      <c r="D3620" s="261" t="s">
        <v>9995</v>
      </c>
      <c r="E3620" s="261" t="s">
        <v>6875</v>
      </c>
      <c r="F3620" s="261">
        <v>534.32278819382191</v>
      </c>
      <c r="G3620" s="261" t="s">
        <v>7926</v>
      </c>
      <c r="H3620" s="261" t="s">
        <v>2937</v>
      </c>
      <c r="I3620" s="261" t="s">
        <v>11462</v>
      </c>
      <c r="J3620" s="213"/>
      <c r="K3620" s="214"/>
      <c r="L3620" s="214"/>
      <c r="M3620" s="214"/>
      <c r="N3620" s="214"/>
      <c r="O3620" s="214"/>
      <c r="P3620" s="216"/>
    </row>
    <row r="3621" spans="2:16">
      <c r="B3621" s="267">
        <v>46317</v>
      </c>
      <c r="C3621" s="261" t="s">
        <v>11716</v>
      </c>
      <c r="D3621" s="261" t="s">
        <v>9995</v>
      </c>
      <c r="E3621" s="261" t="s">
        <v>6875</v>
      </c>
      <c r="F3621" s="261">
        <v>654.01008493732661</v>
      </c>
      <c r="G3621" s="261" t="s">
        <v>7926</v>
      </c>
      <c r="H3621" s="261" t="s">
        <v>2979</v>
      </c>
      <c r="I3621" s="261" t="s">
        <v>11463</v>
      </c>
      <c r="J3621" s="213"/>
      <c r="K3621" s="214"/>
      <c r="L3621" s="214"/>
      <c r="M3621" s="214"/>
      <c r="N3621" s="214"/>
      <c r="O3621" s="214"/>
      <c r="P3621" s="216"/>
    </row>
    <row r="3622" spans="2:16">
      <c r="B3622" s="267">
        <v>46317</v>
      </c>
      <c r="C3622" s="261" t="s">
        <v>11716</v>
      </c>
      <c r="D3622" s="261" t="s">
        <v>9995</v>
      </c>
      <c r="E3622" s="261" t="s">
        <v>6875</v>
      </c>
      <c r="F3622" s="261">
        <v>542.98364846408367</v>
      </c>
      <c r="G3622" s="261" t="s">
        <v>7926</v>
      </c>
      <c r="H3622" s="261" t="s">
        <v>2918</v>
      </c>
      <c r="I3622" s="261" t="s">
        <v>11464</v>
      </c>
      <c r="J3622" s="213"/>
      <c r="K3622" s="214"/>
      <c r="L3622" s="214"/>
      <c r="M3622" s="214"/>
      <c r="N3622" s="214"/>
      <c r="O3622" s="214"/>
      <c r="P3622" s="216"/>
    </row>
    <row r="3623" spans="2:16">
      <c r="B3623" s="267">
        <v>46317</v>
      </c>
      <c r="C3623" s="261" t="s">
        <v>11716</v>
      </c>
      <c r="D3623" s="261" t="s">
        <v>9995</v>
      </c>
      <c r="E3623" s="261" t="s">
        <v>6875</v>
      </c>
      <c r="F3623" s="261">
        <v>632.78319931030273</v>
      </c>
      <c r="G3623" s="261" t="s">
        <v>7926</v>
      </c>
      <c r="H3623" s="261" t="s">
        <v>2982</v>
      </c>
      <c r="I3623" s="261" t="s">
        <v>11465</v>
      </c>
      <c r="J3623" s="213"/>
      <c r="K3623" s="214"/>
      <c r="L3623" s="214"/>
      <c r="M3623" s="214"/>
      <c r="N3623" s="214"/>
      <c r="O3623" s="214"/>
      <c r="P3623" s="216"/>
    </row>
    <row r="3624" spans="2:16">
      <c r="B3624" s="267">
        <v>46317</v>
      </c>
      <c r="C3624" s="261" t="s">
        <v>11716</v>
      </c>
      <c r="D3624" s="261" t="s">
        <v>9995</v>
      </c>
      <c r="E3624" s="261" t="s">
        <v>6875</v>
      </c>
      <c r="F3624" s="261">
        <v>532.21257681865245</v>
      </c>
      <c r="G3624" s="261" t="s">
        <v>7926</v>
      </c>
      <c r="H3624" s="261" t="s">
        <v>2983</v>
      </c>
      <c r="I3624" s="261" t="s">
        <v>11466</v>
      </c>
      <c r="J3624" s="213"/>
      <c r="K3624" s="214"/>
      <c r="L3624" s="214"/>
      <c r="M3624" s="214"/>
      <c r="N3624" s="214"/>
      <c r="O3624" s="214"/>
      <c r="P3624" s="216"/>
    </row>
    <row r="3625" spans="2:16">
      <c r="B3625" s="267">
        <v>46317</v>
      </c>
      <c r="C3625" s="261" t="s">
        <v>11716</v>
      </c>
      <c r="D3625" s="261" t="s">
        <v>9995</v>
      </c>
      <c r="E3625" s="261" t="s">
        <v>6875</v>
      </c>
      <c r="F3625" s="261">
        <v>480.78869436262181</v>
      </c>
      <c r="G3625" s="261" t="s">
        <v>7926</v>
      </c>
      <c r="H3625" s="261" t="s">
        <v>2865</v>
      </c>
      <c r="I3625" s="261" t="s">
        <v>11467</v>
      </c>
      <c r="J3625" s="213"/>
      <c r="K3625" s="214"/>
      <c r="L3625" s="214"/>
      <c r="M3625" s="214"/>
      <c r="N3625" s="214"/>
      <c r="O3625" s="214"/>
      <c r="P3625" s="216"/>
    </row>
    <row r="3626" spans="2:16">
      <c r="B3626" s="267">
        <v>46317</v>
      </c>
      <c r="C3626" s="261" t="s">
        <v>11716</v>
      </c>
      <c r="D3626" s="261" t="s">
        <v>9995</v>
      </c>
      <c r="E3626" s="261" t="s">
        <v>6875</v>
      </c>
      <c r="F3626" s="261">
        <v>822.08059831988066</v>
      </c>
      <c r="G3626" s="261" t="s">
        <v>7926</v>
      </c>
      <c r="H3626" s="261" t="s">
        <v>2864</v>
      </c>
      <c r="I3626" s="261" t="s">
        <v>11468</v>
      </c>
      <c r="J3626" s="213"/>
      <c r="K3626" s="214"/>
      <c r="L3626" s="214"/>
      <c r="M3626" s="214"/>
      <c r="N3626" s="214"/>
      <c r="O3626" s="214"/>
      <c r="P3626" s="216"/>
    </row>
    <row r="3627" spans="2:16">
      <c r="B3627" s="267">
        <v>46317</v>
      </c>
      <c r="C3627" s="261" t="s">
        <v>11716</v>
      </c>
      <c r="D3627" s="261" t="s">
        <v>9995</v>
      </c>
      <c r="E3627" s="261" t="s">
        <v>6875</v>
      </c>
      <c r="F3627" s="261">
        <v>672.63707211147994</v>
      </c>
      <c r="G3627" s="261" t="s">
        <v>7926</v>
      </c>
      <c r="H3627" s="261" t="s">
        <v>2980</v>
      </c>
      <c r="I3627" s="261" t="s">
        <v>11469</v>
      </c>
      <c r="J3627" s="213"/>
      <c r="K3627" s="214"/>
      <c r="L3627" s="214"/>
      <c r="M3627" s="214"/>
      <c r="N3627" s="214"/>
      <c r="O3627" s="214"/>
      <c r="P3627" s="216"/>
    </row>
    <row r="3628" spans="2:16">
      <c r="B3628" s="267">
        <v>46317</v>
      </c>
      <c r="C3628" s="261" t="s">
        <v>11716</v>
      </c>
      <c r="D3628" s="261" t="s">
        <v>9995</v>
      </c>
      <c r="E3628" s="261" t="s">
        <v>6875</v>
      </c>
      <c r="F3628" s="261">
        <v>641.43135719373822</v>
      </c>
      <c r="G3628" s="261" t="s">
        <v>7926</v>
      </c>
      <c r="H3628" s="261" t="s">
        <v>2981</v>
      </c>
      <c r="I3628" s="261" t="s">
        <v>11470</v>
      </c>
      <c r="J3628" s="213"/>
      <c r="K3628" s="214"/>
      <c r="L3628" s="214"/>
      <c r="M3628" s="214"/>
      <c r="N3628" s="214"/>
      <c r="O3628" s="214"/>
      <c r="P3628" s="216"/>
    </row>
    <row r="3629" spans="2:16">
      <c r="B3629" s="267">
        <v>46317</v>
      </c>
      <c r="C3629" s="261" t="s">
        <v>11716</v>
      </c>
      <c r="D3629" s="261" t="s">
        <v>9995</v>
      </c>
      <c r="E3629" s="261" t="s">
        <v>6875</v>
      </c>
      <c r="F3629" s="261">
        <v>13458.90786698507</v>
      </c>
      <c r="G3629" s="261" t="s">
        <v>7926</v>
      </c>
      <c r="H3629" s="261" t="s">
        <v>3042</v>
      </c>
      <c r="I3629" s="261" t="s">
        <v>11471</v>
      </c>
      <c r="J3629" s="213"/>
      <c r="K3629" s="214"/>
      <c r="L3629" s="214"/>
      <c r="M3629" s="214"/>
      <c r="N3629" s="214"/>
      <c r="O3629" s="214"/>
      <c r="P3629" s="216"/>
    </row>
    <row r="3630" spans="2:16">
      <c r="B3630" s="267">
        <v>46317</v>
      </c>
      <c r="C3630" s="261" t="s">
        <v>11693</v>
      </c>
      <c r="D3630" s="261" t="s">
        <v>9995</v>
      </c>
      <c r="E3630" s="261" t="s">
        <v>6875</v>
      </c>
      <c r="F3630" s="261">
        <v>597.4071328015998</v>
      </c>
      <c r="G3630" s="261" t="s">
        <v>7915</v>
      </c>
      <c r="H3630" s="261" t="s">
        <v>2974</v>
      </c>
      <c r="I3630" s="261" t="s">
        <v>11472</v>
      </c>
      <c r="J3630" s="213"/>
      <c r="K3630" s="214"/>
      <c r="L3630" s="214"/>
      <c r="M3630" s="214"/>
      <c r="N3630" s="214"/>
      <c r="O3630" s="214"/>
      <c r="P3630" s="216"/>
    </row>
    <row r="3631" spans="2:16">
      <c r="B3631" s="267">
        <v>46317</v>
      </c>
      <c r="C3631" s="261" t="s">
        <v>11693</v>
      </c>
      <c r="D3631" s="261" t="s">
        <v>9995</v>
      </c>
      <c r="E3631" s="261" t="s">
        <v>6875</v>
      </c>
      <c r="F3631" s="261">
        <v>645.81415542401373</v>
      </c>
      <c r="G3631" s="261" t="s">
        <v>7934</v>
      </c>
      <c r="H3631" s="261" t="s">
        <v>2940</v>
      </c>
      <c r="I3631" s="261" t="s">
        <v>11473</v>
      </c>
      <c r="J3631" s="213"/>
      <c r="K3631" s="214"/>
      <c r="L3631" s="214"/>
      <c r="M3631" s="214"/>
      <c r="N3631" s="214"/>
      <c r="O3631" s="214"/>
      <c r="P3631" s="216"/>
    </row>
    <row r="3632" spans="2:16">
      <c r="B3632" s="267">
        <v>46317</v>
      </c>
      <c r="C3632" s="261" t="s">
        <v>11693</v>
      </c>
      <c r="D3632" s="261" t="s">
        <v>9995</v>
      </c>
      <c r="E3632" s="261" t="s">
        <v>6875</v>
      </c>
      <c r="F3632" s="261">
        <v>390.79361231438821</v>
      </c>
      <c r="G3632" s="261" t="s">
        <v>7915</v>
      </c>
      <c r="H3632" s="261" t="s">
        <v>2866</v>
      </c>
      <c r="I3632" s="261" t="s">
        <v>11474</v>
      </c>
      <c r="J3632" s="213"/>
      <c r="K3632" s="214"/>
      <c r="L3632" s="214"/>
      <c r="M3632" s="214"/>
      <c r="N3632" s="214"/>
      <c r="O3632" s="214"/>
      <c r="P3632" s="216"/>
    </row>
    <row r="3633" spans="2:16">
      <c r="B3633" s="267">
        <v>46317</v>
      </c>
      <c r="C3633" s="261" t="s">
        <v>11693</v>
      </c>
      <c r="D3633" s="261" t="s">
        <v>9995</v>
      </c>
      <c r="E3633" s="261" t="s">
        <v>6875</v>
      </c>
      <c r="F3633" s="261">
        <v>390.70741399563849</v>
      </c>
      <c r="G3633" s="261" t="s">
        <v>7915</v>
      </c>
      <c r="H3633" s="261" t="s">
        <v>2978</v>
      </c>
      <c r="I3633" s="261" t="s">
        <v>11475</v>
      </c>
      <c r="J3633" s="213"/>
      <c r="K3633" s="214"/>
      <c r="L3633" s="214"/>
      <c r="M3633" s="214"/>
      <c r="N3633" s="214"/>
      <c r="O3633" s="214"/>
      <c r="P3633" s="216"/>
    </row>
    <row r="3634" spans="2:16">
      <c r="B3634" s="267">
        <v>46317</v>
      </c>
      <c r="C3634" s="261" t="s">
        <v>11693</v>
      </c>
      <c r="D3634" s="261" t="s">
        <v>9995</v>
      </c>
      <c r="E3634" s="261" t="s">
        <v>6875</v>
      </c>
      <c r="F3634" s="261">
        <v>469.25411207089201</v>
      </c>
      <c r="G3634" s="261" t="s">
        <v>7347</v>
      </c>
      <c r="H3634" s="261" t="s">
        <v>11476</v>
      </c>
      <c r="I3634" s="261" t="s">
        <v>11477</v>
      </c>
      <c r="J3634" s="213"/>
      <c r="K3634" s="214"/>
      <c r="L3634" s="214"/>
      <c r="M3634" s="214"/>
      <c r="N3634" s="214"/>
      <c r="O3634" s="214"/>
      <c r="P3634" s="216"/>
    </row>
    <row r="3635" spans="2:16">
      <c r="B3635" s="267">
        <v>46317</v>
      </c>
      <c r="C3635" s="261" t="s">
        <v>11693</v>
      </c>
      <c r="D3635" s="261" t="s">
        <v>9995</v>
      </c>
      <c r="E3635" s="261" t="s">
        <v>6875</v>
      </c>
      <c r="F3635" s="261">
        <v>637.84220863226801</v>
      </c>
      <c r="G3635" s="261" t="s">
        <v>7917</v>
      </c>
      <c r="H3635" s="261" t="s">
        <v>2865</v>
      </c>
      <c r="I3635" s="261" t="s">
        <v>11478</v>
      </c>
      <c r="J3635" s="213"/>
      <c r="K3635" s="214"/>
      <c r="L3635" s="214"/>
      <c r="M3635" s="214"/>
      <c r="N3635" s="214"/>
      <c r="O3635" s="214"/>
      <c r="P3635" s="216"/>
    </row>
    <row r="3636" spans="2:16">
      <c r="B3636" s="267">
        <v>46317</v>
      </c>
      <c r="C3636" s="261" t="s">
        <v>11693</v>
      </c>
      <c r="D3636" s="261" t="s">
        <v>9995</v>
      </c>
      <c r="E3636" s="261" t="s">
        <v>6875</v>
      </c>
      <c r="F3636" s="261">
        <v>503.33591764094308</v>
      </c>
      <c r="G3636" s="261" t="s">
        <v>7917</v>
      </c>
      <c r="H3636" s="261" t="s">
        <v>2864</v>
      </c>
      <c r="I3636" s="261" t="s">
        <v>11479</v>
      </c>
      <c r="J3636" s="213"/>
      <c r="K3636" s="214"/>
      <c r="L3636" s="214"/>
      <c r="M3636" s="214"/>
      <c r="N3636" s="214"/>
      <c r="O3636" s="214"/>
      <c r="P3636" s="216"/>
    </row>
    <row r="3637" spans="2:16">
      <c r="B3637" s="267">
        <v>46317</v>
      </c>
      <c r="C3637" s="261" t="s">
        <v>11696</v>
      </c>
      <c r="D3637" s="261" t="s">
        <v>9995</v>
      </c>
      <c r="E3637" s="261" t="s">
        <v>3043</v>
      </c>
      <c r="F3637" s="261">
        <v>384.99063382297749</v>
      </c>
      <c r="G3637" s="261" t="s">
        <v>2998</v>
      </c>
      <c r="H3637" s="261" t="s">
        <v>2984</v>
      </c>
      <c r="I3637" s="261" t="s">
        <v>11480</v>
      </c>
      <c r="J3637" s="213"/>
      <c r="K3637" s="214"/>
      <c r="L3637" s="214"/>
      <c r="M3637" s="214"/>
      <c r="N3637" s="214"/>
      <c r="O3637" s="214"/>
      <c r="P3637" s="216"/>
    </row>
    <row r="3638" spans="2:16">
      <c r="B3638" s="267">
        <v>46317</v>
      </c>
      <c r="C3638" s="261" t="s">
        <v>11696</v>
      </c>
      <c r="D3638" s="261" t="s">
        <v>9995</v>
      </c>
      <c r="E3638" s="261" t="s">
        <v>3043</v>
      </c>
      <c r="F3638" s="261">
        <v>441.1672586761415</v>
      </c>
      <c r="G3638" s="261" t="s">
        <v>2992</v>
      </c>
      <c r="H3638" s="261" t="s">
        <v>2940</v>
      </c>
      <c r="I3638" s="261" t="s">
        <v>11481</v>
      </c>
      <c r="J3638" s="213"/>
      <c r="K3638" s="214"/>
      <c r="L3638" s="214"/>
      <c r="M3638" s="214"/>
      <c r="N3638" s="214"/>
      <c r="O3638" s="214"/>
      <c r="P3638" s="216"/>
    </row>
    <row r="3639" spans="2:16">
      <c r="B3639" s="267">
        <v>46317</v>
      </c>
      <c r="C3639" s="261" t="s">
        <v>11696</v>
      </c>
      <c r="D3639" s="261" t="s">
        <v>9995</v>
      </c>
      <c r="E3639" s="261" t="s">
        <v>3043</v>
      </c>
      <c r="F3639" s="261">
        <v>441.16834671795368</v>
      </c>
      <c r="G3639" s="261" t="s">
        <v>2992</v>
      </c>
      <c r="H3639" s="261" t="s">
        <v>2939</v>
      </c>
      <c r="I3639" s="261" t="s">
        <v>11482</v>
      </c>
      <c r="J3639" s="213"/>
      <c r="K3639" s="214"/>
      <c r="L3639" s="214"/>
      <c r="M3639" s="214"/>
      <c r="N3639" s="214"/>
      <c r="O3639" s="214"/>
      <c r="P3639" s="216"/>
    </row>
    <row r="3640" spans="2:16">
      <c r="B3640" s="267">
        <v>46317</v>
      </c>
      <c r="C3640" s="261" t="s">
        <v>11696</v>
      </c>
      <c r="D3640" s="261" t="s">
        <v>9995</v>
      </c>
      <c r="E3640" s="261" t="s">
        <v>3043</v>
      </c>
      <c r="F3640" s="261">
        <v>447.5888373889029</v>
      </c>
      <c r="G3640" s="261" t="s">
        <v>2992</v>
      </c>
      <c r="H3640" s="261" t="s">
        <v>2935</v>
      </c>
      <c r="I3640" s="261" t="s">
        <v>11483</v>
      </c>
      <c r="J3640" s="213"/>
      <c r="K3640" s="214"/>
      <c r="L3640" s="214"/>
      <c r="M3640" s="214"/>
      <c r="N3640" s="214"/>
      <c r="O3640" s="214"/>
      <c r="P3640" s="216"/>
    </row>
    <row r="3641" spans="2:16">
      <c r="B3641" s="267">
        <v>46317</v>
      </c>
      <c r="C3641" s="261" t="s">
        <v>11696</v>
      </c>
      <c r="D3641" s="261" t="s">
        <v>9995</v>
      </c>
      <c r="E3641" s="261" t="s">
        <v>3043</v>
      </c>
      <c r="F3641" s="261">
        <v>447.58557132259011</v>
      </c>
      <c r="G3641" s="261" t="s">
        <v>2992</v>
      </c>
      <c r="H3641" s="261" t="s">
        <v>2933</v>
      </c>
      <c r="I3641" s="261" t="s">
        <v>11484</v>
      </c>
      <c r="J3641" s="213"/>
      <c r="K3641" s="214"/>
      <c r="L3641" s="214"/>
      <c r="M3641" s="214"/>
      <c r="N3641" s="214"/>
      <c r="O3641" s="214"/>
      <c r="P3641" s="216"/>
    </row>
    <row r="3642" spans="2:16">
      <c r="B3642" s="267">
        <v>46317</v>
      </c>
      <c r="C3642" s="261" t="s">
        <v>11696</v>
      </c>
      <c r="D3642" s="261" t="s">
        <v>9995</v>
      </c>
      <c r="E3642" s="261" t="s">
        <v>3043</v>
      </c>
      <c r="F3642" s="261">
        <v>429.3005481697619</v>
      </c>
      <c r="G3642" s="261" t="s">
        <v>2998</v>
      </c>
      <c r="H3642" s="261" t="s">
        <v>2991</v>
      </c>
      <c r="I3642" s="261" t="s">
        <v>11485</v>
      </c>
      <c r="J3642" s="213"/>
      <c r="K3642" s="214"/>
      <c r="L3642" s="214"/>
      <c r="M3642" s="214"/>
      <c r="N3642" s="214"/>
      <c r="O3642" s="214"/>
      <c r="P3642" s="216"/>
    </row>
    <row r="3643" spans="2:16">
      <c r="B3643" s="267">
        <v>46317</v>
      </c>
      <c r="C3643" s="261" t="s">
        <v>11696</v>
      </c>
      <c r="D3643" s="261" t="s">
        <v>9995</v>
      </c>
      <c r="E3643" s="261" t="s">
        <v>3043</v>
      </c>
      <c r="F3643" s="261">
        <v>429.29992236942053</v>
      </c>
      <c r="G3643" s="261" t="s">
        <v>2998</v>
      </c>
      <c r="H3643" s="261" t="s">
        <v>2985</v>
      </c>
      <c r="I3643" s="261" t="s">
        <v>11486</v>
      </c>
      <c r="J3643" s="213"/>
      <c r="K3643" s="214"/>
      <c r="L3643" s="214"/>
      <c r="M3643" s="214"/>
      <c r="N3643" s="214"/>
      <c r="O3643" s="214"/>
      <c r="P3643" s="216"/>
    </row>
    <row r="3644" spans="2:16">
      <c r="B3644" s="267">
        <v>46317</v>
      </c>
      <c r="C3644" s="261" t="s">
        <v>11696</v>
      </c>
      <c r="D3644" s="261" t="s">
        <v>9995</v>
      </c>
      <c r="E3644" s="261" t="s">
        <v>3043</v>
      </c>
      <c r="F3644" s="261">
        <v>483.96272832527762</v>
      </c>
      <c r="G3644" s="261" t="s">
        <v>2935</v>
      </c>
      <c r="H3644" s="261" t="s">
        <v>2935</v>
      </c>
      <c r="I3644" s="261" t="s">
        <v>11487</v>
      </c>
      <c r="J3644" s="213"/>
      <c r="K3644" s="214"/>
      <c r="L3644" s="214"/>
      <c r="M3644" s="214"/>
      <c r="N3644" s="214"/>
      <c r="O3644" s="214"/>
      <c r="P3644" s="216"/>
    </row>
    <row r="3645" spans="2:16">
      <c r="B3645" s="267">
        <v>46317</v>
      </c>
      <c r="C3645" s="261" t="s">
        <v>11696</v>
      </c>
      <c r="D3645" s="261" t="s">
        <v>9995</v>
      </c>
      <c r="E3645" s="261" t="s">
        <v>3043</v>
      </c>
      <c r="F3645" s="261">
        <v>1350.804495233577</v>
      </c>
      <c r="G3645" s="261" t="s">
        <v>2938</v>
      </c>
      <c r="H3645" s="261" t="s">
        <v>2864</v>
      </c>
      <c r="I3645" s="261" t="s">
        <v>11488</v>
      </c>
      <c r="J3645" s="213"/>
      <c r="K3645" s="214"/>
      <c r="L3645" s="214"/>
      <c r="M3645" s="214"/>
      <c r="N3645" s="214"/>
      <c r="O3645" s="214"/>
      <c r="P3645" s="216"/>
    </row>
    <row r="3646" spans="2:16">
      <c r="B3646" s="267">
        <v>46317</v>
      </c>
      <c r="C3646" s="261" t="s">
        <v>11696</v>
      </c>
      <c r="D3646" s="261" t="s">
        <v>9995</v>
      </c>
      <c r="E3646" s="261" t="s">
        <v>3043</v>
      </c>
      <c r="F3646" s="261">
        <v>494.35046013072127</v>
      </c>
      <c r="G3646" s="261" t="s">
        <v>7327</v>
      </c>
      <c r="H3646" s="261" t="s">
        <v>2935</v>
      </c>
      <c r="I3646" s="261" t="s">
        <v>11489</v>
      </c>
      <c r="J3646" s="213"/>
      <c r="K3646" s="214"/>
      <c r="L3646" s="214"/>
      <c r="M3646" s="214"/>
      <c r="N3646" s="214"/>
      <c r="O3646" s="214"/>
      <c r="P3646" s="216"/>
    </row>
    <row r="3647" spans="2:16">
      <c r="B3647" s="267">
        <v>46317</v>
      </c>
      <c r="C3647" s="261" t="s">
        <v>11696</v>
      </c>
      <c r="D3647" s="261" t="s">
        <v>9995</v>
      </c>
      <c r="E3647" s="261" t="s">
        <v>3043</v>
      </c>
      <c r="F3647" s="261">
        <v>631.42301858775318</v>
      </c>
      <c r="G3647" s="261" t="s">
        <v>7327</v>
      </c>
      <c r="H3647" s="261" t="s">
        <v>2936</v>
      </c>
      <c r="I3647" s="261" t="s">
        <v>11490</v>
      </c>
      <c r="J3647" s="213"/>
      <c r="K3647" s="214"/>
      <c r="L3647" s="214"/>
      <c r="M3647" s="214"/>
      <c r="N3647" s="214"/>
      <c r="O3647" s="214"/>
      <c r="P3647" s="216"/>
    </row>
    <row r="3648" spans="2:16">
      <c r="B3648" s="267">
        <v>46317</v>
      </c>
      <c r="C3648" s="261" t="s">
        <v>11696</v>
      </c>
      <c r="D3648" s="261" t="s">
        <v>9995</v>
      </c>
      <c r="E3648" s="261" t="s">
        <v>3043</v>
      </c>
      <c r="F3648" s="261">
        <v>514.41734220832586</v>
      </c>
      <c r="G3648" s="261" t="s">
        <v>7327</v>
      </c>
      <c r="H3648" s="261" t="s">
        <v>2938</v>
      </c>
      <c r="I3648" s="261" t="s">
        <v>11491</v>
      </c>
      <c r="J3648" s="213"/>
      <c r="K3648" s="214"/>
      <c r="L3648" s="214"/>
      <c r="M3648" s="214"/>
      <c r="N3648" s="214"/>
      <c r="O3648" s="214"/>
      <c r="P3648" s="216"/>
    </row>
    <row r="3649" spans="2:16">
      <c r="B3649" s="267">
        <v>46317</v>
      </c>
      <c r="C3649" s="261" t="s">
        <v>11696</v>
      </c>
      <c r="D3649" s="261" t="s">
        <v>9995</v>
      </c>
      <c r="E3649" s="261" t="s">
        <v>3043</v>
      </c>
      <c r="F3649" s="261">
        <v>435.82834163121879</v>
      </c>
      <c r="G3649" s="261" t="s">
        <v>2937</v>
      </c>
      <c r="H3649" s="261" t="s">
        <v>2937</v>
      </c>
      <c r="I3649" s="261" t="s">
        <v>11492</v>
      </c>
      <c r="J3649" s="213"/>
      <c r="K3649" s="214"/>
      <c r="L3649" s="214"/>
      <c r="M3649" s="214"/>
      <c r="N3649" s="214"/>
      <c r="O3649" s="214"/>
      <c r="P3649" s="216"/>
    </row>
    <row r="3650" spans="2:16">
      <c r="B3650" s="267">
        <v>46317</v>
      </c>
      <c r="C3650" s="261" t="s">
        <v>11696</v>
      </c>
      <c r="D3650" s="261" t="s">
        <v>9995</v>
      </c>
      <c r="E3650" s="261" t="s">
        <v>3043</v>
      </c>
      <c r="F3650" s="261">
        <v>435.83116209879518</v>
      </c>
      <c r="G3650" s="261" t="s">
        <v>2937</v>
      </c>
      <c r="H3650" s="261" t="s">
        <v>2936</v>
      </c>
      <c r="I3650" s="261" t="s">
        <v>11493</v>
      </c>
      <c r="J3650" s="213"/>
      <c r="K3650" s="214"/>
      <c r="L3650" s="214"/>
      <c r="M3650" s="214"/>
      <c r="N3650" s="214"/>
      <c r="O3650" s="214"/>
      <c r="P3650" s="216"/>
    </row>
    <row r="3651" spans="2:16">
      <c r="B3651" s="267">
        <v>46317</v>
      </c>
      <c r="C3651" s="261" t="s">
        <v>11696</v>
      </c>
      <c r="D3651" s="261" t="s">
        <v>9995</v>
      </c>
      <c r="E3651" s="261" t="s">
        <v>3043</v>
      </c>
      <c r="F3651" s="261">
        <v>456.24038072675472</v>
      </c>
      <c r="G3651" s="261" t="s">
        <v>2937</v>
      </c>
      <c r="H3651" s="261" t="s">
        <v>3021</v>
      </c>
      <c r="I3651" s="261" t="s">
        <v>11494</v>
      </c>
      <c r="J3651" s="213"/>
      <c r="K3651" s="214"/>
      <c r="L3651" s="214"/>
      <c r="M3651" s="214"/>
      <c r="N3651" s="214"/>
      <c r="O3651" s="214"/>
      <c r="P3651" s="216"/>
    </row>
    <row r="3652" spans="2:16">
      <c r="B3652" s="267">
        <v>46317</v>
      </c>
      <c r="C3652" s="261" t="s">
        <v>11696</v>
      </c>
      <c r="D3652" s="261" t="s">
        <v>9995</v>
      </c>
      <c r="E3652" s="261" t="s">
        <v>3043</v>
      </c>
      <c r="F3652" s="261">
        <v>459.23569725453848</v>
      </c>
      <c r="G3652" s="261" t="s">
        <v>2936</v>
      </c>
      <c r="H3652" s="261" t="s">
        <v>3022</v>
      </c>
      <c r="I3652" s="261" t="s">
        <v>11495</v>
      </c>
      <c r="J3652" s="213"/>
      <c r="K3652" s="214"/>
      <c r="L3652" s="214"/>
      <c r="M3652" s="214"/>
      <c r="N3652" s="214"/>
      <c r="O3652" s="214"/>
      <c r="P3652" s="216"/>
    </row>
    <row r="3653" spans="2:16">
      <c r="B3653" s="267">
        <v>46317</v>
      </c>
      <c r="C3653" s="261" t="s">
        <v>11696</v>
      </c>
      <c r="D3653" s="261" t="s">
        <v>9995</v>
      </c>
      <c r="E3653" s="261" t="s">
        <v>3043</v>
      </c>
      <c r="F3653" s="261">
        <v>459.23405859991908</v>
      </c>
      <c r="G3653" s="261" t="s">
        <v>2936</v>
      </c>
      <c r="H3653" s="261" t="s">
        <v>2985</v>
      </c>
      <c r="I3653" s="261" t="s">
        <v>11496</v>
      </c>
      <c r="J3653" s="213"/>
      <c r="K3653" s="214"/>
      <c r="L3653" s="214"/>
      <c r="M3653" s="214"/>
      <c r="N3653" s="214"/>
      <c r="O3653" s="214"/>
      <c r="P3653" s="216"/>
    </row>
    <row r="3654" spans="2:16">
      <c r="B3654" s="267">
        <v>46317</v>
      </c>
      <c r="C3654" s="261" t="s">
        <v>11696</v>
      </c>
      <c r="D3654" s="261" t="s">
        <v>9995</v>
      </c>
      <c r="E3654" s="261" t="s">
        <v>3043</v>
      </c>
      <c r="F3654" s="261">
        <v>512.76175072789192</v>
      </c>
      <c r="G3654" s="261" t="s">
        <v>2990</v>
      </c>
      <c r="H3654" s="261" t="s">
        <v>2922</v>
      </c>
      <c r="I3654" s="261" t="s">
        <v>11497</v>
      </c>
      <c r="J3654" s="213"/>
      <c r="K3654" s="214"/>
      <c r="L3654" s="214"/>
      <c r="M3654" s="214"/>
      <c r="N3654" s="214"/>
      <c r="O3654" s="214"/>
      <c r="P3654" s="216"/>
    </row>
    <row r="3655" spans="2:16">
      <c r="B3655" s="267">
        <v>46317</v>
      </c>
      <c r="C3655" s="261" t="s">
        <v>11696</v>
      </c>
      <c r="D3655" s="261" t="s">
        <v>9995</v>
      </c>
      <c r="E3655" s="261" t="s">
        <v>3043</v>
      </c>
      <c r="F3655" s="261">
        <v>512.75985480844975</v>
      </c>
      <c r="G3655" s="261" t="s">
        <v>2990</v>
      </c>
      <c r="H3655" s="261" t="s">
        <v>2918</v>
      </c>
      <c r="I3655" s="261" t="s">
        <v>11498</v>
      </c>
      <c r="J3655" s="213"/>
      <c r="K3655" s="214"/>
      <c r="L3655" s="214"/>
      <c r="M3655" s="214"/>
      <c r="N3655" s="214"/>
      <c r="O3655" s="214"/>
      <c r="P3655" s="216"/>
    </row>
    <row r="3656" spans="2:16">
      <c r="B3656" s="267">
        <v>46317</v>
      </c>
      <c r="C3656" s="261" t="s">
        <v>11696</v>
      </c>
      <c r="D3656" s="261" t="s">
        <v>9995</v>
      </c>
      <c r="E3656" s="261" t="s">
        <v>3043</v>
      </c>
      <c r="F3656" s="261">
        <v>512.75800506398082</v>
      </c>
      <c r="G3656" s="261" t="s">
        <v>2990</v>
      </c>
      <c r="H3656" s="261" t="s">
        <v>2917</v>
      </c>
      <c r="I3656" s="261" t="s">
        <v>11499</v>
      </c>
      <c r="J3656" s="213"/>
      <c r="K3656" s="214"/>
      <c r="L3656" s="214"/>
      <c r="M3656" s="214"/>
      <c r="N3656" s="214"/>
      <c r="O3656" s="214"/>
      <c r="P3656" s="216"/>
    </row>
    <row r="3657" spans="2:16">
      <c r="B3657" s="267">
        <v>46317</v>
      </c>
      <c r="C3657" s="261" t="s">
        <v>11696</v>
      </c>
      <c r="D3657" s="261" t="s">
        <v>9995</v>
      </c>
      <c r="E3657" s="261" t="s">
        <v>3043</v>
      </c>
      <c r="F3657" s="261">
        <v>452.76813989132643</v>
      </c>
      <c r="G3657" s="261" t="s">
        <v>2989</v>
      </c>
      <c r="H3657" s="261" t="s">
        <v>2940</v>
      </c>
      <c r="I3657" s="261" t="s">
        <v>11500</v>
      </c>
      <c r="J3657" s="213"/>
      <c r="K3657" s="214"/>
      <c r="L3657" s="214"/>
      <c r="M3657" s="214"/>
      <c r="N3657" s="214"/>
      <c r="O3657" s="214"/>
      <c r="P3657" s="216"/>
    </row>
    <row r="3658" spans="2:16">
      <c r="B3658" s="267">
        <v>46317</v>
      </c>
      <c r="C3658" s="261" t="s">
        <v>11696</v>
      </c>
      <c r="D3658" s="261" t="s">
        <v>9995</v>
      </c>
      <c r="E3658" s="261" t="s">
        <v>3043</v>
      </c>
      <c r="F3658" s="261">
        <v>517.75602616742253</v>
      </c>
      <c r="G3658" s="261" t="s">
        <v>2937</v>
      </c>
      <c r="H3658" s="261" t="s">
        <v>2975</v>
      </c>
      <c r="I3658" s="261" t="s">
        <v>11501</v>
      </c>
      <c r="J3658" s="213"/>
      <c r="K3658" s="214"/>
      <c r="L3658" s="214"/>
      <c r="M3658" s="214"/>
      <c r="N3658" s="214"/>
      <c r="O3658" s="214"/>
      <c r="P3658" s="216"/>
    </row>
    <row r="3659" spans="2:16">
      <c r="B3659" s="267">
        <v>46317</v>
      </c>
      <c r="C3659" s="261" t="s">
        <v>11696</v>
      </c>
      <c r="D3659" s="261" t="s">
        <v>9995</v>
      </c>
      <c r="E3659" s="261" t="s">
        <v>3043</v>
      </c>
      <c r="F3659" s="261">
        <v>456.24157819524407</v>
      </c>
      <c r="G3659" s="261" t="s">
        <v>2937</v>
      </c>
      <c r="H3659" s="261" t="s">
        <v>2983</v>
      </c>
      <c r="I3659" s="261" t="s">
        <v>11502</v>
      </c>
      <c r="J3659" s="213"/>
      <c r="K3659" s="214"/>
      <c r="L3659" s="214"/>
      <c r="M3659" s="214"/>
      <c r="N3659" s="214"/>
      <c r="O3659" s="214"/>
      <c r="P3659" s="216"/>
    </row>
    <row r="3660" spans="2:16">
      <c r="B3660" s="267">
        <v>46317</v>
      </c>
      <c r="C3660" s="261" t="s">
        <v>11696</v>
      </c>
      <c r="D3660" s="261" t="s">
        <v>9995</v>
      </c>
      <c r="E3660" s="261" t="s">
        <v>3043</v>
      </c>
      <c r="F3660" s="261">
        <v>456.24040744826198</v>
      </c>
      <c r="G3660" s="261" t="s">
        <v>2937</v>
      </c>
      <c r="H3660" s="261" t="s">
        <v>2984</v>
      </c>
      <c r="I3660" s="261" t="s">
        <v>11503</v>
      </c>
      <c r="J3660" s="213"/>
      <c r="K3660" s="214"/>
      <c r="L3660" s="214"/>
      <c r="M3660" s="214"/>
      <c r="N3660" s="214"/>
      <c r="O3660" s="214"/>
      <c r="P3660" s="216"/>
    </row>
    <row r="3661" spans="2:16">
      <c r="B3661" s="267">
        <v>46317</v>
      </c>
      <c r="C3661" s="261" t="s">
        <v>11696</v>
      </c>
      <c r="D3661" s="261" t="s">
        <v>9995</v>
      </c>
      <c r="E3661" s="261" t="s">
        <v>3043</v>
      </c>
      <c r="F3661" s="261">
        <v>535.68395549058914</v>
      </c>
      <c r="G3661" s="261" t="s">
        <v>2990</v>
      </c>
      <c r="H3661" s="261" t="s">
        <v>2866</v>
      </c>
      <c r="I3661" s="261" t="s">
        <v>11504</v>
      </c>
      <c r="J3661" s="213"/>
      <c r="K3661" s="214"/>
      <c r="L3661" s="214"/>
      <c r="M3661" s="214"/>
      <c r="N3661" s="214"/>
      <c r="O3661" s="214"/>
      <c r="P3661" s="216"/>
    </row>
    <row r="3662" spans="2:16">
      <c r="B3662" s="267">
        <v>46317</v>
      </c>
      <c r="C3662" s="261" t="s">
        <v>11696</v>
      </c>
      <c r="D3662" s="261" t="s">
        <v>9995</v>
      </c>
      <c r="E3662" s="261" t="s">
        <v>3043</v>
      </c>
      <c r="F3662" s="261">
        <v>696.58174768462777</v>
      </c>
      <c r="G3662" s="261" t="s">
        <v>2990</v>
      </c>
      <c r="H3662" s="261" t="s">
        <v>2865</v>
      </c>
      <c r="I3662" s="261" t="s">
        <v>11505</v>
      </c>
      <c r="J3662" s="213"/>
      <c r="K3662" s="214"/>
      <c r="L3662" s="214"/>
      <c r="M3662" s="214"/>
      <c r="N3662" s="214"/>
      <c r="O3662" s="214"/>
      <c r="P3662" s="216"/>
    </row>
    <row r="3663" spans="2:16">
      <c r="B3663" s="267">
        <v>46317</v>
      </c>
      <c r="C3663" s="261" t="s">
        <v>11696</v>
      </c>
      <c r="D3663" s="261" t="s">
        <v>9995</v>
      </c>
      <c r="E3663" s="261" t="s">
        <v>3043</v>
      </c>
      <c r="F3663" s="261">
        <v>762.5197717892006</v>
      </c>
      <c r="G3663" s="261" t="s">
        <v>2937</v>
      </c>
      <c r="H3663" s="261" t="s">
        <v>2974</v>
      </c>
      <c r="I3663" s="261" t="s">
        <v>11506</v>
      </c>
      <c r="J3663" s="213"/>
      <c r="K3663" s="214"/>
      <c r="L3663" s="214"/>
      <c r="M3663" s="214"/>
      <c r="N3663" s="214"/>
      <c r="O3663" s="214"/>
      <c r="P3663" s="216"/>
    </row>
    <row r="3664" spans="2:16">
      <c r="B3664" s="267">
        <v>46317</v>
      </c>
      <c r="C3664" s="261" t="s">
        <v>11696</v>
      </c>
      <c r="D3664" s="261" t="s">
        <v>9995</v>
      </c>
      <c r="E3664" s="261" t="s">
        <v>3047</v>
      </c>
      <c r="F3664" s="261">
        <v>570.71979794185609</v>
      </c>
      <c r="G3664" s="261" t="s">
        <v>2975</v>
      </c>
      <c r="H3664" s="261" t="s">
        <v>2866</v>
      </c>
      <c r="I3664" s="261" t="s">
        <v>11507</v>
      </c>
      <c r="J3664" s="213"/>
      <c r="K3664" s="214"/>
      <c r="L3664" s="214"/>
      <c r="M3664" s="214"/>
      <c r="N3664" s="214"/>
      <c r="O3664" s="214"/>
      <c r="P3664" s="216"/>
    </row>
    <row r="3665" spans="2:16">
      <c r="B3665" s="267">
        <v>46317</v>
      </c>
      <c r="C3665" s="261" t="s">
        <v>11696</v>
      </c>
      <c r="D3665" s="261" t="s">
        <v>9995</v>
      </c>
      <c r="E3665" s="261" t="s">
        <v>3047</v>
      </c>
      <c r="F3665" s="261">
        <v>571.37029356975108</v>
      </c>
      <c r="G3665" s="261" t="s">
        <v>2975</v>
      </c>
      <c r="H3665" s="261" t="s">
        <v>2975</v>
      </c>
      <c r="I3665" s="261" t="s">
        <v>11508</v>
      </c>
      <c r="J3665" s="213"/>
      <c r="K3665" s="214"/>
      <c r="L3665" s="214"/>
      <c r="M3665" s="214"/>
      <c r="N3665" s="214"/>
      <c r="O3665" s="214"/>
      <c r="P3665" s="216"/>
    </row>
    <row r="3666" spans="2:16">
      <c r="B3666" s="267">
        <v>46317</v>
      </c>
      <c r="C3666" s="261" t="s">
        <v>11696</v>
      </c>
      <c r="D3666" s="261" t="s">
        <v>9995</v>
      </c>
      <c r="E3666" s="261" t="s">
        <v>3047</v>
      </c>
      <c r="F3666" s="261">
        <v>429.07946899905801</v>
      </c>
      <c r="G3666" s="261" t="s">
        <v>2922</v>
      </c>
      <c r="H3666" s="261" t="s">
        <v>2922</v>
      </c>
      <c r="I3666" s="261" t="s">
        <v>11509</v>
      </c>
      <c r="J3666" s="213"/>
      <c r="K3666" s="214"/>
      <c r="L3666" s="214"/>
      <c r="M3666" s="214"/>
      <c r="N3666" s="214"/>
      <c r="O3666" s="214"/>
      <c r="P3666" s="216"/>
    </row>
    <row r="3667" spans="2:16">
      <c r="B3667" s="267">
        <v>46317</v>
      </c>
      <c r="C3667" s="261" t="s">
        <v>11696</v>
      </c>
      <c r="D3667" s="261" t="s">
        <v>9995</v>
      </c>
      <c r="E3667" s="261" t="s">
        <v>3047</v>
      </c>
      <c r="F3667" s="261">
        <v>431.52026882208878</v>
      </c>
      <c r="G3667" s="261" t="s">
        <v>2922</v>
      </c>
      <c r="H3667" s="261" t="s">
        <v>2918</v>
      </c>
      <c r="I3667" s="261" t="s">
        <v>11510</v>
      </c>
      <c r="J3667" s="213"/>
      <c r="K3667" s="214"/>
      <c r="L3667" s="214"/>
      <c r="M3667" s="214"/>
      <c r="N3667" s="214"/>
      <c r="O3667" s="214"/>
      <c r="P3667" s="216"/>
    </row>
    <row r="3668" spans="2:16">
      <c r="B3668" s="267">
        <v>46317</v>
      </c>
      <c r="C3668" s="261" t="s">
        <v>11696</v>
      </c>
      <c r="D3668" s="261" t="s">
        <v>9995</v>
      </c>
      <c r="E3668" s="261" t="s">
        <v>3047</v>
      </c>
      <c r="F3668" s="261">
        <v>865.69623347849119</v>
      </c>
      <c r="G3668" s="261" t="s">
        <v>11511</v>
      </c>
      <c r="H3668" s="261" t="s">
        <v>2974</v>
      </c>
      <c r="I3668" s="261" t="s">
        <v>11512</v>
      </c>
      <c r="J3668" s="213"/>
      <c r="K3668" s="214"/>
      <c r="L3668" s="214"/>
      <c r="M3668" s="214"/>
      <c r="N3668" s="214"/>
      <c r="O3668" s="214"/>
      <c r="P3668" s="216"/>
    </row>
    <row r="3669" spans="2:16">
      <c r="B3669" s="267">
        <v>46317</v>
      </c>
      <c r="C3669" s="261" t="s">
        <v>11696</v>
      </c>
      <c r="D3669" s="261" t="s">
        <v>9995</v>
      </c>
      <c r="E3669" s="261" t="s">
        <v>3047</v>
      </c>
      <c r="F3669" s="261">
        <v>473.45700393244618</v>
      </c>
      <c r="G3669" s="261" t="s">
        <v>2939</v>
      </c>
      <c r="H3669" s="261" t="s">
        <v>2916</v>
      </c>
      <c r="I3669" s="261" t="s">
        <v>11513</v>
      </c>
      <c r="J3669" s="213"/>
      <c r="K3669" s="214"/>
      <c r="L3669" s="214"/>
      <c r="M3669" s="214"/>
      <c r="N3669" s="214"/>
      <c r="O3669" s="214"/>
      <c r="P3669" s="216"/>
    </row>
    <row r="3670" spans="2:16">
      <c r="B3670" s="267">
        <v>46317</v>
      </c>
      <c r="C3670" s="261" t="s">
        <v>11696</v>
      </c>
      <c r="D3670" s="261" t="s">
        <v>9995</v>
      </c>
      <c r="E3670" s="261" t="s">
        <v>3047</v>
      </c>
      <c r="F3670" s="261">
        <v>445.1275477539748</v>
      </c>
      <c r="G3670" s="261" t="s">
        <v>2939</v>
      </c>
      <c r="H3670" s="261" t="s">
        <v>2917</v>
      </c>
      <c r="I3670" s="261" t="s">
        <v>11514</v>
      </c>
      <c r="J3670" s="213"/>
      <c r="K3670" s="214"/>
      <c r="L3670" s="214"/>
      <c r="M3670" s="214"/>
      <c r="N3670" s="214"/>
      <c r="O3670" s="214"/>
      <c r="P3670" s="216"/>
    </row>
    <row r="3671" spans="2:16">
      <c r="B3671" s="267">
        <v>46317</v>
      </c>
      <c r="C3671" s="261" t="s">
        <v>11696</v>
      </c>
      <c r="D3671" s="261" t="s">
        <v>9995</v>
      </c>
      <c r="E3671" s="261" t="s">
        <v>3047</v>
      </c>
      <c r="F3671" s="261">
        <v>513.97068545315415</v>
      </c>
      <c r="G3671" s="261" t="s">
        <v>2939</v>
      </c>
      <c r="H3671" s="261" t="s">
        <v>2977</v>
      </c>
      <c r="I3671" s="261" t="s">
        <v>11515</v>
      </c>
      <c r="J3671" s="213"/>
      <c r="K3671" s="214"/>
      <c r="L3671" s="214"/>
      <c r="M3671" s="214"/>
      <c r="N3671" s="214"/>
      <c r="O3671" s="214"/>
      <c r="P3671" s="216"/>
    </row>
    <row r="3672" spans="2:16">
      <c r="B3672" s="267">
        <v>46317</v>
      </c>
      <c r="C3672" s="261" t="s">
        <v>11696</v>
      </c>
      <c r="D3672" s="261" t="s">
        <v>9995</v>
      </c>
      <c r="E3672" s="261" t="s">
        <v>3047</v>
      </c>
      <c r="F3672" s="261">
        <v>419.99917706288397</v>
      </c>
      <c r="G3672" s="261" t="s">
        <v>2864</v>
      </c>
      <c r="H3672" s="261" t="s">
        <v>2935</v>
      </c>
      <c r="I3672" s="261" t="s">
        <v>11516</v>
      </c>
      <c r="J3672" s="213"/>
      <c r="K3672" s="214"/>
      <c r="L3672" s="214"/>
      <c r="M3672" s="214"/>
      <c r="N3672" s="214"/>
      <c r="O3672" s="214"/>
      <c r="P3672" s="216"/>
    </row>
    <row r="3673" spans="2:16">
      <c r="B3673" s="267">
        <v>46317</v>
      </c>
      <c r="C3673" s="261" t="s">
        <v>11696</v>
      </c>
      <c r="D3673" s="261" t="s">
        <v>9995</v>
      </c>
      <c r="E3673" s="261" t="s">
        <v>3047</v>
      </c>
      <c r="F3673" s="261">
        <v>504.05972948297858</v>
      </c>
      <c r="G3673" s="261" t="s">
        <v>2938</v>
      </c>
      <c r="H3673" s="261" t="s">
        <v>2918</v>
      </c>
      <c r="I3673" s="261" t="s">
        <v>11517</v>
      </c>
      <c r="J3673" s="213"/>
      <c r="K3673" s="214"/>
      <c r="L3673" s="214"/>
      <c r="M3673" s="214"/>
      <c r="N3673" s="214"/>
      <c r="O3673" s="214"/>
      <c r="P3673" s="216"/>
    </row>
    <row r="3674" spans="2:16">
      <c r="B3674" s="267">
        <v>46317</v>
      </c>
      <c r="C3674" s="261" t="s">
        <v>11696</v>
      </c>
      <c r="D3674" s="261" t="s">
        <v>9995</v>
      </c>
      <c r="E3674" s="261" t="s">
        <v>3047</v>
      </c>
      <c r="F3674" s="261">
        <v>504.06353484466672</v>
      </c>
      <c r="G3674" s="261" t="s">
        <v>2938</v>
      </c>
      <c r="H3674" s="261" t="s">
        <v>2917</v>
      </c>
      <c r="I3674" s="261" t="s">
        <v>11518</v>
      </c>
      <c r="J3674" s="213"/>
      <c r="K3674" s="214"/>
      <c r="L3674" s="214"/>
      <c r="M3674" s="214"/>
      <c r="N3674" s="214"/>
      <c r="O3674" s="214"/>
      <c r="P3674" s="216"/>
    </row>
    <row r="3675" spans="2:16">
      <c r="B3675" s="267">
        <v>46317</v>
      </c>
      <c r="C3675" s="261" t="s">
        <v>11696</v>
      </c>
      <c r="D3675" s="261" t="s">
        <v>9995</v>
      </c>
      <c r="E3675" s="261" t="s">
        <v>3047</v>
      </c>
      <c r="F3675" s="261">
        <v>504.05971701070672</v>
      </c>
      <c r="G3675" s="261" t="s">
        <v>2938</v>
      </c>
      <c r="H3675" s="261" t="s">
        <v>2916</v>
      </c>
      <c r="I3675" s="261" t="s">
        <v>11519</v>
      </c>
      <c r="J3675" s="213"/>
      <c r="K3675" s="214"/>
      <c r="L3675" s="214"/>
      <c r="M3675" s="214"/>
      <c r="N3675" s="214"/>
      <c r="O3675" s="214"/>
      <c r="P3675" s="216"/>
    </row>
    <row r="3676" spans="2:16">
      <c r="B3676" s="267">
        <v>46317</v>
      </c>
      <c r="C3676" s="261" t="s">
        <v>11696</v>
      </c>
      <c r="D3676" s="261" t="s">
        <v>9995</v>
      </c>
      <c r="E3676" s="261" t="s">
        <v>3047</v>
      </c>
      <c r="F3676" s="261">
        <v>537.44927868247032</v>
      </c>
      <c r="G3676" s="261" t="s">
        <v>2938</v>
      </c>
      <c r="H3676" s="261" t="s">
        <v>2978</v>
      </c>
      <c r="I3676" s="261" t="s">
        <v>11520</v>
      </c>
      <c r="J3676" s="213"/>
      <c r="K3676" s="214"/>
      <c r="L3676" s="214"/>
      <c r="M3676" s="214"/>
      <c r="N3676" s="214"/>
      <c r="O3676" s="214"/>
      <c r="P3676" s="216"/>
    </row>
    <row r="3677" spans="2:16">
      <c r="B3677" s="267">
        <v>46317</v>
      </c>
      <c r="C3677" s="261" t="s">
        <v>11696</v>
      </c>
      <c r="D3677" s="261" t="s">
        <v>9995</v>
      </c>
      <c r="E3677" s="261" t="s">
        <v>3047</v>
      </c>
      <c r="F3677" s="261">
        <v>509.19834098778671</v>
      </c>
      <c r="G3677" s="261" t="s">
        <v>2938</v>
      </c>
      <c r="H3677" s="261" t="s">
        <v>2975</v>
      </c>
      <c r="I3677" s="261" t="s">
        <v>11521</v>
      </c>
      <c r="J3677" s="213"/>
      <c r="K3677" s="214"/>
      <c r="L3677" s="214"/>
      <c r="M3677" s="214"/>
      <c r="N3677" s="214"/>
      <c r="O3677" s="214"/>
      <c r="P3677" s="216"/>
    </row>
    <row r="3678" spans="2:16">
      <c r="B3678" s="267">
        <v>46317</v>
      </c>
      <c r="C3678" s="261" t="s">
        <v>11696</v>
      </c>
      <c r="D3678" s="261" t="s">
        <v>9995</v>
      </c>
      <c r="E3678" s="261" t="s">
        <v>3047</v>
      </c>
      <c r="F3678" s="261">
        <v>448.18165814131498</v>
      </c>
      <c r="G3678" s="261" t="s">
        <v>7327</v>
      </c>
      <c r="H3678" s="261" t="s">
        <v>2975</v>
      </c>
      <c r="I3678" s="261" t="s">
        <v>11522</v>
      </c>
      <c r="J3678" s="213"/>
      <c r="K3678" s="214"/>
      <c r="L3678" s="214"/>
      <c r="M3678" s="214"/>
      <c r="N3678" s="214"/>
      <c r="O3678" s="214"/>
      <c r="P3678" s="216"/>
    </row>
    <row r="3679" spans="2:16">
      <c r="B3679" s="267">
        <v>46317</v>
      </c>
      <c r="C3679" s="261" t="s">
        <v>11714</v>
      </c>
      <c r="D3679" s="261" t="s">
        <v>9995</v>
      </c>
      <c r="E3679" s="261" t="s">
        <v>7409</v>
      </c>
      <c r="F3679" s="261">
        <v>600.53547711623833</v>
      </c>
      <c r="G3679" s="261" t="s">
        <v>7331</v>
      </c>
      <c r="H3679" s="261" t="s">
        <v>2987</v>
      </c>
      <c r="I3679" s="261" t="s">
        <v>11523</v>
      </c>
      <c r="J3679" s="213"/>
      <c r="K3679" s="214"/>
      <c r="L3679" s="214"/>
      <c r="M3679" s="214"/>
      <c r="N3679" s="214"/>
      <c r="O3679" s="214"/>
      <c r="P3679" s="216"/>
    </row>
    <row r="3680" spans="2:16">
      <c r="B3680" s="267">
        <v>46317</v>
      </c>
      <c r="C3680" s="261" t="s">
        <v>11714</v>
      </c>
      <c r="D3680" s="261" t="s">
        <v>9995</v>
      </c>
      <c r="E3680" s="261" t="s">
        <v>7409</v>
      </c>
      <c r="F3680" s="261">
        <v>397.99479558505118</v>
      </c>
      <c r="G3680" s="261" t="s">
        <v>2999</v>
      </c>
      <c r="H3680" s="261" t="s">
        <v>2977</v>
      </c>
      <c r="I3680" s="261" t="s">
        <v>11524</v>
      </c>
      <c r="J3680" s="213"/>
      <c r="K3680" s="214"/>
      <c r="L3680" s="214"/>
      <c r="M3680" s="214"/>
      <c r="N3680" s="214"/>
      <c r="O3680" s="214"/>
      <c r="P3680" s="216"/>
    </row>
    <row r="3681" spans="2:16">
      <c r="B3681" s="267">
        <v>46317</v>
      </c>
      <c r="C3681" s="261" t="s">
        <v>11714</v>
      </c>
      <c r="D3681" s="261" t="s">
        <v>9995</v>
      </c>
      <c r="E3681" s="261" t="s">
        <v>7409</v>
      </c>
      <c r="F3681" s="261">
        <v>466.43809694610542</v>
      </c>
      <c r="G3681" s="261" t="s">
        <v>7331</v>
      </c>
      <c r="H3681" s="261" t="s">
        <v>2985</v>
      </c>
      <c r="I3681" s="261" t="s">
        <v>11525</v>
      </c>
      <c r="J3681" s="213"/>
      <c r="K3681" s="214"/>
      <c r="L3681" s="214"/>
      <c r="M3681" s="214"/>
      <c r="N3681" s="214"/>
      <c r="O3681" s="214"/>
      <c r="P3681" s="216"/>
    </row>
    <row r="3682" spans="2:16">
      <c r="B3682" s="267">
        <v>46317</v>
      </c>
      <c r="C3682" s="261" t="s">
        <v>11714</v>
      </c>
      <c r="D3682" s="261" t="s">
        <v>9995</v>
      </c>
      <c r="E3682" s="261" t="s">
        <v>7409</v>
      </c>
      <c r="F3682" s="261">
        <v>682.73181068710983</v>
      </c>
      <c r="G3682" s="261" t="s">
        <v>7331</v>
      </c>
      <c r="H3682" s="261" t="s">
        <v>2865</v>
      </c>
      <c r="I3682" s="261" t="s">
        <v>11526</v>
      </c>
      <c r="J3682" s="213"/>
      <c r="K3682" s="214"/>
      <c r="L3682" s="214"/>
      <c r="M3682" s="214"/>
      <c r="N3682" s="214"/>
      <c r="O3682" s="214"/>
      <c r="P3682" s="216"/>
    </row>
    <row r="3683" spans="2:16">
      <c r="B3683" s="267">
        <v>46317</v>
      </c>
      <c r="C3683" s="261" t="s">
        <v>11714</v>
      </c>
      <c r="D3683" s="261" t="s">
        <v>9995</v>
      </c>
      <c r="E3683" s="261" t="s">
        <v>7409</v>
      </c>
      <c r="F3683" s="261">
        <v>403.37601684965188</v>
      </c>
      <c r="G3683" s="261" t="s">
        <v>2999</v>
      </c>
      <c r="H3683" s="261" t="s">
        <v>2939</v>
      </c>
      <c r="I3683" s="261" t="s">
        <v>11527</v>
      </c>
      <c r="J3683" s="213"/>
      <c r="K3683" s="214"/>
      <c r="L3683" s="214"/>
      <c r="M3683" s="214"/>
      <c r="N3683" s="214"/>
      <c r="O3683" s="214"/>
      <c r="P3683" s="216"/>
    </row>
    <row r="3684" spans="2:16">
      <c r="B3684" s="267">
        <v>46317</v>
      </c>
      <c r="C3684" s="261" t="s">
        <v>11714</v>
      </c>
      <c r="D3684" s="261" t="s">
        <v>9995</v>
      </c>
      <c r="E3684" s="261" t="s">
        <v>7409</v>
      </c>
      <c r="F3684" s="261">
        <v>390.01164826843888</v>
      </c>
      <c r="G3684" s="261" t="s">
        <v>7331</v>
      </c>
      <c r="H3684" s="261" t="s">
        <v>2864</v>
      </c>
      <c r="I3684" s="261" t="s">
        <v>11528</v>
      </c>
      <c r="J3684" s="213"/>
      <c r="K3684" s="214"/>
      <c r="L3684" s="214"/>
      <c r="M3684" s="214"/>
      <c r="N3684" s="214"/>
      <c r="O3684" s="214"/>
      <c r="P3684" s="216"/>
    </row>
    <row r="3685" spans="2:16">
      <c r="B3685" s="267">
        <v>46317</v>
      </c>
      <c r="C3685" s="261" t="s">
        <v>11714</v>
      </c>
      <c r="D3685" s="261" t="s">
        <v>9995</v>
      </c>
      <c r="E3685" s="261" t="s">
        <v>7409</v>
      </c>
      <c r="F3685" s="261">
        <v>466.44102577632287</v>
      </c>
      <c r="G3685" s="261" t="s">
        <v>7331</v>
      </c>
      <c r="H3685" s="261" t="s">
        <v>3022</v>
      </c>
      <c r="I3685" s="261" t="s">
        <v>11529</v>
      </c>
      <c r="J3685" s="213"/>
      <c r="K3685" s="214"/>
      <c r="L3685" s="214"/>
      <c r="M3685" s="214"/>
      <c r="N3685" s="214"/>
      <c r="O3685" s="214"/>
      <c r="P3685" s="216"/>
    </row>
    <row r="3686" spans="2:16">
      <c r="B3686" s="267">
        <v>46317</v>
      </c>
      <c r="C3686" s="261" t="s">
        <v>11714</v>
      </c>
      <c r="D3686" s="261" t="s">
        <v>9995</v>
      </c>
      <c r="E3686" s="261" t="s">
        <v>7409</v>
      </c>
      <c r="F3686" s="261">
        <v>466.44432431273162</v>
      </c>
      <c r="G3686" s="261" t="s">
        <v>7331</v>
      </c>
      <c r="H3686" s="261" t="s">
        <v>3021</v>
      </c>
      <c r="I3686" s="261" t="s">
        <v>11530</v>
      </c>
      <c r="J3686" s="213"/>
      <c r="K3686" s="214"/>
      <c r="L3686" s="214"/>
      <c r="M3686" s="214"/>
      <c r="N3686" s="214"/>
      <c r="O3686" s="214"/>
      <c r="P3686" s="216"/>
    </row>
    <row r="3687" spans="2:16">
      <c r="B3687" s="267">
        <v>46317</v>
      </c>
      <c r="C3687" s="261" t="s">
        <v>11714</v>
      </c>
      <c r="D3687" s="261" t="s">
        <v>9995</v>
      </c>
      <c r="E3687" s="261" t="s">
        <v>7409</v>
      </c>
      <c r="F3687" s="261">
        <v>440.84583351761103</v>
      </c>
      <c r="G3687" s="261" t="s">
        <v>3000</v>
      </c>
      <c r="H3687" s="261" t="s">
        <v>7327</v>
      </c>
      <c r="I3687" s="261" t="s">
        <v>11531</v>
      </c>
      <c r="J3687" s="213"/>
      <c r="K3687" s="214"/>
      <c r="L3687" s="214"/>
      <c r="M3687" s="214"/>
      <c r="N3687" s="214"/>
      <c r="O3687" s="214"/>
      <c r="P3687" s="216"/>
    </row>
    <row r="3688" spans="2:16">
      <c r="B3688" s="267">
        <v>46317</v>
      </c>
      <c r="C3688" s="261" t="s">
        <v>11714</v>
      </c>
      <c r="D3688" s="261" t="s">
        <v>9995</v>
      </c>
      <c r="E3688" s="261" t="s">
        <v>7409</v>
      </c>
      <c r="F3688" s="261">
        <v>440.84749085828662</v>
      </c>
      <c r="G3688" s="261" t="s">
        <v>3000</v>
      </c>
      <c r="H3688" s="261" t="s">
        <v>2987</v>
      </c>
      <c r="I3688" s="261" t="s">
        <v>11532</v>
      </c>
      <c r="J3688" s="213"/>
      <c r="K3688" s="214"/>
      <c r="L3688" s="214"/>
      <c r="M3688" s="214"/>
      <c r="N3688" s="214"/>
      <c r="O3688" s="214"/>
      <c r="P3688" s="216"/>
    </row>
    <row r="3689" spans="2:16">
      <c r="B3689" s="267">
        <v>46317</v>
      </c>
      <c r="C3689" s="261" t="s">
        <v>11714</v>
      </c>
      <c r="D3689" s="261" t="s">
        <v>9995</v>
      </c>
      <c r="E3689" s="261" t="s">
        <v>7409</v>
      </c>
      <c r="F3689" s="261">
        <v>440.84743165411061</v>
      </c>
      <c r="G3689" s="261" t="s">
        <v>3000</v>
      </c>
      <c r="H3689" s="261" t="s">
        <v>2986</v>
      </c>
      <c r="I3689" s="261" t="s">
        <v>11533</v>
      </c>
      <c r="J3689" s="213"/>
      <c r="K3689" s="214"/>
      <c r="L3689" s="214"/>
      <c r="M3689" s="214"/>
      <c r="N3689" s="214"/>
      <c r="O3689" s="214"/>
      <c r="P3689" s="216"/>
    </row>
    <row r="3690" spans="2:16">
      <c r="B3690" s="267">
        <v>46317</v>
      </c>
      <c r="C3690" s="261" t="s">
        <v>11714</v>
      </c>
      <c r="D3690" s="261" t="s">
        <v>9995</v>
      </c>
      <c r="E3690" s="261" t="s">
        <v>7409</v>
      </c>
      <c r="F3690" s="261">
        <v>440.84652587398892</v>
      </c>
      <c r="G3690" s="261" t="s">
        <v>3000</v>
      </c>
      <c r="H3690" s="261" t="s">
        <v>2985</v>
      </c>
      <c r="I3690" s="261" t="s">
        <v>11534</v>
      </c>
      <c r="J3690" s="213"/>
      <c r="K3690" s="214"/>
      <c r="L3690" s="214"/>
      <c r="M3690" s="214"/>
      <c r="N3690" s="214"/>
      <c r="O3690" s="214"/>
      <c r="P3690" s="216"/>
    </row>
    <row r="3691" spans="2:16">
      <c r="B3691" s="267">
        <v>46317</v>
      </c>
      <c r="C3691" s="261" t="s">
        <v>11714</v>
      </c>
      <c r="D3691" s="261" t="s">
        <v>9995</v>
      </c>
      <c r="E3691" s="261" t="s">
        <v>7409</v>
      </c>
      <c r="F3691" s="261">
        <v>440.84906841441989</v>
      </c>
      <c r="G3691" s="261" t="s">
        <v>3000</v>
      </c>
      <c r="H3691" s="261" t="s">
        <v>3022</v>
      </c>
      <c r="I3691" s="261" t="s">
        <v>11535</v>
      </c>
      <c r="J3691" s="213"/>
      <c r="K3691" s="214"/>
      <c r="L3691" s="214"/>
      <c r="M3691" s="214"/>
      <c r="N3691" s="214"/>
      <c r="O3691" s="214"/>
      <c r="P3691" s="216"/>
    </row>
    <row r="3692" spans="2:16">
      <c r="B3692" s="267">
        <v>46317</v>
      </c>
      <c r="C3692" s="261" t="s">
        <v>11714</v>
      </c>
      <c r="D3692" s="261" t="s">
        <v>9995</v>
      </c>
      <c r="E3692" s="261" t="s">
        <v>7409</v>
      </c>
      <c r="F3692" s="261">
        <v>401.05925219738862</v>
      </c>
      <c r="G3692" s="261" t="s">
        <v>2978</v>
      </c>
      <c r="H3692" s="261" t="s">
        <v>2933</v>
      </c>
      <c r="I3692" s="261" t="s">
        <v>11536</v>
      </c>
      <c r="J3692" s="213"/>
      <c r="K3692" s="214"/>
      <c r="L3692" s="214"/>
      <c r="M3692" s="214"/>
      <c r="N3692" s="214"/>
      <c r="O3692" s="214"/>
      <c r="P3692" s="216"/>
    </row>
    <row r="3693" spans="2:16">
      <c r="B3693" s="267">
        <v>46317</v>
      </c>
      <c r="C3693" s="261" t="s">
        <v>11714</v>
      </c>
      <c r="D3693" s="261" t="s">
        <v>9995</v>
      </c>
      <c r="E3693" s="261" t="s">
        <v>7409</v>
      </c>
      <c r="F3693" s="261">
        <v>401.0587368584238</v>
      </c>
      <c r="G3693" s="261" t="s">
        <v>2978</v>
      </c>
      <c r="H3693" s="261" t="s">
        <v>2935</v>
      </c>
      <c r="I3693" s="261" t="s">
        <v>11537</v>
      </c>
      <c r="J3693" s="213"/>
      <c r="K3693" s="214"/>
      <c r="L3693" s="214"/>
      <c r="M3693" s="214"/>
      <c r="N3693" s="214"/>
      <c r="O3693" s="214"/>
      <c r="P3693" s="216"/>
    </row>
    <row r="3694" spans="2:16">
      <c r="B3694" s="267">
        <v>46317</v>
      </c>
      <c r="C3694" s="261" t="s">
        <v>11714</v>
      </c>
      <c r="D3694" s="261" t="s">
        <v>9995</v>
      </c>
      <c r="E3694" s="261" t="s">
        <v>7409</v>
      </c>
      <c r="F3694" s="261">
        <v>443.01586071774358</v>
      </c>
      <c r="G3694" s="261" t="s">
        <v>2978</v>
      </c>
      <c r="H3694" s="261" t="s">
        <v>2938</v>
      </c>
      <c r="I3694" s="261" t="s">
        <v>11538</v>
      </c>
      <c r="J3694" s="213"/>
      <c r="K3694" s="214"/>
      <c r="L3694" s="214"/>
      <c r="M3694" s="214"/>
      <c r="N3694" s="214"/>
      <c r="O3694" s="214"/>
      <c r="P3694" s="216"/>
    </row>
    <row r="3695" spans="2:16">
      <c r="B3695" s="267">
        <v>46317</v>
      </c>
      <c r="C3695" s="261" t="s">
        <v>11714</v>
      </c>
      <c r="D3695" s="261" t="s">
        <v>9995</v>
      </c>
      <c r="E3695" s="261" t="s">
        <v>7409</v>
      </c>
      <c r="F3695" s="261">
        <v>390.00714702904219</v>
      </c>
      <c r="G3695" s="261" t="s">
        <v>2978</v>
      </c>
      <c r="H3695" s="261" t="s">
        <v>2939</v>
      </c>
      <c r="I3695" s="261" t="s">
        <v>11539</v>
      </c>
      <c r="J3695" s="213"/>
      <c r="K3695" s="214"/>
      <c r="L3695" s="214"/>
      <c r="M3695" s="214"/>
      <c r="N3695" s="214"/>
      <c r="O3695" s="214"/>
      <c r="P3695" s="216"/>
    </row>
    <row r="3696" spans="2:16">
      <c r="B3696" s="267">
        <v>46317</v>
      </c>
      <c r="C3696" s="261" t="s">
        <v>11714</v>
      </c>
      <c r="D3696" s="261" t="s">
        <v>9995</v>
      </c>
      <c r="E3696" s="261" t="s">
        <v>7409</v>
      </c>
      <c r="F3696" s="261">
        <v>446.62508776411408</v>
      </c>
      <c r="G3696" s="261" t="s">
        <v>2978</v>
      </c>
      <c r="H3696" s="261" t="s">
        <v>2983</v>
      </c>
      <c r="I3696" s="261" t="s">
        <v>11540</v>
      </c>
      <c r="J3696" s="213"/>
      <c r="K3696" s="214"/>
      <c r="L3696" s="214"/>
      <c r="M3696" s="214"/>
      <c r="N3696" s="214"/>
      <c r="O3696" s="214"/>
      <c r="P3696" s="216"/>
    </row>
    <row r="3697" spans="2:16">
      <c r="B3697" s="267">
        <v>46317</v>
      </c>
      <c r="C3697" s="261" t="s">
        <v>11714</v>
      </c>
      <c r="D3697" s="261" t="s">
        <v>9995</v>
      </c>
      <c r="E3697" s="261" t="s">
        <v>7409</v>
      </c>
      <c r="F3697" s="261">
        <v>390.01385341025889</v>
      </c>
      <c r="G3697" s="261" t="s">
        <v>2978</v>
      </c>
      <c r="H3697" s="261" t="s">
        <v>2940</v>
      </c>
      <c r="I3697" s="261" t="s">
        <v>11541</v>
      </c>
      <c r="J3697" s="213"/>
      <c r="K3697" s="214"/>
      <c r="L3697" s="214"/>
      <c r="M3697" s="214"/>
      <c r="N3697" s="214"/>
      <c r="O3697" s="214"/>
      <c r="P3697" s="216"/>
    </row>
    <row r="3698" spans="2:16">
      <c r="B3698" s="267">
        <v>46317</v>
      </c>
      <c r="C3698" s="261" t="s">
        <v>11714</v>
      </c>
      <c r="D3698" s="261" t="s">
        <v>9995</v>
      </c>
      <c r="E3698" s="261" t="s">
        <v>7409</v>
      </c>
      <c r="F3698" s="261">
        <v>404.71570328203961</v>
      </c>
      <c r="G3698" s="261" t="s">
        <v>2978</v>
      </c>
      <c r="H3698" s="261" t="s">
        <v>2866</v>
      </c>
      <c r="I3698" s="261" t="s">
        <v>11542</v>
      </c>
      <c r="J3698" s="213"/>
      <c r="K3698" s="214"/>
      <c r="L3698" s="214"/>
      <c r="M3698" s="214"/>
      <c r="N3698" s="214"/>
      <c r="O3698" s="214"/>
      <c r="P3698" s="216"/>
    </row>
    <row r="3699" spans="2:16">
      <c r="B3699" s="267">
        <v>46317</v>
      </c>
      <c r="C3699" s="261" t="s">
        <v>11714</v>
      </c>
      <c r="D3699" s="261" t="s">
        <v>9995</v>
      </c>
      <c r="E3699" s="261" t="s">
        <v>7409</v>
      </c>
      <c r="F3699" s="261">
        <v>416.20950034167618</v>
      </c>
      <c r="G3699" s="261" t="s">
        <v>2864</v>
      </c>
      <c r="H3699" s="261" t="s">
        <v>2933</v>
      </c>
      <c r="I3699" s="261" t="s">
        <v>11543</v>
      </c>
      <c r="J3699" s="213"/>
      <c r="K3699" s="214"/>
      <c r="L3699" s="214"/>
      <c r="M3699" s="214"/>
      <c r="N3699" s="214"/>
      <c r="O3699" s="214"/>
      <c r="P3699" s="216"/>
    </row>
    <row r="3700" spans="2:16">
      <c r="B3700" s="267">
        <v>46317</v>
      </c>
      <c r="C3700" s="261" t="s">
        <v>11714</v>
      </c>
      <c r="D3700" s="261" t="s">
        <v>9995</v>
      </c>
      <c r="E3700" s="261" t="s">
        <v>3046</v>
      </c>
      <c r="F3700" s="261">
        <v>454.27542719803751</v>
      </c>
      <c r="G3700" s="261" t="s">
        <v>7329</v>
      </c>
      <c r="H3700" s="261" t="s">
        <v>2979</v>
      </c>
      <c r="I3700" s="261" t="s">
        <v>11544</v>
      </c>
      <c r="J3700" s="213"/>
      <c r="K3700" s="214"/>
      <c r="L3700" s="214"/>
      <c r="M3700" s="214"/>
      <c r="N3700" s="214"/>
      <c r="O3700" s="214"/>
      <c r="P3700" s="216"/>
    </row>
    <row r="3701" spans="2:16">
      <c r="B3701" s="267">
        <v>46317</v>
      </c>
      <c r="C3701" s="261" t="s">
        <v>11714</v>
      </c>
      <c r="D3701" s="261" t="s">
        <v>9995</v>
      </c>
      <c r="E3701" s="261" t="s">
        <v>3046</v>
      </c>
      <c r="F3701" s="261">
        <v>454.27363777160639</v>
      </c>
      <c r="G3701" s="261" t="s">
        <v>7329</v>
      </c>
      <c r="H3701" s="261" t="s">
        <v>2940</v>
      </c>
      <c r="I3701" s="261" t="s">
        <v>11545</v>
      </c>
      <c r="J3701" s="213"/>
      <c r="K3701" s="214"/>
      <c r="L3701" s="214"/>
      <c r="M3701" s="214"/>
      <c r="N3701" s="214"/>
      <c r="O3701" s="214"/>
      <c r="P3701" s="216"/>
    </row>
    <row r="3702" spans="2:16">
      <c r="B3702" s="267">
        <v>46317</v>
      </c>
      <c r="C3702" s="261" t="s">
        <v>11714</v>
      </c>
      <c r="D3702" s="261" t="s">
        <v>9995</v>
      </c>
      <c r="E3702" s="261" t="s">
        <v>3046</v>
      </c>
      <c r="F3702" s="261">
        <v>454.27560907416051</v>
      </c>
      <c r="G3702" s="261" t="s">
        <v>7329</v>
      </c>
      <c r="H3702" s="261" t="s">
        <v>2939</v>
      </c>
      <c r="I3702" s="261" t="s">
        <v>11546</v>
      </c>
      <c r="J3702" s="213"/>
      <c r="K3702" s="214"/>
      <c r="L3702" s="214"/>
      <c r="M3702" s="214"/>
      <c r="N3702" s="214"/>
      <c r="O3702" s="214"/>
      <c r="P3702" s="216"/>
    </row>
    <row r="3703" spans="2:16">
      <c r="B3703" s="267">
        <v>46317</v>
      </c>
      <c r="C3703" s="261" t="s">
        <v>11714</v>
      </c>
      <c r="D3703" s="261" t="s">
        <v>9995</v>
      </c>
      <c r="E3703" s="261" t="s">
        <v>3046</v>
      </c>
      <c r="F3703" s="261">
        <v>454.27726772427559</v>
      </c>
      <c r="G3703" s="261" t="s">
        <v>7329</v>
      </c>
      <c r="H3703" s="261" t="s">
        <v>2938</v>
      </c>
      <c r="I3703" s="261" t="s">
        <v>11547</v>
      </c>
      <c r="J3703" s="213"/>
      <c r="K3703" s="214"/>
      <c r="L3703" s="214"/>
      <c r="M3703" s="214"/>
      <c r="N3703" s="214"/>
      <c r="O3703" s="214"/>
      <c r="P3703" s="216"/>
    </row>
    <row r="3704" spans="2:16">
      <c r="B3704" s="267">
        <v>46317</v>
      </c>
      <c r="C3704" s="261" t="s">
        <v>11714</v>
      </c>
      <c r="D3704" s="261" t="s">
        <v>9995</v>
      </c>
      <c r="E3704" s="261" t="s">
        <v>3046</v>
      </c>
      <c r="F3704" s="261">
        <v>454.27543314360082</v>
      </c>
      <c r="G3704" s="261" t="s">
        <v>7329</v>
      </c>
      <c r="H3704" s="261" t="s">
        <v>2937</v>
      </c>
      <c r="I3704" s="261" t="s">
        <v>11548</v>
      </c>
      <c r="J3704" s="213"/>
      <c r="K3704" s="214"/>
      <c r="L3704" s="214"/>
      <c r="M3704" s="214"/>
      <c r="N3704" s="214"/>
      <c r="O3704" s="214"/>
      <c r="P3704" s="216"/>
    </row>
    <row r="3705" spans="2:16">
      <c r="B3705" s="267">
        <v>46317</v>
      </c>
      <c r="C3705" s="261" t="s">
        <v>11714</v>
      </c>
      <c r="D3705" s="261" t="s">
        <v>9995</v>
      </c>
      <c r="E3705" s="261" t="s">
        <v>3046</v>
      </c>
      <c r="F3705" s="261">
        <v>515.50224074162543</v>
      </c>
      <c r="G3705" s="261" t="s">
        <v>7329</v>
      </c>
      <c r="H3705" s="261" t="s">
        <v>2936</v>
      </c>
      <c r="I3705" s="261" t="s">
        <v>11549</v>
      </c>
      <c r="J3705" s="213"/>
      <c r="K3705" s="214"/>
      <c r="L3705" s="214"/>
      <c r="M3705" s="214"/>
      <c r="N3705" s="214"/>
      <c r="O3705" s="214"/>
      <c r="P3705" s="216"/>
    </row>
    <row r="3706" spans="2:16">
      <c r="B3706" s="267">
        <v>46317</v>
      </c>
      <c r="C3706" s="261" t="s">
        <v>11714</v>
      </c>
      <c r="D3706" s="261" t="s">
        <v>9995</v>
      </c>
      <c r="E3706" s="261" t="s">
        <v>3046</v>
      </c>
      <c r="F3706" s="261">
        <v>500.85026995930821</v>
      </c>
      <c r="G3706" s="261" t="s">
        <v>7329</v>
      </c>
      <c r="H3706" s="261" t="s">
        <v>2935</v>
      </c>
      <c r="I3706" s="261" t="s">
        <v>11550</v>
      </c>
      <c r="J3706" s="213"/>
      <c r="K3706" s="214"/>
      <c r="L3706" s="214"/>
      <c r="M3706" s="214"/>
      <c r="N3706" s="214"/>
      <c r="O3706" s="214"/>
      <c r="P3706" s="216"/>
    </row>
    <row r="3707" spans="2:16">
      <c r="B3707" s="267">
        <v>46317</v>
      </c>
      <c r="C3707" s="261" t="s">
        <v>11714</v>
      </c>
      <c r="D3707" s="261" t="s">
        <v>9995</v>
      </c>
      <c r="E3707" s="261" t="s">
        <v>3046</v>
      </c>
      <c r="F3707" s="261">
        <v>393.55342556349927</v>
      </c>
      <c r="G3707" s="261" t="s">
        <v>3000</v>
      </c>
      <c r="H3707" s="261" t="s">
        <v>2937</v>
      </c>
      <c r="I3707" s="261" t="s">
        <v>11551</v>
      </c>
      <c r="J3707" s="213"/>
      <c r="K3707" s="214"/>
      <c r="L3707" s="214"/>
      <c r="M3707" s="214"/>
      <c r="N3707" s="214"/>
      <c r="O3707" s="214"/>
      <c r="P3707" s="216"/>
    </row>
    <row r="3708" spans="2:16">
      <c r="B3708" s="267">
        <v>46317</v>
      </c>
      <c r="C3708" s="261" t="s">
        <v>11696</v>
      </c>
      <c r="D3708" s="261" t="s">
        <v>9995</v>
      </c>
      <c r="E3708" s="261" t="s">
        <v>3049</v>
      </c>
      <c r="F3708" s="261">
        <v>467.50173951080069</v>
      </c>
      <c r="G3708" s="261" t="s">
        <v>2935</v>
      </c>
      <c r="H3708" s="261" t="s">
        <v>2974</v>
      </c>
      <c r="I3708" s="261" t="s">
        <v>11552</v>
      </c>
      <c r="J3708" s="213"/>
      <c r="K3708" s="214"/>
      <c r="L3708" s="214"/>
      <c r="M3708" s="214"/>
      <c r="N3708" s="214"/>
      <c r="O3708" s="214"/>
      <c r="P3708" s="216"/>
    </row>
    <row r="3709" spans="2:16">
      <c r="B3709" s="267">
        <v>46317</v>
      </c>
      <c r="C3709" s="261" t="s">
        <v>11696</v>
      </c>
      <c r="D3709" s="261" t="s">
        <v>9995</v>
      </c>
      <c r="E3709" s="261" t="s">
        <v>3049</v>
      </c>
      <c r="F3709" s="261">
        <v>702.07404074631631</v>
      </c>
      <c r="G3709" s="261" t="s">
        <v>2988</v>
      </c>
      <c r="H3709" s="261" t="s">
        <v>2922</v>
      </c>
      <c r="I3709" s="261" t="s">
        <v>11553</v>
      </c>
      <c r="J3709" s="213"/>
      <c r="K3709" s="214"/>
      <c r="L3709" s="214"/>
      <c r="M3709" s="214"/>
      <c r="N3709" s="214"/>
      <c r="O3709" s="214"/>
      <c r="P3709" s="216"/>
    </row>
    <row r="3710" spans="2:16">
      <c r="B3710" s="267">
        <v>46317</v>
      </c>
      <c r="C3710" s="261" t="s">
        <v>11696</v>
      </c>
      <c r="D3710" s="261" t="s">
        <v>9995</v>
      </c>
      <c r="E3710" s="261" t="s">
        <v>3049</v>
      </c>
      <c r="F3710" s="261">
        <v>543.88151733204722</v>
      </c>
      <c r="G3710" s="261" t="s">
        <v>2988</v>
      </c>
      <c r="H3710" s="261" t="s">
        <v>2918</v>
      </c>
      <c r="I3710" s="261" t="s">
        <v>11554</v>
      </c>
      <c r="J3710" s="213"/>
      <c r="K3710" s="214"/>
      <c r="L3710" s="214"/>
      <c r="M3710" s="214"/>
      <c r="N3710" s="214"/>
      <c r="O3710" s="214"/>
      <c r="P3710" s="216"/>
    </row>
    <row r="3711" spans="2:16">
      <c r="B3711" s="267">
        <v>46317</v>
      </c>
      <c r="C3711" s="261" t="s">
        <v>11696</v>
      </c>
      <c r="D3711" s="261" t="s">
        <v>9995</v>
      </c>
      <c r="E3711" s="261" t="s">
        <v>3049</v>
      </c>
      <c r="F3711" s="261">
        <v>507.61928436160088</v>
      </c>
      <c r="G3711" s="261" t="s">
        <v>2988</v>
      </c>
      <c r="H3711" s="261" t="s">
        <v>2917</v>
      </c>
      <c r="I3711" s="261" t="s">
        <v>11555</v>
      </c>
      <c r="J3711" s="213"/>
      <c r="K3711" s="214"/>
      <c r="L3711" s="214"/>
      <c r="M3711" s="214"/>
      <c r="N3711" s="214"/>
      <c r="O3711" s="214"/>
      <c r="P3711" s="216"/>
    </row>
    <row r="3712" spans="2:16">
      <c r="B3712" s="267">
        <v>46317</v>
      </c>
      <c r="C3712" s="261" t="s">
        <v>11696</v>
      </c>
      <c r="D3712" s="261" t="s">
        <v>9995</v>
      </c>
      <c r="E3712" s="261" t="s">
        <v>3049</v>
      </c>
      <c r="F3712" s="261">
        <v>507.62296870350838</v>
      </c>
      <c r="G3712" s="261" t="s">
        <v>2988</v>
      </c>
      <c r="H3712" s="261" t="s">
        <v>2916</v>
      </c>
      <c r="I3712" s="261" t="s">
        <v>11556</v>
      </c>
      <c r="J3712" s="213"/>
      <c r="K3712" s="214"/>
      <c r="L3712" s="214"/>
      <c r="M3712" s="214"/>
      <c r="N3712" s="214"/>
      <c r="O3712" s="214"/>
      <c r="P3712" s="216"/>
    </row>
    <row r="3713" spans="2:16">
      <c r="B3713" s="267">
        <v>46317</v>
      </c>
      <c r="C3713" s="261" t="s">
        <v>11696</v>
      </c>
      <c r="D3713" s="261" t="s">
        <v>9995</v>
      </c>
      <c r="E3713" s="261" t="s">
        <v>3049</v>
      </c>
      <c r="F3713" s="261">
        <v>515.92548864707351</v>
      </c>
      <c r="G3713" s="261" t="s">
        <v>2988</v>
      </c>
      <c r="H3713" s="261" t="s">
        <v>2978</v>
      </c>
      <c r="I3713" s="261" t="s">
        <v>11557</v>
      </c>
      <c r="J3713" s="213"/>
      <c r="K3713" s="214"/>
      <c r="L3713" s="214"/>
      <c r="M3713" s="214"/>
      <c r="N3713" s="214"/>
      <c r="O3713" s="214"/>
      <c r="P3713" s="216"/>
    </row>
    <row r="3714" spans="2:16">
      <c r="B3714" s="267">
        <v>46317</v>
      </c>
      <c r="C3714" s="261" t="s">
        <v>11696</v>
      </c>
      <c r="D3714" s="261" t="s">
        <v>9995</v>
      </c>
      <c r="E3714" s="261" t="s">
        <v>3049</v>
      </c>
      <c r="F3714" s="261">
        <v>510.39254353567958</v>
      </c>
      <c r="G3714" s="261" t="s">
        <v>2988</v>
      </c>
      <c r="H3714" s="261" t="s">
        <v>2977</v>
      </c>
      <c r="I3714" s="261" t="s">
        <v>11558</v>
      </c>
      <c r="J3714" s="213"/>
      <c r="K3714" s="214"/>
      <c r="L3714" s="214"/>
      <c r="M3714" s="214"/>
      <c r="N3714" s="214"/>
      <c r="O3714" s="214"/>
      <c r="P3714" s="216"/>
    </row>
    <row r="3715" spans="2:16">
      <c r="B3715" s="267">
        <v>46317</v>
      </c>
      <c r="C3715" s="261" t="s">
        <v>11696</v>
      </c>
      <c r="D3715" s="261" t="s">
        <v>9995</v>
      </c>
      <c r="E3715" s="261" t="s">
        <v>3049</v>
      </c>
      <c r="F3715" s="261">
        <v>510.39592117443681</v>
      </c>
      <c r="G3715" s="261" t="s">
        <v>2988</v>
      </c>
      <c r="H3715" s="261" t="s">
        <v>2976</v>
      </c>
      <c r="I3715" s="261" t="s">
        <v>11559</v>
      </c>
      <c r="J3715" s="213"/>
      <c r="K3715" s="214"/>
      <c r="L3715" s="214"/>
      <c r="M3715" s="214"/>
      <c r="N3715" s="214"/>
      <c r="O3715" s="214"/>
      <c r="P3715" s="216"/>
    </row>
    <row r="3716" spans="2:16">
      <c r="B3716" s="267">
        <v>46317</v>
      </c>
      <c r="C3716" s="261" t="s">
        <v>11696</v>
      </c>
      <c r="D3716" s="261" t="s">
        <v>9995</v>
      </c>
      <c r="E3716" s="261" t="s">
        <v>3049</v>
      </c>
      <c r="F3716" s="261">
        <v>552.81254113838077</v>
      </c>
      <c r="G3716" s="261" t="s">
        <v>2936</v>
      </c>
      <c r="H3716" s="261" t="s">
        <v>2938</v>
      </c>
      <c r="I3716" s="261" t="s">
        <v>11560</v>
      </c>
      <c r="J3716" s="213"/>
      <c r="K3716" s="214"/>
      <c r="L3716" s="214"/>
      <c r="M3716" s="214"/>
      <c r="N3716" s="214"/>
      <c r="O3716" s="214"/>
      <c r="P3716" s="216"/>
    </row>
    <row r="3717" spans="2:16">
      <c r="B3717" s="267">
        <v>46317</v>
      </c>
      <c r="C3717" s="261" t="s">
        <v>11696</v>
      </c>
      <c r="D3717" s="261" t="s">
        <v>9995</v>
      </c>
      <c r="E3717" s="261" t="s">
        <v>3049</v>
      </c>
      <c r="F3717" s="261">
        <v>527.68259710818529</v>
      </c>
      <c r="G3717" s="261" t="s">
        <v>2988</v>
      </c>
      <c r="H3717" s="261" t="s">
        <v>2864</v>
      </c>
      <c r="I3717" s="261" t="s">
        <v>11561</v>
      </c>
      <c r="J3717" s="213"/>
      <c r="K3717" s="214"/>
      <c r="L3717" s="214"/>
      <c r="M3717" s="214"/>
      <c r="N3717" s="214"/>
      <c r="O3717" s="214"/>
      <c r="P3717" s="216"/>
    </row>
    <row r="3718" spans="2:16">
      <c r="B3718" s="267">
        <v>46317</v>
      </c>
      <c r="C3718" s="261" t="s">
        <v>11696</v>
      </c>
      <c r="D3718" s="261" t="s">
        <v>9995</v>
      </c>
      <c r="E3718" s="261" t="s">
        <v>3049</v>
      </c>
      <c r="F3718" s="261">
        <v>510.39390885457402</v>
      </c>
      <c r="G3718" s="261" t="s">
        <v>2988</v>
      </c>
      <c r="H3718" s="261" t="s">
        <v>2866</v>
      </c>
      <c r="I3718" s="261" t="s">
        <v>11562</v>
      </c>
      <c r="J3718" s="213"/>
      <c r="K3718" s="214"/>
      <c r="L3718" s="214"/>
      <c r="M3718" s="214"/>
      <c r="N3718" s="214"/>
      <c r="O3718" s="214"/>
      <c r="P3718" s="216"/>
    </row>
    <row r="3719" spans="2:16">
      <c r="B3719" s="267">
        <v>46317</v>
      </c>
      <c r="C3719" s="261" t="s">
        <v>11696</v>
      </c>
      <c r="D3719" s="261" t="s">
        <v>9995</v>
      </c>
      <c r="E3719" s="261" t="s">
        <v>3049</v>
      </c>
      <c r="F3719" s="261">
        <v>501.45681402087212</v>
      </c>
      <c r="G3719" s="261" t="s">
        <v>2988</v>
      </c>
      <c r="H3719" s="261" t="s">
        <v>2975</v>
      </c>
      <c r="I3719" s="261" t="s">
        <v>11563</v>
      </c>
      <c r="J3719" s="213"/>
      <c r="K3719" s="214"/>
      <c r="L3719" s="214"/>
      <c r="M3719" s="214"/>
      <c r="N3719" s="214"/>
      <c r="O3719" s="214"/>
      <c r="P3719" s="216"/>
    </row>
    <row r="3720" spans="2:16">
      <c r="B3720" s="267">
        <v>46317</v>
      </c>
      <c r="C3720" s="261" t="s">
        <v>11696</v>
      </c>
      <c r="D3720" s="261" t="s">
        <v>9995</v>
      </c>
      <c r="E3720" s="261" t="s">
        <v>3049</v>
      </c>
      <c r="F3720" s="261">
        <v>503.96637984737748</v>
      </c>
      <c r="G3720" s="261" t="s">
        <v>2988</v>
      </c>
      <c r="H3720" s="261" t="s">
        <v>2974</v>
      </c>
      <c r="I3720" s="261" t="s">
        <v>11564</v>
      </c>
      <c r="J3720" s="213"/>
      <c r="K3720" s="214"/>
      <c r="L3720" s="214"/>
      <c r="M3720" s="214"/>
      <c r="N3720" s="214"/>
      <c r="O3720" s="214"/>
      <c r="P3720" s="216"/>
    </row>
    <row r="3721" spans="2:16">
      <c r="B3721" s="267">
        <v>46317</v>
      </c>
      <c r="C3721" s="261" t="s">
        <v>11696</v>
      </c>
      <c r="D3721" s="261" t="s">
        <v>9995</v>
      </c>
      <c r="E3721" s="261" t="s">
        <v>3049</v>
      </c>
      <c r="F3721" s="261">
        <v>503.96415600180632</v>
      </c>
      <c r="G3721" s="261" t="s">
        <v>2988</v>
      </c>
      <c r="H3721" s="261" t="s">
        <v>2945</v>
      </c>
      <c r="I3721" s="261" t="s">
        <v>11565</v>
      </c>
      <c r="J3721" s="213"/>
      <c r="K3721" s="214"/>
      <c r="L3721" s="214"/>
      <c r="M3721" s="214"/>
      <c r="N3721" s="214"/>
      <c r="O3721" s="214"/>
      <c r="P3721" s="216"/>
    </row>
    <row r="3722" spans="2:16">
      <c r="B3722" s="267">
        <v>46317</v>
      </c>
      <c r="C3722" s="261" t="s">
        <v>11696</v>
      </c>
      <c r="D3722" s="261" t="s">
        <v>9995</v>
      </c>
      <c r="E3722" s="261" t="s">
        <v>3049</v>
      </c>
      <c r="F3722" s="261">
        <v>459.23261945694679</v>
      </c>
      <c r="G3722" s="261" t="s">
        <v>2936</v>
      </c>
      <c r="H3722" s="261" t="s">
        <v>3021</v>
      </c>
      <c r="I3722" s="261" t="s">
        <v>11566</v>
      </c>
      <c r="J3722" s="213"/>
      <c r="K3722" s="214"/>
      <c r="L3722" s="214"/>
      <c r="M3722" s="214"/>
      <c r="N3722" s="214"/>
      <c r="O3722" s="214"/>
      <c r="P3722" s="216"/>
    </row>
    <row r="3723" spans="2:16">
      <c r="B3723" s="267">
        <v>46317</v>
      </c>
      <c r="C3723" s="261" t="s">
        <v>11696</v>
      </c>
      <c r="D3723" s="261" t="s">
        <v>9995</v>
      </c>
      <c r="E3723" s="261" t="s">
        <v>3049</v>
      </c>
      <c r="F3723" s="261">
        <v>651.62696088571101</v>
      </c>
      <c r="G3723" s="261" t="s">
        <v>2936</v>
      </c>
      <c r="H3723" s="261" t="s">
        <v>2974</v>
      </c>
      <c r="I3723" s="261" t="s">
        <v>11567</v>
      </c>
      <c r="J3723" s="213"/>
      <c r="K3723" s="214"/>
      <c r="L3723" s="214"/>
      <c r="M3723" s="214"/>
      <c r="N3723" s="214"/>
      <c r="O3723" s="214"/>
      <c r="P3723" s="216"/>
    </row>
    <row r="3724" spans="2:16">
      <c r="B3724" s="267">
        <v>46317</v>
      </c>
      <c r="C3724" s="261" t="s">
        <v>11696</v>
      </c>
      <c r="D3724" s="261" t="s">
        <v>9995</v>
      </c>
      <c r="E3724" s="261" t="s">
        <v>3049</v>
      </c>
      <c r="F3724" s="261">
        <v>482.5812611579895</v>
      </c>
      <c r="G3724" s="261" t="s">
        <v>2936</v>
      </c>
      <c r="H3724" s="261" t="s">
        <v>2945</v>
      </c>
      <c r="I3724" s="261" t="s">
        <v>11568</v>
      </c>
      <c r="J3724" s="213"/>
      <c r="K3724" s="214"/>
      <c r="L3724" s="214"/>
      <c r="M3724" s="214"/>
      <c r="N3724" s="214"/>
      <c r="O3724" s="214"/>
      <c r="P3724" s="216"/>
    </row>
    <row r="3725" spans="2:16">
      <c r="B3725" s="267">
        <v>46317</v>
      </c>
      <c r="C3725" s="261" t="s">
        <v>11696</v>
      </c>
      <c r="D3725" s="261" t="s">
        <v>9995</v>
      </c>
      <c r="E3725" s="261" t="s">
        <v>3049</v>
      </c>
      <c r="F3725" s="261">
        <v>490.31843506917357</v>
      </c>
      <c r="G3725" s="261" t="s">
        <v>2989</v>
      </c>
      <c r="H3725" s="261" t="s">
        <v>2922</v>
      </c>
      <c r="I3725" s="261" t="s">
        <v>11569</v>
      </c>
      <c r="J3725" s="213"/>
      <c r="K3725" s="214"/>
      <c r="L3725" s="214"/>
      <c r="M3725" s="214"/>
      <c r="N3725" s="214"/>
      <c r="O3725" s="214"/>
      <c r="P3725" s="216"/>
    </row>
    <row r="3726" spans="2:16">
      <c r="B3726" s="267">
        <v>46317</v>
      </c>
      <c r="C3726" s="261" t="s">
        <v>11696</v>
      </c>
      <c r="D3726" s="261" t="s">
        <v>9995</v>
      </c>
      <c r="E3726" s="261" t="s">
        <v>3049</v>
      </c>
      <c r="F3726" s="261">
        <v>456.61614224128431</v>
      </c>
      <c r="G3726" s="261" t="s">
        <v>2989</v>
      </c>
      <c r="H3726" s="261" t="s">
        <v>2945</v>
      </c>
      <c r="I3726" s="261" t="s">
        <v>11570</v>
      </c>
      <c r="J3726" s="213"/>
      <c r="K3726" s="214"/>
      <c r="L3726" s="214"/>
      <c r="M3726" s="214"/>
      <c r="N3726" s="214"/>
      <c r="O3726" s="214"/>
      <c r="P3726" s="216"/>
    </row>
    <row r="3727" spans="2:16">
      <c r="B3727" s="267">
        <v>46317</v>
      </c>
      <c r="C3727" s="261" t="s">
        <v>11696</v>
      </c>
      <c r="D3727" s="261" t="s">
        <v>9995</v>
      </c>
      <c r="E3727" s="261" t="s">
        <v>3049</v>
      </c>
      <c r="F3727" s="261">
        <v>457.93906747922301</v>
      </c>
      <c r="G3727" s="261" t="s">
        <v>2989</v>
      </c>
      <c r="H3727" s="261" t="s">
        <v>2985</v>
      </c>
      <c r="I3727" s="261" t="s">
        <v>11571</v>
      </c>
      <c r="J3727" s="213"/>
      <c r="K3727" s="214"/>
      <c r="L3727" s="214"/>
      <c r="M3727" s="214"/>
      <c r="N3727" s="214"/>
      <c r="O3727" s="214"/>
      <c r="P3727" s="216"/>
    </row>
    <row r="3728" spans="2:16">
      <c r="B3728" s="267">
        <v>46317</v>
      </c>
      <c r="C3728" s="261" t="s">
        <v>11696</v>
      </c>
      <c r="D3728" s="261" t="s">
        <v>9995</v>
      </c>
      <c r="E3728" s="261" t="s">
        <v>3049</v>
      </c>
      <c r="F3728" s="261">
        <v>461.51811701804399</v>
      </c>
      <c r="G3728" s="261" t="s">
        <v>2989</v>
      </c>
      <c r="H3728" s="261" t="s">
        <v>2864</v>
      </c>
      <c r="I3728" s="261" t="s">
        <v>11572</v>
      </c>
      <c r="J3728" s="213"/>
      <c r="K3728" s="214"/>
      <c r="L3728" s="214"/>
      <c r="M3728" s="214"/>
      <c r="N3728" s="214"/>
      <c r="O3728" s="214"/>
      <c r="P3728" s="216"/>
    </row>
    <row r="3729" spans="2:16">
      <c r="B3729" s="267">
        <v>46317</v>
      </c>
      <c r="C3729" s="261" t="s">
        <v>11696</v>
      </c>
      <c r="D3729" s="261" t="s">
        <v>9995</v>
      </c>
      <c r="E3729" s="261" t="s">
        <v>3049</v>
      </c>
      <c r="F3729" s="261">
        <v>455.76861973851919</v>
      </c>
      <c r="G3729" s="261" t="s">
        <v>2989</v>
      </c>
      <c r="H3729" s="261" t="s">
        <v>2986</v>
      </c>
      <c r="I3729" s="261" t="s">
        <v>11573</v>
      </c>
      <c r="J3729" s="213"/>
      <c r="K3729" s="214"/>
      <c r="L3729" s="214"/>
      <c r="M3729" s="214"/>
      <c r="N3729" s="214"/>
      <c r="O3729" s="214"/>
      <c r="P3729" s="216"/>
    </row>
    <row r="3730" spans="2:16">
      <c r="B3730" s="267">
        <v>46317</v>
      </c>
      <c r="C3730" s="261" t="s">
        <v>11696</v>
      </c>
      <c r="D3730" s="261" t="s">
        <v>9995</v>
      </c>
      <c r="E3730" s="261" t="s">
        <v>3049</v>
      </c>
      <c r="F3730" s="261">
        <v>600.90650368388742</v>
      </c>
      <c r="G3730" s="261" t="s">
        <v>2989</v>
      </c>
      <c r="H3730" s="261" t="s">
        <v>2865</v>
      </c>
      <c r="I3730" s="261" t="s">
        <v>11574</v>
      </c>
      <c r="J3730" s="213"/>
      <c r="K3730" s="214"/>
      <c r="L3730" s="214"/>
      <c r="M3730" s="214"/>
      <c r="N3730" s="214"/>
      <c r="O3730" s="214"/>
      <c r="P3730" s="216"/>
    </row>
    <row r="3731" spans="2:16">
      <c r="B3731" s="267">
        <v>46317</v>
      </c>
      <c r="C3731" s="261" t="s">
        <v>11714</v>
      </c>
      <c r="D3731" s="261" t="s">
        <v>9995</v>
      </c>
      <c r="E3731" s="261" t="s">
        <v>3034</v>
      </c>
      <c r="F3731" s="261">
        <v>427.51689146459103</v>
      </c>
      <c r="G3731" s="261" t="s">
        <v>2999</v>
      </c>
      <c r="H3731" s="261" t="s">
        <v>2991</v>
      </c>
      <c r="I3731" s="261" t="s">
        <v>11575</v>
      </c>
      <c r="J3731" s="213"/>
      <c r="K3731" s="214"/>
      <c r="L3731" s="214"/>
      <c r="M3731" s="214"/>
      <c r="N3731" s="214"/>
      <c r="O3731" s="214"/>
      <c r="P3731" s="216"/>
    </row>
    <row r="3732" spans="2:16">
      <c r="B3732" s="267">
        <v>46317</v>
      </c>
      <c r="C3732" s="261" t="s">
        <v>11714</v>
      </c>
      <c r="D3732" s="261" t="s">
        <v>9995</v>
      </c>
      <c r="E3732" s="261" t="s">
        <v>3034</v>
      </c>
      <c r="F3732" s="261">
        <v>784.92301465656783</v>
      </c>
      <c r="G3732" s="261"/>
      <c r="H3732" s="261" t="s">
        <v>3056</v>
      </c>
      <c r="I3732" s="261" t="s">
        <v>3055</v>
      </c>
      <c r="J3732" s="213"/>
      <c r="K3732" s="214"/>
      <c r="L3732" s="214"/>
      <c r="M3732" s="214"/>
      <c r="N3732" s="214"/>
      <c r="O3732" s="214"/>
      <c r="P3732" s="216"/>
    </row>
    <row r="3733" spans="2:16">
      <c r="B3733" s="267">
        <v>46317</v>
      </c>
      <c r="C3733" s="261" t="s">
        <v>11714</v>
      </c>
      <c r="D3733" s="261" t="s">
        <v>9995</v>
      </c>
      <c r="E3733" s="261" t="s">
        <v>3034</v>
      </c>
      <c r="F3733" s="261">
        <v>428.02079232409602</v>
      </c>
      <c r="G3733" s="261" t="s">
        <v>2999</v>
      </c>
      <c r="H3733" s="261" t="s">
        <v>2986</v>
      </c>
      <c r="I3733" s="261" t="s">
        <v>11576</v>
      </c>
      <c r="J3733" s="213"/>
      <c r="K3733" s="214"/>
      <c r="L3733" s="214"/>
      <c r="M3733" s="214"/>
      <c r="N3733" s="214"/>
      <c r="O3733" s="214"/>
      <c r="P3733" s="216"/>
    </row>
    <row r="3734" spans="2:16">
      <c r="B3734" s="267">
        <v>46317</v>
      </c>
      <c r="C3734" s="261" t="s">
        <v>11714</v>
      </c>
      <c r="D3734" s="261" t="s">
        <v>9995</v>
      </c>
      <c r="E3734" s="261" t="s">
        <v>3034</v>
      </c>
      <c r="F3734" s="261">
        <v>393.31024842732592</v>
      </c>
      <c r="G3734" s="261" t="s">
        <v>2918</v>
      </c>
      <c r="H3734" s="261" t="s">
        <v>2938</v>
      </c>
      <c r="I3734" s="261" t="s">
        <v>11577</v>
      </c>
      <c r="J3734" s="213"/>
      <c r="K3734" s="214"/>
      <c r="L3734" s="214"/>
      <c r="M3734" s="214"/>
      <c r="N3734" s="214"/>
      <c r="O3734" s="214"/>
      <c r="P3734" s="216"/>
    </row>
    <row r="3735" spans="2:16">
      <c r="B3735" s="267">
        <v>46317</v>
      </c>
      <c r="C3735" s="261" t="s">
        <v>11714</v>
      </c>
      <c r="D3735" s="261" t="s">
        <v>9995</v>
      </c>
      <c r="E3735" s="261" t="s">
        <v>3034</v>
      </c>
      <c r="F3735" s="261">
        <v>285.49610463622957</v>
      </c>
      <c r="G3735" s="261"/>
      <c r="H3735" s="261"/>
      <c r="I3735" s="261" t="s">
        <v>3055</v>
      </c>
      <c r="J3735" s="213"/>
      <c r="K3735" s="214"/>
      <c r="L3735" s="214"/>
      <c r="M3735" s="214"/>
      <c r="N3735" s="214"/>
      <c r="O3735" s="214"/>
      <c r="P3735" s="216"/>
    </row>
    <row r="3736" spans="2:16">
      <c r="B3736" s="267">
        <v>46317</v>
      </c>
      <c r="C3736" s="261" t="s">
        <v>11714</v>
      </c>
      <c r="D3736" s="261" t="s">
        <v>9995</v>
      </c>
      <c r="E3736" s="261" t="s">
        <v>3034</v>
      </c>
      <c r="F3736" s="261">
        <v>464.50440119160339</v>
      </c>
      <c r="G3736" s="261" t="s">
        <v>2918</v>
      </c>
      <c r="H3736" s="261" t="s">
        <v>3021</v>
      </c>
      <c r="I3736" s="261" t="s">
        <v>11578</v>
      </c>
      <c r="J3736" s="213"/>
      <c r="K3736" s="214"/>
      <c r="L3736" s="214"/>
      <c r="M3736" s="214"/>
      <c r="N3736" s="214"/>
      <c r="O3736" s="214"/>
      <c r="P3736" s="216"/>
    </row>
    <row r="3737" spans="2:16">
      <c r="B3737" s="267">
        <v>46317</v>
      </c>
      <c r="C3737" s="261" t="s">
        <v>11714</v>
      </c>
      <c r="D3737" s="261" t="s">
        <v>9995</v>
      </c>
      <c r="E3737" s="261" t="s">
        <v>3034</v>
      </c>
      <c r="F3737" s="261">
        <v>464.50056744972238</v>
      </c>
      <c r="G3737" s="261" t="s">
        <v>2918</v>
      </c>
      <c r="H3737" s="261" t="s">
        <v>2984</v>
      </c>
      <c r="I3737" s="261" t="s">
        <v>11579</v>
      </c>
      <c r="J3737" s="213"/>
      <c r="K3737" s="214"/>
      <c r="L3737" s="214"/>
      <c r="M3737" s="214"/>
      <c r="N3737" s="214"/>
      <c r="O3737" s="214"/>
      <c r="P3737" s="216"/>
    </row>
    <row r="3738" spans="2:16">
      <c r="B3738" s="267">
        <v>46317</v>
      </c>
      <c r="C3738" s="261" t="s">
        <v>11714</v>
      </c>
      <c r="D3738" s="261" t="s">
        <v>9995</v>
      </c>
      <c r="E3738" s="261" t="s">
        <v>3034</v>
      </c>
      <c r="F3738" s="261">
        <v>378.39703123085201</v>
      </c>
      <c r="G3738" s="261" t="s">
        <v>2918</v>
      </c>
      <c r="H3738" s="261" t="s">
        <v>2939</v>
      </c>
      <c r="I3738" s="261" t="s">
        <v>11580</v>
      </c>
      <c r="J3738" s="213"/>
      <c r="K3738" s="214"/>
      <c r="L3738" s="214"/>
      <c r="M3738" s="214"/>
      <c r="N3738" s="214"/>
      <c r="O3738" s="214"/>
      <c r="P3738" s="216"/>
    </row>
    <row r="3739" spans="2:16">
      <c r="B3739" s="267">
        <v>46317</v>
      </c>
      <c r="C3739" s="261" t="s">
        <v>11714</v>
      </c>
      <c r="D3739" s="261" t="s">
        <v>9995</v>
      </c>
      <c r="E3739" s="261" t="s">
        <v>3034</v>
      </c>
      <c r="F3739" s="261">
        <v>362.50927756540477</v>
      </c>
      <c r="G3739" s="261" t="s">
        <v>2918</v>
      </c>
      <c r="H3739" s="261" t="s">
        <v>2940</v>
      </c>
      <c r="I3739" s="261" t="s">
        <v>11581</v>
      </c>
      <c r="J3739" s="213"/>
      <c r="K3739" s="214"/>
      <c r="L3739" s="214"/>
      <c r="M3739" s="214"/>
      <c r="N3739" s="214"/>
      <c r="O3739" s="214"/>
      <c r="P3739" s="216"/>
    </row>
    <row r="3740" spans="2:16">
      <c r="B3740" s="267">
        <v>46317</v>
      </c>
      <c r="C3740" s="261" t="s">
        <v>11714</v>
      </c>
      <c r="D3740" s="261" t="s">
        <v>9995</v>
      </c>
      <c r="E3740" s="261" t="s">
        <v>3034</v>
      </c>
      <c r="F3740" s="261">
        <v>383.14625697769219</v>
      </c>
      <c r="G3740" s="261" t="s">
        <v>2865</v>
      </c>
      <c r="H3740" s="261" t="s">
        <v>2945</v>
      </c>
      <c r="I3740" s="261" t="s">
        <v>11582</v>
      </c>
      <c r="J3740" s="213"/>
      <c r="K3740" s="214"/>
      <c r="L3740" s="214"/>
      <c r="M3740" s="214"/>
      <c r="N3740" s="214"/>
      <c r="O3740" s="214"/>
      <c r="P3740" s="216"/>
    </row>
    <row r="3741" spans="2:16">
      <c r="B3741" s="267">
        <v>46317</v>
      </c>
      <c r="C3741" s="261" t="s">
        <v>11714</v>
      </c>
      <c r="D3741" s="261" t="s">
        <v>9995</v>
      </c>
      <c r="E3741" s="261" t="s">
        <v>3034</v>
      </c>
      <c r="F3741" s="261">
        <v>450.034163990058</v>
      </c>
      <c r="G3741" s="261" t="s">
        <v>2865</v>
      </c>
      <c r="H3741" s="261" t="s">
        <v>2980</v>
      </c>
      <c r="I3741" s="261" t="s">
        <v>11583</v>
      </c>
      <c r="J3741" s="213"/>
      <c r="K3741" s="214"/>
      <c r="L3741" s="214"/>
      <c r="M3741" s="214"/>
      <c r="N3741" s="214"/>
      <c r="O3741" s="214"/>
      <c r="P3741" s="216"/>
    </row>
    <row r="3742" spans="2:16">
      <c r="B3742" s="267">
        <v>46317</v>
      </c>
      <c r="C3742" s="261" t="s">
        <v>11714</v>
      </c>
      <c r="D3742" s="261" t="s">
        <v>9995</v>
      </c>
      <c r="E3742" s="261" t="s">
        <v>3034</v>
      </c>
      <c r="F3742" s="261">
        <v>383.14625392947352</v>
      </c>
      <c r="G3742" s="261" t="s">
        <v>2865</v>
      </c>
      <c r="H3742" s="261" t="s">
        <v>2974</v>
      </c>
      <c r="I3742" s="261" t="s">
        <v>11584</v>
      </c>
      <c r="J3742" s="213"/>
      <c r="K3742" s="214"/>
      <c r="L3742" s="214"/>
      <c r="M3742" s="214"/>
      <c r="N3742" s="214"/>
      <c r="O3742" s="214"/>
      <c r="P3742" s="216"/>
    </row>
    <row r="3743" spans="2:16">
      <c r="B3743" s="267">
        <v>46317</v>
      </c>
      <c r="C3743" s="261" t="s">
        <v>11714</v>
      </c>
      <c r="D3743" s="261" t="s">
        <v>9995</v>
      </c>
      <c r="E3743" s="261" t="s">
        <v>3034</v>
      </c>
      <c r="F3743" s="261">
        <v>220.82977686380039</v>
      </c>
      <c r="G3743" s="261" t="s">
        <v>2916</v>
      </c>
      <c r="H3743" s="261" t="s">
        <v>7894</v>
      </c>
      <c r="I3743" s="261" t="s">
        <v>11585</v>
      </c>
      <c r="J3743" s="213"/>
      <c r="K3743" s="214"/>
      <c r="L3743" s="214"/>
      <c r="M3743" s="214"/>
      <c r="N3743" s="214"/>
      <c r="O3743" s="214"/>
      <c r="P3743" s="216"/>
    </row>
    <row r="3744" spans="2:16">
      <c r="B3744" s="267">
        <v>46317</v>
      </c>
      <c r="C3744" s="261" t="s">
        <v>11714</v>
      </c>
      <c r="D3744" s="261" t="s">
        <v>9995</v>
      </c>
      <c r="E3744" s="261" t="s">
        <v>3034</v>
      </c>
      <c r="F3744" s="261">
        <v>219.85045194881971</v>
      </c>
      <c r="G3744" s="261" t="s">
        <v>2916</v>
      </c>
      <c r="H3744" s="261" t="s">
        <v>3061</v>
      </c>
      <c r="I3744" s="261" t="s">
        <v>11586</v>
      </c>
      <c r="J3744" s="213"/>
      <c r="K3744" s="214"/>
      <c r="L3744" s="214"/>
      <c r="M3744" s="214"/>
      <c r="N3744" s="214"/>
      <c r="O3744" s="214"/>
      <c r="P3744" s="216"/>
    </row>
    <row r="3745" spans="2:16">
      <c r="B3745" s="267">
        <v>46317</v>
      </c>
      <c r="C3745" s="261" t="s">
        <v>11714</v>
      </c>
      <c r="D3745" s="261" t="s">
        <v>9995</v>
      </c>
      <c r="E3745" s="261" t="s">
        <v>3034</v>
      </c>
      <c r="F3745" s="261">
        <v>441.65575062902639</v>
      </c>
      <c r="G3745" s="261" t="s">
        <v>2916</v>
      </c>
      <c r="H3745" s="261" t="s">
        <v>2937</v>
      </c>
      <c r="I3745" s="261" t="s">
        <v>11587</v>
      </c>
      <c r="J3745" s="213"/>
      <c r="K3745" s="214"/>
      <c r="L3745" s="214"/>
      <c r="M3745" s="214"/>
      <c r="N3745" s="214"/>
      <c r="O3745" s="214"/>
      <c r="P3745" s="216"/>
    </row>
    <row r="3746" spans="2:16">
      <c r="B3746" s="267">
        <v>46317</v>
      </c>
      <c r="C3746" s="261" t="s">
        <v>11714</v>
      </c>
      <c r="D3746" s="261" t="s">
        <v>9995</v>
      </c>
      <c r="E3746" s="261" t="s">
        <v>3034</v>
      </c>
      <c r="F3746" s="261">
        <v>458.01279360428452</v>
      </c>
      <c r="G3746" s="261" t="s">
        <v>2978</v>
      </c>
      <c r="H3746" s="261" t="s">
        <v>2985</v>
      </c>
      <c r="I3746" s="261" t="s">
        <v>11588</v>
      </c>
      <c r="J3746" s="213"/>
      <c r="K3746" s="214"/>
      <c r="L3746" s="214"/>
      <c r="M3746" s="214"/>
      <c r="N3746" s="214"/>
      <c r="O3746" s="214"/>
      <c r="P3746" s="216"/>
    </row>
    <row r="3747" spans="2:16">
      <c r="B3747" s="267">
        <v>46317</v>
      </c>
      <c r="C3747" s="261" t="s">
        <v>11714</v>
      </c>
      <c r="D3747" s="261" t="s">
        <v>9995</v>
      </c>
      <c r="E3747" s="261" t="s">
        <v>3034</v>
      </c>
      <c r="F3747" s="261">
        <v>458.01381523814052</v>
      </c>
      <c r="G3747" s="261" t="s">
        <v>2978</v>
      </c>
      <c r="H3747" s="261" t="s">
        <v>3022</v>
      </c>
      <c r="I3747" s="261" t="s">
        <v>11589</v>
      </c>
      <c r="J3747" s="213"/>
      <c r="K3747" s="214"/>
      <c r="L3747" s="214"/>
      <c r="M3747" s="214"/>
      <c r="N3747" s="214"/>
      <c r="O3747" s="214"/>
      <c r="P3747" s="216"/>
    </row>
    <row r="3748" spans="2:16">
      <c r="B3748" s="267">
        <v>46317</v>
      </c>
      <c r="C3748" s="261" t="s">
        <v>11714</v>
      </c>
      <c r="D3748" s="261" t="s">
        <v>9995</v>
      </c>
      <c r="E3748" s="261" t="s">
        <v>3034</v>
      </c>
      <c r="F3748" s="261">
        <v>463.07311769062647</v>
      </c>
      <c r="G3748" s="261" t="s">
        <v>2864</v>
      </c>
      <c r="H3748" s="261" t="s">
        <v>2989</v>
      </c>
      <c r="I3748" s="261" t="s">
        <v>11590</v>
      </c>
      <c r="J3748" s="213"/>
      <c r="K3748" s="214"/>
      <c r="L3748" s="214"/>
      <c r="M3748" s="214"/>
      <c r="N3748" s="214"/>
      <c r="O3748" s="214"/>
      <c r="P3748" s="216"/>
    </row>
    <row r="3749" spans="2:16">
      <c r="B3749" s="267">
        <v>46317</v>
      </c>
      <c r="C3749" s="261" t="s">
        <v>11716</v>
      </c>
      <c r="D3749" s="261" t="s">
        <v>9995</v>
      </c>
      <c r="E3749" s="261" t="s">
        <v>3036</v>
      </c>
      <c r="F3749" s="261">
        <v>1633.6268006444591</v>
      </c>
      <c r="G3749" s="261"/>
      <c r="H3749" s="261"/>
      <c r="I3749" s="261" t="s">
        <v>3055</v>
      </c>
      <c r="J3749" s="213"/>
      <c r="K3749" s="214"/>
      <c r="L3749" s="214"/>
      <c r="M3749" s="214"/>
      <c r="N3749" s="214"/>
      <c r="O3749" s="214"/>
      <c r="P3749" s="216"/>
    </row>
    <row r="3750" spans="2:16">
      <c r="B3750" s="267">
        <v>46317</v>
      </c>
      <c r="C3750" s="261" t="s">
        <v>11716</v>
      </c>
      <c r="D3750" s="261" t="s">
        <v>9995</v>
      </c>
      <c r="E3750" s="261" t="s">
        <v>3036</v>
      </c>
      <c r="F3750" s="261">
        <v>2132.6924322356431</v>
      </c>
      <c r="G3750" s="261"/>
      <c r="H3750" s="261"/>
      <c r="I3750" s="261" t="s">
        <v>3055</v>
      </c>
      <c r="J3750" s="213"/>
      <c r="K3750" s="214"/>
      <c r="L3750" s="214"/>
      <c r="M3750" s="214"/>
      <c r="N3750" s="214"/>
      <c r="O3750" s="214"/>
      <c r="P3750" s="216"/>
    </row>
    <row r="3751" spans="2:16">
      <c r="B3751" s="267">
        <v>46317</v>
      </c>
      <c r="C3751" s="261" t="s">
        <v>11716</v>
      </c>
      <c r="D3751" s="261" t="s">
        <v>9995</v>
      </c>
      <c r="E3751" s="261" t="s">
        <v>3036</v>
      </c>
      <c r="F3751" s="261">
        <v>530.93985002394766</v>
      </c>
      <c r="G3751" s="261" t="s">
        <v>7925</v>
      </c>
      <c r="H3751" s="261" t="s">
        <v>2945</v>
      </c>
      <c r="I3751" s="261" t="s">
        <v>11591</v>
      </c>
      <c r="J3751" s="213"/>
      <c r="K3751" s="214"/>
      <c r="L3751" s="214"/>
      <c r="M3751" s="214"/>
      <c r="N3751" s="214"/>
      <c r="O3751" s="214"/>
      <c r="P3751" s="216"/>
    </row>
    <row r="3752" spans="2:16">
      <c r="B3752" s="267">
        <v>46317</v>
      </c>
      <c r="C3752" s="261" t="s">
        <v>11716</v>
      </c>
      <c r="D3752" s="261" t="s">
        <v>9995</v>
      </c>
      <c r="E3752" s="261" t="s">
        <v>3036</v>
      </c>
      <c r="F3752" s="261">
        <v>554.29864071495831</v>
      </c>
      <c r="G3752" s="261" t="s">
        <v>7925</v>
      </c>
      <c r="H3752" s="261" t="s">
        <v>2976</v>
      </c>
      <c r="I3752" s="261" t="s">
        <v>11592</v>
      </c>
      <c r="J3752" s="213"/>
      <c r="K3752" s="214"/>
      <c r="L3752" s="214"/>
      <c r="M3752" s="214"/>
      <c r="N3752" s="214"/>
      <c r="O3752" s="214"/>
      <c r="P3752" s="216"/>
    </row>
    <row r="3753" spans="2:16">
      <c r="B3753" s="267">
        <v>46317</v>
      </c>
      <c r="C3753" s="261" t="s">
        <v>11716</v>
      </c>
      <c r="D3753" s="261" t="s">
        <v>9995</v>
      </c>
      <c r="E3753" s="261" t="s">
        <v>3036</v>
      </c>
      <c r="F3753" s="261">
        <v>552.18404854275286</v>
      </c>
      <c r="G3753" s="261" t="s">
        <v>7925</v>
      </c>
      <c r="H3753" s="261" t="s">
        <v>2977</v>
      </c>
      <c r="I3753" s="261" t="s">
        <v>11593</v>
      </c>
      <c r="J3753" s="213"/>
      <c r="K3753" s="214"/>
      <c r="L3753" s="214"/>
      <c r="M3753" s="214"/>
      <c r="N3753" s="214"/>
      <c r="O3753" s="214"/>
      <c r="P3753" s="216"/>
    </row>
    <row r="3754" spans="2:16">
      <c r="B3754" s="267">
        <v>46317</v>
      </c>
      <c r="C3754" s="261" t="s">
        <v>11716</v>
      </c>
      <c r="D3754" s="261" t="s">
        <v>9995</v>
      </c>
      <c r="E3754" s="261" t="s">
        <v>3036</v>
      </c>
      <c r="F3754" s="261">
        <v>223.46495498344299</v>
      </c>
      <c r="G3754" s="261" t="s">
        <v>7913</v>
      </c>
      <c r="H3754" s="261" t="s">
        <v>9512</v>
      </c>
      <c r="I3754" s="261" t="s">
        <v>11594</v>
      </c>
      <c r="J3754" s="213"/>
      <c r="K3754" s="214"/>
      <c r="L3754" s="214"/>
      <c r="M3754" s="214"/>
      <c r="N3754" s="214"/>
      <c r="O3754" s="214"/>
      <c r="P3754" s="216"/>
    </row>
    <row r="3755" spans="2:16">
      <c r="B3755" s="267">
        <v>46317</v>
      </c>
      <c r="C3755" s="261" t="s">
        <v>11716</v>
      </c>
      <c r="D3755" s="261" t="s">
        <v>9995</v>
      </c>
      <c r="E3755" s="261" t="s">
        <v>3036</v>
      </c>
      <c r="F3755" s="261">
        <v>223.46390011534089</v>
      </c>
      <c r="G3755" s="261" t="s">
        <v>7913</v>
      </c>
      <c r="H3755" s="261" t="s">
        <v>11595</v>
      </c>
      <c r="I3755" s="261" t="s">
        <v>11596</v>
      </c>
      <c r="J3755" s="213"/>
      <c r="K3755" s="214"/>
      <c r="L3755" s="214"/>
      <c r="M3755" s="214"/>
      <c r="N3755" s="214"/>
      <c r="O3755" s="214"/>
      <c r="P3755" s="216"/>
    </row>
    <row r="3756" spans="2:16">
      <c r="B3756" s="267">
        <v>46317</v>
      </c>
      <c r="C3756" s="261" t="s">
        <v>11716</v>
      </c>
      <c r="D3756" s="261" t="s">
        <v>9995</v>
      </c>
      <c r="E3756" s="261" t="s">
        <v>3036</v>
      </c>
      <c r="F3756" s="261">
        <v>232.97583679296079</v>
      </c>
      <c r="G3756" s="261" t="s">
        <v>7913</v>
      </c>
      <c r="H3756" s="261" t="s">
        <v>11597</v>
      </c>
      <c r="I3756" s="261" t="s">
        <v>11598</v>
      </c>
      <c r="J3756" s="213"/>
      <c r="K3756" s="214"/>
      <c r="L3756" s="214"/>
      <c r="M3756" s="214"/>
      <c r="N3756" s="214"/>
      <c r="O3756" s="214"/>
      <c r="P3756" s="216"/>
    </row>
    <row r="3757" spans="2:16">
      <c r="B3757" s="267">
        <v>46317</v>
      </c>
      <c r="C3757" s="261" t="s">
        <v>11716</v>
      </c>
      <c r="D3757" s="261" t="s">
        <v>9995</v>
      </c>
      <c r="E3757" s="261" t="s">
        <v>3036</v>
      </c>
      <c r="F3757" s="261">
        <v>232.97684985771781</v>
      </c>
      <c r="G3757" s="261" t="s">
        <v>7913</v>
      </c>
      <c r="H3757" s="261" t="s">
        <v>8151</v>
      </c>
      <c r="I3757" s="261" t="s">
        <v>11599</v>
      </c>
      <c r="J3757" s="213"/>
      <c r="K3757" s="214"/>
      <c r="L3757" s="214"/>
      <c r="M3757" s="214"/>
      <c r="N3757" s="214"/>
      <c r="O3757" s="214"/>
      <c r="P3757" s="216"/>
    </row>
    <row r="3758" spans="2:16">
      <c r="B3758" s="267">
        <v>46317</v>
      </c>
      <c r="C3758" s="261" t="s">
        <v>11693</v>
      </c>
      <c r="D3758" s="261" t="s">
        <v>9995</v>
      </c>
      <c r="E3758" s="261" t="s">
        <v>3036</v>
      </c>
      <c r="F3758" s="261">
        <v>2852.1205323779491</v>
      </c>
      <c r="G3758" s="261"/>
      <c r="H3758" s="261" t="s">
        <v>2865</v>
      </c>
      <c r="I3758" s="261" t="s">
        <v>11600</v>
      </c>
      <c r="J3758" s="213"/>
      <c r="K3758" s="214"/>
      <c r="L3758" s="214"/>
      <c r="M3758" s="214"/>
      <c r="N3758" s="214"/>
      <c r="O3758" s="214"/>
      <c r="P3758" s="216"/>
    </row>
    <row r="3759" spans="2:16">
      <c r="B3759" s="267">
        <v>46317</v>
      </c>
      <c r="C3759" s="261" t="s">
        <v>11693</v>
      </c>
      <c r="D3759" s="261" t="s">
        <v>9995</v>
      </c>
      <c r="E3759" s="261" t="s">
        <v>3036</v>
      </c>
      <c r="F3759" s="261">
        <v>2795.1439474542281</v>
      </c>
      <c r="G3759" s="261" t="s">
        <v>3042</v>
      </c>
      <c r="H3759" s="261" t="s">
        <v>2865</v>
      </c>
      <c r="I3759" s="261" t="s">
        <v>11601</v>
      </c>
      <c r="J3759" s="213"/>
      <c r="K3759" s="214"/>
      <c r="L3759" s="214"/>
      <c r="M3759" s="214"/>
      <c r="N3759" s="214"/>
      <c r="O3759" s="214"/>
      <c r="P3759" s="216"/>
    </row>
    <row r="3760" spans="2:16">
      <c r="B3760" s="267">
        <v>46317</v>
      </c>
      <c r="C3760" s="261" t="s">
        <v>11669</v>
      </c>
      <c r="D3760" s="261" t="s">
        <v>9995</v>
      </c>
      <c r="E3760" s="261" t="s">
        <v>3035</v>
      </c>
      <c r="F3760" s="261">
        <v>395.43321481533349</v>
      </c>
      <c r="G3760" s="261" t="s">
        <v>11602</v>
      </c>
      <c r="H3760" s="261" t="s">
        <v>2938</v>
      </c>
      <c r="I3760" s="261" t="s">
        <v>11603</v>
      </c>
      <c r="J3760" s="213"/>
      <c r="K3760" s="214"/>
      <c r="L3760" s="214"/>
      <c r="M3760" s="214"/>
      <c r="N3760" s="214"/>
      <c r="O3760" s="214"/>
      <c r="P3760" s="216"/>
    </row>
    <row r="3761" spans="2:16">
      <c r="B3761" s="267">
        <v>46317</v>
      </c>
      <c r="C3761" s="261" t="s">
        <v>11669</v>
      </c>
      <c r="D3761" s="261" t="s">
        <v>9995</v>
      </c>
      <c r="E3761" s="261" t="s">
        <v>3035</v>
      </c>
      <c r="F3761" s="261">
        <v>394.77312125824392</v>
      </c>
      <c r="G3761" s="261" t="s">
        <v>11602</v>
      </c>
      <c r="H3761" s="261" t="s">
        <v>2940</v>
      </c>
      <c r="I3761" s="261" t="s">
        <v>11604</v>
      </c>
      <c r="J3761" s="213"/>
      <c r="K3761" s="214"/>
      <c r="L3761" s="214"/>
      <c r="M3761" s="214"/>
      <c r="N3761" s="214"/>
      <c r="O3761" s="214"/>
      <c r="P3761" s="216"/>
    </row>
    <row r="3762" spans="2:16">
      <c r="B3762" s="267">
        <v>46317</v>
      </c>
      <c r="C3762" s="261" t="s">
        <v>11669</v>
      </c>
      <c r="D3762" s="261" t="s">
        <v>9995</v>
      </c>
      <c r="E3762" s="261" t="s">
        <v>3035</v>
      </c>
      <c r="F3762" s="261">
        <v>391.18516108393669</v>
      </c>
      <c r="G3762" s="261" t="s">
        <v>11602</v>
      </c>
      <c r="H3762" s="261" t="s">
        <v>2982</v>
      </c>
      <c r="I3762" s="261" t="s">
        <v>11605</v>
      </c>
      <c r="J3762" s="213"/>
      <c r="K3762" s="214"/>
      <c r="L3762" s="214"/>
      <c r="M3762" s="214"/>
      <c r="N3762" s="214"/>
      <c r="O3762" s="214"/>
      <c r="P3762" s="216"/>
    </row>
    <row r="3763" spans="2:16">
      <c r="B3763" s="267">
        <v>46317</v>
      </c>
      <c r="C3763" s="261" t="s">
        <v>11669</v>
      </c>
      <c r="D3763" s="261" t="s">
        <v>9995</v>
      </c>
      <c r="E3763" s="261" t="s">
        <v>3035</v>
      </c>
      <c r="F3763" s="261">
        <v>391.18510922417039</v>
      </c>
      <c r="G3763" s="261" t="s">
        <v>11602</v>
      </c>
      <c r="H3763" s="261" t="s">
        <v>2983</v>
      </c>
      <c r="I3763" s="261" t="s">
        <v>11606</v>
      </c>
      <c r="J3763" s="213"/>
      <c r="K3763" s="214"/>
      <c r="L3763" s="214"/>
      <c r="M3763" s="214"/>
      <c r="N3763" s="214"/>
      <c r="O3763" s="214"/>
      <c r="P3763" s="216"/>
    </row>
    <row r="3764" spans="2:16">
      <c r="B3764" s="267">
        <v>46317</v>
      </c>
      <c r="C3764" s="261" t="s">
        <v>11669</v>
      </c>
      <c r="D3764" s="261" t="s">
        <v>9995</v>
      </c>
      <c r="E3764" s="261" t="s">
        <v>3035</v>
      </c>
      <c r="F3764" s="261">
        <v>388.21385425142938</v>
      </c>
      <c r="G3764" s="261" t="s">
        <v>11602</v>
      </c>
      <c r="H3764" s="261" t="s">
        <v>2984</v>
      </c>
      <c r="I3764" s="261" t="s">
        <v>11607</v>
      </c>
      <c r="J3764" s="213"/>
      <c r="K3764" s="214"/>
      <c r="L3764" s="214"/>
      <c r="M3764" s="214"/>
      <c r="N3764" s="214"/>
      <c r="O3764" s="214"/>
      <c r="P3764" s="216"/>
    </row>
    <row r="3765" spans="2:16">
      <c r="B3765" s="267">
        <v>46317</v>
      </c>
      <c r="C3765" s="261" t="s">
        <v>11669</v>
      </c>
      <c r="D3765" s="261" t="s">
        <v>9995</v>
      </c>
      <c r="E3765" s="261" t="s">
        <v>3035</v>
      </c>
      <c r="F3765" s="261">
        <v>351.56329169403762</v>
      </c>
      <c r="G3765" s="261" t="s">
        <v>2973</v>
      </c>
      <c r="H3765" s="261" t="s">
        <v>2978</v>
      </c>
      <c r="I3765" s="261" t="s">
        <v>11608</v>
      </c>
      <c r="J3765" s="213"/>
      <c r="K3765" s="214"/>
      <c r="L3765" s="214"/>
      <c r="M3765" s="214"/>
      <c r="N3765" s="214"/>
      <c r="O3765" s="214"/>
      <c r="P3765" s="216"/>
    </row>
    <row r="3766" spans="2:16">
      <c r="B3766" s="267">
        <v>46317</v>
      </c>
      <c r="C3766" s="261" t="s">
        <v>11669</v>
      </c>
      <c r="D3766" s="261" t="s">
        <v>9995</v>
      </c>
      <c r="E3766" s="261" t="s">
        <v>3035</v>
      </c>
      <c r="F3766" s="261">
        <v>393.02480634022498</v>
      </c>
      <c r="G3766" s="261" t="s">
        <v>11602</v>
      </c>
      <c r="H3766" s="261" t="s">
        <v>2936</v>
      </c>
      <c r="I3766" s="261" t="s">
        <v>11609</v>
      </c>
      <c r="J3766" s="213"/>
      <c r="K3766" s="214"/>
      <c r="L3766" s="214"/>
      <c r="M3766" s="214"/>
      <c r="N3766" s="214"/>
      <c r="O3766" s="214"/>
      <c r="P3766" s="216"/>
    </row>
    <row r="3767" spans="2:16">
      <c r="B3767" s="267">
        <v>46317</v>
      </c>
      <c r="C3767" s="261" t="s">
        <v>11669</v>
      </c>
      <c r="D3767" s="261" t="s">
        <v>9995</v>
      </c>
      <c r="E3767" s="261" t="s">
        <v>3035</v>
      </c>
      <c r="F3767" s="261">
        <v>393.02477573417133</v>
      </c>
      <c r="G3767" s="261" t="s">
        <v>11602</v>
      </c>
      <c r="H3767" s="261" t="s">
        <v>2933</v>
      </c>
      <c r="I3767" s="261" t="s">
        <v>11610</v>
      </c>
      <c r="J3767" s="213"/>
      <c r="K3767" s="214"/>
      <c r="L3767" s="214"/>
      <c r="M3767" s="214"/>
      <c r="N3767" s="214"/>
      <c r="O3767" s="214"/>
      <c r="P3767" s="216"/>
    </row>
    <row r="3768" spans="2:16">
      <c r="B3768" s="267">
        <v>46317</v>
      </c>
      <c r="C3768" s="261" t="s">
        <v>11669</v>
      </c>
      <c r="D3768" s="261" t="s">
        <v>9995</v>
      </c>
      <c r="E3768" s="261" t="s">
        <v>3035</v>
      </c>
      <c r="F3768" s="261">
        <v>393.02477872278541</v>
      </c>
      <c r="G3768" s="261" t="s">
        <v>11602</v>
      </c>
      <c r="H3768" s="261" t="s">
        <v>2918</v>
      </c>
      <c r="I3768" s="261" t="s">
        <v>11611</v>
      </c>
      <c r="J3768" s="213"/>
      <c r="K3768" s="214"/>
      <c r="L3768" s="214"/>
      <c r="M3768" s="214"/>
      <c r="N3768" s="214"/>
      <c r="O3768" s="214"/>
      <c r="P3768" s="216"/>
    </row>
    <row r="3769" spans="2:16">
      <c r="B3769" s="267">
        <v>46317</v>
      </c>
      <c r="C3769" s="261" t="s">
        <v>11669</v>
      </c>
      <c r="D3769" s="261" t="s">
        <v>9995</v>
      </c>
      <c r="E3769" s="261" t="s">
        <v>3035</v>
      </c>
      <c r="F3769" s="261">
        <v>12850.54769517481</v>
      </c>
      <c r="G3769" s="261" t="s">
        <v>7493</v>
      </c>
      <c r="H3769" s="261" t="s">
        <v>11612</v>
      </c>
      <c r="I3769" s="261" t="s">
        <v>11613</v>
      </c>
      <c r="J3769" s="213"/>
      <c r="K3769" s="214"/>
      <c r="L3769" s="214"/>
      <c r="M3769" s="214"/>
      <c r="N3769" s="214"/>
      <c r="O3769" s="214"/>
      <c r="P3769" s="216"/>
    </row>
    <row r="3770" spans="2:16">
      <c r="B3770" s="267">
        <v>46316</v>
      </c>
      <c r="C3770" s="261" t="s">
        <v>11669</v>
      </c>
      <c r="D3770" s="261" t="s">
        <v>9995</v>
      </c>
      <c r="E3770" s="261" t="s">
        <v>3035</v>
      </c>
      <c r="F3770" s="261">
        <v>3637.4593368023629</v>
      </c>
      <c r="G3770" s="261" t="s">
        <v>7493</v>
      </c>
      <c r="H3770" s="261" t="s">
        <v>2965</v>
      </c>
      <c r="I3770" s="261" t="s">
        <v>11215</v>
      </c>
      <c r="J3770" s="213"/>
      <c r="K3770" s="214"/>
      <c r="L3770" s="214"/>
      <c r="M3770" s="214"/>
      <c r="N3770" s="214"/>
      <c r="O3770" s="214"/>
      <c r="P3770" s="216"/>
    </row>
    <row r="3771" spans="2:16">
      <c r="B3771" s="267">
        <v>46318</v>
      </c>
      <c r="C3771" s="261" t="s">
        <v>11714</v>
      </c>
      <c r="D3771" s="261" t="s">
        <v>9995</v>
      </c>
      <c r="E3771" s="261" t="s">
        <v>3046</v>
      </c>
      <c r="F3771" s="261">
        <v>669.81696730619296</v>
      </c>
      <c r="G3771" s="261" t="s">
        <v>7337</v>
      </c>
      <c r="H3771" s="261" t="s">
        <v>2980</v>
      </c>
      <c r="I3771" s="261" t="s">
        <v>11717</v>
      </c>
      <c r="J3771" s="213"/>
      <c r="K3771" s="214"/>
      <c r="L3771" s="214"/>
      <c r="M3771" s="214"/>
      <c r="N3771" s="214"/>
      <c r="O3771" s="214"/>
      <c r="P3771" s="216"/>
    </row>
    <row r="3772" spans="2:16">
      <c r="B3772" s="267">
        <v>46318</v>
      </c>
      <c r="C3772" s="261" t="s">
        <v>11714</v>
      </c>
      <c r="D3772" s="261" t="s">
        <v>9995</v>
      </c>
      <c r="E3772" s="261" t="s">
        <v>3046</v>
      </c>
      <c r="F3772" s="261">
        <v>576.13825091999024</v>
      </c>
      <c r="G3772" s="261" t="s">
        <v>7336</v>
      </c>
      <c r="H3772" s="261" t="s">
        <v>2865</v>
      </c>
      <c r="I3772" s="261" t="s">
        <v>11718</v>
      </c>
      <c r="J3772" s="213"/>
      <c r="K3772" s="214"/>
      <c r="L3772" s="214"/>
      <c r="M3772" s="214"/>
      <c r="N3772" s="214"/>
      <c r="O3772" s="214"/>
      <c r="P3772" s="216"/>
    </row>
    <row r="3773" spans="2:16">
      <c r="B3773" s="267">
        <v>46318</v>
      </c>
      <c r="C3773" s="261" t="s">
        <v>11714</v>
      </c>
      <c r="D3773" s="261" t="s">
        <v>9995</v>
      </c>
      <c r="E3773" s="261" t="s">
        <v>3046</v>
      </c>
      <c r="F3773" s="261">
        <v>985.27358879614621</v>
      </c>
      <c r="G3773" s="261" t="s">
        <v>7336</v>
      </c>
      <c r="H3773" s="261" t="s">
        <v>2916</v>
      </c>
      <c r="I3773" s="261" t="s">
        <v>11719</v>
      </c>
      <c r="J3773" s="213"/>
      <c r="K3773" s="214"/>
      <c r="L3773" s="214"/>
      <c r="M3773" s="214"/>
      <c r="N3773" s="214"/>
      <c r="O3773" s="214"/>
      <c r="P3773" s="216"/>
    </row>
    <row r="3774" spans="2:16">
      <c r="B3774" s="267">
        <v>46318</v>
      </c>
      <c r="C3774" s="261" t="s">
        <v>11714</v>
      </c>
      <c r="D3774" s="261" t="s">
        <v>9995</v>
      </c>
      <c r="E3774" s="261" t="s">
        <v>3046</v>
      </c>
      <c r="F3774" s="261">
        <v>2278.2128743869689</v>
      </c>
      <c r="G3774" s="261"/>
      <c r="H3774" s="261" t="s">
        <v>3056</v>
      </c>
      <c r="I3774" s="261" t="s">
        <v>3055</v>
      </c>
      <c r="J3774" s="213"/>
      <c r="K3774" s="214"/>
      <c r="L3774" s="214"/>
      <c r="M3774" s="214"/>
      <c r="N3774" s="214"/>
      <c r="O3774" s="214"/>
      <c r="P3774" s="216"/>
    </row>
    <row r="3775" spans="2:16">
      <c r="B3775" s="267">
        <v>46318</v>
      </c>
      <c r="C3775" s="261" t="s">
        <v>11714</v>
      </c>
      <c r="D3775" s="261" t="s">
        <v>9995</v>
      </c>
      <c r="E3775" s="261" t="s">
        <v>3046</v>
      </c>
      <c r="F3775" s="261">
        <v>451.33884910261258</v>
      </c>
      <c r="G3775" s="261" t="s">
        <v>7337</v>
      </c>
      <c r="H3775" s="261" t="s">
        <v>2933</v>
      </c>
      <c r="I3775" s="261" t="s">
        <v>11720</v>
      </c>
      <c r="J3775" s="213"/>
      <c r="K3775" s="214"/>
      <c r="L3775" s="214"/>
      <c r="M3775" s="214"/>
      <c r="N3775" s="214"/>
      <c r="O3775" s="214"/>
      <c r="P3775" s="216"/>
    </row>
    <row r="3776" spans="2:16">
      <c r="B3776" s="267">
        <v>46318</v>
      </c>
      <c r="C3776" s="261" t="s">
        <v>11714</v>
      </c>
      <c r="D3776" s="261" t="s">
        <v>9995</v>
      </c>
      <c r="E3776" s="261" t="s">
        <v>3046</v>
      </c>
      <c r="F3776" s="261">
        <v>392.82170791737741</v>
      </c>
      <c r="G3776" s="261" t="s">
        <v>7329</v>
      </c>
      <c r="H3776" s="261" t="s">
        <v>2864</v>
      </c>
      <c r="I3776" s="261" t="s">
        <v>11721</v>
      </c>
      <c r="J3776" s="213"/>
      <c r="K3776" s="214"/>
      <c r="L3776" s="214"/>
      <c r="M3776" s="214"/>
      <c r="N3776" s="214"/>
      <c r="O3776" s="214"/>
      <c r="P3776" s="216"/>
    </row>
    <row r="3777" spans="2:16">
      <c r="B3777" s="267">
        <v>46318</v>
      </c>
      <c r="C3777" s="261" t="s">
        <v>11714</v>
      </c>
      <c r="D3777" s="261" t="s">
        <v>9995</v>
      </c>
      <c r="E3777" s="261" t="s">
        <v>3046</v>
      </c>
      <c r="F3777" s="261">
        <v>471.65265890583402</v>
      </c>
      <c r="G3777" s="261" t="s">
        <v>3001</v>
      </c>
      <c r="H3777" s="261" t="s">
        <v>2940</v>
      </c>
      <c r="I3777" s="261" t="s">
        <v>11722</v>
      </c>
      <c r="J3777" s="213"/>
      <c r="K3777" s="214"/>
      <c r="L3777" s="214"/>
      <c r="M3777" s="214"/>
      <c r="N3777" s="214"/>
      <c r="O3777" s="214"/>
      <c r="P3777" s="216"/>
    </row>
    <row r="3778" spans="2:16">
      <c r="B3778" s="267">
        <v>46318</v>
      </c>
      <c r="C3778" s="261" t="s">
        <v>11714</v>
      </c>
      <c r="D3778" s="261" t="s">
        <v>9995</v>
      </c>
      <c r="E3778" s="261" t="s">
        <v>3046</v>
      </c>
      <c r="F3778" s="261">
        <v>511.7816363144666</v>
      </c>
      <c r="G3778" s="261" t="s">
        <v>3001</v>
      </c>
      <c r="H3778" s="261" t="s">
        <v>2939</v>
      </c>
      <c r="I3778" s="261" t="s">
        <v>11723</v>
      </c>
      <c r="J3778" s="213"/>
      <c r="K3778" s="214"/>
      <c r="L3778" s="214"/>
      <c r="M3778" s="214"/>
      <c r="N3778" s="214"/>
      <c r="O3778" s="214"/>
      <c r="P3778" s="216"/>
    </row>
    <row r="3779" spans="2:16">
      <c r="B3779" s="267">
        <v>46318</v>
      </c>
      <c r="C3779" s="261" t="s">
        <v>11714</v>
      </c>
      <c r="D3779" s="261" t="s">
        <v>9995</v>
      </c>
      <c r="E3779" s="261" t="s">
        <v>3046</v>
      </c>
      <c r="F3779" s="261">
        <v>830.78719194047153</v>
      </c>
      <c r="G3779" s="261" t="s">
        <v>3001</v>
      </c>
      <c r="H3779" s="261" t="s">
        <v>2938</v>
      </c>
      <c r="I3779" s="261" t="s">
        <v>11724</v>
      </c>
      <c r="J3779" s="213"/>
      <c r="K3779" s="214"/>
      <c r="L3779" s="214"/>
      <c r="M3779" s="214"/>
      <c r="N3779" s="214"/>
      <c r="O3779" s="214"/>
      <c r="P3779" s="216"/>
    </row>
    <row r="3780" spans="2:16">
      <c r="B3780" s="267">
        <v>46318</v>
      </c>
      <c r="C3780" s="261" t="s">
        <v>11714</v>
      </c>
      <c r="D3780" s="261" t="s">
        <v>9995</v>
      </c>
      <c r="E3780" s="261" t="s">
        <v>3046</v>
      </c>
      <c r="F3780" s="261">
        <v>593.87305944599211</v>
      </c>
      <c r="G3780" s="261" t="s">
        <v>7329</v>
      </c>
      <c r="H3780" s="261" t="s">
        <v>2917</v>
      </c>
      <c r="I3780" s="261" t="s">
        <v>11725</v>
      </c>
      <c r="J3780" s="213"/>
      <c r="K3780" s="214"/>
      <c r="L3780" s="214"/>
      <c r="M3780" s="214"/>
      <c r="N3780" s="214"/>
      <c r="O3780" s="214"/>
      <c r="P3780" s="216"/>
    </row>
    <row r="3781" spans="2:16">
      <c r="B3781" s="267">
        <v>46318</v>
      </c>
      <c r="C3781" s="261" t="s">
        <v>11714</v>
      </c>
      <c r="D3781" s="261" t="s">
        <v>9995</v>
      </c>
      <c r="E3781" s="261" t="s">
        <v>3046</v>
      </c>
      <c r="F3781" s="261">
        <v>528.61060591414571</v>
      </c>
      <c r="G3781" s="261" t="s">
        <v>3001</v>
      </c>
      <c r="H3781" s="261" t="s">
        <v>2937</v>
      </c>
      <c r="I3781" s="261" t="s">
        <v>11726</v>
      </c>
      <c r="J3781" s="213"/>
      <c r="K3781" s="214"/>
      <c r="L3781" s="214"/>
      <c r="M3781" s="214"/>
      <c r="N3781" s="214"/>
      <c r="O3781" s="214"/>
      <c r="P3781" s="216"/>
    </row>
    <row r="3782" spans="2:16">
      <c r="B3782" s="267">
        <v>46318</v>
      </c>
      <c r="C3782" s="261" t="s">
        <v>11714</v>
      </c>
      <c r="D3782" s="261" t="s">
        <v>9995</v>
      </c>
      <c r="E3782" s="261" t="s">
        <v>3046</v>
      </c>
      <c r="F3782" s="261">
        <v>493.90469023026532</v>
      </c>
      <c r="G3782" s="261" t="s">
        <v>3001</v>
      </c>
      <c r="H3782" s="261" t="s">
        <v>2936</v>
      </c>
      <c r="I3782" s="261" t="s">
        <v>11727</v>
      </c>
      <c r="J3782" s="213"/>
      <c r="K3782" s="214"/>
      <c r="L3782" s="214"/>
      <c r="M3782" s="214"/>
      <c r="N3782" s="214"/>
      <c r="O3782" s="214"/>
      <c r="P3782" s="216"/>
    </row>
    <row r="3783" spans="2:16">
      <c r="B3783" s="267">
        <v>46318</v>
      </c>
      <c r="C3783" s="261" t="s">
        <v>11714</v>
      </c>
      <c r="D3783" s="261" t="s">
        <v>9995</v>
      </c>
      <c r="E3783" s="261" t="s">
        <v>3046</v>
      </c>
      <c r="F3783" s="261">
        <v>410.68314537638798</v>
      </c>
      <c r="G3783" s="261" t="s">
        <v>3000</v>
      </c>
      <c r="H3783" s="261" t="s">
        <v>2864</v>
      </c>
      <c r="I3783" s="261" t="s">
        <v>11728</v>
      </c>
      <c r="J3783" s="213"/>
      <c r="K3783" s="214"/>
      <c r="L3783" s="214"/>
      <c r="M3783" s="214"/>
      <c r="N3783" s="214"/>
      <c r="O3783" s="214"/>
      <c r="P3783" s="216"/>
    </row>
    <row r="3784" spans="2:16">
      <c r="B3784" s="267">
        <v>46318</v>
      </c>
      <c r="C3784" s="261" t="s">
        <v>11714</v>
      </c>
      <c r="D3784" s="261" t="s">
        <v>9995</v>
      </c>
      <c r="E3784" s="261" t="s">
        <v>3046</v>
      </c>
      <c r="F3784" s="261">
        <v>410.68165026768111</v>
      </c>
      <c r="G3784" s="261" t="s">
        <v>3000</v>
      </c>
      <c r="H3784" s="261" t="s">
        <v>2945</v>
      </c>
      <c r="I3784" s="261" t="s">
        <v>11729</v>
      </c>
      <c r="J3784" s="213"/>
      <c r="K3784" s="214"/>
      <c r="L3784" s="214"/>
      <c r="M3784" s="214"/>
      <c r="N3784" s="214"/>
      <c r="O3784" s="214"/>
      <c r="P3784" s="216"/>
    </row>
    <row r="3785" spans="2:16">
      <c r="B3785" s="267">
        <v>46318</v>
      </c>
      <c r="C3785" s="261" t="s">
        <v>11714</v>
      </c>
      <c r="D3785" s="261" t="s">
        <v>9995</v>
      </c>
      <c r="E3785" s="261" t="s">
        <v>3046</v>
      </c>
      <c r="F3785" s="261">
        <v>410.685379690025</v>
      </c>
      <c r="G3785" s="261" t="s">
        <v>3000</v>
      </c>
      <c r="H3785" s="261" t="s">
        <v>2974</v>
      </c>
      <c r="I3785" s="261" t="s">
        <v>11730</v>
      </c>
      <c r="J3785" s="213"/>
      <c r="K3785" s="214"/>
      <c r="L3785" s="214"/>
      <c r="M3785" s="214"/>
      <c r="N3785" s="214"/>
      <c r="O3785" s="214"/>
      <c r="P3785" s="216"/>
    </row>
    <row r="3786" spans="2:16">
      <c r="B3786" s="267">
        <v>46318</v>
      </c>
      <c r="C3786" s="261" t="s">
        <v>11714</v>
      </c>
      <c r="D3786" s="261" t="s">
        <v>9995</v>
      </c>
      <c r="E3786" s="261" t="s">
        <v>3046</v>
      </c>
      <c r="F3786" s="261">
        <v>472.25322152907029</v>
      </c>
      <c r="G3786" s="261" t="s">
        <v>3000</v>
      </c>
      <c r="H3786" s="261" t="s">
        <v>2975</v>
      </c>
      <c r="I3786" s="261" t="s">
        <v>11731</v>
      </c>
      <c r="J3786" s="213"/>
      <c r="K3786" s="214"/>
      <c r="L3786" s="214"/>
      <c r="M3786" s="214"/>
      <c r="N3786" s="214"/>
      <c r="O3786" s="214"/>
      <c r="P3786" s="216"/>
    </row>
    <row r="3787" spans="2:16">
      <c r="B3787" s="267">
        <v>46318</v>
      </c>
      <c r="C3787" s="261" t="s">
        <v>11714</v>
      </c>
      <c r="D3787" s="261" t="s">
        <v>9995</v>
      </c>
      <c r="E3787" s="261" t="s">
        <v>3046</v>
      </c>
      <c r="F3787" s="261">
        <v>400.2889376655221</v>
      </c>
      <c r="G3787" s="261" t="s">
        <v>3000</v>
      </c>
      <c r="H3787" s="261" t="s">
        <v>2918</v>
      </c>
      <c r="I3787" s="261" t="s">
        <v>11732</v>
      </c>
      <c r="J3787" s="213"/>
      <c r="K3787" s="214"/>
      <c r="L3787" s="214"/>
      <c r="M3787" s="214"/>
      <c r="N3787" s="214"/>
      <c r="O3787" s="214"/>
      <c r="P3787" s="216"/>
    </row>
    <row r="3788" spans="2:16">
      <c r="B3788" s="267">
        <v>46318</v>
      </c>
      <c r="C3788" s="261" t="s">
        <v>11714</v>
      </c>
      <c r="D3788" s="261" t="s">
        <v>9995</v>
      </c>
      <c r="E3788" s="261" t="s">
        <v>3046</v>
      </c>
      <c r="F3788" s="261">
        <v>400.2886014226824</v>
      </c>
      <c r="G3788" s="261" t="s">
        <v>3000</v>
      </c>
      <c r="H3788" s="261" t="s">
        <v>2922</v>
      </c>
      <c r="I3788" s="261" t="s">
        <v>11733</v>
      </c>
      <c r="J3788" s="213"/>
      <c r="K3788" s="214"/>
      <c r="L3788" s="214"/>
      <c r="M3788" s="214"/>
      <c r="N3788" s="214"/>
      <c r="O3788" s="214"/>
      <c r="P3788" s="216"/>
    </row>
    <row r="3789" spans="2:16">
      <c r="B3789" s="267">
        <v>46318</v>
      </c>
      <c r="C3789" s="261" t="s">
        <v>11714</v>
      </c>
      <c r="D3789" s="261" t="s">
        <v>9995</v>
      </c>
      <c r="E3789" s="261" t="s">
        <v>3046</v>
      </c>
      <c r="F3789" s="261">
        <v>443.9234406016767</v>
      </c>
      <c r="G3789" s="261" t="s">
        <v>3001</v>
      </c>
      <c r="H3789" s="261" t="s">
        <v>2980</v>
      </c>
      <c r="I3789" s="261" t="s">
        <v>11734</v>
      </c>
      <c r="J3789" s="213"/>
      <c r="K3789" s="214"/>
      <c r="L3789" s="214"/>
      <c r="M3789" s="214"/>
      <c r="N3789" s="214"/>
      <c r="O3789" s="214"/>
      <c r="P3789" s="216"/>
    </row>
    <row r="3790" spans="2:16">
      <c r="B3790" s="267">
        <v>46318</v>
      </c>
      <c r="C3790" s="261" t="s">
        <v>11714</v>
      </c>
      <c r="D3790" s="261" t="s">
        <v>9995</v>
      </c>
      <c r="E3790" s="261" t="s">
        <v>3046</v>
      </c>
      <c r="F3790" s="261">
        <v>443.92320783995092</v>
      </c>
      <c r="G3790" s="261" t="s">
        <v>3001</v>
      </c>
      <c r="H3790" s="261" t="s">
        <v>2981</v>
      </c>
      <c r="I3790" s="261" t="s">
        <v>11735</v>
      </c>
      <c r="J3790" s="213"/>
      <c r="K3790" s="214"/>
      <c r="L3790" s="214"/>
      <c r="M3790" s="214"/>
      <c r="N3790" s="214"/>
      <c r="O3790" s="214"/>
      <c r="P3790" s="216"/>
    </row>
    <row r="3791" spans="2:16">
      <c r="B3791" s="267">
        <v>46318</v>
      </c>
      <c r="C3791" s="261" t="s">
        <v>11714</v>
      </c>
      <c r="D3791" s="261" t="s">
        <v>9995</v>
      </c>
      <c r="E3791" s="261" t="s">
        <v>3046</v>
      </c>
      <c r="F3791" s="261">
        <v>443.92195028439158</v>
      </c>
      <c r="G3791" s="261" t="s">
        <v>3001</v>
      </c>
      <c r="H3791" s="261" t="s">
        <v>2982</v>
      </c>
      <c r="I3791" s="261" t="s">
        <v>11736</v>
      </c>
      <c r="J3791" s="213"/>
      <c r="K3791" s="214"/>
      <c r="L3791" s="214"/>
      <c r="M3791" s="214"/>
      <c r="N3791" s="214"/>
      <c r="O3791" s="214"/>
      <c r="P3791" s="216"/>
    </row>
    <row r="3792" spans="2:16">
      <c r="B3792" s="267">
        <v>46318</v>
      </c>
      <c r="C3792" s="261" t="s">
        <v>11714</v>
      </c>
      <c r="D3792" s="261" t="s">
        <v>9995</v>
      </c>
      <c r="E3792" s="261" t="s">
        <v>3046</v>
      </c>
      <c r="F3792" s="261">
        <v>443.92357768118382</v>
      </c>
      <c r="G3792" s="261" t="s">
        <v>3001</v>
      </c>
      <c r="H3792" s="261" t="s">
        <v>2983</v>
      </c>
      <c r="I3792" s="261" t="s">
        <v>11737</v>
      </c>
      <c r="J3792" s="213"/>
      <c r="K3792" s="214"/>
      <c r="L3792" s="214"/>
      <c r="M3792" s="214"/>
      <c r="N3792" s="214"/>
      <c r="O3792" s="214"/>
      <c r="P3792" s="216"/>
    </row>
    <row r="3793" spans="2:16">
      <c r="B3793" s="267">
        <v>46318</v>
      </c>
      <c r="C3793" s="261" t="s">
        <v>11714</v>
      </c>
      <c r="D3793" s="261" t="s">
        <v>9995</v>
      </c>
      <c r="E3793" s="261" t="s">
        <v>3046</v>
      </c>
      <c r="F3793" s="261">
        <v>447.62418988905853</v>
      </c>
      <c r="G3793" s="261" t="s">
        <v>3001</v>
      </c>
      <c r="H3793" s="261" t="s">
        <v>2984</v>
      </c>
      <c r="I3793" s="261" t="s">
        <v>11738</v>
      </c>
      <c r="J3793" s="213"/>
      <c r="K3793" s="214"/>
      <c r="L3793" s="214"/>
      <c r="M3793" s="214"/>
      <c r="N3793" s="214"/>
      <c r="O3793" s="214"/>
      <c r="P3793" s="216"/>
    </row>
    <row r="3794" spans="2:16">
      <c r="B3794" s="267">
        <v>46318</v>
      </c>
      <c r="C3794" s="261" t="s">
        <v>11714</v>
      </c>
      <c r="D3794" s="261" t="s">
        <v>9995</v>
      </c>
      <c r="E3794" s="261" t="s">
        <v>3046</v>
      </c>
      <c r="F3794" s="261">
        <v>440.2234649695456</v>
      </c>
      <c r="G3794" s="261" t="s">
        <v>3001</v>
      </c>
      <c r="H3794" s="261" t="s">
        <v>3021</v>
      </c>
      <c r="I3794" s="261" t="s">
        <v>11739</v>
      </c>
      <c r="J3794" s="213"/>
      <c r="K3794" s="214"/>
      <c r="L3794" s="214"/>
      <c r="M3794" s="214"/>
      <c r="N3794" s="214"/>
      <c r="O3794" s="214"/>
      <c r="P3794" s="216"/>
    </row>
    <row r="3795" spans="2:16">
      <c r="B3795" s="267">
        <v>46318</v>
      </c>
      <c r="C3795" s="261" t="s">
        <v>11714</v>
      </c>
      <c r="D3795" s="261" t="s">
        <v>9995</v>
      </c>
      <c r="E3795" s="261" t="s">
        <v>3046</v>
      </c>
      <c r="F3795" s="261">
        <v>384.01226311456412</v>
      </c>
      <c r="G3795" s="261" t="s">
        <v>3001</v>
      </c>
      <c r="H3795" s="261" t="s">
        <v>2864</v>
      </c>
      <c r="I3795" s="261" t="s">
        <v>11740</v>
      </c>
      <c r="J3795" s="213"/>
      <c r="K3795" s="214"/>
      <c r="L3795" s="214"/>
      <c r="M3795" s="214"/>
      <c r="N3795" s="214"/>
      <c r="O3795" s="214"/>
      <c r="P3795" s="216"/>
    </row>
    <row r="3796" spans="2:16">
      <c r="B3796" s="267">
        <v>46318</v>
      </c>
      <c r="C3796" s="261" t="s">
        <v>11669</v>
      </c>
      <c r="D3796" s="261" t="s">
        <v>9995</v>
      </c>
      <c r="E3796" s="261" t="s">
        <v>3037</v>
      </c>
      <c r="F3796" s="261">
        <v>4001.7015336900949</v>
      </c>
      <c r="G3796" s="261" t="s">
        <v>7493</v>
      </c>
      <c r="H3796" s="261" t="s">
        <v>11741</v>
      </c>
      <c r="I3796" s="261" t="s">
        <v>11742</v>
      </c>
      <c r="J3796" s="213"/>
      <c r="K3796" s="214"/>
      <c r="L3796" s="214"/>
      <c r="M3796" s="214"/>
      <c r="N3796" s="214"/>
      <c r="O3796" s="214"/>
      <c r="P3796" s="216"/>
    </row>
    <row r="3797" spans="2:16">
      <c r="B3797" s="267">
        <v>46318</v>
      </c>
      <c r="C3797" s="261" t="s">
        <v>11669</v>
      </c>
      <c r="D3797" s="261" t="s">
        <v>9995</v>
      </c>
      <c r="E3797" s="261" t="s">
        <v>3039</v>
      </c>
      <c r="F3797" s="261">
        <v>3756.9980014767498</v>
      </c>
      <c r="G3797" s="261" t="s">
        <v>7493</v>
      </c>
      <c r="H3797" s="261" t="s">
        <v>11741</v>
      </c>
      <c r="I3797" s="261" t="s">
        <v>11742</v>
      </c>
      <c r="J3797" s="213"/>
      <c r="K3797" s="214"/>
      <c r="L3797" s="214"/>
      <c r="M3797" s="214"/>
      <c r="N3797" s="214"/>
      <c r="O3797" s="214"/>
      <c r="P3797" s="216"/>
    </row>
    <row r="3798" spans="2:16">
      <c r="B3798" s="267">
        <v>46318</v>
      </c>
      <c r="C3798" s="261" t="s">
        <v>11669</v>
      </c>
      <c r="D3798" s="261" t="s">
        <v>9995</v>
      </c>
      <c r="E3798" s="261" t="s">
        <v>3045</v>
      </c>
      <c r="F3798" s="261">
        <v>427.1672662012279</v>
      </c>
      <c r="G3798" s="261" t="s">
        <v>11743</v>
      </c>
      <c r="H3798" s="261" t="s">
        <v>3021</v>
      </c>
      <c r="I3798" s="261" t="s">
        <v>11744</v>
      </c>
      <c r="J3798" s="213"/>
      <c r="K3798" s="214"/>
      <c r="L3798" s="214"/>
      <c r="M3798" s="214"/>
      <c r="N3798" s="214"/>
      <c r="O3798" s="214"/>
      <c r="P3798" s="216"/>
    </row>
    <row r="3799" spans="2:16">
      <c r="B3799" s="267">
        <v>46318</v>
      </c>
      <c r="C3799" s="261" t="s">
        <v>11669</v>
      </c>
      <c r="D3799" s="261" t="s">
        <v>9995</v>
      </c>
      <c r="E3799" s="261" t="s">
        <v>3045</v>
      </c>
      <c r="F3799" s="261">
        <v>427.16722798533738</v>
      </c>
      <c r="G3799" s="261" t="s">
        <v>11743</v>
      </c>
      <c r="H3799" s="261" t="s">
        <v>3022</v>
      </c>
      <c r="I3799" s="261" t="s">
        <v>11745</v>
      </c>
      <c r="J3799" s="213"/>
      <c r="K3799" s="214"/>
      <c r="L3799" s="214"/>
      <c r="M3799" s="214"/>
      <c r="N3799" s="214"/>
      <c r="O3799" s="214"/>
      <c r="P3799" s="216"/>
    </row>
    <row r="3800" spans="2:16">
      <c r="B3800" s="267">
        <v>46318</v>
      </c>
      <c r="C3800" s="261" t="s">
        <v>11669</v>
      </c>
      <c r="D3800" s="261" t="s">
        <v>9995</v>
      </c>
      <c r="E3800" s="261" t="s">
        <v>3045</v>
      </c>
      <c r="F3800" s="261">
        <v>427.16717434301972</v>
      </c>
      <c r="G3800" s="261" t="s">
        <v>11743</v>
      </c>
      <c r="H3800" s="261" t="s">
        <v>2985</v>
      </c>
      <c r="I3800" s="261" t="s">
        <v>11746</v>
      </c>
      <c r="J3800" s="213"/>
      <c r="K3800" s="214"/>
      <c r="L3800" s="214"/>
      <c r="M3800" s="214"/>
      <c r="N3800" s="214"/>
      <c r="O3800" s="214"/>
      <c r="P3800" s="216"/>
    </row>
    <row r="3801" spans="2:16">
      <c r="B3801" s="267">
        <v>46318</v>
      </c>
      <c r="C3801" s="261" t="s">
        <v>11669</v>
      </c>
      <c r="D3801" s="261" t="s">
        <v>9995</v>
      </c>
      <c r="E3801" s="261" t="s">
        <v>3045</v>
      </c>
      <c r="F3801" s="261">
        <v>2878.487455591559</v>
      </c>
      <c r="G3801" s="261" t="s">
        <v>7493</v>
      </c>
      <c r="H3801" s="261" t="s">
        <v>2961</v>
      </c>
      <c r="I3801" s="261" t="s">
        <v>11747</v>
      </c>
      <c r="J3801" s="213"/>
      <c r="K3801" s="214"/>
      <c r="L3801" s="214"/>
      <c r="M3801" s="214"/>
      <c r="N3801" s="214"/>
      <c r="O3801" s="214"/>
      <c r="P3801" s="216"/>
    </row>
    <row r="3802" spans="2:16">
      <c r="B3802" s="267">
        <v>46318</v>
      </c>
      <c r="C3802" s="261" t="s">
        <v>11669</v>
      </c>
      <c r="D3802" s="261" t="s">
        <v>9995</v>
      </c>
      <c r="E3802" s="261" t="s">
        <v>3041</v>
      </c>
      <c r="F3802" s="261">
        <v>384.33551001222799</v>
      </c>
      <c r="G3802" s="261" t="s">
        <v>11748</v>
      </c>
      <c r="H3802" s="261" t="s">
        <v>2933</v>
      </c>
      <c r="I3802" s="261" t="s">
        <v>11749</v>
      </c>
      <c r="J3802" s="213"/>
      <c r="K3802" s="214"/>
      <c r="L3802" s="214"/>
      <c r="M3802" s="214"/>
      <c r="N3802" s="214"/>
      <c r="O3802" s="214"/>
      <c r="P3802" s="216"/>
    </row>
    <row r="3803" spans="2:16">
      <c r="B3803" s="267">
        <v>46318</v>
      </c>
      <c r="C3803" s="261" t="s">
        <v>11669</v>
      </c>
      <c r="D3803" s="261" t="s">
        <v>9995</v>
      </c>
      <c r="E3803" s="261" t="s">
        <v>3041</v>
      </c>
      <c r="F3803" s="261">
        <v>384.33231934159988</v>
      </c>
      <c r="G3803" s="261" t="s">
        <v>11748</v>
      </c>
      <c r="H3803" s="261" t="s">
        <v>2922</v>
      </c>
      <c r="I3803" s="261" t="s">
        <v>11750</v>
      </c>
      <c r="J3803" s="213"/>
      <c r="K3803" s="214"/>
      <c r="L3803" s="214"/>
      <c r="M3803" s="214"/>
      <c r="N3803" s="214"/>
      <c r="O3803" s="214"/>
      <c r="P3803" s="216"/>
    </row>
    <row r="3804" spans="2:16">
      <c r="B3804" s="267">
        <v>46318</v>
      </c>
      <c r="C3804" s="261" t="s">
        <v>11669</v>
      </c>
      <c r="D3804" s="261" t="s">
        <v>9995</v>
      </c>
      <c r="E3804" s="261" t="s">
        <v>3041</v>
      </c>
      <c r="F3804" s="261">
        <v>384.33232555584982</v>
      </c>
      <c r="G3804" s="261" t="s">
        <v>11748</v>
      </c>
      <c r="H3804" s="261" t="s">
        <v>2918</v>
      </c>
      <c r="I3804" s="261" t="s">
        <v>11751</v>
      </c>
      <c r="J3804" s="213"/>
      <c r="K3804" s="214"/>
      <c r="L3804" s="214"/>
      <c r="M3804" s="214"/>
      <c r="N3804" s="214"/>
      <c r="O3804" s="214"/>
      <c r="P3804" s="216"/>
    </row>
    <row r="3805" spans="2:16">
      <c r="B3805" s="267">
        <v>46318</v>
      </c>
      <c r="C3805" s="261" t="s">
        <v>11669</v>
      </c>
      <c r="D3805" s="261" t="s">
        <v>9995</v>
      </c>
      <c r="E3805" s="261" t="s">
        <v>3041</v>
      </c>
      <c r="F3805" s="261">
        <v>406.35855143051589</v>
      </c>
      <c r="G3805" s="261" t="s">
        <v>11614</v>
      </c>
      <c r="H3805" s="261" t="s">
        <v>2976</v>
      </c>
      <c r="I3805" s="261" t="s">
        <v>11752</v>
      </c>
      <c r="J3805" s="213"/>
      <c r="K3805" s="214"/>
      <c r="L3805" s="214"/>
      <c r="M3805" s="214"/>
      <c r="N3805" s="214"/>
      <c r="O3805" s="214"/>
      <c r="P3805" s="216"/>
    </row>
    <row r="3806" spans="2:16">
      <c r="B3806" s="267">
        <v>46318</v>
      </c>
      <c r="C3806" s="261" t="s">
        <v>11669</v>
      </c>
      <c r="D3806" s="261" t="s">
        <v>9995</v>
      </c>
      <c r="E3806" s="261" t="s">
        <v>3041</v>
      </c>
      <c r="F3806" s="261">
        <v>360.07179492712021</v>
      </c>
      <c r="G3806" s="261" t="s">
        <v>11614</v>
      </c>
      <c r="H3806" s="261" t="s">
        <v>2866</v>
      </c>
      <c r="I3806" s="261" t="s">
        <v>11753</v>
      </c>
      <c r="J3806" s="213"/>
      <c r="K3806" s="214"/>
      <c r="L3806" s="214"/>
      <c r="M3806" s="214"/>
      <c r="N3806" s="214"/>
      <c r="O3806" s="214"/>
      <c r="P3806" s="216"/>
    </row>
    <row r="3807" spans="2:16">
      <c r="B3807" s="267">
        <v>46318</v>
      </c>
      <c r="C3807" s="261" t="s">
        <v>11669</v>
      </c>
      <c r="D3807" s="261" t="s">
        <v>9995</v>
      </c>
      <c r="E3807" s="261" t="s">
        <v>3041</v>
      </c>
      <c r="F3807" s="261">
        <v>360.07073150668288</v>
      </c>
      <c r="G3807" s="261" t="s">
        <v>11614</v>
      </c>
      <c r="H3807" s="261" t="s">
        <v>2975</v>
      </c>
      <c r="I3807" s="261" t="s">
        <v>11754</v>
      </c>
      <c r="J3807" s="213"/>
      <c r="K3807" s="214"/>
      <c r="L3807" s="214"/>
      <c r="M3807" s="214"/>
      <c r="N3807" s="214"/>
      <c r="O3807" s="214"/>
      <c r="P3807" s="216"/>
    </row>
    <row r="3808" spans="2:16">
      <c r="B3808" s="267">
        <v>46318</v>
      </c>
      <c r="C3808" s="261" t="s">
        <v>11669</v>
      </c>
      <c r="D3808" s="261" t="s">
        <v>9995</v>
      </c>
      <c r="E3808" s="261" t="s">
        <v>3041</v>
      </c>
      <c r="F3808" s="261">
        <v>360.06928235199302</v>
      </c>
      <c r="G3808" s="261" t="s">
        <v>11614</v>
      </c>
      <c r="H3808" s="261" t="s">
        <v>2974</v>
      </c>
      <c r="I3808" s="261" t="s">
        <v>11755</v>
      </c>
      <c r="J3808" s="213"/>
      <c r="K3808" s="214"/>
      <c r="L3808" s="214"/>
      <c r="M3808" s="214"/>
      <c r="N3808" s="214"/>
      <c r="O3808" s="214"/>
      <c r="P3808" s="216"/>
    </row>
    <row r="3809" spans="2:16">
      <c r="B3809" s="267">
        <v>46318</v>
      </c>
      <c r="C3809" s="261" t="s">
        <v>11669</v>
      </c>
      <c r="D3809" s="261" t="s">
        <v>9995</v>
      </c>
      <c r="E3809" s="261" t="s">
        <v>3041</v>
      </c>
      <c r="F3809" s="261">
        <v>359.96962723974138</v>
      </c>
      <c r="G3809" s="261" t="s">
        <v>11756</v>
      </c>
      <c r="H3809" s="261" t="s">
        <v>2995</v>
      </c>
      <c r="I3809" s="261" t="s">
        <v>11757</v>
      </c>
      <c r="J3809" s="213"/>
      <c r="K3809" s="214"/>
      <c r="L3809" s="214"/>
      <c r="M3809" s="214"/>
      <c r="N3809" s="214"/>
      <c r="O3809" s="214"/>
      <c r="P3809" s="216"/>
    </row>
    <row r="3810" spans="2:16">
      <c r="B3810" s="267">
        <v>46318</v>
      </c>
      <c r="C3810" s="261" t="s">
        <v>11669</v>
      </c>
      <c r="D3810" s="261" t="s">
        <v>9995</v>
      </c>
      <c r="E3810" s="261" t="s">
        <v>3041</v>
      </c>
      <c r="F3810" s="261">
        <v>359.96941445954138</v>
      </c>
      <c r="G3810" s="261" t="s">
        <v>11756</v>
      </c>
      <c r="H3810" s="261" t="s">
        <v>2994</v>
      </c>
      <c r="I3810" s="261" t="s">
        <v>11758</v>
      </c>
      <c r="J3810" s="213"/>
      <c r="K3810" s="214"/>
      <c r="L3810" s="214"/>
      <c r="M3810" s="214"/>
      <c r="N3810" s="214"/>
      <c r="O3810" s="214"/>
      <c r="P3810" s="216"/>
    </row>
    <row r="3811" spans="2:16">
      <c r="B3811" s="267">
        <v>46318</v>
      </c>
      <c r="C3811" s="261" t="s">
        <v>11669</v>
      </c>
      <c r="D3811" s="261" t="s">
        <v>9995</v>
      </c>
      <c r="E3811" s="261" t="s">
        <v>3041</v>
      </c>
      <c r="F3811" s="261">
        <v>359.9691501641646</v>
      </c>
      <c r="G3811" s="261" t="s">
        <v>11756</v>
      </c>
      <c r="H3811" s="261" t="s">
        <v>7328</v>
      </c>
      <c r="I3811" s="261" t="s">
        <v>11759</v>
      </c>
      <c r="J3811" s="213"/>
      <c r="K3811" s="214"/>
      <c r="L3811" s="214"/>
      <c r="M3811" s="214"/>
      <c r="N3811" s="214"/>
      <c r="O3811" s="214"/>
      <c r="P3811" s="216"/>
    </row>
    <row r="3812" spans="2:16">
      <c r="B3812" s="267">
        <v>46318</v>
      </c>
      <c r="C3812" s="261" t="s">
        <v>11669</v>
      </c>
      <c r="D3812" s="261" t="s">
        <v>9995</v>
      </c>
      <c r="E3812" s="261" t="s">
        <v>3041</v>
      </c>
      <c r="F3812" s="261">
        <v>359.97097119037062</v>
      </c>
      <c r="G3812" s="261" t="s">
        <v>11756</v>
      </c>
      <c r="H3812" s="261" t="s">
        <v>2993</v>
      </c>
      <c r="I3812" s="261" t="s">
        <v>11760</v>
      </c>
      <c r="J3812" s="213"/>
      <c r="K3812" s="214"/>
      <c r="L3812" s="214"/>
      <c r="M3812" s="214"/>
      <c r="N3812" s="214"/>
      <c r="O3812" s="214"/>
      <c r="P3812" s="216"/>
    </row>
    <row r="3813" spans="2:16">
      <c r="B3813" s="267">
        <v>46318</v>
      </c>
      <c r="C3813" s="261" t="s">
        <v>11669</v>
      </c>
      <c r="D3813" s="261" t="s">
        <v>9995</v>
      </c>
      <c r="E3813" s="261" t="s">
        <v>3041</v>
      </c>
      <c r="F3813" s="261">
        <v>359.96982286777347</v>
      </c>
      <c r="G3813" s="261" t="s">
        <v>11756</v>
      </c>
      <c r="H3813" s="261" t="s">
        <v>2992</v>
      </c>
      <c r="I3813" s="261" t="s">
        <v>11761</v>
      </c>
      <c r="J3813" s="213"/>
      <c r="K3813" s="214"/>
      <c r="L3813" s="214"/>
      <c r="M3813" s="214"/>
      <c r="N3813" s="214"/>
      <c r="O3813" s="214"/>
      <c r="P3813" s="216"/>
    </row>
    <row r="3814" spans="2:16">
      <c r="B3814" s="267">
        <v>46318</v>
      </c>
      <c r="C3814" s="261" t="s">
        <v>11669</v>
      </c>
      <c r="D3814" s="261" t="s">
        <v>9995</v>
      </c>
      <c r="E3814" s="261" t="s">
        <v>3041</v>
      </c>
      <c r="F3814" s="261">
        <v>317.97633267473429</v>
      </c>
      <c r="G3814" s="261" t="s">
        <v>11756</v>
      </c>
      <c r="H3814" s="261" t="s">
        <v>2991</v>
      </c>
      <c r="I3814" s="261" t="s">
        <v>11762</v>
      </c>
      <c r="J3814" s="213"/>
      <c r="K3814" s="214"/>
      <c r="L3814" s="214"/>
      <c r="M3814" s="214"/>
      <c r="N3814" s="214"/>
      <c r="O3814" s="214"/>
      <c r="P3814" s="216"/>
    </row>
    <row r="3815" spans="2:16">
      <c r="B3815" s="267">
        <v>46318</v>
      </c>
      <c r="C3815" s="261" t="s">
        <v>11716</v>
      </c>
      <c r="D3815" s="261" t="s">
        <v>9995</v>
      </c>
      <c r="E3815" s="261" t="s">
        <v>6875</v>
      </c>
      <c r="F3815" s="261">
        <v>423.02120340615511</v>
      </c>
      <c r="G3815" s="261" t="s">
        <v>7909</v>
      </c>
      <c r="H3815" s="261" t="s">
        <v>2922</v>
      </c>
      <c r="I3815" s="261" t="s">
        <v>11763</v>
      </c>
      <c r="J3815" s="213"/>
      <c r="K3815" s="214"/>
      <c r="L3815" s="214"/>
      <c r="M3815" s="214"/>
      <c r="N3815" s="214"/>
      <c r="O3815" s="214"/>
      <c r="P3815" s="216"/>
    </row>
    <row r="3816" spans="2:16">
      <c r="B3816" s="267">
        <v>46318</v>
      </c>
      <c r="C3816" s="261" t="s">
        <v>11716</v>
      </c>
      <c r="D3816" s="261" t="s">
        <v>9995</v>
      </c>
      <c r="E3816" s="261" t="s">
        <v>6875</v>
      </c>
      <c r="F3816" s="261">
        <v>423.02759483456612</v>
      </c>
      <c r="G3816" s="261" t="s">
        <v>7909</v>
      </c>
      <c r="H3816" s="261" t="s">
        <v>2918</v>
      </c>
      <c r="I3816" s="261" t="s">
        <v>11764</v>
      </c>
      <c r="J3816" s="213"/>
      <c r="K3816" s="214"/>
      <c r="L3816" s="214"/>
      <c r="M3816" s="214"/>
      <c r="N3816" s="214"/>
      <c r="O3816" s="214"/>
      <c r="P3816" s="216"/>
    </row>
    <row r="3817" spans="2:16">
      <c r="B3817" s="267">
        <v>46318</v>
      </c>
      <c r="C3817" s="261" t="s">
        <v>11716</v>
      </c>
      <c r="D3817" s="261" t="s">
        <v>9995</v>
      </c>
      <c r="E3817" s="261" t="s">
        <v>6875</v>
      </c>
      <c r="F3817" s="261">
        <v>669.85956480354071</v>
      </c>
      <c r="G3817" s="261" t="s">
        <v>7909</v>
      </c>
      <c r="H3817" s="261" t="s">
        <v>2917</v>
      </c>
      <c r="I3817" s="261" t="s">
        <v>11765</v>
      </c>
      <c r="J3817" s="213"/>
      <c r="K3817" s="214"/>
      <c r="L3817" s="214"/>
      <c r="M3817" s="214"/>
      <c r="N3817" s="214"/>
      <c r="O3817" s="214"/>
      <c r="P3817" s="216"/>
    </row>
    <row r="3818" spans="2:16">
      <c r="B3818" s="267">
        <v>46318</v>
      </c>
      <c r="C3818" s="261" t="s">
        <v>11716</v>
      </c>
      <c r="D3818" s="261" t="s">
        <v>9995</v>
      </c>
      <c r="E3818" s="261" t="s">
        <v>6875</v>
      </c>
      <c r="F3818" s="261">
        <v>615.51391641702503</v>
      </c>
      <c r="G3818" s="261" t="s">
        <v>7913</v>
      </c>
      <c r="H3818" s="261" t="s">
        <v>9508</v>
      </c>
      <c r="I3818" s="261" t="s">
        <v>11766</v>
      </c>
      <c r="J3818" s="213"/>
      <c r="K3818" s="214"/>
      <c r="L3818" s="214"/>
      <c r="M3818" s="214"/>
      <c r="N3818" s="214"/>
      <c r="O3818" s="214"/>
      <c r="P3818" s="216"/>
    </row>
    <row r="3819" spans="2:16">
      <c r="B3819" s="267">
        <v>46318</v>
      </c>
      <c r="C3819" s="261" t="s">
        <v>11716</v>
      </c>
      <c r="D3819" s="261" t="s">
        <v>9995</v>
      </c>
      <c r="E3819" s="261" t="s">
        <v>6875</v>
      </c>
      <c r="F3819" s="261">
        <v>293.69245301978663</v>
      </c>
      <c r="G3819" s="261" t="s">
        <v>7913</v>
      </c>
      <c r="H3819" s="261" t="s">
        <v>11767</v>
      </c>
      <c r="I3819" s="261" t="s">
        <v>11768</v>
      </c>
      <c r="J3819" s="213"/>
      <c r="K3819" s="214"/>
      <c r="L3819" s="214"/>
      <c r="M3819" s="214"/>
      <c r="N3819" s="214"/>
      <c r="O3819" s="214"/>
      <c r="P3819" s="216"/>
    </row>
    <row r="3820" spans="2:16">
      <c r="B3820" s="267">
        <v>46318</v>
      </c>
      <c r="C3820" s="261" t="s">
        <v>11716</v>
      </c>
      <c r="D3820" s="261" t="s">
        <v>9995</v>
      </c>
      <c r="E3820" s="261" t="s">
        <v>6875</v>
      </c>
      <c r="F3820" s="261">
        <v>289.55680818390101</v>
      </c>
      <c r="G3820" s="261" t="s">
        <v>7913</v>
      </c>
      <c r="H3820" s="261" t="s">
        <v>9249</v>
      </c>
      <c r="I3820" s="261" t="s">
        <v>11769</v>
      </c>
      <c r="J3820" s="213"/>
      <c r="K3820" s="214"/>
      <c r="L3820" s="214"/>
      <c r="M3820" s="214"/>
      <c r="N3820" s="214"/>
      <c r="O3820" s="214"/>
      <c r="P3820" s="216"/>
    </row>
    <row r="3821" spans="2:16">
      <c r="B3821" s="267">
        <v>46318</v>
      </c>
      <c r="C3821" s="261" t="s">
        <v>11716</v>
      </c>
      <c r="D3821" s="261" t="s">
        <v>9995</v>
      </c>
      <c r="E3821" s="261" t="s">
        <v>6875</v>
      </c>
      <c r="F3821" s="261">
        <v>286.4082311228849</v>
      </c>
      <c r="G3821" s="261" t="s">
        <v>7913</v>
      </c>
      <c r="H3821" s="261" t="s">
        <v>9247</v>
      </c>
      <c r="I3821" s="261" t="s">
        <v>11770</v>
      </c>
      <c r="J3821" s="213"/>
      <c r="K3821" s="214"/>
      <c r="L3821" s="214"/>
      <c r="M3821" s="214"/>
      <c r="N3821" s="214"/>
      <c r="O3821" s="214"/>
      <c r="P3821" s="216"/>
    </row>
    <row r="3822" spans="2:16">
      <c r="B3822" s="267">
        <v>46318</v>
      </c>
      <c r="C3822" s="261" t="s">
        <v>11716</v>
      </c>
      <c r="D3822" s="261" t="s">
        <v>9995</v>
      </c>
      <c r="E3822" s="261" t="s">
        <v>6875</v>
      </c>
      <c r="F3822" s="261">
        <v>284.66142686549568</v>
      </c>
      <c r="G3822" s="261" t="s">
        <v>7913</v>
      </c>
      <c r="H3822" s="261" t="s">
        <v>11771</v>
      </c>
      <c r="I3822" s="261" t="s">
        <v>11772</v>
      </c>
      <c r="J3822" s="213"/>
      <c r="K3822" s="214"/>
      <c r="L3822" s="214"/>
      <c r="M3822" s="214"/>
      <c r="N3822" s="214"/>
      <c r="O3822" s="214"/>
      <c r="P3822" s="216"/>
    </row>
    <row r="3823" spans="2:16">
      <c r="B3823" s="267">
        <v>46318</v>
      </c>
      <c r="C3823" s="261" t="s">
        <v>11716</v>
      </c>
      <c r="D3823" s="261" t="s">
        <v>9995</v>
      </c>
      <c r="E3823" s="261" t="s">
        <v>6875</v>
      </c>
      <c r="F3823" s="261">
        <v>686.75711139384657</v>
      </c>
      <c r="G3823" s="261" t="s">
        <v>7913</v>
      </c>
      <c r="H3823" s="261" t="s">
        <v>11773</v>
      </c>
      <c r="I3823" s="261" t="s">
        <v>11774</v>
      </c>
      <c r="J3823" s="213"/>
      <c r="K3823" s="214"/>
      <c r="L3823" s="214"/>
      <c r="M3823" s="214"/>
      <c r="N3823" s="214"/>
      <c r="O3823" s="214"/>
      <c r="P3823" s="216"/>
    </row>
    <row r="3824" spans="2:16">
      <c r="B3824" s="267">
        <v>46318</v>
      </c>
      <c r="C3824" s="261" t="s">
        <v>11716</v>
      </c>
      <c r="D3824" s="261" t="s">
        <v>9995</v>
      </c>
      <c r="E3824" s="261" t="s">
        <v>6875</v>
      </c>
      <c r="F3824" s="261">
        <v>365.5354781486094</v>
      </c>
      <c r="G3824" s="261" t="s">
        <v>7910</v>
      </c>
      <c r="H3824" s="261" t="s">
        <v>2945</v>
      </c>
      <c r="I3824" s="261" t="s">
        <v>11775</v>
      </c>
      <c r="J3824" s="213"/>
      <c r="K3824" s="214"/>
      <c r="L3824" s="214"/>
      <c r="M3824" s="214"/>
      <c r="N3824" s="214"/>
      <c r="O3824" s="214"/>
      <c r="P3824" s="216"/>
    </row>
    <row r="3825" spans="2:16">
      <c r="B3825" s="267">
        <v>46318</v>
      </c>
      <c r="C3825" s="261" t="s">
        <v>11716</v>
      </c>
      <c r="D3825" s="261" t="s">
        <v>9995</v>
      </c>
      <c r="E3825" s="261" t="s">
        <v>6875</v>
      </c>
      <c r="F3825" s="261">
        <v>379.36026046611369</v>
      </c>
      <c r="G3825" s="261" t="s">
        <v>7910</v>
      </c>
      <c r="H3825" s="261" t="s">
        <v>2866</v>
      </c>
      <c r="I3825" s="261" t="s">
        <v>11776</v>
      </c>
      <c r="J3825" s="213"/>
      <c r="K3825" s="214"/>
      <c r="L3825" s="214"/>
      <c r="M3825" s="214"/>
      <c r="N3825" s="214"/>
      <c r="O3825" s="214"/>
      <c r="P3825" s="216"/>
    </row>
    <row r="3826" spans="2:16">
      <c r="B3826" s="267">
        <v>46318</v>
      </c>
      <c r="C3826" s="261" t="s">
        <v>11716</v>
      </c>
      <c r="D3826" s="261" t="s">
        <v>9995</v>
      </c>
      <c r="E3826" s="261" t="s">
        <v>6875</v>
      </c>
      <c r="F3826" s="261">
        <v>415.28360466659069</v>
      </c>
      <c r="G3826" s="261" t="s">
        <v>7910</v>
      </c>
      <c r="H3826" s="261" t="s">
        <v>2936</v>
      </c>
      <c r="I3826" s="261" t="s">
        <v>11777</v>
      </c>
      <c r="J3826" s="213"/>
      <c r="K3826" s="214"/>
      <c r="L3826" s="214"/>
      <c r="M3826" s="214"/>
      <c r="N3826" s="214"/>
      <c r="O3826" s="214"/>
      <c r="P3826" s="216"/>
    </row>
    <row r="3827" spans="2:16">
      <c r="B3827" s="267">
        <v>46318</v>
      </c>
      <c r="C3827" s="261" t="s">
        <v>11696</v>
      </c>
      <c r="D3827" s="261" t="s">
        <v>9995</v>
      </c>
      <c r="E3827" s="261" t="s">
        <v>3047</v>
      </c>
      <c r="F3827" s="261">
        <v>486.83921854570508</v>
      </c>
      <c r="G3827" s="261" t="s">
        <v>3022</v>
      </c>
      <c r="H3827" s="261" t="s">
        <v>2983</v>
      </c>
      <c r="I3827" s="261" t="s">
        <v>11778</v>
      </c>
      <c r="J3827" s="213"/>
      <c r="K3827" s="214"/>
      <c r="L3827" s="214"/>
      <c r="M3827" s="214"/>
      <c r="N3827" s="214"/>
      <c r="O3827" s="214"/>
      <c r="P3827" s="216"/>
    </row>
    <row r="3828" spans="2:16">
      <c r="B3828" s="267">
        <v>46318</v>
      </c>
      <c r="C3828" s="261" t="s">
        <v>11696</v>
      </c>
      <c r="D3828" s="261" t="s">
        <v>9995</v>
      </c>
      <c r="E3828" s="261" t="s">
        <v>3047</v>
      </c>
      <c r="F3828" s="261">
        <v>491.57062784023577</v>
      </c>
      <c r="G3828" s="261" t="s">
        <v>2994</v>
      </c>
      <c r="H3828" s="261" t="s">
        <v>2978</v>
      </c>
      <c r="I3828" s="261" t="s">
        <v>11779</v>
      </c>
      <c r="J3828" s="213"/>
      <c r="K3828" s="214"/>
      <c r="L3828" s="214"/>
      <c r="M3828" s="214"/>
      <c r="N3828" s="214"/>
      <c r="O3828" s="214"/>
      <c r="P3828" s="216"/>
    </row>
    <row r="3829" spans="2:16">
      <c r="B3829" s="267">
        <v>46318</v>
      </c>
      <c r="C3829" s="261" t="s">
        <v>11696</v>
      </c>
      <c r="D3829" s="261" t="s">
        <v>9995</v>
      </c>
      <c r="E3829" s="261" t="s">
        <v>3047</v>
      </c>
      <c r="F3829" s="261">
        <v>415.99671730771661</v>
      </c>
      <c r="G3829" s="261" t="s">
        <v>2982</v>
      </c>
      <c r="H3829" s="261" t="s">
        <v>2939</v>
      </c>
      <c r="I3829" s="261" t="s">
        <v>11780</v>
      </c>
      <c r="J3829" s="213"/>
      <c r="K3829" s="214"/>
      <c r="L3829" s="214"/>
      <c r="M3829" s="214"/>
      <c r="N3829" s="214"/>
      <c r="O3829" s="214"/>
      <c r="P3829" s="216"/>
    </row>
    <row r="3830" spans="2:16">
      <c r="B3830" s="267">
        <v>46318</v>
      </c>
      <c r="C3830" s="261" t="s">
        <v>11696</v>
      </c>
      <c r="D3830" s="261" t="s">
        <v>9995</v>
      </c>
      <c r="E3830" s="261" t="s">
        <v>3047</v>
      </c>
      <c r="F3830" s="261">
        <v>531.85922511667013</v>
      </c>
      <c r="G3830" s="261" t="s">
        <v>3021</v>
      </c>
      <c r="H3830" s="261" t="s">
        <v>2935</v>
      </c>
      <c r="I3830" s="261" t="s">
        <v>11781</v>
      </c>
      <c r="J3830" s="213"/>
      <c r="K3830" s="214"/>
      <c r="L3830" s="214"/>
      <c r="M3830" s="214"/>
      <c r="N3830" s="214"/>
      <c r="O3830" s="214"/>
      <c r="P3830" s="216"/>
    </row>
    <row r="3831" spans="2:16">
      <c r="B3831" s="267">
        <v>46318</v>
      </c>
      <c r="C3831" s="261" t="s">
        <v>11696</v>
      </c>
      <c r="D3831" s="261" t="s">
        <v>9995</v>
      </c>
      <c r="E3831" s="261" t="s">
        <v>3047</v>
      </c>
      <c r="F3831" s="261">
        <v>1695.4036517097411</v>
      </c>
      <c r="G3831" s="261" t="s">
        <v>2984</v>
      </c>
      <c r="H3831" s="261" t="s">
        <v>2975</v>
      </c>
      <c r="I3831" s="261" t="s">
        <v>11782</v>
      </c>
      <c r="J3831" s="213"/>
      <c r="K3831" s="214"/>
      <c r="L3831" s="214"/>
      <c r="M3831" s="214"/>
      <c r="N3831" s="214"/>
      <c r="O3831" s="214"/>
      <c r="P3831" s="216"/>
    </row>
    <row r="3832" spans="2:16">
      <c r="B3832" s="267">
        <v>46318</v>
      </c>
      <c r="C3832" s="261" t="s">
        <v>11696</v>
      </c>
      <c r="D3832" s="261" t="s">
        <v>9995</v>
      </c>
      <c r="E3832" s="261" t="s">
        <v>3047</v>
      </c>
      <c r="F3832" s="261">
        <v>419.35454026609659</v>
      </c>
      <c r="G3832" s="261" t="s">
        <v>2917</v>
      </c>
      <c r="H3832" s="261" t="s">
        <v>2976</v>
      </c>
      <c r="I3832" s="261" t="s">
        <v>11783</v>
      </c>
      <c r="J3832" s="213"/>
      <c r="K3832" s="214"/>
      <c r="L3832" s="214"/>
      <c r="M3832" s="214"/>
      <c r="N3832" s="214"/>
      <c r="O3832" s="214"/>
      <c r="P3832" s="216"/>
    </row>
    <row r="3833" spans="2:16">
      <c r="B3833" s="267">
        <v>46318</v>
      </c>
      <c r="C3833" s="261" t="s">
        <v>11696</v>
      </c>
      <c r="D3833" s="261" t="s">
        <v>9995</v>
      </c>
      <c r="E3833" s="261" t="s">
        <v>3047</v>
      </c>
      <c r="F3833" s="261">
        <v>419.35475105047232</v>
      </c>
      <c r="G3833" s="261" t="s">
        <v>2917</v>
      </c>
      <c r="H3833" s="261" t="s">
        <v>2977</v>
      </c>
      <c r="I3833" s="261" t="s">
        <v>11784</v>
      </c>
      <c r="J3833" s="213"/>
      <c r="K3833" s="214"/>
      <c r="L3833" s="214"/>
      <c r="M3833" s="214"/>
      <c r="N3833" s="214"/>
      <c r="O3833" s="214"/>
      <c r="P3833" s="216"/>
    </row>
    <row r="3834" spans="2:16">
      <c r="B3834" s="267">
        <v>46318</v>
      </c>
      <c r="C3834" s="261" t="s">
        <v>11696</v>
      </c>
      <c r="D3834" s="261" t="s">
        <v>9995</v>
      </c>
      <c r="E3834" s="261" t="s">
        <v>3047</v>
      </c>
      <c r="F3834" s="261">
        <v>825.54965789429843</v>
      </c>
      <c r="G3834" s="261" t="s">
        <v>2977</v>
      </c>
      <c r="H3834" s="261" t="s">
        <v>2865</v>
      </c>
      <c r="I3834" s="261" t="s">
        <v>11785</v>
      </c>
      <c r="J3834" s="213"/>
      <c r="K3834" s="214"/>
      <c r="L3834" s="214"/>
      <c r="M3834" s="214"/>
      <c r="N3834" s="214"/>
      <c r="O3834" s="214"/>
      <c r="P3834" s="216"/>
    </row>
    <row r="3835" spans="2:16">
      <c r="B3835" s="267">
        <v>46318</v>
      </c>
      <c r="C3835" s="261" t="s">
        <v>11696</v>
      </c>
      <c r="D3835" s="261" t="s">
        <v>9995</v>
      </c>
      <c r="E3835" s="261" t="s">
        <v>3047</v>
      </c>
      <c r="F3835" s="261">
        <v>374.40182870253921</v>
      </c>
      <c r="G3835" s="261" t="s">
        <v>7330</v>
      </c>
      <c r="H3835" s="261" t="s">
        <v>2982</v>
      </c>
      <c r="I3835" s="261" t="s">
        <v>11786</v>
      </c>
      <c r="J3835" s="213"/>
      <c r="K3835" s="214"/>
      <c r="L3835" s="214"/>
      <c r="M3835" s="214"/>
      <c r="N3835" s="214"/>
      <c r="O3835" s="214"/>
      <c r="P3835" s="216"/>
    </row>
    <row r="3836" spans="2:16">
      <c r="B3836" s="267">
        <v>46318</v>
      </c>
      <c r="C3836" s="261" t="s">
        <v>11696</v>
      </c>
      <c r="D3836" s="261" t="s">
        <v>9995</v>
      </c>
      <c r="E3836" s="261" t="s">
        <v>3047</v>
      </c>
      <c r="F3836" s="261">
        <v>436.63170591369271</v>
      </c>
      <c r="G3836" s="261" t="s">
        <v>7330</v>
      </c>
      <c r="H3836" s="261" t="s">
        <v>2918</v>
      </c>
      <c r="I3836" s="261" t="s">
        <v>11787</v>
      </c>
      <c r="J3836" s="213"/>
      <c r="K3836" s="214"/>
      <c r="L3836" s="214"/>
      <c r="M3836" s="214"/>
      <c r="N3836" s="214"/>
      <c r="O3836" s="214"/>
      <c r="P3836" s="216"/>
    </row>
    <row r="3837" spans="2:16">
      <c r="B3837" s="267">
        <v>46318</v>
      </c>
      <c r="C3837" s="261" t="s">
        <v>11696</v>
      </c>
      <c r="D3837" s="261" t="s">
        <v>9995</v>
      </c>
      <c r="E3837" s="261" t="s">
        <v>3047</v>
      </c>
      <c r="F3837" s="261">
        <v>374.4003985337913</v>
      </c>
      <c r="G3837" s="261" t="s">
        <v>7330</v>
      </c>
      <c r="H3837" s="261" t="s">
        <v>2983</v>
      </c>
      <c r="I3837" s="261" t="s">
        <v>11788</v>
      </c>
      <c r="J3837" s="213"/>
      <c r="K3837" s="214"/>
      <c r="L3837" s="214"/>
      <c r="M3837" s="214"/>
      <c r="N3837" s="214"/>
      <c r="O3837" s="214"/>
      <c r="P3837" s="216"/>
    </row>
    <row r="3838" spans="2:16">
      <c r="B3838" s="267">
        <v>46318</v>
      </c>
      <c r="C3838" s="261" t="s">
        <v>11696</v>
      </c>
      <c r="D3838" s="261" t="s">
        <v>9995</v>
      </c>
      <c r="E3838" s="261" t="s">
        <v>3047</v>
      </c>
      <c r="F3838" s="261">
        <v>436.63327071070671</v>
      </c>
      <c r="G3838" s="261" t="s">
        <v>7330</v>
      </c>
      <c r="H3838" s="261" t="s">
        <v>2917</v>
      </c>
      <c r="I3838" s="261" t="s">
        <v>11789</v>
      </c>
      <c r="J3838" s="213"/>
      <c r="K3838" s="214"/>
      <c r="L3838" s="214"/>
      <c r="M3838" s="214"/>
      <c r="N3838" s="214"/>
      <c r="O3838" s="214"/>
      <c r="P3838" s="216"/>
    </row>
    <row r="3839" spans="2:16">
      <c r="B3839" s="267">
        <v>46318</v>
      </c>
      <c r="C3839" s="261" t="s">
        <v>11696</v>
      </c>
      <c r="D3839" s="261" t="s">
        <v>9995</v>
      </c>
      <c r="E3839" s="261" t="s">
        <v>3047</v>
      </c>
      <c r="F3839" s="261">
        <v>374.40279387682682</v>
      </c>
      <c r="G3839" s="261" t="s">
        <v>7330</v>
      </c>
      <c r="H3839" s="261" t="s">
        <v>2984</v>
      </c>
      <c r="I3839" s="261" t="s">
        <v>11790</v>
      </c>
      <c r="J3839" s="213"/>
      <c r="K3839" s="214"/>
      <c r="L3839" s="214"/>
      <c r="M3839" s="214"/>
      <c r="N3839" s="214"/>
      <c r="O3839" s="214"/>
      <c r="P3839" s="216"/>
    </row>
    <row r="3840" spans="2:16">
      <c r="B3840" s="267">
        <v>46318</v>
      </c>
      <c r="C3840" s="261" t="s">
        <v>11696</v>
      </c>
      <c r="D3840" s="261" t="s">
        <v>9995</v>
      </c>
      <c r="E3840" s="261" t="s">
        <v>3047</v>
      </c>
      <c r="F3840" s="261">
        <v>374.40186709538102</v>
      </c>
      <c r="G3840" s="261" t="s">
        <v>7330</v>
      </c>
      <c r="H3840" s="261" t="s">
        <v>3021</v>
      </c>
      <c r="I3840" s="261" t="s">
        <v>11791</v>
      </c>
      <c r="J3840" s="213"/>
      <c r="K3840" s="214"/>
      <c r="L3840" s="214"/>
      <c r="M3840" s="214"/>
      <c r="N3840" s="214"/>
      <c r="O3840" s="214"/>
      <c r="P3840" s="216"/>
    </row>
    <row r="3841" spans="2:16">
      <c r="B3841" s="267">
        <v>46318</v>
      </c>
      <c r="C3841" s="261" t="s">
        <v>11696</v>
      </c>
      <c r="D3841" s="261" t="s">
        <v>9995</v>
      </c>
      <c r="E3841" s="261" t="s">
        <v>3047</v>
      </c>
      <c r="F3841" s="261">
        <v>445.73781833052641</v>
      </c>
      <c r="G3841" s="261" t="s">
        <v>7328</v>
      </c>
      <c r="H3841" s="261" t="s">
        <v>2975</v>
      </c>
      <c r="I3841" s="261" t="s">
        <v>11792</v>
      </c>
      <c r="J3841" s="213"/>
      <c r="K3841" s="214"/>
      <c r="L3841" s="214"/>
      <c r="M3841" s="214"/>
      <c r="N3841" s="214"/>
      <c r="O3841" s="214"/>
      <c r="P3841" s="216"/>
    </row>
    <row r="3842" spans="2:16">
      <c r="B3842" s="267">
        <v>46318</v>
      </c>
      <c r="C3842" s="261" t="s">
        <v>11696</v>
      </c>
      <c r="D3842" s="261" t="s">
        <v>9995</v>
      </c>
      <c r="E3842" s="261" t="s">
        <v>3043</v>
      </c>
      <c r="F3842" s="261">
        <v>415.20172888785601</v>
      </c>
      <c r="G3842" s="261" t="s">
        <v>2995</v>
      </c>
      <c r="H3842" s="261" t="s">
        <v>2983</v>
      </c>
      <c r="I3842" s="261" t="s">
        <v>11793</v>
      </c>
      <c r="J3842" s="213"/>
      <c r="K3842" s="214"/>
      <c r="L3842" s="214"/>
      <c r="M3842" s="214"/>
      <c r="N3842" s="214"/>
      <c r="O3842" s="214"/>
      <c r="P3842" s="216"/>
    </row>
    <row r="3843" spans="2:16">
      <c r="B3843" s="267">
        <v>46318</v>
      </c>
      <c r="C3843" s="261" t="s">
        <v>11696</v>
      </c>
      <c r="D3843" s="261" t="s">
        <v>9995</v>
      </c>
      <c r="E3843" s="261" t="s">
        <v>3043</v>
      </c>
      <c r="F3843" s="261">
        <v>415.20162753760809</v>
      </c>
      <c r="G3843" s="261" t="s">
        <v>2995</v>
      </c>
      <c r="H3843" s="261" t="s">
        <v>2984</v>
      </c>
      <c r="I3843" s="261" t="s">
        <v>11794</v>
      </c>
      <c r="J3843" s="213"/>
      <c r="K3843" s="214"/>
      <c r="L3843" s="214"/>
      <c r="M3843" s="214"/>
      <c r="N3843" s="214"/>
      <c r="O3843" s="214"/>
      <c r="P3843" s="216"/>
    </row>
    <row r="3844" spans="2:16">
      <c r="B3844" s="267">
        <v>46318</v>
      </c>
      <c r="C3844" s="261" t="s">
        <v>11696</v>
      </c>
      <c r="D3844" s="261" t="s">
        <v>9995</v>
      </c>
      <c r="E3844" s="261" t="s">
        <v>3043</v>
      </c>
      <c r="F3844" s="261">
        <v>394.20146562904119</v>
      </c>
      <c r="G3844" s="261" t="s">
        <v>2996</v>
      </c>
      <c r="H3844" s="261" t="s">
        <v>2979</v>
      </c>
      <c r="I3844" s="261" t="s">
        <v>11795</v>
      </c>
      <c r="J3844" s="213"/>
      <c r="K3844" s="214"/>
      <c r="L3844" s="214"/>
      <c r="M3844" s="214"/>
      <c r="N3844" s="214"/>
      <c r="O3844" s="214"/>
      <c r="P3844" s="216"/>
    </row>
    <row r="3845" spans="2:16">
      <c r="B3845" s="267">
        <v>46318</v>
      </c>
      <c r="C3845" s="261" t="s">
        <v>11696</v>
      </c>
      <c r="D3845" s="261" t="s">
        <v>9995</v>
      </c>
      <c r="E3845" s="261" t="s">
        <v>3043</v>
      </c>
      <c r="F3845" s="261">
        <v>394.20124174281949</v>
      </c>
      <c r="G3845" s="261" t="s">
        <v>2996</v>
      </c>
      <c r="H3845" s="261" t="s">
        <v>2980</v>
      </c>
      <c r="I3845" s="261" t="s">
        <v>11796</v>
      </c>
      <c r="J3845" s="213"/>
      <c r="K3845" s="214"/>
      <c r="L3845" s="214"/>
      <c r="M3845" s="214"/>
      <c r="N3845" s="214"/>
      <c r="O3845" s="214"/>
      <c r="P3845" s="216"/>
    </row>
    <row r="3846" spans="2:16">
      <c r="B3846" s="267">
        <v>46318</v>
      </c>
      <c r="C3846" s="261" t="s">
        <v>11696</v>
      </c>
      <c r="D3846" s="261" t="s">
        <v>9995</v>
      </c>
      <c r="E3846" s="261" t="s">
        <v>3043</v>
      </c>
      <c r="F3846" s="261">
        <v>480.14326343685389</v>
      </c>
      <c r="G3846" s="261" t="s">
        <v>2996</v>
      </c>
      <c r="H3846" s="261" t="s">
        <v>2917</v>
      </c>
      <c r="I3846" s="261" t="s">
        <v>11797</v>
      </c>
      <c r="J3846" s="213"/>
      <c r="K3846" s="214"/>
      <c r="L3846" s="214"/>
      <c r="M3846" s="214"/>
      <c r="N3846" s="214"/>
      <c r="O3846" s="214"/>
      <c r="P3846" s="216"/>
    </row>
    <row r="3847" spans="2:16">
      <c r="B3847" s="267">
        <v>46318</v>
      </c>
      <c r="C3847" s="261" t="s">
        <v>7656</v>
      </c>
      <c r="D3847" s="261" t="s">
        <v>9995</v>
      </c>
      <c r="E3847" s="261" t="s">
        <v>3043</v>
      </c>
      <c r="F3847" s="261">
        <v>2034.732177774983</v>
      </c>
      <c r="G3847" s="261" t="s">
        <v>2983</v>
      </c>
      <c r="H3847" s="261" t="s">
        <v>2865</v>
      </c>
      <c r="I3847" s="261" t="s">
        <v>11798</v>
      </c>
      <c r="J3847" s="213"/>
      <c r="K3847" s="214"/>
      <c r="L3847" s="214"/>
      <c r="M3847" s="214"/>
      <c r="N3847" s="214"/>
      <c r="O3847" s="214"/>
      <c r="P3847" s="216"/>
    </row>
    <row r="3848" spans="2:16">
      <c r="B3848" s="267">
        <v>46318</v>
      </c>
      <c r="C3848" s="261" t="s">
        <v>7656</v>
      </c>
      <c r="D3848" s="261" t="s">
        <v>9995</v>
      </c>
      <c r="E3848" s="261" t="s">
        <v>3043</v>
      </c>
      <c r="F3848" s="261">
        <v>428.89772998914123</v>
      </c>
      <c r="G3848" s="261" t="s">
        <v>2984</v>
      </c>
      <c r="H3848" s="261" t="s">
        <v>2938</v>
      </c>
      <c r="I3848" s="261" t="s">
        <v>11799</v>
      </c>
      <c r="J3848" s="213"/>
      <c r="K3848" s="214"/>
      <c r="L3848" s="214"/>
      <c r="M3848" s="214"/>
      <c r="N3848" s="214"/>
      <c r="O3848" s="214"/>
      <c r="P3848" s="216"/>
    </row>
    <row r="3849" spans="2:16">
      <c r="B3849" s="267">
        <v>46318</v>
      </c>
      <c r="C3849" s="261" t="s">
        <v>11714</v>
      </c>
      <c r="D3849" s="261" t="s">
        <v>9995</v>
      </c>
      <c r="E3849" s="261" t="s">
        <v>7409</v>
      </c>
      <c r="F3849" s="261">
        <v>461.05776611110201</v>
      </c>
      <c r="G3849" s="261" t="s">
        <v>7334</v>
      </c>
      <c r="H3849" s="261" t="s">
        <v>2865</v>
      </c>
      <c r="I3849" s="261" t="s">
        <v>11800</v>
      </c>
      <c r="J3849" s="213"/>
      <c r="K3849" s="214"/>
      <c r="L3849" s="214"/>
      <c r="M3849" s="214"/>
      <c r="N3849" s="214"/>
      <c r="O3849" s="214"/>
      <c r="P3849" s="216"/>
    </row>
    <row r="3850" spans="2:16">
      <c r="B3850" s="267">
        <v>46318</v>
      </c>
      <c r="C3850" s="261" t="s">
        <v>11714</v>
      </c>
      <c r="D3850" s="261" t="s">
        <v>9995</v>
      </c>
      <c r="E3850" s="261" t="s">
        <v>7409</v>
      </c>
      <c r="F3850" s="261">
        <v>344.90996996033942</v>
      </c>
      <c r="G3850" s="261" t="s">
        <v>7334</v>
      </c>
      <c r="H3850" s="261" t="s">
        <v>3056</v>
      </c>
      <c r="I3850" s="261" t="s">
        <v>3055</v>
      </c>
      <c r="J3850" s="213"/>
      <c r="K3850" s="214"/>
      <c r="L3850" s="214"/>
      <c r="M3850" s="214"/>
      <c r="N3850" s="214"/>
      <c r="O3850" s="214"/>
      <c r="P3850" s="216"/>
    </row>
    <row r="3851" spans="2:16">
      <c r="B3851" s="267">
        <v>46318</v>
      </c>
      <c r="C3851" s="261" t="s">
        <v>11714</v>
      </c>
      <c r="D3851" s="261" t="s">
        <v>9995</v>
      </c>
      <c r="E3851" s="261" t="s">
        <v>7409</v>
      </c>
      <c r="F3851" s="261">
        <v>384.01346593908971</v>
      </c>
      <c r="G3851" s="261" t="s">
        <v>7335</v>
      </c>
      <c r="H3851" s="261" t="s">
        <v>2937</v>
      </c>
      <c r="I3851" s="261" t="s">
        <v>11801</v>
      </c>
      <c r="J3851" s="213"/>
      <c r="K3851" s="214"/>
      <c r="L3851" s="214"/>
      <c r="M3851" s="214"/>
      <c r="N3851" s="214"/>
      <c r="O3851" s="214"/>
      <c r="P3851" s="216"/>
    </row>
    <row r="3852" spans="2:16">
      <c r="B3852" s="267">
        <v>46318</v>
      </c>
      <c r="C3852" s="261" t="s">
        <v>11714</v>
      </c>
      <c r="D3852" s="261" t="s">
        <v>9995</v>
      </c>
      <c r="E3852" s="261" t="s">
        <v>7409</v>
      </c>
      <c r="F3852" s="261">
        <v>390.01250239089131</v>
      </c>
      <c r="G3852" s="261" t="s">
        <v>3002</v>
      </c>
      <c r="H3852" s="261" t="s">
        <v>2933</v>
      </c>
      <c r="I3852" s="261" t="s">
        <v>11802</v>
      </c>
      <c r="J3852" s="213"/>
      <c r="K3852" s="214"/>
      <c r="L3852" s="214"/>
      <c r="M3852" s="214"/>
      <c r="N3852" s="214"/>
      <c r="O3852" s="214"/>
      <c r="P3852" s="216"/>
    </row>
    <row r="3853" spans="2:16">
      <c r="B3853" s="267">
        <v>46318</v>
      </c>
      <c r="C3853" s="261" t="s">
        <v>11714</v>
      </c>
      <c r="D3853" s="261" t="s">
        <v>9995</v>
      </c>
      <c r="E3853" s="261" t="s">
        <v>7409</v>
      </c>
      <c r="F3853" s="261">
        <v>377.62080970057292</v>
      </c>
      <c r="G3853" s="261" t="s">
        <v>3001</v>
      </c>
      <c r="H3853" s="261" t="s">
        <v>2866</v>
      </c>
      <c r="I3853" s="261" t="s">
        <v>11803</v>
      </c>
      <c r="J3853" s="213"/>
      <c r="K3853" s="214"/>
      <c r="L3853" s="214"/>
      <c r="M3853" s="214"/>
      <c r="N3853" s="214"/>
      <c r="O3853" s="214"/>
      <c r="P3853" s="216"/>
    </row>
    <row r="3854" spans="2:16">
      <c r="B3854" s="267">
        <v>46318</v>
      </c>
      <c r="C3854" s="261" t="s">
        <v>11714</v>
      </c>
      <c r="D3854" s="261" t="s">
        <v>9995</v>
      </c>
      <c r="E3854" s="261" t="s">
        <v>7409</v>
      </c>
      <c r="F3854" s="261">
        <v>931.91899828100577</v>
      </c>
      <c r="G3854" s="261" t="s">
        <v>7518</v>
      </c>
      <c r="H3854" s="261" t="s">
        <v>2865</v>
      </c>
      <c r="I3854" s="261" t="s">
        <v>11804</v>
      </c>
      <c r="J3854" s="213"/>
      <c r="K3854" s="214"/>
      <c r="L3854" s="214"/>
      <c r="M3854" s="214"/>
      <c r="N3854" s="214"/>
      <c r="O3854" s="214"/>
      <c r="P3854" s="216"/>
    </row>
    <row r="3855" spans="2:16">
      <c r="B3855" s="267">
        <v>46318</v>
      </c>
      <c r="C3855" s="261" t="s">
        <v>11714</v>
      </c>
      <c r="D3855" s="261" t="s">
        <v>9995</v>
      </c>
      <c r="E3855" s="261" t="s">
        <v>7409</v>
      </c>
      <c r="F3855" s="261">
        <v>482.43950156122452</v>
      </c>
      <c r="G3855" s="261" t="s">
        <v>7518</v>
      </c>
      <c r="H3855" s="261" t="s">
        <v>2864</v>
      </c>
      <c r="I3855" s="261" t="s">
        <v>11805</v>
      </c>
      <c r="J3855" s="213"/>
      <c r="K3855" s="214"/>
      <c r="L3855" s="214"/>
      <c r="M3855" s="214"/>
      <c r="N3855" s="214"/>
      <c r="O3855" s="214"/>
      <c r="P3855" s="216"/>
    </row>
    <row r="3856" spans="2:16">
      <c r="B3856" s="267">
        <v>46318</v>
      </c>
      <c r="C3856" s="261" t="s">
        <v>11714</v>
      </c>
      <c r="D3856" s="261" t="s">
        <v>9995</v>
      </c>
      <c r="E3856" s="261" t="s">
        <v>7409</v>
      </c>
      <c r="F3856" s="261">
        <v>520.38463572377805</v>
      </c>
      <c r="G3856" s="261" t="s">
        <v>7518</v>
      </c>
      <c r="H3856" s="261" t="s">
        <v>2945</v>
      </c>
      <c r="I3856" s="261" t="s">
        <v>11806</v>
      </c>
      <c r="J3856" s="213"/>
      <c r="K3856" s="214"/>
      <c r="L3856" s="214"/>
      <c r="M3856" s="214"/>
      <c r="N3856" s="214"/>
      <c r="O3856" s="214"/>
      <c r="P3856" s="216"/>
    </row>
    <row r="3857" spans="2:16">
      <c r="B3857" s="267">
        <v>46318</v>
      </c>
      <c r="C3857" s="261" t="s">
        <v>11714</v>
      </c>
      <c r="D3857" s="261" t="s">
        <v>9995</v>
      </c>
      <c r="E3857" s="261" t="s">
        <v>7409</v>
      </c>
      <c r="F3857" s="261">
        <v>680.80561341159046</v>
      </c>
      <c r="G3857" s="261" t="s">
        <v>7518</v>
      </c>
      <c r="H3857" s="261" t="s">
        <v>2974</v>
      </c>
      <c r="I3857" s="261" t="s">
        <v>11807</v>
      </c>
      <c r="J3857" s="213"/>
      <c r="K3857" s="214"/>
      <c r="L3857" s="214"/>
      <c r="M3857" s="214"/>
      <c r="N3857" s="214"/>
      <c r="O3857" s="214"/>
      <c r="P3857" s="216"/>
    </row>
    <row r="3858" spans="2:16">
      <c r="B3858" s="267">
        <v>46318</v>
      </c>
      <c r="C3858" s="261" t="s">
        <v>11714</v>
      </c>
      <c r="D3858" s="261" t="s">
        <v>9995</v>
      </c>
      <c r="E3858" s="261" t="s">
        <v>7409</v>
      </c>
      <c r="F3858" s="261">
        <v>595.29332657624036</v>
      </c>
      <c r="G3858" s="261" t="s">
        <v>7330</v>
      </c>
      <c r="H3858" s="261" t="s">
        <v>2864</v>
      </c>
      <c r="I3858" s="261" t="s">
        <v>11808</v>
      </c>
      <c r="J3858" s="213"/>
      <c r="K3858" s="214"/>
      <c r="L3858" s="214"/>
      <c r="M3858" s="214"/>
      <c r="N3858" s="214"/>
      <c r="O3858" s="214"/>
      <c r="P3858" s="216"/>
    </row>
    <row r="3859" spans="2:16">
      <c r="B3859" s="267">
        <v>46318</v>
      </c>
      <c r="C3859" s="261" t="s">
        <v>11714</v>
      </c>
      <c r="D3859" s="261" t="s">
        <v>9995</v>
      </c>
      <c r="E3859" s="261" t="s">
        <v>7409</v>
      </c>
      <c r="F3859" s="261">
        <v>388.83160229772329</v>
      </c>
      <c r="G3859" s="261" t="s">
        <v>7330</v>
      </c>
      <c r="H3859" s="261" t="s">
        <v>2976</v>
      </c>
      <c r="I3859" s="261" t="s">
        <v>11809</v>
      </c>
      <c r="J3859" s="213"/>
      <c r="K3859" s="214"/>
      <c r="L3859" s="214"/>
      <c r="M3859" s="214"/>
      <c r="N3859" s="214"/>
      <c r="O3859" s="214"/>
      <c r="P3859" s="216"/>
    </row>
    <row r="3860" spans="2:16">
      <c r="B3860" s="267">
        <v>46318</v>
      </c>
      <c r="C3860" s="261" t="s">
        <v>11714</v>
      </c>
      <c r="D3860" s="261" t="s">
        <v>9995</v>
      </c>
      <c r="E3860" s="261" t="s">
        <v>7409</v>
      </c>
      <c r="F3860" s="261">
        <v>388.83286909945309</v>
      </c>
      <c r="G3860" s="261" t="s">
        <v>7330</v>
      </c>
      <c r="H3860" s="261" t="s">
        <v>2977</v>
      </c>
      <c r="I3860" s="261" t="s">
        <v>11810</v>
      </c>
      <c r="J3860" s="213"/>
      <c r="K3860" s="214"/>
      <c r="L3860" s="214"/>
      <c r="M3860" s="214"/>
      <c r="N3860" s="214"/>
      <c r="O3860" s="214"/>
      <c r="P3860" s="216"/>
    </row>
    <row r="3861" spans="2:16">
      <c r="B3861" s="267">
        <v>46318</v>
      </c>
      <c r="C3861" s="261" t="s">
        <v>11714</v>
      </c>
      <c r="D3861" s="261" t="s">
        <v>9995</v>
      </c>
      <c r="E3861" s="261" t="s">
        <v>7409</v>
      </c>
      <c r="F3861" s="261">
        <v>485.33803280349821</v>
      </c>
      <c r="G3861" s="261" t="s">
        <v>7330</v>
      </c>
      <c r="H3861" s="261" t="s">
        <v>2978</v>
      </c>
      <c r="I3861" s="261" t="s">
        <v>11811</v>
      </c>
      <c r="J3861" s="213"/>
      <c r="K3861" s="214"/>
      <c r="L3861" s="214"/>
      <c r="M3861" s="214"/>
      <c r="N3861" s="214"/>
      <c r="O3861" s="214"/>
      <c r="P3861" s="216"/>
    </row>
    <row r="3862" spans="2:16">
      <c r="B3862" s="267">
        <v>46318</v>
      </c>
      <c r="C3862" s="261" t="s">
        <v>11714</v>
      </c>
      <c r="D3862" s="261" t="s">
        <v>9995</v>
      </c>
      <c r="E3862" s="261" t="s">
        <v>7409</v>
      </c>
      <c r="F3862" s="261">
        <v>404.69148209318519</v>
      </c>
      <c r="G3862" s="261" t="s">
        <v>7330</v>
      </c>
      <c r="H3862" s="261" t="s">
        <v>2916</v>
      </c>
      <c r="I3862" s="261" t="s">
        <v>11812</v>
      </c>
      <c r="J3862" s="213"/>
      <c r="K3862" s="214"/>
      <c r="L3862" s="214"/>
      <c r="M3862" s="214"/>
      <c r="N3862" s="214"/>
      <c r="O3862" s="214"/>
      <c r="P3862" s="216"/>
    </row>
    <row r="3863" spans="2:16">
      <c r="B3863" s="267">
        <v>46318</v>
      </c>
      <c r="C3863" s="261" t="s">
        <v>11714</v>
      </c>
      <c r="D3863" s="261" t="s">
        <v>9995</v>
      </c>
      <c r="E3863" s="261" t="s">
        <v>3049</v>
      </c>
      <c r="F3863" s="261">
        <v>789.61939564626664</v>
      </c>
      <c r="G3863" s="261" t="s">
        <v>7335</v>
      </c>
      <c r="H3863" s="261" t="s">
        <v>2865</v>
      </c>
      <c r="I3863" s="261" t="s">
        <v>11813</v>
      </c>
      <c r="J3863" s="213"/>
      <c r="K3863" s="214"/>
      <c r="L3863" s="214"/>
      <c r="M3863" s="214"/>
      <c r="N3863" s="214"/>
      <c r="O3863" s="214"/>
      <c r="P3863" s="216"/>
    </row>
    <row r="3864" spans="2:16">
      <c r="B3864" s="267">
        <v>46318</v>
      </c>
      <c r="C3864" s="261" t="s">
        <v>11714</v>
      </c>
      <c r="D3864" s="261" t="s">
        <v>9995</v>
      </c>
      <c r="E3864" s="261" t="s">
        <v>3049</v>
      </c>
      <c r="F3864" s="261">
        <v>565.31965019874042</v>
      </c>
      <c r="G3864" s="261" t="s">
        <v>7335</v>
      </c>
      <c r="H3864" s="261" t="s">
        <v>2864</v>
      </c>
      <c r="I3864" s="261" t="s">
        <v>11814</v>
      </c>
      <c r="J3864" s="213"/>
      <c r="K3864" s="214"/>
      <c r="L3864" s="214"/>
      <c r="M3864" s="214"/>
      <c r="N3864" s="214"/>
      <c r="O3864" s="214"/>
      <c r="P3864" s="216"/>
    </row>
    <row r="3865" spans="2:16">
      <c r="B3865" s="267">
        <v>46318</v>
      </c>
      <c r="C3865" s="261" t="s">
        <v>11714</v>
      </c>
      <c r="D3865" s="261" t="s">
        <v>9995</v>
      </c>
      <c r="E3865" s="261" t="s">
        <v>3049</v>
      </c>
      <c r="F3865" s="261">
        <v>436.75957458408078</v>
      </c>
      <c r="G3865" s="261" t="s">
        <v>7335</v>
      </c>
      <c r="H3865" s="261" t="s">
        <v>2945</v>
      </c>
      <c r="I3865" s="261" t="s">
        <v>11815</v>
      </c>
      <c r="J3865" s="213"/>
      <c r="K3865" s="214"/>
      <c r="L3865" s="214"/>
      <c r="M3865" s="214"/>
      <c r="N3865" s="214"/>
      <c r="O3865" s="214"/>
      <c r="P3865" s="216"/>
    </row>
    <row r="3866" spans="2:16">
      <c r="B3866" s="267">
        <v>46318</v>
      </c>
      <c r="C3866" s="261" t="s">
        <v>11714</v>
      </c>
      <c r="D3866" s="261" t="s">
        <v>9995</v>
      </c>
      <c r="E3866" s="261" t="s">
        <v>3049</v>
      </c>
      <c r="F3866" s="261">
        <v>456.42809428647161</v>
      </c>
      <c r="G3866" s="261" t="s">
        <v>7335</v>
      </c>
      <c r="H3866" s="261" t="s">
        <v>2986</v>
      </c>
      <c r="I3866" s="261" t="s">
        <v>11816</v>
      </c>
      <c r="J3866" s="213"/>
      <c r="K3866" s="214"/>
      <c r="L3866" s="214"/>
      <c r="M3866" s="214"/>
      <c r="N3866" s="214"/>
      <c r="O3866" s="214"/>
      <c r="P3866" s="216"/>
    </row>
    <row r="3867" spans="2:16">
      <c r="B3867" s="267">
        <v>46318</v>
      </c>
      <c r="C3867" s="261" t="s">
        <v>11714</v>
      </c>
      <c r="D3867" s="261" t="s">
        <v>9995</v>
      </c>
      <c r="E3867" s="261" t="s">
        <v>3049</v>
      </c>
      <c r="F3867" s="261">
        <v>384.01027644239372</v>
      </c>
      <c r="G3867" s="261" t="s">
        <v>7335</v>
      </c>
      <c r="H3867" s="261" t="s">
        <v>2938</v>
      </c>
      <c r="I3867" s="261" t="s">
        <v>11817</v>
      </c>
      <c r="J3867" s="213"/>
      <c r="K3867" s="214"/>
      <c r="L3867" s="214"/>
      <c r="M3867" s="214"/>
      <c r="N3867" s="214"/>
      <c r="O3867" s="214"/>
      <c r="P3867" s="216"/>
    </row>
    <row r="3868" spans="2:16">
      <c r="B3868" s="267">
        <v>46318</v>
      </c>
      <c r="C3868" s="261" t="s">
        <v>11714</v>
      </c>
      <c r="D3868" s="261" t="s">
        <v>9995</v>
      </c>
      <c r="E3868" s="261" t="s">
        <v>3049</v>
      </c>
      <c r="F3868" s="261">
        <v>409.94812468439341</v>
      </c>
      <c r="G3868" s="261" t="s">
        <v>7331</v>
      </c>
      <c r="H3868" s="261" t="s">
        <v>2933</v>
      </c>
      <c r="I3868" s="261" t="s">
        <v>11818</v>
      </c>
      <c r="J3868" s="213"/>
      <c r="K3868" s="214"/>
      <c r="L3868" s="214"/>
      <c r="M3868" s="214"/>
      <c r="N3868" s="214"/>
      <c r="O3868" s="214"/>
      <c r="P3868" s="216"/>
    </row>
    <row r="3869" spans="2:16">
      <c r="B3869" s="267">
        <v>46318</v>
      </c>
      <c r="C3869" s="261" t="s">
        <v>11714</v>
      </c>
      <c r="D3869" s="261" t="s">
        <v>9995</v>
      </c>
      <c r="E3869" s="261" t="s">
        <v>3049</v>
      </c>
      <c r="F3869" s="261">
        <v>424.11367538012558</v>
      </c>
      <c r="G3869" s="261" t="s">
        <v>2999</v>
      </c>
      <c r="H3869" s="261" t="s">
        <v>2990</v>
      </c>
      <c r="I3869" s="261" t="s">
        <v>11819</v>
      </c>
      <c r="J3869" s="213"/>
      <c r="K3869" s="214"/>
      <c r="L3869" s="214"/>
      <c r="M3869" s="214"/>
      <c r="N3869" s="214"/>
      <c r="O3869" s="214"/>
      <c r="P3869" s="216"/>
    </row>
    <row r="3870" spans="2:16">
      <c r="B3870" s="267">
        <v>46318</v>
      </c>
      <c r="C3870" s="261" t="s">
        <v>11714</v>
      </c>
      <c r="D3870" s="261" t="s">
        <v>9995</v>
      </c>
      <c r="E3870" s="261" t="s">
        <v>3049</v>
      </c>
      <c r="F3870" s="261">
        <v>420.19653795100749</v>
      </c>
      <c r="G3870" s="261" t="s">
        <v>2999</v>
      </c>
      <c r="H3870" s="261" t="s">
        <v>2993</v>
      </c>
      <c r="I3870" s="261" t="s">
        <v>11820</v>
      </c>
      <c r="J3870" s="213"/>
      <c r="K3870" s="214"/>
      <c r="L3870" s="214"/>
      <c r="M3870" s="214"/>
      <c r="N3870" s="214"/>
      <c r="O3870" s="214"/>
      <c r="P3870" s="216"/>
    </row>
    <row r="3871" spans="2:16">
      <c r="B3871" s="267">
        <v>46318</v>
      </c>
      <c r="C3871" s="261" t="s">
        <v>11714</v>
      </c>
      <c r="D3871" s="261" t="s">
        <v>9995</v>
      </c>
      <c r="E3871" s="261" t="s">
        <v>3049</v>
      </c>
      <c r="F3871" s="261">
        <v>428.03320086747408</v>
      </c>
      <c r="G3871" s="261" t="s">
        <v>2999</v>
      </c>
      <c r="H3871" s="261" t="s">
        <v>7328</v>
      </c>
      <c r="I3871" s="261" t="s">
        <v>11821</v>
      </c>
      <c r="J3871" s="213"/>
      <c r="K3871" s="214"/>
      <c r="L3871" s="214"/>
      <c r="M3871" s="214"/>
      <c r="N3871" s="214"/>
      <c r="O3871" s="214"/>
      <c r="P3871" s="216"/>
    </row>
    <row r="3872" spans="2:16">
      <c r="B3872" s="267">
        <v>46318</v>
      </c>
      <c r="C3872" s="261" t="s">
        <v>11714</v>
      </c>
      <c r="D3872" s="261" t="s">
        <v>9995</v>
      </c>
      <c r="E3872" s="261" t="s">
        <v>3049</v>
      </c>
      <c r="F3872" s="261">
        <v>462.40594750270247</v>
      </c>
      <c r="G3872" s="261" t="s">
        <v>7331</v>
      </c>
      <c r="H3872" s="261" t="s">
        <v>2980</v>
      </c>
      <c r="I3872" s="261" t="s">
        <v>11822</v>
      </c>
      <c r="J3872" s="213"/>
      <c r="K3872" s="214"/>
      <c r="L3872" s="214"/>
      <c r="M3872" s="214"/>
      <c r="N3872" s="214"/>
      <c r="O3872" s="214"/>
      <c r="P3872" s="216"/>
    </row>
    <row r="3873" spans="2:16">
      <c r="B3873" s="267">
        <v>46318</v>
      </c>
      <c r="C3873" s="261" t="s">
        <v>7656</v>
      </c>
      <c r="D3873" s="261" t="s">
        <v>9995</v>
      </c>
      <c r="E3873" s="261" t="s">
        <v>3049</v>
      </c>
      <c r="F3873" s="261">
        <v>374.98745842836797</v>
      </c>
      <c r="G3873" s="261" t="s">
        <v>2980</v>
      </c>
      <c r="H3873" s="261" t="s">
        <v>2980</v>
      </c>
      <c r="I3873" s="261" t="s">
        <v>11823</v>
      </c>
      <c r="J3873" s="213"/>
      <c r="K3873" s="214"/>
      <c r="L3873" s="214"/>
      <c r="M3873" s="214"/>
      <c r="N3873" s="214"/>
      <c r="O3873" s="214"/>
      <c r="P3873" s="216"/>
    </row>
    <row r="3874" spans="2:16">
      <c r="B3874" s="267">
        <v>46318</v>
      </c>
      <c r="C3874" s="261" t="s">
        <v>7656</v>
      </c>
      <c r="D3874" s="261" t="s">
        <v>9995</v>
      </c>
      <c r="E3874" s="261" t="s">
        <v>3049</v>
      </c>
      <c r="F3874" s="261">
        <v>563.16366435028613</v>
      </c>
      <c r="G3874" s="261" t="s">
        <v>2982</v>
      </c>
      <c r="H3874" s="261" t="s">
        <v>2979</v>
      </c>
      <c r="I3874" s="261" t="s">
        <v>11824</v>
      </c>
      <c r="J3874" s="213"/>
      <c r="K3874" s="214"/>
      <c r="L3874" s="214"/>
      <c r="M3874" s="214"/>
      <c r="N3874" s="214"/>
      <c r="O3874" s="214"/>
      <c r="P3874" s="216"/>
    </row>
    <row r="3875" spans="2:16">
      <c r="B3875" s="267">
        <v>46318</v>
      </c>
      <c r="C3875" s="261" t="s">
        <v>7656</v>
      </c>
      <c r="D3875" s="261" t="s">
        <v>9995</v>
      </c>
      <c r="E3875" s="261" t="s">
        <v>3049</v>
      </c>
      <c r="F3875" s="261">
        <v>538.15768432430923</v>
      </c>
      <c r="G3875" s="261" t="s">
        <v>2982</v>
      </c>
      <c r="H3875" s="261" t="s">
        <v>2940</v>
      </c>
      <c r="I3875" s="261" t="s">
        <v>11825</v>
      </c>
      <c r="J3875" s="213"/>
      <c r="K3875" s="214"/>
      <c r="L3875" s="214"/>
      <c r="M3875" s="214"/>
      <c r="N3875" s="214"/>
      <c r="O3875" s="214"/>
      <c r="P3875" s="216"/>
    </row>
    <row r="3876" spans="2:16">
      <c r="B3876" s="267">
        <v>46318</v>
      </c>
      <c r="C3876" s="261" t="s">
        <v>7656</v>
      </c>
      <c r="D3876" s="261" t="s">
        <v>9995</v>
      </c>
      <c r="E3876" s="261" t="s">
        <v>3049</v>
      </c>
      <c r="F3876" s="261">
        <v>526.41152919828892</v>
      </c>
      <c r="G3876" s="261" t="s">
        <v>2982</v>
      </c>
      <c r="H3876" s="261" t="s">
        <v>2939</v>
      </c>
      <c r="I3876" s="261" t="s">
        <v>11826</v>
      </c>
      <c r="J3876" s="213"/>
      <c r="K3876" s="214"/>
      <c r="L3876" s="214"/>
      <c r="M3876" s="214"/>
      <c r="N3876" s="214"/>
      <c r="O3876" s="214"/>
      <c r="P3876" s="216"/>
    </row>
    <row r="3877" spans="2:16">
      <c r="B3877" s="267">
        <v>46318</v>
      </c>
      <c r="C3877" s="261" t="s">
        <v>7656</v>
      </c>
      <c r="D3877" s="261" t="s">
        <v>9995</v>
      </c>
      <c r="E3877" s="261" t="s">
        <v>3049</v>
      </c>
      <c r="F3877" s="261">
        <v>444.21241594292218</v>
      </c>
      <c r="G3877" s="261" t="s">
        <v>2982</v>
      </c>
      <c r="H3877" s="261" t="s">
        <v>2978</v>
      </c>
      <c r="I3877" s="261" t="s">
        <v>11827</v>
      </c>
      <c r="J3877" s="213"/>
      <c r="K3877" s="214"/>
      <c r="L3877" s="214"/>
      <c r="M3877" s="214"/>
      <c r="N3877" s="214"/>
      <c r="O3877" s="214"/>
      <c r="P3877" s="216"/>
    </row>
    <row r="3878" spans="2:16">
      <c r="B3878" s="267">
        <v>46318</v>
      </c>
      <c r="C3878" s="261" t="s">
        <v>7656</v>
      </c>
      <c r="D3878" s="261" t="s">
        <v>9995</v>
      </c>
      <c r="E3878" s="261" t="s">
        <v>3049</v>
      </c>
      <c r="F3878" s="261">
        <v>444.21506776660681</v>
      </c>
      <c r="G3878" s="261" t="s">
        <v>2982</v>
      </c>
      <c r="H3878" s="261" t="s">
        <v>2916</v>
      </c>
      <c r="I3878" s="261" t="s">
        <v>11828</v>
      </c>
      <c r="J3878" s="213"/>
      <c r="K3878" s="214"/>
      <c r="L3878" s="214"/>
      <c r="M3878" s="214"/>
      <c r="N3878" s="214"/>
      <c r="O3878" s="214"/>
      <c r="P3878" s="216"/>
    </row>
    <row r="3879" spans="2:16">
      <c r="B3879" s="267">
        <v>46318</v>
      </c>
      <c r="C3879" s="261" t="s">
        <v>7656</v>
      </c>
      <c r="D3879" s="261" t="s">
        <v>9995</v>
      </c>
      <c r="E3879" s="261" t="s">
        <v>3049</v>
      </c>
      <c r="F3879" s="261">
        <v>459.54650565609342</v>
      </c>
      <c r="G3879" s="261" t="s">
        <v>2982</v>
      </c>
      <c r="H3879" s="261" t="s">
        <v>2918</v>
      </c>
      <c r="I3879" s="261" t="s">
        <v>11829</v>
      </c>
      <c r="J3879" s="213"/>
      <c r="K3879" s="214"/>
      <c r="L3879" s="214"/>
      <c r="M3879" s="214"/>
      <c r="N3879" s="214"/>
      <c r="O3879" s="214"/>
      <c r="P3879" s="216"/>
    </row>
    <row r="3880" spans="2:16">
      <c r="B3880" s="267">
        <v>46318</v>
      </c>
      <c r="C3880" s="261" t="s">
        <v>7656</v>
      </c>
      <c r="D3880" s="261" t="s">
        <v>9995</v>
      </c>
      <c r="E3880" s="261" t="s">
        <v>3049</v>
      </c>
      <c r="F3880" s="261">
        <v>459.54644640907651</v>
      </c>
      <c r="G3880" s="261" t="s">
        <v>2982</v>
      </c>
      <c r="H3880" s="261" t="s">
        <v>2922</v>
      </c>
      <c r="I3880" s="261" t="s">
        <v>11830</v>
      </c>
      <c r="J3880" s="213"/>
      <c r="K3880" s="214"/>
      <c r="L3880" s="214"/>
      <c r="M3880" s="214"/>
      <c r="N3880" s="214"/>
      <c r="O3880" s="214"/>
      <c r="P3880" s="216"/>
    </row>
    <row r="3881" spans="2:16">
      <c r="B3881" s="267">
        <v>46318</v>
      </c>
      <c r="C3881" s="261" t="s">
        <v>7656</v>
      </c>
      <c r="D3881" s="261" t="s">
        <v>9995</v>
      </c>
      <c r="E3881" s="261" t="s">
        <v>3049</v>
      </c>
      <c r="F3881" s="261">
        <v>743.52234436711296</v>
      </c>
      <c r="G3881" s="261" t="s">
        <v>2982</v>
      </c>
      <c r="H3881" s="261" t="s">
        <v>2933</v>
      </c>
      <c r="I3881" s="261" t="s">
        <v>11831</v>
      </c>
      <c r="J3881" s="213"/>
      <c r="K3881" s="214"/>
      <c r="L3881" s="214"/>
      <c r="M3881" s="214"/>
      <c r="N3881" s="214"/>
      <c r="O3881" s="214"/>
      <c r="P3881" s="216"/>
    </row>
    <row r="3882" spans="2:16">
      <c r="B3882" s="267">
        <v>46318</v>
      </c>
      <c r="C3882" s="261" t="s">
        <v>11669</v>
      </c>
      <c r="D3882" s="261" t="s">
        <v>9995</v>
      </c>
      <c r="E3882" s="261" t="s">
        <v>3035</v>
      </c>
      <c r="F3882" s="261">
        <v>525.16453238856047</v>
      </c>
      <c r="G3882" s="261" t="s">
        <v>11602</v>
      </c>
      <c r="H3882" s="261" t="s">
        <v>2980</v>
      </c>
      <c r="I3882" s="261" t="s">
        <v>11832</v>
      </c>
      <c r="J3882" s="213"/>
      <c r="K3882" s="214"/>
      <c r="L3882" s="214"/>
      <c r="M3882" s="214"/>
      <c r="N3882" s="214"/>
      <c r="O3882" s="214"/>
      <c r="P3882" s="216"/>
    </row>
    <row r="3883" spans="2:16">
      <c r="B3883" s="267">
        <v>46318</v>
      </c>
      <c r="C3883" s="261" t="s">
        <v>11669</v>
      </c>
      <c r="D3883" s="261" t="s">
        <v>9995</v>
      </c>
      <c r="E3883" s="261" t="s">
        <v>3035</v>
      </c>
      <c r="F3883" s="261">
        <v>8508.5292780026793</v>
      </c>
      <c r="G3883" s="261" t="s">
        <v>7493</v>
      </c>
      <c r="H3883" s="261" t="s">
        <v>2969</v>
      </c>
      <c r="I3883" s="261" t="s">
        <v>11833</v>
      </c>
      <c r="J3883" s="213"/>
      <c r="K3883" s="214"/>
      <c r="L3883" s="214"/>
      <c r="M3883" s="214"/>
      <c r="N3883" s="214"/>
      <c r="O3883" s="214"/>
      <c r="P3883" s="216"/>
    </row>
    <row r="3884" spans="2:16">
      <c r="B3884" s="267">
        <v>46318</v>
      </c>
      <c r="C3884" s="261" t="s">
        <v>11669</v>
      </c>
      <c r="D3884" s="261" t="s">
        <v>9995</v>
      </c>
      <c r="E3884" s="261" t="s">
        <v>3035</v>
      </c>
      <c r="F3884" s="261">
        <v>427.82386370096361</v>
      </c>
      <c r="G3884" s="261" t="s">
        <v>11602</v>
      </c>
      <c r="H3884" s="261" t="s">
        <v>2937</v>
      </c>
      <c r="I3884" s="261" t="s">
        <v>11834</v>
      </c>
      <c r="J3884" s="213"/>
      <c r="K3884" s="214"/>
      <c r="L3884" s="214"/>
      <c r="M3884" s="214"/>
      <c r="N3884" s="214"/>
      <c r="O3884" s="214"/>
      <c r="P3884" s="216"/>
    </row>
    <row r="3885" spans="2:16">
      <c r="B3885" s="267">
        <v>46318</v>
      </c>
      <c r="C3885" s="261" t="s">
        <v>11669</v>
      </c>
      <c r="D3885" s="261" t="s">
        <v>9995</v>
      </c>
      <c r="E3885" s="261" t="s">
        <v>3035</v>
      </c>
      <c r="F3885" s="261">
        <v>427.82390358299023</v>
      </c>
      <c r="G3885" s="261" t="s">
        <v>11602</v>
      </c>
      <c r="H3885" s="261" t="s">
        <v>2935</v>
      </c>
      <c r="I3885" s="261" t="s">
        <v>11835</v>
      </c>
      <c r="J3885" s="213"/>
      <c r="K3885" s="214"/>
      <c r="L3885" s="214"/>
      <c r="M3885" s="214"/>
      <c r="N3885" s="214"/>
      <c r="O3885" s="214"/>
      <c r="P3885" s="216"/>
    </row>
    <row r="3886" spans="2:16">
      <c r="B3886" s="267">
        <v>46318</v>
      </c>
      <c r="C3886" s="261" t="s">
        <v>11669</v>
      </c>
      <c r="D3886" s="261" t="s">
        <v>9995</v>
      </c>
      <c r="E3886" s="261" t="s">
        <v>3035</v>
      </c>
      <c r="F3886" s="261">
        <v>427.82385517749941</v>
      </c>
      <c r="G3886" s="261" t="s">
        <v>11602</v>
      </c>
      <c r="H3886" s="261" t="s">
        <v>2922</v>
      </c>
      <c r="I3886" s="261" t="s">
        <v>11836</v>
      </c>
      <c r="J3886" s="213"/>
      <c r="K3886" s="214"/>
      <c r="L3886" s="214"/>
      <c r="M3886" s="214"/>
      <c r="N3886" s="214"/>
      <c r="O3886" s="214"/>
      <c r="P3886" s="216"/>
    </row>
    <row r="3887" spans="2:16">
      <c r="B3887" s="267">
        <v>46318</v>
      </c>
      <c r="C3887" s="261" t="s">
        <v>11669</v>
      </c>
      <c r="D3887" s="261" t="s">
        <v>9995</v>
      </c>
      <c r="E3887" s="261" t="s">
        <v>3035</v>
      </c>
      <c r="F3887" s="261">
        <v>427.82384125608951</v>
      </c>
      <c r="G3887" s="261" t="s">
        <v>11602</v>
      </c>
      <c r="H3887" s="261" t="s">
        <v>2917</v>
      </c>
      <c r="I3887" s="261" t="s">
        <v>11837</v>
      </c>
      <c r="J3887" s="213"/>
      <c r="K3887" s="214"/>
      <c r="L3887" s="214"/>
      <c r="M3887" s="214"/>
      <c r="N3887" s="214"/>
      <c r="O3887" s="214"/>
      <c r="P3887" s="216"/>
    </row>
    <row r="3888" spans="2:16">
      <c r="B3888" s="267">
        <v>46318</v>
      </c>
      <c r="C3888" s="261" t="s">
        <v>11669</v>
      </c>
      <c r="D3888" s="261" t="s">
        <v>9995</v>
      </c>
      <c r="E3888" s="261" t="s">
        <v>3035</v>
      </c>
      <c r="F3888" s="261">
        <v>374.9667648691684</v>
      </c>
      <c r="G3888" s="261" t="s">
        <v>11602</v>
      </c>
      <c r="H3888" s="261" t="s">
        <v>2916</v>
      </c>
      <c r="I3888" s="261" t="s">
        <v>11838</v>
      </c>
      <c r="J3888" s="213"/>
      <c r="K3888" s="214"/>
      <c r="L3888" s="214"/>
      <c r="M3888" s="214"/>
      <c r="N3888" s="214"/>
      <c r="O3888" s="214"/>
      <c r="P3888" s="216"/>
    </row>
    <row r="3889" spans="2:16">
      <c r="B3889" s="267">
        <v>46318</v>
      </c>
      <c r="C3889" s="261" t="s">
        <v>11669</v>
      </c>
      <c r="D3889" s="261" t="s">
        <v>9995</v>
      </c>
      <c r="E3889" s="261" t="s">
        <v>3035</v>
      </c>
      <c r="F3889" s="261">
        <v>374.96679080929613</v>
      </c>
      <c r="G3889" s="261" t="s">
        <v>11602</v>
      </c>
      <c r="H3889" s="261" t="s">
        <v>2977</v>
      </c>
      <c r="I3889" s="261" t="s">
        <v>11839</v>
      </c>
      <c r="J3889" s="213"/>
      <c r="K3889" s="214"/>
      <c r="L3889" s="214"/>
      <c r="M3889" s="214"/>
      <c r="N3889" s="214"/>
      <c r="O3889" s="214"/>
      <c r="P3889" s="216"/>
    </row>
    <row r="3890" spans="2:16">
      <c r="B3890" s="267">
        <v>46318</v>
      </c>
      <c r="C3890" s="261" t="s">
        <v>11669</v>
      </c>
      <c r="D3890" s="261" t="s">
        <v>9995</v>
      </c>
      <c r="E3890" s="261" t="s">
        <v>3035</v>
      </c>
      <c r="F3890" s="261">
        <v>384.55137234460562</v>
      </c>
      <c r="G3890" s="261" t="s">
        <v>11449</v>
      </c>
      <c r="H3890" s="261" t="s">
        <v>2916</v>
      </c>
      <c r="I3890" s="261" t="s">
        <v>11840</v>
      </c>
      <c r="J3890" s="213"/>
      <c r="K3890" s="214"/>
      <c r="L3890" s="214"/>
      <c r="M3890" s="214"/>
      <c r="N3890" s="214"/>
      <c r="O3890" s="214"/>
      <c r="P3890" s="216"/>
    </row>
    <row r="3891" spans="2:16">
      <c r="B3891" s="267">
        <v>46318</v>
      </c>
      <c r="C3891" s="261" t="s">
        <v>11669</v>
      </c>
      <c r="D3891" s="261" t="s">
        <v>9995</v>
      </c>
      <c r="E3891" s="261" t="s">
        <v>3035</v>
      </c>
      <c r="F3891" s="261">
        <v>384.5470401220955</v>
      </c>
      <c r="G3891" s="261" t="s">
        <v>11449</v>
      </c>
      <c r="H3891" s="261" t="s">
        <v>2978</v>
      </c>
      <c r="I3891" s="261" t="s">
        <v>11841</v>
      </c>
      <c r="J3891" s="213"/>
      <c r="K3891" s="214"/>
      <c r="L3891" s="214"/>
      <c r="M3891" s="214"/>
      <c r="N3891" s="214"/>
      <c r="O3891" s="214"/>
      <c r="P3891" s="216"/>
    </row>
    <row r="3892" spans="2:16">
      <c r="B3892" s="267">
        <v>46318</v>
      </c>
      <c r="C3892" s="261" t="s">
        <v>11669</v>
      </c>
      <c r="D3892" s="261" t="s">
        <v>9995</v>
      </c>
      <c r="E3892" s="261" t="s">
        <v>3035</v>
      </c>
      <c r="F3892" s="261">
        <v>384.54818524885923</v>
      </c>
      <c r="G3892" s="261" t="s">
        <v>11449</v>
      </c>
      <c r="H3892" s="261" t="s">
        <v>2977</v>
      </c>
      <c r="I3892" s="261" t="s">
        <v>11842</v>
      </c>
      <c r="J3892" s="213"/>
      <c r="K3892" s="214"/>
      <c r="L3892" s="214"/>
      <c r="M3892" s="214"/>
      <c r="N3892" s="214"/>
      <c r="O3892" s="214"/>
      <c r="P3892" s="216"/>
    </row>
    <row r="3893" spans="2:16">
      <c r="B3893" s="267">
        <v>46318</v>
      </c>
      <c r="C3893" s="261" t="s">
        <v>11669</v>
      </c>
      <c r="D3893" s="261" t="s">
        <v>9995</v>
      </c>
      <c r="E3893" s="261" t="s">
        <v>3035</v>
      </c>
      <c r="F3893" s="261">
        <v>419.84480926161632</v>
      </c>
      <c r="G3893" s="261" t="s">
        <v>11843</v>
      </c>
      <c r="H3893" s="261" t="s">
        <v>2865</v>
      </c>
      <c r="I3893" s="261" t="s">
        <v>11844</v>
      </c>
      <c r="J3893" s="213"/>
      <c r="K3893" s="214"/>
      <c r="L3893" s="214"/>
      <c r="M3893" s="214"/>
      <c r="N3893" s="214"/>
      <c r="O3893" s="214"/>
      <c r="P3893" s="216"/>
    </row>
    <row r="3894" spans="2:16">
      <c r="B3894" s="267">
        <v>46318</v>
      </c>
      <c r="C3894" s="261" t="s">
        <v>11669</v>
      </c>
      <c r="D3894" s="261" t="s">
        <v>9995</v>
      </c>
      <c r="E3894" s="261" t="s">
        <v>3035</v>
      </c>
      <c r="F3894" s="261">
        <v>1820.1717059041839</v>
      </c>
      <c r="G3894" s="261" t="s">
        <v>7493</v>
      </c>
      <c r="H3894" s="261" t="s">
        <v>11845</v>
      </c>
      <c r="I3894" s="261" t="s">
        <v>11846</v>
      </c>
      <c r="J3894" s="213"/>
      <c r="K3894" s="214"/>
      <c r="L3894" s="214"/>
      <c r="M3894" s="214"/>
      <c r="N3894" s="214"/>
      <c r="O3894" s="214"/>
      <c r="P3894" s="216"/>
    </row>
    <row r="3895" spans="2:16">
      <c r="B3895" s="267">
        <v>46318</v>
      </c>
      <c r="C3895" s="261" t="s">
        <v>11716</v>
      </c>
      <c r="D3895" s="261" t="s">
        <v>9995</v>
      </c>
      <c r="E3895" s="261" t="s">
        <v>3036</v>
      </c>
      <c r="F3895" s="261">
        <v>795.60659714601934</v>
      </c>
      <c r="G3895" s="261" t="s">
        <v>7922</v>
      </c>
      <c r="H3895" s="261" t="s">
        <v>2994</v>
      </c>
      <c r="I3895" s="261" t="s">
        <v>11847</v>
      </c>
      <c r="J3895" s="213"/>
      <c r="K3895" s="214"/>
      <c r="L3895" s="214"/>
      <c r="M3895" s="214"/>
      <c r="N3895" s="214"/>
      <c r="O3895" s="214"/>
      <c r="P3895" s="216"/>
    </row>
    <row r="3896" spans="2:16">
      <c r="B3896" s="267">
        <v>46318</v>
      </c>
      <c r="C3896" s="261" t="s">
        <v>11716</v>
      </c>
      <c r="D3896" s="261" t="s">
        <v>9995</v>
      </c>
      <c r="E3896" s="261" t="s">
        <v>3036</v>
      </c>
      <c r="F3896" s="261">
        <v>541.35391429439187</v>
      </c>
      <c r="G3896" s="261" t="s">
        <v>7922</v>
      </c>
      <c r="H3896" s="261" t="s">
        <v>7328</v>
      </c>
      <c r="I3896" s="261" t="s">
        <v>11848</v>
      </c>
      <c r="J3896" s="213"/>
      <c r="K3896" s="214"/>
      <c r="L3896" s="214"/>
      <c r="M3896" s="214"/>
      <c r="N3896" s="214"/>
      <c r="O3896" s="214"/>
      <c r="P3896" s="216"/>
    </row>
    <row r="3897" spans="2:16">
      <c r="B3897" s="267">
        <v>46318</v>
      </c>
      <c r="C3897" s="261" t="s">
        <v>11716</v>
      </c>
      <c r="D3897" s="261" t="s">
        <v>9995</v>
      </c>
      <c r="E3897" s="261" t="s">
        <v>3036</v>
      </c>
      <c r="F3897" s="261">
        <v>543.0186570500955</v>
      </c>
      <c r="G3897" s="261" t="s">
        <v>7922</v>
      </c>
      <c r="H3897" s="261" t="s">
        <v>2993</v>
      </c>
      <c r="I3897" s="261" t="s">
        <v>11849</v>
      </c>
      <c r="J3897" s="213"/>
      <c r="K3897" s="214"/>
      <c r="L3897" s="214"/>
      <c r="M3897" s="214"/>
      <c r="N3897" s="214"/>
      <c r="O3897" s="214"/>
      <c r="P3897" s="216"/>
    </row>
    <row r="3898" spans="2:16">
      <c r="B3898" s="267">
        <v>46318</v>
      </c>
      <c r="C3898" s="261" t="s">
        <v>11716</v>
      </c>
      <c r="D3898" s="261" t="s">
        <v>9995</v>
      </c>
      <c r="E3898" s="261" t="s">
        <v>3036</v>
      </c>
      <c r="F3898" s="261">
        <v>590.17667726054788</v>
      </c>
      <c r="G3898" s="261" t="s">
        <v>7922</v>
      </c>
      <c r="H3898" s="261" t="s">
        <v>2978</v>
      </c>
      <c r="I3898" s="261" t="s">
        <v>11850</v>
      </c>
      <c r="J3898" s="213"/>
      <c r="K3898" s="214"/>
      <c r="L3898" s="214"/>
      <c r="M3898" s="214"/>
      <c r="N3898" s="214"/>
      <c r="O3898" s="214"/>
      <c r="P3898" s="216"/>
    </row>
    <row r="3899" spans="2:16">
      <c r="B3899" s="267">
        <v>46318</v>
      </c>
      <c r="C3899" s="261" t="s">
        <v>11716</v>
      </c>
      <c r="D3899" s="261" t="s">
        <v>9995</v>
      </c>
      <c r="E3899" s="261" t="s">
        <v>3036</v>
      </c>
      <c r="F3899" s="261">
        <v>518.12405217811465</v>
      </c>
      <c r="G3899" s="261" t="s">
        <v>7916</v>
      </c>
      <c r="H3899" s="261" t="s">
        <v>2864</v>
      </c>
      <c r="I3899" s="261" t="s">
        <v>11851</v>
      </c>
      <c r="J3899" s="213"/>
      <c r="K3899" s="214"/>
      <c r="L3899" s="214"/>
      <c r="M3899" s="214"/>
      <c r="N3899" s="214"/>
      <c r="O3899" s="214"/>
      <c r="P3899" s="216"/>
    </row>
    <row r="3900" spans="2:16">
      <c r="B3900" s="267">
        <v>46318</v>
      </c>
      <c r="C3900" s="261" t="s">
        <v>11716</v>
      </c>
      <c r="D3900" s="261" t="s">
        <v>9995</v>
      </c>
      <c r="E3900" s="261" t="s">
        <v>3036</v>
      </c>
      <c r="F3900" s="261">
        <v>590.28028892353177</v>
      </c>
      <c r="G3900" s="261" t="s">
        <v>7922</v>
      </c>
      <c r="H3900" s="261" t="s">
        <v>2916</v>
      </c>
      <c r="I3900" s="261" t="s">
        <v>11852</v>
      </c>
      <c r="J3900" s="213"/>
      <c r="K3900" s="214"/>
      <c r="L3900" s="214"/>
      <c r="M3900" s="214"/>
      <c r="N3900" s="214"/>
      <c r="O3900" s="214"/>
      <c r="P3900" s="216"/>
    </row>
    <row r="3901" spans="2:16">
      <c r="B3901" s="267">
        <v>46318</v>
      </c>
      <c r="C3901" s="261" t="s">
        <v>11716</v>
      </c>
      <c r="D3901" s="261" t="s">
        <v>9995</v>
      </c>
      <c r="E3901" s="261" t="s">
        <v>3036</v>
      </c>
      <c r="F3901" s="261">
        <v>535.35373947396874</v>
      </c>
      <c r="G3901" s="261" t="s">
        <v>7922</v>
      </c>
      <c r="H3901" s="261" t="s">
        <v>3021</v>
      </c>
      <c r="I3901" s="261" t="s">
        <v>11853</v>
      </c>
      <c r="J3901" s="213"/>
      <c r="K3901" s="214"/>
      <c r="L3901" s="214"/>
      <c r="M3901" s="214"/>
      <c r="N3901" s="214"/>
      <c r="O3901" s="214"/>
      <c r="P3901" s="216"/>
    </row>
    <row r="3902" spans="2:16">
      <c r="B3902" s="267">
        <v>46318</v>
      </c>
      <c r="C3902" s="261" t="s">
        <v>11716</v>
      </c>
      <c r="D3902" s="261" t="s">
        <v>9995</v>
      </c>
      <c r="E3902" s="261" t="s">
        <v>3036</v>
      </c>
      <c r="F3902" s="261">
        <v>674.02594059146941</v>
      </c>
      <c r="G3902" s="261" t="s">
        <v>7915</v>
      </c>
      <c r="H3902" s="261" t="s">
        <v>2939</v>
      </c>
      <c r="I3902" s="261" t="s">
        <v>11854</v>
      </c>
      <c r="J3902" s="213"/>
      <c r="K3902" s="214"/>
      <c r="L3902" s="214"/>
      <c r="M3902" s="214"/>
      <c r="N3902" s="214"/>
      <c r="O3902" s="214"/>
      <c r="P3902" s="216"/>
    </row>
    <row r="3903" spans="2:16">
      <c r="B3903" s="267">
        <v>46318</v>
      </c>
      <c r="C3903" s="261" t="s">
        <v>11716</v>
      </c>
      <c r="D3903" s="261" t="s">
        <v>9995</v>
      </c>
      <c r="E3903" s="261" t="s">
        <v>3036</v>
      </c>
      <c r="F3903" s="261">
        <v>515.95693400967866</v>
      </c>
      <c r="G3903" s="261" t="s">
        <v>7915</v>
      </c>
      <c r="H3903" s="261" t="s">
        <v>2940</v>
      </c>
      <c r="I3903" s="261" t="s">
        <v>11855</v>
      </c>
      <c r="J3903" s="213"/>
      <c r="K3903" s="214"/>
      <c r="L3903" s="214"/>
      <c r="M3903" s="214"/>
      <c r="N3903" s="214"/>
      <c r="O3903" s="214"/>
      <c r="P3903" s="216"/>
    </row>
    <row r="3904" spans="2:16">
      <c r="B3904" s="267">
        <v>46318</v>
      </c>
      <c r="C3904" s="261" t="s">
        <v>11716</v>
      </c>
      <c r="D3904" s="261" t="s">
        <v>9995</v>
      </c>
      <c r="E3904" s="261" t="s">
        <v>3036</v>
      </c>
      <c r="F3904" s="261">
        <v>514.03144526481628</v>
      </c>
      <c r="G3904" s="261" t="s">
        <v>7915</v>
      </c>
      <c r="H3904" s="261" t="s">
        <v>2984</v>
      </c>
      <c r="I3904" s="261" t="s">
        <v>11856</v>
      </c>
      <c r="J3904" s="213"/>
      <c r="K3904" s="214"/>
      <c r="L3904" s="214"/>
      <c r="M3904" s="214"/>
      <c r="N3904" s="214"/>
      <c r="O3904" s="214"/>
      <c r="P3904" s="216"/>
    </row>
    <row r="3905" spans="2:16">
      <c r="B3905" s="267">
        <v>46318</v>
      </c>
      <c r="C3905" s="261" t="s">
        <v>11716</v>
      </c>
      <c r="D3905" s="261" t="s">
        <v>9995</v>
      </c>
      <c r="E3905" s="261" t="s">
        <v>3036</v>
      </c>
      <c r="F3905" s="261">
        <v>616.1828770712018</v>
      </c>
      <c r="G3905" s="261" t="s">
        <v>7915</v>
      </c>
      <c r="H3905" s="261" t="s">
        <v>2866</v>
      </c>
      <c r="I3905" s="261" t="s">
        <v>11857</v>
      </c>
      <c r="J3905" s="213"/>
      <c r="K3905" s="214"/>
      <c r="L3905" s="214"/>
      <c r="M3905" s="214"/>
      <c r="N3905" s="214"/>
      <c r="O3905" s="214"/>
      <c r="P3905" s="216"/>
    </row>
    <row r="3906" spans="2:16">
      <c r="B3906" s="267">
        <v>46318</v>
      </c>
      <c r="C3906" s="261" t="s">
        <v>11716</v>
      </c>
      <c r="D3906" s="261" t="s">
        <v>9995</v>
      </c>
      <c r="E3906" s="261" t="s">
        <v>3036</v>
      </c>
      <c r="F3906" s="261">
        <v>598.43443781509995</v>
      </c>
      <c r="G3906" s="261" t="s">
        <v>7915</v>
      </c>
      <c r="H3906" s="261" t="s">
        <v>2975</v>
      </c>
      <c r="I3906" s="261" t="s">
        <v>11858</v>
      </c>
      <c r="J3906" s="213"/>
      <c r="K3906" s="214"/>
      <c r="L3906" s="214"/>
      <c r="M3906" s="214"/>
      <c r="N3906" s="214"/>
      <c r="O3906" s="214"/>
      <c r="P3906" s="216"/>
    </row>
    <row r="3907" spans="2:16">
      <c r="B3907" s="267">
        <v>46318</v>
      </c>
      <c r="C3907" s="261" t="s">
        <v>11716</v>
      </c>
      <c r="D3907" s="261" t="s">
        <v>9995</v>
      </c>
      <c r="E3907" s="261" t="s">
        <v>3036</v>
      </c>
      <c r="F3907" s="261">
        <v>1756.6664696505029</v>
      </c>
      <c r="G3907" s="261"/>
      <c r="H3907" s="261"/>
      <c r="I3907" s="261" t="s">
        <v>3055</v>
      </c>
      <c r="J3907" s="213"/>
      <c r="K3907" s="214"/>
      <c r="L3907" s="214"/>
      <c r="M3907" s="214"/>
      <c r="N3907" s="214"/>
      <c r="O3907" s="214"/>
      <c r="P3907" s="216"/>
    </row>
    <row r="3908" spans="2:16">
      <c r="B3908" s="267">
        <v>46318</v>
      </c>
      <c r="C3908" s="261" t="s">
        <v>11716</v>
      </c>
      <c r="D3908" s="261" t="s">
        <v>9995</v>
      </c>
      <c r="E3908" s="261" t="s">
        <v>3036</v>
      </c>
      <c r="F3908" s="261">
        <v>598.31044121459126</v>
      </c>
      <c r="G3908" s="261" t="s">
        <v>7915</v>
      </c>
      <c r="H3908" s="261" t="s">
        <v>2974</v>
      </c>
      <c r="I3908" s="261" t="s">
        <v>11859</v>
      </c>
      <c r="J3908" s="213"/>
      <c r="K3908" s="214"/>
      <c r="L3908" s="214"/>
      <c r="M3908" s="214"/>
      <c r="N3908" s="214"/>
      <c r="O3908" s="214"/>
      <c r="P3908" s="216"/>
    </row>
    <row r="3909" spans="2:16">
      <c r="B3909" s="267">
        <v>46318</v>
      </c>
      <c r="C3909" s="261" t="s">
        <v>11716</v>
      </c>
      <c r="D3909" s="261" t="s">
        <v>9995</v>
      </c>
      <c r="E3909" s="261" t="s">
        <v>3036</v>
      </c>
      <c r="F3909" s="261">
        <v>598.07885036244988</v>
      </c>
      <c r="G3909" s="261" t="s">
        <v>7915</v>
      </c>
      <c r="H3909" s="261" t="s">
        <v>2945</v>
      </c>
      <c r="I3909" s="261" t="s">
        <v>11860</v>
      </c>
      <c r="J3909" s="213"/>
      <c r="K3909" s="214"/>
      <c r="L3909" s="214"/>
      <c r="M3909" s="214"/>
      <c r="N3909" s="214"/>
      <c r="O3909" s="214"/>
      <c r="P3909" s="216"/>
    </row>
    <row r="3910" spans="2:16">
      <c r="B3910" s="267">
        <v>46318</v>
      </c>
      <c r="C3910" s="261" t="s">
        <v>11716</v>
      </c>
      <c r="D3910" s="261" t="s">
        <v>9995</v>
      </c>
      <c r="E3910" s="261" t="s">
        <v>3036</v>
      </c>
      <c r="F3910" s="261">
        <v>617.57239937782288</v>
      </c>
      <c r="G3910" s="261" t="s">
        <v>7915</v>
      </c>
      <c r="H3910" s="261" t="s">
        <v>2864</v>
      </c>
      <c r="I3910" s="261" t="s">
        <v>11861</v>
      </c>
      <c r="J3910" s="213"/>
      <c r="K3910" s="214"/>
      <c r="L3910" s="214"/>
      <c r="M3910" s="214"/>
      <c r="N3910" s="214"/>
      <c r="O3910" s="214"/>
      <c r="P3910" s="216"/>
    </row>
    <row r="3911" spans="2:16">
      <c r="B3911" s="267">
        <v>46318</v>
      </c>
      <c r="C3911" s="261" t="s">
        <v>11716</v>
      </c>
      <c r="D3911" s="261" t="s">
        <v>9995</v>
      </c>
      <c r="E3911" s="261" t="s">
        <v>3036</v>
      </c>
      <c r="F3911" s="261">
        <v>699.01883639581501</v>
      </c>
      <c r="G3911" s="261" t="s">
        <v>7915</v>
      </c>
      <c r="H3911" s="261" t="s">
        <v>2865</v>
      </c>
      <c r="I3911" s="261" t="s">
        <v>11862</v>
      </c>
      <c r="J3911" s="213"/>
      <c r="K3911" s="214"/>
      <c r="L3911" s="214"/>
      <c r="M3911" s="214"/>
      <c r="N3911" s="214"/>
      <c r="O3911" s="214"/>
      <c r="P3911" s="216"/>
    </row>
    <row r="3912" spans="2:16">
      <c r="B3912" s="267">
        <v>46318</v>
      </c>
      <c r="C3912" s="261" t="s">
        <v>11716</v>
      </c>
      <c r="D3912" s="261" t="s">
        <v>9995</v>
      </c>
      <c r="E3912" s="261" t="s">
        <v>3036</v>
      </c>
      <c r="F3912" s="261">
        <v>870.66983674140647</v>
      </c>
      <c r="G3912" s="261" t="s">
        <v>7915</v>
      </c>
      <c r="H3912" s="261" t="s">
        <v>2938</v>
      </c>
      <c r="I3912" s="261" t="s">
        <v>11863</v>
      </c>
      <c r="J3912" s="213"/>
      <c r="K3912" s="214"/>
      <c r="L3912" s="214"/>
      <c r="M3912" s="214"/>
      <c r="N3912" s="214"/>
      <c r="O3912" s="214"/>
      <c r="P3912" s="216"/>
    </row>
    <row r="3913" spans="2:16">
      <c r="B3913" s="267">
        <v>46318</v>
      </c>
      <c r="C3913" s="261" t="s">
        <v>11716</v>
      </c>
      <c r="D3913" s="261" t="s">
        <v>9995</v>
      </c>
      <c r="E3913" s="261" t="s">
        <v>3036</v>
      </c>
      <c r="F3913" s="261">
        <v>599.4214240508154</v>
      </c>
      <c r="G3913" s="261" t="s">
        <v>7909</v>
      </c>
      <c r="H3913" s="261" t="s">
        <v>2935</v>
      </c>
      <c r="I3913" s="261" t="s">
        <v>11864</v>
      </c>
      <c r="J3913" s="213"/>
      <c r="K3913" s="214"/>
      <c r="L3913" s="214"/>
      <c r="M3913" s="214"/>
      <c r="N3913" s="214"/>
      <c r="O3913" s="214"/>
      <c r="P3913" s="216"/>
    </row>
    <row r="3914" spans="2:16">
      <c r="B3914" s="267">
        <v>46318</v>
      </c>
      <c r="C3914" s="261" t="s">
        <v>11716</v>
      </c>
      <c r="D3914" s="261" t="s">
        <v>9995</v>
      </c>
      <c r="E3914" s="261" t="s">
        <v>3036</v>
      </c>
      <c r="F3914" s="261">
        <v>468.47655291482812</v>
      </c>
      <c r="G3914" s="261" t="s">
        <v>7912</v>
      </c>
      <c r="H3914" s="261" t="s">
        <v>2936</v>
      </c>
      <c r="I3914" s="261" t="s">
        <v>11865</v>
      </c>
      <c r="J3914" s="213"/>
      <c r="K3914" s="214"/>
      <c r="L3914" s="214"/>
      <c r="M3914" s="214"/>
      <c r="N3914" s="214"/>
      <c r="O3914" s="214"/>
      <c r="P3914" s="216"/>
    </row>
    <row r="3915" spans="2:16">
      <c r="B3915" s="267">
        <v>46318</v>
      </c>
      <c r="C3915" s="261" t="s">
        <v>11716</v>
      </c>
      <c r="D3915" s="261" t="s">
        <v>9995</v>
      </c>
      <c r="E3915" s="261" t="s">
        <v>3036</v>
      </c>
      <c r="F3915" s="261">
        <v>524.04522959701717</v>
      </c>
      <c r="G3915" s="261" t="s">
        <v>7912</v>
      </c>
      <c r="H3915" s="261" t="s">
        <v>2864</v>
      </c>
      <c r="I3915" s="261" t="s">
        <v>11866</v>
      </c>
      <c r="J3915" s="213"/>
      <c r="K3915" s="214"/>
      <c r="L3915" s="214"/>
      <c r="M3915" s="214"/>
      <c r="N3915" s="214"/>
      <c r="O3915" s="214"/>
      <c r="P3915" s="216"/>
    </row>
    <row r="3916" spans="2:16">
      <c r="B3916" s="267">
        <v>46318</v>
      </c>
      <c r="C3916" s="261" t="s">
        <v>11716</v>
      </c>
      <c r="D3916" s="261" t="s">
        <v>9995</v>
      </c>
      <c r="E3916" s="261" t="s">
        <v>3036</v>
      </c>
      <c r="F3916" s="261">
        <v>343.95854032272467</v>
      </c>
      <c r="G3916" s="261" t="s">
        <v>7913</v>
      </c>
      <c r="H3916" s="261" t="s">
        <v>2936</v>
      </c>
      <c r="I3916" s="261" t="s">
        <v>11867</v>
      </c>
      <c r="J3916" s="213"/>
      <c r="K3916" s="214"/>
      <c r="L3916" s="214"/>
      <c r="M3916" s="214"/>
      <c r="N3916" s="214"/>
      <c r="O3916" s="214"/>
      <c r="P3916" s="216"/>
    </row>
    <row r="3917" spans="2:16">
      <c r="B3917" s="267">
        <v>46318</v>
      </c>
      <c r="C3917" s="261" t="s">
        <v>11716</v>
      </c>
      <c r="D3917" s="261" t="s">
        <v>9995</v>
      </c>
      <c r="E3917" s="261" t="s">
        <v>3036</v>
      </c>
      <c r="F3917" s="261">
        <v>605.51628486532718</v>
      </c>
      <c r="G3917" s="261" t="s">
        <v>7913</v>
      </c>
      <c r="H3917" s="261" t="s">
        <v>2922</v>
      </c>
      <c r="I3917" s="261" t="s">
        <v>11868</v>
      </c>
      <c r="J3917" s="213"/>
      <c r="K3917" s="214"/>
      <c r="L3917" s="214"/>
      <c r="M3917" s="214"/>
      <c r="N3917" s="214"/>
      <c r="O3917" s="214"/>
      <c r="P3917" s="216"/>
    </row>
    <row r="3918" spans="2:16">
      <c r="B3918" s="267">
        <v>46318</v>
      </c>
      <c r="C3918" s="261" t="s">
        <v>11716</v>
      </c>
      <c r="D3918" s="261" t="s">
        <v>9995</v>
      </c>
      <c r="E3918" s="261" t="s">
        <v>3036</v>
      </c>
      <c r="F3918" s="261">
        <v>343.9566381778568</v>
      </c>
      <c r="G3918" s="261" t="s">
        <v>7913</v>
      </c>
      <c r="H3918" s="261" t="s">
        <v>2935</v>
      </c>
      <c r="I3918" s="261" t="s">
        <v>11869</v>
      </c>
      <c r="J3918" s="213"/>
      <c r="K3918" s="214"/>
      <c r="L3918" s="214"/>
      <c r="M3918" s="214"/>
      <c r="N3918" s="214"/>
      <c r="O3918" s="214"/>
      <c r="P3918" s="216"/>
    </row>
    <row r="3919" spans="2:16">
      <c r="B3919" s="267">
        <v>46318</v>
      </c>
      <c r="C3919" s="261" t="s">
        <v>11716</v>
      </c>
      <c r="D3919" s="261" t="s">
        <v>9995</v>
      </c>
      <c r="E3919" s="261" t="s">
        <v>3036</v>
      </c>
      <c r="F3919" s="261">
        <v>608.53534570708871</v>
      </c>
      <c r="G3919" s="261" t="s">
        <v>7913</v>
      </c>
      <c r="H3919" s="261" t="s">
        <v>2933</v>
      </c>
      <c r="I3919" s="261" t="s">
        <v>11870</v>
      </c>
      <c r="J3919" s="213"/>
      <c r="K3919" s="214"/>
      <c r="L3919" s="214"/>
      <c r="M3919" s="214"/>
      <c r="N3919" s="214"/>
      <c r="O3919" s="214"/>
      <c r="P3919" s="216"/>
    </row>
    <row r="3920" spans="2:16">
      <c r="B3920" s="267">
        <v>46318</v>
      </c>
      <c r="C3920" s="261" t="s">
        <v>11716</v>
      </c>
      <c r="D3920" s="261" t="s">
        <v>9995</v>
      </c>
      <c r="E3920" s="261" t="s">
        <v>3036</v>
      </c>
      <c r="F3920" s="261">
        <v>559.88595201447606</v>
      </c>
      <c r="G3920" s="261" t="s">
        <v>7910</v>
      </c>
      <c r="H3920" s="261" t="s">
        <v>2939</v>
      </c>
      <c r="I3920" s="261" t="s">
        <v>11871</v>
      </c>
      <c r="J3920" s="213"/>
      <c r="K3920" s="214"/>
      <c r="L3920" s="214"/>
      <c r="M3920" s="214"/>
      <c r="N3920" s="214"/>
      <c r="O3920" s="214"/>
      <c r="P3920" s="216"/>
    </row>
    <row r="3921" spans="2:16">
      <c r="B3921" s="267">
        <v>46318</v>
      </c>
      <c r="C3921" s="261" t="s">
        <v>11716</v>
      </c>
      <c r="D3921" s="261" t="s">
        <v>9995</v>
      </c>
      <c r="E3921" s="261" t="s">
        <v>3036</v>
      </c>
      <c r="F3921" s="261">
        <v>385.66723482822999</v>
      </c>
      <c r="G3921" s="261" t="s">
        <v>7910</v>
      </c>
      <c r="H3921" s="261" t="s">
        <v>2916</v>
      </c>
      <c r="I3921" s="261" t="s">
        <v>11872</v>
      </c>
      <c r="J3921" s="213"/>
      <c r="K3921" s="214"/>
      <c r="L3921" s="214"/>
      <c r="M3921" s="214"/>
      <c r="N3921" s="214"/>
      <c r="O3921" s="214"/>
      <c r="P3921" s="216"/>
    </row>
    <row r="3922" spans="2:16">
      <c r="B3922" s="267">
        <v>46318</v>
      </c>
      <c r="C3922" s="261" t="s">
        <v>11716</v>
      </c>
      <c r="D3922" s="261" t="s">
        <v>9995</v>
      </c>
      <c r="E3922" s="261" t="s">
        <v>3036</v>
      </c>
      <c r="F3922" s="261">
        <v>608.53534570708871</v>
      </c>
      <c r="G3922" s="261" t="s">
        <v>7913</v>
      </c>
      <c r="H3922" s="261" t="s">
        <v>2933</v>
      </c>
      <c r="I3922" s="261" t="s">
        <v>11870</v>
      </c>
      <c r="J3922" s="213"/>
      <c r="K3922" s="214"/>
      <c r="L3922" s="214"/>
      <c r="M3922" s="214"/>
      <c r="N3922" s="214"/>
      <c r="O3922" s="214"/>
      <c r="P3922" s="216"/>
    </row>
    <row r="3923" spans="2:16">
      <c r="B3923" s="267">
        <v>46318</v>
      </c>
      <c r="C3923" s="261" t="s">
        <v>11716</v>
      </c>
      <c r="D3923" s="261" t="s">
        <v>9995</v>
      </c>
      <c r="E3923" s="261" t="s">
        <v>3036</v>
      </c>
      <c r="F3923" s="261">
        <v>559.88595201447606</v>
      </c>
      <c r="G3923" s="261" t="s">
        <v>7910</v>
      </c>
      <c r="H3923" s="261" t="s">
        <v>2939</v>
      </c>
      <c r="I3923" s="261" t="s">
        <v>11871</v>
      </c>
      <c r="J3923" s="213"/>
      <c r="K3923" s="214"/>
      <c r="L3923" s="214"/>
      <c r="M3923" s="214"/>
      <c r="N3923" s="214"/>
      <c r="O3923" s="214"/>
      <c r="P3923" s="216"/>
    </row>
    <row r="3924" spans="2:16">
      <c r="B3924" s="267">
        <v>46318</v>
      </c>
      <c r="C3924" s="261" t="s">
        <v>11716</v>
      </c>
      <c r="D3924" s="261" t="s">
        <v>9995</v>
      </c>
      <c r="E3924" s="261" t="s">
        <v>3036</v>
      </c>
      <c r="F3924" s="261">
        <v>385.66723482822999</v>
      </c>
      <c r="G3924" s="261" t="s">
        <v>7910</v>
      </c>
      <c r="H3924" s="261" t="s">
        <v>2916</v>
      </c>
      <c r="I3924" s="261" t="s">
        <v>11872</v>
      </c>
      <c r="J3924" s="213"/>
      <c r="K3924" s="214"/>
      <c r="L3924" s="214"/>
      <c r="M3924" s="214"/>
      <c r="N3924" s="214"/>
      <c r="O3924" s="214"/>
      <c r="P3924" s="216"/>
    </row>
    <row r="3925" spans="2:16">
      <c r="B3925" s="255"/>
      <c r="C3925"/>
      <c r="D3925"/>
      <c r="E3925"/>
      <c r="F3925"/>
      <c r="G3925"/>
      <c r="H3925"/>
      <c r="I3925"/>
      <c r="J3925" s="213"/>
      <c r="K3925" s="214"/>
      <c r="L3925" s="214"/>
      <c r="M3925" s="214"/>
      <c r="N3925" s="214"/>
      <c r="O3925" s="214"/>
      <c r="P3925" s="216"/>
    </row>
    <row r="3926" spans="2:16">
      <c r="B3926" s="255"/>
      <c r="C3926"/>
      <c r="D3926"/>
      <c r="E3926"/>
      <c r="F3926"/>
      <c r="G3926"/>
      <c r="H3926"/>
      <c r="I3926"/>
      <c r="J3926" s="213"/>
      <c r="K3926" s="214"/>
      <c r="L3926" s="214"/>
      <c r="M3926" s="214"/>
      <c r="N3926" s="214"/>
      <c r="O3926" s="214"/>
      <c r="P3926" s="216"/>
    </row>
    <row r="3927" spans="2:16">
      <c r="B3927" s="255"/>
      <c r="C3927"/>
      <c r="D3927"/>
      <c r="E3927"/>
      <c r="F3927"/>
      <c r="G3927"/>
      <c r="H3927"/>
      <c r="I3927"/>
      <c r="J3927" s="213"/>
      <c r="K3927" s="214"/>
      <c r="L3927" s="214"/>
      <c r="M3927" s="214"/>
      <c r="N3927" s="214"/>
      <c r="O3927" s="214"/>
      <c r="P3927" s="216"/>
    </row>
    <row r="3928" spans="2:16">
      <c r="B3928" s="255"/>
      <c r="C3928"/>
      <c r="D3928"/>
      <c r="E3928"/>
      <c r="F3928"/>
      <c r="G3928"/>
      <c r="H3928"/>
      <c r="I3928"/>
      <c r="J3928" s="213"/>
      <c r="K3928" s="214"/>
      <c r="L3928" s="214"/>
      <c r="M3928" s="214"/>
      <c r="N3928" s="214"/>
      <c r="O3928" s="214"/>
      <c r="P3928" s="216"/>
    </row>
    <row r="3929" spans="2:16">
      <c r="B3929" s="255"/>
      <c r="C3929"/>
      <c r="D3929"/>
      <c r="E3929"/>
      <c r="F3929"/>
      <c r="G3929"/>
      <c r="H3929"/>
      <c r="I3929"/>
      <c r="J3929" s="213"/>
      <c r="K3929" s="214"/>
      <c r="L3929" s="214"/>
      <c r="M3929" s="214"/>
      <c r="N3929" s="214"/>
      <c r="O3929" s="214"/>
      <c r="P3929" s="216"/>
    </row>
    <row r="3930" spans="2:16">
      <c r="B3930" s="255"/>
      <c r="C3930"/>
      <c r="D3930"/>
      <c r="E3930"/>
      <c r="F3930"/>
      <c r="G3930"/>
      <c r="H3930"/>
      <c r="I3930"/>
      <c r="J3930" s="213"/>
      <c r="K3930" s="214"/>
      <c r="L3930" s="214"/>
      <c r="M3930" s="214"/>
      <c r="N3930" s="214"/>
      <c r="O3930" s="214"/>
      <c r="P3930" s="216"/>
    </row>
    <row r="3931" spans="2:16">
      <c r="B3931" s="255"/>
      <c r="C3931"/>
      <c r="D3931"/>
      <c r="E3931"/>
      <c r="F3931"/>
      <c r="G3931"/>
      <c r="H3931"/>
      <c r="I3931"/>
      <c r="J3931" s="213"/>
      <c r="K3931" s="214"/>
      <c r="L3931" s="214"/>
      <c r="M3931" s="214"/>
      <c r="N3931" s="214"/>
      <c r="O3931" s="214"/>
      <c r="P3931" s="216"/>
    </row>
    <row r="3932" spans="2:16">
      <c r="B3932" s="255"/>
      <c r="C3932"/>
      <c r="D3932"/>
      <c r="E3932"/>
      <c r="F3932"/>
      <c r="G3932"/>
      <c r="H3932"/>
      <c r="I3932"/>
      <c r="J3932" s="213"/>
      <c r="K3932" s="214"/>
      <c r="L3932" s="214"/>
      <c r="M3932" s="214"/>
      <c r="N3932" s="214"/>
      <c r="O3932" s="214"/>
      <c r="P3932" s="216"/>
    </row>
    <row r="3933" spans="2:16">
      <c r="B3933" s="255"/>
      <c r="C3933"/>
      <c r="D3933"/>
      <c r="E3933"/>
      <c r="F3933"/>
      <c r="G3933"/>
      <c r="H3933"/>
      <c r="I3933"/>
      <c r="J3933" s="213"/>
      <c r="K3933" s="214"/>
      <c r="L3933" s="214"/>
      <c r="M3933" s="214"/>
      <c r="N3933" s="214"/>
      <c r="O3933" s="214"/>
      <c r="P3933" s="216"/>
    </row>
    <row r="3934" spans="2:16">
      <c r="B3934" s="255"/>
      <c r="C3934"/>
      <c r="D3934"/>
      <c r="E3934"/>
      <c r="F3934"/>
      <c r="G3934"/>
      <c r="H3934"/>
      <c r="I3934"/>
      <c r="J3934" s="213"/>
      <c r="K3934" s="214"/>
      <c r="L3934" s="214"/>
      <c r="M3934" s="214"/>
      <c r="N3934" s="214"/>
      <c r="O3934" s="214"/>
      <c r="P3934" s="216"/>
    </row>
    <row r="3935" spans="2:16">
      <c r="B3935" s="255"/>
      <c r="C3935"/>
      <c r="D3935"/>
      <c r="E3935"/>
      <c r="F3935"/>
      <c r="G3935"/>
      <c r="H3935"/>
      <c r="I3935"/>
      <c r="J3935" s="213"/>
      <c r="K3935" s="214"/>
      <c r="L3935" s="214"/>
      <c r="M3935" s="214"/>
      <c r="N3935" s="214"/>
      <c r="O3935" s="214"/>
      <c r="P3935" s="216"/>
    </row>
    <row r="3936" spans="2:16">
      <c r="B3936" s="255"/>
      <c r="C3936"/>
      <c r="D3936"/>
      <c r="E3936"/>
      <c r="F3936"/>
      <c r="G3936"/>
      <c r="H3936"/>
      <c r="I3936"/>
      <c r="J3936" s="213"/>
      <c r="K3936" s="214"/>
      <c r="L3936" s="214"/>
      <c r="M3936" s="214"/>
      <c r="N3936" s="214"/>
      <c r="O3936" s="214"/>
      <c r="P3936" s="216"/>
    </row>
    <row r="3937" spans="2:16">
      <c r="B3937" s="255"/>
      <c r="C3937"/>
      <c r="D3937"/>
      <c r="E3937"/>
      <c r="F3937"/>
      <c r="G3937"/>
      <c r="H3937"/>
      <c r="I3937"/>
      <c r="J3937" s="213"/>
      <c r="K3937" s="214"/>
      <c r="L3937" s="214"/>
      <c r="M3937" s="214"/>
      <c r="N3937" s="214"/>
      <c r="O3937" s="214"/>
      <c r="P3937" s="216"/>
    </row>
    <row r="3938" spans="2:16">
      <c r="B3938" s="255"/>
      <c r="C3938"/>
      <c r="D3938"/>
      <c r="E3938"/>
      <c r="F3938"/>
      <c r="G3938"/>
      <c r="H3938"/>
      <c r="I3938"/>
      <c r="J3938" s="213"/>
      <c r="K3938" s="214"/>
      <c r="L3938" s="214"/>
      <c r="M3938" s="214"/>
      <c r="N3938" s="214"/>
      <c r="O3938" s="214"/>
      <c r="P3938" s="216"/>
    </row>
    <row r="3939" spans="2:16">
      <c r="B3939" s="255"/>
      <c r="C3939"/>
      <c r="D3939"/>
      <c r="E3939"/>
      <c r="F3939"/>
      <c r="G3939"/>
      <c r="H3939"/>
      <c r="I3939"/>
      <c r="J3939" s="213"/>
      <c r="K3939" s="214"/>
      <c r="L3939" s="214"/>
      <c r="M3939" s="214"/>
      <c r="N3939" s="214"/>
      <c r="O3939" s="214"/>
      <c r="P3939" s="216"/>
    </row>
    <row r="3940" spans="2:16">
      <c r="B3940" s="255"/>
      <c r="C3940"/>
      <c r="D3940"/>
      <c r="E3940"/>
      <c r="F3940"/>
      <c r="G3940"/>
      <c r="H3940"/>
      <c r="I3940"/>
      <c r="J3940" s="213"/>
      <c r="K3940" s="214"/>
      <c r="L3940" s="214"/>
      <c r="M3940" s="214"/>
      <c r="N3940" s="214"/>
      <c r="O3940" s="214"/>
      <c r="P3940" s="216"/>
    </row>
    <row r="3941" spans="2:16">
      <c r="B3941" s="255"/>
      <c r="C3941"/>
      <c r="D3941"/>
      <c r="E3941"/>
      <c r="F3941"/>
      <c r="G3941"/>
      <c r="H3941"/>
      <c r="I3941"/>
      <c r="J3941" s="213"/>
      <c r="K3941" s="214"/>
      <c r="L3941" s="214"/>
      <c r="M3941" s="214"/>
      <c r="N3941" s="214"/>
      <c r="O3941" s="214"/>
      <c r="P3941" s="216"/>
    </row>
    <row r="3942" spans="2:16">
      <c r="B3942" s="255"/>
      <c r="C3942"/>
      <c r="D3942"/>
      <c r="E3942"/>
      <c r="F3942"/>
      <c r="G3942"/>
      <c r="H3942"/>
      <c r="I3942"/>
      <c r="J3942" s="213"/>
      <c r="K3942" s="214"/>
      <c r="L3942" s="214"/>
      <c r="M3942" s="214"/>
      <c r="N3942" s="214"/>
      <c r="O3942" s="214"/>
      <c r="P3942" s="216"/>
    </row>
    <row r="3943" spans="2:16">
      <c r="B3943" s="255"/>
      <c r="C3943"/>
      <c r="D3943"/>
      <c r="E3943"/>
      <c r="F3943"/>
      <c r="G3943"/>
      <c r="H3943"/>
      <c r="I3943"/>
      <c r="J3943" s="213"/>
      <c r="K3943" s="214"/>
      <c r="L3943" s="214"/>
      <c r="M3943" s="214"/>
      <c r="N3943" s="214"/>
      <c r="O3943" s="214"/>
      <c r="P3943" s="216"/>
    </row>
    <row r="3944" spans="2:16">
      <c r="B3944" s="255"/>
      <c r="C3944"/>
      <c r="D3944"/>
      <c r="E3944"/>
      <c r="F3944"/>
      <c r="G3944"/>
      <c r="H3944"/>
      <c r="I3944"/>
      <c r="J3944" s="213"/>
      <c r="K3944" s="214"/>
      <c r="L3944" s="214"/>
      <c r="M3944" s="214"/>
      <c r="N3944" s="214"/>
      <c r="O3944" s="214"/>
      <c r="P3944" s="216"/>
    </row>
    <row r="3945" spans="2:16">
      <c r="B3945" s="255"/>
      <c r="C3945"/>
      <c r="D3945"/>
      <c r="E3945"/>
      <c r="F3945"/>
      <c r="G3945"/>
      <c r="H3945"/>
      <c r="I3945"/>
      <c r="J3945" s="213"/>
      <c r="K3945" s="214"/>
      <c r="L3945" s="214"/>
      <c r="M3945" s="214"/>
      <c r="N3945" s="214"/>
      <c r="O3945" s="214"/>
      <c r="P3945" s="216"/>
    </row>
    <row r="3946" spans="2:16">
      <c r="B3946" s="255"/>
      <c r="C3946"/>
      <c r="D3946"/>
      <c r="E3946"/>
      <c r="F3946"/>
      <c r="G3946"/>
      <c r="H3946"/>
      <c r="I3946"/>
      <c r="J3946" s="213"/>
      <c r="K3946" s="214"/>
      <c r="L3946" s="214"/>
      <c r="M3946" s="214"/>
      <c r="N3946" s="214"/>
      <c r="O3946" s="214"/>
      <c r="P3946" s="216"/>
    </row>
    <row r="3947" spans="2:16">
      <c r="B3947" s="255"/>
      <c r="C3947"/>
      <c r="D3947"/>
      <c r="E3947"/>
      <c r="F3947"/>
      <c r="G3947"/>
      <c r="H3947"/>
      <c r="I3947"/>
      <c r="J3947" s="213"/>
      <c r="K3947" s="214"/>
      <c r="L3947" s="214"/>
      <c r="M3947" s="214"/>
      <c r="N3947" s="214"/>
      <c r="O3947" s="214"/>
      <c r="P3947" s="216"/>
    </row>
    <row r="3948" spans="2:16">
      <c r="B3948" s="255"/>
      <c r="C3948"/>
      <c r="D3948"/>
      <c r="E3948"/>
      <c r="F3948"/>
      <c r="G3948"/>
      <c r="H3948"/>
      <c r="I3948"/>
      <c r="J3948" s="213"/>
      <c r="K3948" s="214"/>
      <c r="L3948" s="214"/>
      <c r="M3948" s="214"/>
      <c r="N3948" s="214"/>
      <c r="O3948" s="214"/>
      <c r="P3948" s="216"/>
    </row>
    <row r="3949" spans="2:16">
      <c r="B3949" s="255"/>
      <c r="C3949"/>
      <c r="D3949"/>
      <c r="E3949"/>
      <c r="F3949"/>
      <c r="G3949"/>
      <c r="H3949"/>
      <c r="I3949"/>
      <c r="J3949" s="213"/>
      <c r="K3949" s="214"/>
      <c r="L3949" s="214"/>
      <c r="M3949" s="214"/>
      <c r="N3949" s="214"/>
      <c r="O3949" s="214"/>
      <c r="P3949" s="216"/>
    </row>
    <row r="3950" spans="2:16">
      <c r="B3950" s="255"/>
      <c r="C3950"/>
      <c r="D3950"/>
      <c r="E3950"/>
      <c r="F3950"/>
      <c r="G3950"/>
      <c r="H3950"/>
      <c r="I3950"/>
      <c r="J3950" s="213"/>
      <c r="K3950" s="214"/>
      <c r="L3950" s="214"/>
      <c r="M3950" s="214"/>
      <c r="N3950" s="214"/>
      <c r="O3950" s="214"/>
      <c r="P3950" s="216"/>
    </row>
    <row r="3951" spans="2:16">
      <c r="B3951" s="255"/>
      <c r="C3951"/>
      <c r="D3951"/>
      <c r="E3951"/>
      <c r="F3951"/>
      <c r="G3951"/>
      <c r="H3951"/>
      <c r="I3951"/>
      <c r="J3951" s="213"/>
      <c r="K3951" s="214"/>
      <c r="L3951" s="214"/>
      <c r="M3951" s="214"/>
      <c r="N3951" s="214"/>
      <c r="O3951" s="214"/>
      <c r="P3951" s="216"/>
    </row>
    <row r="3952" spans="2:16">
      <c r="B3952" s="255"/>
      <c r="C3952"/>
      <c r="D3952"/>
      <c r="E3952"/>
      <c r="F3952"/>
      <c r="G3952"/>
      <c r="H3952"/>
      <c r="I3952"/>
      <c r="J3952" s="213"/>
      <c r="K3952" s="214"/>
      <c r="L3952" s="214"/>
      <c r="M3952" s="214"/>
      <c r="N3952" s="214"/>
      <c r="O3952" s="214"/>
      <c r="P3952" s="216"/>
    </row>
    <row r="3953" spans="2:16">
      <c r="B3953" s="255"/>
      <c r="C3953"/>
      <c r="D3953"/>
      <c r="E3953"/>
      <c r="F3953"/>
      <c r="G3953"/>
      <c r="H3953"/>
      <c r="I3953"/>
      <c r="J3953" s="213"/>
      <c r="K3953" s="214"/>
      <c r="L3953" s="214"/>
      <c r="M3953" s="214"/>
      <c r="N3953" s="214"/>
      <c r="O3953" s="214"/>
      <c r="P3953" s="216"/>
    </row>
    <row r="3954" spans="2:16">
      <c r="B3954" s="255"/>
      <c r="C3954"/>
      <c r="D3954"/>
      <c r="E3954"/>
      <c r="F3954"/>
      <c r="G3954"/>
      <c r="H3954"/>
      <c r="I3954"/>
      <c r="J3954" s="213"/>
      <c r="K3954" s="214"/>
      <c r="L3954" s="214"/>
      <c r="M3954" s="214"/>
      <c r="N3954" s="214"/>
      <c r="O3954" s="214"/>
      <c r="P3954" s="216"/>
    </row>
    <row r="3955" spans="2:16">
      <c r="B3955" s="255"/>
      <c r="C3955"/>
      <c r="D3955"/>
      <c r="E3955"/>
      <c r="F3955"/>
      <c r="G3955"/>
      <c r="H3955"/>
      <c r="I3955"/>
      <c r="J3955" s="213"/>
      <c r="K3955" s="214"/>
      <c r="L3955" s="214"/>
      <c r="M3955" s="214"/>
      <c r="N3955" s="214"/>
      <c r="O3955" s="214"/>
      <c r="P3955" s="216"/>
    </row>
    <row r="3956" spans="2:16">
      <c r="B3956" s="255"/>
      <c r="C3956"/>
      <c r="D3956"/>
      <c r="E3956"/>
      <c r="F3956"/>
      <c r="G3956"/>
      <c r="H3956"/>
      <c r="I3956"/>
      <c r="J3956" s="213"/>
      <c r="K3956" s="214"/>
      <c r="L3956" s="214"/>
      <c r="M3956" s="214"/>
      <c r="N3956" s="214"/>
      <c r="O3956" s="214"/>
      <c r="P3956" s="216"/>
    </row>
    <row r="3957" spans="2:16">
      <c r="B3957" s="255"/>
      <c r="C3957"/>
      <c r="D3957"/>
      <c r="E3957"/>
      <c r="F3957"/>
      <c r="G3957"/>
      <c r="H3957"/>
      <c r="I3957"/>
      <c r="J3957" s="213"/>
      <c r="K3957" s="214"/>
      <c r="L3957" s="214"/>
      <c r="M3957" s="214"/>
      <c r="N3957" s="214"/>
      <c r="O3957" s="214"/>
      <c r="P3957" s="216"/>
    </row>
    <row r="3958" spans="2:16">
      <c r="B3958" s="255"/>
      <c r="C3958"/>
      <c r="D3958"/>
      <c r="E3958"/>
      <c r="F3958"/>
      <c r="G3958"/>
      <c r="H3958"/>
      <c r="I3958"/>
      <c r="J3958" s="213"/>
      <c r="K3958" s="214"/>
      <c r="L3958" s="214"/>
      <c r="M3958" s="214"/>
      <c r="N3958" s="214"/>
      <c r="O3958" s="214"/>
      <c r="P3958" s="216"/>
    </row>
    <row r="3959" spans="2:16">
      <c r="B3959" s="255"/>
      <c r="C3959"/>
      <c r="D3959"/>
      <c r="E3959"/>
      <c r="F3959"/>
      <c r="G3959"/>
      <c r="H3959"/>
      <c r="I3959"/>
      <c r="J3959" s="213"/>
      <c r="K3959" s="214"/>
      <c r="L3959" s="214"/>
      <c r="M3959" s="214"/>
      <c r="N3959" s="214"/>
      <c r="O3959" s="214"/>
      <c r="P3959" s="216"/>
    </row>
    <row r="3960" spans="2:16">
      <c r="B3960" s="255"/>
      <c r="C3960"/>
      <c r="D3960"/>
      <c r="E3960"/>
      <c r="F3960"/>
      <c r="G3960"/>
      <c r="H3960"/>
      <c r="I3960"/>
      <c r="J3960" s="213"/>
      <c r="K3960" s="214"/>
      <c r="L3960" s="214"/>
      <c r="M3960" s="214"/>
      <c r="N3960" s="214"/>
      <c r="O3960" s="214"/>
      <c r="P3960" s="216"/>
    </row>
    <row r="3961" spans="2:16">
      <c r="B3961" s="255"/>
      <c r="C3961"/>
      <c r="D3961"/>
      <c r="E3961"/>
      <c r="F3961"/>
      <c r="G3961"/>
      <c r="H3961"/>
      <c r="I3961"/>
      <c r="J3961" s="213"/>
      <c r="K3961" s="214"/>
      <c r="L3961" s="214"/>
      <c r="M3961" s="214"/>
      <c r="N3961" s="214"/>
      <c r="O3961" s="214"/>
      <c r="P3961" s="216"/>
    </row>
    <row r="3962" spans="2:16">
      <c r="B3962" s="255"/>
      <c r="C3962"/>
      <c r="D3962"/>
      <c r="E3962"/>
      <c r="F3962"/>
      <c r="G3962"/>
      <c r="H3962"/>
      <c r="I3962"/>
      <c r="J3962" s="213"/>
      <c r="K3962" s="214"/>
      <c r="L3962" s="214"/>
      <c r="M3962" s="214"/>
      <c r="N3962" s="214"/>
      <c r="O3962" s="214"/>
      <c r="P3962" s="216"/>
    </row>
    <row r="3963" spans="2:16">
      <c r="B3963" s="255"/>
      <c r="C3963"/>
      <c r="D3963"/>
      <c r="E3963"/>
      <c r="F3963"/>
      <c r="G3963"/>
      <c r="H3963"/>
      <c r="I3963"/>
      <c r="J3963" s="213"/>
      <c r="K3963" s="214"/>
      <c r="L3963" s="214"/>
      <c r="M3963" s="214"/>
      <c r="N3963" s="214"/>
      <c r="O3963" s="214"/>
      <c r="P3963" s="216"/>
    </row>
    <row r="3964" spans="2:16">
      <c r="B3964" s="255"/>
      <c r="C3964"/>
      <c r="D3964"/>
      <c r="E3964"/>
      <c r="F3964"/>
      <c r="G3964"/>
      <c r="H3964"/>
      <c r="I3964"/>
      <c r="J3964" s="213"/>
      <c r="K3964" s="214"/>
      <c r="L3964" s="214"/>
      <c r="M3964" s="214"/>
      <c r="N3964" s="214"/>
      <c r="O3964" s="214"/>
      <c r="P3964" s="216"/>
    </row>
    <row r="3965" spans="2:16">
      <c r="B3965" s="255"/>
      <c r="C3965"/>
      <c r="D3965"/>
      <c r="E3965"/>
      <c r="F3965"/>
      <c r="G3965"/>
      <c r="H3965"/>
      <c r="I3965"/>
      <c r="J3965" s="213"/>
      <c r="K3965" s="214"/>
      <c r="L3965" s="214"/>
      <c r="M3965" s="214"/>
      <c r="N3965" s="214"/>
      <c r="O3965" s="214"/>
      <c r="P3965" s="216"/>
    </row>
    <row r="3966" spans="2:16">
      <c r="B3966" s="255"/>
      <c r="C3966"/>
      <c r="D3966"/>
      <c r="E3966"/>
      <c r="F3966"/>
      <c r="G3966"/>
      <c r="H3966"/>
      <c r="I3966"/>
      <c r="J3966" s="213"/>
      <c r="K3966" s="214"/>
      <c r="L3966" s="214"/>
      <c r="M3966" s="214"/>
      <c r="N3966" s="214"/>
      <c r="O3966" s="214"/>
      <c r="P3966" s="216"/>
    </row>
    <row r="3967" spans="2:16">
      <c r="B3967" s="255"/>
      <c r="C3967"/>
      <c r="D3967"/>
      <c r="E3967"/>
      <c r="F3967"/>
      <c r="G3967"/>
      <c r="H3967"/>
      <c r="I3967"/>
      <c r="J3967" s="213"/>
      <c r="K3967" s="214"/>
      <c r="L3967" s="214"/>
      <c r="M3967" s="214"/>
      <c r="N3967" s="214"/>
      <c r="O3967" s="214"/>
      <c r="P3967" s="216"/>
    </row>
    <row r="3968" spans="2:16">
      <c r="B3968" s="255"/>
      <c r="C3968"/>
      <c r="D3968"/>
      <c r="E3968"/>
      <c r="F3968"/>
      <c r="G3968"/>
      <c r="H3968"/>
      <c r="I3968"/>
      <c r="J3968" s="213"/>
      <c r="K3968" s="214"/>
      <c r="L3968" s="214"/>
      <c r="M3968" s="214"/>
      <c r="N3968" s="214"/>
      <c r="O3968" s="214"/>
      <c r="P3968" s="216"/>
    </row>
    <row r="3969" spans="2:16">
      <c r="B3969" s="255"/>
      <c r="C3969"/>
      <c r="D3969"/>
      <c r="E3969"/>
      <c r="F3969"/>
      <c r="G3969"/>
      <c r="H3969"/>
      <c r="I3969"/>
      <c r="J3969" s="213"/>
      <c r="K3969" s="214"/>
      <c r="L3969" s="214"/>
      <c r="M3969" s="214"/>
      <c r="N3969" s="214"/>
      <c r="O3969" s="214"/>
      <c r="P3969" s="216"/>
    </row>
    <row r="3970" spans="2:16">
      <c r="B3970" s="255"/>
      <c r="C3970"/>
      <c r="D3970"/>
      <c r="E3970"/>
      <c r="F3970"/>
      <c r="G3970"/>
      <c r="H3970"/>
      <c r="I3970"/>
      <c r="J3970" s="213"/>
      <c r="K3970" s="214"/>
      <c r="L3970" s="214"/>
      <c r="M3970" s="214"/>
      <c r="N3970" s="214"/>
      <c r="O3970" s="214"/>
      <c r="P3970" s="216"/>
    </row>
    <row r="3971" spans="2:16">
      <c r="B3971" s="255"/>
      <c r="C3971"/>
      <c r="D3971"/>
      <c r="E3971"/>
      <c r="F3971"/>
      <c r="G3971"/>
      <c r="H3971"/>
      <c r="I3971"/>
      <c r="J3971" s="213"/>
      <c r="K3971" s="214"/>
      <c r="L3971" s="214"/>
      <c r="M3971" s="214"/>
      <c r="N3971" s="214"/>
      <c r="O3971" s="214"/>
      <c r="P3971" s="216"/>
    </row>
    <row r="3972" spans="2:16">
      <c r="B3972" s="255"/>
      <c r="C3972"/>
      <c r="D3972"/>
      <c r="E3972"/>
      <c r="F3972"/>
      <c r="G3972"/>
      <c r="H3972"/>
      <c r="I3972"/>
      <c r="J3972" s="213"/>
      <c r="K3972" s="214"/>
      <c r="L3972" s="214"/>
      <c r="M3972" s="214"/>
      <c r="N3972" s="214"/>
      <c r="O3972" s="214"/>
      <c r="P3972" s="216"/>
    </row>
    <row r="3973" spans="2:16">
      <c r="B3973" s="255"/>
      <c r="C3973"/>
      <c r="D3973"/>
      <c r="E3973"/>
      <c r="F3973"/>
      <c r="G3973"/>
      <c r="H3973"/>
      <c r="I3973"/>
      <c r="J3973" s="213"/>
      <c r="K3973" s="214"/>
      <c r="L3973" s="214"/>
      <c r="M3973" s="214"/>
      <c r="N3973" s="214"/>
      <c r="O3973" s="214"/>
      <c r="P3973" s="216"/>
    </row>
    <row r="3974" spans="2:16">
      <c r="B3974" s="255"/>
      <c r="C3974"/>
      <c r="D3974"/>
      <c r="E3974"/>
      <c r="F3974"/>
      <c r="G3974"/>
      <c r="H3974"/>
      <c r="I3974"/>
      <c r="J3974" s="213"/>
      <c r="K3974" s="214"/>
      <c r="L3974" s="214"/>
      <c r="M3974" s="214"/>
      <c r="N3974" s="214"/>
      <c r="O3974" s="214"/>
      <c r="P3974" s="216"/>
    </row>
    <row r="3975" spans="2:16">
      <c r="B3975" s="255"/>
      <c r="C3975"/>
      <c r="D3975"/>
      <c r="E3975"/>
      <c r="F3975"/>
      <c r="G3975"/>
      <c r="H3975"/>
      <c r="I3975"/>
      <c r="J3975" s="213"/>
      <c r="K3975" s="214"/>
      <c r="L3975" s="214"/>
      <c r="M3975" s="214"/>
      <c r="N3975" s="214"/>
      <c r="O3975" s="214"/>
      <c r="P3975" s="216"/>
    </row>
    <row r="3976" spans="2:16">
      <c r="B3976" s="255"/>
      <c r="C3976"/>
      <c r="D3976"/>
      <c r="E3976"/>
      <c r="F3976"/>
      <c r="G3976"/>
      <c r="H3976"/>
      <c r="I3976"/>
      <c r="J3976" s="213"/>
      <c r="K3976" s="214"/>
      <c r="L3976" s="214"/>
      <c r="M3976" s="214"/>
      <c r="N3976" s="214"/>
      <c r="O3976" s="214"/>
      <c r="P3976" s="216"/>
    </row>
    <row r="3977" spans="2:16">
      <c r="B3977" s="255"/>
      <c r="C3977"/>
      <c r="D3977"/>
      <c r="E3977"/>
      <c r="F3977"/>
      <c r="G3977"/>
      <c r="H3977"/>
      <c r="I3977"/>
      <c r="J3977" s="213"/>
      <c r="K3977" s="214"/>
      <c r="L3977" s="214"/>
      <c r="M3977" s="214"/>
      <c r="N3977" s="214"/>
      <c r="O3977" s="214"/>
      <c r="P3977" s="216"/>
    </row>
    <row r="3978" spans="2:16">
      <c r="B3978" s="255"/>
      <c r="C3978"/>
      <c r="D3978"/>
      <c r="E3978"/>
      <c r="F3978"/>
      <c r="G3978"/>
      <c r="H3978"/>
      <c r="I3978"/>
      <c r="J3978" s="213"/>
      <c r="K3978" s="214"/>
      <c r="L3978" s="214"/>
      <c r="M3978" s="214"/>
      <c r="N3978" s="214"/>
      <c r="O3978" s="214"/>
      <c r="P3978" s="216"/>
    </row>
    <row r="3979" spans="2:16">
      <c r="B3979" s="255"/>
      <c r="C3979"/>
      <c r="D3979"/>
      <c r="E3979"/>
      <c r="F3979"/>
      <c r="G3979"/>
      <c r="H3979"/>
      <c r="I3979"/>
      <c r="J3979" s="213"/>
      <c r="K3979" s="214"/>
      <c r="L3979" s="214"/>
      <c r="M3979" s="214"/>
      <c r="N3979" s="214"/>
      <c r="O3979" s="214"/>
      <c r="P3979" s="216"/>
    </row>
    <row r="3980" spans="2:16">
      <c r="B3980" s="255"/>
      <c r="C3980"/>
      <c r="D3980"/>
      <c r="E3980"/>
      <c r="F3980"/>
      <c r="G3980"/>
      <c r="H3980"/>
      <c r="I3980"/>
      <c r="J3980" s="213"/>
      <c r="K3980" s="214"/>
      <c r="L3980" s="214"/>
      <c r="M3980" s="214"/>
      <c r="N3980" s="214"/>
      <c r="O3980" s="214"/>
      <c r="P3980" s="216"/>
    </row>
    <row r="3981" spans="2:16">
      <c r="B3981" s="255"/>
      <c r="C3981"/>
      <c r="D3981"/>
      <c r="E3981"/>
      <c r="F3981"/>
      <c r="G3981"/>
      <c r="H3981"/>
      <c r="I3981"/>
      <c r="J3981" s="213"/>
      <c r="K3981" s="214"/>
      <c r="L3981" s="214"/>
      <c r="M3981" s="214"/>
      <c r="N3981" s="214"/>
      <c r="O3981" s="214"/>
      <c r="P3981" s="216"/>
    </row>
    <row r="3982" spans="2:16">
      <c r="B3982" s="255"/>
      <c r="C3982"/>
      <c r="D3982"/>
      <c r="E3982"/>
      <c r="F3982"/>
      <c r="G3982"/>
      <c r="H3982"/>
      <c r="I3982"/>
      <c r="J3982" s="213"/>
      <c r="K3982" s="214"/>
      <c r="L3982" s="214"/>
      <c r="M3982" s="214"/>
      <c r="N3982" s="214"/>
      <c r="O3982" s="214"/>
      <c r="P3982" s="216"/>
    </row>
    <row r="3983" spans="2:16">
      <c r="B3983" s="255"/>
      <c r="C3983"/>
      <c r="D3983"/>
      <c r="E3983"/>
      <c r="F3983"/>
      <c r="G3983"/>
      <c r="H3983"/>
      <c r="I3983"/>
      <c r="J3983" s="213"/>
      <c r="K3983" s="214"/>
      <c r="L3983" s="214"/>
      <c r="M3983" s="214"/>
      <c r="N3983" s="214"/>
      <c r="O3983" s="214"/>
      <c r="P3983" s="216"/>
    </row>
    <row r="3984" spans="2:16">
      <c r="B3984" s="255"/>
      <c r="C3984"/>
      <c r="D3984"/>
      <c r="E3984"/>
      <c r="F3984"/>
      <c r="G3984"/>
      <c r="H3984"/>
      <c r="I3984"/>
      <c r="J3984" s="213"/>
      <c r="K3984" s="214"/>
      <c r="L3984" s="214"/>
      <c r="M3984" s="214"/>
      <c r="N3984" s="214"/>
      <c r="O3984" s="214"/>
      <c r="P3984" s="216"/>
    </row>
    <row r="3985" spans="2:16">
      <c r="B3985" s="255"/>
      <c r="C3985"/>
      <c r="D3985"/>
      <c r="E3985"/>
      <c r="F3985"/>
      <c r="G3985"/>
      <c r="H3985"/>
      <c r="I3985"/>
      <c r="J3985" s="213"/>
      <c r="K3985" s="214"/>
      <c r="L3985" s="214"/>
      <c r="M3985" s="214"/>
      <c r="N3985" s="214"/>
      <c r="O3985" s="214"/>
      <c r="P3985" s="216"/>
    </row>
    <row r="3986" spans="2:16">
      <c r="B3986" s="255"/>
      <c r="C3986"/>
      <c r="D3986"/>
      <c r="E3986"/>
      <c r="F3986"/>
      <c r="G3986"/>
      <c r="H3986"/>
      <c r="I3986"/>
      <c r="J3986" s="213"/>
      <c r="K3986" s="214"/>
      <c r="L3986" s="214"/>
      <c r="M3986" s="214"/>
      <c r="N3986" s="214"/>
      <c r="O3986" s="214"/>
      <c r="P3986" s="216"/>
    </row>
    <row r="3987" spans="2:16">
      <c r="B3987" s="255"/>
      <c r="C3987"/>
      <c r="D3987"/>
      <c r="E3987"/>
      <c r="F3987"/>
      <c r="G3987"/>
      <c r="H3987"/>
      <c r="I3987"/>
      <c r="J3987" s="213"/>
      <c r="K3987" s="214"/>
      <c r="L3987" s="214"/>
      <c r="M3987" s="214"/>
      <c r="N3987" s="214"/>
      <c r="O3987" s="214"/>
      <c r="P3987" s="216"/>
    </row>
    <row r="3988" spans="2:16">
      <c r="B3988" s="255"/>
      <c r="C3988"/>
      <c r="D3988"/>
      <c r="E3988"/>
      <c r="F3988"/>
      <c r="G3988"/>
      <c r="H3988"/>
      <c r="I3988"/>
      <c r="J3988" s="213"/>
      <c r="K3988" s="214"/>
      <c r="L3988" s="214"/>
      <c r="M3988" s="214"/>
      <c r="N3988" s="214"/>
      <c r="O3988" s="214"/>
      <c r="P3988" s="216"/>
    </row>
    <row r="3989" spans="2:16">
      <c r="B3989" s="255"/>
      <c r="C3989"/>
      <c r="D3989"/>
      <c r="E3989"/>
      <c r="F3989"/>
      <c r="G3989"/>
      <c r="H3989"/>
      <c r="I3989"/>
      <c r="J3989" s="213"/>
      <c r="K3989" s="214"/>
      <c r="L3989" s="214"/>
      <c r="M3989" s="214"/>
      <c r="N3989" s="214"/>
      <c r="O3989" s="214"/>
      <c r="P3989" s="216"/>
    </row>
    <row r="3990" spans="2:16">
      <c r="B3990" s="255"/>
      <c r="C3990"/>
      <c r="D3990"/>
      <c r="E3990"/>
      <c r="F3990"/>
      <c r="G3990"/>
      <c r="H3990"/>
      <c r="I3990"/>
      <c r="J3990" s="213"/>
      <c r="K3990" s="214"/>
      <c r="L3990" s="214"/>
      <c r="M3990" s="214"/>
      <c r="N3990" s="214"/>
      <c r="O3990" s="214"/>
      <c r="P3990" s="216"/>
    </row>
    <row r="3991" spans="2:16">
      <c r="B3991" s="255"/>
      <c r="C3991"/>
      <c r="D3991"/>
      <c r="E3991"/>
      <c r="F3991"/>
      <c r="G3991"/>
      <c r="H3991"/>
      <c r="I3991"/>
      <c r="J3991" s="213"/>
      <c r="K3991" s="214"/>
      <c r="L3991" s="214"/>
      <c r="M3991" s="214"/>
      <c r="N3991" s="214"/>
      <c r="O3991" s="214"/>
      <c r="P3991" s="216"/>
    </row>
    <row r="3992" spans="2:16">
      <c r="B3992" s="255"/>
      <c r="C3992"/>
      <c r="D3992"/>
      <c r="E3992"/>
      <c r="F3992"/>
      <c r="G3992"/>
      <c r="H3992"/>
      <c r="I3992"/>
      <c r="J3992" s="213"/>
      <c r="K3992" s="214"/>
      <c r="L3992" s="214"/>
      <c r="M3992" s="214"/>
      <c r="N3992" s="214"/>
      <c r="O3992" s="214"/>
      <c r="P3992" s="216"/>
    </row>
    <row r="3993" spans="2:16">
      <c r="B3993" s="255"/>
      <c r="C3993"/>
      <c r="D3993"/>
      <c r="E3993"/>
      <c r="F3993"/>
      <c r="G3993"/>
      <c r="H3993"/>
      <c r="I3993"/>
      <c r="J3993" s="213"/>
      <c r="K3993" s="214"/>
      <c r="L3993" s="214"/>
      <c r="M3993" s="214"/>
      <c r="N3993" s="214"/>
      <c r="O3993" s="214"/>
      <c r="P3993" s="216"/>
    </row>
    <row r="3994" spans="2:16">
      <c r="B3994" s="255"/>
      <c r="C3994"/>
      <c r="D3994"/>
      <c r="E3994"/>
      <c r="F3994"/>
      <c r="G3994"/>
      <c r="H3994"/>
      <c r="I3994"/>
      <c r="J3994" s="213"/>
      <c r="K3994" s="214"/>
      <c r="L3994" s="214"/>
      <c r="M3994" s="214"/>
      <c r="N3994" s="214"/>
      <c r="O3994" s="214"/>
      <c r="P3994" s="216"/>
    </row>
    <row r="3995" spans="2:16">
      <c r="B3995" s="255"/>
      <c r="C3995"/>
      <c r="D3995"/>
      <c r="E3995"/>
      <c r="F3995"/>
      <c r="G3995"/>
      <c r="H3995"/>
      <c r="I3995"/>
      <c r="J3995" s="213"/>
      <c r="K3995" s="214"/>
      <c r="L3995" s="214"/>
      <c r="M3995" s="214"/>
      <c r="N3995" s="214"/>
      <c r="O3995" s="214"/>
      <c r="P3995" s="216"/>
    </row>
    <row r="3996" spans="2:16">
      <c r="B3996" s="255"/>
      <c r="C3996"/>
      <c r="D3996"/>
      <c r="E3996"/>
      <c r="F3996"/>
      <c r="G3996"/>
      <c r="H3996"/>
      <c r="I3996"/>
      <c r="J3996" s="213"/>
      <c r="K3996" s="214"/>
      <c r="L3996" s="214"/>
      <c r="M3996" s="214"/>
      <c r="N3996" s="214"/>
      <c r="O3996" s="214"/>
      <c r="P3996" s="216"/>
    </row>
    <row r="3997" spans="2:16">
      <c r="B3997" s="255"/>
      <c r="C3997"/>
      <c r="D3997"/>
      <c r="E3997"/>
      <c r="F3997"/>
      <c r="G3997"/>
      <c r="H3997"/>
      <c r="I3997"/>
      <c r="J3997" s="213"/>
      <c r="K3997" s="214"/>
      <c r="L3997" s="214"/>
      <c r="M3997" s="214"/>
      <c r="N3997" s="214"/>
      <c r="O3997" s="214"/>
      <c r="P3997" s="216"/>
    </row>
    <row r="3998" spans="2:16">
      <c r="B3998" s="255"/>
      <c r="C3998"/>
      <c r="D3998"/>
      <c r="E3998"/>
      <c r="F3998"/>
      <c r="G3998"/>
      <c r="H3998"/>
      <c r="I3998"/>
      <c r="J3998" s="213"/>
      <c r="K3998" s="214"/>
      <c r="L3998" s="214"/>
      <c r="M3998" s="214"/>
      <c r="N3998" s="214"/>
      <c r="O3998" s="214"/>
      <c r="P3998" s="216"/>
    </row>
    <row r="3999" spans="2:16">
      <c r="B3999" s="255"/>
      <c r="C3999"/>
      <c r="D3999"/>
      <c r="E3999"/>
      <c r="F3999"/>
      <c r="G3999"/>
      <c r="H3999"/>
      <c r="I3999"/>
      <c r="J3999" s="213"/>
      <c r="K3999" s="214"/>
      <c r="L3999" s="214"/>
      <c r="M3999" s="214"/>
      <c r="N3999" s="214"/>
      <c r="O3999" s="214"/>
      <c r="P3999" s="216"/>
    </row>
    <row r="4000" spans="2:16">
      <c r="B4000" s="255"/>
      <c r="C4000"/>
      <c r="D4000"/>
      <c r="E4000"/>
      <c r="F4000"/>
      <c r="G4000"/>
      <c r="H4000"/>
      <c r="I4000"/>
      <c r="J4000" s="213"/>
      <c r="K4000" s="214"/>
      <c r="L4000" s="214"/>
      <c r="M4000" s="214"/>
      <c r="N4000" s="214"/>
      <c r="O4000" s="214"/>
      <c r="P4000" s="216"/>
    </row>
    <row r="4001" spans="2:16">
      <c r="B4001" s="255"/>
      <c r="C4001"/>
      <c r="D4001"/>
      <c r="E4001"/>
      <c r="F4001"/>
      <c r="G4001"/>
      <c r="H4001"/>
      <c r="I4001"/>
      <c r="J4001" s="213"/>
      <c r="K4001" s="214"/>
      <c r="L4001" s="214"/>
      <c r="M4001" s="214"/>
      <c r="N4001" s="214"/>
      <c r="O4001" s="214"/>
      <c r="P4001" s="216"/>
    </row>
    <row r="4002" spans="2:16">
      <c r="B4002" s="255"/>
      <c r="C4002"/>
      <c r="D4002"/>
      <c r="E4002"/>
      <c r="F4002"/>
      <c r="G4002"/>
      <c r="H4002"/>
      <c r="I4002"/>
      <c r="J4002" s="213"/>
      <c r="K4002" s="214"/>
      <c r="L4002" s="214"/>
      <c r="M4002" s="214"/>
      <c r="N4002" s="214"/>
      <c r="O4002" s="214"/>
      <c r="P4002" s="216"/>
    </row>
    <row r="4003" spans="2:16">
      <c r="B4003" s="255"/>
      <c r="C4003"/>
      <c r="D4003"/>
      <c r="E4003"/>
      <c r="F4003"/>
      <c r="G4003"/>
      <c r="H4003"/>
      <c r="I4003"/>
      <c r="J4003" s="213"/>
      <c r="K4003" s="214"/>
      <c r="L4003" s="214"/>
      <c r="M4003" s="214"/>
      <c r="N4003" s="214"/>
      <c r="O4003" s="214"/>
      <c r="P4003" s="216"/>
    </row>
    <row r="4004" spans="2:16">
      <c r="B4004" s="255"/>
      <c r="C4004"/>
      <c r="D4004"/>
      <c r="E4004"/>
      <c r="F4004"/>
      <c r="G4004"/>
      <c r="H4004"/>
      <c r="I4004"/>
      <c r="J4004" s="213"/>
      <c r="K4004" s="214"/>
      <c r="L4004" s="214"/>
      <c r="M4004" s="214"/>
      <c r="N4004" s="214"/>
      <c r="O4004" s="214"/>
      <c r="P4004" s="216"/>
    </row>
    <row r="4005" spans="2:16">
      <c r="B4005" s="255"/>
      <c r="C4005"/>
      <c r="D4005"/>
      <c r="E4005"/>
      <c r="F4005"/>
      <c r="G4005"/>
      <c r="H4005"/>
      <c r="I4005"/>
      <c r="J4005" s="213"/>
      <c r="K4005" s="214"/>
      <c r="L4005" s="214"/>
      <c r="M4005" s="214"/>
      <c r="N4005" s="214"/>
      <c r="O4005" s="214"/>
      <c r="P4005" s="216"/>
    </row>
    <row r="4006" spans="2:16">
      <c r="B4006" s="255"/>
      <c r="C4006"/>
      <c r="D4006"/>
      <c r="E4006"/>
      <c r="F4006"/>
      <c r="G4006"/>
      <c r="H4006"/>
      <c r="I4006"/>
      <c r="J4006" s="213"/>
      <c r="K4006" s="214"/>
      <c r="L4006" s="214"/>
      <c r="M4006" s="214"/>
      <c r="N4006" s="214"/>
      <c r="O4006" s="214"/>
      <c r="P4006" s="216"/>
    </row>
    <row r="4007" spans="2:16">
      <c r="B4007" s="255"/>
      <c r="C4007"/>
      <c r="D4007"/>
      <c r="E4007"/>
      <c r="F4007"/>
      <c r="G4007"/>
      <c r="H4007"/>
      <c r="I4007"/>
      <c r="J4007" s="213"/>
      <c r="K4007" s="214"/>
      <c r="L4007" s="214"/>
      <c r="M4007" s="214"/>
      <c r="N4007" s="214"/>
      <c r="O4007" s="214"/>
      <c r="P4007" s="216"/>
    </row>
    <row r="4008" spans="2:16">
      <c r="B4008" s="255"/>
      <c r="C4008"/>
      <c r="D4008"/>
      <c r="E4008"/>
      <c r="F4008"/>
      <c r="G4008"/>
      <c r="H4008"/>
      <c r="I4008"/>
      <c r="J4008" s="213"/>
      <c r="K4008" s="214"/>
      <c r="L4008" s="214"/>
      <c r="M4008" s="214"/>
      <c r="N4008" s="214"/>
      <c r="O4008" s="214"/>
      <c r="P4008" s="216"/>
    </row>
    <row r="4009" spans="2:16">
      <c r="B4009" s="255"/>
      <c r="C4009"/>
      <c r="D4009"/>
      <c r="E4009"/>
      <c r="F4009"/>
      <c r="G4009"/>
      <c r="H4009"/>
      <c r="I4009"/>
      <c r="J4009" s="213"/>
      <c r="K4009" s="214"/>
      <c r="L4009" s="214"/>
      <c r="M4009" s="214"/>
      <c r="N4009" s="214"/>
      <c r="O4009" s="214"/>
      <c r="P4009" s="216"/>
    </row>
    <row r="4010" spans="2:16">
      <c r="B4010" s="255"/>
      <c r="C4010"/>
      <c r="D4010"/>
      <c r="E4010"/>
      <c r="F4010"/>
      <c r="G4010"/>
      <c r="H4010"/>
      <c r="I4010"/>
      <c r="J4010" s="213"/>
      <c r="K4010" s="214"/>
      <c r="L4010" s="214"/>
      <c r="M4010" s="214"/>
      <c r="N4010" s="214"/>
      <c r="O4010" s="214"/>
      <c r="P4010" s="216"/>
    </row>
    <row r="4011" spans="2:16">
      <c r="B4011" s="255"/>
      <c r="C4011"/>
      <c r="D4011"/>
      <c r="E4011"/>
      <c r="F4011"/>
      <c r="G4011"/>
      <c r="H4011"/>
      <c r="I4011"/>
      <c r="J4011" s="213"/>
      <c r="K4011" s="214"/>
      <c r="L4011" s="214"/>
      <c r="M4011" s="214"/>
      <c r="N4011" s="214"/>
      <c r="O4011" s="214"/>
      <c r="P4011" s="216"/>
    </row>
    <row r="4012" spans="2:16">
      <c r="B4012" s="255"/>
      <c r="C4012"/>
      <c r="D4012"/>
      <c r="E4012"/>
      <c r="F4012"/>
      <c r="G4012"/>
      <c r="H4012"/>
      <c r="I4012"/>
      <c r="J4012" s="213"/>
      <c r="K4012" s="214"/>
      <c r="L4012" s="214"/>
      <c r="M4012" s="214"/>
      <c r="N4012" s="214"/>
      <c r="O4012" s="214"/>
      <c r="P4012" s="216"/>
    </row>
    <row r="4013" spans="2:16">
      <c r="B4013" s="255"/>
      <c r="C4013"/>
      <c r="D4013"/>
      <c r="E4013"/>
      <c r="F4013"/>
      <c r="G4013"/>
      <c r="H4013"/>
      <c r="I4013"/>
      <c r="J4013" s="213"/>
      <c r="K4013" s="214"/>
      <c r="L4013" s="214"/>
      <c r="M4013" s="214"/>
      <c r="N4013" s="214"/>
      <c r="O4013" s="214"/>
      <c r="P4013" s="216"/>
    </row>
    <row r="4014" spans="2:16">
      <c r="B4014" s="255"/>
      <c r="C4014"/>
      <c r="D4014"/>
      <c r="E4014"/>
      <c r="F4014"/>
      <c r="G4014"/>
      <c r="H4014"/>
      <c r="I4014"/>
      <c r="J4014" s="213"/>
      <c r="K4014" s="214"/>
      <c r="L4014" s="214"/>
      <c r="M4014" s="214"/>
      <c r="N4014" s="214"/>
      <c r="O4014" s="214"/>
      <c r="P4014" s="216"/>
    </row>
    <row r="4015" spans="2:16">
      <c r="B4015" s="255"/>
      <c r="C4015"/>
      <c r="D4015"/>
      <c r="E4015"/>
      <c r="F4015"/>
      <c r="G4015"/>
      <c r="H4015"/>
      <c r="I4015"/>
      <c r="J4015" s="213"/>
      <c r="K4015" s="214"/>
      <c r="L4015" s="214"/>
      <c r="M4015" s="214"/>
      <c r="N4015" s="214"/>
      <c r="O4015" s="214"/>
      <c r="P4015" s="216"/>
    </row>
    <row r="4016" spans="2:16">
      <c r="B4016" s="255"/>
      <c r="C4016"/>
      <c r="D4016"/>
      <c r="E4016"/>
      <c r="F4016"/>
      <c r="G4016"/>
      <c r="H4016"/>
      <c r="I4016"/>
      <c r="J4016" s="213"/>
      <c r="K4016" s="214"/>
      <c r="L4016" s="214"/>
      <c r="M4016" s="214"/>
      <c r="N4016" s="214"/>
      <c r="O4016" s="214"/>
      <c r="P4016" s="216"/>
    </row>
    <row r="4017" spans="2:16">
      <c r="B4017" s="255"/>
      <c r="C4017"/>
      <c r="D4017"/>
      <c r="E4017"/>
      <c r="F4017"/>
      <c r="G4017"/>
      <c r="H4017"/>
      <c r="I4017"/>
      <c r="J4017" s="213"/>
      <c r="K4017" s="214"/>
      <c r="L4017" s="214"/>
      <c r="M4017" s="214"/>
      <c r="N4017" s="214"/>
      <c r="O4017" s="214"/>
      <c r="P4017" s="216"/>
    </row>
    <row r="4018" spans="2:16">
      <c r="B4018" s="255"/>
      <c r="C4018"/>
      <c r="D4018"/>
      <c r="E4018"/>
      <c r="F4018"/>
      <c r="G4018"/>
      <c r="H4018"/>
      <c r="I4018"/>
      <c r="J4018" s="213"/>
      <c r="K4018" s="214"/>
      <c r="L4018" s="214"/>
      <c r="M4018" s="214"/>
      <c r="N4018" s="214"/>
      <c r="O4018" s="214"/>
      <c r="P4018" s="216"/>
    </row>
    <row r="4019" spans="2:16">
      <c r="B4019" s="255"/>
      <c r="C4019"/>
      <c r="D4019"/>
      <c r="E4019"/>
      <c r="F4019"/>
      <c r="G4019"/>
      <c r="H4019"/>
      <c r="I4019"/>
      <c r="J4019" s="213"/>
      <c r="K4019" s="214"/>
      <c r="L4019" s="214"/>
      <c r="M4019" s="214"/>
      <c r="N4019" s="214"/>
      <c r="O4019" s="214"/>
      <c r="P4019" s="216"/>
    </row>
    <row r="4020" spans="2:16">
      <c r="B4020" s="255"/>
      <c r="C4020"/>
      <c r="D4020"/>
      <c r="E4020"/>
      <c r="F4020"/>
      <c r="G4020"/>
      <c r="H4020"/>
      <c r="I4020"/>
      <c r="J4020" s="213"/>
      <c r="K4020" s="214"/>
      <c r="L4020" s="214"/>
      <c r="M4020" s="214"/>
      <c r="N4020" s="214"/>
      <c r="O4020" s="214"/>
      <c r="P4020" s="216"/>
    </row>
    <row r="4021" spans="2:16">
      <c r="B4021" s="255"/>
      <c r="C4021"/>
      <c r="D4021"/>
      <c r="E4021"/>
      <c r="F4021"/>
      <c r="G4021"/>
      <c r="H4021"/>
      <c r="I4021"/>
      <c r="J4021" s="213"/>
      <c r="K4021" s="214"/>
      <c r="L4021" s="214"/>
      <c r="M4021" s="214"/>
      <c r="N4021" s="214"/>
      <c r="O4021" s="214"/>
      <c r="P4021" s="216"/>
    </row>
    <row r="4022" spans="2:16">
      <c r="B4022" s="255"/>
      <c r="C4022"/>
      <c r="D4022"/>
      <c r="E4022"/>
      <c r="F4022"/>
      <c r="G4022"/>
      <c r="H4022"/>
      <c r="I4022"/>
      <c r="J4022" s="213"/>
      <c r="K4022" s="214"/>
      <c r="L4022" s="214"/>
      <c r="M4022" s="214"/>
      <c r="N4022" s="214"/>
      <c r="O4022" s="214"/>
      <c r="P4022" s="216"/>
    </row>
    <row r="4023" spans="2:16">
      <c r="B4023" s="255"/>
      <c r="C4023"/>
      <c r="D4023"/>
      <c r="E4023"/>
      <c r="F4023"/>
      <c r="G4023"/>
      <c r="H4023"/>
      <c r="I4023"/>
      <c r="J4023" s="213"/>
      <c r="K4023" s="214"/>
      <c r="L4023" s="214"/>
      <c r="M4023" s="214"/>
      <c r="N4023" s="214"/>
      <c r="O4023" s="214"/>
      <c r="P4023" s="216"/>
    </row>
    <row r="4024" spans="2:16">
      <c r="B4024" s="255"/>
      <c r="C4024"/>
      <c r="D4024"/>
      <c r="E4024"/>
      <c r="F4024"/>
      <c r="G4024"/>
      <c r="H4024"/>
      <c r="I4024"/>
      <c r="J4024" s="213"/>
      <c r="K4024" s="214"/>
      <c r="L4024" s="214"/>
      <c r="M4024" s="214"/>
      <c r="N4024" s="214"/>
      <c r="O4024" s="214"/>
      <c r="P4024" s="216"/>
    </row>
    <row r="4025" spans="2:16">
      <c r="B4025" s="255"/>
      <c r="C4025"/>
      <c r="D4025"/>
      <c r="E4025"/>
      <c r="F4025"/>
      <c r="G4025"/>
      <c r="H4025"/>
      <c r="I4025"/>
      <c r="J4025" s="213"/>
      <c r="K4025" s="214"/>
      <c r="L4025" s="214"/>
      <c r="M4025" s="214"/>
      <c r="N4025" s="214"/>
      <c r="O4025" s="214"/>
      <c r="P4025" s="216"/>
    </row>
    <row r="4026" spans="2:16">
      <c r="B4026" s="255"/>
      <c r="C4026"/>
      <c r="D4026"/>
      <c r="E4026"/>
      <c r="F4026"/>
      <c r="G4026"/>
      <c r="H4026"/>
      <c r="I4026"/>
      <c r="J4026" s="213"/>
      <c r="K4026" s="214"/>
      <c r="L4026" s="214"/>
      <c r="M4026" s="214"/>
      <c r="N4026" s="214"/>
      <c r="O4026" s="214"/>
      <c r="P4026" s="216"/>
    </row>
    <row r="4027" spans="2:16">
      <c r="B4027" s="255"/>
      <c r="C4027"/>
      <c r="D4027"/>
      <c r="E4027"/>
      <c r="F4027"/>
      <c r="G4027"/>
      <c r="H4027"/>
      <c r="I4027"/>
      <c r="J4027" s="213"/>
      <c r="K4027" s="214"/>
      <c r="L4027" s="214"/>
      <c r="M4027" s="214"/>
      <c r="N4027" s="214"/>
      <c r="O4027" s="214"/>
      <c r="P4027" s="216"/>
    </row>
    <row r="4028" spans="2:16">
      <c r="B4028" s="255"/>
      <c r="C4028"/>
      <c r="D4028"/>
      <c r="E4028"/>
      <c r="F4028"/>
      <c r="G4028"/>
      <c r="H4028"/>
      <c r="I4028"/>
      <c r="J4028" s="213"/>
      <c r="K4028" s="214"/>
      <c r="L4028" s="214"/>
      <c r="M4028" s="214"/>
      <c r="N4028" s="214"/>
      <c r="O4028" s="214"/>
      <c r="P4028" s="216"/>
    </row>
    <row r="4029" spans="2:16">
      <c r="B4029" s="255"/>
      <c r="C4029"/>
      <c r="D4029"/>
      <c r="E4029"/>
      <c r="F4029"/>
      <c r="G4029"/>
      <c r="H4029"/>
      <c r="I4029"/>
      <c r="J4029" s="213"/>
      <c r="K4029" s="214"/>
      <c r="L4029" s="214"/>
      <c r="M4029" s="214"/>
      <c r="N4029" s="214"/>
      <c r="O4029" s="214"/>
      <c r="P4029" s="216"/>
    </row>
    <row r="4030" spans="2:16">
      <c r="B4030" s="255"/>
      <c r="C4030"/>
      <c r="D4030"/>
      <c r="E4030"/>
      <c r="F4030"/>
      <c r="G4030"/>
      <c r="H4030"/>
      <c r="I4030"/>
      <c r="J4030" s="213"/>
      <c r="K4030" s="214"/>
      <c r="L4030" s="214"/>
      <c r="M4030" s="214"/>
      <c r="N4030" s="214"/>
      <c r="O4030" s="214"/>
      <c r="P4030" s="216"/>
    </row>
    <row r="4031" spans="2:16">
      <c r="B4031" s="255"/>
      <c r="C4031"/>
      <c r="D4031"/>
      <c r="E4031"/>
      <c r="F4031"/>
      <c r="G4031"/>
      <c r="H4031"/>
      <c r="I4031"/>
      <c r="J4031" s="213"/>
      <c r="K4031" s="214"/>
      <c r="L4031" s="214"/>
      <c r="M4031" s="214"/>
      <c r="N4031" s="214"/>
      <c r="O4031" s="214"/>
      <c r="P4031" s="216"/>
    </row>
    <row r="4032" spans="2:16">
      <c r="B4032" s="255"/>
      <c r="C4032"/>
      <c r="D4032"/>
      <c r="E4032"/>
      <c r="F4032"/>
      <c r="G4032"/>
      <c r="H4032"/>
      <c r="I4032"/>
      <c r="J4032" s="213"/>
      <c r="K4032" s="214"/>
      <c r="L4032" s="214"/>
      <c r="M4032" s="214"/>
      <c r="N4032" s="214"/>
      <c r="O4032" s="214"/>
      <c r="P4032" s="216"/>
    </row>
    <row r="4033" spans="2:16">
      <c r="B4033" s="255"/>
      <c r="C4033"/>
      <c r="D4033"/>
      <c r="E4033"/>
      <c r="F4033"/>
      <c r="G4033"/>
      <c r="H4033"/>
      <c r="I4033"/>
      <c r="J4033" s="213"/>
      <c r="K4033" s="214"/>
      <c r="L4033" s="214"/>
      <c r="M4033" s="214"/>
      <c r="N4033" s="214"/>
      <c r="O4033" s="214"/>
      <c r="P4033" s="216"/>
    </row>
    <row r="4034" spans="2:16">
      <c r="B4034" s="255"/>
      <c r="C4034"/>
      <c r="D4034"/>
      <c r="E4034"/>
      <c r="F4034"/>
      <c r="G4034"/>
      <c r="H4034"/>
      <c r="I4034"/>
      <c r="J4034" s="213"/>
      <c r="K4034" s="214"/>
      <c r="L4034" s="214"/>
      <c r="M4034" s="214"/>
      <c r="N4034" s="214"/>
      <c r="O4034" s="214"/>
      <c r="P4034" s="216"/>
    </row>
    <row r="4035" spans="2:16">
      <c r="B4035" s="255"/>
      <c r="C4035"/>
      <c r="D4035"/>
      <c r="E4035"/>
      <c r="F4035"/>
      <c r="G4035"/>
      <c r="H4035"/>
      <c r="I4035"/>
      <c r="J4035" s="213"/>
      <c r="K4035" s="214"/>
      <c r="L4035" s="214"/>
      <c r="M4035" s="214"/>
      <c r="N4035" s="214"/>
      <c r="O4035" s="214"/>
      <c r="P4035" s="216"/>
    </row>
    <row r="4036" spans="2:16">
      <c r="B4036" s="255"/>
      <c r="C4036"/>
      <c r="D4036"/>
      <c r="E4036"/>
      <c r="F4036"/>
      <c r="G4036"/>
      <c r="H4036"/>
      <c r="I4036"/>
      <c r="J4036" s="213"/>
      <c r="K4036" s="214"/>
      <c r="L4036" s="214"/>
      <c r="M4036" s="214"/>
      <c r="N4036" s="214"/>
      <c r="O4036" s="214"/>
      <c r="P4036" s="216"/>
    </row>
    <row r="4037" spans="2:16">
      <c r="B4037" s="255"/>
      <c r="C4037"/>
      <c r="D4037"/>
      <c r="E4037"/>
      <c r="F4037"/>
      <c r="G4037"/>
      <c r="H4037"/>
      <c r="I4037"/>
      <c r="J4037" s="213"/>
      <c r="K4037" s="214"/>
      <c r="L4037" s="214"/>
      <c r="M4037" s="214"/>
      <c r="N4037" s="214"/>
      <c r="O4037" s="214"/>
      <c r="P4037" s="216"/>
    </row>
    <row r="4038" spans="2:16">
      <c r="B4038" s="255"/>
      <c r="C4038"/>
      <c r="D4038"/>
      <c r="E4038"/>
      <c r="F4038"/>
      <c r="G4038"/>
      <c r="H4038"/>
      <c r="I4038"/>
      <c r="J4038" s="213"/>
      <c r="K4038" s="214"/>
      <c r="L4038" s="214"/>
      <c r="M4038" s="214"/>
      <c r="N4038" s="214"/>
      <c r="O4038" s="214"/>
      <c r="P4038" s="216"/>
    </row>
    <row r="4039" spans="2:16">
      <c r="B4039" s="255"/>
      <c r="C4039"/>
      <c r="D4039"/>
      <c r="E4039"/>
      <c r="F4039"/>
      <c r="G4039"/>
      <c r="H4039"/>
      <c r="I4039"/>
      <c r="J4039" s="213"/>
      <c r="K4039" s="214"/>
      <c r="L4039" s="214"/>
      <c r="M4039" s="214"/>
      <c r="N4039" s="214"/>
      <c r="O4039" s="214"/>
      <c r="P4039" s="216"/>
    </row>
    <row r="4040" spans="2:16">
      <c r="B4040" s="255"/>
      <c r="C4040"/>
      <c r="D4040"/>
      <c r="E4040"/>
      <c r="F4040"/>
      <c r="G4040"/>
      <c r="H4040"/>
      <c r="I4040"/>
      <c r="J4040" s="213"/>
      <c r="K4040" s="214"/>
      <c r="L4040" s="214"/>
      <c r="M4040" s="214"/>
      <c r="N4040" s="214"/>
      <c r="O4040" s="214"/>
      <c r="P4040" s="216"/>
    </row>
    <row r="4041" spans="2:16">
      <c r="B4041" s="255"/>
      <c r="C4041"/>
      <c r="D4041"/>
      <c r="E4041"/>
      <c r="F4041"/>
      <c r="G4041"/>
      <c r="H4041"/>
      <c r="I4041"/>
      <c r="J4041" s="213"/>
      <c r="K4041" s="214"/>
      <c r="L4041" s="214"/>
      <c r="M4041" s="214"/>
      <c r="N4041" s="214"/>
      <c r="O4041" s="214"/>
      <c r="P4041" s="216"/>
    </row>
    <row r="4042" spans="2:16">
      <c r="B4042" s="255"/>
      <c r="C4042"/>
      <c r="D4042"/>
      <c r="E4042"/>
      <c r="F4042"/>
      <c r="G4042"/>
      <c r="H4042"/>
      <c r="I4042"/>
      <c r="J4042" s="213"/>
      <c r="K4042" s="214"/>
      <c r="L4042" s="214"/>
      <c r="M4042" s="214"/>
      <c r="N4042" s="214"/>
      <c r="O4042" s="214"/>
      <c r="P4042" s="216"/>
    </row>
    <row r="4043" spans="2:16">
      <c r="B4043" s="255"/>
      <c r="C4043"/>
      <c r="D4043"/>
      <c r="E4043"/>
      <c r="F4043"/>
      <c r="G4043"/>
      <c r="H4043"/>
      <c r="I4043"/>
      <c r="J4043" s="213"/>
      <c r="K4043" s="214"/>
      <c r="L4043" s="214"/>
      <c r="M4043" s="214"/>
      <c r="N4043" s="214"/>
      <c r="O4043" s="214"/>
      <c r="P4043" s="216"/>
    </row>
    <row r="4044" spans="2:16">
      <c r="B4044" s="255"/>
      <c r="C4044"/>
      <c r="D4044"/>
      <c r="E4044"/>
      <c r="F4044"/>
      <c r="G4044"/>
      <c r="H4044"/>
      <c r="I4044"/>
      <c r="J4044" s="213"/>
      <c r="K4044" s="214"/>
      <c r="L4044" s="214"/>
      <c r="M4044" s="214"/>
      <c r="N4044" s="214"/>
      <c r="O4044" s="214"/>
      <c r="P4044" s="216"/>
    </row>
    <row r="4045" spans="2:16">
      <c r="B4045" s="255"/>
      <c r="C4045"/>
      <c r="D4045"/>
      <c r="E4045"/>
      <c r="F4045"/>
      <c r="G4045"/>
      <c r="H4045"/>
      <c r="I4045"/>
      <c r="J4045" s="213"/>
      <c r="K4045" s="214"/>
      <c r="L4045" s="214"/>
      <c r="M4045" s="214"/>
      <c r="N4045" s="214"/>
      <c r="O4045" s="214"/>
      <c r="P4045" s="216"/>
    </row>
    <row r="4046" spans="2:16">
      <c r="B4046" s="255"/>
      <c r="C4046"/>
      <c r="D4046"/>
      <c r="E4046"/>
      <c r="F4046"/>
      <c r="G4046"/>
      <c r="H4046"/>
      <c r="I4046"/>
      <c r="J4046" s="213"/>
      <c r="K4046" s="214"/>
      <c r="L4046" s="214"/>
      <c r="M4046" s="214"/>
      <c r="N4046" s="214"/>
      <c r="O4046" s="214"/>
      <c r="P4046" s="216"/>
    </row>
    <row r="4047" spans="2:16">
      <c r="B4047" s="255"/>
      <c r="C4047"/>
      <c r="D4047"/>
      <c r="E4047"/>
      <c r="F4047"/>
      <c r="G4047"/>
      <c r="H4047"/>
      <c r="I4047"/>
      <c r="J4047" s="213"/>
      <c r="K4047" s="214"/>
      <c r="L4047" s="214"/>
      <c r="M4047" s="214"/>
      <c r="N4047" s="214"/>
      <c r="O4047" s="214"/>
      <c r="P4047" s="216"/>
    </row>
    <row r="4048" spans="2:16">
      <c r="B4048" s="255"/>
      <c r="C4048"/>
      <c r="D4048"/>
      <c r="E4048"/>
      <c r="F4048"/>
      <c r="G4048"/>
      <c r="H4048"/>
      <c r="I4048"/>
      <c r="J4048" s="213"/>
      <c r="K4048" s="214"/>
      <c r="L4048" s="214"/>
      <c r="M4048" s="214"/>
      <c r="N4048" s="214"/>
      <c r="O4048" s="214"/>
      <c r="P4048" s="216"/>
    </row>
    <row r="4049" spans="2:16">
      <c r="B4049" s="255"/>
      <c r="C4049"/>
      <c r="D4049"/>
      <c r="E4049"/>
      <c r="F4049"/>
      <c r="G4049"/>
      <c r="H4049"/>
      <c r="I4049"/>
      <c r="J4049" s="213"/>
      <c r="K4049" s="214"/>
      <c r="L4049" s="214"/>
      <c r="M4049" s="214"/>
      <c r="N4049" s="214"/>
      <c r="O4049" s="214"/>
      <c r="P4049" s="216"/>
    </row>
    <row r="4050" spans="2:16">
      <c r="B4050" s="255"/>
      <c r="C4050"/>
      <c r="D4050"/>
      <c r="E4050"/>
      <c r="F4050"/>
      <c r="G4050"/>
      <c r="H4050"/>
      <c r="I4050"/>
      <c r="J4050" s="213"/>
      <c r="K4050" s="214"/>
      <c r="L4050" s="214"/>
      <c r="M4050" s="214"/>
      <c r="N4050" s="214"/>
      <c r="O4050" s="214"/>
      <c r="P4050" s="216"/>
    </row>
    <row r="4051" spans="2:16">
      <c r="B4051" s="255"/>
      <c r="C4051"/>
      <c r="D4051"/>
      <c r="E4051"/>
      <c r="F4051"/>
      <c r="G4051"/>
      <c r="H4051"/>
      <c r="I4051"/>
      <c r="J4051" s="213"/>
      <c r="K4051" s="214"/>
      <c r="L4051" s="214"/>
      <c r="M4051" s="214"/>
      <c r="N4051" s="214"/>
      <c r="O4051" s="214"/>
      <c r="P4051" s="216"/>
    </row>
    <row r="4052" spans="2:16">
      <c r="B4052" s="255"/>
      <c r="C4052"/>
      <c r="D4052"/>
      <c r="E4052"/>
      <c r="F4052"/>
      <c r="G4052"/>
      <c r="H4052"/>
      <c r="I4052"/>
      <c r="J4052" s="213"/>
      <c r="K4052" s="214"/>
      <c r="L4052" s="214"/>
      <c r="M4052" s="214"/>
      <c r="N4052" s="214"/>
      <c r="O4052" s="214"/>
      <c r="P4052" s="216"/>
    </row>
    <row r="4053" spans="2:16">
      <c r="B4053" s="255"/>
      <c r="C4053"/>
      <c r="D4053"/>
      <c r="E4053"/>
      <c r="F4053"/>
      <c r="G4053"/>
      <c r="H4053"/>
      <c r="I4053"/>
      <c r="J4053" s="213"/>
      <c r="K4053" s="214"/>
      <c r="L4053" s="214"/>
      <c r="M4053" s="214"/>
      <c r="N4053" s="214"/>
      <c r="O4053" s="214"/>
      <c r="P4053" s="216"/>
    </row>
    <row r="4054" spans="2:16">
      <c r="B4054" s="255"/>
      <c r="C4054"/>
      <c r="D4054"/>
      <c r="E4054"/>
      <c r="F4054"/>
      <c r="G4054"/>
      <c r="H4054"/>
      <c r="I4054"/>
      <c r="J4054" s="213"/>
      <c r="K4054" s="214"/>
      <c r="L4054" s="214"/>
      <c r="M4054" s="214"/>
      <c r="N4054" s="214"/>
      <c r="O4054" s="214"/>
      <c r="P4054" s="216"/>
    </row>
    <row r="4055" spans="2:16">
      <c r="B4055" s="255"/>
      <c r="C4055"/>
      <c r="D4055"/>
      <c r="E4055"/>
      <c r="F4055"/>
      <c r="G4055"/>
      <c r="H4055"/>
      <c r="I4055"/>
      <c r="J4055" s="213"/>
      <c r="K4055" s="214"/>
      <c r="L4055" s="214"/>
      <c r="M4055" s="214"/>
      <c r="N4055" s="214"/>
      <c r="O4055" s="214"/>
      <c r="P4055" s="216"/>
    </row>
    <row r="4056" spans="2:16">
      <c r="B4056" s="255"/>
      <c r="C4056"/>
      <c r="D4056"/>
      <c r="E4056"/>
      <c r="F4056"/>
      <c r="G4056"/>
      <c r="H4056"/>
      <c r="I4056"/>
      <c r="J4056" s="213"/>
      <c r="K4056" s="214"/>
      <c r="L4056" s="214"/>
      <c r="M4056" s="214"/>
      <c r="N4056" s="214"/>
      <c r="O4056" s="214"/>
      <c r="P4056" s="216"/>
    </row>
    <row r="4057" spans="2:16">
      <c r="B4057" s="255"/>
      <c r="C4057"/>
      <c r="D4057"/>
      <c r="E4057"/>
      <c r="F4057"/>
      <c r="G4057"/>
      <c r="H4057"/>
      <c r="I4057"/>
      <c r="J4057" s="213"/>
      <c r="K4057" s="214"/>
      <c r="L4057" s="214"/>
      <c r="M4057" s="214"/>
      <c r="N4057" s="214"/>
      <c r="O4057" s="214"/>
      <c r="P4057" s="216"/>
    </row>
    <row r="4058" spans="2:16">
      <c r="B4058" s="255"/>
      <c r="C4058"/>
      <c r="D4058"/>
      <c r="E4058"/>
      <c r="F4058"/>
      <c r="G4058"/>
      <c r="H4058"/>
      <c r="I4058"/>
      <c r="J4058" s="213"/>
      <c r="K4058" s="214"/>
      <c r="L4058" s="214"/>
      <c r="M4058" s="214"/>
      <c r="N4058" s="214"/>
      <c r="O4058" s="214"/>
      <c r="P4058" s="216"/>
    </row>
    <row r="4059" spans="2:16">
      <c r="B4059" s="255"/>
      <c r="C4059"/>
      <c r="D4059"/>
      <c r="E4059"/>
      <c r="F4059"/>
      <c r="G4059"/>
      <c r="H4059"/>
      <c r="I4059"/>
      <c r="J4059" s="213"/>
      <c r="K4059" s="214"/>
      <c r="L4059" s="214"/>
      <c r="M4059" s="214"/>
      <c r="N4059" s="214"/>
      <c r="O4059" s="214"/>
      <c r="P4059" s="216"/>
    </row>
    <row r="4060" spans="2:16">
      <c r="B4060" s="255"/>
      <c r="C4060"/>
      <c r="D4060"/>
      <c r="E4060"/>
      <c r="F4060"/>
      <c r="G4060"/>
      <c r="H4060"/>
      <c r="I4060"/>
      <c r="J4060" s="213"/>
      <c r="K4060" s="214"/>
      <c r="L4060" s="214"/>
      <c r="M4060" s="214"/>
      <c r="N4060" s="214"/>
      <c r="O4060" s="214"/>
      <c r="P4060" s="216"/>
    </row>
    <row r="4061" spans="2:16">
      <c r="B4061" s="255"/>
      <c r="C4061"/>
      <c r="D4061"/>
      <c r="E4061"/>
      <c r="F4061"/>
      <c r="G4061"/>
      <c r="H4061"/>
      <c r="I4061"/>
      <c r="J4061" s="213"/>
      <c r="K4061" s="214"/>
      <c r="L4061" s="214"/>
      <c r="M4061" s="214"/>
      <c r="N4061" s="214"/>
      <c r="O4061" s="214"/>
      <c r="P4061" s="216"/>
    </row>
    <row r="4062" spans="2:16">
      <c r="B4062" s="255"/>
      <c r="C4062"/>
      <c r="D4062"/>
      <c r="E4062"/>
      <c r="F4062"/>
      <c r="G4062"/>
      <c r="H4062"/>
      <c r="I4062"/>
      <c r="J4062" s="213"/>
      <c r="K4062" s="214"/>
      <c r="L4062" s="214"/>
      <c r="M4062" s="214"/>
      <c r="N4062" s="214"/>
      <c r="O4062" s="214"/>
      <c r="P4062" s="216"/>
    </row>
    <row r="4063" spans="2:16">
      <c r="B4063" s="255"/>
      <c r="C4063"/>
      <c r="D4063"/>
      <c r="E4063"/>
      <c r="F4063"/>
      <c r="G4063"/>
      <c r="H4063"/>
      <c r="I4063"/>
      <c r="J4063" s="213"/>
      <c r="K4063" s="214"/>
      <c r="L4063" s="214"/>
      <c r="M4063" s="214"/>
      <c r="N4063" s="214"/>
      <c r="O4063" s="214"/>
      <c r="P4063" s="216"/>
    </row>
    <row r="4064" spans="2:16">
      <c r="B4064" s="255"/>
      <c r="C4064"/>
      <c r="D4064"/>
      <c r="E4064"/>
      <c r="F4064"/>
      <c r="G4064"/>
      <c r="H4064"/>
      <c r="I4064"/>
      <c r="J4064" s="213"/>
      <c r="K4064" s="214"/>
      <c r="L4064" s="214"/>
      <c r="M4064" s="214"/>
      <c r="N4064" s="214"/>
      <c r="O4064" s="214"/>
      <c r="P4064" s="216"/>
    </row>
    <row r="4065" spans="2:16">
      <c r="B4065" s="255"/>
      <c r="C4065"/>
      <c r="D4065"/>
      <c r="E4065"/>
      <c r="F4065"/>
      <c r="G4065"/>
      <c r="H4065"/>
      <c r="I4065"/>
      <c r="J4065" s="213"/>
      <c r="K4065" s="214"/>
      <c r="L4065" s="214"/>
      <c r="M4065" s="214"/>
      <c r="N4065" s="214"/>
      <c r="O4065" s="214"/>
      <c r="P4065" s="216"/>
    </row>
    <row r="4066" spans="2:16">
      <c r="B4066" s="255"/>
      <c r="C4066"/>
      <c r="D4066"/>
      <c r="E4066"/>
      <c r="F4066"/>
      <c r="G4066"/>
      <c r="H4066"/>
      <c r="I4066"/>
      <c r="J4066" s="213"/>
      <c r="K4066" s="214"/>
      <c r="L4066" s="214"/>
      <c r="M4066" s="214"/>
      <c r="N4066" s="214"/>
      <c r="O4066" s="214"/>
      <c r="P4066" s="216"/>
    </row>
    <row r="4067" spans="2:16">
      <c r="B4067" s="255"/>
      <c r="C4067"/>
      <c r="D4067"/>
      <c r="E4067"/>
      <c r="F4067"/>
      <c r="G4067"/>
      <c r="H4067"/>
      <c r="I4067"/>
      <c r="J4067" s="213"/>
      <c r="K4067" s="214"/>
      <c r="L4067" s="214"/>
      <c r="M4067" s="214"/>
      <c r="N4067" s="214"/>
      <c r="O4067" s="214"/>
      <c r="P4067" s="216"/>
    </row>
    <row r="4068" spans="2:16">
      <c r="B4068" s="255"/>
      <c r="C4068"/>
      <c r="D4068"/>
      <c r="E4068"/>
      <c r="F4068"/>
      <c r="G4068"/>
      <c r="H4068"/>
      <c r="I4068"/>
      <c r="J4068" s="213"/>
      <c r="K4068" s="214"/>
      <c r="L4068" s="214"/>
      <c r="M4068" s="214"/>
      <c r="N4068" s="214"/>
      <c r="O4068" s="214"/>
      <c r="P4068" s="216"/>
    </row>
    <row r="4069" spans="2:16">
      <c r="B4069" s="255"/>
      <c r="C4069"/>
      <c r="D4069"/>
      <c r="E4069"/>
      <c r="F4069"/>
      <c r="G4069"/>
      <c r="H4069"/>
      <c r="I4069"/>
      <c r="J4069" s="213"/>
      <c r="K4069" s="214"/>
      <c r="L4069" s="214"/>
      <c r="M4069" s="214"/>
      <c r="N4069" s="214"/>
      <c r="O4069" s="214"/>
      <c r="P4069" s="216"/>
    </row>
    <row r="4070" spans="2:16">
      <c r="B4070" s="255"/>
      <c r="C4070"/>
      <c r="D4070"/>
      <c r="E4070"/>
      <c r="F4070"/>
      <c r="G4070"/>
      <c r="H4070"/>
      <c r="I4070"/>
      <c r="J4070" s="213"/>
      <c r="K4070" s="214"/>
      <c r="L4070" s="214"/>
      <c r="M4070" s="214"/>
      <c r="N4070" s="214"/>
      <c r="O4070" s="214"/>
      <c r="P4070" s="216"/>
    </row>
    <row r="4071" spans="2:16">
      <c r="B4071" s="255"/>
      <c r="C4071"/>
      <c r="D4071"/>
      <c r="E4071"/>
      <c r="F4071"/>
      <c r="G4071"/>
      <c r="H4071"/>
      <c r="I4071"/>
      <c r="J4071" s="213"/>
      <c r="K4071" s="214"/>
      <c r="L4071" s="214"/>
      <c r="M4071" s="214"/>
      <c r="N4071" s="214"/>
      <c r="O4071" s="214"/>
      <c r="P4071" s="216"/>
    </row>
    <row r="4072" spans="2:16">
      <c r="B4072" s="255"/>
      <c r="C4072"/>
      <c r="D4072"/>
      <c r="E4072"/>
      <c r="F4072"/>
      <c r="G4072"/>
      <c r="H4072"/>
      <c r="I4072"/>
      <c r="J4072" s="213"/>
      <c r="K4072" s="214"/>
      <c r="L4072" s="214"/>
      <c r="M4072" s="214"/>
      <c r="N4072" s="214"/>
      <c r="O4072" s="214"/>
      <c r="P4072" s="216"/>
    </row>
    <row r="4073" spans="2:16">
      <c r="B4073" s="255"/>
      <c r="C4073"/>
      <c r="D4073"/>
      <c r="E4073"/>
      <c r="F4073"/>
      <c r="G4073"/>
      <c r="H4073"/>
      <c r="I4073"/>
      <c r="J4073" s="213"/>
      <c r="K4073" s="214"/>
      <c r="L4073" s="214"/>
      <c r="M4073" s="214"/>
      <c r="N4073" s="214"/>
      <c r="O4073" s="214"/>
      <c r="P4073" s="216"/>
    </row>
    <row r="4074" spans="2:16">
      <c r="B4074" s="255"/>
      <c r="C4074"/>
      <c r="D4074"/>
      <c r="E4074"/>
      <c r="F4074"/>
      <c r="G4074"/>
      <c r="H4074"/>
      <c r="I4074"/>
      <c r="J4074" s="213"/>
      <c r="K4074" s="214"/>
      <c r="L4074" s="214"/>
      <c r="M4074" s="214"/>
      <c r="N4074" s="214"/>
      <c r="O4074" s="214"/>
      <c r="P4074" s="216"/>
    </row>
    <row r="4075" spans="2:16">
      <c r="B4075" s="255"/>
      <c r="C4075"/>
      <c r="D4075"/>
      <c r="E4075"/>
      <c r="F4075"/>
      <c r="G4075"/>
      <c r="H4075"/>
      <c r="I4075"/>
      <c r="J4075" s="213"/>
      <c r="K4075" s="214"/>
      <c r="L4075" s="214"/>
      <c r="M4075" s="214"/>
      <c r="N4075" s="214"/>
      <c r="O4075" s="214"/>
      <c r="P4075" s="216"/>
    </row>
    <row r="4076" spans="2:16">
      <c r="B4076" s="255"/>
      <c r="C4076"/>
      <c r="D4076"/>
      <c r="E4076"/>
      <c r="F4076"/>
      <c r="G4076"/>
      <c r="H4076"/>
      <c r="I4076"/>
      <c r="J4076" s="213"/>
      <c r="K4076" s="214"/>
      <c r="L4076" s="214"/>
      <c r="M4076" s="214"/>
      <c r="N4076" s="214"/>
      <c r="O4076" s="214"/>
      <c r="P4076" s="216"/>
    </row>
    <row r="4077" spans="2:16">
      <c r="B4077" s="255"/>
      <c r="C4077"/>
      <c r="D4077"/>
      <c r="E4077"/>
      <c r="F4077"/>
      <c r="G4077"/>
      <c r="H4077"/>
      <c r="I4077"/>
      <c r="J4077" s="213"/>
      <c r="K4077" s="214"/>
      <c r="L4077" s="214"/>
      <c r="M4077" s="214"/>
      <c r="N4077" s="214"/>
      <c r="O4077" s="214"/>
      <c r="P4077" s="216"/>
    </row>
    <row r="4078" spans="2:16">
      <c r="B4078" s="255"/>
      <c r="C4078"/>
      <c r="D4078"/>
      <c r="E4078"/>
      <c r="F4078"/>
      <c r="G4078"/>
      <c r="H4078"/>
      <c r="I4078"/>
      <c r="J4078" s="213"/>
      <c r="K4078" s="214"/>
      <c r="L4078" s="214"/>
      <c r="M4078" s="214"/>
      <c r="N4078" s="214"/>
      <c r="O4078" s="214"/>
      <c r="P4078" s="216"/>
    </row>
    <row r="4079" spans="2:16">
      <c r="B4079" s="255"/>
      <c r="C4079"/>
      <c r="D4079"/>
      <c r="E4079"/>
      <c r="F4079"/>
      <c r="G4079"/>
      <c r="H4079"/>
      <c r="I4079"/>
      <c r="J4079" s="213"/>
      <c r="K4079" s="214"/>
      <c r="L4079" s="214"/>
      <c r="M4079" s="214"/>
      <c r="N4079" s="214"/>
      <c r="O4079" s="214"/>
      <c r="P4079" s="216"/>
    </row>
    <row r="4080" spans="2:16">
      <c r="B4080" s="255"/>
      <c r="C4080"/>
      <c r="D4080"/>
      <c r="E4080"/>
      <c r="F4080"/>
      <c r="G4080"/>
      <c r="H4080"/>
      <c r="I4080"/>
      <c r="J4080" s="213"/>
      <c r="K4080" s="214"/>
      <c r="L4080" s="214"/>
      <c r="M4080" s="214"/>
      <c r="N4080" s="214"/>
      <c r="O4080" s="214"/>
      <c r="P4080" s="216"/>
    </row>
    <row r="4081" spans="2:16">
      <c r="B4081" s="255"/>
      <c r="C4081"/>
      <c r="D4081"/>
      <c r="E4081"/>
      <c r="F4081"/>
      <c r="G4081"/>
      <c r="H4081"/>
      <c r="I4081"/>
      <c r="J4081" s="213"/>
      <c r="K4081" s="214"/>
      <c r="L4081" s="214"/>
      <c r="M4081" s="214"/>
      <c r="N4081" s="214"/>
      <c r="O4081" s="214"/>
      <c r="P4081" s="216"/>
    </row>
    <row r="4082" spans="2:16">
      <c r="B4082" s="255"/>
      <c r="C4082"/>
      <c r="D4082"/>
      <c r="E4082"/>
      <c r="F4082"/>
      <c r="G4082"/>
      <c r="H4082"/>
      <c r="I4082"/>
      <c r="J4082" s="213"/>
      <c r="K4082" s="214"/>
      <c r="L4082" s="214"/>
      <c r="M4082" s="214"/>
      <c r="N4082" s="214"/>
      <c r="O4082" s="214"/>
      <c r="P4082" s="216"/>
    </row>
    <row r="4083" spans="2:16">
      <c r="B4083" s="255"/>
      <c r="C4083"/>
      <c r="D4083"/>
      <c r="E4083"/>
      <c r="F4083"/>
      <c r="G4083"/>
      <c r="H4083"/>
      <c r="I4083"/>
      <c r="J4083" s="213"/>
      <c r="K4083" s="214"/>
      <c r="L4083" s="214"/>
      <c r="M4083" s="214"/>
      <c r="N4083" s="214"/>
      <c r="O4083" s="214"/>
      <c r="P4083" s="216"/>
    </row>
    <row r="4084" spans="2:16">
      <c r="B4084" s="255"/>
      <c r="C4084"/>
      <c r="D4084"/>
      <c r="E4084"/>
      <c r="F4084"/>
      <c r="G4084"/>
      <c r="H4084"/>
      <c r="I4084"/>
      <c r="J4084" s="213"/>
      <c r="K4084" s="214"/>
      <c r="L4084" s="214"/>
      <c r="M4084" s="214"/>
      <c r="N4084" s="214"/>
      <c r="O4084" s="214"/>
      <c r="P4084" s="216"/>
    </row>
    <row r="4085" spans="2:16">
      <c r="B4085" s="255"/>
      <c r="C4085"/>
      <c r="D4085"/>
      <c r="E4085"/>
      <c r="F4085"/>
      <c r="G4085"/>
      <c r="H4085"/>
      <c r="I4085"/>
      <c r="J4085" s="213"/>
      <c r="K4085" s="214"/>
      <c r="L4085" s="214"/>
      <c r="M4085" s="214"/>
      <c r="N4085" s="214"/>
      <c r="O4085" s="214"/>
      <c r="P4085" s="216"/>
    </row>
    <row r="4086" spans="2:16">
      <c r="B4086" s="255"/>
      <c r="C4086"/>
      <c r="D4086"/>
      <c r="E4086"/>
      <c r="F4086"/>
      <c r="G4086"/>
      <c r="H4086"/>
      <c r="I4086"/>
      <c r="J4086" s="213"/>
      <c r="K4086" s="214"/>
      <c r="L4086" s="214"/>
      <c r="M4086" s="214"/>
      <c r="N4086" s="214"/>
      <c r="O4086" s="214"/>
      <c r="P4086" s="216"/>
    </row>
    <row r="4087" spans="2:16">
      <c r="B4087" s="255"/>
      <c r="C4087"/>
      <c r="D4087"/>
      <c r="E4087"/>
      <c r="F4087"/>
      <c r="G4087"/>
      <c r="H4087"/>
      <c r="I4087"/>
      <c r="J4087" s="213"/>
      <c r="K4087" s="214"/>
      <c r="L4087" s="214"/>
      <c r="M4087" s="214"/>
      <c r="N4087" s="214"/>
      <c r="O4087" s="214"/>
      <c r="P4087" s="216"/>
    </row>
    <row r="4088" spans="2:16">
      <c r="B4088" s="255"/>
      <c r="C4088"/>
      <c r="D4088"/>
      <c r="E4088"/>
      <c r="F4088"/>
      <c r="G4088"/>
      <c r="H4088"/>
      <c r="I4088"/>
      <c r="J4088" s="213"/>
      <c r="K4088" s="214"/>
      <c r="L4088" s="214"/>
      <c r="M4088" s="214"/>
      <c r="N4088" s="214"/>
      <c r="O4088" s="214"/>
      <c r="P4088" s="216"/>
    </row>
    <row r="4089" spans="2:16">
      <c r="B4089" s="255"/>
      <c r="C4089"/>
      <c r="D4089"/>
      <c r="E4089"/>
      <c r="F4089"/>
      <c r="G4089"/>
      <c r="H4089"/>
      <c r="I4089"/>
      <c r="J4089" s="213"/>
      <c r="K4089" s="214"/>
      <c r="L4089" s="214"/>
      <c r="M4089" s="214"/>
      <c r="N4089" s="214"/>
      <c r="O4089" s="214"/>
      <c r="P4089" s="216"/>
    </row>
    <row r="4090" spans="2:16">
      <c r="B4090" s="255"/>
      <c r="C4090"/>
      <c r="D4090"/>
      <c r="E4090"/>
      <c r="F4090"/>
      <c r="G4090"/>
      <c r="H4090"/>
      <c r="I4090"/>
      <c r="J4090" s="213"/>
      <c r="K4090" s="214"/>
      <c r="L4090" s="214"/>
      <c r="M4090" s="214"/>
      <c r="N4090" s="214"/>
      <c r="O4090" s="214"/>
      <c r="P4090" s="216"/>
    </row>
    <row r="4091" spans="2:16">
      <c r="B4091" s="255"/>
      <c r="C4091"/>
      <c r="D4091"/>
      <c r="E4091"/>
      <c r="F4091"/>
      <c r="G4091"/>
      <c r="H4091"/>
      <c r="I4091"/>
      <c r="J4091" s="213"/>
      <c r="K4091" s="214"/>
      <c r="L4091" s="214"/>
      <c r="M4091" s="214"/>
      <c r="N4091" s="214"/>
      <c r="O4091" s="214"/>
      <c r="P4091" s="216"/>
    </row>
    <row r="4092" spans="2:16">
      <c r="B4092" s="255"/>
      <c r="C4092"/>
      <c r="D4092"/>
      <c r="E4092"/>
      <c r="F4092"/>
      <c r="G4092"/>
      <c r="H4092"/>
      <c r="I4092"/>
      <c r="J4092" s="213"/>
      <c r="K4092" s="214"/>
      <c r="L4092" s="214"/>
      <c r="M4092" s="214"/>
      <c r="N4092" s="214"/>
      <c r="O4092" s="214"/>
      <c r="P4092" s="216"/>
    </row>
    <row r="4093" spans="2:16">
      <c r="B4093" s="255"/>
      <c r="C4093"/>
      <c r="D4093"/>
      <c r="E4093"/>
      <c r="F4093"/>
      <c r="G4093"/>
      <c r="H4093"/>
      <c r="I4093"/>
      <c r="J4093" s="213"/>
      <c r="K4093" s="214"/>
      <c r="L4093" s="214"/>
      <c r="M4093" s="214"/>
      <c r="N4093" s="214"/>
      <c r="O4093" s="214"/>
      <c r="P4093" s="216"/>
    </row>
    <row r="4094" spans="2:16">
      <c r="B4094" s="255"/>
      <c r="C4094"/>
      <c r="D4094"/>
      <c r="E4094"/>
      <c r="F4094"/>
      <c r="G4094"/>
      <c r="H4094"/>
      <c r="I4094"/>
      <c r="J4094" s="213"/>
      <c r="K4094" s="214"/>
      <c r="L4094" s="214"/>
      <c r="M4094" s="214"/>
      <c r="N4094" s="214"/>
      <c r="O4094" s="214"/>
      <c r="P4094" s="216"/>
    </row>
    <row r="4095" spans="2:16">
      <c r="B4095" s="255"/>
      <c r="C4095"/>
      <c r="D4095"/>
      <c r="E4095"/>
      <c r="F4095"/>
      <c r="G4095"/>
      <c r="H4095"/>
      <c r="I4095"/>
      <c r="J4095" s="213"/>
      <c r="K4095" s="214"/>
      <c r="L4095" s="214"/>
      <c r="M4095" s="214"/>
      <c r="N4095" s="214"/>
      <c r="O4095" s="214"/>
      <c r="P4095" s="216"/>
    </row>
    <row r="4096" spans="2:16">
      <c r="B4096" s="255"/>
      <c r="C4096"/>
      <c r="D4096"/>
      <c r="E4096"/>
      <c r="F4096"/>
      <c r="G4096"/>
      <c r="H4096"/>
      <c r="I4096"/>
      <c r="J4096" s="213"/>
      <c r="K4096" s="214"/>
      <c r="L4096" s="214"/>
      <c r="M4096" s="214"/>
      <c r="N4096" s="214"/>
      <c r="O4096" s="214"/>
      <c r="P4096" s="216"/>
    </row>
    <row r="4097" spans="2:16">
      <c r="B4097" s="255"/>
      <c r="C4097"/>
      <c r="D4097"/>
      <c r="E4097"/>
      <c r="F4097"/>
      <c r="G4097"/>
      <c r="H4097"/>
      <c r="I4097"/>
      <c r="J4097" s="213"/>
      <c r="K4097" s="214"/>
      <c r="L4097" s="214"/>
      <c r="M4097" s="214"/>
      <c r="N4097" s="214"/>
      <c r="O4097" s="214"/>
      <c r="P4097" s="216"/>
    </row>
    <row r="4098" spans="2:16">
      <c r="B4098" s="255"/>
      <c r="C4098"/>
      <c r="D4098"/>
      <c r="E4098"/>
      <c r="F4098"/>
      <c r="G4098"/>
      <c r="H4098"/>
      <c r="I4098"/>
      <c r="J4098" s="213"/>
      <c r="K4098" s="214"/>
      <c r="L4098" s="214"/>
      <c r="M4098" s="214"/>
      <c r="N4098" s="214"/>
      <c r="O4098" s="214"/>
      <c r="P4098" s="216"/>
    </row>
    <row r="4099" spans="2:16">
      <c r="B4099" s="255"/>
      <c r="C4099"/>
      <c r="D4099"/>
      <c r="E4099"/>
      <c r="F4099"/>
      <c r="G4099"/>
      <c r="H4099"/>
      <c r="I4099"/>
      <c r="J4099" s="213"/>
      <c r="K4099" s="214"/>
      <c r="L4099" s="214"/>
      <c r="M4099" s="214"/>
      <c r="N4099" s="214"/>
      <c r="O4099" s="214"/>
      <c r="P4099" s="216"/>
    </row>
    <row r="4100" spans="2:16">
      <c r="B4100" s="255"/>
      <c r="C4100"/>
      <c r="D4100"/>
      <c r="E4100"/>
      <c r="F4100"/>
      <c r="G4100"/>
      <c r="H4100"/>
      <c r="I4100"/>
      <c r="J4100" s="213"/>
      <c r="K4100" s="214"/>
      <c r="L4100" s="214"/>
      <c r="M4100" s="214"/>
      <c r="N4100" s="214"/>
      <c r="O4100" s="214"/>
      <c r="P4100" s="216"/>
    </row>
    <row r="4101" spans="2:16">
      <c r="B4101" s="255"/>
      <c r="C4101"/>
      <c r="D4101"/>
      <c r="E4101"/>
      <c r="F4101"/>
      <c r="G4101"/>
      <c r="H4101"/>
      <c r="I4101"/>
      <c r="J4101" s="213"/>
      <c r="K4101" s="214"/>
      <c r="L4101" s="214"/>
      <c r="M4101" s="214"/>
      <c r="N4101" s="214"/>
      <c r="O4101" s="214"/>
      <c r="P4101" s="216"/>
    </row>
    <row r="4102" spans="2:16">
      <c r="B4102" s="255"/>
      <c r="C4102"/>
      <c r="D4102"/>
      <c r="E4102"/>
      <c r="F4102"/>
      <c r="G4102"/>
      <c r="H4102"/>
      <c r="I4102"/>
      <c r="J4102" s="213"/>
      <c r="K4102" s="214"/>
      <c r="L4102" s="214"/>
      <c r="M4102" s="214"/>
      <c r="N4102" s="214"/>
      <c r="O4102" s="214"/>
      <c r="P4102" s="216"/>
    </row>
    <row r="4103" spans="2:16">
      <c r="B4103" s="255"/>
      <c r="C4103"/>
      <c r="D4103"/>
      <c r="E4103"/>
      <c r="F4103"/>
      <c r="G4103"/>
      <c r="H4103"/>
      <c r="I4103"/>
      <c r="J4103" s="213"/>
      <c r="K4103" s="214"/>
      <c r="L4103" s="214"/>
      <c r="M4103" s="214"/>
      <c r="N4103" s="214"/>
      <c r="O4103" s="214"/>
      <c r="P4103" s="216"/>
    </row>
    <row r="4104" spans="2:16">
      <c r="B4104" s="255"/>
      <c r="C4104"/>
      <c r="D4104"/>
      <c r="E4104"/>
      <c r="F4104"/>
      <c r="G4104"/>
      <c r="H4104"/>
      <c r="I4104"/>
      <c r="J4104" s="213"/>
      <c r="K4104" s="214"/>
      <c r="L4104" s="214"/>
      <c r="M4104" s="214"/>
      <c r="N4104" s="214"/>
      <c r="O4104" s="214"/>
      <c r="P4104" s="216"/>
    </row>
    <row r="4105" spans="2:16">
      <c r="B4105" s="255"/>
      <c r="C4105"/>
      <c r="D4105"/>
      <c r="E4105"/>
      <c r="F4105"/>
      <c r="G4105"/>
      <c r="H4105"/>
      <c r="I4105"/>
      <c r="J4105" s="213"/>
      <c r="K4105" s="214"/>
      <c r="L4105" s="214"/>
      <c r="M4105" s="214"/>
      <c r="N4105" s="214"/>
      <c r="O4105" s="214"/>
      <c r="P4105" s="216"/>
    </row>
    <row r="4106" spans="2:16">
      <c r="B4106" s="255"/>
      <c r="C4106"/>
      <c r="D4106"/>
      <c r="E4106"/>
      <c r="F4106"/>
      <c r="G4106"/>
      <c r="H4106"/>
      <c r="I4106"/>
      <c r="J4106" s="213"/>
      <c r="K4106" s="214"/>
      <c r="L4106" s="214"/>
      <c r="M4106" s="214"/>
      <c r="N4106" s="214"/>
      <c r="O4106" s="214"/>
      <c r="P4106" s="216"/>
    </row>
    <row r="4107" spans="2:16">
      <c r="B4107" s="255"/>
      <c r="C4107"/>
      <c r="D4107"/>
      <c r="E4107"/>
      <c r="F4107"/>
      <c r="G4107"/>
      <c r="H4107"/>
      <c r="I4107"/>
      <c r="J4107" s="213"/>
      <c r="K4107" s="214"/>
      <c r="L4107" s="214"/>
      <c r="M4107" s="214"/>
      <c r="N4107" s="214"/>
      <c r="O4107" s="214"/>
      <c r="P4107" s="216"/>
    </row>
    <row r="4108" spans="2:16">
      <c r="B4108" s="255"/>
      <c r="C4108"/>
      <c r="D4108"/>
      <c r="E4108"/>
      <c r="F4108"/>
      <c r="G4108"/>
      <c r="H4108"/>
      <c r="I4108"/>
      <c r="J4108" s="213"/>
      <c r="K4108" s="214"/>
      <c r="L4108" s="214"/>
      <c r="M4108" s="214"/>
      <c r="N4108" s="214"/>
      <c r="O4108" s="214"/>
      <c r="P4108" s="216"/>
    </row>
    <row r="4109" spans="2:16">
      <c r="B4109" s="255"/>
      <c r="C4109"/>
      <c r="D4109"/>
      <c r="E4109"/>
      <c r="F4109"/>
      <c r="G4109"/>
      <c r="H4109"/>
      <c r="I4109"/>
      <c r="J4109" s="213"/>
      <c r="K4109" s="214"/>
      <c r="L4109" s="214"/>
      <c r="M4109" s="214"/>
      <c r="N4109" s="214"/>
      <c r="O4109" s="214"/>
      <c r="P4109" s="216"/>
    </row>
    <row r="4110" spans="2:16">
      <c r="B4110" s="255"/>
      <c r="C4110"/>
      <c r="D4110"/>
      <c r="E4110"/>
      <c r="F4110"/>
      <c r="G4110"/>
      <c r="H4110"/>
      <c r="I4110"/>
      <c r="J4110" s="213"/>
      <c r="K4110" s="214"/>
      <c r="L4110" s="214"/>
      <c r="M4110" s="214"/>
      <c r="N4110" s="214"/>
      <c r="O4110" s="214"/>
      <c r="P4110" s="216"/>
    </row>
    <row r="4111" spans="2:16">
      <c r="B4111" s="255"/>
      <c r="C4111"/>
      <c r="D4111"/>
      <c r="E4111"/>
      <c r="F4111"/>
      <c r="G4111"/>
      <c r="H4111"/>
      <c r="I4111"/>
      <c r="J4111" s="213"/>
      <c r="K4111" s="214"/>
      <c r="L4111" s="214"/>
      <c r="M4111" s="214"/>
      <c r="N4111" s="214"/>
      <c r="O4111" s="214"/>
      <c r="P4111" s="216"/>
    </row>
    <row r="4112" spans="2:16">
      <c r="B4112" s="255"/>
      <c r="C4112"/>
      <c r="D4112"/>
      <c r="E4112"/>
      <c r="F4112"/>
      <c r="G4112"/>
      <c r="H4112"/>
      <c r="I4112"/>
      <c r="J4112" s="213"/>
      <c r="K4112" s="214"/>
      <c r="L4112" s="214"/>
      <c r="M4112" s="214"/>
      <c r="N4112" s="214"/>
      <c r="O4112" s="214"/>
      <c r="P4112" s="216"/>
    </row>
    <row r="4113" spans="2:16">
      <c r="B4113" s="255"/>
      <c r="C4113"/>
      <c r="D4113"/>
      <c r="E4113"/>
      <c r="F4113"/>
      <c r="G4113"/>
      <c r="H4113"/>
      <c r="I4113"/>
      <c r="J4113" s="213"/>
      <c r="K4113" s="214"/>
      <c r="L4113" s="214"/>
      <c r="M4113" s="214"/>
      <c r="N4113" s="214"/>
      <c r="O4113" s="214"/>
      <c r="P4113" s="216"/>
    </row>
    <row r="4114" spans="2:16">
      <c r="B4114" s="255"/>
      <c r="C4114"/>
      <c r="D4114"/>
      <c r="E4114"/>
      <c r="F4114"/>
      <c r="G4114"/>
      <c r="H4114"/>
      <c r="I4114"/>
      <c r="J4114" s="213"/>
      <c r="K4114" s="214"/>
      <c r="L4114" s="214"/>
      <c r="M4114" s="214"/>
      <c r="N4114" s="214"/>
      <c r="O4114" s="214"/>
      <c r="P4114" s="216"/>
    </row>
    <row r="4115" spans="2:16">
      <c r="B4115" s="255"/>
      <c r="C4115"/>
      <c r="D4115"/>
      <c r="E4115"/>
      <c r="F4115"/>
      <c r="G4115"/>
      <c r="H4115"/>
      <c r="I4115"/>
      <c r="J4115" s="213"/>
      <c r="K4115" s="214"/>
      <c r="L4115" s="214"/>
      <c r="M4115" s="214"/>
      <c r="N4115" s="214"/>
      <c r="O4115" s="214"/>
      <c r="P4115" s="216"/>
    </row>
    <row r="4116" spans="2:16">
      <c r="B4116" s="255"/>
      <c r="C4116"/>
      <c r="D4116"/>
      <c r="E4116"/>
      <c r="F4116"/>
      <c r="G4116"/>
      <c r="H4116"/>
      <c r="I4116"/>
      <c r="J4116" s="213"/>
      <c r="K4116" s="214"/>
      <c r="L4116" s="214"/>
      <c r="M4116" s="214"/>
      <c r="N4116" s="214"/>
      <c r="O4116" s="214"/>
      <c r="P4116" s="216"/>
    </row>
    <row r="4117" spans="2:16">
      <c r="B4117" s="255"/>
      <c r="C4117"/>
      <c r="D4117"/>
      <c r="E4117"/>
      <c r="F4117"/>
      <c r="G4117"/>
      <c r="H4117"/>
      <c r="I4117"/>
      <c r="J4117" s="213"/>
      <c r="K4117" s="214"/>
      <c r="L4117" s="214"/>
      <c r="M4117" s="214"/>
      <c r="N4117" s="214"/>
      <c r="O4117" s="214"/>
      <c r="P4117" s="216"/>
    </row>
    <row r="4118" spans="2:16">
      <c r="B4118" s="255"/>
      <c r="C4118"/>
      <c r="D4118"/>
      <c r="E4118"/>
      <c r="F4118"/>
      <c r="G4118"/>
      <c r="H4118"/>
      <c r="I4118"/>
      <c r="J4118" s="213"/>
      <c r="K4118" s="214"/>
      <c r="L4118" s="214"/>
      <c r="M4118" s="214"/>
      <c r="N4118" s="214"/>
      <c r="O4118" s="214"/>
      <c r="P4118" s="216"/>
    </row>
    <row r="4119" spans="2:16">
      <c r="B4119" s="255"/>
      <c r="C4119"/>
      <c r="D4119"/>
      <c r="E4119"/>
      <c r="F4119"/>
      <c r="G4119"/>
      <c r="H4119"/>
      <c r="I4119"/>
      <c r="J4119" s="213"/>
      <c r="K4119" s="214"/>
      <c r="L4119" s="214"/>
      <c r="M4119" s="214"/>
      <c r="N4119" s="214"/>
      <c r="O4119" s="214"/>
      <c r="P4119" s="216"/>
    </row>
    <row r="4120" spans="2:16">
      <c r="B4120" s="255"/>
      <c r="C4120"/>
      <c r="D4120"/>
      <c r="E4120"/>
      <c r="F4120"/>
      <c r="G4120"/>
      <c r="H4120"/>
      <c r="I4120"/>
      <c r="J4120" s="213"/>
      <c r="K4120" s="214"/>
      <c r="L4120" s="214"/>
      <c r="M4120" s="214"/>
      <c r="N4120" s="214"/>
      <c r="O4120" s="214"/>
      <c r="P4120" s="216"/>
    </row>
    <row r="4121" spans="2:16">
      <c r="B4121" s="255"/>
      <c r="C4121"/>
      <c r="D4121"/>
      <c r="E4121"/>
      <c r="F4121"/>
      <c r="G4121"/>
      <c r="H4121"/>
      <c r="I4121"/>
      <c r="J4121" s="213"/>
      <c r="K4121" s="214"/>
      <c r="L4121" s="214"/>
      <c r="M4121" s="214"/>
      <c r="N4121" s="214"/>
      <c r="O4121" s="214"/>
      <c r="P4121" s="216"/>
    </row>
    <row r="4122" spans="2:16">
      <c r="B4122" s="255"/>
      <c r="C4122"/>
      <c r="D4122"/>
      <c r="E4122"/>
      <c r="F4122"/>
      <c r="G4122"/>
      <c r="H4122"/>
      <c r="I4122"/>
      <c r="J4122" s="213"/>
      <c r="K4122" s="214"/>
      <c r="L4122" s="214"/>
      <c r="M4122" s="214"/>
      <c r="N4122" s="214"/>
      <c r="O4122" s="214"/>
      <c r="P4122" s="216"/>
    </row>
    <row r="4123" spans="2:16">
      <c r="B4123" s="255"/>
      <c r="C4123"/>
      <c r="D4123"/>
      <c r="E4123"/>
      <c r="F4123"/>
      <c r="G4123"/>
      <c r="H4123"/>
      <c r="I4123"/>
      <c r="J4123" s="213"/>
      <c r="K4123" s="214"/>
      <c r="L4123" s="214"/>
      <c r="M4123" s="214"/>
      <c r="N4123" s="214"/>
      <c r="O4123" s="214"/>
      <c r="P4123" s="216"/>
    </row>
    <row r="4124" spans="2:16">
      <c r="B4124" s="255"/>
      <c r="C4124"/>
      <c r="D4124"/>
      <c r="E4124"/>
      <c r="F4124"/>
      <c r="G4124"/>
      <c r="H4124"/>
      <c r="I4124"/>
      <c r="J4124" s="213"/>
      <c r="K4124" s="214"/>
      <c r="L4124" s="214"/>
      <c r="M4124" s="214"/>
      <c r="N4124" s="214"/>
      <c r="O4124" s="214"/>
      <c r="P4124" s="216"/>
    </row>
    <row r="4125" spans="2:16">
      <c r="B4125" s="255"/>
      <c r="C4125"/>
      <c r="D4125"/>
      <c r="E4125"/>
      <c r="F4125"/>
      <c r="G4125"/>
      <c r="H4125"/>
      <c r="I4125"/>
      <c r="J4125" s="213"/>
      <c r="K4125" s="214"/>
      <c r="L4125" s="214"/>
      <c r="M4125" s="214"/>
      <c r="N4125" s="214"/>
      <c r="O4125" s="214"/>
      <c r="P4125" s="216"/>
    </row>
    <row r="4126" spans="2:16">
      <c r="B4126" s="255"/>
      <c r="C4126"/>
      <c r="D4126"/>
      <c r="E4126"/>
      <c r="F4126"/>
      <c r="G4126"/>
      <c r="H4126"/>
      <c r="I4126"/>
      <c r="J4126" s="213"/>
      <c r="K4126" s="214"/>
      <c r="L4126" s="214"/>
      <c r="M4126" s="214"/>
      <c r="N4126" s="214"/>
      <c r="O4126" s="214"/>
      <c r="P4126" s="216"/>
    </row>
    <row r="4127" spans="2:16">
      <c r="B4127" s="255"/>
      <c r="C4127"/>
      <c r="D4127"/>
      <c r="E4127"/>
      <c r="F4127"/>
      <c r="G4127"/>
      <c r="H4127"/>
      <c r="I4127"/>
      <c r="J4127" s="213"/>
      <c r="K4127" s="214"/>
      <c r="L4127" s="214"/>
      <c r="M4127" s="214"/>
      <c r="N4127" s="214"/>
      <c r="O4127" s="214"/>
      <c r="P4127" s="216"/>
    </row>
    <row r="4128" spans="2:16">
      <c r="B4128" s="255"/>
      <c r="C4128"/>
      <c r="D4128"/>
      <c r="E4128"/>
      <c r="F4128"/>
      <c r="G4128"/>
      <c r="H4128"/>
      <c r="I4128"/>
      <c r="J4128" s="213"/>
      <c r="K4128" s="214"/>
      <c r="L4128" s="214"/>
      <c r="M4128" s="214"/>
      <c r="N4128" s="214"/>
      <c r="O4128" s="214"/>
      <c r="P4128" s="216"/>
    </row>
    <row r="4129" spans="2:16">
      <c r="B4129" s="255"/>
      <c r="C4129"/>
      <c r="D4129"/>
      <c r="E4129"/>
      <c r="F4129"/>
      <c r="G4129"/>
      <c r="H4129"/>
      <c r="I4129"/>
      <c r="J4129" s="213"/>
      <c r="K4129" s="214"/>
      <c r="L4129" s="214"/>
      <c r="M4129" s="214"/>
      <c r="N4129" s="214"/>
      <c r="O4129" s="214"/>
      <c r="P4129" s="216"/>
    </row>
    <row r="4130" spans="2:16">
      <c r="B4130" s="255"/>
      <c r="C4130"/>
      <c r="D4130"/>
      <c r="E4130"/>
      <c r="F4130"/>
      <c r="G4130"/>
      <c r="H4130"/>
      <c r="I4130"/>
      <c r="J4130" s="213"/>
      <c r="K4130" s="214"/>
      <c r="L4130" s="214"/>
      <c r="M4130" s="214"/>
      <c r="N4130" s="214"/>
      <c r="O4130" s="214"/>
      <c r="P4130" s="216"/>
    </row>
    <row r="4131" spans="2:16">
      <c r="B4131" s="255"/>
      <c r="C4131"/>
      <c r="D4131"/>
      <c r="E4131"/>
      <c r="F4131"/>
      <c r="G4131"/>
      <c r="H4131"/>
      <c r="I4131"/>
      <c r="J4131" s="213"/>
      <c r="K4131" s="214"/>
      <c r="L4131" s="214"/>
      <c r="M4131" s="214"/>
      <c r="N4131" s="214"/>
      <c r="O4131" s="214"/>
      <c r="P4131" s="216"/>
    </row>
    <row r="4132" spans="2:16">
      <c r="B4132" s="255"/>
      <c r="C4132"/>
      <c r="D4132"/>
      <c r="E4132"/>
      <c r="F4132"/>
      <c r="G4132"/>
      <c r="H4132"/>
      <c r="I4132"/>
      <c r="J4132" s="213"/>
      <c r="K4132" s="214"/>
      <c r="L4132" s="214"/>
      <c r="M4132" s="214"/>
      <c r="N4132" s="214"/>
      <c r="O4132" s="214"/>
      <c r="P4132" s="216"/>
    </row>
    <row r="4133" spans="2:16">
      <c r="B4133" s="255"/>
      <c r="C4133"/>
      <c r="D4133"/>
      <c r="E4133"/>
      <c r="F4133"/>
      <c r="G4133"/>
      <c r="H4133"/>
      <c r="I4133"/>
      <c r="J4133" s="213"/>
      <c r="K4133" s="214"/>
      <c r="L4133" s="214"/>
      <c r="M4133" s="214"/>
      <c r="N4133" s="214"/>
      <c r="O4133" s="214"/>
      <c r="P4133" s="216"/>
    </row>
    <row r="4134" spans="2:16">
      <c r="B4134" s="255"/>
      <c r="C4134"/>
      <c r="D4134"/>
      <c r="E4134"/>
      <c r="F4134"/>
      <c r="G4134"/>
      <c r="H4134"/>
      <c r="I4134"/>
      <c r="J4134" s="213"/>
      <c r="K4134" s="214"/>
      <c r="L4134" s="214"/>
      <c r="M4134" s="214"/>
      <c r="N4134" s="214"/>
      <c r="O4134" s="214"/>
      <c r="P4134" s="216"/>
    </row>
    <row r="4135" spans="2:16">
      <c r="B4135" s="255"/>
      <c r="C4135"/>
      <c r="D4135"/>
      <c r="E4135"/>
      <c r="F4135"/>
      <c r="G4135"/>
      <c r="H4135"/>
      <c r="I4135"/>
      <c r="J4135" s="213"/>
      <c r="K4135" s="214"/>
      <c r="L4135" s="214"/>
      <c r="M4135" s="214"/>
      <c r="N4135" s="214"/>
      <c r="O4135" s="214"/>
      <c r="P4135" s="216"/>
    </row>
    <row r="4136" spans="2:16">
      <c r="B4136" s="255"/>
      <c r="C4136"/>
      <c r="D4136"/>
      <c r="E4136"/>
      <c r="F4136"/>
      <c r="G4136"/>
      <c r="H4136"/>
      <c r="I4136"/>
      <c r="J4136" s="213"/>
      <c r="K4136" s="214"/>
      <c r="L4136" s="214"/>
      <c r="M4136" s="214"/>
      <c r="N4136" s="214"/>
      <c r="O4136" s="214"/>
      <c r="P4136" s="216"/>
    </row>
    <row r="4137" spans="2:16">
      <c r="B4137" s="255"/>
      <c r="C4137"/>
      <c r="D4137"/>
      <c r="E4137"/>
      <c r="F4137"/>
      <c r="G4137"/>
      <c r="H4137"/>
      <c r="I4137"/>
      <c r="J4137" s="213"/>
      <c r="K4137" s="214"/>
      <c r="L4137" s="214"/>
      <c r="M4137" s="214"/>
      <c r="N4137" s="214"/>
      <c r="O4137" s="214"/>
      <c r="P4137" s="216"/>
    </row>
    <row r="4138" spans="2:16">
      <c r="B4138" s="255"/>
      <c r="C4138"/>
      <c r="D4138"/>
      <c r="E4138"/>
      <c r="F4138"/>
      <c r="G4138"/>
      <c r="H4138"/>
      <c r="I4138"/>
      <c r="J4138" s="213"/>
      <c r="K4138" s="214"/>
      <c r="L4138" s="214"/>
      <c r="M4138" s="214"/>
      <c r="N4138" s="214"/>
      <c r="O4138" s="214"/>
      <c r="P4138" s="216"/>
    </row>
    <row r="4139" spans="2:16">
      <c r="B4139" s="255"/>
      <c r="C4139"/>
      <c r="D4139"/>
      <c r="E4139"/>
      <c r="F4139"/>
      <c r="G4139"/>
      <c r="H4139"/>
      <c r="I4139"/>
      <c r="J4139" s="213"/>
      <c r="K4139" s="214"/>
      <c r="L4139" s="214"/>
      <c r="M4139" s="214"/>
      <c r="N4139" s="214"/>
      <c r="O4139" s="214"/>
      <c r="P4139" s="216"/>
    </row>
    <row r="4140" spans="2:16">
      <c r="B4140" s="255"/>
      <c r="C4140"/>
      <c r="D4140"/>
      <c r="E4140"/>
      <c r="F4140"/>
      <c r="G4140"/>
      <c r="H4140"/>
      <c r="I4140"/>
      <c r="J4140" s="213"/>
      <c r="K4140" s="214"/>
      <c r="L4140" s="214"/>
      <c r="M4140" s="214"/>
      <c r="N4140" s="214"/>
      <c r="O4140" s="214"/>
      <c r="P4140" s="216"/>
    </row>
    <row r="4141" spans="2:16">
      <c r="B4141" s="255"/>
      <c r="C4141"/>
      <c r="D4141"/>
      <c r="E4141"/>
      <c r="F4141"/>
      <c r="G4141"/>
      <c r="H4141"/>
      <c r="I4141"/>
      <c r="J4141" s="213"/>
      <c r="K4141" s="214"/>
      <c r="L4141" s="214"/>
      <c r="M4141" s="214"/>
      <c r="N4141" s="214"/>
      <c r="O4141" s="214"/>
      <c r="P4141" s="216"/>
    </row>
    <row r="4142" spans="2:16">
      <c r="B4142" s="255"/>
      <c r="C4142"/>
      <c r="D4142"/>
      <c r="E4142"/>
      <c r="F4142"/>
      <c r="G4142"/>
      <c r="H4142"/>
      <c r="I4142"/>
      <c r="J4142" s="213"/>
      <c r="K4142" s="214"/>
      <c r="L4142" s="214"/>
      <c r="M4142" s="214"/>
      <c r="N4142" s="214"/>
      <c r="O4142" s="214"/>
      <c r="P4142" s="216"/>
    </row>
    <row r="4143" spans="2:16">
      <c r="B4143" s="255"/>
      <c r="C4143"/>
      <c r="D4143"/>
      <c r="E4143"/>
      <c r="F4143"/>
      <c r="G4143"/>
      <c r="H4143"/>
      <c r="I4143"/>
      <c r="J4143" s="213"/>
      <c r="K4143" s="214"/>
      <c r="L4143" s="214"/>
      <c r="M4143" s="214"/>
      <c r="N4143" s="214"/>
      <c r="O4143" s="214"/>
      <c r="P4143" s="216"/>
    </row>
    <row r="4144" spans="2:16">
      <c r="B4144" s="255"/>
      <c r="C4144"/>
      <c r="D4144"/>
      <c r="E4144"/>
      <c r="F4144"/>
      <c r="G4144"/>
      <c r="H4144"/>
      <c r="I4144"/>
      <c r="J4144" s="213"/>
      <c r="K4144" s="214"/>
      <c r="L4144" s="214"/>
      <c r="M4144" s="214"/>
      <c r="N4144" s="214"/>
      <c r="O4144" s="214"/>
      <c r="P4144" s="216"/>
    </row>
    <row r="4145" spans="2:16">
      <c r="B4145" s="255"/>
      <c r="C4145"/>
      <c r="D4145"/>
      <c r="E4145"/>
      <c r="F4145"/>
      <c r="G4145"/>
      <c r="H4145"/>
      <c r="I4145"/>
      <c r="J4145" s="213"/>
      <c r="K4145" s="214"/>
      <c r="L4145" s="214"/>
      <c r="M4145" s="214"/>
      <c r="N4145" s="214"/>
      <c r="O4145" s="214"/>
      <c r="P4145" s="216"/>
    </row>
    <row r="4146" spans="2:16">
      <c r="B4146" s="255"/>
      <c r="C4146"/>
      <c r="D4146"/>
      <c r="E4146"/>
      <c r="F4146"/>
      <c r="G4146"/>
      <c r="H4146"/>
      <c r="I4146"/>
      <c r="J4146" s="213"/>
      <c r="K4146" s="214"/>
      <c r="L4146" s="214"/>
      <c r="M4146" s="214"/>
      <c r="N4146" s="214"/>
      <c r="O4146" s="214"/>
      <c r="P4146" s="216"/>
    </row>
    <row r="4147" spans="2:16">
      <c r="B4147" s="255"/>
      <c r="C4147"/>
      <c r="D4147"/>
      <c r="E4147"/>
      <c r="F4147"/>
      <c r="G4147"/>
      <c r="H4147"/>
      <c r="I4147"/>
      <c r="J4147" s="213"/>
      <c r="K4147" s="214"/>
      <c r="L4147" s="214"/>
      <c r="M4147" s="214"/>
      <c r="N4147" s="214"/>
      <c r="O4147" s="214"/>
      <c r="P4147" s="216"/>
    </row>
    <row r="4148" spans="2:16">
      <c r="B4148" s="255"/>
      <c r="C4148"/>
      <c r="D4148"/>
      <c r="E4148"/>
      <c r="F4148"/>
      <c r="G4148"/>
      <c r="H4148"/>
      <c r="I4148"/>
      <c r="J4148" s="213"/>
      <c r="K4148" s="214"/>
      <c r="L4148" s="214"/>
      <c r="M4148" s="214"/>
      <c r="N4148" s="214"/>
      <c r="O4148" s="214"/>
      <c r="P4148" s="216"/>
    </row>
    <row r="4149" spans="2:16">
      <c r="B4149" s="255"/>
      <c r="C4149"/>
      <c r="D4149"/>
      <c r="E4149"/>
      <c r="F4149"/>
      <c r="G4149"/>
      <c r="H4149"/>
      <c r="I4149"/>
      <c r="J4149" s="213"/>
      <c r="K4149" s="214"/>
      <c r="L4149" s="214"/>
      <c r="M4149" s="214"/>
      <c r="N4149" s="214"/>
      <c r="O4149" s="214"/>
      <c r="P4149" s="216"/>
    </row>
    <row r="4150" spans="2:16">
      <c r="B4150" s="255"/>
      <c r="C4150"/>
      <c r="D4150"/>
      <c r="E4150"/>
      <c r="F4150"/>
      <c r="G4150"/>
      <c r="H4150"/>
      <c r="I4150"/>
      <c r="J4150" s="213"/>
      <c r="K4150" s="214"/>
      <c r="L4150" s="214"/>
      <c r="M4150" s="214"/>
      <c r="N4150" s="214"/>
      <c r="O4150" s="214"/>
      <c r="P4150" s="216"/>
    </row>
    <row r="4151" spans="2:16">
      <c r="B4151" s="255"/>
      <c r="C4151"/>
      <c r="D4151"/>
      <c r="E4151"/>
      <c r="F4151"/>
      <c r="G4151"/>
      <c r="H4151"/>
      <c r="I4151"/>
      <c r="J4151" s="213"/>
      <c r="K4151" s="214"/>
      <c r="L4151" s="214"/>
      <c r="M4151" s="214"/>
      <c r="N4151" s="214"/>
      <c r="O4151" s="214"/>
      <c r="P4151" s="216"/>
    </row>
    <row r="4152" spans="2:16">
      <c r="B4152" s="255"/>
      <c r="C4152"/>
      <c r="D4152"/>
      <c r="E4152"/>
      <c r="F4152"/>
      <c r="G4152"/>
      <c r="H4152"/>
      <c r="I4152"/>
      <c r="J4152" s="213"/>
      <c r="K4152" s="214"/>
      <c r="L4152" s="214"/>
      <c r="M4152" s="214"/>
      <c r="N4152" s="214"/>
      <c r="O4152" s="214"/>
      <c r="P4152" s="216"/>
    </row>
    <row r="4153" spans="2:16">
      <c r="B4153" s="255"/>
      <c r="C4153"/>
      <c r="D4153"/>
      <c r="E4153"/>
      <c r="F4153"/>
      <c r="G4153"/>
      <c r="H4153"/>
      <c r="I4153"/>
      <c r="J4153" s="213"/>
      <c r="K4153" s="214"/>
      <c r="L4153" s="214"/>
      <c r="M4153" s="214"/>
      <c r="N4153" s="214"/>
      <c r="O4153" s="214"/>
      <c r="P4153" s="216"/>
    </row>
    <row r="4154" spans="2:16">
      <c r="B4154" s="255"/>
      <c r="C4154"/>
      <c r="D4154"/>
      <c r="E4154"/>
      <c r="F4154"/>
      <c r="G4154"/>
      <c r="H4154"/>
      <c r="I4154"/>
      <c r="J4154" s="213"/>
      <c r="K4154" s="214"/>
      <c r="L4154" s="214"/>
      <c r="M4154" s="214"/>
      <c r="N4154" s="214"/>
      <c r="O4154" s="214"/>
      <c r="P4154" s="216"/>
    </row>
    <row r="4155" spans="2:16">
      <c r="B4155" s="255"/>
      <c r="C4155"/>
      <c r="D4155"/>
      <c r="E4155"/>
      <c r="F4155"/>
      <c r="G4155"/>
      <c r="H4155"/>
      <c r="I4155"/>
      <c r="J4155" s="213"/>
      <c r="K4155" s="214"/>
      <c r="L4155" s="214"/>
      <c r="M4155" s="214"/>
      <c r="N4155" s="214"/>
      <c r="O4155" s="214"/>
      <c r="P4155" s="216"/>
    </row>
    <row r="4156" spans="2:16">
      <c r="B4156" s="255"/>
      <c r="C4156"/>
      <c r="D4156"/>
      <c r="E4156"/>
      <c r="F4156"/>
      <c r="G4156"/>
      <c r="H4156"/>
      <c r="I4156"/>
      <c r="J4156" s="213"/>
      <c r="K4156" s="214"/>
      <c r="L4156" s="214"/>
      <c r="M4156" s="214"/>
      <c r="N4156" s="214"/>
      <c r="O4156" s="214"/>
      <c r="P4156" s="216"/>
    </row>
    <row r="4157" spans="2:16">
      <c r="B4157" s="255"/>
      <c r="C4157"/>
      <c r="D4157"/>
      <c r="E4157"/>
      <c r="F4157"/>
      <c r="G4157"/>
      <c r="H4157"/>
      <c r="I4157"/>
      <c r="J4157" s="213"/>
      <c r="K4157" s="214"/>
      <c r="L4157" s="214"/>
      <c r="M4157" s="214"/>
      <c r="N4157" s="214"/>
      <c r="O4157" s="214"/>
      <c r="P4157" s="216"/>
    </row>
    <row r="4158" spans="2:16">
      <c r="B4158" s="255"/>
      <c r="C4158"/>
      <c r="D4158"/>
      <c r="E4158"/>
      <c r="F4158"/>
      <c r="G4158"/>
      <c r="H4158"/>
      <c r="I4158"/>
      <c r="J4158" s="213"/>
      <c r="K4158" s="214"/>
      <c r="L4158" s="214"/>
      <c r="M4158" s="214"/>
      <c r="N4158" s="214"/>
      <c r="O4158" s="214"/>
      <c r="P4158" s="216"/>
    </row>
    <row r="4159" spans="2:16">
      <c r="B4159" s="255"/>
      <c r="C4159"/>
      <c r="D4159"/>
      <c r="E4159"/>
      <c r="F4159"/>
      <c r="G4159"/>
      <c r="H4159"/>
      <c r="I4159"/>
      <c r="J4159" s="213"/>
      <c r="K4159" s="214"/>
      <c r="L4159" s="214"/>
      <c r="M4159" s="214"/>
      <c r="N4159" s="214"/>
      <c r="O4159" s="214"/>
      <c r="P4159" s="216"/>
    </row>
    <row r="4160" spans="2:16">
      <c r="B4160" s="255"/>
      <c r="C4160"/>
      <c r="D4160"/>
      <c r="E4160"/>
      <c r="F4160"/>
      <c r="G4160"/>
      <c r="H4160"/>
      <c r="I4160"/>
      <c r="J4160" s="213"/>
      <c r="K4160" s="214"/>
      <c r="L4160" s="214"/>
      <c r="M4160" s="214"/>
      <c r="N4160" s="214"/>
      <c r="O4160" s="214"/>
      <c r="P4160" s="216"/>
    </row>
    <row r="4161" spans="2:16">
      <c r="B4161" s="255"/>
      <c r="C4161"/>
      <c r="D4161"/>
      <c r="E4161"/>
      <c r="F4161"/>
      <c r="G4161"/>
      <c r="H4161"/>
      <c r="I4161"/>
      <c r="J4161" s="213"/>
      <c r="K4161" s="214"/>
      <c r="L4161" s="214"/>
      <c r="M4161" s="214"/>
      <c r="N4161" s="214"/>
      <c r="O4161" s="214"/>
      <c r="P4161" s="216"/>
    </row>
    <row r="4162" spans="2:16">
      <c r="B4162" s="255"/>
      <c r="C4162"/>
      <c r="D4162"/>
      <c r="E4162"/>
      <c r="F4162"/>
      <c r="G4162"/>
      <c r="H4162"/>
      <c r="I4162"/>
      <c r="J4162" s="213"/>
      <c r="K4162" s="214"/>
      <c r="L4162" s="214"/>
      <c r="M4162" s="214"/>
      <c r="N4162" s="214"/>
      <c r="O4162" s="214"/>
      <c r="P4162" s="216"/>
    </row>
    <row r="4163" spans="2:16">
      <c r="B4163" s="255"/>
      <c r="C4163"/>
      <c r="D4163"/>
      <c r="E4163"/>
      <c r="F4163"/>
      <c r="G4163"/>
      <c r="H4163"/>
      <c r="I4163"/>
      <c r="J4163" s="213"/>
      <c r="K4163" s="214"/>
      <c r="L4163" s="214"/>
      <c r="M4163" s="214"/>
      <c r="N4163" s="214"/>
      <c r="O4163" s="214"/>
      <c r="P4163" s="216"/>
    </row>
    <row r="4164" spans="2:16">
      <c r="B4164" s="255"/>
      <c r="C4164"/>
      <c r="D4164"/>
      <c r="E4164"/>
      <c r="F4164"/>
      <c r="G4164"/>
      <c r="H4164"/>
      <c r="I4164"/>
      <c r="J4164" s="213"/>
      <c r="K4164" s="214"/>
      <c r="L4164" s="214"/>
      <c r="M4164" s="214"/>
      <c r="N4164" s="214"/>
      <c r="O4164" s="214"/>
      <c r="P4164" s="216"/>
    </row>
    <row r="4165" spans="2:16">
      <c r="B4165" s="255"/>
      <c r="C4165"/>
      <c r="D4165"/>
      <c r="E4165"/>
      <c r="F4165"/>
      <c r="G4165"/>
      <c r="H4165"/>
      <c r="I4165"/>
      <c r="J4165" s="213"/>
      <c r="K4165" s="214"/>
      <c r="L4165" s="214"/>
      <c r="M4165" s="214"/>
      <c r="N4165" s="214"/>
      <c r="O4165" s="214"/>
      <c r="P4165" s="216"/>
    </row>
    <row r="4166" spans="2:16">
      <c r="B4166" s="255"/>
      <c r="C4166"/>
      <c r="D4166"/>
      <c r="E4166"/>
      <c r="F4166"/>
      <c r="G4166"/>
      <c r="H4166"/>
      <c r="I4166"/>
      <c r="J4166" s="213"/>
      <c r="K4166" s="214"/>
      <c r="L4166" s="214"/>
      <c r="M4166" s="214"/>
      <c r="N4166" s="214"/>
      <c r="O4166" s="214"/>
      <c r="P4166" s="216"/>
    </row>
    <row r="4167" spans="2:16">
      <c r="B4167" s="255"/>
      <c r="C4167"/>
      <c r="D4167"/>
      <c r="E4167"/>
      <c r="F4167"/>
      <c r="G4167"/>
      <c r="H4167"/>
      <c r="I4167"/>
      <c r="J4167" s="213"/>
      <c r="K4167" s="214"/>
      <c r="L4167" s="214"/>
      <c r="M4167" s="214"/>
      <c r="N4167" s="214"/>
      <c r="O4167" s="214"/>
      <c r="P4167" s="216"/>
    </row>
    <row r="4168" spans="2:16">
      <c r="B4168" s="255"/>
      <c r="C4168"/>
      <c r="D4168"/>
      <c r="E4168"/>
      <c r="F4168"/>
      <c r="G4168"/>
      <c r="H4168"/>
      <c r="I4168"/>
    </row>
    <row r="4169" spans="2:16">
      <c r="B4169" s="255"/>
      <c r="C4169"/>
      <c r="D4169"/>
      <c r="E4169"/>
      <c r="F4169"/>
      <c r="G4169"/>
      <c r="H4169"/>
      <c r="I4169"/>
    </row>
    <row r="4170" spans="2:16">
      <c r="B4170" s="255"/>
      <c r="C4170"/>
      <c r="D4170"/>
      <c r="E4170"/>
      <c r="F4170"/>
      <c r="G4170"/>
      <c r="H4170"/>
      <c r="I4170"/>
    </row>
    <row r="4171" spans="2:16">
      <c r="B4171" s="255"/>
      <c r="C4171"/>
      <c r="D4171"/>
      <c r="E4171"/>
      <c r="F4171"/>
      <c r="G4171"/>
      <c r="H4171"/>
      <c r="I4171"/>
    </row>
    <row r="4172" spans="2:16">
      <c r="B4172" s="255"/>
      <c r="C4172"/>
      <c r="D4172"/>
      <c r="E4172"/>
      <c r="F4172"/>
      <c r="G4172"/>
      <c r="H4172"/>
      <c r="I4172"/>
    </row>
    <row r="4173" spans="2:16">
      <c r="B4173" s="255"/>
      <c r="C4173"/>
      <c r="D4173"/>
      <c r="E4173"/>
      <c r="F4173"/>
      <c r="G4173"/>
      <c r="H4173"/>
      <c r="I4173"/>
    </row>
    <row r="4174" spans="2:16">
      <c r="B4174" s="255"/>
      <c r="C4174"/>
      <c r="D4174"/>
      <c r="E4174"/>
      <c r="F4174"/>
      <c r="G4174"/>
      <c r="H4174"/>
      <c r="I4174"/>
    </row>
    <row r="4175" spans="2:16">
      <c r="B4175" s="255"/>
      <c r="C4175"/>
      <c r="D4175"/>
      <c r="E4175"/>
      <c r="F4175"/>
      <c r="G4175"/>
      <c r="H4175"/>
      <c r="I4175"/>
    </row>
    <row r="4176" spans="2:16">
      <c r="B4176" s="255"/>
      <c r="C4176"/>
      <c r="D4176"/>
      <c r="E4176"/>
      <c r="F4176"/>
      <c r="G4176"/>
      <c r="H4176"/>
      <c r="I4176"/>
    </row>
    <row r="4177" spans="2:9">
      <c r="B4177" s="255"/>
      <c r="C4177"/>
      <c r="D4177"/>
      <c r="E4177"/>
      <c r="F4177"/>
      <c r="G4177"/>
      <c r="H4177"/>
      <c r="I4177"/>
    </row>
    <row r="4178" spans="2:9">
      <c r="B4178" s="255"/>
      <c r="C4178"/>
      <c r="D4178"/>
      <c r="E4178"/>
      <c r="F4178"/>
      <c r="G4178"/>
      <c r="H4178"/>
      <c r="I4178"/>
    </row>
    <row r="4179" spans="2:9">
      <c r="B4179" s="255"/>
      <c r="C4179"/>
      <c r="D4179"/>
      <c r="E4179"/>
      <c r="F4179"/>
      <c r="G4179"/>
      <c r="H4179"/>
      <c r="I4179"/>
    </row>
    <row r="4180" spans="2:9">
      <c r="B4180" s="255"/>
      <c r="C4180"/>
      <c r="D4180"/>
      <c r="E4180"/>
      <c r="F4180"/>
      <c r="G4180"/>
      <c r="H4180"/>
      <c r="I4180"/>
    </row>
    <row r="4181" spans="2:9">
      <c r="B4181" s="255"/>
      <c r="C4181"/>
      <c r="D4181"/>
      <c r="E4181"/>
      <c r="F4181"/>
      <c r="G4181"/>
      <c r="H4181"/>
      <c r="I4181"/>
    </row>
    <row r="4182" spans="2:9">
      <c r="B4182" s="255"/>
      <c r="C4182"/>
      <c r="D4182"/>
      <c r="E4182"/>
      <c r="F4182"/>
      <c r="G4182"/>
      <c r="H4182"/>
      <c r="I4182"/>
    </row>
    <row r="4183" spans="2:9">
      <c r="B4183" s="255"/>
      <c r="C4183"/>
      <c r="D4183"/>
      <c r="E4183"/>
      <c r="F4183"/>
      <c r="G4183"/>
      <c r="H4183"/>
      <c r="I4183"/>
    </row>
    <row r="4184" spans="2:9">
      <c r="B4184" s="255"/>
      <c r="C4184"/>
      <c r="D4184"/>
      <c r="E4184"/>
      <c r="F4184"/>
      <c r="G4184"/>
      <c r="H4184"/>
      <c r="I4184"/>
    </row>
    <row r="4185" spans="2:9">
      <c r="B4185" s="255"/>
      <c r="C4185"/>
      <c r="D4185"/>
      <c r="E4185"/>
      <c r="F4185"/>
      <c r="G4185"/>
      <c r="H4185"/>
      <c r="I4185"/>
    </row>
    <row r="4186" spans="2:9">
      <c r="B4186" s="255"/>
      <c r="C4186"/>
      <c r="D4186"/>
      <c r="E4186"/>
      <c r="F4186"/>
      <c r="G4186"/>
      <c r="H4186"/>
      <c r="I4186"/>
    </row>
    <row r="4187" spans="2:9">
      <c r="B4187" s="255"/>
      <c r="C4187"/>
      <c r="D4187"/>
      <c r="E4187"/>
      <c r="F4187"/>
      <c r="G4187"/>
      <c r="H4187"/>
      <c r="I4187"/>
    </row>
    <row r="4188" spans="2:9">
      <c r="B4188" s="255"/>
      <c r="C4188"/>
      <c r="D4188"/>
      <c r="E4188"/>
      <c r="F4188"/>
      <c r="G4188"/>
      <c r="H4188"/>
      <c r="I4188"/>
    </row>
    <row r="4189" spans="2:9">
      <c r="B4189" s="255"/>
      <c r="C4189"/>
      <c r="D4189"/>
      <c r="E4189"/>
      <c r="F4189"/>
      <c r="G4189"/>
      <c r="H4189"/>
      <c r="I4189"/>
    </row>
    <row r="4190" spans="2:9">
      <c r="B4190" s="255"/>
      <c r="C4190"/>
      <c r="D4190"/>
      <c r="E4190"/>
      <c r="F4190"/>
      <c r="G4190"/>
      <c r="H4190"/>
      <c r="I4190"/>
    </row>
    <row r="4191" spans="2:9">
      <c r="B4191" s="255"/>
      <c r="C4191"/>
      <c r="D4191"/>
      <c r="E4191"/>
      <c r="F4191"/>
      <c r="G4191"/>
      <c r="H4191"/>
      <c r="I4191"/>
    </row>
    <row r="4192" spans="2:9">
      <c r="B4192" s="255"/>
      <c r="C4192"/>
      <c r="D4192"/>
      <c r="E4192"/>
      <c r="F4192"/>
      <c r="G4192"/>
      <c r="H4192"/>
      <c r="I4192"/>
    </row>
    <row r="4193" spans="2:9">
      <c r="B4193" s="255"/>
      <c r="C4193"/>
      <c r="D4193"/>
      <c r="E4193"/>
      <c r="F4193"/>
      <c r="G4193"/>
      <c r="H4193"/>
      <c r="I4193"/>
    </row>
    <row r="4194" spans="2:9">
      <c r="B4194" s="255"/>
      <c r="C4194"/>
      <c r="D4194"/>
      <c r="E4194"/>
      <c r="F4194"/>
      <c r="G4194"/>
      <c r="H4194"/>
      <c r="I4194"/>
    </row>
    <row r="4195" spans="2:9">
      <c r="B4195" s="255"/>
      <c r="C4195"/>
      <c r="D4195"/>
      <c r="E4195"/>
      <c r="F4195"/>
      <c r="G4195"/>
      <c r="H4195"/>
      <c r="I4195"/>
    </row>
    <row r="4196" spans="2:9">
      <c r="B4196" s="255"/>
      <c r="C4196"/>
      <c r="D4196"/>
      <c r="E4196"/>
      <c r="F4196"/>
      <c r="G4196"/>
      <c r="H4196"/>
      <c r="I4196"/>
    </row>
    <row r="4197" spans="2:9">
      <c r="B4197" s="255"/>
      <c r="C4197"/>
      <c r="D4197"/>
      <c r="E4197"/>
      <c r="F4197"/>
      <c r="G4197"/>
      <c r="H4197"/>
      <c r="I4197"/>
    </row>
    <row r="4198" spans="2:9">
      <c r="B4198" s="255"/>
      <c r="C4198"/>
      <c r="D4198"/>
      <c r="E4198"/>
      <c r="F4198"/>
      <c r="G4198"/>
      <c r="H4198"/>
      <c r="I4198"/>
    </row>
    <row r="4199" spans="2:9">
      <c r="B4199" s="255"/>
      <c r="C4199"/>
      <c r="D4199"/>
      <c r="E4199"/>
      <c r="F4199"/>
      <c r="G4199"/>
      <c r="H4199"/>
      <c r="I4199"/>
    </row>
    <row r="4200" spans="2:9">
      <c r="B4200" s="255"/>
      <c r="C4200"/>
      <c r="D4200"/>
      <c r="E4200"/>
      <c r="F4200"/>
      <c r="G4200"/>
      <c r="H4200"/>
      <c r="I4200"/>
    </row>
    <row r="4201" spans="2:9">
      <c r="B4201" s="255"/>
      <c r="C4201"/>
      <c r="D4201"/>
      <c r="E4201"/>
      <c r="F4201"/>
      <c r="G4201"/>
      <c r="H4201"/>
      <c r="I4201"/>
    </row>
    <row r="4202" spans="2:9">
      <c r="B4202" s="255"/>
      <c r="C4202"/>
      <c r="D4202"/>
      <c r="E4202"/>
      <c r="F4202"/>
      <c r="G4202"/>
      <c r="H4202"/>
      <c r="I4202"/>
    </row>
    <row r="4203" spans="2:9">
      <c r="B4203" s="255"/>
      <c r="C4203"/>
      <c r="D4203"/>
      <c r="E4203"/>
      <c r="F4203"/>
      <c r="G4203"/>
      <c r="H4203"/>
      <c r="I4203"/>
    </row>
    <row r="4204" spans="2:9">
      <c r="B4204" s="255"/>
      <c r="C4204"/>
      <c r="D4204"/>
      <c r="E4204"/>
      <c r="F4204"/>
      <c r="G4204"/>
      <c r="H4204"/>
      <c r="I4204"/>
    </row>
    <row r="4205" spans="2:9">
      <c r="B4205" s="255"/>
      <c r="C4205"/>
      <c r="D4205"/>
      <c r="E4205"/>
      <c r="F4205"/>
      <c r="G4205"/>
      <c r="H4205"/>
      <c r="I4205"/>
    </row>
    <row r="4206" spans="2:9">
      <c r="B4206" s="255"/>
      <c r="C4206"/>
      <c r="D4206"/>
      <c r="E4206"/>
      <c r="F4206"/>
      <c r="G4206"/>
      <c r="H4206"/>
      <c r="I4206"/>
    </row>
    <row r="4207" spans="2:9">
      <c r="B4207" s="255"/>
      <c r="C4207"/>
      <c r="D4207"/>
      <c r="E4207"/>
      <c r="F4207"/>
      <c r="G4207"/>
      <c r="H4207"/>
      <c r="I4207"/>
    </row>
    <row r="4208" spans="2:9">
      <c r="B4208" s="255"/>
      <c r="C4208"/>
      <c r="D4208"/>
      <c r="E4208"/>
      <c r="F4208"/>
      <c r="G4208"/>
      <c r="H4208"/>
      <c r="I4208"/>
    </row>
    <row r="4209" spans="2:9">
      <c r="B4209" s="255"/>
      <c r="C4209"/>
      <c r="D4209"/>
      <c r="E4209"/>
      <c r="F4209"/>
      <c r="G4209"/>
      <c r="H4209"/>
      <c r="I4209"/>
    </row>
    <row r="4210" spans="2:9">
      <c r="B4210" s="255"/>
      <c r="C4210"/>
      <c r="D4210"/>
      <c r="E4210"/>
      <c r="F4210"/>
      <c r="G4210"/>
      <c r="H4210"/>
      <c r="I4210"/>
    </row>
    <row r="4211" spans="2:9">
      <c r="B4211" s="255"/>
      <c r="C4211"/>
      <c r="D4211"/>
      <c r="E4211"/>
      <c r="F4211"/>
      <c r="G4211"/>
      <c r="H4211"/>
      <c r="I4211"/>
    </row>
    <row r="4212" spans="2:9">
      <c r="B4212" s="255"/>
      <c r="C4212"/>
      <c r="D4212"/>
      <c r="E4212"/>
      <c r="F4212"/>
      <c r="G4212"/>
      <c r="H4212"/>
      <c r="I4212"/>
    </row>
    <row r="4213" spans="2:9">
      <c r="B4213" s="255"/>
      <c r="C4213"/>
      <c r="D4213"/>
      <c r="E4213"/>
      <c r="F4213"/>
      <c r="G4213"/>
      <c r="H4213"/>
      <c r="I4213"/>
    </row>
    <row r="4214" spans="2:9">
      <c r="B4214" s="255"/>
      <c r="C4214"/>
      <c r="D4214"/>
      <c r="E4214"/>
      <c r="F4214"/>
      <c r="G4214"/>
      <c r="H4214"/>
      <c r="I4214"/>
    </row>
    <row r="4215" spans="2:9">
      <c r="B4215" s="255"/>
      <c r="C4215"/>
      <c r="D4215"/>
      <c r="E4215"/>
      <c r="F4215"/>
      <c r="G4215"/>
      <c r="H4215"/>
      <c r="I4215"/>
    </row>
    <row r="4216" spans="2:9">
      <c r="B4216" s="255"/>
      <c r="C4216"/>
      <c r="D4216"/>
      <c r="E4216"/>
      <c r="F4216"/>
      <c r="G4216"/>
      <c r="H4216"/>
      <c r="I4216"/>
    </row>
    <row r="4217" spans="2:9">
      <c r="B4217" s="255"/>
      <c r="C4217"/>
      <c r="D4217"/>
      <c r="E4217"/>
      <c r="F4217"/>
      <c r="G4217"/>
      <c r="H4217"/>
      <c r="I4217"/>
    </row>
    <row r="4218" spans="2:9">
      <c r="B4218" s="255"/>
      <c r="C4218"/>
      <c r="D4218"/>
      <c r="E4218"/>
      <c r="F4218"/>
      <c r="G4218"/>
      <c r="H4218"/>
      <c r="I4218"/>
    </row>
    <row r="4219" spans="2:9">
      <c r="B4219" s="255"/>
      <c r="C4219"/>
      <c r="D4219"/>
      <c r="E4219"/>
      <c r="F4219"/>
      <c r="G4219"/>
      <c r="H4219"/>
      <c r="I4219"/>
    </row>
    <row r="4220" spans="2:9">
      <c r="B4220" s="255"/>
      <c r="C4220"/>
      <c r="D4220"/>
      <c r="E4220"/>
      <c r="F4220"/>
      <c r="G4220"/>
      <c r="H4220"/>
      <c r="I4220"/>
    </row>
    <row r="4221" spans="2:9">
      <c r="B4221" s="255"/>
      <c r="C4221"/>
      <c r="D4221"/>
      <c r="E4221"/>
      <c r="F4221"/>
      <c r="G4221"/>
      <c r="H4221"/>
      <c r="I4221"/>
    </row>
    <row r="4222" spans="2:9">
      <c r="B4222" s="255"/>
      <c r="C4222"/>
      <c r="D4222"/>
      <c r="E4222"/>
      <c r="F4222"/>
      <c r="G4222"/>
      <c r="H4222"/>
      <c r="I4222"/>
    </row>
    <row r="4223" spans="2:9">
      <c r="B4223" s="255"/>
      <c r="C4223"/>
      <c r="D4223"/>
      <c r="E4223"/>
      <c r="F4223"/>
      <c r="G4223"/>
      <c r="H4223"/>
      <c r="I4223"/>
    </row>
    <row r="4224" spans="2:9">
      <c r="B4224" s="255"/>
      <c r="C4224"/>
      <c r="D4224"/>
      <c r="E4224"/>
      <c r="F4224"/>
      <c r="G4224"/>
      <c r="H4224"/>
      <c r="I4224"/>
    </row>
    <row r="4225" spans="2:9">
      <c r="B4225" s="255"/>
      <c r="C4225"/>
      <c r="D4225"/>
      <c r="E4225"/>
      <c r="F4225"/>
      <c r="G4225"/>
      <c r="H4225"/>
      <c r="I4225"/>
    </row>
    <row r="4226" spans="2:9">
      <c r="B4226" s="255"/>
      <c r="C4226"/>
      <c r="D4226"/>
      <c r="E4226"/>
      <c r="F4226"/>
      <c r="G4226"/>
      <c r="H4226"/>
      <c r="I4226"/>
    </row>
    <row r="4227" spans="2:9">
      <c r="B4227" s="255"/>
      <c r="C4227"/>
      <c r="D4227"/>
      <c r="E4227"/>
      <c r="F4227"/>
      <c r="G4227"/>
      <c r="H4227"/>
      <c r="I4227"/>
    </row>
    <row r="4228" spans="2:9">
      <c r="B4228" s="255"/>
      <c r="C4228"/>
      <c r="D4228"/>
      <c r="E4228"/>
      <c r="F4228"/>
      <c r="G4228"/>
      <c r="H4228"/>
      <c r="I4228"/>
    </row>
    <row r="4229" spans="2:9">
      <c r="B4229" s="255"/>
      <c r="C4229"/>
      <c r="D4229"/>
      <c r="E4229"/>
      <c r="F4229"/>
      <c r="G4229"/>
      <c r="H4229"/>
      <c r="I4229"/>
    </row>
    <row r="4230" spans="2:9">
      <c r="B4230" s="255"/>
      <c r="C4230"/>
      <c r="D4230"/>
      <c r="E4230"/>
      <c r="F4230"/>
      <c r="G4230"/>
      <c r="H4230"/>
      <c r="I4230"/>
    </row>
    <row r="4231" spans="2:9">
      <c r="B4231" s="255"/>
      <c r="C4231"/>
      <c r="D4231"/>
      <c r="E4231"/>
      <c r="F4231"/>
      <c r="G4231"/>
      <c r="H4231"/>
      <c r="I4231"/>
    </row>
    <row r="4232" spans="2:9">
      <c r="B4232" s="255"/>
      <c r="C4232"/>
      <c r="D4232"/>
      <c r="E4232"/>
      <c r="F4232"/>
      <c r="G4232"/>
      <c r="H4232"/>
      <c r="I4232"/>
    </row>
    <row r="4233" spans="2:9">
      <c r="B4233" s="255"/>
      <c r="C4233"/>
      <c r="D4233"/>
      <c r="E4233"/>
      <c r="F4233"/>
      <c r="G4233"/>
      <c r="H4233"/>
      <c r="I4233"/>
    </row>
    <row r="4234" spans="2:9">
      <c r="B4234" s="255"/>
      <c r="C4234"/>
      <c r="D4234"/>
      <c r="E4234"/>
      <c r="F4234"/>
      <c r="G4234"/>
      <c r="H4234"/>
      <c r="I4234"/>
    </row>
    <row r="4235" spans="2:9">
      <c r="B4235" s="255"/>
      <c r="C4235"/>
      <c r="D4235"/>
      <c r="E4235"/>
      <c r="F4235"/>
      <c r="G4235"/>
      <c r="H4235"/>
      <c r="I4235"/>
    </row>
    <row r="4236" spans="2:9">
      <c r="B4236" s="255"/>
      <c r="C4236"/>
      <c r="D4236"/>
      <c r="E4236"/>
      <c r="F4236"/>
      <c r="G4236"/>
      <c r="H4236"/>
      <c r="I4236"/>
    </row>
    <row r="4237" spans="2:9">
      <c r="B4237" s="255"/>
      <c r="C4237"/>
      <c r="D4237"/>
      <c r="E4237"/>
      <c r="F4237"/>
      <c r="G4237"/>
      <c r="H4237"/>
      <c r="I4237"/>
    </row>
    <row r="4238" spans="2:9">
      <c r="B4238" s="255"/>
      <c r="C4238"/>
      <c r="D4238"/>
      <c r="E4238"/>
      <c r="F4238"/>
      <c r="G4238"/>
      <c r="H4238"/>
      <c r="I4238"/>
    </row>
    <row r="4239" spans="2:9">
      <c r="B4239" s="255"/>
      <c r="C4239"/>
      <c r="D4239"/>
      <c r="E4239"/>
      <c r="F4239"/>
      <c r="G4239"/>
      <c r="H4239"/>
      <c r="I4239"/>
    </row>
    <row r="4240" spans="2:9">
      <c r="B4240" s="255"/>
      <c r="C4240"/>
      <c r="D4240"/>
      <c r="E4240"/>
      <c r="F4240"/>
      <c r="G4240"/>
      <c r="H4240"/>
      <c r="I4240"/>
    </row>
    <row r="4241" spans="2:9">
      <c r="B4241" s="255"/>
      <c r="C4241"/>
      <c r="D4241"/>
      <c r="E4241"/>
      <c r="F4241"/>
      <c r="G4241"/>
      <c r="H4241"/>
      <c r="I4241"/>
    </row>
    <row r="4242" spans="2:9">
      <c r="B4242" s="255"/>
      <c r="C4242"/>
      <c r="D4242"/>
      <c r="E4242"/>
      <c r="F4242"/>
      <c r="G4242"/>
      <c r="H4242"/>
      <c r="I4242"/>
    </row>
    <row r="4243" spans="2:9">
      <c r="B4243" s="255"/>
      <c r="C4243"/>
      <c r="D4243"/>
      <c r="E4243"/>
      <c r="F4243"/>
      <c r="G4243"/>
      <c r="H4243"/>
      <c r="I4243"/>
    </row>
    <row r="4244" spans="2:9">
      <c r="B4244" s="255"/>
      <c r="C4244"/>
      <c r="D4244"/>
      <c r="E4244"/>
      <c r="F4244"/>
      <c r="G4244"/>
      <c r="H4244"/>
      <c r="I4244"/>
    </row>
    <row r="4245" spans="2:9">
      <c r="B4245" s="255"/>
      <c r="C4245"/>
      <c r="D4245"/>
      <c r="E4245"/>
      <c r="F4245"/>
      <c r="G4245"/>
      <c r="H4245"/>
      <c r="I4245"/>
    </row>
    <row r="4246" spans="2:9">
      <c r="B4246" s="255"/>
      <c r="C4246"/>
      <c r="D4246"/>
      <c r="E4246"/>
      <c r="F4246"/>
      <c r="G4246"/>
      <c r="H4246"/>
      <c r="I4246"/>
    </row>
    <row r="4247" spans="2:9">
      <c r="B4247" s="255"/>
      <c r="C4247"/>
      <c r="D4247"/>
      <c r="E4247"/>
      <c r="F4247"/>
      <c r="G4247"/>
      <c r="H4247"/>
      <c r="I4247"/>
    </row>
    <row r="4248" spans="2:9">
      <c r="B4248" s="255"/>
      <c r="C4248"/>
      <c r="D4248"/>
      <c r="E4248"/>
      <c r="F4248"/>
      <c r="G4248"/>
      <c r="H4248"/>
      <c r="I4248"/>
    </row>
    <row r="4249" spans="2:9">
      <c r="B4249" s="255"/>
      <c r="C4249"/>
      <c r="D4249"/>
      <c r="E4249"/>
      <c r="F4249"/>
      <c r="G4249"/>
      <c r="H4249"/>
      <c r="I4249"/>
    </row>
    <row r="4250" spans="2:9">
      <c r="B4250" s="255"/>
      <c r="C4250"/>
      <c r="D4250"/>
      <c r="E4250"/>
      <c r="F4250"/>
      <c r="G4250"/>
      <c r="H4250"/>
      <c r="I4250"/>
    </row>
    <row r="4251" spans="2:9">
      <c r="B4251" s="255"/>
      <c r="C4251"/>
      <c r="D4251"/>
      <c r="E4251"/>
      <c r="F4251"/>
      <c r="G4251"/>
      <c r="H4251"/>
      <c r="I4251"/>
    </row>
    <row r="4252" spans="2:9">
      <c r="B4252" s="255"/>
      <c r="C4252"/>
      <c r="D4252"/>
      <c r="E4252"/>
      <c r="F4252"/>
      <c r="G4252"/>
      <c r="H4252"/>
      <c r="I4252"/>
    </row>
    <row r="4253" spans="2:9">
      <c r="B4253" s="255"/>
      <c r="C4253"/>
      <c r="D4253"/>
      <c r="E4253"/>
      <c r="F4253"/>
      <c r="G4253"/>
      <c r="H4253"/>
      <c r="I4253"/>
    </row>
    <row r="4254" spans="2:9">
      <c r="B4254" s="255"/>
      <c r="C4254"/>
      <c r="D4254"/>
      <c r="E4254"/>
      <c r="F4254"/>
      <c r="G4254"/>
      <c r="H4254"/>
      <c r="I4254"/>
    </row>
    <row r="4255" spans="2:9">
      <c r="B4255" s="255"/>
      <c r="C4255"/>
      <c r="D4255"/>
      <c r="E4255"/>
      <c r="F4255"/>
      <c r="G4255"/>
      <c r="H4255"/>
      <c r="I4255"/>
    </row>
    <row r="4256" spans="2:9">
      <c r="B4256" s="255"/>
      <c r="C4256"/>
      <c r="D4256"/>
      <c r="E4256"/>
      <c r="F4256"/>
      <c r="G4256"/>
      <c r="H4256"/>
      <c r="I4256"/>
    </row>
    <row r="4257" spans="2:9">
      <c r="B4257" s="255"/>
      <c r="C4257"/>
      <c r="D4257"/>
      <c r="E4257"/>
      <c r="F4257"/>
      <c r="G4257"/>
      <c r="H4257"/>
      <c r="I4257"/>
    </row>
    <row r="4258" spans="2:9">
      <c r="B4258" s="255"/>
      <c r="C4258"/>
      <c r="D4258"/>
      <c r="E4258"/>
      <c r="F4258"/>
      <c r="G4258"/>
      <c r="H4258"/>
      <c r="I4258"/>
    </row>
    <row r="4259" spans="2:9">
      <c r="B4259" s="255"/>
      <c r="C4259"/>
      <c r="D4259"/>
      <c r="E4259"/>
      <c r="F4259"/>
      <c r="G4259"/>
      <c r="H4259"/>
      <c r="I4259"/>
    </row>
    <row r="4260" spans="2:9">
      <c r="B4260" s="255"/>
      <c r="C4260"/>
      <c r="D4260"/>
      <c r="E4260"/>
      <c r="F4260"/>
      <c r="G4260"/>
      <c r="H4260"/>
      <c r="I4260"/>
    </row>
    <row r="4261" spans="2:9">
      <c r="B4261" s="255"/>
      <c r="C4261"/>
      <c r="D4261"/>
      <c r="E4261"/>
      <c r="F4261"/>
      <c r="G4261"/>
      <c r="H4261"/>
      <c r="I4261"/>
    </row>
    <row r="4262" spans="2:9">
      <c r="B4262" s="255"/>
      <c r="C4262"/>
      <c r="D4262"/>
      <c r="E4262"/>
      <c r="F4262"/>
      <c r="G4262"/>
      <c r="H4262"/>
      <c r="I4262"/>
    </row>
    <row r="4263" spans="2:9">
      <c r="B4263" s="255"/>
      <c r="C4263"/>
      <c r="D4263"/>
      <c r="E4263"/>
      <c r="F4263"/>
      <c r="G4263"/>
      <c r="H4263"/>
      <c r="I4263"/>
    </row>
    <row r="4264" spans="2:9">
      <c r="B4264" s="255"/>
      <c r="C4264"/>
      <c r="D4264"/>
      <c r="E4264"/>
      <c r="F4264"/>
      <c r="G4264"/>
      <c r="H4264"/>
      <c r="I4264"/>
    </row>
    <row r="4265" spans="2:9">
      <c r="B4265" s="255"/>
      <c r="C4265"/>
      <c r="D4265"/>
      <c r="E4265"/>
      <c r="F4265"/>
      <c r="G4265"/>
      <c r="H4265"/>
      <c r="I4265"/>
    </row>
    <row r="4266" spans="2:9">
      <c r="B4266" s="255"/>
      <c r="C4266"/>
      <c r="D4266"/>
      <c r="E4266"/>
      <c r="F4266"/>
      <c r="G4266"/>
      <c r="H4266"/>
      <c r="I4266"/>
    </row>
    <row r="4267" spans="2:9">
      <c r="B4267" s="255"/>
      <c r="C4267"/>
      <c r="D4267"/>
      <c r="E4267"/>
      <c r="F4267"/>
      <c r="G4267"/>
      <c r="H4267"/>
      <c r="I4267"/>
    </row>
    <row r="4268" spans="2:9">
      <c r="B4268" s="255"/>
      <c r="C4268"/>
      <c r="D4268"/>
      <c r="E4268"/>
      <c r="F4268"/>
      <c r="G4268"/>
      <c r="H4268"/>
      <c r="I4268"/>
    </row>
    <row r="4269" spans="2:9">
      <c r="B4269" s="255"/>
      <c r="C4269"/>
      <c r="D4269"/>
      <c r="E4269"/>
      <c r="F4269"/>
      <c r="G4269"/>
      <c r="H4269"/>
      <c r="I4269"/>
    </row>
    <row r="4270" spans="2:9">
      <c r="B4270" s="255"/>
      <c r="C4270"/>
      <c r="D4270"/>
      <c r="E4270"/>
      <c r="F4270"/>
      <c r="G4270"/>
      <c r="H4270"/>
      <c r="I4270"/>
    </row>
    <row r="4271" spans="2:9">
      <c r="B4271" s="255"/>
      <c r="C4271"/>
      <c r="D4271"/>
      <c r="E4271"/>
      <c r="F4271"/>
      <c r="G4271"/>
      <c r="H4271"/>
      <c r="I4271"/>
    </row>
    <row r="4272" spans="2:9">
      <c r="B4272" s="255"/>
      <c r="C4272"/>
      <c r="D4272"/>
      <c r="E4272"/>
      <c r="F4272"/>
      <c r="G4272"/>
      <c r="H4272"/>
      <c r="I4272"/>
    </row>
    <row r="4273" spans="2:9">
      <c r="B4273" s="255"/>
      <c r="C4273"/>
      <c r="D4273"/>
      <c r="E4273"/>
      <c r="F4273"/>
      <c r="G4273"/>
      <c r="H4273"/>
      <c r="I4273"/>
    </row>
    <row r="4274" spans="2:9">
      <c r="B4274" s="255"/>
      <c r="C4274"/>
      <c r="D4274"/>
      <c r="E4274"/>
      <c r="F4274"/>
      <c r="G4274"/>
      <c r="H4274"/>
      <c r="I4274"/>
    </row>
    <row r="4275" spans="2:9">
      <c r="B4275" s="255"/>
      <c r="C4275"/>
      <c r="D4275"/>
      <c r="E4275"/>
      <c r="F4275"/>
      <c r="G4275"/>
      <c r="H4275"/>
      <c r="I4275"/>
    </row>
    <row r="4276" spans="2:9">
      <c r="B4276" s="255"/>
      <c r="C4276"/>
      <c r="D4276"/>
      <c r="E4276"/>
      <c r="F4276"/>
      <c r="G4276"/>
      <c r="H4276"/>
      <c r="I4276"/>
    </row>
    <row r="4277" spans="2:9">
      <c r="B4277" s="255"/>
      <c r="C4277"/>
      <c r="D4277"/>
      <c r="E4277"/>
      <c r="F4277"/>
      <c r="G4277"/>
      <c r="H4277"/>
      <c r="I4277"/>
    </row>
    <row r="4278" spans="2:9">
      <c r="B4278" s="255"/>
      <c r="C4278"/>
      <c r="D4278"/>
      <c r="E4278"/>
      <c r="F4278"/>
      <c r="G4278"/>
      <c r="H4278"/>
      <c r="I4278"/>
    </row>
    <row r="4279" spans="2:9">
      <c r="B4279" s="255"/>
      <c r="C4279"/>
      <c r="D4279"/>
      <c r="E4279"/>
      <c r="F4279"/>
      <c r="G4279"/>
      <c r="H4279"/>
      <c r="I4279"/>
    </row>
    <row r="4280" spans="2:9">
      <c r="B4280" s="255"/>
      <c r="C4280"/>
      <c r="D4280"/>
      <c r="E4280"/>
      <c r="F4280"/>
      <c r="G4280"/>
      <c r="H4280"/>
      <c r="I4280"/>
    </row>
    <row r="4281" spans="2:9">
      <c r="B4281" s="255"/>
      <c r="C4281"/>
      <c r="D4281"/>
      <c r="E4281"/>
      <c r="F4281"/>
      <c r="G4281"/>
      <c r="H4281"/>
      <c r="I4281"/>
    </row>
    <row r="4282" spans="2:9">
      <c r="B4282" s="255"/>
      <c r="C4282"/>
      <c r="D4282"/>
      <c r="E4282"/>
      <c r="F4282"/>
      <c r="G4282"/>
      <c r="H4282"/>
      <c r="I4282"/>
    </row>
    <row r="4283" spans="2:9">
      <c r="B4283" s="255"/>
      <c r="C4283"/>
      <c r="D4283"/>
      <c r="E4283"/>
      <c r="F4283"/>
      <c r="G4283"/>
      <c r="H4283"/>
      <c r="I4283"/>
    </row>
    <row r="4284" spans="2:9">
      <c r="B4284" s="255"/>
      <c r="C4284"/>
      <c r="D4284"/>
      <c r="E4284"/>
      <c r="F4284"/>
      <c r="G4284"/>
      <c r="H4284"/>
      <c r="I4284"/>
    </row>
    <row r="4285" spans="2:9">
      <c r="B4285" s="255"/>
      <c r="C4285"/>
      <c r="D4285"/>
      <c r="E4285"/>
      <c r="F4285"/>
      <c r="G4285"/>
      <c r="H4285"/>
      <c r="I4285"/>
    </row>
    <row r="4286" spans="2:9">
      <c r="B4286" s="255"/>
      <c r="C4286"/>
      <c r="D4286"/>
      <c r="E4286"/>
      <c r="F4286"/>
      <c r="G4286"/>
      <c r="H4286"/>
      <c r="I4286"/>
    </row>
    <row r="4287" spans="2:9">
      <c r="B4287" s="255"/>
      <c r="C4287"/>
      <c r="D4287"/>
      <c r="E4287"/>
      <c r="F4287"/>
      <c r="G4287"/>
      <c r="H4287"/>
      <c r="I4287"/>
    </row>
    <row r="4288" spans="2:9">
      <c r="B4288" s="255"/>
      <c r="C4288"/>
      <c r="D4288"/>
      <c r="E4288"/>
      <c r="F4288"/>
      <c r="G4288"/>
      <c r="H4288"/>
      <c r="I4288"/>
    </row>
    <row r="4289" spans="2:9">
      <c r="B4289" s="255"/>
      <c r="C4289"/>
      <c r="D4289"/>
      <c r="E4289"/>
      <c r="F4289"/>
      <c r="G4289"/>
      <c r="H4289"/>
      <c r="I4289"/>
    </row>
    <row r="4290" spans="2:9">
      <c r="B4290" s="255"/>
      <c r="C4290"/>
      <c r="D4290"/>
      <c r="E4290"/>
      <c r="F4290"/>
      <c r="G4290"/>
      <c r="H4290"/>
      <c r="I4290"/>
    </row>
    <row r="4291" spans="2:9">
      <c r="B4291" s="255"/>
      <c r="C4291"/>
      <c r="D4291"/>
      <c r="E4291"/>
      <c r="F4291"/>
      <c r="G4291"/>
      <c r="H4291"/>
      <c r="I4291"/>
    </row>
    <row r="4292" spans="2:9">
      <c r="B4292" s="255"/>
      <c r="C4292"/>
      <c r="D4292"/>
      <c r="E4292"/>
      <c r="F4292"/>
      <c r="G4292"/>
      <c r="H4292"/>
      <c r="I4292"/>
    </row>
    <row r="4293" spans="2:9">
      <c r="B4293" s="255"/>
      <c r="C4293"/>
      <c r="D4293"/>
      <c r="E4293"/>
      <c r="F4293"/>
      <c r="G4293"/>
      <c r="H4293"/>
      <c r="I4293"/>
    </row>
    <row r="4294" spans="2:9">
      <c r="B4294" s="255"/>
      <c r="C4294"/>
      <c r="D4294"/>
      <c r="E4294"/>
      <c r="F4294"/>
      <c r="G4294"/>
      <c r="H4294"/>
      <c r="I4294"/>
    </row>
    <row r="4295" spans="2:9">
      <c r="B4295" s="255"/>
      <c r="C4295"/>
      <c r="D4295"/>
      <c r="E4295"/>
      <c r="F4295"/>
      <c r="G4295"/>
      <c r="H4295"/>
      <c r="I4295"/>
    </row>
    <row r="4296" spans="2:9">
      <c r="B4296" s="255"/>
      <c r="C4296"/>
      <c r="D4296"/>
      <c r="E4296"/>
      <c r="F4296"/>
      <c r="G4296"/>
      <c r="H4296"/>
      <c r="I4296"/>
    </row>
    <row r="4297" spans="2:9">
      <c r="B4297" s="255"/>
      <c r="C4297"/>
      <c r="D4297"/>
      <c r="E4297"/>
      <c r="F4297"/>
      <c r="G4297"/>
      <c r="H4297"/>
      <c r="I4297"/>
    </row>
    <row r="4298" spans="2:9">
      <c r="B4298" s="255"/>
      <c r="C4298"/>
      <c r="D4298"/>
      <c r="E4298"/>
      <c r="F4298"/>
      <c r="G4298"/>
      <c r="H4298"/>
      <c r="I4298"/>
    </row>
    <row r="4299" spans="2:9">
      <c r="B4299" s="255"/>
      <c r="C4299"/>
      <c r="D4299"/>
      <c r="E4299"/>
      <c r="F4299"/>
      <c r="G4299"/>
      <c r="H4299"/>
      <c r="I4299"/>
    </row>
    <row r="4300" spans="2:9">
      <c r="B4300" s="255"/>
      <c r="C4300"/>
      <c r="D4300"/>
      <c r="E4300"/>
      <c r="F4300"/>
      <c r="G4300"/>
      <c r="H4300"/>
      <c r="I4300"/>
    </row>
    <row r="4301" spans="2:9">
      <c r="B4301" s="255"/>
      <c r="C4301"/>
      <c r="D4301"/>
      <c r="E4301"/>
      <c r="F4301"/>
      <c r="G4301"/>
      <c r="H4301"/>
      <c r="I4301"/>
    </row>
    <row r="4302" spans="2:9">
      <c r="B4302" s="255"/>
      <c r="C4302"/>
      <c r="D4302"/>
      <c r="E4302"/>
      <c r="F4302"/>
      <c r="G4302"/>
      <c r="H4302"/>
      <c r="I4302"/>
    </row>
    <row r="4303" spans="2:9">
      <c r="B4303" s="255"/>
      <c r="C4303"/>
      <c r="D4303"/>
      <c r="E4303"/>
      <c r="F4303"/>
      <c r="G4303"/>
      <c r="H4303"/>
      <c r="I4303"/>
    </row>
    <row r="4304" spans="2:9">
      <c r="B4304" s="255"/>
      <c r="C4304"/>
      <c r="D4304"/>
      <c r="E4304"/>
      <c r="F4304"/>
      <c r="G4304"/>
      <c r="H4304"/>
      <c r="I4304"/>
    </row>
    <row r="4305" spans="2:9">
      <c r="B4305" s="255"/>
      <c r="C4305"/>
      <c r="D4305"/>
      <c r="E4305"/>
      <c r="F4305"/>
      <c r="G4305"/>
      <c r="H4305"/>
      <c r="I4305"/>
    </row>
    <row r="4306" spans="2:9">
      <c r="B4306" s="255"/>
      <c r="C4306"/>
      <c r="D4306"/>
      <c r="E4306"/>
      <c r="F4306"/>
      <c r="G4306"/>
      <c r="H4306"/>
      <c r="I4306"/>
    </row>
    <row r="4307" spans="2:9">
      <c r="B4307" s="255"/>
      <c r="C4307"/>
      <c r="D4307"/>
      <c r="E4307"/>
      <c r="F4307"/>
      <c r="G4307"/>
      <c r="H4307"/>
      <c r="I4307"/>
    </row>
    <row r="4308" spans="2:9">
      <c r="B4308" s="255"/>
      <c r="C4308"/>
      <c r="D4308"/>
      <c r="E4308"/>
      <c r="F4308"/>
      <c r="G4308"/>
      <c r="H4308"/>
      <c r="I4308"/>
    </row>
    <row r="4309" spans="2:9">
      <c r="B4309" s="255"/>
      <c r="C4309"/>
      <c r="D4309"/>
      <c r="E4309"/>
      <c r="F4309"/>
      <c r="G4309"/>
      <c r="H4309"/>
      <c r="I4309"/>
    </row>
    <row r="4310" spans="2:9">
      <c r="B4310" s="255"/>
      <c r="C4310"/>
      <c r="D4310"/>
      <c r="E4310"/>
      <c r="F4310"/>
      <c r="G4310"/>
      <c r="H4310"/>
      <c r="I4310"/>
    </row>
    <row r="4311" spans="2:9">
      <c r="B4311" s="255"/>
      <c r="C4311"/>
      <c r="D4311"/>
      <c r="E4311"/>
      <c r="F4311"/>
      <c r="G4311"/>
      <c r="H4311"/>
      <c r="I4311"/>
    </row>
    <row r="4312" spans="2:9">
      <c r="B4312" s="255"/>
      <c r="C4312"/>
      <c r="D4312"/>
      <c r="E4312"/>
      <c r="F4312"/>
      <c r="G4312"/>
      <c r="H4312"/>
      <c r="I4312"/>
    </row>
    <row r="4313" spans="2:9">
      <c r="B4313" s="255"/>
      <c r="C4313"/>
      <c r="D4313"/>
      <c r="E4313"/>
      <c r="F4313"/>
      <c r="G4313"/>
      <c r="H4313"/>
      <c r="I4313"/>
    </row>
    <row r="4314" spans="2:9">
      <c r="B4314" s="255"/>
      <c r="C4314"/>
      <c r="D4314"/>
      <c r="E4314"/>
      <c r="F4314"/>
      <c r="G4314"/>
      <c r="H4314"/>
      <c r="I4314"/>
    </row>
    <row r="4315" spans="2:9">
      <c r="B4315" s="255"/>
      <c r="C4315"/>
      <c r="D4315"/>
      <c r="E4315"/>
      <c r="F4315"/>
      <c r="G4315"/>
      <c r="H4315"/>
      <c r="I4315"/>
    </row>
    <row r="4316" spans="2:9">
      <c r="B4316" s="255"/>
      <c r="C4316"/>
      <c r="D4316"/>
      <c r="E4316"/>
      <c r="F4316"/>
      <c r="G4316"/>
      <c r="H4316"/>
      <c r="I4316"/>
    </row>
    <row r="4317" spans="2:9">
      <c r="B4317" s="255"/>
      <c r="C4317"/>
      <c r="D4317"/>
      <c r="E4317"/>
      <c r="F4317"/>
      <c r="G4317"/>
      <c r="H4317"/>
      <c r="I4317"/>
    </row>
    <row r="4318" spans="2:9">
      <c r="B4318" s="255"/>
      <c r="C4318"/>
      <c r="D4318"/>
      <c r="E4318"/>
      <c r="F4318"/>
      <c r="G4318"/>
      <c r="H4318"/>
      <c r="I4318"/>
    </row>
    <row r="4319" spans="2:9">
      <c r="B4319" s="255"/>
      <c r="C4319"/>
      <c r="D4319"/>
      <c r="E4319"/>
      <c r="F4319"/>
      <c r="G4319"/>
      <c r="H4319"/>
      <c r="I4319"/>
    </row>
    <row r="4320" spans="2:9">
      <c r="B4320" s="255"/>
      <c r="C4320"/>
      <c r="D4320"/>
      <c r="E4320"/>
      <c r="F4320"/>
      <c r="G4320"/>
      <c r="H4320"/>
      <c r="I4320"/>
    </row>
    <row r="4321" spans="2:9">
      <c r="B4321" s="255"/>
      <c r="C4321"/>
      <c r="D4321"/>
      <c r="E4321"/>
      <c r="F4321"/>
      <c r="G4321"/>
      <c r="H4321"/>
      <c r="I4321"/>
    </row>
    <row r="4322" spans="2:9">
      <c r="B4322" s="255"/>
      <c r="C4322"/>
      <c r="D4322"/>
      <c r="E4322"/>
      <c r="F4322"/>
      <c r="G4322"/>
      <c r="H4322"/>
      <c r="I4322"/>
    </row>
    <row r="4323" spans="2:9">
      <c r="B4323" s="255"/>
      <c r="C4323"/>
      <c r="D4323"/>
      <c r="E4323"/>
      <c r="F4323"/>
      <c r="G4323"/>
      <c r="H4323"/>
      <c r="I4323"/>
    </row>
    <row r="4324" spans="2:9">
      <c r="B4324" s="255"/>
      <c r="C4324"/>
      <c r="D4324"/>
      <c r="E4324"/>
      <c r="F4324"/>
      <c r="G4324"/>
      <c r="H4324"/>
      <c r="I4324"/>
    </row>
    <row r="4325" spans="2:9">
      <c r="B4325" s="255"/>
      <c r="C4325"/>
      <c r="D4325"/>
      <c r="E4325"/>
      <c r="F4325"/>
      <c r="G4325"/>
      <c r="H4325"/>
      <c r="I4325"/>
    </row>
    <row r="4326" spans="2:9">
      <c r="B4326" s="255"/>
      <c r="C4326"/>
      <c r="D4326"/>
      <c r="E4326"/>
      <c r="F4326"/>
      <c r="G4326"/>
      <c r="H4326"/>
      <c r="I4326"/>
    </row>
    <row r="4327" spans="2:9">
      <c r="B4327" s="255"/>
      <c r="C4327"/>
      <c r="D4327"/>
      <c r="E4327"/>
      <c r="F4327"/>
      <c r="G4327"/>
      <c r="H4327"/>
      <c r="I4327"/>
    </row>
    <row r="4328" spans="2:9">
      <c r="B4328" s="255"/>
      <c r="C4328"/>
      <c r="D4328"/>
      <c r="E4328"/>
      <c r="F4328"/>
      <c r="G4328"/>
      <c r="H4328"/>
      <c r="I4328"/>
    </row>
    <row r="4329" spans="2:9">
      <c r="B4329" s="255"/>
      <c r="C4329"/>
      <c r="D4329"/>
      <c r="E4329"/>
      <c r="F4329"/>
      <c r="G4329"/>
      <c r="H4329"/>
      <c r="I4329"/>
    </row>
    <row r="4330" spans="2:9">
      <c r="B4330" s="255"/>
      <c r="C4330"/>
      <c r="D4330"/>
      <c r="E4330"/>
      <c r="F4330"/>
      <c r="G4330"/>
      <c r="H4330"/>
      <c r="I4330"/>
    </row>
    <row r="4331" spans="2:9">
      <c r="B4331" s="255"/>
      <c r="C4331"/>
      <c r="D4331"/>
      <c r="E4331"/>
      <c r="F4331"/>
      <c r="G4331"/>
      <c r="H4331"/>
      <c r="I4331"/>
    </row>
    <row r="4332" spans="2:9">
      <c r="B4332" s="255"/>
      <c r="C4332"/>
      <c r="D4332"/>
      <c r="E4332"/>
      <c r="F4332"/>
      <c r="G4332"/>
      <c r="H4332"/>
      <c r="I4332"/>
    </row>
    <row r="4333" spans="2:9">
      <c r="B4333" s="255"/>
      <c r="C4333"/>
      <c r="D4333"/>
      <c r="E4333"/>
      <c r="F4333"/>
      <c r="G4333"/>
      <c r="H4333"/>
      <c r="I4333"/>
    </row>
    <row r="4334" spans="2:9">
      <c r="B4334" s="255"/>
      <c r="C4334"/>
      <c r="D4334"/>
      <c r="E4334"/>
      <c r="F4334"/>
      <c r="G4334"/>
      <c r="H4334"/>
      <c r="I4334"/>
    </row>
    <row r="4335" spans="2:9">
      <c r="B4335" s="255"/>
      <c r="C4335"/>
      <c r="D4335"/>
      <c r="E4335"/>
      <c r="F4335"/>
      <c r="G4335"/>
      <c r="H4335"/>
      <c r="I4335"/>
    </row>
    <row r="4336" spans="2:9">
      <c r="B4336" s="255"/>
      <c r="C4336"/>
      <c r="D4336"/>
      <c r="E4336"/>
      <c r="F4336"/>
      <c r="G4336"/>
      <c r="H4336"/>
      <c r="I4336"/>
    </row>
    <row r="4337" spans="2:9">
      <c r="B4337" s="255"/>
      <c r="C4337"/>
      <c r="D4337"/>
      <c r="E4337"/>
      <c r="F4337"/>
      <c r="G4337"/>
      <c r="H4337"/>
      <c r="I4337"/>
    </row>
    <row r="4338" spans="2:9">
      <c r="B4338" s="255"/>
      <c r="C4338"/>
      <c r="D4338"/>
      <c r="E4338"/>
      <c r="F4338"/>
      <c r="G4338"/>
      <c r="H4338"/>
      <c r="I4338"/>
    </row>
    <row r="4339" spans="2:9">
      <c r="B4339" s="255"/>
      <c r="C4339"/>
      <c r="D4339"/>
      <c r="E4339"/>
      <c r="F4339"/>
      <c r="G4339"/>
      <c r="H4339"/>
      <c r="I4339"/>
    </row>
    <row r="4340" spans="2:9">
      <c r="B4340" s="255"/>
      <c r="C4340"/>
      <c r="D4340"/>
      <c r="E4340"/>
      <c r="F4340"/>
      <c r="G4340"/>
      <c r="H4340"/>
      <c r="I4340"/>
    </row>
    <row r="4341" spans="2:9">
      <c r="B4341" s="255"/>
      <c r="C4341"/>
      <c r="D4341"/>
      <c r="E4341"/>
      <c r="F4341"/>
      <c r="G4341"/>
      <c r="H4341"/>
      <c r="I4341"/>
    </row>
    <row r="4342" spans="2:9">
      <c r="B4342" s="255"/>
      <c r="C4342"/>
      <c r="D4342"/>
      <c r="E4342"/>
      <c r="F4342"/>
      <c r="G4342"/>
      <c r="H4342"/>
      <c r="I4342"/>
    </row>
    <row r="4343" spans="2:9">
      <c r="B4343" s="255"/>
      <c r="C4343"/>
      <c r="D4343"/>
      <c r="E4343"/>
      <c r="F4343"/>
      <c r="G4343"/>
      <c r="H4343"/>
      <c r="I4343"/>
    </row>
    <row r="4344" spans="2:9">
      <c r="B4344" s="255"/>
      <c r="C4344"/>
      <c r="D4344"/>
      <c r="E4344"/>
      <c r="F4344"/>
      <c r="G4344"/>
      <c r="H4344"/>
      <c r="I4344"/>
    </row>
    <row r="4345" spans="2:9">
      <c r="B4345" s="255"/>
      <c r="C4345"/>
      <c r="D4345"/>
      <c r="E4345"/>
      <c r="F4345"/>
      <c r="G4345"/>
      <c r="H4345"/>
      <c r="I4345"/>
    </row>
    <row r="4346" spans="2:9">
      <c r="B4346" s="255"/>
      <c r="C4346"/>
      <c r="D4346"/>
      <c r="E4346"/>
      <c r="F4346"/>
      <c r="G4346"/>
      <c r="H4346"/>
      <c r="I4346"/>
    </row>
    <row r="4347" spans="2:9">
      <c r="B4347" s="255"/>
      <c r="C4347"/>
      <c r="D4347"/>
      <c r="E4347"/>
      <c r="F4347"/>
      <c r="G4347"/>
      <c r="H4347"/>
      <c r="I4347"/>
    </row>
    <row r="4348" spans="2:9">
      <c r="B4348" s="255"/>
      <c r="C4348"/>
      <c r="D4348"/>
      <c r="E4348"/>
      <c r="F4348"/>
      <c r="G4348"/>
      <c r="H4348"/>
      <c r="I4348"/>
    </row>
    <row r="4349" spans="2:9">
      <c r="B4349" s="255"/>
      <c r="C4349"/>
      <c r="D4349"/>
      <c r="E4349"/>
      <c r="F4349"/>
      <c r="G4349"/>
      <c r="H4349"/>
      <c r="I4349"/>
    </row>
    <row r="4350" spans="2:9">
      <c r="B4350" s="255"/>
      <c r="C4350"/>
      <c r="D4350"/>
      <c r="E4350"/>
      <c r="F4350"/>
      <c r="G4350"/>
      <c r="H4350"/>
      <c r="I4350"/>
    </row>
    <row r="4351" spans="2:9">
      <c r="B4351" s="255"/>
      <c r="C4351"/>
      <c r="D4351"/>
      <c r="E4351"/>
      <c r="F4351"/>
      <c r="G4351"/>
      <c r="H4351"/>
      <c r="I4351"/>
    </row>
    <row r="4352" spans="2:9">
      <c r="B4352" s="255"/>
      <c r="C4352"/>
      <c r="D4352"/>
      <c r="E4352"/>
      <c r="F4352"/>
      <c r="G4352"/>
      <c r="H4352"/>
      <c r="I4352"/>
    </row>
    <row r="4353" spans="2:9">
      <c r="B4353" s="255"/>
      <c r="C4353"/>
      <c r="D4353"/>
      <c r="E4353"/>
      <c r="F4353"/>
      <c r="G4353"/>
      <c r="H4353"/>
      <c r="I4353"/>
    </row>
    <row r="4354" spans="2:9">
      <c r="B4354" s="255"/>
      <c r="C4354"/>
      <c r="D4354"/>
      <c r="E4354"/>
      <c r="F4354"/>
      <c r="G4354"/>
      <c r="H4354"/>
      <c r="I4354"/>
    </row>
    <row r="4355" spans="2:9">
      <c r="B4355" s="255"/>
      <c r="C4355"/>
      <c r="D4355"/>
      <c r="E4355"/>
      <c r="F4355"/>
      <c r="G4355"/>
      <c r="H4355"/>
      <c r="I4355"/>
    </row>
    <row r="4356" spans="2:9">
      <c r="B4356" s="255"/>
      <c r="C4356"/>
      <c r="D4356"/>
      <c r="E4356"/>
      <c r="F4356"/>
      <c r="G4356"/>
      <c r="H4356"/>
      <c r="I4356"/>
    </row>
    <row r="4357" spans="2:9">
      <c r="B4357" s="255"/>
      <c r="C4357"/>
      <c r="D4357"/>
      <c r="E4357"/>
      <c r="F4357"/>
      <c r="G4357"/>
      <c r="H4357"/>
      <c r="I4357"/>
    </row>
    <row r="4358" spans="2:9">
      <c r="B4358" s="255"/>
      <c r="C4358"/>
      <c r="D4358"/>
      <c r="E4358"/>
      <c r="F4358"/>
      <c r="G4358"/>
      <c r="H4358"/>
      <c r="I4358"/>
    </row>
    <row r="4359" spans="2:9">
      <c r="B4359" s="255"/>
      <c r="C4359"/>
      <c r="D4359"/>
      <c r="E4359"/>
      <c r="F4359"/>
      <c r="G4359"/>
      <c r="H4359"/>
      <c r="I4359"/>
    </row>
    <row r="4360" spans="2:9">
      <c r="B4360" s="255"/>
      <c r="C4360"/>
      <c r="D4360"/>
      <c r="E4360"/>
      <c r="F4360"/>
      <c r="G4360"/>
      <c r="H4360"/>
      <c r="I4360"/>
    </row>
    <row r="4361" spans="2:9">
      <c r="B4361" s="255"/>
      <c r="C4361"/>
      <c r="D4361"/>
      <c r="E4361"/>
      <c r="F4361"/>
      <c r="G4361"/>
      <c r="H4361"/>
      <c r="I4361"/>
    </row>
    <row r="4362" spans="2:9">
      <c r="B4362" s="255"/>
      <c r="C4362"/>
      <c r="D4362"/>
      <c r="E4362"/>
      <c r="F4362"/>
      <c r="G4362"/>
      <c r="H4362"/>
      <c r="I4362"/>
    </row>
    <row r="4363" spans="2:9">
      <c r="B4363" s="255"/>
      <c r="C4363"/>
      <c r="D4363"/>
      <c r="E4363"/>
      <c r="F4363"/>
      <c r="G4363"/>
      <c r="H4363"/>
      <c r="I4363"/>
    </row>
    <row r="4364" spans="2:9">
      <c r="B4364" s="255"/>
      <c r="C4364"/>
      <c r="D4364"/>
      <c r="E4364"/>
      <c r="F4364"/>
      <c r="G4364"/>
      <c r="H4364"/>
      <c r="I4364"/>
    </row>
    <row r="4365" spans="2:9">
      <c r="B4365" s="255"/>
      <c r="C4365"/>
      <c r="D4365"/>
      <c r="E4365"/>
      <c r="F4365"/>
      <c r="G4365"/>
      <c r="H4365"/>
      <c r="I4365"/>
    </row>
    <row r="4366" spans="2:9">
      <c r="B4366" s="255"/>
      <c r="C4366"/>
      <c r="D4366"/>
      <c r="E4366"/>
      <c r="F4366"/>
      <c r="G4366"/>
      <c r="H4366"/>
      <c r="I4366"/>
    </row>
    <row r="4367" spans="2:9">
      <c r="B4367" s="255"/>
      <c r="C4367"/>
      <c r="D4367"/>
      <c r="E4367"/>
      <c r="F4367"/>
      <c r="G4367"/>
      <c r="H4367"/>
      <c r="I4367"/>
    </row>
    <row r="4368" spans="2:9">
      <c r="B4368" s="255"/>
      <c r="C4368"/>
      <c r="D4368"/>
      <c r="E4368"/>
      <c r="F4368"/>
      <c r="G4368"/>
      <c r="H4368"/>
      <c r="I4368"/>
    </row>
    <row r="4369" spans="2:9">
      <c r="B4369" s="255"/>
      <c r="C4369"/>
      <c r="D4369"/>
      <c r="E4369"/>
      <c r="F4369"/>
      <c r="G4369"/>
      <c r="H4369"/>
      <c r="I4369"/>
    </row>
    <row r="4370" spans="2:9">
      <c r="B4370" s="255"/>
      <c r="C4370"/>
      <c r="D4370"/>
      <c r="E4370"/>
      <c r="F4370"/>
      <c r="G4370"/>
      <c r="H4370"/>
      <c r="I4370"/>
    </row>
    <row r="4371" spans="2:9">
      <c r="B4371" s="255"/>
      <c r="C4371"/>
      <c r="D4371"/>
      <c r="E4371"/>
      <c r="F4371"/>
      <c r="G4371"/>
      <c r="H4371"/>
      <c r="I4371"/>
    </row>
    <row r="4372" spans="2:9">
      <c r="B4372" s="255"/>
      <c r="C4372"/>
      <c r="D4372"/>
      <c r="E4372"/>
      <c r="F4372"/>
      <c r="G4372"/>
      <c r="H4372"/>
      <c r="I4372"/>
    </row>
    <row r="4373" spans="2:9">
      <c r="B4373" s="255"/>
      <c r="C4373"/>
      <c r="D4373"/>
      <c r="E4373"/>
      <c r="F4373"/>
      <c r="G4373"/>
      <c r="H4373"/>
      <c r="I4373"/>
    </row>
    <row r="4374" spans="2:9">
      <c r="B4374" s="255"/>
      <c r="C4374"/>
      <c r="D4374"/>
      <c r="E4374"/>
      <c r="F4374"/>
      <c r="G4374"/>
      <c r="H4374"/>
      <c r="I4374"/>
    </row>
    <row r="4375" spans="2:9">
      <c r="B4375" s="255"/>
      <c r="C4375"/>
      <c r="D4375"/>
      <c r="E4375"/>
      <c r="F4375"/>
      <c r="G4375"/>
      <c r="H4375"/>
      <c r="I4375"/>
    </row>
    <row r="4376" spans="2:9">
      <c r="B4376" s="255"/>
      <c r="C4376"/>
      <c r="D4376"/>
      <c r="E4376"/>
      <c r="F4376"/>
      <c r="G4376"/>
      <c r="H4376"/>
      <c r="I4376"/>
    </row>
    <row r="4377" spans="2:9">
      <c r="B4377" s="255"/>
      <c r="C4377"/>
      <c r="D4377"/>
      <c r="E4377"/>
      <c r="F4377"/>
      <c r="G4377"/>
      <c r="H4377"/>
      <c r="I4377"/>
    </row>
    <row r="4378" spans="2:9">
      <c r="B4378" s="255"/>
      <c r="C4378"/>
      <c r="D4378"/>
      <c r="E4378"/>
      <c r="F4378"/>
      <c r="G4378"/>
      <c r="H4378"/>
      <c r="I4378"/>
    </row>
    <row r="4379" spans="2:9">
      <c r="B4379" s="255"/>
      <c r="C4379"/>
      <c r="D4379"/>
      <c r="E4379"/>
      <c r="F4379"/>
      <c r="G4379"/>
      <c r="H4379"/>
      <c r="I4379"/>
    </row>
    <row r="4380" spans="2:9">
      <c r="B4380" s="255"/>
      <c r="C4380"/>
      <c r="D4380"/>
      <c r="E4380"/>
      <c r="F4380"/>
      <c r="G4380"/>
      <c r="H4380"/>
      <c r="I4380"/>
    </row>
    <row r="4381" spans="2:9">
      <c r="B4381" s="255"/>
      <c r="C4381"/>
      <c r="D4381"/>
      <c r="E4381"/>
      <c r="F4381"/>
      <c r="G4381"/>
      <c r="H4381"/>
      <c r="I4381"/>
    </row>
    <row r="4382" spans="2:9">
      <c r="B4382" s="255"/>
      <c r="C4382"/>
      <c r="D4382"/>
      <c r="E4382"/>
      <c r="F4382"/>
      <c r="G4382"/>
      <c r="H4382"/>
      <c r="I4382"/>
    </row>
    <row r="4383" spans="2:9">
      <c r="B4383" s="255"/>
      <c r="C4383"/>
      <c r="D4383"/>
      <c r="E4383"/>
      <c r="F4383"/>
      <c r="G4383"/>
      <c r="H4383"/>
      <c r="I4383"/>
    </row>
    <row r="4384" spans="2:9">
      <c r="B4384" s="255"/>
      <c r="C4384"/>
      <c r="D4384"/>
      <c r="E4384"/>
      <c r="F4384"/>
      <c r="G4384"/>
      <c r="H4384"/>
      <c r="I4384"/>
    </row>
    <row r="4385" spans="2:9">
      <c r="B4385" s="255"/>
      <c r="C4385"/>
      <c r="D4385"/>
      <c r="E4385"/>
      <c r="F4385"/>
      <c r="G4385"/>
      <c r="H4385"/>
      <c r="I4385"/>
    </row>
    <row r="4386" spans="2:9">
      <c r="B4386" s="255"/>
      <c r="C4386"/>
      <c r="D4386"/>
      <c r="E4386"/>
      <c r="F4386"/>
      <c r="G4386"/>
      <c r="H4386"/>
      <c r="I4386"/>
    </row>
    <row r="4387" spans="2:9">
      <c r="B4387" s="255"/>
      <c r="C4387"/>
      <c r="D4387"/>
      <c r="E4387"/>
      <c r="F4387"/>
      <c r="G4387"/>
      <c r="H4387"/>
      <c r="I4387"/>
    </row>
    <row r="4388" spans="2:9">
      <c r="B4388" s="255"/>
      <c r="C4388"/>
      <c r="D4388"/>
      <c r="E4388"/>
      <c r="F4388"/>
      <c r="G4388"/>
      <c r="H4388"/>
      <c r="I4388"/>
    </row>
    <row r="4389" spans="2:9">
      <c r="B4389" s="255"/>
      <c r="C4389"/>
      <c r="D4389"/>
      <c r="E4389"/>
      <c r="F4389"/>
      <c r="G4389"/>
      <c r="H4389"/>
      <c r="I4389"/>
    </row>
    <row r="4390" spans="2:9">
      <c r="B4390" s="255"/>
      <c r="C4390"/>
      <c r="D4390"/>
      <c r="E4390"/>
      <c r="F4390"/>
      <c r="G4390"/>
      <c r="H4390"/>
      <c r="I4390"/>
    </row>
    <row r="4391" spans="2:9">
      <c r="B4391" s="255"/>
      <c r="C4391"/>
      <c r="D4391"/>
      <c r="E4391"/>
      <c r="F4391"/>
      <c r="G4391"/>
      <c r="H4391"/>
      <c r="I4391"/>
    </row>
    <row r="4392" spans="2:9">
      <c r="B4392" s="255"/>
      <c r="C4392"/>
      <c r="D4392"/>
      <c r="E4392"/>
      <c r="F4392"/>
      <c r="G4392"/>
      <c r="H4392"/>
      <c r="I4392"/>
    </row>
    <row r="4393" spans="2:9">
      <c r="B4393" s="255"/>
      <c r="C4393"/>
      <c r="D4393"/>
      <c r="E4393"/>
      <c r="F4393"/>
      <c r="G4393"/>
      <c r="H4393"/>
      <c r="I4393"/>
    </row>
    <row r="4394" spans="2:9">
      <c r="B4394" s="255"/>
      <c r="C4394"/>
      <c r="D4394"/>
      <c r="E4394"/>
      <c r="F4394"/>
      <c r="G4394"/>
      <c r="H4394"/>
      <c r="I4394"/>
    </row>
    <row r="4395" spans="2:9">
      <c r="B4395" s="255"/>
      <c r="C4395"/>
      <c r="D4395"/>
      <c r="E4395"/>
      <c r="F4395"/>
      <c r="G4395"/>
      <c r="H4395"/>
      <c r="I4395"/>
    </row>
    <row r="4396" spans="2:9">
      <c r="B4396" s="255"/>
      <c r="C4396"/>
      <c r="D4396"/>
      <c r="E4396"/>
      <c r="F4396"/>
      <c r="G4396"/>
      <c r="H4396"/>
      <c r="I4396"/>
    </row>
    <row r="4397" spans="2:9">
      <c r="B4397" s="255"/>
      <c r="C4397"/>
      <c r="D4397"/>
      <c r="E4397"/>
      <c r="F4397"/>
      <c r="G4397"/>
      <c r="H4397"/>
      <c r="I4397"/>
    </row>
    <row r="4398" spans="2:9">
      <c r="B4398" s="255"/>
      <c r="C4398"/>
      <c r="D4398"/>
      <c r="E4398"/>
      <c r="F4398"/>
      <c r="G4398"/>
      <c r="H4398"/>
      <c r="I4398"/>
    </row>
    <row r="4399" spans="2:9">
      <c r="B4399" s="255"/>
      <c r="C4399"/>
      <c r="D4399"/>
      <c r="E4399"/>
      <c r="F4399"/>
      <c r="G4399"/>
      <c r="H4399"/>
      <c r="I4399"/>
    </row>
    <row r="4400" spans="2:9">
      <c r="B4400" s="255"/>
      <c r="C4400"/>
      <c r="D4400"/>
      <c r="E4400"/>
      <c r="F4400"/>
      <c r="G4400"/>
      <c r="H4400"/>
      <c r="I4400"/>
    </row>
    <row r="4401" spans="2:9">
      <c r="B4401" s="255"/>
      <c r="C4401"/>
      <c r="D4401"/>
      <c r="E4401"/>
      <c r="F4401"/>
      <c r="G4401"/>
      <c r="H4401"/>
      <c r="I4401"/>
    </row>
    <row r="4402" spans="2:9">
      <c r="B4402" s="255"/>
      <c r="C4402"/>
      <c r="D4402"/>
      <c r="E4402"/>
      <c r="F4402"/>
      <c r="G4402"/>
      <c r="H4402"/>
      <c r="I4402"/>
    </row>
    <row r="4403" spans="2:9">
      <c r="B4403" s="255"/>
      <c r="C4403"/>
      <c r="D4403"/>
      <c r="E4403"/>
      <c r="F4403"/>
      <c r="G4403"/>
      <c r="H4403"/>
      <c r="I4403"/>
    </row>
    <row r="4404" spans="2:9">
      <c r="B4404" s="255"/>
      <c r="C4404"/>
      <c r="D4404"/>
      <c r="E4404"/>
      <c r="F4404"/>
      <c r="G4404"/>
      <c r="H4404"/>
      <c r="I4404"/>
    </row>
    <row r="4405" spans="2:9">
      <c r="B4405" s="255"/>
      <c r="C4405"/>
      <c r="D4405"/>
      <c r="E4405"/>
      <c r="F4405"/>
      <c r="G4405"/>
      <c r="H4405"/>
      <c r="I4405"/>
    </row>
    <row r="4406" spans="2:9">
      <c r="B4406" s="255"/>
      <c r="C4406"/>
      <c r="D4406"/>
      <c r="E4406"/>
      <c r="F4406"/>
      <c r="G4406"/>
      <c r="H4406"/>
      <c r="I4406"/>
    </row>
    <row r="4407" spans="2:9">
      <c r="B4407" s="255"/>
      <c r="C4407"/>
      <c r="D4407"/>
      <c r="E4407"/>
      <c r="F4407"/>
      <c r="G4407"/>
      <c r="H4407"/>
      <c r="I4407"/>
    </row>
    <row r="4408" spans="2:9">
      <c r="B4408" s="255"/>
      <c r="C4408"/>
      <c r="D4408"/>
      <c r="E4408"/>
      <c r="F4408"/>
      <c r="G4408"/>
      <c r="H4408"/>
      <c r="I4408"/>
    </row>
    <row r="4409" spans="2:9">
      <c r="B4409" s="255"/>
      <c r="C4409"/>
      <c r="D4409"/>
      <c r="E4409"/>
      <c r="F4409"/>
      <c r="G4409"/>
      <c r="H4409"/>
      <c r="I4409"/>
    </row>
    <row r="4410" spans="2:9">
      <c r="B4410" s="255"/>
      <c r="C4410"/>
      <c r="D4410"/>
      <c r="E4410"/>
      <c r="F4410"/>
      <c r="G4410"/>
      <c r="H4410"/>
      <c r="I4410"/>
    </row>
    <row r="4411" spans="2:9">
      <c r="B4411" s="255"/>
      <c r="C4411"/>
      <c r="D4411"/>
      <c r="E4411"/>
      <c r="F4411"/>
      <c r="G4411"/>
      <c r="H4411"/>
      <c r="I4411"/>
    </row>
    <row r="4412" spans="2:9">
      <c r="B4412" s="255"/>
      <c r="C4412"/>
      <c r="D4412"/>
      <c r="E4412"/>
      <c r="F4412"/>
      <c r="G4412"/>
      <c r="H4412"/>
      <c r="I4412"/>
    </row>
    <row r="4413" spans="2:9">
      <c r="B4413" s="255"/>
      <c r="C4413"/>
      <c r="D4413"/>
      <c r="E4413"/>
      <c r="F4413"/>
      <c r="G4413"/>
      <c r="H4413"/>
      <c r="I4413"/>
    </row>
    <row r="4414" spans="2:9">
      <c r="B4414" s="255"/>
      <c r="C4414"/>
      <c r="D4414"/>
      <c r="E4414"/>
      <c r="F4414"/>
      <c r="G4414"/>
      <c r="H4414"/>
      <c r="I4414"/>
    </row>
    <row r="4415" spans="2:9">
      <c r="B4415" s="255"/>
      <c r="C4415"/>
      <c r="D4415"/>
      <c r="E4415"/>
      <c r="F4415"/>
      <c r="G4415"/>
      <c r="H4415"/>
      <c r="I4415"/>
    </row>
    <row r="4416" spans="2:9">
      <c r="B4416" s="255"/>
      <c r="C4416"/>
      <c r="D4416"/>
      <c r="E4416"/>
      <c r="F4416"/>
      <c r="G4416"/>
      <c r="H4416"/>
      <c r="I4416"/>
    </row>
    <row r="4417" spans="2:9">
      <c r="B4417" s="255"/>
      <c r="C4417"/>
      <c r="D4417"/>
      <c r="E4417"/>
      <c r="F4417"/>
      <c r="G4417"/>
      <c r="H4417"/>
      <c r="I4417"/>
    </row>
    <row r="4418" spans="2:9">
      <c r="B4418" s="255"/>
      <c r="C4418"/>
      <c r="D4418"/>
      <c r="E4418"/>
      <c r="F4418"/>
      <c r="G4418"/>
      <c r="H4418"/>
      <c r="I4418"/>
    </row>
    <row r="4419" spans="2:9">
      <c r="B4419" s="255"/>
      <c r="C4419"/>
      <c r="D4419"/>
      <c r="E4419"/>
      <c r="F4419"/>
      <c r="G4419"/>
      <c r="H4419"/>
      <c r="I4419"/>
    </row>
    <row r="4420" spans="2:9">
      <c r="B4420" s="255"/>
      <c r="C4420"/>
      <c r="D4420"/>
      <c r="E4420"/>
      <c r="F4420"/>
      <c r="G4420"/>
      <c r="H4420"/>
      <c r="I4420"/>
    </row>
    <row r="4421" spans="2:9">
      <c r="B4421" s="255"/>
      <c r="C4421"/>
      <c r="D4421"/>
      <c r="E4421"/>
      <c r="F4421"/>
      <c r="G4421"/>
      <c r="H4421"/>
      <c r="I4421"/>
    </row>
    <row r="4422" spans="2:9">
      <c r="B4422" s="255"/>
      <c r="C4422"/>
      <c r="D4422"/>
      <c r="E4422"/>
      <c r="F4422"/>
      <c r="G4422"/>
      <c r="H4422"/>
      <c r="I4422"/>
    </row>
    <row r="4423" spans="2:9">
      <c r="B4423" s="255"/>
      <c r="C4423"/>
      <c r="D4423"/>
      <c r="E4423"/>
      <c r="F4423"/>
      <c r="G4423"/>
      <c r="H4423"/>
      <c r="I4423"/>
    </row>
    <row r="4424" spans="2:9">
      <c r="B4424" s="255"/>
      <c r="C4424"/>
      <c r="D4424"/>
      <c r="E4424"/>
      <c r="F4424"/>
      <c r="G4424"/>
      <c r="H4424"/>
      <c r="I4424"/>
    </row>
    <row r="4425" spans="2:9">
      <c r="B4425" s="255"/>
      <c r="C4425"/>
      <c r="D4425"/>
      <c r="E4425"/>
      <c r="F4425"/>
      <c r="G4425"/>
      <c r="H4425"/>
      <c r="I4425"/>
    </row>
    <row r="4426" spans="2:9">
      <c r="B4426" s="255"/>
      <c r="C4426"/>
      <c r="D4426"/>
      <c r="E4426"/>
      <c r="F4426"/>
      <c r="G4426"/>
      <c r="H4426"/>
      <c r="I4426"/>
    </row>
    <row r="4427" spans="2:9">
      <c r="B4427" s="255"/>
      <c r="C4427"/>
      <c r="D4427"/>
      <c r="E4427"/>
      <c r="F4427"/>
      <c r="G4427"/>
      <c r="H4427"/>
      <c r="I4427"/>
    </row>
    <row r="4428" spans="2:9">
      <c r="B4428" s="255"/>
      <c r="C4428"/>
      <c r="D4428"/>
      <c r="E4428"/>
      <c r="F4428"/>
      <c r="G4428"/>
      <c r="H4428"/>
      <c r="I4428"/>
    </row>
    <row r="4429" spans="2:9">
      <c r="B4429" s="255"/>
      <c r="C4429"/>
      <c r="D4429"/>
      <c r="E4429"/>
      <c r="F4429"/>
      <c r="G4429"/>
      <c r="H4429"/>
      <c r="I4429"/>
    </row>
    <row r="4430" spans="2:9">
      <c r="B4430" s="255"/>
      <c r="C4430"/>
      <c r="D4430"/>
      <c r="E4430"/>
      <c r="F4430"/>
      <c r="G4430"/>
      <c r="H4430"/>
      <c r="I4430"/>
    </row>
    <row r="4431" spans="2:9">
      <c r="B4431" s="255"/>
      <c r="C4431"/>
      <c r="D4431"/>
      <c r="E4431"/>
      <c r="F4431"/>
      <c r="G4431"/>
      <c r="H4431"/>
      <c r="I4431"/>
    </row>
    <row r="4432" spans="2:9">
      <c r="B4432" s="255"/>
      <c r="C4432"/>
      <c r="D4432"/>
      <c r="E4432"/>
      <c r="F4432"/>
      <c r="G4432"/>
      <c r="H4432"/>
      <c r="I4432"/>
    </row>
    <row r="4433" spans="2:9">
      <c r="B4433" s="255"/>
      <c r="C4433"/>
      <c r="D4433"/>
      <c r="E4433"/>
      <c r="F4433"/>
      <c r="G4433"/>
      <c r="H4433"/>
      <c r="I4433"/>
    </row>
    <row r="4434" spans="2:9">
      <c r="B4434" s="255"/>
      <c r="C4434"/>
      <c r="D4434"/>
      <c r="E4434"/>
      <c r="F4434"/>
      <c r="G4434"/>
      <c r="H4434"/>
      <c r="I4434"/>
    </row>
    <row r="4435" spans="2:9">
      <c r="B4435" s="255"/>
      <c r="C4435"/>
      <c r="D4435"/>
      <c r="E4435"/>
      <c r="F4435"/>
      <c r="G4435"/>
      <c r="H4435"/>
      <c r="I4435"/>
    </row>
    <row r="4436" spans="2:9">
      <c r="B4436" s="255"/>
      <c r="C4436"/>
      <c r="D4436"/>
      <c r="E4436"/>
      <c r="F4436"/>
      <c r="G4436"/>
      <c r="H4436"/>
      <c r="I4436"/>
    </row>
    <row r="4437" spans="2:9">
      <c r="B4437" s="255"/>
      <c r="C4437"/>
      <c r="D4437"/>
      <c r="E4437"/>
      <c r="F4437"/>
      <c r="G4437"/>
      <c r="H4437"/>
      <c r="I4437"/>
    </row>
    <row r="4438" spans="2:9">
      <c r="B4438" s="255"/>
      <c r="C4438"/>
      <c r="D4438"/>
      <c r="E4438"/>
      <c r="F4438"/>
      <c r="G4438"/>
      <c r="H4438"/>
      <c r="I4438"/>
    </row>
    <row r="4439" spans="2:9">
      <c r="B4439" s="255"/>
      <c r="C4439"/>
      <c r="D4439"/>
      <c r="E4439"/>
      <c r="F4439"/>
      <c r="G4439"/>
      <c r="H4439"/>
      <c r="I4439"/>
    </row>
    <row r="4440" spans="2:9">
      <c r="B4440" s="255"/>
      <c r="C4440"/>
      <c r="D4440"/>
      <c r="E4440"/>
      <c r="F4440"/>
      <c r="G4440"/>
      <c r="H4440"/>
      <c r="I4440"/>
    </row>
    <row r="4441" spans="2:9">
      <c r="B4441" s="255"/>
      <c r="C4441"/>
      <c r="D4441"/>
      <c r="E4441"/>
      <c r="F4441"/>
      <c r="G4441"/>
      <c r="H4441"/>
      <c r="I4441"/>
    </row>
    <row r="4442" spans="2:9">
      <c r="B4442" s="255"/>
      <c r="C4442"/>
      <c r="D4442"/>
      <c r="E4442"/>
      <c r="F4442"/>
      <c r="G4442"/>
      <c r="H4442"/>
      <c r="I4442"/>
    </row>
    <row r="4443" spans="2:9">
      <c r="B4443" s="255"/>
      <c r="C4443"/>
      <c r="D4443"/>
      <c r="E4443"/>
      <c r="F4443"/>
      <c r="G4443"/>
      <c r="H4443"/>
      <c r="I4443"/>
    </row>
    <row r="4444" spans="2:9">
      <c r="B4444" s="255"/>
      <c r="C4444"/>
      <c r="D4444"/>
      <c r="E4444"/>
      <c r="F4444"/>
      <c r="G4444"/>
      <c r="H4444"/>
      <c r="I4444"/>
    </row>
    <row r="4445" spans="2:9">
      <c r="B4445" s="255"/>
      <c r="C4445"/>
      <c r="D4445"/>
      <c r="E4445"/>
      <c r="F4445"/>
      <c r="G4445"/>
      <c r="H4445"/>
      <c r="I4445"/>
    </row>
    <row r="4446" spans="2:9">
      <c r="B4446" s="255"/>
      <c r="C4446"/>
      <c r="D4446"/>
      <c r="E4446"/>
      <c r="F4446"/>
      <c r="G4446"/>
      <c r="H4446"/>
      <c r="I4446"/>
    </row>
    <row r="4447" spans="2:9">
      <c r="B4447" s="255"/>
      <c r="C4447"/>
      <c r="D4447"/>
      <c r="E4447"/>
      <c r="F4447"/>
      <c r="G4447"/>
      <c r="H4447"/>
      <c r="I4447"/>
    </row>
    <row r="4448" spans="2:9">
      <c r="B4448" s="255"/>
      <c r="C4448"/>
      <c r="D4448"/>
      <c r="E4448"/>
      <c r="F4448"/>
      <c r="G4448"/>
      <c r="H4448"/>
      <c r="I4448"/>
    </row>
    <row r="4449" spans="2:9">
      <c r="B4449" s="255"/>
      <c r="C4449"/>
      <c r="D4449"/>
      <c r="E4449"/>
      <c r="F4449"/>
      <c r="G4449"/>
      <c r="H4449"/>
      <c r="I4449"/>
    </row>
    <row r="4450" spans="2:9">
      <c r="B4450" s="255"/>
      <c r="C4450"/>
      <c r="D4450"/>
      <c r="E4450"/>
      <c r="F4450"/>
      <c r="G4450"/>
      <c r="H4450"/>
      <c r="I4450"/>
    </row>
    <row r="4451" spans="2:9">
      <c r="B4451" s="255"/>
      <c r="C4451"/>
      <c r="D4451"/>
      <c r="E4451"/>
      <c r="F4451"/>
      <c r="G4451"/>
      <c r="H4451"/>
      <c r="I4451"/>
    </row>
    <row r="4452" spans="2:9">
      <c r="B4452" s="255"/>
      <c r="C4452"/>
      <c r="D4452"/>
      <c r="E4452"/>
      <c r="F4452"/>
      <c r="G4452"/>
      <c r="H4452"/>
      <c r="I4452"/>
    </row>
    <row r="4453" spans="2:9">
      <c r="B4453" s="255"/>
      <c r="C4453"/>
      <c r="D4453"/>
      <c r="E4453"/>
      <c r="F4453"/>
      <c r="G4453"/>
      <c r="H4453"/>
      <c r="I4453"/>
    </row>
    <row r="4454" spans="2:9">
      <c r="B4454" s="255"/>
      <c r="C4454"/>
      <c r="D4454"/>
      <c r="E4454"/>
      <c r="F4454"/>
      <c r="G4454"/>
      <c r="H4454"/>
      <c r="I4454"/>
    </row>
    <row r="4455" spans="2:9">
      <c r="B4455" s="255"/>
      <c r="C4455"/>
      <c r="D4455"/>
      <c r="E4455"/>
      <c r="F4455"/>
      <c r="G4455"/>
      <c r="H4455"/>
      <c r="I4455"/>
    </row>
    <row r="4456" spans="2:9">
      <c r="B4456" s="255"/>
      <c r="C4456"/>
      <c r="D4456"/>
      <c r="E4456"/>
      <c r="F4456"/>
      <c r="G4456"/>
      <c r="H4456"/>
      <c r="I4456"/>
    </row>
    <row r="4457" spans="2:9">
      <c r="B4457" s="255"/>
      <c r="C4457"/>
      <c r="D4457"/>
      <c r="E4457"/>
      <c r="F4457"/>
      <c r="G4457"/>
      <c r="H4457"/>
      <c r="I4457"/>
    </row>
    <row r="4458" spans="2:9">
      <c r="B4458" s="255"/>
      <c r="C4458"/>
      <c r="D4458"/>
      <c r="E4458"/>
      <c r="F4458"/>
      <c r="G4458"/>
      <c r="H4458"/>
      <c r="I4458"/>
    </row>
    <row r="4459" spans="2:9">
      <c r="B4459" s="255"/>
      <c r="C4459"/>
      <c r="D4459"/>
      <c r="E4459"/>
      <c r="F4459"/>
      <c r="G4459"/>
      <c r="H4459"/>
      <c r="I4459"/>
    </row>
    <row r="4460" spans="2:9">
      <c r="B4460" s="255"/>
      <c r="C4460"/>
      <c r="D4460"/>
      <c r="E4460"/>
      <c r="F4460"/>
      <c r="G4460"/>
      <c r="H4460"/>
      <c r="I4460"/>
    </row>
    <row r="4461" spans="2:9">
      <c r="B4461" s="255"/>
      <c r="C4461"/>
      <c r="D4461"/>
      <c r="E4461"/>
      <c r="F4461"/>
      <c r="G4461"/>
      <c r="H4461"/>
      <c r="I4461"/>
    </row>
    <row r="4462" spans="2:9">
      <c r="B4462" s="255"/>
      <c r="C4462"/>
      <c r="D4462"/>
      <c r="E4462"/>
      <c r="F4462"/>
      <c r="G4462"/>
      <c r="H4462"/>
      <c r="I4462"/>
    </row>
    <row r="4463" spans="2:9">
      <c r="B4463" s="255"/>
      <c r="C4463"/>
      <c r="D4463"/>
      <c r="E4463"/>
      <c r="F4463"/>
      <c r="G4463"/>
      <c r="H4463"/>
      <c r="I4463"/>
    </row>
    <row r="4464" spans="2:9">
      <c r="B4464" s="255"/>
      <c r="C4464"/>
      <c r="D4464"/>
      <c r="E4464"/>
      <c r="F4464"/>
      <c r="G4464"/>
      <c r="H4464"/>
      <c r="I4464"/>
    </row>
    <row r="4465" spans="2:9">
      <c r="B4465" s="255"/>
      <c r="C4465"/>
      <c r="D4465"/>
      <c r="E4465"/>
      <c r="F4465"/>
      <c r="G4465"/>
      <c r="H4465"/>
      <c r="I4465"/>
    </row>
    <row r="4466" spans="2:9">
      <c r="B4466" s="255"/>
      <c r="C4466"/>
      <c r="D4466"/>
      <c r="E4466"/>
      <c r="F4466"/>
      <c r="G4466"/>
      <c r="H4466"/>
      <c r="I4466"/>
    </row>
    <row r="4467" spans="2:9">
      <c r="B4467" s="255"/>
      <c r="C4467"/>
      <c r="D4467"/>
      <c r="E4467"/>
      <c r="F4467"/>
      <c r="G4467"/>
      <c r="H4467"/>
      <c r="I4467"/>
    </row>
    <row r="4468" spans="2:9">
      <c r="B4468" s="255"/>
      <c r="C4468"/>
      <c r="D4468"/>
      <c r="E4468"/>
      <c r="F4468"/>
      <c r="G4468"/>
      <c r="H4468"/>
      <c r="I4468"/>
    </row>
    <row r="4469" spans="2:9">
      <c r="B4469" s="255"/>
      <c r="C4469"/>
      <c r="D4469"/>
      <c r="E4469"/>
      <c r="F4469"/>
      <c r="G4469"/>
      <c r="H4469"/>
      <c r="I4469"/>
    </row>
    <row r="4470" spans="2:9">
      <c r="B4470" s="255"/>
      <c r="C4470"/>
      <c r="D4470"/>
      <c r="E4470"/>
      <c r="F4470"/>
      <c r="G4470"/>
      <c r="H4470"/>
      <c r="I4470"/>
    </row>
    <row r="4471" spans="2:9">
      <c r="B4471" s="255"/>
      <c r="C4471"/>
      <c r="D4471"/>
      <c r="E4471"/>
      <c r="F4471"/>
      <c r="G4471"/>
      <c r="H4471"/>
      <c r="I4471"/>
    </row>
    <row r="4472" spans="2:9">
      <c r="B4472" s="255"/>
      <c r="C4472"/>
      <c r="D4472"/>
      <c r="E4472"/>
      <c r="F4472"/>
      <c r="G4472"/>
      <c r="H4472"/>
      <c r="I4472"/>
    </row>
    <row r="4473" spans="2:9">
      <c r="B4473" s="255"/>
      <c r="C4473"/>
      <c r="D4473"/>
      <c r="E4473"/>
      <c r="F4473"/>
      <c r="G4473"/>
      <c r="H4473"/>
      <c r="I4473"/>
    </row>
    <row r="4474" spans="2:9">
      <c r="B4474" s="255"/>
      <c r="C4474"/>
      <c r="D4474"/>
      <c r="E4474"/>
      <c r="F4474"/>
      <c r="G4474"/>
      <c r="H4474"/>
      <c r="I4474"/>
    </row>
    <row r="4475" spans="2:9">
      <c r="B4475" s="255"/>
      <c r="C4475"/>
      <c r="D4475"/>
      <c r="E4475"/>
      <c r="F4475"/>
      <c r="G4475"/>
      <c r="H4475"/>
      <c r="I4475"/>
    </row>
    <row r="4476" spans="2:9">
      <c r="B4476" s="255"/>
      <c r="C4476"/>
      <c r="D4476"/>
      <c r="E4476"/>
      <c r="F4476"/>
      <c r="G4476"/>
      <c r="H4476"/>
      <c r="I4476"/>
    </row>
    <row r="4477" spans="2:9">
      <c r="B4477" s="255"/>
      <c r="C4477"/>
      <c r="D4477"/>
      <c r="E4477"/>
      <c r="F4477"/>
      <c r="G4477"/>
      <c r="H4477"/>
      <c r="I4477"/>
    </row>
    <row r="4478" spans="2:9">
      <c r="B4478" s="255"/>
      <c r="C4478"/>
      <c r="D4478"/>
      <c r="E4478"/>
      <c r="F4478"/>
      <c r="G4478"/>
      <c r="H4478"/>
      <c r="I4478"/>
    </row>
    <row r="4479" spans="2:9">
      <c r="B4479" s="255"/>
      <c r="C4479"/>
      <c r="D4479"/>
      <c r="E4479"/>
      <c r="F4479"/>
      <c r="G4479"/>
      <c r="H4479"/>
      <c r="I4479"/>
    </row>
    <row r="4480" spans="2:9">
      <c r="B4480" s="255"/>
      <c r="C4480"/>
      <c r="D4480"/>
      <c r="E4480"/>
      <c r="F4480"/>
      <c r="G4480"/>
      <c r="H4480"/>
      <c r="I4480"/>
    </row>
    <row r="4481" spans="2:9">
      <c r="B4481" s="255"/>
      <c r="C4481"/>
      <c r="D4481"/>
      <c r="E4481"/>
      <c r="F4481"/>
      <c r="G4481"/>
      <c r="H4481"/>
      <c r="I4481"/>
    </row>
    <row r="4482" spans="2:9">
      <c r="B4482" s="255"/>
      <c r="C4482"/>
      <c r="D4482"/>
      <c r="E4482"/>
      <c r="F4482"/>
      <c r="G4482"/>
      <c r="H4482"/>
      <c r="I4482"/>
    </row>
    <row r="4483" spans="2:9">
      <c r="B4483" s="255"/>
      <c r="C4483"/>
      <c r="D4483"/>
      <c r="E4483"/>
      <c r="F4483"/>
      <c r="G4483"/>
      <c r="H4483"/>
      <c r="I4483"/>
    </row>
    <row r="4484" spans="2:9">
      <c r="B4484" s="255"/>
      <c r="C4484"/>
      <c r="D4484"/>
      <c r="E4484"/>
      <c r="F4484"/>
      <c r="G4484"/>
      <c r="H4484"/>
      <c r="I4484"/>
    </row>
    <row r="4485" spans="2:9">
      <c r="B4485" s="255"/>
      <c r="C4485"/>
      <c r="D4485"/>
      <c r="E4485"/>
      <c r="F4485"/>
      <c r="G4485"/>
      <c r="H4485"/>
      <c r="I4485"/>
    </row>
    <row r="4486" spans="2:9">
      <c r="B4486" s="255"/>
      <c r="C4486"/>
      <c r="D4486"/>
      <c r="E4486"/>
      <c r="F4486"/>
      <c r="G4486"/>
      <c r="H4486"/>
      <c r="I4486"/>
    </row>
    <row r="4487" spans="2:9">
      <c r="B4487" s="255"/>
      <c r="C4487"/>
      <c r="D4487"/>
      <c r="E4487"/>
      <c r="F4487"/>
      <c r="G4487"/>
      <c r="H4487"/>
      <c r="I4487"/>
    </row>
    <row r="4488" spans="2:9">
      <c r="B4488" s="255"/>
      <c r="C4488"/>
      <c r="D4488"/>
      <c r="E4488"/>
      <c r="F4488"/>
      <c r="G4488"/>
      <c r="H4488"/>
      <c r="I4488"/>
    </row>
    <row r="4489" spans="2:9">
      <c r="B4489" s="255"/>
      <c r="C4489"/>
      <c r="D4489"/>
      <c r="E4489"/>
      <c r="F4489"/>
      <c r="G4489"/>
      <c r="H4489"/>
      <c r="I4489"/>
    </row>
    <row r="4490" spans="2:9">
      <c r="B4490" s="255"/>
      <c r="C4490"/>
      <c r="D4490"/>
      <c r="E4490"/>
      <c r="F4490"/>
      <c r="G4490"/>
      <c r="H4490"/>
      <c r="I4490"/>
    </row>
    <row r="4491" spans="2:9">
      <c r="B4491" s="255"/>
      <c r="C4491"/>
      <c r="D4491"/>
      <c r="E4491"/>
      <c r="F4491"/>
      <c r="G4491"/>
      <c r="H4491"/>
      <c r="I4491"/>
    </row>
    <row r="4492" spans="2:9">
      <c r="B4492" s="255"/>
      <c r="C4492"/>
      <c r="D4492"/>
      <c r="E4492"/>
      <c r="F4492"/>
      <c r="G4492"/>
      <c r="H4492"/>
      <c r="I4492"/>
    </row>
    <row r="4493" spans="2:9">
      <c r="B4493" s="255"/>
      <c r="C4493"/>
      <c r="D4493"/>
      <c r="E4493"/>
      <c r="F4493"/>
      <c r="G4493"/>
      <c r="H4493"/>
      <c r="I4493"/>
    </row>
    <row r="4494" spans="2:9">
      <c r="B4494" s="255"/>
      <c r="C4494"/>
      <c r="D4494"/>
      <c r="E4494"/>
      <c r="F4494"/>
      <c r="G4494"/>
      <c r="H4494"/>
      <c r="I4494"/>
    </row>
    <row r="4495" spans="2:9">
      <c r="B4495" s="255"/>
      <c r="C4495"/>
      <c r="D4495"/>
      <c r="E4495"/>
      <c r="F4495"/>
      <c r="G4495"/>
      <c r="H4495"/>
      <c r="I4495"/>
    </row>
    <row r="4496" spans="2:9">
      <c r="B4496" s="255"/>
      <c r="C4496"/>
      <c r="D4496"/>
      <c r="E4496"/>
      <c r="F4496"/>
      <c r="G4496"/>
      <c r="H4496"/>
      <c r="I4496"/>
    </row>
    <row r="4497" spans="2:9">
      <c r="B4497" s="255"/>
      <c r="C4497"/>
      <c r="D4497"/>
      <c r="E4497"/>
      <c r="F4497"/>
      <c r="G4497"/>
      <c r="H4497"/>
      <c r="I4497"/>
    </row>
    <row r="4498" spans="2:9">
      <c r="B4498" s="255"/>
      <c r="C4498"/>
      <c r="D4498"/>
      <c r="E4498"/>
      <c r="F4498"/>
      <c r="G4498"/>
      <c r="H4498"/>
      <c r="I4498"/>
    </row>
    <row r="4499" spans="2:9">
      <c r="B4499" s="255"/>
      <c r="C4499"/>
      <c r="D4499"/>
      <c r="E4499"/>
      <c r="F4499"/>
      <c r="G4499"/>
      <c r="H4499"/>
      <c r="I4499"/>
    </row>
    <row r="4500" spans="2:9">
      <c r="B4500" s="255"/>
      <c r="C4500"/>
      <c r="D4500"/>
      <c r="E4500"/>
      <c r="F4500"/>
      <c r="G4500"/>
      <c r="H4500"/>
      <c r="I4500"/>
    </row>
    <row r="4501" spans="2:9">
      <c r="B4501" s="255"/>
      <c r="C4501"/>
      <c r="D4501"/>
      <c r="E4501"/>
      <c r="F4501"/>
      <c r="G4501"/>
      <c r="H4501"/>
      <c r="I4501"/>
    </row>
    <row r="4502" spans="2:9">
      <c r="B4502" s="255"/>
      <c r="C4502"/>
      <c r="D4502"/>
      <c r="E4502"/>
      <c r="F4502"/>
      <c r="G4502"/>
      <c r="H4502"/>
      <c r="I4502"/>
    </row>
    <row r="4503" spans="2:9">
      <c r="B4503" s="255"/>
      <c r="C4503"/>
      <c r="D4503"/>
      <c r="E4503"/>
      <c r="F4503"/>
      <c r="G4503"/>
      <c r="H4503"/>
      <c r="I4503"/>
    </row>
    <row r="4504" spans="2:9">
      <c r="B4504" s="255"/>
      <c r="C4504"/>
      <c r="D4504"/>
      <c r="E4504"/>
      <c r="F4504"/>
      <c r="G4504"/>
      <c r="H4504"/>
      <c r="I4504"/>
    </row>
    <row r="4505" spans="2:9">
      <c r="B4505" s="255"/>
      <c r="C4505"/>
      <c r="D4505"/>
      <c r="E4505"/>
      <c r="F4505"/>
      <c r="G4505"/>
      <c r="H4505"/>
      <c r="I4505"/>
    </row>
    <row r="4506" spans="2:9">
      <c r="B4506" s="255"/>
      <c r="C4506"/>
      <c r="D4506"/>
      <c r="E4506"/>
      <c r="F4506"/>
      <c r="G4506"/>
      <c r="H4506"/>
      <c r="I4506"/>
    </row>
    <row r="4507" spans="2:9">
      <c r="B4507" s="255"/>
      <c r="C4507"/>
      <c r="D4507"/>
      <c r="E4507"/>
      <c r="F4507"/>
      <c r="G4507"/>
      <c r="H4507"/>
      <c r="I4507"/>
    </row>
    <row r="4508" spans="2:9">
      <c r="B4508" s="255"/>
      <c r="C4508"/>
      <c r="D4508"/>
      <c r="E4508"/>
      <c r="F4508"/>
      <c r="G4508"/>
      <c r="H4508"/>
      <c r="I4508"/>
    </row>
    <row r="4509" spans="2:9">
      <c r="B4509" s="255"/>
      <c r="C4509"/>
      <c r="D4509"/>
      <c r="E4509"/>
      <c r="F4509"/>
      <c r="G4509"/>
      <c r="H4509"/>
      <c r="I4509"/>
    </row>
    <row r="4510" spans="2:9">
      <c r="B4510" s="255"/>
      <c r="C4510"/>
      <c r="D4510"/>
      <c r="E4510"/>
      <c r="F4510"/>
      <c r="G4510"/>
      <c r="H4510"/>
      <c r="I4510"/>
    </row>
    <row r="4511" spans="2:9">
      <c r="B4511" s="255"/>
      <c r="C4511"/>
      <c r="D4511"/>
      <c r="E4511"/>
      <c r="F4511"/>
      <c r="G4511"/>
      <c r="H4511"/>
      <c r="I4511"/>
    </row>
    <row r="4512" spans="2:9">
      <c r="B4512" s="255"/>
      <c r="C4512"/>
      <c r="D4512"/>
      <c r="E4512"/>
      <c r="F4512"/>
      <c r="G4512"/>
      <c r="H4512"/>
      <c r="I4512"/>
    </row>
    <row r="4513" spans="2:9">
      <c r="B4513" s="255"/>
      <c r="C4513"/>
      <c r="D4513"/>
      <c r="E4513"/>
      <c r="F4513"/>
      <c r="G4513"/>
      <c r="H4513"/>
      <c r="I4513"/>
    </row>
    <row r="4514" spans="2:9">
      <c r="B4514" s="255"/>
      <c r="C4514"/>
      <c r="D4514"/>
      <c r="E4514"/>
      <c r="F4514"/>
      <c r="G4514"/>
      <c r="H4514"/>
      <c r="I4514"/>
    </row>
    <row r="4515" spans="2:9">
      <c r="B4515" s="255"/>
      <c r="C4515"/>
      <c r="D4515"/>
      <c r="E4515"/>
      <c r="F4515"/>
      <c r="G4515"/>
      <c r="H4515"/>
      <c r="I4515"/>
    </row>
    <row r="4516" spans="2:9">
      <c r="B4516" s="255"/>
      <c r="C4516"/>
      <c r="D4516"/>
      <c r="E4516"/>
      <c r="F4516"/>
      <c r="G4516"/>
      <c r="H4516"/>
      <c r="I4516"/>
    </row>
    <row r="4517" spans="2:9">
      <c r="B4517" s="255"/>
      <c r="C4517"/>
      <c r="D4517"/>
      <c r="E4517"/>
      <c r="F4517"/>
      <c r="G4517"/>
      <c r="H4517"/>
      <c r="I4517"/>
    </row>
    <row r="4518" spans="2:9">
      <c r="B4518" s="255"/>
      <c r="C4518"/>
      <c r="D4518"/>
      <c r="E4518"/>
      <c r="F4518"/>
      <c r="G4518"/>
      <c r="H4518"/>
      <c r="I4518"/>
    </row>
    <row r="4519" spans="2:9">
      <c r="B4519" s="255"/>
      <c r="C4519"/>
      <c r="D4519"/>
      <c r="E4519"/>
      <c r="F4519"/>
      <c r="G4519"/>
      <c r="H4519"/>
      <c r="I4519"/>
    </row>
    <row r="4520" spans="2:9">
      <c r="B4520" s="255"/>
      <c r="C4520"/>
      <c r="D4520"/>
      <c r="E4520"/>
      <c r="F4520"/>
      <c r="G4520"/>
      <c r="H4520"/>
      <c r="I4520"/>
    </row>
    <row r="4521" spans="2:9">
      <c r="B4521" s="255"/>
      <c r="C4521"/>
      <c r="D4521"/>
      <c r="E4521"/>
      <c r="F4521"/>
      <c r="G4521"/>
      <c r="H4521"/>
      <c r="I4521"/>
    </row>
    <row r="4522" spans="2:9">
      <c r="B4522" s="255"/>
      <c r="C4522"/>
      <c r="D4522"/>
      <c r="E4522"/>
      <c r="F4522"/>
      <c r="G4522"/>
      <c r="H4522"/>
      <c r="I4522"/>
    </row>
    <row r="4523" spans="2:9">
      <c r="B4523" s="255"/>
      <c r="C4523"/>
      <c r="D4523"/>
      <c r="E4523"/>
      <c r="F4523"/>
      <c r="G4523"/>
      <c r="H4523"/>
      <c r="I4523"/>
    </row>
    <row r="4524" spans="2:9">
      <c r="B4524" s="255"/>
      <c r="C4524"/>
      <c r="D4524"/>
      <c r="E4524"/>
      <c r="F4524"/>
      <c r="G4524"/>
      <c r="H4524"/>
      <c r="I4524"/>
    </row>
    <row r="4525" spans="2:9">
      <c r="B4525" s="255"/>
      <c r="C4525"/>
      <c r="D4525"/>
      <c r="E4525"/>
      <c r="F4525"/>
      <c r="G4525"/>
      <c r="H4525"/>
      <c r="I4525"/>
    </row>
    <row r="4526" spans="2:9">
      <c r="B4526" s="255"/>
      <c r="C4526"/>
      <c r="D4526"/>
      <c r="E4526"/>
      <c r="F4526"/>
      <c r="G4526"/>
      <c r="H4526"/>
      <c r="I4526"/>
    </row>
    <row r="4527" spans="2:9">
      <c r="B4527" s="255"/>
      <c r="C4527"/>
      <c r="D4527"/>
      <c r="E4527"/>
      <c r="F4527"/>
      <c r="G4527"/>
      <c r="H4527"/>
      <c r="I4527"/>
    </row>
    <row r="4528" spans="2:9">
      <c r="B4528" s="255"/>
      <c r="C4528"/>
      <c r="D4528"/>
      <c r="E4528"/>
      <c r="F4528"/>
      <c r="G4528"/>
      <c r="H4528"/>
      <c r="I4528"/>
    </row>
    <row r="4529" spans="2:9">
      <c r="B4529" s="255"/>
      <c r="C4529"/>
      <c r="D4529"/>
      <c r="E4529"/>
      <c r="F4529"/>
      <c r="G4529"/>
      <c r="H4529"/>
      <c r="I4529"/>
    </row>
    <row r="4530" spans="2:9">
      <c r="B4530" s="255"/>
      <c r="C4530"/>
      <c r="D4530"/>
      <c r="E4530"/>
      <c r="F4530"/>
      <c r="G4530"/>
      <c r="H4530"/>
      <c r="I4530"/>
    </row>
    <row r="4531" spans="2:9">
      <c r="B4531" s="255"/>
      <c r="C4531"/>
      <c r="D4531"/>
      <c r="E4531"/>
      <c r="F4531"/>
      <c r="G4531"/>
      <c r="H4531"/>
      <c r="I4531"/>
    </row>
    <row r="4532" spans="2:9">
      <c r="B4532" s="255"/>
      <c r="C4532"/>
      <c r="D4532"/>
      <c r="E4532"/>
      <c r="F4532"/>
      <c r="G4532"/>
      <c r="H4532"/>
      <c r="I4532"/>
    </row>
    <row r="4533" spans="2:9">
      <c r="B4533" s="255"/>
      <c r="C4533"/>
      <c r="D4533"/>
      <c r="E4533"/>
      <c r="F4533"/>
      <c r="G4533"/>
      <c r="H4533"/>
      <c r="I4533"/>
    </row>
    <row r="4534" spans="2:9">
      <c r="B4534" s="255"/>
      <c r="C4534"/>
      <c r="D4534"/>
      <c r="E4534"/>
      <c r="F4534"/>
      <c r="G4534"/>
      <c r="H4534"/>
      <c r="I4534"/>
    </row>
    <row r="4535" spans="2:9">
      <c r="B4535" s="255"/>
      <c r="C4535"/>
      <c r="D4535"/>
      <c r="E4535"/>
      <c r="F4535"/>
      <c r="G4535"/>
      <c r="H4535"/>
      <c r="I4535"/>
    </row>
    <row r="4536" spans="2:9">
      <c r="B4536" s="255"/>
      <c r="C4536"/>
      <c r="D4536"/>
      <c r="E4536"/>
      <c r="F4536"/>
      <c r="G4536"/>
      <c r="H4536"/>
      <c r="I4536"/>
    </row>
    <row r="4537" spans="2:9">
      <c r="B4537" s="255"/>
      <c r="C4537"/>
      <c r="D4537"/>
      <c r="E4537"/>
      <c r="F4537"/>
      <c r="G4537"/>
      <c r="H4537"/>
      <c r="I4537"/>
    </row>
    <row r="4538" spans="2:9">
      <c r="B4538" s="255"/>
      <c r="C4538"/>
      <c r="D4538"/>
      <c r="E4538"/>
      <c r="F4538"/>
      <c r="G4538"/>
      <c r="H4538"/>
      <c r="I4538"/>
    </row>
    <row r="4539" spans="2:9">
      <c r="B4539" s="255"/>
      <c r="C4539"/>
      <c r="D4539"/>
      <c r="E4539"/>
      <c r="F4539"/>
      <c r="G4539"/>
      <c r="H4539"/>
      <c r="I4539"/>
    </row>
    <row r="4540" spans="2:9">
      <c r="B4540" s="255"/>
      <c r="C4540"/>
      <c r="D4540"/>
      <c r="E4540"/>
      <c r="F4540"/>
      <c r="G4540"/>
      <c r="H4540"/>
      <c r="I4540"/>
    </row>
    <row r="4541" spans="2:9">
      <c r="B4541" s="255"/>
      <c r="C4541"/>
      <c r="D4541"/>
      <c r="E4541"/>
      <c r="F4541"/>
      <c r="G4541"/>
      <c r="H4541"/>
      <c r="I4541"/>
    </row>
    <row r="4542" spans="2:9">
      <c r="B4542" s="255"/>
      <c r="C4542"/>
      <c r="D4542"/>
      <c r="E4542"/>
      <c r="F4542"/>
      <c r="G4542"/>
      <c r="H4542"/>
      <c r="I4542"/>
    </row>
    <row r="4543" spans="2:9">
      <c r="B4543" s="255"/>
      <c r="C4543"/>
      <c r="D4543"/>
      <c r="E4543"/>
      <c r="F4543"/>
      <c r="G4543"/>
      <c r="H4543"/>
      <c r="I4543"/>
    </row>
    <row r="4544" spans="2:9">
      <c r="B4544" s="255"/>
      <c r="C4544"/>
      <c r="D4544"/>
      <c r="E4544"/>
      <c r="F4544"/>
      <c r="G4544"/>
      <c r="H4544"/>
      <c r="I4544"/>
    </row>
    <row r="4545" spans="2:9">
      <c r="B4545" s="255"/>
      <c r="C4545"/>
      <c r="D4545"/>
      <c r="E4545"/>
      <c r="F4545"/>
      <c r="G4545"/>
      <c r="H4545"/>
      <c r="I4545"/>
    </row>
    <row r="4546" spans="2:9">
      <c r="B4546" s="255"/>
      <c r="C4546"/>
      <c r="D4546"/>
      <c r="E4546"/>
      <c r="F4546"/>
      <c r="G4546"/>
      <c r="H4546"/>
      <c r="I4546"/>
    </row>
    <row r="4547" spans="2:9">
      <c r="B4547" s="255"/>
      <c r="C4547"/>
      <c r="D4547"/>
      <c r="E4547"/>
      <c r="F4547"/>
      <c r="G4547"/>
      <c r="H4547"/>
      <c r="I4547"/>
    </row>
    <row r="4548" spans="2:9">
      <c r="B4548" s="255"/>
      <c r="C4548"/>
      <c r="D4548"/>
      <c r="E4548"/>
      <c r="F4548"/>
      <c r="G4548"/>
      <c r="H4548"/>
      <c r="I4548"/>
    </row>
    <row r="4549" spans="2:9">
      <c r="B4549" s="255"/>
      <c r="C4549"/>
      <c r="D4549"/>
      <c r="E4549"/>
      <c r="F4549"/>
      <c r="G4549"/>
      <c r="H4549"/>
      <c r="I4549"/>
    </row>
    <row r="4550" spans="2:9">
      <c r="B4550" s="255"/>
      <c r="C4550"/>
      <c r="D4550"/>
      <c r="E4550"/>
      <c r="F4550"/>
      <c r="G4550"/>
      <c r="H4550"/>
      <c r="I4550"/>
    </row>
    <row r="4551" spans="2:9">
      <c r="B4551" s="255"/>
      <c r="C4551"/>
      <c r="D4551"/>
      <c r="E4551"/>
      <c r="F4551"/>
      <c r="G4551"/>
      <c r="H4551"/>
      <c r="I4551"/>
    </row>
    <row r="4552" spans="2:9">
      <c r="B4552" s="255"/>
      <c r="C4552"/>
      <c r="D4552"/>
      <c r="E4552"/>
      <c r="F4552"/>
      <c r="G4552"/>
      <c r="H4552"/>
      <c r="I4552"/>
    </row>
    <row r="4553" spans="2:9">
      <c r="B4553" s="255"/>
      <c r="C4553"/>
      <c r="D4553"/>
      <c r="E4553"/>
      <c r="F4553"/>
      <c r="G4553"/>
      <c r="H4553"/>
      <c r="I4553"/>
    </row>
    <row r="4554" spans="2:9">
      <c r="B4554" s="255"/>
      <c r="C4554"/>
      <c r="D4554"/>
      <c r="E4554"/>
      <c r="F4554"/>
      <c r="G4554"/>
      <c r="H4554"/>
      <c r="I4554"/>
    </row>
    <row r="4555" spans="2:9">
      <c r="B4555" s="255"/>
      <c r="C4555"/>
      <c r="D4555"/>
      <c r="E4555"/>
      <c r="F4555"/>
      <c r="G4555"/>
      <c r="H4555"/>
      <c r="I4555"/>
    </row>
    <row r="4556" spans="2:9">
      <c r="B4556" s="255"/>
      <c r="C4556"/>
      <c r="D4556"/>
      <c r="E4556"/>
      <c r="F4556"/>
      <c r="G4556"/>
      <c r="H4556"/>
      <c r="I4556"/>
    </row>
    <row r="4557" spans="2:9">
      <c r="B4557" s="255"/>
      <c r="C4557"/>
      <c r="D4557"/>
      <c r="E4557"/>
      <c r="F4557"/>
      <c r="G4557"/>
      <c r="H4557"/>
      <c r="I4557"/>
    </row>
    <row r="4558" spans="2:9">
      <c r="B4558" s="255"/>
      <c r="C4558"/>
      <c r="D4558"/>
      <c r="E4558"/>
      <c r="F4558"/>
      <c r="G4558"/>
      <c r="H4558"/>
      <c r="I4558"/>
    </row>
    <row r="4559" spans="2:9">
      <c r="B4559" s="255"/>
      <c r="C4559"/>
      <c r="D4559"/>
      <c r="E4559"/>
      <c r="F4559"/>
      <c r="G4559"/>
      <c r="H4559"/>
      <c r="I4559"/>
    </row>
    <row r="4560" spans="2:9">
      <c r="B4560" s="255"/>
      <c r="C4560"/>
      <c r="D4560"/>
      <c r="E4560"/>
      <c r="F4560"/>
      <c r="G4560"/>
      <c r="H4560"/>
      <c r="I4560"/>
    </row>
    <row r="4561" spans="2:9">
      <c r="B4561" s="255"/>
      <c r="C4561"/>
      <c r="D4561"/>
      <c r="E4561"/>
      <c r="F4561"/>
      <c r="G4561"/>
      <c r="H4561"/>
      <c r="I4561"/>
    </row>
    <row r="4562" spans="2:9">
      <c r="B4562" s="255"/>
      <c r="C4562"/>
      <c r="D4562"/>
      <c r="E4562"/>
      <c r="F4562"/>
      <c r="G4562"/>
      <c r="H4562"/>
      <c r="I4562"/>
    </row>
    <row r="4563" spans="2:9">
      <c r="B4563" s="255"/>
      <c r="C4563"/>
      <c r="D4563"/>
      <c r="E4563"/>
      <c r="F4563"/>
      <c r="G4563"/>
      <c r="H4563"/>
      <c r="I4563"/>
    </row>
    <row r="4564" spans="2:9">
      <c r="B4564" s="255"/>
      <c r="C4564"/>
      <c r="D4564"/>
      <c r="E4564"/>
      <c r="F4564"/>
      <c r="G4564"/>
      <c r="H4564"/>
      <c r="I4564"/>
    </row>
    <row r="4565" spans="2:9">
      <c r="B4565" s="255"/>
      <c r="C4565"/>
      <c r="D4565"/>
      <c r="E4565"/>
      <c r="F4565"/>
      <c r="G4565"/>
      <c r="H4565"/>
      <c r="I4565"/>
    </row>
    <row r="4566" spans="2:9">
      <c r="B4566" s="255"/>
      <c r="C4566"/>
      <c r="D4566"/>
      <c r="E4566"/>
      <c r="F4566"/>
      <c r="G4566"/>
      <c r="H4566"/>
      <c r="I4566"/>
    </row>
    <row r="4567" spans="2:9">
      <c r="B4567" s="255"/>
      <c r="C4567"/>
      <c r="D4567"/>
      <c r="E4567"/>
      <c r="F4567"/>
      <c r="G4567"/>
      <c r="H4567"/>
      <c r="I4567"/>
    </row>
    <row r="4568" spans="2:9">
      <c r="B4568" s="255"/>
      <c r="C4568"/>
      <c r="D4568"/>
      <c r="E4568"/>
      <c r="F4568"/>
      <c r="G4568"/>
      <c r="H4568"/>
      <c r="I4568"/>
    </row>
    <row r="4569" spans="2:9">
      <c r="B4569" s="255"/>
      <c r="C4569"/>
      <c r="D4569"/>
      <c r="E4569"/>
      <c r="F4569"/>
      <c r="G4569"/>
      <c r="H4569"/>
      <c r="I4569"/>
    </row>
    <row r="4570" spans="2:9">
      <c r="B4570" s="255"/>
      <c r="C4570"/>
      <c r="D4570"/>
      <c r="E4570"/>
      <c r="F4570"/>
      <c r="G4570"/>
      <c r="H4570"/>
      <c r="I4570"/>
    </row>
    <row r="4571" spans="2:9">
      <c r="B4571" s="255"/>
      <c r="C4571"/>
      <c r="D4571"/>
      <c r="E4571"/>
      <c r="F4571"/>
      <c r="G4571"/>
      <c r="H4571"/>
      <c r="I4571"/>
    </row>
    <row r="4572" spans="2:9">
      <c r="B4572" s="255"/>
      <c r="C4572"/>
      <c r="D4572"/>
      <c r="E4572"/>
      <c r="F4572"/>
      <c r="G4572"/>
      <c r="H4572"/>
      <c r="I4572"/>
    </row>
    <row r="4573" spans="2:9">
      <c r="B4573" s="255"/>
      <c r="C4573"/>
      <c r="D4573"/>
      <c r="E4573"/>
      <c r="F4573"/>
      <c r="G4573"/>
      <c r="H4573"/>
      <c r="I4573"/>
    </row>
    <row r="4574" spans="2:9">
      <c r="B4574" s="255"/>
      <c r="C4574"/>
      <c r="D4574"/>
      <c r="E4574"/>
      <c r="F4574"/>
      <c r="G4574"/>
      <c r="H4574"/>
      <c r="I4574"/>
    </row>
    <row r="4575" spans="2:9">
      <c r="B4575" s="255"/>
      <c r="C4575"/>
      <c r="D4575"/>
      <c r="E4575"/>
      <c r="F4575"/>
      <c r="G4575"/>
      <c r="H4575"/>
      <c r="I4575"/>
    </row>
    <row r="4576" spans="2:9">
      <c r="B4576" s="255"/>
      <c r="C4576"/>
      <c r="D4576"/>
      <c r="E4576"/>
      <c r="F4576"/>
      <c r="G4576"/>
      <c r="H4576"/>
      <c r="I4576"/>
    </row>
    <row r="4577" spans="2:9">
      <c r="B4577" s="255"/>
      <c r="C4577"/>
      <c r="D4577"/>
      <c r="E4577"/>
      <c r="F4577"/>
      <c r="G4577"/>
      <c r="H4577"/>
      <c r="I4577"/>
    </row>
    <row r="4578" spans="2:9">
      <c r="B4578" s="255"/>
      <c r="C4578"/>
      <c r="D4578"/>
      <c r="E4578"/>
      <c r="F4578"/>
      <c r="G4578"/>
      <c r="H4578"/>
      <c r="I4578"/>
    </row>
    <row r="4579" spans="2:9">
      <c r="B4579" s="255"/>
      <c r="C4579"/>
      <c r="D4579"/>
      <c r="E4579"/>
      <c r="F4579"/>
      <c r="G4579"/>
      <c r="H4579"/>
      <c r="I4579"/>
    </row>
    <row r="4580" spans="2:9">
      <c r="B4580" s="255"/>
      <c r="C4580"/>
      <c r="D4580"/>
      <c r="E4580"/>
      <c r="F4580"/>
      <c r="G4580"/>
      <c r="H4580"/>
      <c r="I4580"/>
    </row>
    <row r="4581" spans="2:9">
      <c r="B4581" s="255"/>
      <c r="C4581"/>
      <c r="D4581"/>
      <c r="E4581"/>
      <c r="F4581"/>
      <c r="G4581"/>
      <c r="H4581"/>
      <c r="I4581"/>
    </row>
    <row r="4582" spans="2:9">
      <c r="B4582" s="255"/>
      <c r="C4582"/>
      <c r="D4582"/>
      <c r="E4582"/>
      <c r="F4582"/>
      <c r="G4582"/>
      <c r="H4582"/>
      <c r="I4582"/>
    </row>
    <row r="4583" spans="2:9">
      <c r="B4583" s="255"/>
      <c r="C4583"/>
      <c r="D4583"/>
      <c r="E4583"/>
      <c r="F4583"/>
      <c r="G4583"/>
      <c r="H4583"/>
      <c r="I4583"/>
    </row>
    <row r="4584" spans="2:9">
      <c r="B4584" s="255"/>
      <c r="C4584"/>
      <c r="D4584"/>
      <c r="E4584"/>
      <c r="F4584"/>
      <c r="G4584"/>
      <c r="H4584"/>
      <c r="I4584"/>
    </row>
    <row r="4585" spans="2:9">
      <c r="B4585" s="255"/>
      <c r="C4585"/>
      <c r="D4585"/>
      <c r="E4585"/>
      <c r="F4585"/>
      <c r="G4585"/>
      <c r="H4585"/>
      <c r="I4585"/>
    </row>
    <row r="4586" spans="2:9">
      <c r="B4586" s="255"/>
      <c r="C4586"/>
      <c r="D4586"/>
      <c r="E4586"/>
      <c r="F4586"/>
      <c r="G4586"/>
      <c r="H4586"/>
      <c r="I4586"/>
    </row>
    <row r="4587" spans="2:9">
      <c r="B4587" s="255"/>
      <c r="C4587"/>
      <c r="D4587"/>
      <c r="E4587"/>
      <c r="F4587"/>
      <c r="G4587"/>
      <c r="H4587"/>
      <c r="I4587"/>
    </row>
    <row r="4588" spans="2:9">
      <c r="B4588" s="255"/>
      <c r="C4588"/>
      <c r="D4588"/>
      <c r="E4588"/>
      <c r="F4588"/>
      <c r="G4588"/>
      <c r="H4588"/>
      <c r="I4588"/>
    </row>
    <row r="4589" spans="2:9">
      <c r="B4589" s="255"/>
      <c r="C4589"/>
      <c r="D4589"/>
      <c r="E4589"/>
      <c r="F4589"/>
      <c r="G4589"/>
      <c r="H4589"/>
      <c r="I4589"/>
    </row>
    <row r="4590" spans="2:9">
      <c r="B4590" s="255"/>
      <c r="C4590"/>
      <c r="D4590"/>
      <c r="E4590"/>
      <c r="F4590"/>
      <c r="G4590"/>
      <c r="H4590"/>
      <c r="I4590"/>
    </row>
    <row r="4591" spans="2:9">
      <c r="B4591" s="255"/>
      <c r="C4591"/>
      <c r="D4591"/>
      <c r="E4591"/>
      <c r="F4591"/>
      <c r="G4591"/>
      <c r="H4591"/>
      <c r="I4591"/>
    </row>
    <row r="4592" spans="2:9">
      <c r="B4592" s="255"/>
      <c r="C4592"/>
      <c r="D4592"/>
      <c r="E4592"/>
      <c r="F4592"/>
      <c r="G4592"/>
      <c r="H4592"/>
      <c r="I4592"/>
    </row>
    <row r="4593" spans="2:9">
      <c r="B4593" s="255"/>
      <c r="C4593"/>
      <c r="D4593"/>
      <c r="E4593"/>
      <c r="F4593"/>
      <c r="G4593"/>
      <c r="H4593"/>
      <c r="I4593"/>
    </row>
    <row r="4594" spans="2:9">
      <c r="B4594" s="255"/>
      <c r="C4594"/>
      <c r="D4594"/>
      <c r="E4594"/>
      <c r="F4594"/>
      <c r="G4594"/>
      <c r="H4594"/>
      <c r="I4594"/>
    </row>
    <row r="4595" spans="2:9">
      <c r="B4595" s="255"/>
      <c r="C4595"/>
      <c r="D4595"/>
      <c r="E4595"/>
      <c r="F4595"/>
      <c r="G4595"/>
      <c r="H4595"/>
      <c r="I4595"/>
    </row>
    <row r="4596" spans="2:9">
      <c r="B4596" s="255"/>
      <c r="C4596"/>
      <c r="D4596"/>
      <c r="E4596"/>
      <c r="F4596"/>
      <c r="G4596"/>
      <c r="H4596"/>
      <c r="I4596"/>
    </row>
    <row r="4597" spans="2:9">
      <c r="B4597" s="255"/>
      <c r="C4597"/>
      <c r="D4597"/>
      <c r="E4597"/>
      <c r="F4597"/>
      <c r="G4597"/>
      <c r="H4597"/>
      <c r="I4597"/>
    </row>
    <row r="4598" spans="2:9">
      <c r="B4598" s="255"/>
      <c r="C4598"/>
      <c r="D4598"/>
      <c r="E4598"/>
      <c r="F4598"/>
      <c r="G4598"/>
      <c r="H4598"/>
      <c r="I4598"/>
    </row>
    <row r="4599" spans="2:9">
      <c r="B4599" s="255"/>
      <c r="C4599"/>
      <c r="D4599"/>
      <c r="E4599"/>
      <c r="F4599"/>
      <c r="G4599"/>
      <c r="H4599"/>
      <c r="I4599"/>
    </row>
    <row r="4600" spans="2:9">
      <c r="B4600" s="255"/>
      <c r="C4600"/>
      <c r="D4600"/>
      <c r="E4600"/>
      <c r="F4600"/>
      <c r="G4600"/>
      <c r="H4600"/>
      <c r="I4600"/>
    </row>
    <row r="4601" spans="2:9">
      <c r="B4601" s="255"/>
      <c r="C4601"/>
      <c r="D4601"/>
      <c r="E4601"/>
      <c r="F4601"/>
      <c r="G4601"/>
      <c r="H4601"/>
      <c r="I4601"/>
    </row>
    <row r="4602" spans="2:9">
      <c r="B4602" s="255"/>
      <c r="C4602"/>
      <c r="D4602"/>
      <c r="E4602"/>
      <c r="F4602"/>
      <c r="G4602"/>
      <c r="H4602"/>
      <c r="I4602"/>
    </row>
    <row r="4603" spans="2:9">
      <c r="B4603" s="255"/>
      <c r="C4603"/>
      <c r="D4603"/>
      <c r="E4603"/>
      <c r="F4603"/>
      <c r="G4603"/>
      <c r="H4603"/>
      <c r="I4603"/>
    </row>
    <row r="4604" spans="2:9">
      <c r="B4604" s="255"/>
      <c r="C4604"/>
      <c r="D4604"/>
      <c r="E4604"/>
      <c r="F4604"/>
      <c r="G4604"/>
      <c r="H4604"/>
      <c r="I4604"/>
    </row>
    <row r="4605" spans="2:9">
      <c r="B4605" s="255"/>
      <c r="C4605"/>
      <c r="D4605"/>
      <c r="E4605"/>
      <c r="F4605"/>
      <c r="G4605"/>
      <c r="H4605"/>
      <c r="I4605"/>
    </row>
    <row r="4606" spans="2:9">
      <c r="B4606" s="255"/>
      <c r="C4606"/>
      <c r="D4606"/>
      <c r="E4606"/>
      <c r="F4606"/>
      <c r="G4606"/>
      <c r="H4606"/>
      <c r="I4606"/>
    </row>
    <row r="4607" spans="2:9">
      <c r="B4607" s="255"/>
      <c r="C4607"/>
      <c r="D4607"/>
      <c r="E4607"/>
      <c r="F4607"/>
      <c r="G4607"/>
      <c r="H4607"/>
      <c r="I4607"/>
    </row>
    <row r="4608" spans="2:9">
      <c r="B4608" s="255"/>
      <c r="C4608"/>
      <c r="D4608"/>
      <c r="E4608"/>
      <c r="F4608"/>
      <c r="G4608"/>
      <c r="H4608"/>
      <c r="I4608"/>
    </row>
    <row r="4609" spans="2:9">
      <c r="B4609" s="255"/>
      <c r="C4609"/>
      <c r="D4609"/>
      <c r="E4609"/>
      <c r="F4609"/>
      <c r="G4609"/>
      <c r="H4609"/>
      <c r="I4609"/>
    </row>
    <row r="4610" spans="2:9">
      <c r="B4610" s="255"/>
      <c r="C4610"/>
      <c r="D4610"/>
      <c r="E4610"/>
      <c r="F4610"/>
      <c r="G4610"/>
      <c r="H4610"/>
      <c r="I4610"/>
    </row>
    <row r="4611" spans="2:9">
      <c r="B4611" s="255"/>
      <c r="C4611"/>
      <c r="D4611"/>
      <c r="E4611"/>
      <c r="F4611"/>
      <c r="G4611"/>
      <c r="H4611"/>
      <c r="I4611"/>
    </row>
    <row r="4612" spans="2:9">
      <c r="B4612" s="255"/>
      <c r="C4612"/>
      <c r="D4612"/>
      <c r="E4612"/>
      <c r="F4612"/>
      <c r="G4612"/>
      <c r="H4612"/>
      <c r="I4612"/>
    </row>
    <row r="4613" spans="2:9">
      <c r="B4613" s="255"/>
      <c r="C4613"/>
      <c r="D4613"/>
      <c r="E4613"/>
      <c r="F4613"/>
      <c r="G4613"/>
      <c r="H4613"/>
      <c r="I4613"/>
    </row>
    <row r="4614" spans="2:9">
      <c r="B4614" s="255"/>
      <c r="C4614"/>
      <c r="D4614"/>
      <c r="E4614"/>
      <c r="F4614"/>
      <c r="G4614"/>
      <c r="H4614"/>
      <c r="I4614"/>
    </row>
    <row r="4615" spans="2:9">
      <c r="B4615" s="255"/>
      <c r="C4615"/>
      <c r="D4615"/>
      <c r="E4615"/>
      <c r="F4615"/>
      <c r="G4615"/>
      <c r="H4615"/>
      <c r="I4615"/>
    </row>
    <row r="4616" spans="2:9">
      <c r="B4616" s="255"/>
      <c r="C4616"/>
      <c r="D4616"/>
      <c r="E4616"/>
      <c r="F4616"/>
      <c r="G4616"/>
      <c r="H4616"/>
      <c r="I4616"/>
    </row>
    <row r="4617" spans="2:9">
      <c r="B4617" s="255"/>
      <c r="C4617"/>
      <c r="D4617"/>
      <c r="E4617"/>
      <c r="F4617"/>
      <c r="G4617"/>
      <c r="H4617"/>
      <c r="I4617"/>
    </row>
    <row r="4618" spans="2:9">
      <c r="B4618" s="255"/>
      <c r="C4618"/>
      <c r="D4618"/>
      <c r="E4618"/>
      <c r="F4618"/>
      <c r="G4618"/>
      <c r="H4618"/>
      <c r="I4618"/>
    </row>
    <row r="4619" spans="2:9">
      <c r="B4619" s="255"/>
      <c r="C4619"/>
      <c r="D4619"/>
      <c r="E4619"/>
      <c r="F4619"/>
      <c r="G4619"/>
      <c r="H4619"/>
      <c r="I4619"/>
    </row>
    <row r="4620" spans="2:9">
      <c r="B4620" s="255"/>
      <c r="C4620"/>
      <c r="D4620"/>
      <c r="E4620"/>
      <c r="F4620"/>
      <c r="G4620"/>
      <c r="H4620"/>
      <c r="I4620"/>
    </row>
    <row r="4621" spans="2:9">
      <c r="B4621" s="255"/>
      <c r="C4621"/>
      <c r="D4621"/>
      <c r="E4621"/>
      <c r="F4621"/>
      <c r="G4621"/>
      <c r="H4621"/>
      <c r="I4621"/>
    </row>
    <row r="4622" spans="2:9">
      <c r="B4622" s="255"/>
      <c r="C4622"/>
      <c r="D4622"/>
      <c r="E4622"/>
      <c r="F4622"/>
      <c r="G4622"/>
      <c r="H4622"/>
      <c r="I4622"/>
    </row>
    <row r="4623" spans="2:9">
      <c r="B4623" s="255"/>
      <c r="C4623"/>
      <c r="D4623"/>
      <c r="E4623"/>
      <c r="F4623"/>
      <c r="G4623"/>
      <c r="H4623"/>
      <c r="I4623"/>
    </row>
    <row r="4624" spans="2:9">
      <c r="B4624" s="255"/>
      <c r="C4624"/>
      <c r="D4624"/>
      <c r="E4624"/>
      <c r="F4624"/>
      <c r="G4624"/>
      <c r="H4624"/>
      <c r="I4624"/>
    </row>
    <row r="4625" spans="2:9">
      <c r="B4625" s="255"/>
      <c r="C4625"/>
      <c r="D4625"/>
      <c r="E4625"/>
      <c r="F4625"/>
      <c r="G4625"/>
      <c r="H4625"/>
      <c r="I4625"/>
    </row>
    <row r="4626" spans="2:9">
      <c r="B4626" s="255"/>
      <c r="C4626"/>
      <c r="D4626"/>
      <c r="E4626"/>
      <c r="F4626"/>
      <c r="G4626"/>
      <c r="H4626"/>
      <c r="I4626"/>
    </row>
    <row r="4627" spans="2:9">
      <c r="B4627" s="255"/>
      <c r="C4627"/>
      <c r="D4627"/>
      <c r="E4627"/>
      <c r="F4627"/>
      <c r="G4627"/>
      <c r="H4627"/>
      <c r="I4627"/>
    </row>
    <row r="4628" spans="2:9">
      <c r="B4628" s="255"/>
      <c r="C4628"/>
      <c r="D4628"/>
      <c r="E4628"/>
      <c r="F4628"/>
      <c r="G4628"/>
      <c r="H4628"/>
      <c r="I4628"/>
    </row>
    <row r="4629" spans="2:9">
      <c r="B4629" s="255"/>
      <c r="C4629"/>
      <c r="D4629"/>
      <c r="E4629"/>
      <c r="F4629"/>
      <c r="G4629"/>
      <c r="H4629"/>
      <c r="I4629"/>
    </row>
    <row r="4630" spans="2:9">
      <c r="B4630" s="255"/>
      <c r="C4630"/>
      <c r="D4630"/>
      <c r="E4630"/>
      <c r="F4630"/>
      <c r="G4630"/>
      <c r="H4630"/>
      <c r="I4630"/>
    </row>
    <row r="4631" spans="2:9">
      <c r="B4631" s="255"/>
      <c r="C4631"/>
      <c r="D4631"/>
      <c r="E4631"/>
      <c r="F4631"/>
      <c r="G4631"/>
      <c r="H4631"/>
      <c r="I4631"/>
    </row>
    <row r="4632" spans="2:9">
      <c r="B4632" s="255"/>
      <c r="C4632"/>
      <c r="D4632"/>
      <c r="E4632"/>
      <c r="F4632"/>
      <c r="G4632"/>
      <c r="H4632"/>
      <c r="I4632"/>
    </row>
    <row r="4633" spans="2:9">
      <c r="B4633" s="255"/>
      <c r="C4633"/>
      <c r="D4633"/>
      <c r="E4633"/>
      <c r="F4633"/>
      <c r="G4633"/>
      <c r="H4633"/>
      <c r="I4633"/>
    </row>
    <row r="4634" spans="2:9">
      <c r="B4634" s="255"/>
      <c r="C4634"/>
      <c r="D4634"/>
      <c r="E4634"/>
      <c r="F4634"/>
      <c r="G4634"/>
      <c r="H4634"/>
      <c r="I4634"/>
    </row>
    <row r="4635" spans="2:9">
      <c r="B4635" s="255"/>
      <c r="C4635"/>
      <c r="D4635"/>
      <c r="E4635"/>
      <c r="F4635"/>
      <c r="G4635"/>
      <c r="H4635"/>
      <c r="I4635"/>
    </row>
    <row r="4636" spans="2:9">
      <c r="B4636" s="255"/>
      <c r="C4636"/>
      <c r="D4636"/>
      <c r="E4636"/>
      <c r="F4636"/>
      <c r="G4636"/>
      <c r="H4636"/>
      <c r="I4636"/>
    </row>
    <row r="4637" spans="2:9">
      <c r="B4637" s="255"/>
      <c r="C4637"/>
      <c r="D4637"/>
      <c r="E4637"/>
      <c r="F4637"/>
      <c r="G4637"/>
      <c r="H4637"/>
      <c r="I4637"/>
    </row>
    <row r="4638" spans="2:9">
      <c r="B4638" s="255"/>
      <c r="C4638"/>
      <c r="D4638"/>
      <c r="E4638"/>
      <c r="F4638"/>
      <c r="G4638"/>
      <c r="H4638"/>
      <c r="I4638"/>
    </row>
    <row r="4639" spans="2:9">
      <c r="B4639" s="255"/>
      <c r="C4639"/>
      <c r="D4639"/>
      <c r="E4639"/>
      <c r="F4639"/>
      <c r="G4639"/>
      <c r="H4639"/>
      <c r="I4639"/>
    </row>
    <row r="4640" spans="2:9">
      <c r="B4640" s="255"/>
      <c r="C4640"/>
      <c r="D4640"/>
      <c r="E4640"/>
      <c r="F4640"/>
      <c r="G4640"/>
      <c r="H4640"/>
      <c r="I4640"/>
    </row>
    <row r="4641" spans="2:9">
      <c r="B4641" s="255"/>
      <c r="C4641"/>
      <c r="D4641"/>
      <c r="E4641"/>
      <c r="F4641"/>
      <c r="G4641"/>
      <c r="H4641"/>
      <c r="I4641"/>
    </row>
    <row r="4642" spans="2:9">
      <c r="B4642" s="255"/>
      <c r="C4642"/>
      <c r="D4642"/>
      <c r="E4642"/>
      <c r="F4642"/>
      <c r="G4642"/>
      <c r="H4642"/>
      <c r="I4642"/>
    </row>
    <row r="4643" spans="2:9">
      <c r="B4643" s="255"/>
      <c r="C4643"/>
      <c r="D4643"/>
      <c r="E4643"/>
      <c r="F4643"/>
      <c r="G4643"/>
      <c r="H4643"/>
      <c r="I4643"/>
    </row>
    <row r="4644" spans="2:9">
      <c r="B4644" s="255"/>
      <c r="C4644"/>
      <c r="D4644"/>
      <c r="E4644"/>
      <c r="F4644"/>
      <c r="G4644"/>
      <c r="H4644"/>
      <c r="I4644"/>
    </row>
    <row r="4645" spans="2:9">
      <c r="B4645" s="255"/>
      <c r="C4645"/>
      <c r="D4645"/>
      <c r="E4645"/>
      <c r="F4645"/>
      <c r="G4645"/>
      <c r="H4645"/>
      <c r="I4645"/>
    </row>
    <row r="4646" spans="2:9">
      <c r="B4646" s="255"/>
      <c r="C4646"/>
      <c r="D4646"/>
      <c r="E4646"/>
      <c r="F4646"/>
      <c r="G4646"/>
      <c r="H4646"/>
      <c r="I4646"/>
    </row>
    <row r="4647" spans="2:9">
      <c r="B4647" s="255"/>
      <c r="C4647"/>
      <c r="D4647"/>
      <c r="E4647"/>
      <c r="F4647"/>
      <c r="G4647"/>
      <c r="H4647"/>
      <c r="I4647"/>
    </row>
    <row r="4648" spans="2:9">
      <c r="B4648" s="255"/>
      <c r="C4648"/>
      <c r="D4648"/>
      <c r="E4648"/>
      <c r="F4648"/>
      <c r="G4648"/>
      <c r="H4648"/>
      <c r="I4648"/>
    </row>
    <row r="4649" spans="2:9">
      <c r="B4649" s="255"/>
      <c r="C4649"/>
      <c r="D4649"/>
      <c r="E4649"/>
      <c r="F4649"/>
      <c r="G4649"/>
      <c r="H4649"/>
      <c r="I4649"/>
    </row>
    <row r="4650" spans="2:9">
      <c r="B4650" s="255"/>
      <c r="C4650"/>
      <c r="D4650"/>
      <c r="E4650"/>
      <c r="F4650"/>
      <c r="G4650"/>
      <c r="H4650"/>
      <c r="I4650"/>
    </row>
    <row r="4651" spans="2:9">
      <c r="B4651" s="255"/>
      <c r="C4651"/>
      <c r="D4651"/>
      <c r="E4651"/>
      <c r="F4651"/>
      <c r="G4651"/>
      <c r="H4651"/>
      <c r="I4651"/>
    </row>
    <row r="4652" spans="2:9">
      <c r="B4652" s="255"/>
      <c r="C4652"/>
      <c r="D4652"/>
      <c r="E4652"/>
      <c r="F4652"/>
      <c r="G4652"/>
      <c r="H4652"/>
      <c r="I4652"/>
    </row>
    <row r="4653" spans="2:9">
      <c r="B4653" s="255"/>
      <c r="C4653"/>
      <c r="D4653"/>
      <c r="E4653"/>
      <c r="F4653"/>
      <c r="G4653"/>
      <c r="H4653"/>
      <c r="I4653"/>
    </row>
    <row r="4654" spans="2:9">
      <c r="B4654" s="255"/>
      <c r="C4654"/>
      <c r="D4654"/>
      <c r="E4654"/>
      <c r="F4654"/>
      <c r="G4654"/>
      <c r="H4654"/>
      <c r="I4654"/>
    </row>
    <row r="4655" spans="2:9">
      <c r="B4655" s="255"/>
      <c r="C4655"/>
      <c r="D4655"/>
      <c r="E4655"/>
      <c r="F4655"/>
      <c r="G4655"/>
      <c r="H4655"/>
      <c r="I4655"/>
    </row>
    <row r="4656" spans="2:9">
      <c r="B4656" s="255"/>
      <c r="C4656"/>
      <c r="D4656"/>
      <c r="E4656"/>
      <c r="F4656"/>
      <c r="G4656"/>
      <c r="H4656"/>
      <c r="I4656"/>
    </row>
    <row r="4657" spans="2:9">
      <c r="B4657" s="255"/>
      <c r="C4657"/>
      <c r="D4657"/>
      <c r="E4657"/>
      <c r="F4657"/>
      <c r="G4657"/>
      <c r="H4657"/>
      <c r="I4657"/>
    </row>
    <row r="4658" spans="2:9">
      <c r="B4658" s="255"/>
      <c r="C4658"/>
      <c r="D4658"/>
      <c r="E4658"/>
      <c r="F4658"/>
      <c r="G4658"/>
      <c r="H4658"/>
      <c r="I4658"/>
    </row>
    <row r="4659" spans="2:9">
      <c r="B4659" s="255"/>
      <c r="C4659"/>
      <c r="D4659"/>
      <c r="E4659"/>
      <c r="F4659"/>
      <c r="G4659"/>
      <c r="H4659"/>
      <c r="I4659"/>
    </row>
    <row r="4660" spans="2:9">
      <c r="B4660" s="255"/>
      <c r="C4660"/>
      <c r="D4660"/>
      <c r="E4660"/>
      <c r="F4660"/>
      <c r="G4660"/>
      <c r="H4660"/>
      <c r="I4660"/>
    </row>
    <row r="4661" spans="2:9">
      <c r="B4661" s="255"/>
      <c r="C4661"/>
      <c r="D4661"/>
      <c r="E4661"/>
      <c r="F4661"/>
      <c r="G4661"/>
      <c r="H4661"/>
      <c r="I4661"/>
    </row>
    <row r="4662" spans="2:9">
      <c r="B4662" s="255"/>
      <c r="C4662"/>
      <c r="D4662"/>
      <c r="E4662"/>
      <c r="F4662"/>
      <c r="G4662"/>
      <c r="H4662"/>
      <c r="I4662"/>
    </row>
    <row r="4663" spans="2:9">
      <c r="B4663" s="255"/>
      <c r="C4663"/>
      <c r="D4663"/>
      <c r="E4663"/>
      <c r="F4663"/>
      <c r="G4663"/>
      <c r="H4663"/>
      <c r="I4663"/>
    </row>
    <row r="4664" spans="2:9">
      <c r="B4664" s="255"/>
      <c r="C4664"/>
      <c r="D4664"/>
      <c r="E4664"/>
      <c r="F4664"/>
      <c r="G4664"/>
      <c r="H4664"/>
      <c r="I4664"/>
    </row>
    <row r="4665" spans="2:9">
      <c r="B4665" s="255"/>
      <c r="C4665"/>
      <c r="D4665"/>
      <c r="E4665"/>
      <c r="F4665"/>
      <c r="G4665"/>
      <c r="H4665"/>
      <c r="I4665"/>
    </row>
    <row r="4666" spans="2:9">
      <c r="B4666" s="255"/>
      <c r="C4666"/>
      <c r="D4666"/>
      <c r="E4666"/>
      <c r="F4666"/>
      <c r="G4666"/>
      <c r="H4666"/>
      <c r="I4666"/>
    </row>
    <row r="4667" spans="2:9">
      <c r="B4667" s="255"/>
      <c r="C4667"/>
      <c r="D4667"/>
      <c r="E4667"/>
      <c r="F4667"/>
      <c r="G4667"/>
      <c r="H4667"/>
      <c r="I4667"/>
    </row>
    <row r="4668" spans="2:9">
      <c r="B4668" s="255"/>
      <c r="C4668"/>
      <c r="D4668"/>
      <c r="E4668"/>
      <c r="F4668"/>
      <c r="G4668"/>
      <c r="H4668"/>
      <c r="I4668"/>
    </row>
    <row r="4669" spans="2:9">
      <c r="B4669" s="255"/>
      <c r="C4669"/>
      <c r="D4669"/>
      <c r="E4669"/>
      <c r="F4669"/>
      <c r="G4669"/>
      <c r="H4669"/>
      <c r="I4669"/>
    </row>
    <row r="4670" spans="2:9">
      <c r="B4670" s="255"/>
      <c r="C4670"/>
      <c r="D4670"/>
      <c r="E4670"/>
      <c r="F4670"/>
      <c r="G4670"/>
      <c r="H4670"/>
      <c r="I4670"/>
    </row>
    <row r="4671" spans="2:9">
      <c r="B4671" s="255"/>
      <c r="C4671"/>
      <c r="D4671"/>
      <c r="E4671"/>
      <c r="F4671"/>
      <c r="G4671"/>
      <c r="H4671"/>
      <c r="I4671"/>
    </row>
    <row r="4672" spans="2:9">
      <c r="B4672" s="255"/>
      <c r="C4672"/>
      <c r="D4672"/>
      <c r="E4672"/>
      <c r="F4672"/>
      <c r="G4672"/>
      <c r="H4672"/>
      <c r="I4672"/>
    </row>
    <row r="4673" spans="2:9">
      <c r="B4673" s="255"/>
      <c r="C4673"/>
      <c r="D4673"/>
      <c r="E4673"/>
      <c r="F4673"/>
      <c r="G4673"/>
      <c r="H4673"/>
      <c r="I4673"/>
    </row>
    <row r="4674" spans="2:9">
      <c r="B4674" s="255"/>
      <c r="C4674"/>
      <c r="D4674"/>
      <c r="E4674"/>
      <c r="F4674"/>
      <c r="G4674"/>
      <c r="H4674"/>
      <c r="I4674"/>
    </row>
    <row r="4675" spans="2:9">
      <c r="B4675" s="255"/>
      <c r="C4675"/>
      <c r="D4675"/>
      <c r="E4675"/>
      <c r="F4675"/>
      <c r="G4675"/>
      <c r="H4675"/>
      <c r="I4675"/>
    </row>
    <row r="4676" spans="2:9">
      <c r="B4676" s="255"/>
      <c r="C4676"/>
      <c r="D4676"/>
      <c r="E4676"/>
      <c r="F4676"/>
      <c r="G4676"/>
      <c r="H4676"/>
      <c r="I4676"/>
    </row>
    <row r="4677" spans="2:9">
      <c r="B4677" s="255"/>
      <c r="C4677"/>
      <c r="D4677"/>
      <c r="E4677"/>
      <c r="F4677"/>
      <c r="G4677"/>
      <c r="H4677"/>
      <c r="I4677"/>
    </row>
    <row r="4678" spans="2:9">
      <c r="B4678" s="255"/>
      <c r="C4678"/>
      <c r="D4678"/>
      <c r="E4678"/>
      <c r="F4678"/>
      <c r="G4678"/>
      <c r="H4678"/>
      <c r="I4678"/>
    </row>
    <row r="4679" spans="2:9">
      <c r="B4679" s="255"/>
      <c r="C4679"/>
      <c r="D4679"/>
      <c r="E4679"/>
      <c r="F4679"/>
      <c r="G4679"/>
      <c r="H4679"/>
      <c r="I4679"/>
    </row>
    <row r="4680" spans="2:9">
      <c r="B4680" s="255"/>
      <c r="C4680"/>
      <c r="D4680"/>
      <c r="E4680"/>
      <c r="F4680"/>
      <c r="G4680"/>
      <c r="H4680"/>
      <c r="I4680"/>
    </row>
    <row r="4681" spans="2:9">
      <c r="B4681" s="255"/>
      <c r="C4681"/>
      <c r="D4681"/>
      <c r="E4681"/>
      <c r="F4681"/>
      <c r="G4681"/>
      <c r="H4681"/>
      <c r="I4681"/>
    </row>
    <row r="4682" spans="2:9">
      <c r="B4682" s="255"/>
      <c r="C4682"/>
      <c r="D4682"/>
      <c r="E4682"/>
      <c r="F4682"/>
      <c r="G4682"/>
      <c r="H4682"/>
      <c r="I4682"/>
    </row>
    <row r="4683" spans="2:9">
      <c r="B4683" s="255"/>
      <c r="C4683"/>
      <c r="D4683"/>
      <c r="E4683"/>
      <c r="F4683"/>
      <c r="G4683"/>
      <c r="H4683"/>
      <c r="I4683"/>
    </row>
    <row r="4684" spans="2:9">
      <c r="B4684" s="255"/>
      <c r="C4684"/>
      <c r="D4684"/>
      <c r="E4684"/>
      <c r="F4684"/>
      <c r="G4684"/>
      <c r="H4684"/>
      <c r="I4684"/>
    </row>
    <row r="4685" spans="2:9">
      <c r="B4685" s="255"/>
      <c r="C4685"/>
      <c r="D4685"/>
      <c r="E4685"/>
      <c r="F4685"/>
      <c r="G4685"/>
      <c r="H4685"/>
      <c r="I4685"/>
    </row>
    <row r="4686" spans="2:9">
      <c r="B4686" s="255"/>
      <c r="C4686"/>
      <c r="D4686"/>
      <c r="E4686"/>
      <c r="F4686"/>
      <c r="G4686"/>
      <c r="H4686"/>
      <c r="I4686"/>
    </row>
    <row r="4687" spans="2:9">
      <c r="B4687" s="255"/>
      <c r="C4687"/>
      <c r="D4687"/>
      <c r="E4687"/>
      <c r="F4687"/>
      <c r="G4687"/>
      <c r="H4687"/>
      <c r="I4687"/>
    </row>
    <row r="4688" spans="2:9">
      <c r="B4688" s="255"/>
      <c r="C4688"/>
      <c r="D4688"/>
      <c r="E4688"/>
      <c r="F4688"/>
      <c r="G4688"/>
      <c r="H4688"/>
      <c r="I4688"/>
    </row>
    <row r="4689" spans="2:9">
      <c r="B4689" s="255"/>
      <c r="C4689"/>
      <c r="D4689"/>
      <c r="E4689"/>
      <c r="F4689"/>
      <c r="G4689"/>
      <c r="H4689"/>
      <c r="I4689"/>
    </row>
    <row r="4690" spans="2:9">
      <c r="B4690" s="255"/>
      <c r="C4690"/>
      <c r="D4690"/>
      <c r="E4690"/>
      <c r="F4690"/>
      <c r="G4690"/>
      <c r="H4690"/>
      <c r="I4690"/>
    </row>
    <row r="4691" spans="2:9">
      <c r="B4691" s="255"/>
      <c r="C4691"/>
      <c r="D4691"/>
      <c r="E4691"/>
      <c r="F4691"/>
      <c r="G4691"/>
      <c r="H4691"/>
      <c r="I4691"/>
    </row>
    <row r="4692" spans="2:9">
      <c r="B4692" s="255"/>
      <c r="C4692"/>
      <c r="D4692"/>
      <c r="E4692"/>
      <c r="F4692"/>
      <c r="G4692"/>
      <c r="H4692"/>
      <c r="I4692"/>
    </row>
    <row r="4693" spans="2:9">
      <c r="B4693" s="255"/>
      <c r="C4693"/>
      <c r="D4693"/>
      <c r="E4693"/>
      <c r="F4693"/>
      <c r="G4693"/>
      <c r="H4693"/>
      <c r="I4693"/>
    </row>
    <row r="4694" spans="2:9">
      <c r="B4694" s="255"/>
      <c r="C4694"/>
      <c r="D4694"/>
      <c r="E4694"/>
      <c r="F4694"/>
      <c r="G4694"/>
      <c r="H4694"/>
      <c r="I4694"/>
    </row>
    <row r="4695" spans="2:9">
      <c r="B4695" s="255"/>
      <c r="C4695"/>
      <c r="D4695"/>
      <c r="E4695"/>
      <c r="F4695"/>
      <c r="G4695"/>
      <c r="H4695"/>
      <c r="I4695"/>
    </row>
    <row r="4696" spans="2:9">
      <c r="B4696" s="255"/>
      <c r="C4696"/>
      <c r="D4696"/>
      <c r="E4696"/>
      <c r="F4696"/>
      <c r="G4696"/>
      <c r="H4696"/>
      <c r="I4696"/>
    </row>
    <row r="4697" spans="2:9">
      <c r="B4697" s="255"/>
      <c r="C4697"/>
      <c r="D4697"/>
      <c r="E4697"/>
      <c r="F4697"/>
      <c r="G4697"/>
      <c r="H4697"/>
      <c r="I4697"/>
    </row>
    <row r="4698" spans="2:9">
      <c r="B4698" s="255"/>
      <c r="C4698"/>
      <c r="D4698"/>
      <c r="E4698"/>
      <c r="F4698"/>
      <c r="G4698"/>
      <c r="H4698"/>
      <c r="I4698"/>
    </row>
    <row r="4699" spans="2:9">
      <c r="B4699" s="255"/>
      <c r="C4699"/>
      <c r="D4699"/>
      <c r="E4699"/>
      <c r="F4699"/>
      <c r="G4699"/>
      <c r="H4699"/>
      <c r="I4699"/>
    </row>
    <row r="4700" spans="2:9">
      <c r="B4700" s="255"/>
      <c r="C4700"/>
      <c r="D4700"/>
      <c r="E4700"/>
      <c r="F4700"/>
      <c r="G4700"/>
      <c r="H4700"/>
      <c r="I4700"/>
    </row>
    <row r="4701" spans="2:9">
      <c r="B4701" s="255"/>
      <c r="C4701"/>
      <c r="D4701"/>
      <c r="E4701"/>
      <c r="F4701"/>
      <c r="G4701"/>
      <c r="H4701"/>
      <c r="I4701"/>
    </row>
    <row r="4702" spans="2:9">
      <c r="B4702" s="255"/>
      <c r="C4702"/>
      <c r="D4702"/>
      <c r="E4702"/>
      <c r="F4702"/>
      <c r="G4702"/>
      <c r="H4702"/>
      <c r="I4702"/>
    </row>
    <row r="4703" spans="2:9">
      <c r="B4703" s="255"/>
      <c r="C4703"/>
      <c r="D4703"/>
      <c r="E4703"/>
      <c r="F4703"/>
      <c r="G4703"/>
      <c r="H4703"/>
      <c r="I4703"/>
    </row>
    <row r="4704" spans="2:9">
      <c r="B4704" s="255"/>
      <c r="C4704"/>
      <c r="D4704"/>
      <c r="E4704"/>
      <c r="F4704"/>
      <c r="G4704"/>
      <c r="H4704"/>
      <c r="I4704"/>
    </row>
    <row r="4705" spans="2:9">
      <c r="B4705" s="255"/>
      <c r="C4705"/>
      <c r="D4705"/>
      <c r="E4705"/>
      <c r="F4705"/>
      <c r="G4705"/>
      <c r="H4705"/>
      <c r="I4705"/>
    </row>
    <row r="4706" spans="2:9">
      <c r="B4706" s="255"/>
      <c r="C4706"/>
      <c r="D4706"/>
      <c r="E4706"/>
      <c r="F4706"/>
      <c r="G4706"/>
      <c r="H4706"/>
      <c r="I4706"/>
    </row>
    <row r="4707" spans="2:9">
      <c r="B4707" s="255"/>
      <c r="C4707"/>
      <c r="D4707"/>
      <c r="E4707"/>
      <c r="F4707"/>
      <c r="G4707"/>
      <c r="H4707"/>
      <c r="I4707"/>
    </row>
    <row r="4708" spans="2:9">
      <c r="B4708" s="255"/>
      <c r="C4708"/>
      <c r="D4708"/>
      <c r="E4708"/>
      <c r="F4708"/>
      <c r="G4708"/>
      <c r="H4708"/>
      <c r="I4708"/>
    </row>
    <row r="4709" spans="2:9">
      <c r="B4709" s="255"/>
      <c r="C4709"/>
      <c r="D4709"/>
      <c r="E4709"/>
      <c r="F4709"/>
      <c r="G4709"/>
      <c r="H4709"/>
      <c r="I4709"/>
    </row>
    <row r="4710" spans="2:9">
      <c r="B4710" s="255"/>
      <c r="C4710"/>
      <c r="D4710"/>
      <c r="E4710"/>
      <c r="F4710"/>
      <c r="G4710"/>
      <c r="H4710"/>
      <c r="I4710"/>
    </row>
    <row r="4711" spans="2:9">
      <c r="B4711" s="255"/>
      <c r="C4711"/>
      <c r="D4711"/>
      <c r="E4711"/>
      <c r="F4711"/>
      <c r="G4711"/>
      <c r="H4711"/>
      <c r="I4711"/>
    </row>
    <row r="4712" spans="2:9">
      <c r="B4712" s="255"/>
      <c r="C4712"/>
      <c r="D4712"/>
      <c r="E4712"/>
      <c r="F4712"/>
      <c r="G4712"/>
      <c r="H4712"/>
      <c r="I4712"/>
    </row>
    <row r="4713" spans="2:9">
      <c r="B4713" s="255"/>
      <c r="C4713"/>
      <c r="D4713"/>
      <c r="E4713"/>
      <c r="F4713"/>
      <c r="G4713"/>
      <c r="H4713"/>
      <c r="I4713"/>
    </row>
    <row r="4714" spans="2:9">
      <c r="B4714" s="255"/>
      <c r="C4714"/>
      <c r="D4714"/>
      <c r="E4714"/>
      <c r="F4714"/>
      <c r="G4714"/>
      <c r="H4714"/>
      <c r="I4714"/>
    </row>
    <row r="4715" spans="2:9">
      <c r="B4715" s="255"/>
      <c r="C4715"/>
      <c r="D4715"/>
      <c r="E4715"/>
      <c r="F4715"/>
      <c r="G4715"/>
      <c r="H4715"/>
      <c r="I4715"/>
    </row>
    <row r="4716" spans="2:9">
      <c r="B4716" s="255"/>
      <c r="C4716"/>
      <c r="D4716"/>
      <c r="E4716"/>
      <c r="F4716"/>
      <c r="G4716"/>
      <c r="H4716"/>
      <c r="I4716"/>
    </row>
    <row r="4717" spans="2:9">
      <c r="B4717" s="255"/>
      <c r="C4717"/>
      <c r="D4717"/>
      <c r="E4717"/>
      <c r="F4717"/>
      <c r="G4717"/>
      <c r="H4717"/>
      <c r="I4717"/>
    </row>
    <row r="4718" spans="2:9">
      <c r="B4718" s="255"/>
      <c r="C4718"/>
      <c r="D4718"/>
      <c r="E4718"/>
      <c r="F4718"/>
      <c r="G4718"/>
      <c r="H4718"/>
      <c r="I4718"/>
    </row>
    <row r="4719" spans="2:9">
      <c r="B4719" s="255"/>
      <c r="C4719"/>
      <c r="D4719"/>
      <c r="E4719"/>
      <c r="F4719"/>
      <c r="G4719"/>
      <c r="H4719"/>
      <c r="I4719"/>
    </row>
    <row r="4720" spans="2:9">
      <c r="B4720" s="255"/>
      <c r="C4720"/>
      <c r="D4720"/>
      <c r="E4720"/>
      <c r="F4720"/>
      <c r="G4720"/>
      <c r="H4720"/>
      <c r="I4720"/>
    </row>
    <row r="4721" spans="2:9">
      <c r="B4721" s="255"/>
      <c r="C4721"/>
      <c r="D4721"/>
      <c r="E4721"/>
      <c r="F4721"/>
      <c r="G4721"/>
      <c r="H4721"/>
      <c r="I4721"/>
    </row>
    <row r="4722" spans="2:9">
      <c r="B4722" s="255"/>
      <c r="C4722"/>
      <c r="D4722"/>
      <c r="E4722"/>
      <c r="F4722"/>
      <c r="G4722"/>
      <c r="H4722"/>
      <c r="I4722"/>
    </row>
    <row r="4723" spans="2:9">
      <c r="B4723" s="255"/>
      <c r="C4723"/>
      <c r="D4723"/>
      <c r="E4723"/>
      <c r="F4723"/>
      <c r="G4723"/>
      <c r="H4723"/>
      <c r="I4723"/>
    </row>
    <row r="4724" spans="2:9">
      <c r="B4724" s="255"/>
      <c r="C4724"/>
      <c r="D4724"/>
      <c r="E4724"/>
      <c r="F4724"/>
      <c r="G4724"/>
      <c r="H4724"/>
      <c r="I4724"/>
    </row>
    <row r="4725" spans="2:9">
      <c r="B4725" s="255"/>
      <c r="C4725"/>
      <c r="D4725"/>
      <c r="E4725"/>
      <c r="F4725"/>
      <c r="G4725"/>
      <c r="H4725"/>
      <c r="I4725"/>
    </row>
    <row r="4726" spans="2:9">
      <c r="B4726" s="255"/>
      <c r="C4726"/>
      <c r="D4726"/>
      <c r="E4726"/>
      <c r="F4726"/>
      <c r="G4726"/>
      <c r="H4726"/>
      <c r="I4726"/>
    </row>
    <row r="4727" spans="2:9">
      <c r="B4727" s="255"/>
      <c r="C4727"/>
      <c r="D4727"/>
      <c r="E4727"/>
      <c r="F4727"/>
      <c r="G4727"/>
      <c r="H4727"/>
      <c r="I4727"/>
    </row>
    <row r="4728" spans="2:9">
      <c r="B4728" s="255"/>
      <c r="C4728"/>
      <c r="D4728"/>
      <c r="E4728"/>
      <c r="F4728"/>
      <c r="G4728"/>
      <c r="H4728"/>
      <c r="I4728"/>
    </row>
    <row r="4729" spans="2:9">
      <c r="B4729" s="255"/>
      <c r="C4729"/>
      <c r="D4729"/>
      <c r="E4729"/>
      <c r="F4729"/>
      <c r="G4729"/>
      <c r="H4729"/>
      <c r="I4729"/>
    </row>
    <row r="4730" spans="2:9">
      <c r="B4730" s="255"/>
      <c r="C4730"/>
      <c r="D4730"/>
      <c r="E4730"/>
      <c r="F4730"/>
      <c r="G4730"/>
      <c r="H4730"/>
      <c r="I4730"/>
    </row>
    <row r="4731" spans="2:9">
      <c r="B4731" s="255"/>
      <c r="C4731"/>
      <c r="D4731"/>
      <c r="E4731"/>
      <c r="F4731"/>
      <c r="G4731"/>
      <c r="H4731"/>
      <c r="I4731"/>
    </row>
    <row r="4732" spans="2:9">
      <c r="B4732" s="255"/>
      <c r="C4732"/>
      <c r="D4732"/>
      <c r="E4732"/>
      <c r="F4732"/>
      <c r="G4732"/>
      <c r="H4732"/>
      <c r="I4732"/>
    </row>
    <row r="4733" spans="2:9">
      <c r="B4733" s="255"/>
      <c r="C4733"/>
      <c r="D4733"/>
      <c r="E4733"/>
      <c r="F4733"/>
      <c r="G4733"/>
      <c r="H4733"/>
      <c r="I4733"/>
    </row>
    <row r="4734" spans="2:9">
      <c r="B4734" s="255"/>
      <c r="C4734"/>
      <c r="D4734"/>
      <c r="E4734"/>
      <c r="F4734"/>
      <c r="G4734"/>
      <c r="H4734"/>
      <c r="I4734"/>
    </row>
    <row r="4735" spans="2:9">
      <c r="B4735" s="255"/>
      <c r="C4735"/>
      <c r="D4735"/>
      <c r="E4735"/>
      <c r="F4735"/>
      <c r="G4735"/>
      <c r="H4735"/>
      <c r="I4735"/>
    </row>
    <row r="4736" spans="2:9">
      <c r="B4736" s="255"/>
      <c r="C4736"/>
      <c r="D4736"/>
      <c r="E4736"/>
      <c r="F4736"/>
      <c r="G4736"/>
      <c r="H4736"/>
      <c r="I4736"/>
    </row>
    <row r="4737" spans="2:9">
      <c r="B4737" s="255"/>
      <c r="C4737"/>
      <c r="D4737"/>
      <c r="E4737"/>
      <c r="F4737"/>
      <c r="G4737"/>
      <c r="H4737"/>
      <c r="I4737"/>
    </row>
    <row r="4738" spans="2:9">
      <c r="B4738" s="255"/>
      <c r="C4738"/>
      <c r="D4738"/>
      <c r="E4738"/>
      <c r="F4738"/>
      <c r="G4738"/>
      <c r="H4738"/>
      <c r="I4738"/>
    </row>
    <row r="4739" spans="2:9">
      <c r="B4739" s="255"/>
      <c r="C4739"/>
      <c r="D4739"/>
      <c r="E4739"/>
      <c r="F4739"/>
      <c r="G4739"/>
      <c r="H4739"/>
      <c r="I4739"/>
    </row>
    <row r="4740" spans="2:9">
      <c r="B4740" s="255"/>
      <c r="C4740"/>
      <c r="D4740"/>
      <c r="E4740"/>
      <c r="F4740"/>
      <c r="G4740"/>
      <c r="H4740"/>
      <c r="I4740"/>
    </row>
    <row r="4741" spans="2:9">
      <c r="B4741" s="255"/>
      <c r="C4741"/>
      <c r="D4741"/>
      <c r="E4741"/>
      <c r="F4741"/>
      <c r="G4741"/>
      <c r="H4741"/>
      <c r="I4741"/>
    </row>
    <row r="4742" spans="2:9">
      <c r="B4742" s="255"/>
      <c r="C4742"/>
      <c r="D4742"/>
      <c r="E4742"/>
      <c r="F4742"/>
      <c r="G4742"/>
      <c r="H4742"/>
      <c r="I4742"/>
    </row>
    <row r="4743" spans="2:9">
      <c r="B4743" s="255"/>
      <c r="C4743"/>
      <c r="D4743"/>
      <c r="E4743"/>
      <c r="F4743"/>
      <c r="G4743"/>
      <c r="H4743"/>
      <c r="I4743"/>
    </row>
    <row r="4744" spans="2:9">
      <c r="B4744" s="255"/>
      <c r="C4744"/>
      <c r="D4744"/>
      <c r="E4744"/>
      <c r="F4744"/>
      <c r="G4744"/>
      <c r="H4744"/>
      <c r="I4744"/>
    </row>
    <row r="4745" spans="2:9">
      <c r="B4745" s="255"/>
      <c r="C4745"/>
      <c r="D4745"/>
      <c r="E4745"/>
      <c r="F4745"/>
      <c r="G4745"/>
      <c r="H4745"/>
      <c r="I4745"/>
    </row>
    <row r="4746" spans="2:9">
      <c r="B4746" s="255"/>
      <c r="C4746"/>
      <c r="D4746"/>
      <c r="E4746"/>
      <c r="F4746"/>
      <c r="G4746"/>
      <c r="H4746"/>
      <c r="I4746"/>
    </row>
    <row r="4747" spans="2:9">
      <c r="B4747" s="255"/>
      <c r="C4747"/>
      <c r="D4747"/>
      <c r="E4747"/>
      <c r="F4747"/>
      <c r="G4747"/>
      <c r="H4747"/>
      <c r="I4747"/>
    </row>
    <row r="4748" spans="2:9">
      <c r="B4748" s="255"/>
      <c r="C4748"/>
      <c r="D4748"/>
      <c r="E4748"/>
      <c r="F4748"/>
      <c r="G4748"/>
      <c r="H4748"/>
      <c r="I4748"/>
    </row>
    <row r="4749" spans="2:9">
      <c r="B4749" s="255"/>
      <c r="C4749"/>
      <c r="D4749"/>
      <c r="E4749"/>
      <c r="F4749"/>
      <c r="G4749"/>
      <c r="H4749"/>
      <c r="I4749"/>
    </row>
    <row r="4750" spans="2:9">
      <c r="B4750" s="255"/>
      <c r="C4750"/>
      <c r="D4750"/>
      <c r="E4750"/>
      <c r="F4750"/>
      <c r="G4750"/>
      <c r="H4750"/>
      <c r="I4750"/>
    </row>
    <row r="4751" spans="2:9">
      <c r="B4751" s="255"/>
      <c r="C4751"/>
      <c r="D4751"/>
      <c r="E4751"/>
      <c r="F4751"/>
      <c r="G4751"/>
      <c r="H4751"/>
      <c r="I4751"/>
    </row>
    <row r="4752" spans="2:9">
      <c r="B4752" s="255"/>
      <c r="C4752"/>
      <c r="D4752"/>
      <c r="E4752"/>
      <c r="F4752"/>
      <c r="G4752"/>
      <c r="H4752"/>
      <c r="I4752"/>
    </row>
    <row r="4753" spans="2:9">
      <c r="B4753" s="255"/>
      <c r="C4753"/>
      <c r="D4753"/>
      <c r="E4753"/>
      <c r="F4753"/>
      <c r="G4753"/>
      <c r="H4753"/>
      <c r="I4753"/>
    </row>
    <row r="4754" spans="2:9">
      <c r="B4754" s="255"/>
      <c r="C4754"/>
      <c r="D4754"/>
      <c r="E4754"/>
      <c r="F4754"/>
      <c r="G4754"/>
      <c r="H4754"/>
      <c r="I4754"/>
    </row>
    <row r="4755" spans="2:9">
      <c r="B4755" s="255"/>
      <c r="C4755"/>
      <c r="D4755"/>
      <c r="E4755"/>
      <c r="F4755"/>
      <c r="G4755"/>
      <c r="H4755"/>
      <c r="I4755"/>
    </row>
    <row r="4756" spans="2:9">
      <c r="B4756" s="255"/>
      <c r="C4756"/>
      <c r="D4756"/>
      <c r="E4756"/>
      <c r="F4756"/>
      <c r="G4756"/>
      <c r="H4756"/>
      <c r="I4756"/>
    </row>
    <row r="4757" spans="2:9">
      <c r="B4757" s="255"/>
      <c r="C4757"/>
      <c r="D4757"/>
      <c r="E4757"/>
      <c r="F4757"/>
      <c r="G4757"/>
      <c r="H4757"/>
      <c r="I4757"/>
    </row>
    <row r="4758" spans="2:9">
      <c r="B4758" s="255"/>
      <c r="C4758"/>
      <c r="D4758"/>
      <c r="E4758"/>
      <c r="F4758"/>
      <c r="G4758"/>
      <c r="H4758"/>
      <c r="I4758"/>
    </row>
    <row r="4759" spans="2:9">
      <c r="B4759" s="255"/>
      <c r="C4759"/>
      <c r="D4759"/>
      <c r="E4759"/>
      <c r="F4759"/>
      <c r="G4759"/>
      <c r="H4759"/>
      <c r="I4759"/>
    </row>
    <row r="4760" spans="2:9">
      <c r="B4760" s="255"/>
      <c r="C4760"/>
      <c r="D4760"/>
      <c r="E4760"/>
      <c r="F4760"/>
      <c r="G4760"/>
      <c r="H4760"/>
      <c r="I4760"/>
    </row>
    <row r="4761" spans="2:9">
      <c r="B4761" s="255"/>
      <c r="C4761"/>
      <c r="D4761"/>
      <c r="E4761"/>
      <c r="F4761"/>
      <c r="G4761"/>
      <c r="H4761"/>
      <c r="I4761"/>
    </row>
    <row r="4762" spans="2:9">
      <c r="B4762" s="255"/>
      <c r="C4762"/>
      <c r="D4762"/>
      <c r="E4762"/>
      <c r="F4762"/>
      <c r="G4762"/>
      <c r="H4762"/>
      <c r="I4762"/>
    </row>
    <row r="4763" spans="2:9">
      <c r="B4763" s="255"/>
      <c r="C4763"/>
      <c r="D4763"/>
      <c r="E4763"/>
      <c r="F4763"/>
      <c r="G4763"/>
      <c r="H4763"/>
      <c r="I4763"/>
    </row>
    <row r="4764" spans="2:9">
      <c r="B4764" s="255"/>
      <c r="C4764"/>
      <c r="D4764"/>
      <c r="E4764"/>
      <c r="F4764"/>
      <c r="G4764"/>
      <c r="H4764"/>
      <c r="I4764"/>
    </row>
    <row r="4765" spans="2:9">
      <c r="B4765" s="255"/>
      <c r="C4765"/>
      <c r="D4765"/>
      <c r="E4765"/>
      <c r="F4765"/>
      <c r="G4765"/>
      <c r="H4765"/>
      <c r="I4765"/>
    </row>
    <row r="4766" spans="2:9">
      <c r="B4766" s="255"/>
      <c r="C4766"/>
      <c r="D4766"/>
      <c r="E4766"/>
      <c r="F4766"/>
      <c r="G4766"/>
      <c r="H4766"/>
      <c r="I4766"/>
    </row>
    <row r="4767" spans="2:9">
      <c r="B4767" s="255"/>
      <c r="C4767"/>
      <c r="D4767"/>
      <c r="E4767"/>
      <c r="F4767"/>
      <c r="G4767"/>
      <c r="H4767"/>
      <c r="I4767"/>
    </row>
    <row r="4768" spans="2:9">
      <c r="B4768" s="255"/>
      <c r="C4768"/>
      <c r="D4768"/>
      <c r="E4768"/>
      <c r="F4768"/>
      <c r="G4768"/>
      <c r="H4768"/>
      <c r="I4768"/>
    </row>
    <row r="4769" spans="2:9">
      <c r="B4769" s="255"/>
      <c r="C4769"/>
      <c r="D4769"/>
      <c r="E4769"/>
      <c r="F4769"/>
      <c r="G4769"/>
      <c r="H4769"/>
      <c r="I4769"/>
    </row>
    <row r="4770" spans="2:9">
      <c r="B4770" s="255"/>
      <c r="C4770"/>
      <c r="D4770"/>
      <c r="E4770"/>
      <c r="F4770"/>
      <c r="G4770"/>
      <c r="H4770"/>
      <c r="I4770"/>
    </row>
    <row r="4771" spans="2:9">
      <c r="B4771" s="255"/>
      <c r="C4771"/>
      <c r="D4771"/>
      <c r="E4771"/>
      <c r="F4771"/>
      <c r="G4771"/>
      <c r="H4771"/>
      <c r="I4771"/>
    </row>
    <row r="4772" spans="2:9">
      <c r="B4772" s="255"/>
      <c r="C4772"/>
      <c r="D4772"/>
      <c r="E4772"/>
      <c r="F4772"/>
      <c r="G4772"/>
      <c r="H4772"/>
      <c r="I4772"/>
    </row>
    <row r="4773" spans="2:9">
      <c r="B4773" s="255"/>
      <c r="C4773"/>
      <c r="D4773"/>
      <c r="E4773"/>
      <c r="F4773"/>
      <c r="G4773"/>
      <c r="H4773"/>
      <c r="I4773"/>
    </row>
    <row r="4774" spans="2:9">
      <c r="B4774" s="255"/>
      <c r="C4774"/>
      <c r="D4774"/>
      <c r="E4774"/>
      <c r="F4774"/>
      <c r="G4774"/>
      <c r="H4774"/>
      <c r="I4774"/>
    </row>
    <row r="4775" spans="2:9">
      <c r="B4775" s="255"/>
      <c r="C4775"/>
      <c r="D4775"/>
      <c r="E4775"/>
      <c r="F4775"/>
      <c r="G4775"/>
      <c r="H4775"/>
      <c r="I4775"/>
    </row>
    <row r="4776" spans="2:9">
      <c r="B4776" s="255"/>
      <c r="C4776"/>
      <c r="D4776"/>
      <c r="E4776"/>
      <c r="F4776"/>
      <c r="G4776"/>
      <c r="H4776"/>
      <c r="I4776"/>
    </row>
    <row r="4777" spans="2:9">
      <c r="B4777" s="255"/>
      <c r="C4777"/>
      <c r="D4777"/>
      <c r="E4777"/>
      <c r="F4777"/>
      <c r="G4777"/>
      <c r="H4777"/>
      <c r="I4777"/>
    </row>
    <row r="4778" spans="2:9">
      <c r="B4778" s="255"/>
      <c r="C4778"/>
      <c r="D4778"/>
      <c r="E4778"/>
      <c r="F4778"/>
      <c r="G4778"/>
      <c r="H4778"/>
      <c r="I4778"/>
    </row>
    <row r="4779" spans="2:9">
      <c r="B4779" s="255"/>
      <c r="C4779"/>
      <c r="D4779"/>
      <c r="E4779"/>
      <c r="F4779"/>
      <c r="G4779"/>
      <c r="H4779"/>
      <c r="I4779"/>
    </row>
    <row r="4780" spans="2:9">
      <c r="B4780" s="255"/>
      <c r="C4780"/>
      <c r="D4780"/>
      <c r="E4780"/>
      <c r="F4780"/>
      <c r="G4780"/>
      <c r="H4780"/>
      <c r="I4780"/>
    </row>
    <row r="4781" spans="2:9">
      <c r="B4781" s="255"/>
      <c r="C4781"/>
      <c r="D4781"/>
      <c r="E4781"/>
      <c r="F4781"/>
      <c r="G4781"/>
      <c r="H4781"/>
      <c r="I4781"/>
    </row>
    <row r="4782" spans="2:9">
      <c r="B4782" s="255"/>
      <c r="C4782"/>
      <c r="D4782"/>
      <c r="E4782"/>
      <c r="F4782"/>
      <c r="G4782"/>
      <c r="H4782"/>
      <c r="I4782"/>
    </row>
    <row r="4783" spans="2:9">
      <c r="B4783" s="255"/>
      <c r="C4783"/>
      <c r="D4783"/>
      <c r="E4783"/>
      <c r="F4783"/>
      <c r="G4783"/>
      <c r="H4783"/>
      <c r="I4783"/>
    </row>
    <row r="4784" spans="2:9">
      <c r="B4784" s="255"/>
      <c r="C4784"/>
      <c r="D4784"/>
      <c r="E4784"/>
      <c r="F4784"/>
      <c r="G4784"/>
      <c r="H4784"/>
      <c r="I4784"/>
    </row>
    <row r="4785" spans="2:9">
      <c r="B4785" s="255"/>
      <c r="C4785"/>
      <c r="D4785"/>
      <c r="E4785"/>
      <c r="F4785"/>
      <c r="G4785"/>
      <c r="H4785"/>
      <c r="I4785"/>
    </row>
    <row r="4786" spans="2:9">
      <c r="B4786" s="255"/>
      <c r="C4786"/>
      <c r="D4786"/>
      <c r="E4786"/>
      <c r="F4786"/>
      <c r="G4786"/>
      <c r="H4786"/>
      <c r="I4786"/>
    </row>
    <row r="4787" spans="2:9">
      <c r="B4787" s="255"/>
      <c r="C4787"/>
      <c r="D4787"/>
      <c r="E4787"/>
      <c r="F4787"/>
      <c r="G4787"/>
      <c r="H4787"/>
      <c r="I4787"/>
    </row>
    <row r="4788" spans="2:9">
      <c r="B4788" s="255"/>
      <c r="C4788"/>
      <c r="D4788"/>
      <c r="E4788"/>
      <c r="F4788"/>
      <c r="G4788"/>
      <c r="H4788"/>
      <c r="I4788"/>
    </row>
    <row r="4789" spans="2:9">
      <c r="B4789" s="255"/>
      <c r="C4789"/>
      <c r="D4789"/>
      <c r="E4789"/>
      <c r="F4789"/>
      <c r="G4789"/>
      <c r="H4789"/>
      <c r="I4789"/>
    </row>
    <row r="4790" spans="2:9">
      <c r="B4790" s="255"/>
      <c r="C4790"/>
      <c r="D4790"/>
      <c r="E4790"/>
      <c r="F4790"/>
      <c r="G4790"/>
      <c r="H4790"/>
      <c r="I4790"/>
    </row>
    <row r="4791" spans="2:9">
      <c r="B4791" s="255"/>
      <c r="C4791"/>
      <c r="D4791"/>
      <c r="E4791"/>
      <c r="F4791"/>
      <c r="G4791"/>
      <c r="H4791"/>
      <c r="I4791"/>
    </row>
    <row r="4792" spans="2:9">
      <c r="B4792" s="255"/>
      <c r="C4792"/>
      <c r="D4792"/>
      <c r="E4792"/>
      <c r="F4792"/>
      <c r="G4792"/>
      <c r="H4792"/>
      <c r="I4792"/>
    </row>
    <row r="4793" spans="2:9">
      <c r="B4793" s="255"/>
      <c r="C4793"/>
      <c r="D4793"/>
      <c r="E4793"/>
      <c r="F4793"/>
      <c r="G4793"/>
      <c r="H4793"/>
      <c r="I4793"/>
    </row>
    <row r="4794" spans="2:9">
      <c r="B4794" s="255"/>
      <c r="C4794"/>
      <c r="D4794"/>
      <c r="E4794"/>
      <c r="F4794"/>
      <c r="G4794"/>
      <c r="H4794"/>
      <c r="I4794"/>
    </row>
    <row r="4795" spans="2:9">
      <c r="B4795" s="255"/>
      <c r="C4795"/>
      <c r="D4795"/>
      <c r="E4795"/>
      <c r="F4795"/>
      <c r="G4795"/>
      <c r="H4795"/>
      <c r="I4795"/>
    </row>
    <row r="4796" spans="2:9">
      <c r="B4796" s="255"/>
      <c r="C4796"/>
      <c r="D4796"/>
      <c r="E4796"/>
      <c r="F4796"/>
      <c r="G4796"/>
      <c r="H4796"/>
      <c r="I4796"/>
    </row>
    <row r="4797" spans="2:9">
      <c r="B4797" s="255"/>
      <c r="C4797"/>
      <c r="D4797"/>
      <c r="E4797"/>
      <c r="F4797"/>
      <c r="G4797"/>
      <c r="H4797"/>
      <c r="I4797"/>
    </row>
    <row r="4798" spans="2:9">
      <c r="B4798" s="255"/>
      <c r="C4798"/>
      <c r="D4798"/>
      <c r="E4798"/>
      <c r="F4798"/>
      <c r="G4798"/>
      <c r="H4798"/>
      <c r="I4798"/>
    </row>
    <row r="4799" spans="2:9">
      <c r="B4799" s="255"/>
      <c r="C4799"/>
      <c r="D4799"/>
      <c r="E4799"/>
      <c r="F4799"/>
      <c r="G4799"/>
      <c r="H4799"/>
      <c r="I4799"/>
    </row>
    <row r="4800" spans="2:9">
      <c r="B4800" s="255"/>
      <c r="C4800"/>
      <c r="D4800"/>
      <c r="E4800"/>
      <c r="F4800"/>
      <c r="G4800"/>
      <c r="H4800"/>
      <c r="I4800"/>
    </row>
    <row r="4801" spans="2:9">
      <c r="B4801" s="255"/>
      <c r="C4801"/>
      <c r="D4801"/>
      <c r="E4801"/>
      <c r="F4801"/>
      <c r="G4801"/>
      <c r="H4801"/>
      <c r="I4801"/>
    </row>
    <row r="4802" spans="2:9">
      <c r="B4802" s="255"/>
      <c r="C4802"/>
      <c r="D4802"/>
      <c r="E4802"/>
      <c r="F4802"/>
      <c r="G4802"/>
      <c r="H4802"/>
      <c r="I4802"/>
    </row>
    <row r="4803" spans="2:9">
      <c r="B4803" s="255"/>
      <c r="C4803"/>
      <c r="D4803"/>
      <c r="E4803"/>
      <c r="F4803"/>
      <c r="G4803"/>
      <c r="H4803"/>
      <c r="I4803"/>
    </row>
    <row r="4804" spans="2:9">
      <c r="B4804" s="255"/>
      <c r="C4804"/>
      <c r="D4804"/>
      <c r="E4804"/>
      <c r="F4804"/>
      <c r="G4804"/>
      <c r="H4804"/>
      <c r="I4804"/>
    </row>
    <row r="4805" spans="2:9">
      <c r="B4805" s="255"/>
      <c r="C4805"/>
      <c r="D4805"/>
      <c r="E4805"/>
      <c r="F4805"/>
      <c r="G4805"/>
      <c r="H4805"/>
      <c r="I4805"/>
    </row>
    <row r="4806" spans="2:9">
      <c r="B4806" s="255"/>
      <c r="C4806"/>
      <c r="D4806"/>
      <c r="E4806"/>
      <c r="F4806"/>
      <c r="G4806"/>
      <c r="H4806"/>
      <c r="I4806"/>
    </row>
    <row r="4807" spans="2:9">
      <c r="B4807" s="255"/>
      <c r="C4807"/>
      <c r="D4807"/>
      <c r="E4807"/>
      <c r="F4807"/>
      <c r="G4807"/>
      <c r="H4807"/>
      <c r="I4807"/>
    </row>
    <row r="4808" spans="2:9">
      <c r="B4808" s="255"/>
      <c r="C4808"/>
      <c r="D4808"/>
      <c r="E4808"/>
      <c r="F4808"/>
      <c r="G4808"/>
      <c r="H4808"/>
      <c r="I4808"/>
    </row>
    <row r="4809" spans="2:9">
      <c r="B4809" s="255"/>
      <c r="C4809"/>
      <c r="D4809"/>
      <c r="E4809"/>
      <c r="F4809"/>
      <c r="G4809"/>
      <c r="H4809"/>
      <c r="I4809"/>
    </row>
    <row r="4810" spans="2:9">
      <c r="B4810" s="255"/>
      <c r="C4810"/>
      <c r="D4810"/>
      <c r="E4810"/>
      <c r="F4810"/>
      <c r="G4810"/>
      <c r="H4810"/>
      <c r="I4810"/>
    </row>
    <row r="4811" spans="2:9">
      <c r="B4811" s="252"/>
      <c r="C4811" s="253"/>
      <c r="D4811" s="253"/>
      <c r="E4811" s="253"/>
      <c r="F4811" s="253"/>
      <c r="G4811" s="253"/>
      <c r="H4811" s="253"/>
      <c r="I4811" s="254"/>
    </row>
    <row r="4812" spans="2:9">
      <c r="B4812" s="252"/>
      <c r="C4812" s="253"/>
      <c r="D4812" s="253"/>
      <c r="E4812" s="253"/>
      <c r="F4812" s="253"/>
      <c r="G4812" s="253"/>
      <c r="H4812" s="253"/>
      <c r="I4812" s="254"/>
    </row>
    <row r="4813" spans="2:9">
      <c r="B4813" s="252"/>
      <c r="C4813" s="253"/>
      <c r="D4813" s="253"/>
      <c r="E4813" s="253"/>
      <c r="F4813" s="253"/>
      <c r="G4813" s="253"/>
      <c r="H4813" s="253"/>
      <c r="I4813" s="254"/>
    </row>
    <row r="4814" spans="2:9">
      <c r="B4814" s="252"/>
      <c r="C4814" s="253"/>
      <c r="D4814" s="253"/>
      <c r="E4814" s="253"/>
      <c r="F4814" s="253"/>
      <c r="G4814" s="253"/>
      <c r="H4814" s="253"/>
      <c r="I4814" s="254"/>
    </row>
    <row r="4815" spans="2:9">
      <c r="B4815" s="252"/>
      <c r="C4815" s="253"/>
      <c r="D4815" s="253"/>
      <c r="E4815" s="253"/>
      <c r="F4815" s="253"/>
      <c r="G4815" s="253"/>
      <c r="H4815" s="253"/>
      <c r="I4815" s="254"/>
    </row>
    <row r="4816" spans="2:9">
      <c r="B4816" s="252"/>
      <c r="C4816" s="253"/>
      <c r="D4816" s="253"/>
      <c r="E4816" s="253"/>
      <c r="F4816" s="253"/>
      <c r="G4816" s="253"/>
      <c r="H4816" s="253"/>
      <c r="I4816" s="254"/>
    </row>
    <row r="4817" spans="2:9">
      <c r="B4817" s="252"/>
      <c r="C4817" s="253"/>
      <c r="D4817" s="253"/>
      <c r="E4817" s="253"/>
      <c r="F4817" s="253"/>
      <c r="G4817" s="253"/>
      <c r="H4817" s="253"/>
      <c r="I4817" s="254"/>
    </row>
    <row r="4818" spans="2:9">
      <c r="B4818" s="252"/>
      <c r="C4818" s="253"/>
      <c r="D4818" s="253"/>
      <c r="E4818" s="253"/>
      <c r="F4818" s="253"/>
      <c r="G4818" s="253"/>
      <c r="H4818" s="253"/>
      <c r="I4818" s="254"/>
    </row>
    <row r="4819" spans="2:9">
      <c r="B4819" s="252"/>
      <c r="C4819" s="253"/>
      <c r="D4819" s="253"/>
      <c r="E4819" s="253"/>
      <c r="F4819" s="253"/>
      <c r="G4819" s="253"/>
      <c r="H4819" s="253"/>
      <c r="I4819" s="254"/>
    </row>
    <row r="4820" spans="2:9">
      <c r="B4820" s="252"/>
      <c r="C4820" s="253"/>
      <c r="D4820" s="253"/>
      <c r="E4820" s="253"/>
      <c r="F4820" s="253"/>
      <c r="G4820" s="253"/>
      <c r="H4820" s="253"/>
      <c r="I4820" s="254"/>
    </row>
    <row r="4821" spans="2:9">
      <c r="B4821" s="252"/>
      <c r="C4821" s="253"/>
      <c r="D4821" s="253"/>
      <c r="E4821" s="253"/>
      <c r="F4821" s="253"/>
      <c r="G4821" s="253"/>
      <c r="H4821" s="253"/>
      <c r="I4821" s="254"/>
    </row>
    <row r="4822" spans="2:9">
      <c r="B4822" s="252"/>
      <c r="C4822" s="253"/>
      <c r="D4822" s="253"/>
      <c r="E4822" s="253"/>
      <c r="F4822" s="253"/>
      <c r="G4822" s="253"/>
      <c r="H4822" s="253"/>
      <c r="I4822" s="254"/>
    </row>
    <row r="4823" spans="2:9">
      <c r="B4823" s="252"/>
      <c r="C4823" s="253"/>
      <c r="D4823" s="253"/>
      <c r="E4823" s="253"/>
      <c r="F4823" s="253"/>
      <c r="G4823" s="253"/>
      <c r="H4823" s="253"/>
      <c r="I4823" s="254"/>
    </row>
    <row r="4824" spans="2:9">
      <c r="B4824" s="252"/>
      <c r="C4824" s="253"/>
      <c r="D4824" s="253"/>
      <c r="E4824" s="253"/>
      <c r="F4824" s="253"/>
      <c r="G4824" s="253"/>
      <c r="H4824" s="253"/>
      <c r="I4824" s="254"/>
    </row>
    <row r="4825" spans="2:9">
      <c r="B4825" s="252"/>
      <c r="C4825" s="253"/>
      <c r="D4825" s="253"/>
      <c r="E4825" s="253"/>
      <c r="F4825" s="253"/>
      <c r="G4825" s="253"/>
      <c r="H4825" s="253"/>
      <c r="I4825" s="254"/>
    </row>
    <row r="4826" spans="2:9">
      <c r="B4826" s="252"/>
      <c r="C4826" s="253"/>
      <c r="D4826" s="253"/>
      <c r="E4826" s="253"/>
      <c r="F4826" s="253"/>
      <c r="G4826" s="253"/>
      <c r="H4826" s="253"/>
      <c r="I4826" s="254"/>
    </row>
    <row r="4827" spans="2:9">
      <c r="B4827" s="252"/>
      <c r="C4827" s="253"/>
      <c r="D4827" s="253"/>
      <c r="E4827" s="253"/>
      <c r="F4827" s="253"/>
      <c r="G4827" s="253"/>
      <c r="H4827" s="253"/>
      <c r="I4827" s="254"/>
    </row>
    <row r="4828" spans="2:9">
      <c r="B4828" s="252"/>
      <c r="C4828" s="253"/>
      <c r="D4828" s="253"/>
      <c r="E4828" s="253"/>
      <c r="F4828" s="253"/>
      <c r="G4828" s="253"/>
      <c r="H4828" s="253"/>
      <c r="I4828" s="254"/>
    </row>
    <row r="4829" spans="2:9">
      <c r="B4829" s="252"/>
      <c r="C4829" s="253"/>
      <c r="D4829" s="253"/>
      <c r="E4829" s="253"/>
      <c r="F4829" s="253"/>
      <c r="G4829" s="253"/>
      <c r="H4829" s="253"/>
      <c r="I4829" s="254"/>
    </row>
    <row r="4830" spans="2:9">
      <c r="B4830" s="252"/>
      <c r="C4830" s="253"/>
      <c r="D4830" s="253"/>
      <c r="E4830" s="253"/>
      <c r="F4830" s="253"/>
      <c r="G4830" s="253"/>
      <c r="H4830" s="253"/>
      <c r="I4830" s="254"/>
    </row>
    <row r="4831" spans="2:9">
      <c r="B4831" s="252"/>
      <c r="C4831" s="253"/>
      <c r="D4831" s="253"/>
      <c r="E4831" s="253"/>
      <c r="F4831" s="253"/>
      <c r="G4831" s="253"/>
      <c r="H4831" s="253"/>
      <c r="I4831" s="254"/>
    </row>
    <row r="4832" spans="2:9">
      <c r="B4832" s="252"/>
      <c r="C4832" s="253"/>
      <c r="D4832" s="253"/>
      <c r="E4832" s="253"/>
      <c r="F4832" s="253"/>
      <c r="G4832" s="253"/>
      <c r="H4832" s="253"/>
      <c r="I4832" s="254"/>
    </row>
    <row r="4833" spans="2:9">
      <c r="B4833" s="252"/>
      <c r="C4833" s="253"/>
      <c r="D4833" s="253"/>
      <c r="E4833" s="253"/>
      <c r="F4833" s="253"/>
      <c r="G4833" s="253"/>
      <c r="H4833" s="253"/>
      <c r="I4833" s="254"/>
    </row>
    <row r="4834" spans="2:9">
      <c r="B4834" s="252"/>
      <c r="C4834" s="253"/>
      <c r="D4834" s="253"/>
      <c r="E4834" s="253"/>
      <c r="F4834" s="253"/>
      <c r="G4834" s="253"/>
      <c r="H4834" s="253"/>
      <c r="I4834" s="254"/>
    </row>
    <row r="4835" spans="2:9">
      <c r="B4835" s="252"/>
      <c r="C4835" s="253"/>
      <c r="D4835" s="253"/>
      <c r="E4835" s="253"/>
      <c r="F4835" s="253"/>
      <c r="G4835" s="253"/>
      <c r="H4835" s="253"/>
      <c r="I4835" s="254"/>
    </row>
    <row r="4836" spans="2:9">
      <c r="B4836" s="252"/>
      <c r="C4836" s="253"/>
      <c r="D4836" s="253"/>
      <c r="E4836" s="253"/>
      <c r="F4836" s="253"/>
      <c r="G4836" s="253"/>
      <c r="H4836" s="253"/>
      <c r="I4836" s="254"/>
    </row>
    <row r="4837" spans="2:9">
      <c r="B4837" s="252"/>
      <c r="C4837" s="253"/>
      <c r="D4837" s="253"/>
      <c r="E4837" s="253"/>
      <c r="F4837" s="253"/>
      <c r="G4837" s="253"/>
      <c r="H4837" s="253"/>
      <c r="I4837" s="254"/>
    </row>
    <row r="4838" spans="2:9">
      <c r="B4838" s="252"/>
      <c r="C4838" s="253"/>
      <c r="D4838" s="253"/>
      <c r="E4838" s="253"/>
      <c r="F4838" s="253"/>
      <c r="G4838" s="253"/>
      <c r="H4838" s="253"/>
      <c r="I4838" s="254"/>
    </row>
    <row r="4839" spans="2:9">
      <c r="B4839" s="252"/>
      <c r="C4839" s="253"/>
      <c r="D4839" s="253"/>
      <c r="E4839" s="253"/>
      <c r="F4839" s="253"/>
      <c r="G4839" s="253"/>
      <c r="H4839" s="253"/>
      <c r="I4839" s="254"/>
    </row>
    <row r="4840" spans="2:9">
      <c r="B4840" s="252"/>
      <c r="C4840" s="253"/>
      <c r="D4840" s="253"/>
      <c r="E4840" s="253"/>
      <c r="F4840" s="253"/>
      <c r="G4840" s="253"/>
      <c r="H4840" s="253"/>
      <c r="I4840" s="254"/>
    </row>
    <row r="4841" spans="2:9">
      <c r="B4841" s="252"/>
      <c r="C4841" s="253"/>
      <c r="D4841" s="253"/>
      <c r="E4841" s="253"/>
      <c r="F4841" s="253"/>
      <c r="G4841" s="253"/>
      <c r="H4841" s="253"/>
      <c r="I4841" s="254"/>
    </row>
    <row r="4842" spans="2:9">
      <c r="B4842" s="252"/>
      <c r="C4842" s="253"/>
      <c r="D4842" s="253"/>
      <c r="E4842" s="253"/>
      <c r="F4842" s="253"/>
      <c r="G4842" s="253"/>
      <c r="H4842" s="253"/>
      <c r="I4842" s="254"/>
    </row>
    <row r="4843" spans="2:9">
      <c r="B4843" s="252"/>
      <c r="C4843" s="253"/>
      <c r="D4843" s="253"/>
      <c r="E4843" s="253"/>
      <c r="F4843" s="253"/>
      <c r="G4843" s="253"/>
      <c r="H4843" s="253"/>
      <c r="I4843" s="254"/>
    </row>
    <row r="4844" spans="2:9">
      <c r="B4844" s="252"/>
      <c r="C4844" s="253"/>
      <c r="D4844" s="253"/>
      <c r="E4844" s="253"/>
      <c r="F4844" s="253"/>
      <c r="G4844" s="253"/>
      <c r="H4844" s="253"/>
      <c r="I4844" s="254"/>
    </row>
    <row r="4845" spans="2:9">
      <c r="B4845" s="252"/>
      <c r="C4845" s="253"/>
      <c r="D4845" s="253"/>
      <c r="E4845" s="253"/>
      <c r="F4845" s="253"/>
      <c r="G4845" s="253"/>
      <c r="H4845" s="253"/>
      <c r="I4845" s="254"/>
    </row>
    <row r="4846" spans="2:9">
      <c r="B4846" s="252"/>
      <c r="C4846" s="253"/>
      <c r="D4846" s="253"/>
      <c r="E4846" s="253"/>
      <c r="F4846" s="253"/>
      <c r="G4846" s="253"/>
      <c r="H4846" s="253"/>
      <c r="I4846" s="254"/>
    </row>
    <row r="4847" spans="2:9">
      <c r="B4847" s="252"/>
      <c r="C4847" s="253"/>
      <c r="D4847" s="253"/>
      <c r="E4847" s="253"/>
      <c r="F4847" s="253"/>
      <c r="G4847" s="253"/>
      <c r="H4847" s="253"/>
      <c r="I4847" s="254"/>
    </row>
    <row r="4848" spans="2:9">
      <c r="B4848" s="252"/>
      <c r="C4848" s="253"/>
      <c r="D4848" s="253"/>
      <c r="E4848" s="253"/>
      <c r="F4848" s="253"/>
      <c r="G4848" s="253"/>
      <c r="H4848" s="253"/>
      <c r="I4848" s="254"/>
    </row>
    <row r="4849" spans="2:9">
      <c r="B4849" s="252"/>
      <c r="C4849" s="253"/>
      <c r="D4849" s="253"/>
      <c r="E4849" s="253"/>
      <c r="F4849" s="253"/>
      <c r="G4849" s="253"/>
      <c r="H4849" s="253"/>
      <c r="I4849" s="254"/>
    </row>
    <row r="4850" spans="2:9">
      <c r="B4850" s="252"/>
      <c r="C4850" s="253"/>
      <c r="D4850" s="253"/>
      <c r="E4850" s="253"/>
      <c r="F4850" s="253"/>
      <c r="G4850" s="253"/>
      <c r="H4850" s="253"/>
      <c r="I4850" s="254"/>
    </row>
    <row r="4851" spans="2:9">
      <c r="B4851" s="252"/>
      <c r="C4851" s="253"/>
      <c r="D4851" s="253"/>
      <c r="E4851" s="253"/>
      <c r="F4851" s="253"/>
      <c r="G4851" s="253"/>
      <c r="H4851" s="253"/>
      <c r="I4851" s="254"/>
    </row>
    <row r="4852" spans="2:9">
      <c r="B4852" s="252"/>
      <c r="C4852" s="253"/>
      <c r="D4852" s="253"/>
      <c r="E4852" s="253"/>
      <c r="F4852" s="253"/>
      <c r="G4852" s="253"/>
      <c r="H4852" s="253"/>
      <c r="I4852" s="254"/>
    </row>
    <row r="4853" spans="2:9">
      <c r="B4853" s="252"/>
      <c r="C4853" s="253"/>
      <c r="D4853" s="253"/>
      <c r="E4853" s="253"/>
      <c r="F4853" s="253"/>
      <c r="G4853" s="253"/>
      <c r="H4853" s="253"/>
      <c r="I4853" s="254"/>
    </row>
    <row r="4854" spans="2:9">
      <c r="B4854" s="252"/>
      <c r="C4854" s="253"/>
      <c r="D4854" s="253"/>
      <c r="E4854" s="253"/>
      <c r="F4854" s="253"/>
      <c r="G4854" s="253"/>
      <c r="H4854" s="253"/>
      <c r="I4854" s="254"/>
    </row>
    <row r="4855" spans="2:9">
      <c r="B4855" s="252"/>
      <c r="C4855" s="253"/>
      <c r="D4855" s="253"/>
      <c r="E4855" s="253"/>
      <c r="F4855" s="253"/>
      <c r="G4855" s="253"/>
      <c r="H4855" s="253"/>
      <c r="I4855" s="254"/>
    </row>
    <row r="4856" spans="2:9">
      <c r="B4856" s="252"/>
      <c r="C4856" s="253"/>
      <c r="D4856" s="253"/>
      <c r="E4856" s="253"/>
      <c r="F4856" s="253"/>
      <c r="G4856" s="253"/>
      <c r="H4856" s="253"/>
      <c r="I4856" s="254"/>
    </row>
    <row r="4857" spans="2:9">
      <c r="B4857" s="252"/>
      <c r="C4857" s="253"/>
      <c r="D4857" s="253"/>
      <c r="E4857" s="253"/>
      <c r="F4857" s="253"/>
      <c r="G4857" s="253"/>
      <c r="H4857" s="253"/>
      <c r="I4857" s="254"/>
    </row>
    <row r="4858" spans="2:9">
      <c r="B4858" s="252"/>
      <c r="C4858" s="253"/>
      <c r="D4858" s="253"/>
      <c r="E4858" s="253"/>
      <c r="F4858" s="253"/>
      <c r="G4858" s="253"/>
      <c r="H4858" s="253"/>
      <c r="I4858" s="254"/>
    </row>
    <row r="4859" spans="2:9">
      <c r="B4859" s="252"/>
      <c r="C4859" s="253"/>
      <c r="D4859" s="253"/>
      <c r="E4859" s="253"/>
      <c r="F4859" s="253"/>
      <c r="G4859" s="253"/>
      <c r="H4859" s="253"/>
      <c r="I4859" s="254"/>
    </row>
    <row r="4860" spans="2:9">
      <c r="B4860" s="252"/>
      <c r="C4860" s="253"/>
      <c r="D4860" s="253"/>
      <c r="E4860" s="253"/>
      <c r="F4860" s="253"/>
      <c r="G4860" s="253"/>
      <c r="H4860" s="253"/>
      <c r="I4860" s="254"/>
    </row>
    <row r="4861" spans="2:9">
      <c r="B4861" s="252"/>
      <c r="C4861" s="253"/>
      <c r="D4861" s="253"/>
      <c r="E4861" s="253"/>
      <c r="F4861" s="253"/>
      <c r="G4861" s="253"/>
      <c r="H4861" s="253"/>
      <c r="I4861" s="254"/>
    </row>
    <row r="4862" spans="2:9">
      <c r="B4862" s="252"/>
      <c r="C4862" s="253"/>
      <c r="D4862" s="253"/>
      <c r="E4862" s="253"/>
      <c r="F4862" s="253"/>
      <c r="G4862" s="253"/>
      <c r="H4862" s="253"/>
      <c r="I4862" s="254"/>
    </row>
    <row r="4863" spans="2:9">
      <c r="B4863" s="252"/>
      <c r="C4863" s="253"/>
      <c r="D4863" s="253"/>
      <c r="E4863" s="253"/>
      <c r="F4863" s="253"/>
      <c r="G4863" s="253"/>
      <c r="H4863" s="253"/>
      <c r="I4863" s="254"/>
    </row>
    <row r="4864" spans="2:9">
      <c r="B4864" s="252"/>
      <c r="C4864" s="253"/>
      <c r="D4864" s="253"/>
      <c r="E4864" s="253"/>
      <c r="F4864" s="253"/>
      <c r="G4864" s="253"/>
      <c r="H4864" s="253"/>
      <c r="I4864" s="254"/>
    </row>
    <row r="4865" spans="2:9">
      <c r="B4865" s="252"/>
      <c r="C4865" s="253"/>
      <c r="D4865" s="253"/>
      <c r="E4865" s="253"/>
      <c r="F4865" s="253"/>
      <c r="G4865" s="253"/>
      <c r="H4865" s="253"/>
      <c r="I4865" s="254"/>
    </row>
    <row r="4866" spans="2:9">
      <c r="B4866" s="252"/>
      <c r="C4866" s="253"/>
      <c r="D4866" s="253"/>
      <c r="E4866" s="253"/>
      <c r="F4866" s="253"/>
      <c r="G4866" s="253"/>
      <c r="H4866" s="253"/>
      <c r="I4866" s="254"/>
    </row>
    <row r="4867" spans="2:9">
      <c r="B4867" s="252"/>
      <c r="C4867" s="253"/>
      <c r="D4867" s="253"/>
      <c r="E4867" s="253"/>
      <c r="F4867" s="253"/>
      <c r="G4867" s="253"/>
      <c r="H4867" s="253"/>
      <c r="I4867" s="254"/>
    </row>
    <row r="4868" spans="2:9">
      <c r="B4868" s="252"/>
      <c r="C4868" s="253"/>
      <c r="D4868" s="253"/>
      <c r="E4868" s="253"/>
      <c r="F4868" s="253"/>
      <c r="G4868" s="253"/>
      <c r="H4868" s="253"/>
      <c r="I4868" s="254"/>
    </row>
    <row r="4869" spans="2:9">
      <c r="B4869" s="252"/>
      <c r="C4869" s="253"/>
      <c r="D4869" s="253"/>
      <c r="E4869" s="253"/>
      <c r="F4869" s="253"/>
      <c r="G4869" s="253"/>
      <c r="H4869" s="253"/>
      <c r="I4869" s="254"/>
    </row>
    <row r="4870" spans="2:9">
      <c r="B4870" s="252"/>
      <c r="C4870" s="253"/>
      <c r="D4870" s="253"/>
      <c r="E4870" s="253"/>
      <c r="F4870" s="253"/>
      <c r="G4870" s="253"/>
      <c r="H4870" s="253"/>
      <c r="I4870" s="254"/>
    </row>
    <row r="4871" spans="2:9">
      <c r="B4871" s="252"/>
      <c r="C4871" s="253"/>
      <c r="D4871" s="253"/>
      <c r="E4871" s="253"/>
      <c r="F4871" s="253"/>
      <c r="G4871" s="253"/>
      <c r="H4871" s="253"/>
      <c r="I4871" s="254"/>
    </row>
    <row r="4872" spans="2:9">
      <c r="B4872" s="252"/>
      <c r="C4872" s="253"/>
      <c r="D4872" s="253"/>
      <c r="E4872" s="253"/>
      <c r="F4872" s="253"/>
      <c r="G4872" s="253"/>
      <c r="H4872" s="253"/>
      <c r="I4872" s="254"/>
    </row>
    <row r="4873" spans="2:9">
      <c r="B4873" s="252"/>
      <c r="C4873" s="253"/>
      <c r="D4873" s="253"/>
      <c r="E4873" s="253"/>
      <c r="F4873" s="253"/>
      <c r="G4873" s="253"/>
      <c r="H4873" s="253"/>
      <c r="I4873" s="254"/>
    </row>
    <row r="4874" spans="2:9">
      <c r="B4874" s="252"/>
      <c r="C4874" s="253"/>
      <c r="D4874" s="253"/>
      <c r="E4874" s="253"/>
      <c r="F4874" s="253"/>
      <c r="G4874" s="253"/>
      <c r="H4874" s="253"/>
      <c r="I4874" s="254"/>
    </row>
    <row r="4875" spans="2:9">
      <c r="B4875" s="252"/>
      <c r="C4875" s="253"/>
      <c r="D4875" s="253"/>
      <c r="E4875" s="253"/>
      <c r="F4875" s="253"/>
      <c r="G4875" s="253"/>
      <c r="H4875" s="253"/>
      <c r="I4875" s="254"/>
    </row>
    <row r="4876" spans="2:9">
      <c r="B4876" s="252"/>
      <c r="C4876" s="253"/>
      <c r="D4876" s="253"/>
      <c r="E4876" s="253"/>
      <c r="F4876" s="253"/>
      <c r="G4876" s="253"/>
      <c r="H4876" s="253"/>
      <c r="I4876" s="254"/>
    </row>
    <row r="4877" spans="2:9">
      <c r="B4877" s="252"/>
      <c r="C4877" s="253"/>
      <c r="D4877" s="253"/>
      <c r="E4877" s="253"/>
      <c r="F4877" s="253"/>
      <c r="G4877" s="253"/>
      <c r="H4877" s="253"/>
      <c r="I4877" s="254"/>
    </row>
    <row r="4878" spans="2:9">
      <c r="B4878" s="252"/>
      <c r="C4878" s="253"/>
      <c r="D4878" s="253"/>
      <c r="E4878" s="253"/>
      <c r="F4878" s="253"/>
      <c r="G4878" s="253"/>
      <c r="H4878" s="253"/>
      <c r="I4878" s="254"/>
    </row>
    <row r="4879" spans="2:9">
      <c r="B4879" s="252"/>
      <c r="C4879" s="253"/>
      <c r="D4879" s="253"/>
      <c r="E4879" s="253"/>
      <c r="F4879" s="253"/>
      <c r="G4879" s="253"/>
      <c r="H4879" s="253"/>
      <c r="I4879" s="254"/>
    </row>
    <row r="4880" spans="2:9">
      <c r="B4880" s="252"/>
      <c r="C4880" s="253"/>
      <c r="D4880" s="253"/>
      <c r="E4880" s="253"/>
      <c r="F4880" s="253"/>
      <c r="G4880" s="253"/>
      <c r="H4880" s="253"/>
      <c r="I4880" s="254"/>
    </row>
    <row r="4881" spans="2:9">
      <c r="B4881" s="252"/>
      <c r="C4881" s="253"/>
      <c r="D4881" s="253"/>
      <c r="E4881" s="253"/>
      <c r="F4881" s="253"/>
      <c r="G4881" s="253"/>
      <c r="H4881" s="253"/>
      <c r="I4881" s="254"/>
    </row>
    <row r="4882" spans="2:9">
      <c r="B4882" s="252"/>
      <c r="C4882" s="253"/>
      <c r="D4882" s="253"/>
      <c r="E4882" s="253"/>
      <c r="F4882" s="253"/>
      <c r="G4882" s="253"/>
      <c r="H4882" s="253"/>
      <c r="I4882" s="254"/>
    </row>
    <row r="4883" spans="2:9">
      <c r="B4883" s="252"/>
      <c r="C4883" s="253"/>
      <c r="D4883" s="253"/>
      <c r="E4883" s="253"/>
      <c r="F4883" s="253"/>
      <c r="G4883" s="253"/>
      <c r="H4883" s="253"/>
      <c r="I4883" s="254"/>
    </row>
    <row r="4884" spans="2:9">
      <c r="B4884" s="252"/>
      <c r="C4884" s="253"/>
      <c r="D4884" s="253"/>
      <c r="E4884" s="253"/>
      <c r="F4884" s="253"/>
      <c r="G4884" s="253"/>
      <c r="H4884" s="253"/>
      <c r="I4884" s="254"/>
    </row>
    <row r="4885" spans="2:9">
      <c r="B4885" s="252"/>
      <c r="C4885" s="253"/>
      <c r="D4885" s="253"/>
      <c r="E4885" s="253"/>
      <c r="F4885" s="253"/>
      <c r="G4885" s="253"/>
      <c r="H4885" s="253"/>
      <c r="I4885" s="254"/>
    </row>
    <row r="4886" spans="2:9">
      <c r="B4886" s="252"/>
      <c r="C4886" s="253"/>
      <c r="D4886" s="253"/>
      <c r="E4886" s="253"/>
      <c r="F4886" s="253"/>
      <c r="G4886" s="253"/>
      <c r="H4886" s="253"/>
      <c r="I4886" s="254"/>
    </row>
    <row r="4887" spans="2:9">
      <c r="B4887" s="252"/>
      <c r="C4887" s="253"/>
      <c r="D4887" s="253"/>
      <c r="E4887" s="253"/>
      <c r="F4887" s="253"/>
      <c r="G4887" s="253"/>
      <c r="H4887" s="253"/>
      <c r="I4887" s="254"/>
    </row>
    <row r="4888" spans="2:9">
      <c r="B4888" s="252"/>
      <c r="C4888" s="253"/>
      <c r="D4888" s="253"/>
      <c r="E4888" s="253"/>
      <c r="F4888" s="253"/>
      <c r="G4888" s="253"/>
      <c r="H4888" s="253"/>
      <c r="I4888" s="254"/>
    </row>
    <row r="4889" spans="2:9">
      <c r="B4889" s="252"/>
      <c r="C4889" s="253"/>
      <c r="D4889" s="253"/>
      <c r="E4889" s="253"/>
      <c r="F4889" s="253"/>
      <c r="G4889" s="253"/>
      <c r="H4889" s="253"/>
      <c r="I4889" s="254"/>
    </row>
    <row r="4890" spans="2:9">
      <c r="B4890" s="252"/>
      <c r="C4890" s="253"/>
      <c r="D4890" s="253"/>
      <c r="E4890" s="253"/>
      <c r="F4890" s="253"/>
      <c r="G4890" s="253"/>
      <c r="H4890" s="253"/>
      <c r="I4890" s="254"/>
    </row>
    <row r="4891" spans="2:9">
      <c r="B4891" s="252"/>
      <c r="C4891" s="253"/>
      <c r="D4891" s="253"/>
      <c r="E4891" s="253"/>
      <c r="F4891" s="253"/>
      <c r="G4891" s="253"/>
      <c r="H4891" s="253"/>
      <c r="I4891" s="254"/>
    </row>
    <row r="4892" spans="2:9">
      <c r="B4892" s="252"/>
      <c r="C4892" s="253"/>
      <c r="D4892" s="253"/>
      <c r="E4892" s="253"/>
      <c r="F4892" s="253"/>
      <c r="G4892" s="253"/>
      <c r="H4892" s="253"/>
      <c r="I4892" s="254"/>
    </row>
    <row r="4893" spans="2:9">
      <c r="B4893" s="252"/>
      <c r="C4893" s="253"/>
      <c r="D4893" s="253"/>
      <c r="E4893" s="253"/>
      <c r="F4893" s="253"/>
      <c r="G4893" s="253"/>
      <c r="H4893" s="253"/>
      <c r="I4893" s="254"/>
    </row>
    <row r="4894" spans="2:9">
      <c r="B4894" s="252"/>
      <c r="C4894" s="253"/>
      <c r="D4894" s="253"/>
      <c r="E4894" s="253"/>
      <c r="F4894" s="253"/>
      <c r="G4894" s="253"/>
      <c r="H4894" s="253"/>
      <c r="I4894" s="254"/>
    </row>
    <row r="4895" spans="2:9">
      <c r="B4895" s="252"/>
      <c r="C4895" s="253"/>
      <c r="D4895" s="253"/>
      <c r="E4895" s="253"/>
      <c r="F4895" s="253"/>
      <c r="G4895" s="253"/>
      <c r="H4895" s="253"/>
      <c r="I4895" s="254"/>
    </row>
    <row r="4896" spans="2:9">
      <c r="B4896" s="252"/>
      <c r="C4896" s="253"/>
      <c r="D4896" s="253"/>
      <c r="E4896" s="253"/>
      <c r="F4896" s="253"/>
      <c r="G4896" s="253"/>
      <c r="H4896" s="253"/>
      <c r="I4896" s="254"/>
    </row>
    <row r="4897" spans="2:9">
      <c r="B4897" s="252"/>
      <c r="C4897" s="253"/>
      <c r="D4897" s="253"/>
      <c r="E4897" s="253"/>
      <c r="F4897" s="253"/>
      <c r="G4897" s="253"/>
      <c r="H4897" s="253"/>
      <c r="I4897" s="254"/>
    </row>
    <row r="4898" spans="2:9">
      <c r="B4898" s="252"/>
      <c r="C4898" s="253"/>
      <c r="D4898" s="253"/>
      <c r="E4898" s="253"/>
      <c r="F4898" s="253"/>
      <c r="G4898" s="253"/>
      <c r="H4898" s="253"/>
      <c r="I4898" s="254"/>
    </row>
    <row r="4899" spans="2:9">
      <c r="B4899" s="252"/>
      <c r="C4899" s="253"/>
      <c r="D4899" s="253"/>
      <c r="E4899" s="253"/>
      <c r="F4899" s="253"/>
      <c r="G4899" s="253"/>
      <c r="H4899" s="253"/>
      <c r="I4899" s="254"/>
    </row>
    <row r="4900" spans="2:9">
      <c r="B4900" s="252"/>
      <c r="C4900" s="253"/>
      <c r="D4900" s="253"/>
      <c r="E4900" s="253"/>
      <c r="F4900" s="253"/>
      <c r="G4900" s="253"/>
      <c r="H4900" s="253"/>
      <c r="I4900" s="254"/>
    </row>
    <row r="4901" spans="2:9">
      <c r="B4901" s="252"/>
      <c r="C4901" s="253"/>
      <c r="D4901" s="253"/>
      <c r="E4901" s="253"/>
      <c r="F4901" s="253"/>
      <c r="G4901" s="253"/>
      <c r="H4901" s="253"/>
      <c r="I4901" s="254"/>
    </row>
    <row r="4902" spans="2:9">
      <c r="B4902" s="252"/>
      <c r="C4902" s="253"/>
      <c r="D4902" s="253"/>
      <c r="E4902" s="253"/>
      <c r="F4902" s="253"/>
      <c r="G4902" s="253"/>
      <c r="H4902" s="253"/>
      <c r="I4902" s="254"/>
    </row>
    <row r="4903" spans="2:9">
      <c r="B4903" s="252"/>
      <c r="C4903" s="253"/>
      <c r="D4903" s="253"/>
      <c r="E4903" s="253"/>
      <c r="F4903" s="253"/>
      <c r="G4903" s="253"/>
      <c r="H4903" s="253"/>
      <c r="I4903" s="254"/>
    </row>
    <row r="4904" spans="2:9">
      <c r="B4904" s="252"/>
      <c r="C4904" s="253"/>
      <c r="D4904" s="253"/>
      <c r="E4904" s="253"/>
      <c r="F4904" s="253"/>
      <c r="G4904" s="253"/>
      <c r="H4904" s="253"/>
      <c r="I4904" s="254"/>
    </row>
    <row r="4905" spans="2:9">
      <c r="B4905" s="252"/>
      <c r="C4905" s="253"/>
      <c r="D4905" s="253"/>
      <c r="E4905" s="253"/>
      <c r="F4905" s="253"/>
      <c r="G4905" s="253"/>
      <c r="H4905" s="253"/>
      <c r="I4905" s="254"/>
    </row>
    <row r="4906" spans="2:9">
      <c r="B4906" s="252"/>
      <c r="C4906" s="253"/>
      <c r="D4906" s="253"/>
      <c r="E4906" s="253"/>
      <c r="F4906" s="253"/>
      <c r="G4906" s="253"/>
      <c r="H4906" s="253"/>
      <c r="I4906" s="254"/>
    </row>
    <row r="4907" spans="2:9">
      <c r="B4907" s="252"/>
      <c r="C4907" s="253"/>
      <c r="D4907" s="253"/>
      <c r="E4907" s="253"/>
      <c r="F4907" s="253"/>
      <c r="G4907" s="253"/>
      <c r="H4907" s="253"/>
      <c r="I4907" s="254"/>
    </row>
    <row r="4908" spans="2:9">
      <c r="B4908" s="252"/>
      <c r="C4908" s="253"/>
      <c r="D4908" s="253"/>
      <c r="E4908" s="253"/>
      <c r="F4908" s="253"/>
      <c r="G4908" s="253"/>
      <c r="H4908" s="253"/>
      <c r="I4908" s="254"/>
    </row>
    <row r="4909" spans="2:9">
      <c r="B4909" s="252"/>
      <c r="C4909" s="253"/>
      <c r="D4909" s="253"/>
      <c r="E4909" s="253"/>
      <c r="F4909" s="253"/>
      <c r="G4909" s="253"/>
      <c r="H4909" s="253"/>
      <c r="I4909" s="254"/>
    </row>
    <row r="4910" spans="2:9">
      <c r="B4910" s="252"/>
      <c r="C4910" s="253"/>
      <c r="D4910" s="253"/>
      <c r="E4910" s="253"/>
      <c r="F4910" s="253"/>
      <c r="G4910" s="253"/>
      <c r="H4910" s="253"/>
      <c r="I4910" s="254"/>
    </row>
    <row r="4911" spans="2:9">
      <c r="B4911" s="252"/>
      <c r="C4911" s="253"/>
      <c r="D4911" s="253"/>
      <c r="E4911" s="253"/>
      <c r="F4911" s="253"/>
      <c r="G4911" s="253"/>
      <c r="H4911" s="253"/>
      <c r="I4911" s="254"/>
    </row>
    <row r="4912" spans="2:9">
      <c r="B4912" s="252"/>
      <c r="C4912" s="253"/>
      <c r="D4912" s="253"/>
      <c r="E4912" s="253"/>
      <c r="F4912" s="253"/>
      <c r="G4912" s="253"/>
      <c r="H4912" s="253"/>
      <c r="I4912" s="254"/>
    </row>
    <row r="4913" spans="2:9">
      <c r="B4913" s="252"/>
      <c r="C4913" s="253"/>
      <c r="D4913" s="253"/>
      <c r="E4913" s="253"/>
      <c r="F4913" s="253"/>
      <c r="G4913" s="253"/>
      <c r="H4913" s="253"/>
      <c r="I4913" s="254"/>
    </row>
    <row r="4914" spans="2:9">
      <c r="B4914" s="252"/>
      <c r="C4914" s="253"/>
      <c r="D4914" s="253"/>
      <c r="E4914" s="253"/>
      <c r="F4914" s="253"/>
      <c r="G4914" s="253"/>
      <c r="H4914" s="253"/>
      <c r="I4914" s="254"/>
    </row>
    <row r="4915" spans="2:9">
      <c r="B4915" s="252"/>
      <c r="C4915" s="253"/>
      <c r="D4915" s="253"/>
      <c r="E4915" s="253"/>
      <c r="F4915" s="253"/>
      <c r="G4915" s="253"/>
      <c r="H4915" s="253"/>
      <c r="I4915" s="254"/>
    </row>
    <row r="4916" spans="2:9">
      <c r="B4916" s="252"/>
      <c r="C4916" s="253"/>
      <c r="D4916" s="253"/>
      <c r="E4916" s="253"/>
      <c r="F4916" s="253"/>
      <c r="G4916" s="253"/>
      <c r="H4916" s="253"/>
      <c r="I4916" s="254"/>
    </row>
    <row r="4917" spans="2:9">
      <c r="B4917" s="252"/>
      <c r="C4917" s="253"/>
      <c r="D4917" s="253"/>
      <c r="E4917" s="253"/>
      <c r="F4917" s="253"/>
      <c r="G4917" s="253"/>
      <c r="H4917" s="253"/>
      <c r="I4917" s="254"/>
    </row>
    <row r="4918" spans="2:9">
      <c r="B4918" s="252"/>
      <c r="C4918" s="253"/>
      <c r="D4918" s="253"/>
      <c r="E4918" s="253"/>
      <c r="F4918" s="253"/>
      <c r="G4918" s="253"/>
      <c r="H4918" s="253"/>
      <c r="I4918" s="254"/>
    </row>
    <row r="4919" spans="2:9">
      <c r="B4919" s="252"/>
      <c r="C4919" s="253"/>
      <c r="D4919" s="253"/>
      <c r="E4919" s="253"/>
      <c r="F4919" s="253"/>
      <c r="G4919" s="253"/>
      <c r="H4919" s="253"/>
      <c r="I4919" s="254"/>
    </row>
    <row r="4920" spans="2:9">
      <c r="B4920" s="252"/>
      <c r="C4920" s="253"/>
      <c r="D4920" s="253"/>
      <c r="E4920" s="253"/>
      <c r="F4920" s="253"/>
      <c r="G4920" s="253"/>
      <c r="H4920" s="253"/>
      <c r="I4920" s="254"/>
    </row>
    <row r="4921" spans="2:9">
      <c r="B4921" s="252"/>
      <c r="C4921" s="253"/>
      <c r="D4921" s="253"/>
      <c r="E4921" s="253"/>
      <c r="F4921" s="253"/>
      <c r="G4921" s="253"/>
      <c r="H4921" s="253"/>
      <c r="I4921" s="254"/>
    </row>
    <row r="4922" spans="2:9">
      <c r="B4922" s="252"/>
      <c r="C4922" s="253"/>
      <c r="D4922" s="253"/>
      <c r="E4922" s="253"/>
      <c r="F4922" s="253"/>
      <c r="G4922" s="253"/>
      <c r="H4922" s="253"/>
      <c r="I4922" s="254"/>
    </row>
    <row r="4923" spans="2:9">
      <c r="B4923" s="252"/>
      <c r="C4923" s="253"/>
      <c r="D4923" s="253"/>
      <c r="E4923" s="253"/>
      <c r="F4923" s="253"/>
      <c r="G4923" s="253"/>
      <c r="H4923" s="253"/>
      <c r="I4923" s="254"/>
    </row>
    <row r="4924" spans="2:9">
      <c r="B4924" s="252"/>
      <c r="C4924" s="253"/>
      <c r="D4924" s="253"/>
      <c r="E4924" s="253"/>
      <c r="F4924" s="253"/>
      <c r="G4924" s="253"/>
      <c r="H4924" s="253"/>
      <c r="I4924" s="254"/>
    </row>
    <row r="4925" spans="2:9">
      <c r="B4925" s="252"/>
      <c r="C4925" s="253"/>
      <c r="D4925" s="253"/>
      <c r="E4925" s="253"/>
      <c r="F4925" s="253"/>
      <c r="G4925" s="253"/>
      <c r="H4925" s="253"/>
      <c r="I4925" s="254"/>
    </row>
    <row r="4926" spans="2:9">
      <c r="B4926" s="112"/>
      <c r="C4926" s="104"/>
      <c r="D4926" s="104"/>
      <c r="E4926" s="104"/>
      <c r="F4926" s="104"/>
      <c r="G4926" s="104"/>
      <c r="H4926" s="104"/>
      <c r="I4926" s="210"/>
    </row>
    <row r="4927" spans="2:9">
      <c r="B4927" s="112"/>
      <c r="C4927" s="104"/>
      <c r="D4927" s="104"/>
      <c r="E4927" s="104"/>
      <c r="F4927" s="104"/>
      <c r="G4927" s="104"/>
      <c r="H4927" s="104"/>
      <c r="I4927" s="210"/>
    </row>
    <row r="4928" spans="2:9">
      <c r="B4928" s="112"/>
      <c r="C4928" s="104"/>
      <c r="D4928" s="104"/>
      <c r="E4928" s="104"/>
      <c r="F4928" s="104"/>
      <c r="G4928" s="104"/>
      <c r="H4928" s="104"/>
      <c r="I4928" s="210"/>
    </row>
    <row r="4929" spans="2:9">
      <c r="B4929" s="112"/>
      <c r="C4929" s="104"/>
      <c r="D4929" s="104"/>
      <c r="E4929" s="104"/>
      <c r="F4929" s="104"/>
      <c r="G4929" s="104"/>
      <c r="H4929" s="104"/>
      <c r="I4929" s="210"/>
    </row>
    <row r="4930" spans="2:9">
      <c r="B4930" s="112"/>
      <c r="C4930" s="104"/>
      <c r="D4930" s="104"/>
      <c r="E4930" s="104"/>
      <c r="F4930" s="104"/>
      <c r="G4930" s="104"/>
      <c r="H4930" s="104"/>
      <c r="I4930" s="210"/>
    </row>
    <row r="4931" spans="2:9">
      <c r="B4931" s="112"/>
      <c r="C4931" s="104"/>
      <c r="D4931" s="104"/>
      <c r="E4931" s="104"/>
      <c r="F4931" s="104"/>
      <c r="G4931" s="104"/>
      <c r="H4931" s="104"/>
      <c r="I4931" s="210"/>
    </row>
    <row r="4934" spans="2:9">
      <c r="B4934" s="313" t="s">
        <v>50</v>
      </c>
      <c r="C4934" s="314"/>
      <c r="D4934" s="314"/>
      <c r="E4934" s="148"/>
      <c r="F4934" s="148"/>
      <c r="G4934" s="148"/>
      <c r="H4934" s="148"/>
      <c r="I4934" s="211">
        <f>SUM(Tabela419[Área])</f>
        <v>2659324.7986537386</v>
      </c>
    </row>
    <row r="4935" spans="2:9">
      <c r="B4935" s="124"/>
      <c r="C4935" s="125"/>
      <c r="D4935" s="125"/>
      <c r="E4935" s="125"/>
      <c r="F4935" s="125"/>
      <c r="G4935" s="125"/>
      <c r="H4935" s="125"/>
      <c r="I4935" s="212"/>
    </row>
  </sheetData>
  <mergeCells count="6">
    <mergeCell ref="C2:I2"/>
    <mergeCell ref="B4934:D4934"/>
    <mergeCell ref="L5:M5"/>
    <mergeCell ref="O5:P5"/>
    <mergeCell ref="B9:I9"/>
    <mergeCell ref="B11:I11"/>
  </mergeCells>
  <conditionalFormatting sqref="K13">
    <cfRule type="cellIs" dxfId="8" priority="1" operator="lessThan">
      <formula>2200000</formula>
    </cfRule>
    <cfRule type="cellIs" dxfId="7" priority="2" operator="greaterThan">
      <formula>2200000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52" fitToHeight="77"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07B9-ABFD-4E70-B66A-9AC98D2FF617}">
  <sheetPr>
    <tabColor rgb="FFFFC000"/>
  </sheetPr>
  <dimension ref="A1:G1266"/>
  <sheetViews>
    <sheetView workbookViewId="0">
      <selection activeCell="D2" sqref="D2:H6"/>
    </sheetView>
  </sheetViews>
  <sheetFormatPr defaultRowHeight="15"/>
  <cols>
    <col min="1" max="1" width="16.28515625" bestFit="1" customWidth="1"/>
    <col min="2" max="2" width="10.42578125" bestFit="1" customWidth="1"/>
    <col min="3" max="3" width="66.140625" bestFit="1" customWidth="1"/>
    <col min="4" max="4" width="24.5703125" bestFit="1" customWidth="1"/>
    <col min="5" max="5" width="11.7109375" bestFit="1" customWidth="1"/>
    <col min="6" max="6" width="15.42578125" bestFit="1" customWidth="1"/>
    <col min="7" max="7" width="15.85546875" bestFit="1" customWidth="1"/>
    <col min="8" max="8" width="15.42578125" bestFit="1" customWidth="1"/>
    <col min="9" max="9" width="11.7109375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A2" t="s">
        <v>3068</v>
      </c>
      <c r="B2" s="158">
        <v>46259</v>
      </c>
      <c r="C2" t="s">
        <v>3069</v>
      </c>
      <c r="E2" t="s">
        <v>3070</v>
      </c>
      <c r="F2">
        <v>8132.1495641316287</v>
      </c>
      <c r="G2" t="s">
        <v>43</v>
      </c>
    </row>
    <row r="3" spans="1:7">
      <c r="A3" t="s">
        <v>3068</v>
      </c>
      <c r="B3" s="158">
        <v>46259</v>
      </c>
      <c r="C3" t="s">
        <v>3071</v>
      </c>
      <c r="E3" t="s">
        <v>3070</v>
      </c>
      <c r="F3">
        <v>1371.400262441952</v>
      </c>
      <c r="G3" t="s">
        <v>43</v>
      </c>
    </row>
    <row r="4" spans="1:7">
      <c r="A4" t="s">
        <v>3068</v>
      </c>
      <c r="B4" s="158">
        <v>46259</v>
      </c>
      <c r="C4" t="s">
        <v>3072</v>
      </c>
      <c r="E4" t="s">
        <v>3070</v>
      </c>
      <c r="F4">
        <v>9930.456460325513</v>
      </c>
      <c r="G4" t="s">
        <v>43</v>
      </c>
    </row>
    <row r="5" spans="1:7">
      <c r="A5" t="s">
        <v>3068</v>
      </c>
      <c r="B5" s="158">
        <v>46259</v>
      </c>
      <c r="C5" t="s">
        <v>3073</v>
      </c>
      <c r="E5" t="s">
        <v>3070</v>
      </c>
      <c r="F5">
        <v>157.43243628217991</v>
      </c>
      <c r="G5" t="s">
        <v>43</v>
      </c>
    </row>
    <row r="6" spans="1:7">
      <c r="A6" t="s">
        <v>3068</v>
      </c>
      <c r="B6" s="158">
        <v>46259</v>
      </c>
      <c r="C6" t="s">
        <v>3073</v>
      </c>
      <c r="E6" t="s">
        <v>3070</v>
      </c>
      <c r="F6">
        <v>789.91065773600712</v>
      </c>
      <c r="G6" t="s">
        <v>43</v>
      </c>
    </row>
    <row r="7" spans="1:7">
      <c r="A7" t="s">
        <v>3068</v>
      </c>
      <c r="B7" s="158">
        <v>46259</v>
      </c>
      <c r="C7" t="s">
        <v>3074</v>
      </c>
      <c r="E7" t="s">
        <v>3070</v>
      </c>
      <c r="F7">
        <v>17415.845126282249</v>
      </c>
      <c r="G7" t="s">
        <v>43</v>
      </c>
    </row>
    <row r="8" spans="1:7">
      <c r="A8" t="s">
        <v>3068</v>
      </c>
      <c r="B8" s="158">
        <v>46259</v>
      </c>
      <c r="C8" t="s">
        <v>3075</v>
      </c>
      <c r="E8" t="s">
        <v>3070</v>
      </c>
      <c r="F8">
        <v>1504.765903865919</v>
      </c>
      <c r="G8" t="s">
        <v>43</v>
      </c>
    </row>
    <row r="9" spans="1:7">
      <c r="A9" t="s">
        <v>3068</v>
      </c>
      <c r="B9" s="158">
        <v>46259</v>
      </c>
      <c r="C9" t="s">
        <v>3071</v>
      </c>
      <c r="E9" t="s">
        <v>3070</v>
      </c>
      <c r="F9">
        <v>1035.298792949412</v>
      </c>
      <c r="G9" t="s">
        <v>43</v>
      </c>
    </row>
    <row r="10" spans="1:7">
      <c r="A10" t="s">
        <v>3068</v>
      </c>
      <c r="B10" s="158">
        <v>46259</v>
      </c>
      <c r="C10" t="s">
        <v>3071</v>
      </c>
      <c r="E10" t="s">
        <v>3070</v>
      </c>
      <c r="F10">
        <v>1712.804973546416</v>
      </c>
      <c r="G10" t="s">
        <v>43</v>
      </c>
    </row>
    <row r="11" spans="1:7">
      <c r="A11" t="s">
        <v>3068</v>
      </c>
      <c r="B11" s="158">
        <v>46259</v>
      </c>
      <c r="C11" t="s">
        <v>3074</v>
      </c>
      <c r="E11" t="s">
        <v>3070</v>
      </c>
      <c r="F11">
        <v>403.14737837901339</v>
      </c>
      <c r="G11" t="s">
        <v>43</v>
      </c>
    </row>
    <row r="12" spans="1:7">
      <c r="A12" t="s">
        <v>3068</v>
      </c>
      <c r="B12" s="158">
        <v>46259</v>
      </c>
      <c r="C12" t="s">
        <v>3074</v>
      </c>
      <c r="E12" t="s">
        <v>3070</v>
      </c>
      <c r="F12">
        <v>16175.73659564741</v>
      </c>
      <c r="G12" t="s">
        <v>43</v>
      </c>
    </row>
    <row r="13" spans="1:7">
      <c r="A13" t="s">
        <v>3068</v>
      </c>
      <c r="B13" s="158">
        <v>46259</v>
      </c>
      <c r="C13" t="s">
        <v>3076</v>
      </c>
      <c r="E13" t="s">
        <v>3070</v>
      </c>
      <c r="F13">
        <v>381.10345710336702</v>
      </c>
      <c r="G13" t="s">
        <v>43</v>
      </c>
    </row>
    <row r="14" spans="1:7">
      <c r="A14" t="s">
        <v>3068</v>
      </c>
      <c r="B14" s="158">
        <v>46259</v>
      </c>
      <c r="C14" t="s">
        <v>3076</v>
      </c>
      <c r="E14" t="s">
        <v>3070</v>
      </c>
      <c r="F14">
        <v>510.1134236054495</v>
      </c>
      <c r="G14" t="s">
        <v>43</v>
      </c>
    </row>
    <row r="15" spans="1:7">
      <c r="A15" t="s">
        <v>3068</v>
      </c>
      <c r="B15" s="158">
        <v>46259</v>
      </c>
      <c r="C15" t="s">
        <v>3076</v>
      </c>
      <c r="E15" t="s">
        <v>3070</v>
      </c>
      <c r="F15">
        <v>660.0834658802487</v>
      </c>
      <c r="G15" t="s">
        <v>43</v>
      </c>
    </row>
    <row r="16" spans="1:7">
      <c r="A16" t="s">
        <v>3068</v>
      </c>
      <c r="B16" s="158">
        <v>46259</v>
      </c>
      <c r="C16" t="s">
        <v>3076</v>
      </c>
      <c r="E16" t="s">
        <v>3070</v>
      </c>
      <c r="F16">
        <v>517.80591785511933</v>
      </c>
      <c r="G16" t="s">
        <v>43</v>
      </c>
    </row>
    <row r="17" spans="1:7">
      <c r="A17" t="s">
        <v>3068</v>
      </c>
      <c r="B17" s="158">
        <v>46259</v>
      </c>
      <c r="C17" t="s">
        <v>3076</v>
      </c>
      <c r="E17" t="s">
        <v>3070</v>
      </c>
      <c r="F17">
        <v>619.71863070767722</v>
      </c>
      <c r="G17" t="s">
        <v>43</v>
      </c>
    </row>
    <row r="18" spans="1:7">
      <c r="A18" t="s">
        <v>3068</v>
      </c>
      <c r="B18" s="158">
        <v>46259</v>
      </c>
      <c r="C18" t="s">
        <v>3076</v>
      </c>
      <c r="E18" t="s">
        <v>3070</v>
      </c>
      <c r="F18">
        <v>615.57589288696181</v>
      </c>
      <c r="G18" t="s">
        <v>43</v>
      </c>
    </row>
    <row r="19" spans="1:7">
      <c r="A19" t="s">
        <v>3068</v>
      </c>
      <c r="B19" s="158">
        <v>46259</v>
      </c>
      <c r="C19" t="s">
        <v>3076</v>
      </c>
      <c r="E19" t="s">
        <v>3070</v>
      </c>
      <c r="F19">
        <v>318.05469642928801</v>
      </c>
      <c r="G19" t="s">
        <v>43</v>
      </c>
    </row>
    <row r="20" spans="1:7">
      <c r="A20" t="s">
        <v>3068</v>
      </c>
      <c r="B20" s="158">
        <v>46259</v>
      </c>
      <c r="C20" t="s">
        <v>3076</v>
      </c>
      <c r="E20" t="s">
        <v>3070</v>
      </c>
      <c r="F20">
        <v>964.61632400553208</v>
      </c>
      <c r="G20" t="s">
        <v>43</v>
      </c>
    </row>
    <row r="21" spans="1:7">
      <c r="A21" t="s">
        <v>3068</v>
      </c>
      <c r="B21" s="158">
        <v>46259</v>
      </c>
      <c r="C21" t="s">
        <v>3076</v>
      </c>
      <c r="E21" t="s">
        <v>3070</v>
      </c>
      <c r="F21">
        <v>4068.931749859124</v>
      </c>
      <c r="G21" t="s">
        <v>43</v>
      </c>
    </row>
    <row r="22" spans="1:7">
      <c r="A22" t="s">
        <v>3068</v>
      </c>
      <c r="B22" s="158">
        <v>46259</v>
      </c>
      <c r="C22" t="s">
        <v>3076</v>
      </c>
      <c r="E22" t="s">
        <v>3070</v>
      </c>
      <c r="F22">
        <v>452.47914539916559</v>
      </c>
      <c r="G22" t="s">
        <v>43</v>
      </c>
    </row>
    <row r="23" spans="1:7">
      <c r="A23" t="s">
        <v>3068</v>
      </c>
      <c r="B23" s="158">
        <v>46259</v>
      </c>
      <c r="C23" t="s">
        <v>3076</v>
      </c>
      <c r="E23" t="s">
        <v>3070</v>
      </c>
      <c r="F23">
        <v>301.29078033540281</v>
      </c>
      <c r="G23" t="s">
        <v>43</v>
      </c>
    </row>
    <row r="24" spans="1:7">
      <c r="A24" t="s">
        <v>3068</v>
      </c>
      <c r="B24" s="158">
        <v>46259</v>
      </c>
      <c r="C24" t="s">
        <v>3076</v>
      </c>
      <c r="E24" t="s">
        <v>3070</v>
      </c>
      <c r="F24">
        <v>732.64924001488544</v>
      </c>
      <c r="G24" t="s">
        <v>43</v>
      </c>
    </row>
    <row r="25" spans="1:7">
      <c r="A25" t="s">
        <v>3068</v>
      </c>
      <c r="B25" s="158">
        <v>46259</v>
      </c>
      <c r="C25" t="s">
        <v>3076</v>
      </c>
      <c r="E25" t="s">
        <v>3070</v>
      </c>
      <c r="F25">
        <v>1033.910152122663</v>
      </c>
      <c r="G25" t="s">
        <v>43</v>
      </c>
    </row>
    <row r="26" spans="1:7">
      <c r="A26" t="s">
        <v>3068</v>
      </c>
      <c r="B26" s="158">
        <v>46259</v>
      </c>
      <c r="C26" t="s">
        <v>3076</v>
      </c>
      <c r="E26" t="s">
        <v>3070</v>
      </c>
      <c r="F26">
        <v>452.74800939578199</v>
      </c>
      <c r="G26" t="s">
        <v>43</v>
      </c>
    </row>
    <row r="27" spans="1:7">
      <c r="A27" t="s">
        <v>3068</v>
      </c>
      <c r="B27" s="158">
        <v>46259</v>
      </c>
      <c r="C27" t="s">
        <v>3071</v>
      </c>
      <c r="E27" t="s">
        <v>3070</v>
      </c>
      <c r="F27">
        <v>9130.512419520157</v>
      </c>
      <c r="G27" t="s">
        <v>43</v>
      </c>
    </row>
    <row r="28" spans="1:7">
      <c r="A28" t="s">
        <v>3068</v>
      </c>
      <c r="B28" s="158">
        <v>46259</v>
      </c>
      <c r="C28" t="s">
        <v>3077</v>
      </c>
      <c r="E28" t="s">
        <v>3070</v>
      </c>
      <c r="F28">
        <v>178.38774637819731</v>
      </c>
      <c r="G28" t="s">
        <v>43</v>
      </c>
    </row>
    <row r="29" spans="1:7">
      <c r="A29" t="s">
        <v>3068</v>
      </c>
      <c r="B29" s="158">
        <v>46259</v>
      </c>
      <c r="C29" t="s">
        <v>3077</v>
      </c>
      <c r="E29" t="s">
        <v>3070</v>
      </c>
      <c r="F29">
        <v>194.8775679671671</v>
      </c>
      <c r="G29" t="s">
        <v>43</v>
      </c>
    </row>
    <row r="30" spans="1:7">
      <c r="A30" t="s">
        <v>3068</v>
      </c>
      <c r="B30" s="158">
        <v>46259</v>
      </c>
      <c r="C30" t="s">
        <v>3077</v>
      </c>
      <c r="E30" t="s">
        <v>3070</v>
      </c>
      <c r="F30">
        <v>315.71297067782137</v>
      </c>
      <c r="G30" t="s">
        <v>43</v>
      </c>
    </row>
    <row r="31" spans="1:7">
      <c r="A31" t="s">
        <v>3068</v>
      </c>
      <c r="B31" s="158">
        <v>46259</v>
      </c>
      <c r="C31" t="s">
        <v>3077</v>
      </c>
      <c r="E31" t="s">
        <v>3070</v>
      </c>
      <c r="F31">
        <v>612.69955956260674</v>
      </c>
      <c r="G31" t="s">
        <v>43</v>
      </c>
    </row>
    <row r="32" spans="1:7">
      <c r="A32" t="s">
        <v>3068</v>
      </c>
      <c r="B32" s="158">
        <v>46259</v>
      </c>
      <c r="C32" t="s">
        <v>3077</v>
      </c>
      <c r="E32" t="s">
        <v>3070</v>
      </c>
      <c r="F32">
        <v>673.49805774202105</v>
      </c>
      <c r="G32" t="s">
        <v>43</v>
      </c>
    </row>
    <row r="33" spans="1:7">
      <c r="A33" t="s">
        <v>3068</v>
      </c>
      <c r="B33" s="158">
        <v>46259</v>
      </c>
      <c r="C33" t="s">
        <v>3078</v>
      </c>
      <c r="E33" t="s">
        <v>3070</v>
      </c>
      <c r="F33">
        <v>614.51488138415152</v>
      </c>
      <c r="G33" t="s">
        <v>43</v>
      </c>
    </row>
    <row r="34" spans="1:7">
      <c r="A34" t="s">
        <v>3068</v>
      </c>
      <c r="B34" s="158">
        <v>46259</v>
      </c>
      <c r="C34" t="s">
        <v>3078</v>
      </c>
      <c r="E34" t="s">
        <v>3070</v>
      </c>
      <c r="F34">
        <v>597.31007152347593</v>
      </c>
      <c r="G34" t="s">
        <v>43</v>
      </c>
    </row>
    <row r="35" spans="1:7">
      <c r="A35" t="s">
        <v>3068</v>
      </c>
      <c r="B35" s="158">
        <v>46259</v>
      </c>
      <c r="C35" t="s">
        <v>3078</v>
      </c>
      <c r="E35" t="s">
        <v>3070</v>
      </c>
      <c r="F35">
        <v>552.01976046460913</v>
      </c>
      <c r="G35" t="s">
        <v>43</v>
      </c>
    </row>
    <row r="36" spans="1:7">
      <c r="A36" t="s">
        <v>3068</v>
      </c>
      <c r="B36" s="158">
        <v>46259</v>
      </c>
      <c r="C36" t="s">
        <v>3078</v>
      </c>
      <c r="E36" t="s">
        <v>3070</v>
      </c>
      <c r="F36">
        <v>562.69563753379043</v>
      </c>
      <c r="G36" t="s">
        <v>43</v>
      </c>
    </row>
    <row r="37" spans="1:7">
      <c r="A37" t="s">
        <v>3068</v>
      </c>
      <c r="B37" s="158">
        <v>46259</v>
      </c>
      <c r="C37" t="s">
        <v>3079</v>
      </c>
      <c r="E37" t="s">
        <v>3070</v>
      </c>
      <c r="F37">
        <v>566.06296852854211</v>
      </c>
      <c r="G37" t="s">
        <v>43</v>
      </c>
    </row>
    <row r="38" spans="1:7">
      <c r="A38" t="s">
        <v>3068</v>
      </c>
      <c r="B38" s="158">
        <v>46259</v>
      </c>
      <c r="C38" t="s">
        <v>3073</v>
      </c>
      <c r="E38" t="s">
        <v>3070</v>
      </c>
      <c r="F38">
        <v>1111.944466580258</v>
      </c>
      <c r="G38" t="s">
        <v>43</v>
      </c>
    </row>
    <row r="39" spans="1:7">
      <c r="A39" t="s">
        <v>3068</v>
      </c>
      <c r="B39" s="158">
        <v>46259</v>
      </c>
      <c r="C39" t="s">
        <v>3073</v>
      </c>
      <c r="E39" t="s">
        <v>3070</v>
      </c>
      <c r="F39">
        <v>488.60024090530351</v>
      </c>
      <c r="G39" t="s">
        <v>43</v>
      </c>
    </row>
    <row r="40" spans="1:7">
      <c r="A40" t="s">
        <v>3068</v>
      </c>
      <c r="B40" s="158">
        <v>46259</v>
      </c>
      <c r="C40" t="s">
        <v>3080</v>
      </c>
      <c r="E40" t="s">
        <v>3070</v>
      </c>
      <c r="F40">
        <v>671.80085691763088</v>
      </c>
      <c r="G40" t="s">
        <v>43</v>
      </c>
    </row>
    <row r="41" spans="1:7">
      <c r="A41" t="s">
        <v>3068</v>
      </c>
      <c r="B41" s="158">
        <v>46259</v>
      </c>
      <c r="C41" t="s">
        <v>3073</v>
      </c>
      <c r="E41" t="s">
        <v>3070</v>
      </c>
      <c r="F41">
        <v>843.84103372460231</v>
      </c>
      <c r="G41" t="s">
        <v>43</v>
      </c>
    </row>
    <row r="42" spans="1:7">
      <c r="A42" t="s">
        <v>3068</v>
      </c>
      <c r="B42" s="158">
        <v>46259</v>
      </c>
      <c r="C42" t="s">
        <v>3073</v>
      </c>
      <c r="E42" t="s">
        <v>3070</v>
      </c>
      <c r="F42">
        <v>521.76321714604273</v>
      </c>
      <c r="G42" t="s">
        <v>43</v>
      </c>
    </row>
    <row r="43" spans="1:7">
      <c r="A43" t="s">
        <v>3068</v>
      </c>
      <c r="B43" s="158">
        <v>46259</v>
      </c>
      <c r="C43" t="s">
        <v>3080</v>
      </c>
      <c r="E43" t="s">
        <v>3070</v>
      </c>
      <c r="F43">
        <v>971.110157225281</v>
      </c>
      <c r="G43" t="s">
        <v>43</v>
      </c>
    </row>
    <row r="44" spans="1:7">
      <c r="A44" t="s">
        <v>3068</v>
      </c>
      <c r="B44" s="158">
        <v>46259</v>
      </c>
      <c r="C44" t="s">
        <v>3073</v>
      </c>
      <c r="E44" t="s">
        <v>3070</v>
      </c>
      <c r="F44">
        <v>541.79598331172019</v>
      </c>
      <c r="G44" t="s">
        <v>43</v>
      </c>
    </row>
    <row r="45" spans="1:7">
      <c r="A45" t="s">
        <v>3068</v>
      </c>
      <c r="B45" s="158">
        <v>46259</v>
      </c>
      <c r="C45" t="s">
        <v>3081</v>
      </c>
      <c r="E45" t="s">
        <v>3070</v>
      </c>
      <c r="F45">
        <v>2462.2965472042561</v>
      </c>
      <c r="G45" t="s">
        <v>43</v>
      </c>
    </row>
    <row r="46" spans="1:7">
      <c r="A46" t="s">
        <v>3068</v>
      </c>
      <c r="B46" s="158">
        <v>46259</v>
      </c>
      <c r="C46" t="s">
        <v>3081</v>
      </c>
      <c r="E46" t="s">
        <v>3070</v>
      </c>
      <c r="F46">
        <v>660.86141787841916</v>
      </c>
      <c r="G46" t="s">
        <v>43</v>
      </c>
    </row>
    <row r="47" spans="1:7">
      <c r="A47" t="s">
        <v>3068</v>
      </c>
      <c r="B47" s="158">
        <v>46259</v>
      </c>
      <c r="C47" t="s">
        <v>3081</v>
      </c>
      <c r="E47" t="s">
        <v>3070</v>
      </c>
      <c r="F47">
        <v>862.54079238139093</v>
      </c>
      <c r="G47" t="s">
        <v>43</v>
      </c>
    </row>
    <row r="48" spans="1:7">
      <c r="A48" t="s">
        <v>3068</v>
      </c>
      <c r="B48" s="158">
        <v>46259</v>
      </c>
      <c r="C48" t="s">
        <v>3082</v>
      </c>
      <c r="E48" t="s">
        <v>3070</v>
      </c>
      <c r="F48">
        <v>1516.2776417825371</v>
      </c>
      <c r="G48" t="s">
        <v>43</v>
      </c>
    </row>
    <row r="49" spans="1:7">
      <c r="A49" t="s">
        <v>3068</v>
      </c>
      <c r="B49" s="158">
        <v>46259</v>
      </c>
      <c r="C49" t="s">
        <v>3081</v>
      </c>
      <c r="E49" t="s">
        <v>3070</v>
      </c>
      <c r="F49">
        <v>2728.4282659846358</v>
      </c>
      <c r="G49" t="s">
        <v>43</v>
      </c>
    </row>
    <row r="50" spans="1:7">
      <c r="A50" t="s">
        <v>3068</v>
      </c>
      <c r="B50" s="158">
        <v>46259</v>
      </c>
      <c r="C50" t="s">
        <v>3077</v>
      </c>
      <c r="E50" t="s">
        <v>3070</v>
      </c>
      <c r="F50">
        <v>333.23770694143599</v>
      </c>
      <c r="G50" t="s">
        <v>43</v>
      </c>
    </row>
    <row r="51" spans="1:7">
      <c r="A51" t="s">
        <v>3068</v>
      </c>
      <c r="B51" s="158">
        <v>46259</v>
      </c>
      <c r="C51" t="s">
        <v>3075</v>
      </c>
      <c r="E51" t="s">
        <v>3070</v>
      </c>
      <c r="F51">
        <v>360.84267655666918</v>
      </c>
      <c r="G51" t="s">
        <v>43</v>
      </c>
    </row>
    <row r="52" spans="1:7">
      <c r="A52" t="s">
        <v>3068</v>
      </c>
      <c r="B52" s="158">
        <v>46259</v>
      </c>
      <c r="C52" t="s">
        <v>3075</v>
      </c>
      <c r="E52" t="s">
        <v>3070</v>
      </c>
      <c r="F52">
        <v>282.46115037507838</v>
      </c>
      <c r="G52" t="s">
        <v>43</v>
      </c>
    </row>
    <row r="53" spans="1:7">
      <c r="A53" t="s">
        <v>3068</v>
      </c>
      <c r="B53" s="158">
        <v>46259</v>
      </c>
      <c r="C53" t="s">
        <v>3079</v>
      </c>
      <c r="E53" t="s">
        <v>3070</v>
      </c>
      <c r="F53">
        <v>205.54579918787931</v>
      </c>
      <c r="G53" t="s">
        <v>43</v>
      </c>
    </row>
    <row r="54" spans="1:7">
      <c r="A54" t="s">
        <v>3068</v>
      </c>
      <c r="B54" s="158">
        <v>46260</v>
      </c>
      <c r="C54" t="s">
        <v>3083</v>
      </c>
      <c r="E54" t="s">
        <v>3070</v>
      </c>
      <c r="F54">
        <v>4614.3996697028924</v>
      </c>
      <c r="G54" t="s">
        <v>43</v>
      </c>
    </row>
    <row r="55" spans="1:7">
      <c r="A55" t="s">
        <v>3068</v>
      </c>
      <c r="B55" s="158">
        <v>46260</v>
      </c>
      <c r="C55" t="s">
        <v>3084</v>
      </c>
      <c r="E55" t="s">
        <v>3070</v>
      </c>
      <c r="F55">
        <v>162.57187416800301</v>
      </c>
      <c r="G55" t="s">
        <v>43</v>
      </c>
    </row>
    <row r="56" spans="1:7">
      <c r="A56" t="s">
        <v>3068</v>
      </c>
      <c r="B56" s="158">
        <v>46260</v>
      </c>
      <c r="C56" t="s">
        <v>3084</v>
      </c>
      <c r="D56" t="s">
        <v>3031</v>
      </c>
      <c r="E56" t="s">
        <v>3070</v>
      </c>
      <c r="F56">
        <v>230.34199621598239</v>
      </c>
      <c r="G56" t="s">
        <v>43</v>
      </c>
    </row>
    <row r="57" spans="1:7">
      <c r="A57" t="s">
        <v>3068</v>
      </c>
      <c r="B57" s="158">
        <v>46260</v>
      </c>
      <c r="C57" t="s">
        <v>3084</v>
      </c>
      <c r="D57" t="s">
        <v>3031</v>
      </c>
      <c r="E57" t="s">
        <v>3070</v>
      </c>
      <c r="F57">
        <v>7001.2646579883476</v>
      </c>
      <c r="G57" t="s">
        <v>43</v>
      </c>
    </row>
    <row r="58" spans="1:7">
      <c r="A58" t="s">
        <v>3068</v>
      </c>
      <c r="B58" s="158">
        <v>46260</v>
      </c>
      <c r="C58" t="s">
        <v>3085</v>
      </c>
      <c r="E58" t="s">
        <v>3070</v>
      </c>
      <c r="F58">
        <v>481.68700769287528</v>
      </c>
      <c r="G58" t="s">
        <v>43</v>
      </c>
    </row>
    <row r="59" spans="1:7">
      <c r="A59" t="s">
        <v>3068</v>
      </c>
      <c r="B59" s="158">
        <v>46260</v>
      </c>
      <c r="C59" t="s">
        <v>3085</v>
      </c>
      <c r="E59" t="s">
        <v>3070</v>
      </c>
      <c r="F59">
        <v>291.97382784076041</v>
      </c>
      <c r="G59" t="s">
        <v>43</v>
      </c>
    </row>
    <row r="60" spans="1:7">
      <c r="A60" t="s">
        <v>3068</v>
      </c>
      <c r="B60" s="158">
        <v>46260</v>
      </c>
      <c r="C60" t="s">
        <v>3086</v>
      </c>
      <c r="E60" t="s">
        <v>3070</v>
      </c>
      <c r="F60">
        <v>153.52646663697669</v>
      </c>
      <c r="G60" t="s">
        <v>43</v>
      </c>
    </row>
    <row r="61" spans="1:7">
      <c r="A61" t="s">
        <v>3068</v>
      </c>
      <c r="B61" s="158">
        <v>46260</v>
      </c>
      <c r="C61" t="s">
        <v>3079</v>
      </c>
      <c r="E61" t="s">
        <v>3070</v>
      </c>
      <c r="F61">
        <v>216.92921966733411</v>
      </c>
      <c r="G61" t="s">
        <v>43</v>
      </c>
    </row>
    <row r="62" spans="1:7">
      <c r="A62" t="s">
        <v>3068</v>
      </c>
      <c r="B62" s="158">
        <v>46260</v>
      </c>
      <c r="C62" t="s">
        <v>3087</v>
      </c>
      <c r="E62" t="s">
        <v>3070</v>
      </c>
      <c r="F62">
        <v>54.740090832007432</v>
      </c>
      <c r="G62" t="s">
        <v>43</v>
      </c>
    </row>
    <row r="63" spans="1:7">
      <c r="A63" t="s">
        <v>3068</v>
      </c>
      <c r="B63" s="158">
        <v>46260</v>
      </c>
      <c r="C63" t="s">
        <v>3087</v>
      </c>
      <c r="E63" t="s">
        <v>3070</v>
      </c>
      <c r="F63">
        <v>440.00367709062988</v>
      </c>
      <c r="G63" t="s">
        <v>43</v>
      </c>
    </row>
    <row r="64" spans="1:7">
      <c r="A64" t="s">
        <v>3068</v>
      </c>
      <c r="B64" s="158">
        <v>46260</v>
      </c>
      <c r="C64" t="s">
        <v>3088</v>
      </c>
      <c r="E64" t="s">
        <v>3070</v>
      </c>
      <c r="F64">
        <v>744.16026464733295</v>
      </c>
      <c r="G64" t="s">
        <v>43</v>
      </c>
    </row>
    <row r="65" spans="1:7">
      <c r="A65" t="s">
        <v>3068</v>
      </c>
      <c r="B65" s="158">
        <v>46260</v>
      </c>
      <c r="C65" t="s">
        <v>3079</v>
      </c>
      <c r="E65" t="s">
        <v>3070</v>
      </c>
      <c r="F65">
        <v>278.09097282070428</v>
      </c>
      <c r="G65" t="s">
        <v>43</v>
      </c>
    </row>
    <row r="66" spans="1:7">
      <c r="A66" t="s">
        <v>3068</v>
      </c>
      <c r="B66" s="158">
        <v>46260</v>
      </c>
      <c r="C66" t="s">
        <v>3079</v>
      </c>
      <c r="E66" t="s">
        <v>3070</v>
      </c>
      <c r="F66">
        <v>249.62447688030079</v>
      </c>
      <c r="G66" t="s">
        <v>43</v>
      </c>
    </row>
    <row r="67" spans="1:7">
      <c r="A67" t="s">
        <v>3068</v>
      </c>
      <c r="B67" s="158">
        <v>46260</v>
      </c>
      <c r="C67" t="s">
        <v>3089</v>
      </c>
      <c r="E67" t="s">
        <v>3070</v>
      </c>
      <c r="F67">
        <v>570.49391694739461</v>
      </c>
      <c r="G67" t="s">
        <v>43</v>
      </c>
    </row>
    <row r="68" spans="1:7">
      <c r="A68" t="s">
        <v>3068</v>
      </c>
      <c r="B68" s="158">
        <v>46260</v>
      </c>
      <c r="C68" t="s">
        <v>3087</v>
      </c>
      <c r="E68" t="s">
        <v>3070</v>
      </c>
      <c r="F68">
        <v>500.91136893611838</v>
      </c>
      <c r="G68" t="s">
        <v>43</v>
      </c>
    </row>
    <row r="69" spans="1:7">
      <c r="A69" t="s">
        <v>3068</v>
      </c>
      <c r="B69" s="158">
        <v>46260</v>
      </c>
      <c r="C69" t="s">
        <v>3090</v>
      </c>
      <c r="E69" t="s">
        <v>3070</v>
      </c>
      <c r="F69">
        <v>1868.7535010157151</v>
      </c>
      <c r="G69" t="s">
        <v>43</v>
      </c>
    </row>
    <row r="70" spans="1:7">
      <c r="A70" t="s">
        <v>3068</v>
      </c>
      <c r="B70" s="158">
        <v>46260</v>
      </c>
      <c r="C70" t="s">
        <v>3091</v>
      </c>
      <c r="E70" t="s">
        <v>3070</v>
      </c>
      <c r="F70">
        <v>404.8009173740702</v>
      </c>
      <c r="G70" t="s">
        <v>43</v>
      </c>
    </row>
    <row r="71" spans="1:7">
      <c r="A71" t="s">
        <v>3068</v>
      </c>
      <c r="B71" s="158">
        <v>46260</v>
      </c>
      <c r="C71" t="s">
        <v>3091</v>
      </c>
      <c r="E71" t="s">
        <v>3070</v>
      </c>
      <c r="F71">
        <v>34.023748486302793</v>
      </c>
      <c r="G71" t="s">
        <v>43</v>
      </c>
    </row>
    <row r="72" spans="1:7">
      <c r="A72" t="s">
        <v>3068</v>
      </c>
      <c r="B72" s="158">
        <v>46260</v>
      </c>
      <c r="C72" t="s">
        <v>3091</v>
      </c>
      <c r="E72" t="s">
        <v>3070</v>
      </c>
      <c r="F72">
        <v>35.393313257256523</v>
      </c>
      <c r="G72" t="s">
        <v>43</v>
      </c>
    </row>
    <row r="73" spans="1:7">
      <c r="A73" t="s">
        <v>3068</v>
      </c>
      <c r="B73" s="158">
        <v>46260</v>
      </c>
      <c r="C73" t="s">
        <v>3086</v>
      </c>
      <c r="E73" t="s">
        <v>3070</v>
      </c>
      <c r="F73">
        <v>195.59114644362131</v>
      </c>
      <c r="G73" t="s">
        <v>43</v>
      </c>
    </row>
    <row r="74" spans="1:7">
      <c r="A74" t="s">
        <v>3068</v>
      </c>
      <c r="B74" s="158">
        <v>46260</v>
      </c>
      <c r="C74" t="s">
        <v>3090</v>
      </c>
      <c r="E74" t="s">
        <v>3070</v>
      </c>
      <c r="F74">
        <v>1263.611091021216</v>
      </c>
      <c r="G74" t="s">
        <v>43</v>
      </c>
    </row>
    <row r="75" spans="1:7">
      <c r="A75" t="s">
        <v>3068</v>
      </c>
      <c r="B75" s="158">
        <v>46260</v>
      </c>
      <c r="C75" t="s">
        <v>3090</v>
      </c>
      <c r="E75" t="s">
        <v>3070</v>
      </c>
      <c r="F75">
        <v>916.95973690960091</v>
      </c>
      <c r="G75" t="s">
        <v>43</v>
      </c>
    </row>
    <row r="76" spans="1:7">
      <c r="A76" t="s">
        <v>3068</v>
      </c>
      <c r="B76" s="158">
        <v>46260</v>
      </c>
      <c r="C76" t="s">
        <v>3092</v>
      </c>
      <c r="E76" t="s">
        <v>3070</v>
      </c>
      <c r="F76">
        <v>858.63128977327142</v>
      </c>
      <c r="G76" t="s">
        <v>43</v>
      </c>
    </row>
    <row r="77" spans="1:7">
      <c r="A77" t="s">
        <v>3068</v>
      </c>
      <c r="B77" s="158">
        <v>46260</v>
      </c>
      <c r="C77" t="s">
        <v>3092</v>
      </c>
      <c r="E77" t="s">
        <v>3070</v>
      </c>
      <c r="F77">
        <v>931.58875531656668</v>
      </c>
      <c r="G77" t="s">
        <v>43</v>
      </c>
    </row>
    <row r="78" spans="1:7">
      <c r="A78" t="s">
        <v>3068</v>
      </c>
      <c r="B78" s="158">
        <v>46260</v>
      </c>
      <c r="C78" t="s">
        <v>3093</v>
      </c>
      <c r="E78" t="s">
        <v>3070</v>
      </c>
      <c r="F78">
        <v>337.19598317195408</v>
      </c>
      <c r="G78" t="s">
        <v>43</v>
      </c>
    </row>
    <row r="79" spans="1:7">
      <c r="A79" t="s">
        <v>3068</v>
      </c>
      <c r="B79" s="158">
        <v>46260</v>
      </c>
      <c r="C79" t="s">
        <v>3093</v>
      </c>
      <c r="E79" t="s">
        <v>3070</v>
      </c>
      <c r="F79">
        <v>196.3833417329588</v>
      </c>
      <c r="G79" t="s">
        <v>43</v>
      </c>
    </row>
    <row r="80" spans="1:7">
      <c r="A80" t="s">
        <v>3068</v>
      </c>
      <c r="B80" s="158">
        <v>46260</v>
      </c>
      <c r="C80" t="s">
        <v>3085</v>
      </c>
      <c r="E80" t="s">
        <v>3070</v>
      </c>
      <c r="F80">
        <v>422.25342125423049</v>
      </c>
      <c r="G80" t="s">
        <v>43</v>
      </c>
    </row>
    <row r="81" spans="1:7">
      <c r="A81" t="s">
        <v>3068</v>
      </c>
      <c r="B81" s="158">
        <v>46260</v>
      </c>
      <c r="C81" t="s">
        <v>3084</v>
      </c>
      <c r="D81" t="s">
        <v>3032</v>
      </c>
      <c r="E81" t="s">
        <v>3070</v>
      </c>
      <c r="F81">
        <v>6730.3403737167027</v>
      </c>
      <c r="G81" t="s">
        <v>43</v>
      </c>
    </row>
    <row r="82" spans="1:7">
      <c r="A82" t="s">
        <v>3068</v>
      </c>
      <c r="B82" s="158">
        <v>46260</v>
      </c>
      <c r="C82" t="s">
        <v>3084</v>
      </c>
      <c r="D82" t="s">
        <v>3032</v>
      </c>
      <c r="E82" t="s">
        <v>3070</v>
      </c>
      <c r="F82">
        <v>3700.3484681766708</v>
      </c>
      <c r="G82" t="s">
        <v>43</v>
      </c>
    </row>
    <row r="83" spans="1:7">
      <c r="A83" t="s">
        <v>3068</v>
      </c>
      <c r="B83" s="158">
        <v>46260</v>
      </c>
      <c r="C83" t="s">
        <v>3084</v>
      </c>
      <c r="D83" t="s">
        <v>3032</v>
      </c>
      <c r="E83" t="s">
        <v>3070</v>
      </c>
      <c r="F83">
        <v>3827.0608890565909</v>
      </c>
      <c r="G83" t="s">
        <v>43</v>
      </c>
    </row>
    <row r="84" spans="1:7">
      <c r="A84" t="s">
        <v>3068</v>
      </c>
      <c r="B84" s="158">
        <v>46260</v>
      </c>
      <c r="C84" t="s">
        <v>3083</v>
      </c>
      <c r="D84" t="s">
        <v>3032</v>
      </c>
      <c r="E84" t="s">
        <v>3070</v>
      </c>
      <c r="F84">
        <v>2511.4997980912258</v>
      </c>
      <c r="G84" t="s">
        <v>43</v>
      </c>
    </row>
    <row r="85" spans="1:7">
      <c r="A85" t="s">
        <v>3068</v>
      </c>
      <c r="B85" s="158">
        <v>46260</v>
      </c>
      <c r="C85" t="s">
        <v>3094</v>
      </c>
      <c r="E85" t="s">
        <v>3070</v>
      </c>
      <c r="F85">
        <v>621.67604113463312</v>
      </c>
      <c r="G85" t="s">
        <v>43</v>
      </c>
    </row>
    <row r="86" spans="1:7">
      <c r="A86" t="s">
        <v>3068</v>
      </c>
      <c r="B86" s="158">
        <v>46260</v>
      </c>
      <c r="C86" t="s">
        <v>3094</v>
      </c>
      <c r="E86" t="s">
        <v>3070</v>
      </c>
      <c r="F86">
        <v>977.87846147152595</v>
      </c>
      <c r="G86" t="s">
        <v>43</v>
      </c>
    </row>
    <row r="87" spans="1:7">
      <c r="A87" t="s">
        <v>3068</v>
      </c>
      <c r="B87" s="158">
        <v>46260</v>
      </c>
      <c r="C87" t="s">
        <v>3094</v>
      </c>
      <c r="E87" t="s">
        <v>3070</v>
      </c>
      <c r="F87">
        <v>501.78284308011638</v>
      </c>
      <c r="G87" t="s">
        <v>43</v>
      </c>
    </row>
    <row r="88" spans="1:7">
      <c r="A88" t="s">
        <v>3068</v>
      </c>
      <c r="B88" s="158">
        <v>46260</v>
      </c>
      <c r="C88" t="s">
        <v>3094</v>
      </c>
      <c r="E88" t="s">
        <v>3070</v>
      </c>
      <c r="F88">
        <v>597.10018672933802</v>
      </c>
      <c r="G88" t="s">
        <v>43</v>
      </c>
    </row>
    <row r="89" spans="1:7">
      <c r="A89" t="s">
        <v>3068</v>
      </c>
      <c r="B89" s="158">
        <v>46260</v>
      </c>
      <c r="C89" t="s">
        <v>3094</v>
      </c>
      <c r="E89" t="s">
        <v>3070</v>
      </c>
      <c r="F89">
        <v>508.77243940424518</v>
      </c>
      <c r="G89" t="s">
        <v>43</v>
      </c>
    </row>
    <row r="90" spans="1:7">
      <c r="A90" t="s">
        <v>3068</v>
      </c>
      <c r="B90" s="158">
        <v>46260</v>
      </c>
      <c r="C90" t="s">
        <v>3094</v>
      </c>
      <c r="E90" t="s">
        <v>3070</v>
      </c>
      <c r="F90">
        <v>70.595471063847071</v>
      </c>
      <c r="G90" t="s">
        <v>43</v>
      </c>
    </row>
    <row r="91" spans="1:7">
      <c r="A91" t="s">
        <v>3068</v>
      </c>
      <c r="B91" s="158">
        <v>46260</v>
      </c>
      <c r="C91" t="s">
        <v>3094</v>
      </c>
      <c r="E91" t="s">
        <v>3070</v>
      </c>
      <c r="F91">
        <v>81.333504519192502</v>
      </c>
      <c r="G91" t="s">
        <v>43</v>
      </c>
    </row>
    <row r="92" spans="1:7">
      <c r="A92" t="s">
        <v>3068</v>
      </c>
      <c r="B92" s="158">
        <v>46260</v>
      </c>
      <c r="C92" t="s">
        <v>3094</v>
      </c>
      <c r="E92" t="s">
        <v>3070</v>
      </c>
      <c r="F92">
        <v>448.4975417018868</v>
      </c>
      <c r="G92" t="s">
        <v>43</v>
      </c>
    </row>
    <row r="93" spans="1:7">
      <c r="A93" t="s">
        <v>3068</v>
      </c>
      <c r="B93" s="158">
        <v>46260</v>
      </c>
      <c r="C93" t="s">
        <v>3094</v>
      </c>
      <c r="E93" t="s">
        <v>3070</v>
      </c>
      <c r="F93">
        <v>1542.806928305421</v>
      </c>
      <c r="G93" t="s">
        <v>43</v>
      </c>
    </row>
    <row r="94" spans="1:7">
      <c r="A94" t="s">
        <v>3068</v>
      </c>
      <c r="B94" s="158">
        <v>46260</v>
      </c>
      <c r="C94" t="s">
        <v>3095</v>
      </c>
      <c r="E94" t="s">
        <v>3070</v>
      </c>
      <c r="F94">
        <v>1859.244349488406</v>
      </c>
      <c r="G94" t="s">
        <v>43</v>
      </c>
    </row>
    <row r="95" spans="1:7">
      <c r="A95" t="s">
        <v>3068</v>
      </c>
      <c r="B95" s="158">
        <v>46260</v>
      </c>
      <c r="C95" t="s">
        <v>3094</v>
      </c>
      <c r="E95" t="s">
        <v>3070</v>
      </c>
      <c r="F95">
        <v>1985.985291481484</v>
      </c>
      <c r="G95" t="s">
        <v>43</v>
      </c>
    </row>
    <row r="96" spans="1:7">
      <c r="A96" t="s">
        <v>3068</v>
      </c>
      <c r="B96" s="158">
        <v>46260</v>
      </c>
      <c r="C96" t="s">
        <v>3094</v>
      </c>
      <c r="E96" t="s">
        <v>3070</v>
      </c>
      <c r="F96">
        <v>1828.809776281822</v>
      </c>
      <c r="G96" t="s">
        <v>43</v>
      </c>
    </row>
    <row r="97" spans="1:7">
      <c r="A97" t="s">
        <v>3068</v>
      </c>
      <c r="B97" s="158">
        <v>46260</v>
      </c>
      <c r="C97" t="s">
        <v>3085</v>
      </c>
      <c r="E97" t="s">
        <v>3070</v>
      </c>
      <c r="F97">
        <v>809.86789991380647</v>
      </c>
      <c r="G97" t="s">
        <v>43</v>
      </c>
    </row>
    <row r="98" spans="1:7">
      <c r="A98" t="s">
        <v>3068</v>
      </c>
      <c r="B98" s="158">
        <v>46260</v>
      </c>
      <c r="C98" t="s">
        <v>3085</v>
      </c>
      <c r="E98" t="s">
        <v>3070</v>
      </c>
      <c r="F98">
        <v>1132.5664628843081</v>
      </c>
      <c r="G98" t="s">
        <v>43</v>
      </c>
    </row>
    <row r="99" spans="1:7">
      <c r="A99" t="s">
        <v>3068</v>
      </c>
      <c r="B99" s="158">
        <v>46260</v>
      </c>
      <c r="C99" t="s">
        <v>3085</v>
      </c>
      <c r="E99" t="s">
        <v>3070</v>
      </c>
      <c r="F99">
        <v>1025.4862607622049</v>
      </c>
      <c r="G99" t="s">
        <v>43</v>
      </c>
    </row>
    <row r="100" spans="1:7">
      <c r="A100" t="s">
        <v>3068</v>
      </c>
      <c r="B100" s="158">
        <v>46259</v>
      </c>
      <c r="C100" t="s">
        <v>3086</v>
      </c>
      <c r="E100" t="s">
        <v>3070</v>
      </c>
      <c r="F100">
        <v>2344.9828677641422</v>
      </c>
      <c r="G100" t="s">
        <v>43</v>
      </c>
    </row>
    <row r="101" spans="1:7">
      <c r="A101" t="s">
        <v>3068</v>
      </c>
      <c r="B101" s="158">
        <v>46259</v>
      </c>
      <c r="C101" t="s">
        <v>3086</v>
      </c>
      <c r="E101" t="s">
        <v>3070</v>
      </c>
      <c r="F101">
        <v>2087.9495634231721</v>
      </c>
      <c r="G101" t="s">
        <v>43</v>
      </c>
    </row>
    <row r="102" spans="1:7">
      <c r="A102" t="s">
        <v>3068</v>
      </c>
      <c r="B102" s="158">
        <v>46259</v>
      </c>
      <c r="C102" t="s">
        <v>3086</v>
      </c>
      <c r="E102" t="s">
        <v>3070</v>
      </c>
      <c r="F102">
        <v>718.29985329136252</v>
      </c>
      <c r="G102" t="s">
        <v>43</v>
      </c>
    </row>
    <row r="103" spans="1:7">
      <c r="A103" t="s">
        <v>3068</v>
      </c>
      <c r="B103" s="158">
        <v>46259</v>
      </c>
      <c r="C103" t="s">
        <v>3086</v>
      </c>
      <c r="E103" t="s">
        <v>3070</v>
      </c>
      <c r="F103">
        <v>2290.9483756613922</v>
      </c>
      <c r="G103" t="s">
        <v>43</v>
      </c>
    </row>
    <row r="104" spans="1:7">
      <c r="A104" t="s">
        <v>3068</v>
      </c>
      <c r="B104" s="158">
        <v>46259</v>
      </c>
      <c r="C104" t="s">
        <v>3086</v>
      </c>
      <c r="E104" t="s">
        <v>3070</v>
      </c>
      <c r="F104">
        <v>2317.2051602281422</v>
      </c>
      <c r="G104" t="s">
        <v>43</v>
      </c>
    </row>
    <row r="105" spans="1:7">
      <c r="A105" t="s">
        <v>3068</v>
      </c>
      <c r="B105" s="158">
        <v>46259</v>
      </c>
      <c r="C105" t="s">
        <v>3087</v>
      </c>
      <c r="E105" t="s">
        <v>3070</v>
      </c>
      <c r="F105">
        <v>2167.8089275666898</v>
      </c>
      <c r="G105" t="s">
        <v>43</v>
      </c>
    </row>
    <row r="106" spans="1:7">
      <c r="A106" t="s">
        <v>3068</v>
      </c>
      <c r="B106" s="158">
        <v>46259</v>
      </c>
      <c r="C106" t="s">
        <v>3087</v>
      </c>
      <c r="E106" t="s">
        <v>3070</v>
      </c>
      <c r="F106">
        <v>289.2346663869348</v>
      </c>
      <c r="G106" t="s">
        <v>43</v>
      </c>
    </row>
    <row r="107" spans="1:7">
      <c r="A107" t="s">
        <v>3068</v>
      </c>
      <c r="B107" s="158">
        <v>46259</v>
      </c>
      <c r="C107" t="s">
        <v>3087</v>
      </c>
      <c r="E107" t="s">
        <v>3070</v>
      </c>
      <c r="F107">
        <v>1896.8548362059521</v>
      </c>
      <c r="G107" t="s">
        <v>43</v>
      </c>
    </row>
    <row r="108" spans="1:7">
      <c r="A108" t="s">
        <v>3068</v>
      </c>
      <c r="B108" s="158">
        <v>46259</v>
      </c>
      <c r="C108" t="s">
        <v>3087</v>
      </c>
      <c r="E108" t="s">
        <v>3070</v>
      </c>
      <c r="F108">
        <v>49.412472550175153</v>
      </c>
      <c r="G108" t="s">
        <v>43</v>
      </c>
    </row>
    <row r="109" spans="1:7">
      <c r="A109" t="s">
        <v>3068</v>
      </c>
      <c r="B109" s="158">
        <v>46259</v>
      </c>
      <c r="C109" t="s">
        <v>3087</v>
      </c>
      <c r="E109" t="s">
        <v>3070</v>
      </c>
      <c r="F109">
        <v>116.8888792034704</v>
      </c>
      <c r="G109" t="s">
        <v>43</v>
      </c>
    </row>
    <row r="110" spans="1:7">
      <c r="A110" t="s">
        <v>3068</v>
      </c>
      <c r="B110" s="158">
        <v>46259</v>
      </c>
      <c r="C110" t="s">
        <v>3087</v>
      </c>
      <c r="E110" t="s">
        <v>3070</v>
      </c>
      <c r="F110">
        <v>967.68150610878365</v>
      </c>
      <c r="G110" t="s">
        <v>43</v>
      </c>
    </row>
    <row r="111" spans="1:7">
      <c r="A111" t="s">
        <v>3068</v>
      </c>
      <c r="B111" s="158">
        <v>46259</v>
      </c>
      <c r="C111" t="s">
        <v>3087</v>
      </c>
      <c r="E111" t="s">
        <v>3070</v>
      </c>
      <c r="F111">
        <v>2944.5097642631149</v>
      </c>
      <c r="G111" t="s">
        <v>43</v>
      </c>
    </row>
    <row r="112" spans="1:7">
      <c r="A112" t="s">
        <v>3068</v>
      </c>
      <c r="B112" s="158">
        <v>46259</v>
      </c>
      <c r="C112" t="s">
        <v>3087</v>
      </c>
      <c r="E112" t="s">
        <v>3070</v>
      </c>
      <c r="F112">
        <v>964.05505842195544</v>
      </c>
      <c r="G112" t="s">
        <v>43</v>
      </c>
    </row>
    <row r="113" spans="1:7">
      <c r="A113" t="s">
        <v>3068</v>
      </c>
      <c r="B113" s="158">
        <v>46259</v>
      </c>
      <c r="C113" t="s">
        <v>3087</v>
      </c>
      <c r="E113" t="s">
        <v>3070</v>
      </c>
      <c r="F113">
        <v>314.67171421747929</v>
      </c>
      <c r="G113" t="s">
        <v>43</v>
      </c>
    </row>
    <row r="114" spans="1:7">
      <c r="A114" t="s">
        <v>3068</v>
      </c>
      <c r="B114" s="158">
        <v>46281</v>
      </c>
      <c r="C114" t="s">
        <v>3096</v>
      </c>
      <c r="D114" t="s">
        <v>3043</v>
      </c>
      <c r="E114" t="s">
        <v>3070</v>
      </c>
      <c r="F114">
        <v>2291.2154748602479</v>
      </c>
      <c r="G114" t="s">
        <v>43</v>
      </c>
    </row>
    <row r="115" spans="1:7">
      <c r="A115" t="s">
        <v>3068</v>
      </c>
      <c r="B115" s="158">
        <v>46259</v>
      </c>
      <c r="C115" t="s">
        <v>3096</v>
      </c>
      <c r="E115" t="s">
        <v>3070</v>
      </c>
      <c r="F115">
        <v>425.53001410902289</v>
      </c>
      <c r="G115" t="s">
        <v>43</v>
      </c>
    </row>
    <row r="116" spans="1:7">
      <c r="A116" t="s">
        <v>3068</v>
      </c>
      <c r="B116" s="158">
        <v>46259</v>
      </c>
      <c r="C116" t="s">
        <v>3097</v>
      </c>
      <c r="E116" t="s">
        <v>3070</v>
      </c>
      <c r="F116">
        <v>756.50520708935801</v>
      </c>
      <c r="G116" t="s">
        <v>43</v>
      </c>
    </row>
    <row r="117" spans="1:7">
      <c r="A117" t="s">
        <v>3068</v>
      </c>
      <c r="B117" s="158">
        <v>46259</v>
      </c>
      <c r="C117" t="s">
        <v>3096</v>
      </c>
      <c r="E117" t="s">
        <v>3070</v>
      </c>
      <c r="F117">
        <v>37.539438047038857</v>
      </c>
      <c r="G117" t="s">
        <v>43</v>
      </c>
    </row>
    <row r="118" spans="1:7">
      <c r="A118" t="s">
        <v>3068</v>
      </c>
      <c r="B118" s="158">
        <v>46281</v>
      </c>
      <c r="C118" t="s">
        <v>3096</v>
      </c>
      <c r="D118" t="s">
        <v>3043</v>
      </c>
      <c r="E118" t="s">
        <v>3070</v>
      </c>
      <c r="F118">
        <v>3213.7471926244912</v>
      </c>
      <c r="G118" t="s">
        <v>43</v>
      </c>
    </row>
    <row r="119" spans="1:7">
      <c r="A119" t="s">
        <v>3068</v>
      </c>
      <c r="B119" s="158">
        <v>46259</v>
      </c>
      <c r="C119" t="s">
        <v>3096</v>
      </c>
      <c r="E119" t="s">
        <v>3070</v>
      </c>
      <c r="F119">
        <v>1589.668497432019</v>
      </c>
      <c r="G119" t="s">
        <v>43</v>
      </c>
    </row>
    <row r="120" spans="1:7">
      <c r="A120" t="s">
        <v>3068</v>
      </c>
      <c r="B120" s="158">
        <v>46281</v>
      </c>
      <c r="C120" t="s">
        <v>3096</v>
      </c>
      <c r="D120" t="s">
        <v>3043</v>
      </c>
      <c r="E120" t="s">
        <v>3070</v>
      </c>
      <c r="F120">
        <v>7014.6052069332509</v>
      </c>
      <c r="G120" t="s">
        <v>43</v>
      </c>
    </row>
    <row r="121" spans="1:7">
      <c r="A121" t="s">
        <v>3068</v>
      </c>
      <c r="B121" s="158">
        <v>46281</v>
      </c>
      <c r="C121" t="s">
        <v>3096</v>
      </c>
      <c r="D121" t="s">
        <v>3043</v>
      </c>
      <c r="E121" t="s">
        <v>3070</v>
      </c>
      <c r="F121">
        <v>2800.70559800521</v>
      </c>
      <c r="G121" t="s">
        <v>43</v>
      </c>
    </row>
    <row r="122" spans="1:7">
      <c r="A122" t="s">
        <v>3068</v>
      </c>
      <c r="B122" s="158">
        <v>46281</v>
      </c>
      <c r="C122" t="s">
        <v>3096</v>
      </c>
      <c r="D122" t="s">
        <v>3043</v>
      </c>
      <c r="E122" t="s">
        <v>3070</v>
      </c>
      <c r="F122">
        <v>442.8659931842667</v>
      </c>
      <c r="G122" t="s">
        <v>43</v>
      </c>
    </row>
    <row r="123" spans="1:7">
      <c r="A123" t="s">
        <v>3068</v>
      </c>
      <c r="B123" s="158">
        <v>46281</v>
      </c>
      <c r="C123" t="s">
        <v>3096</v>
      </c>
      <c r="D123" t="s">
        <v>3043</v>
      </c>
      <c r="E123" t="s">
        <v>3070</v>
      </c>
      <c r="F123">
        <v>149.10834852769401</v>
      </c>
      <c r="G123" t="s">
        <v>43</v>
      </c>
    </row>
    <row r="124" spans="1:7">
      <c r="A124" t="s">
        <v>3068</v>
      </c>
      <c r="B124" s="158">
        <v>46259</v>
      </c>
      <c r="C124" t="s">
        <v>3098</v>
      </c>
      <c r="E124" t="s">
        <v>3070</v>
      </c>
      <c r="F124">
        <v>3633.6186931207781</v>
      </c>
      <c r="G124" t="s">
        <v>43</v>
      </c>
    </row>
    <row r="125" spans="1:7">
      <c r="A125" t="s">
        <v>3068</v>
      </c>
      <c r="B125" s="158">
        <v>46259</v>
      </c>
      <c r="C125" t="s">
        <v>3085</v>
      </c>
      <c r="E125" t="s">
        <v>3070</v>
      </c>
      <c r="F125">
        <v>422.70418007893022</v>
      </c>
      <c r="G125" t="s">
        <v>43</v>
      </c>
    </row>
    <row r="126" spans="1:7">
      <c r="A126" t="s">
        <v>3068</v>
      </c>
      <c r="B126" s="158">
        <v>46259</v>
      </c>
      <c r="C126" t="s">
        <v>3085</v>
      </c>
      <c r="E126" t="s">
        <v>3070</v>
      </c>
      <c r="F126">
        <v>698.53216753982815</v>
      </c>
      <c r="G126" t="s">
        <v>43</v>
      </c>
    </row>
    <row r="127" spans="1:7">
      <c r="A127" t="s">
        <v>3068</v>
      </c>
      <c r="B127" s="158">
        <v>46259</v>
      </c>
      <c r="C127" t="s">
        <v>3085</v>
      </c>
      <c r="E127" t="s">
        <v>3070</v>
      </c>
      <c r="F127">
        <v>576.46145914762747</v>
      </c>
      <c r="G127" t="s">
        <v>43</v>
      </c>
    </row>
    <row r="128" spans="1:7">
      <c r="A128" t="s">
        <v>3068</v>
      </c>
      <c r="B128" s="158">
        <v>46259</v>
      </c>
      <c r="C128" t="s">
        <v>3097</v>
      </c>
      <c r="E128" t="s">
        <v>3070</v>
      </c>
      <c r="F128">
        <v>240.4454051513458</v>
      </c>
      <c r="G128" t="s">
        <v>43</v>
      </c>
    </row>
    <row r="129" spans="1:7">
      <c r="A129" t="s">
        <v>3068</v>
      </c>
      <c r="B129" s="158">
        <v>46259</v>
      </c>
      <c r="C129" t="s">
        <v>3097</v>
      </c>
      <c r="E129" t="s">
        <v>3070</v>
      </c>
      <c r="F129">
        <v>833.87603425164707</v>
      </c>
      <c r="G129" t="s">
        <v>43</v>
      </c>
    </row>
    <row r="130" spans="1:7">
      <c r="A130" t="s">
        <v>3068</v>
      </c>
      <c r="B130" s="158">
        <v>46261</v>
      </c>
      <c r="C130" t="s">
        <v>3099</v>
      </c>
      <c r="E130" t="s">
        <v>3070</v>
      </c>
      <c r="F130">
        <v>2257.7761754505341</v>
      </c>
      <c r="G130" t="s">
        <v>43</v>
      </c>
    </row>
    <row r="131" spans="1:7">
      <c r="A131" t="s">
        <v>3068</v>
      </c>
      <c r="B131" s="158">
        <v>46261</v>
      </c>
      <c r="C131" t="s">
        <v>3093</v>
      </c>
      <c r="E131" t="s">
        <v>3070</v>
      </c>
      <c r="F131">
        <v>556.42999789165333</v>
      </c>
      <c r="G131" t="s">
        <v>43</v>
      </c>
    </row>
    <row r="132" spans="1:7">
      <c r="A132" t="s">
        <v>3068</v>
      </c>
      <c r="B132" s="158">
        <v>46261</v>
      </c>
      <c r="C132" t="s">
        <v>3089</v>
      </c>
      <c r="E132" t="s">
        <v>3070</v>
      </c>
      <c r="F132">
        <v>725.74818303063512</v>
      </c>
      <c r="G132" t="s">
        <v>43</v>
      </c>
    </row>
    <row r="133" spans="1:7">
      <c r="A133" t="s">
        <v>3068</v>
      </c>
      <c r="B133" s="158">
        <v>46261</v>
      </c>
      <c r="C133" t="s">
        <v>3100</v>
      </c>
      <c r="E133" t="s">
        <v>3070</v>
      </c>
      <c r="F133">
        <v>221.84681803136479</v>
      </c>
      <c r="G133" t="s">
        <v>43</v>
      </c>
    </row>
    <row r="134" spans="1:7">
      <c r="A134" t="s">
        <v>3068</v>
      </c>
      <c r="B134" s="158">
        <v>46261</v>
      </c>
      <c r="C134" t="s">
        <v>3100</v>
      </c>
      <c r="E134" t="s">
        <v>3070</v>
      </c>
      <c r="F134">
        <v>306.39616023737472</v>
      </c>
      <c r="G134" t="s">
        <v>43</v>
      </c>
    </row>
    <row r="135" spans="1:7">
      <c r="A135" t="s">
        <v>3068</v>
      </c>
      <c r="B135" s="158">
        <v>46261</v>
      </c>
      <c r="C135" t="s">
        <v>3088</v>
      </c>
      <c r="E135" t="s">
        <v>3070</v>
      </c>
      <c r="F135">
        <v>1668.835253923666</v>
      </c>
      <c r="G135" t="s">
        <v>43</v>
      </c>
    </row>
    <row r="136" spans="1:7">
      <c r="A136" t="s">
        <v>3068</v>
      </c>
      <c r="B136" s="158">
        <v>46261</v>
      </c>
      <c r="C136" t="s">
        <v>3101</v>
      </c>
      <c r="E136" t="s">
        <v>3070</v>
      </c>
      <c r="F136">
        <v>1313.619760841003</v>
      </c>
      <c r="G136" t="s">
        <v>43</v>
      </c>
    </row>
    <row r="137" spans="1:7">
      <c r="A137" t="s">
        <v>3068</v>
      </c>
      <c r="B137" s="158">
        <v>46261</v>
      </c>
      <c r="C137" t="s">
        <v>3101</v>
      </c>
      <c r="E137" t="s">
        <v>3070</v>
      </c>
      <c r="F137">
        <v>1373.9090887478089</v>
      </c>
      <c r="G137" t="s">
        <v>43</v>
      </c>
    </row>
    <row r="138" spans="1:7">
      <c r="A138" t="s">
        <v>3068</v>
      </c>
      <c r="B138" s="158">
        <v>46261</v>
      </c>
      <c r="C138" t="s">
        <v>3101</v>
      </c>
      <c r="E138" t="s">
        <v>3070</v>
      </c>
      <c r="F138">
        <v>1294.8440630509699</v>
      </c>
      <c r="G138" t="s">
        <v>43</v>
      </c>
    </row>
    <row r="139" spans="1:7">
      <c r="A139" t="s">
        <v>3068</v>
      </c>
      <c r="B139" s="158">
        <v>46261</v>
      </c>
      <c r="C139" t="s">
        <v>3102</v>
      </c>
      <c r="E139" t="s">
        <v>3070</v>
      </c>
      <c r="F139">
        <v>320.70507653596002</v>
      </c>
      <c r="G139" t="s">
        <v>43</v>
      </c>
    </row>
    <row r="140" spans="1:7">
      <c r="A140" t="s">
        <v>3068</v>
      </c>
      <c r="B140" s="158">
        <v>46261</v>
      </c>
      <c r="C140" t="s">
        <v>3098</v>
      </c>
      <c r="E140" t="s">
        <v>3070</v>
      </c>
      <c r="F140">
        <v>6983.8145485306159</v>
      </c>
      <c r="G140" t="s">
        <v>43</v>
      </c>
    </row>
    <row r="141" spans="1:7">
      <c r="A141" t="s">
        <v>3068</v>
      </c>
      <c r="B141" s="158">
        <v>46261</v>
      </c>
      <c r="C141" t="s">
        <v>3103</v>
      </c>
      <c r="E141" t="s">
        <v>3070</v>
      </c>
      <c r="F141">
        <v>1778.6301097106191</v>
      </c>
      <c r="G141" t="s">
        <v>43</v>
      </c>
    </row>
    <row r="142" spans="1:7">
      <c r="A142" t="s">
        <v>3068</v>
      </c>
      <c r="B142" s="158">
        <v>46261</v>
      </c>
      <c r="C142" t="s">
        <v>3104</v>
      </c>
      <c r="E142" t="s">
        <v>3070</v>
      </c>
      <c r="F142">
        <v>693.82927671038851</v>
      </c>
      <c r="G142" t="s">
        <v>43</v>
      </c>
    </row>
    <row r="143" spans="1:7">
      <c r="A143" t="s">
        <v>3068</v>
      </c>
      <c r="B143" s="158">
        <v>46261</v>
      </c>
      <c r="C143" t="s">
        <v>3105</v>
      </c>
      <c r="E143" t="s">
        <v>3070</v>
      </c>
      <c r="F143">
        <v>2255.8007788553368</v>
      </c>
      <c r="G143" t="s">
        <v>43</v>
      </c>
    </row>
    <row r="144" spans="1:7">
      <c r="A144" t="s">
        <v>3068</v>
      </c>
      <c r="B144" s="158">
        <v>46261</v>
      </c>
      <c r="C144" t="s">
        <v>3089</v>
      </c>
      <c r="E144" t="s">
        <v>3070</v>
      </c>
      <c r="F144">
        <v>1394.3488618670019</v>
      </c>
      <c r="G144" t="s">
        <v>43</v>
      </c>
    </row>
    <row r="145" spans="1:7">
      <c r="A145" t="s">
        <v>3068</v>
      </c>
      <c r="B145" s="158">
        <v>46261</v>
      </c>
      <c r="C145" t="s">
        <v>3089</v>
      </c>
      <c r="E145" t="s">
        <v>3070</v>
      </c>
      <c r="F145">
        <v>355.01765341754071</v>
      </c>
      <c r="G145" t="s">
        <v>43</v>
      </c>
    </row>
    <row r="146" spans="1:7">
      <c r="A146" t="s">
        <v>3068</v>
      </c>
      <c r="B146" s="158">
        <v>46261</v>
      </c>
      <c r="C146" t="s">
        <v>3089</v>
      </c>
      <c r="E146" t="s">
        <v>3070</v>
      </c>
      <c r="F146">
        <v>711.40321137975843</v>
      </c>
      <c r="G146" t="s">
        <v>43</v>
      </c>
    </row>
    <row r="147" spans="1:7">
      <c r="A147" t="s">
        <v>3068</v>
      </c>
      <c r="B147" s="158">
        <v>46261</v>
      </c>
      <c r="C147" t="s">
        <v>3106</v>
      </c>
      <c r="E147" t="s">
        <v>3070</v>
      </c>
      <c r="F147">
        <v>4285.3943098143427</v>
      </c>
      <c r="G147" t="s">
        <v>43</v>
      </c>
    </row>
    <row r="148" spans="1:7">
      <c r="A148" t="s">
        <v>3068</v>
      </c>
      <c r="B148" s="158">
        <v>46261</v>
      </c>
      <c r="C148" t="s">
        <v>3089</v>
      </c>
      <c r="E148" t="s">
        <v>3070</v>
      </c>
      <c r="F148">
        <v>992.76893161638873</v>
      </c>
      <c r="G148" t="s">
        <v>43</v>
      </c>
    </row>
    <row r="149" spans="1:7">
      <c r="A149" t="s">
        <v>3068</v>
      </c>
      <c r="B149" s="158">
        <v>46261</v>
      </c>
      <c r="C149" t="s">
        <v>3089</v>
      </c>
      <c r="E149" t="s">
        <v>3070</v>
      </c>
      <c r="F149">
        <v>914.7163171581924</v>
      </c>
      <c r="G149" t="s">
        <v>43</v>
      </c>
    </row>
    <row r="150" spans="1:7">
      <c r="A150" t="s">
        <v>3068</v>
      </c>
      <c r="B150" s="158">
        <v>46261</v>
      </c>
      <c r="C150" t="s">
        <v>3107</v>
      </c>
      <c r="E150" t="s">
        <v>3070</v>
      </c>
      <c r="F150">
        <v>383.40503850043751</v>
      </c>
      <c r="G150" t="s">
        <v>43</v>
      </c>
    </row>
    <row r="151" spans="1:7">
      <c r="A151" t="s">
        <v>3068</v>
      </c>
      <c r="B151" s="158">
        <v>46261</v>
      </c>
      <c r="C151" t="s">
        <v>3106</v>
      </c>
      <c r="E151" t="s">
        <v>3070</v>
      </c>
      <c r="F151">
        <v>332.16259173396969</v>
      </c>
      <c r="G151" t="s">
        <v>43</v>
      </c>
    </row>
    <row r="152" spans="1:7">
      <c r="A152" t="s">
        <v>3068</v>
      </c>
      <c r="B152" s="158">
        <v>46261</v>
      </c>
      <c r="C152" t="s">
        <v>3108</v>
      </c>
      <c r="E152" t="s">
        <v>3070</v>
      </c>
      <c r="F152">
        <v>192.41565026890021</v>
      </c>
      <c r="G152" t="s">
        <v>43</v>
      </c>
    </row>
    <row r="153" spans="1:7">
      <c r="A153" t="s">
        <v>3068</v>
      </c>
      <c r="B153" s="158">
        <v>46261</v>
      </c>
      <c r="C153" t="s">
        <v>3104</v>
      </c>
      <c r="E153" t="s">
        <v>3070</v>
      </c>
      <c r="F153">
        <v>462.69255952490488</v>
      </c>
      <c r="G153" t="s">
        <v>43</v>
      </c>
    </row>
    <row r="154" spans="1:7">
      <c r="A154" t="s">
        <v>3068</v>
      </c>
      <c r="B154" s="158">
        <v>46261</v>
      </c>
      <c r="C154" t="s">
        <v>3108</v>
      </c>
      <c r="E154" t="s">
        <v>3070</v>
      </c>
      <c r="F154">
        <v>1777.584965185961</v>
      </c>
      <c r="G154" t="s">
        <v>43</v>
      </c>
    </row>
    <row r="155" spans="1:7">
      <c r="A155" t="s">
        <v>3068</v>
      </c>
      <c r="B155" s="158">
        <v>46261</v>
      </c>
      <c r="C155" t="s">
        <v>3104</v>
      </c>
      <c r="E155" t="s">
        <v>3070</v>
      </c>
      <c r="F155">
        <v>597.14045605389401</v>
      </c>
      <c r="G155" t="s">
        <v>43</v>
      </c>
    </row>
    <row r="156" spans="1:7">
      <c r="A156" t="s">
        <v>3068</v>
      </c>
      <c r="B156" s="158">
        <v>46261</v>
      </c>
      <c r="C156" t="s">
        <v>3108</v>
      </c>
      <c r="E156" t="s">
        <v>3070</v>
      </c>
      <c r="F156">
        <v>753.32608072273433</v>
      </c>
      <c r="G156" t="s">
        <v>43</v>
      </c>
    </row>
    <row r="157" spans="1:7">
      <c r="A157" t="s">
        <v>3068</v>
      </c>
      <c r="B157" s="158">
        <v>46261</v>
      </c>
      <c r="C157" t="s">
        <v>3089</v>
      </c>
      <c r="E157" t="s">
        <v>3070</v>
      </c>
      <c r="F157">
        <v>1283.1913304647901</v>
      </c>
      <c r="G157" t="s">
        <v>43</v>
      </c>
    </row>
    <row r="158" spans="1:7">
      <c r="A158" t="s">
        <v>3068</v>
      </c>
      <c r="B158" s="158">
        <v>46261</v>
      </c>
      <c r="C158" t="s">
        <v>3089</v>
      </c>
      <c r="E158" t="s">
        <v>3070</v>
      </c>
      <c r="F158">
        <v>703.16053402357829</v>
      </c>
      <c r="G158" t="s">
        <v>43</v>
      </c>
    </row>
    <row r="159" spans="1:7">
      <c r="A159" t="s">
        <v>3068</v>
      </c>
      <c r="B159" s="158">
        <v>46261</v>
      </c>
      <c r="C159" t="s">
        <v>3089</v>
      </c>
      <c r="E159" t="s">
        <v>3070</v>
      </c>
      <c r="F159">
        <v>361.21567308717931</v>
      </c>
      <c r="G159" t="s">
        <v>43</v>
      </c>
    </row>
    <row r="160" spans="1:7">
      <c r="A160" t="s">
        <v>3068</v>
      </c>
      <c r="B160" s="158">
        <v>46261</v>
      </c>
      <c r="C160" t="s">
        <v>3089</v>
      </c>
      <c r="E160" t="s">
        <v>3070</v>
      </c>
      <c r="F160">
        <v>398.36749325577688</v>
      </c>
      <c r="G160" t="s">
        <v>43</v>
      </c>
    </row>
    <row r="161" spans="1:7">
      <c r="A161" t="s">
        <v>3068</v>
      </c>
      <c r="B161" s="158">
        <v>46261</v>
      </c>
      <c r="C161" t="s">
        <v>3106</v>
      </c>
      <c r="E161" t="s">
        <v>3070</v>
      </c>
      <c r="F161">
        <v>418.36732335037499</v>
      </c>
      <c r="G161" t="s">
        <v>43</v>
      </c>
    </row>
    <row r="162" spans="1:7">
      <c r="A162" t="s">
        <v>3068</v>
      </c>
      <c r="B162" s="158">
        <v>46261</v>
      </c>
      <c r="C162" t="s">
        <v>3106</v>
      </c>
      <c r="E162" t="s">
        <v>3070</v>
      </c>
      <c r="F162">
        <v>858.81998611730523</v>
      </c>
      <c r="G162" t="s">
        <v>43</v>
      </c>
    </row>
    <row r="163" spans="1:7">
      <c r="A163" t="s">
        <v>3068</v>
      </c>
      <c r="B163" s="158">
        <v>46261</v>
      </c>
      <c r="C163" t="s">
        <v>3106</v>
      </c>
      <c r="E163" t="s">
        <v>3070</v>
      </c>
      <c r="F163">
        <v>150.11688549770039</v>
      </c>
      <c r="G163" t="s">
        <v>43</v>
      </c>
    </row>
    <row r="164" spans="1:7">
      <c r="A164" t="s">
        <v>3068</v>
      </c>
      <c r="B164" s="158">
        <v>46261</v>
      </c>
      <c r="C164" t="s">
        <v>3089</v>
      </c>
      <c r="E164" t="s">
        <v>3070</v>
      </c>
      <c r="F164">
        <v>1553.799368950404</v>
      </c>
      <c r="G164" t="s">
        <v>43</v>
      </c>
    </row>
    <row r="165" spans="1:7">
      <c r="A165" t="s">
        <v>3068</v>
      </c>
      <c r="B165" s="158">
        <v>46261</v>
      </c>
      <c r="C165" t="s">
        <v>3109</v>
      </c>
      <c r="E165" t="s">
        <v>3070</v>
      </c>
      <c r="F165">
        <v>5433.5171047113836</v>
      </c>
      <c r="G165" t="s">
        <v>43</v>
      </c>
    </row>
    <row r="166" spans="1:7">
      <c r="A166" t="s">
        <v>3068</v>
      </c>
      <c r="B166" s="158">
        <v>46261</v>
      </c>
      <c r="C166" t="s">
        <v>3110</v>
      </c>
      <c r="E166" t="s">
        <v>3070</v>
      </c>
      <c r="F166">
        <v>3961.7641192363808</v>
      </c>
      <c r="G166" t="s">
        <v>43</v>
      </c>
    </row>
    <row r="167" spans="1:7">
      <c r="A167" t="s">
        <v>3068</v>
      </c>
      <c r="B167" s="158">
        <v>46261</v>
      </c>
      <c r="C167" t="s">
        <v>3110</v>
      </c>
      <c r="E167" t="s">
        <v>3070</v>
      </c>
      <c r="F167">
        <v>427.01761424273718</v>
      </c>
      <c r="G167" t="s">
        <v>43</v>
      </c>
    </row>
    <row r="168" spans="1:7">
      <c r="A168" t="s">
        <v>3068</v>
      </c>
      <c r="B168" s="158">
        <v>46261</v>
      </c>
      <c r="C168" t="s">
        <v>3111</v>
      </c>
      <c r="E168" t="s">
        <v>3070</v>
      </c>
      <c r="F168">
        <v>1643.2645820806499</v>
      </c>
      <c r="G168" t="s">
        <v>43</v>
      </c>
    </row>
    <row r="169" spans="1:7">
      <c r="A169" t="s">
        <v>3068</v>
      </c>
      <c r="B169" s="158">
        <v>46261</v>
      </c>
      <c r="C169" t="s">
        <v>3110</v>
      </c>
      <c r="E169" t="s">
        <v>3070</v>
      </c>
      <c r="F169">
        <v>10353.837199722069</v>
      </c>
      <c r="G169" t="s">
        <v>43</v>
      </c>
    </row>
    <row r="170" spans="1:7">
      <c r="A170" t="s">
        <v>3068</v>
      </c>
      <c r="B170" s="158">
        <v>46261</v>
      </c>
      <c r="C170" t="s">
        <v>3110</v>
      </c>
      <c r="E170" t="s">
        <v>3070</v>
      </c>
      <c r="F170">
        <v>280.67597944571747</v>
      </c>
      <c r="G170" t="s">
        <v>43</v>
      </c>
    </row>
    <row r="171" spans="1:7">
      <c r="A171" t="s">
        <v>3068</v>
      </c>
      <c r="B171" s="158">
        <v>46261</v>
      </c>
      <c r="C171" t="s">
        <v>3112</v>
      </c>
      <c r="E171" t="s">
        <v>3070</v>
      </c>
      <c r="F171">
        <v>285.737180843018</v>
      </c>
      <c r="G171" t="s">
        <v>43</v>
      </c>
    </row>
    <row r="172" spans="1:7">
      <c r="A172" t="s">
        <v>3068</v>
      </c>
      <c r="B172" s="158">
        <v>46261</v>
      </c>
      <c r="C172" t="s">
        <v>3098</v>
      </c>
      <c r="E172" t="s">
        <v>3070</v>
      </c>
      <c r="F172">
        <v>3451.8621778650559</v>
      </c>
      <c r="G172" t="s">
        <v>43</v>
      </c>
    </row>
    <row r="173" spans="1:7">
      <c r="A173" t="s">
        <v>3068</v>
      </c>
      <c r="B173" s="158">
        <v>46261</v>
      </c>
      <c r="C173" t="s">
        <v>3112</v>
      </c>
      <c r="E173" t="s">
        <v>3070</v>
      </c>
      <c r="F173">
        <v>14435.105364339081</v>
      </c>
      <c r="G173" t="s">
        <v>43</v>
      </c>
    </row>
    <row r="174" spans="1:7">
      <c r="A174" t="s">
        <v>3068</v>
      </c>
      <c r="B174" s="158">
        <v>46259</v>
      </c>
      <c r="C174" t="s">
        <v>3082</v>
      </c>
      <c r="E174" t="s">
        <v>3070</v>
      </c>
      <c r="F174">
        <v>66.545642279554158</v>
      </c>
      <c r="G174" t="s">
        <v>43</v>
      </c>
    </row>
    <row r="175" spans="1:7">
      <c r="A175" t="s">
        <v>3068</v>
      </c>
      <c r="B175" s="158">
        <v>46259</v>
      </c>
      <c r="C175" t="s">
        <v>3082</v>
      </c>
      <c r="E175" t="s">
        <v>3070</v>
      </c>
      <c r="F175">
        <v>79.084541997872293</v>
      </c>
      <c r="G175" t="s">
        <v>43</v>
      </c>
    </row>
    <row r="176" spans="1:7">
      <c r="A176" t="s">
        <v>3068</v>
      </c>
      <c r="B176" s="158">
        <v>46259</v>
      </c>
      <c r="C176" t="s">
        <v>3082</v>
      </c>
      <c r="E176" t="s">
        <v>3070</v>
      </c>
      <c r="F176">
        <v>111.0815178146586</v>
      </c>
      <c r="G176" t="s">
        <v>43</v>
      </c>
    </row>
    <row r="177" spans="1:7">
      <c r="A177" t="s">
        <v>3068</v>
      </c>
      <c r="B177" s="158">
        <v>46262</v>
      </c>
      <c r="C177" t="s">
        <v>3113</v>
      </c>
      <c r="E177" t="s">
        <v>3070</v>
      </c>
      <c r="F177">
        <v>223.85278441885021</v>
      </c>
      <c r="G177" t="s">
        <v>43</v>
      </c>
    </row>
    <row r="178" spans="1:7">
      <c r="A178" t="s">
        <v>3068</v>
      </c>
      <c r="B178" s="158">
        <v>46262</v>
      </c>
      <c r="C178" t="s">
        <v>3114</v>
      </c>
      <c r="E178" t="s">
        <v>3070</v>
      </c>
      <c r="F178">
        <v>2451.4651891971012</v>
      </c>
      <c r="G178" t="s">
        <v>43</v>
      </c>
    </row>
    <row r="179" spans="1:7">
      <c r="A179" t="s">
        <v>3068</v>
      </c>
      <c r="B179" s="158">
        <v>46262</v>
      </c>
      <c r="C179" t="s">
        <v>3107</v>
      </c>
      <c r="E179" t="s">
        <v>3070</v>
      </c>
      <c r="F179">
        <v>470.28932371211698</v>
      </c>
      <c r="G179" t="s">
        <v>43</v>
      </c>
    </row>
    <row r="180" spans="1:7">
      <c r="A180" t="s">
        <v>3068</v>
      </c>
      <c r="B180" s="158">
        <v>46262</v>
      </c>
      <c r="C180" t="s">
        <v>3100</v>
      </c>
      <c r="E180" t="s">
        <v>3070</v>
      </c>
      <c r="F180">
        <v>178.247054370353</v>
      </c>
      <c r="G180" t="s">
        <v>43</v>
      </c>
    </row>
    <row r="181" spans="1:7">
      <c r="A181" t="s">
        <v>3068</v>
      </c>
      <c r="B181" s="158">
        <v>46262</v>
      </c>
      <c r="C181" t="s">
        <v>3115</v>
      </c>
      <c r="E181" t="s">
        <v>3070</v>
      </c>
      <c r="F181">
        <v>1034.0489757117609</v>
      </c>
      <c r="G181" t="s">
        <v>43</v>
      </c>
    </row>
    <row r="182" spans="1:7">
      <c r="A182" t="s">
        <v>3068</v>
      </c>
      <c r="B182" s="158">
        <v>46262</v>
      </c>
      <c r="C182" t="s">
        <v>3072</v>
      </c>
      <c r="E182" t="s">
        <v>3070</v>
      </c>
      <c r="F182">
        <v>766.57889064651681</v>
      </c>
      <c r="G182" t="s">
        <v>43</v>
      </c>
    </row>
    <row r="183" spans="1:7">
      <c r="A183" t="s">
        <v>3068</v>
      </c>
      <c r="B183" s="158">
        <v>46262</v>
      </c>
      <c r="C183" t="s">
        <v>3103</v>
      </c>
      <c r="E183" t="s">
        <v>3070</v>
      </c>
      <c r="F183">
        <v>3710.7765521492688</v>
      </c>
      <c r="G183" t="s">
        <v>43</v>
      </c>
    </row>
    <row r="184" spans="1:7">
      <c r="A184" t="s">
        <v>3068</v>
      </c>
      <c r="B184" s="158">
        <v>46262</v>
      </c>
      <c r="C184" t="s">
        <v>3102</v>
      </c>
      <c r="E184" t="s">
        <v>3070</v>
      </c>
      <c r="F184">
        <v>1360.767658151686</v>
      </c>
      <c r="G184" t="s">
        <v>43</v>
      </c>
    </row>
    <row r="185" spans="1:7">
      <c r="A185" t="s">
        <v>3068</v>
      </c>
      <c r="B185" s="158">
        <v>46262</v>
      </c>
      <c r="C185" t="s">
        <v>3107</v>
      </c>
      <c r="E185" t="s">
        <v>3070</v>
      </c>
      <c r="F185">
        <v>475.34780583411339</v>
      </c>
      <c r="G185" t="s">
        <v>43</v>
      </c>
    </row>
    <row r="186" spans="1:7">
      <c r="A186" t="s">
        <v>3068</v>
      </c>
      <c r="B186" s="158">
        <v>46262</v>
      </c>
      <c r="C186" t="s">
        <v>3116</v>
      </c>
      <c r="E186" t="s">
        <v>3070</v>
      </c>
      <c r="F186">
        <v>1612.5949917701071</v>
      </c>
      <c r="G186" t="s">
        <v>43</v>
      </c>
    </row>
    <row r="187" spans="1:7">
      <c r="A187" t="s">
        <v>3068</v>
      </c>
      <c r="B187" s="158">
        <v>46262</v>
      </c>
      <c r="C187" t="s">
        <v>3117</v>
      </c>
      <c r="E187" t="s">
        <v>3070</v>
      </c>
      <c r="F187">
        <v>2764.6260397005831</v>
      </c>
      <c r="G187" t="s">
        <v>43</v>
      </c>
    </row>
    <row r="188" spans="1:7">
      <c r="A188" t="s">
        <v>3068</v>
      </c>
      <c r="B188" s="158">
        <v>46262</v>
      </c>
      <c r="C188" t="s">
        <v>3114</v>
      </c>
      <c r="E188" t="s">
        <v>3070</v>
      </c>
      <c r="F188">
        <v>2297.4234333715872</v>
      </c>
      <c r="G188" t="s">
        <v>43</v>
      </c>
    </row>
    <row r="189" spans="1:7">
      <c r="A189" t="s">
        <v>3068</v>
      </c>
      <c r="B189" s="158">
        <v>46262</v>
      </c>
      <c r="C189" t="s">
        <v>3086</v>
      </c>
      <c r="E189" t="s">
        <v>3070</v>
      </c>
      <c r="F189">
        <v>1256.6387441935949</v>
      </c>
      <c r="G189" t="s">
        <v>43</v>
      </c>
    </row>
    <row r="190" spans="1:7">
      <c r="A190" t="s">
        <v>3068</v>
      </c>
      <c r="B190" s="158">
        <v>46262</v>
      </c>
      <c r="C190" t="s">
        <v>3117</v>
      </c>
      <c r="E190" t="s">
        <v>3070</v>
      </c>
      <c r="F190">
        <v>1893.8528288286179</v>
      </c>
      <c r="G190" t="s">
        <v>43</v>
      </c>
    </row>
    <row r="191" spans="1:7">
      <c r="A191" t="s">
        <v>3068</v>
      </c>
      <c r="B191" s="158">
        <v>46262</v>
      </c>
      <c r="C191" t="s">
        <v>3113</v>
      </c>
      <c r="E191" t="s">
        <v>3070</v>
      </c>
      <c r="F191">
        <v>1897.8228556318211</v>
      </c>
      <c r="G191" t="s">
        <v>43</v>
      </c>
    </row>
    <row r="192" spans="1:7">
      <c r="A192" t="s">
        <v>3068</v>
      </c>
      <c r="B192" s="158">
        <v>46262</v>
      </c>
      <c r="C192" t="s">
        <v>3114</v>
      </c>
      <c r="E192" t="s">
        <v>3070</v>
      </c>
      <c r="F192">
        <v>865.34261519135907</v>
      </c>
      <c r="G192" t="s">
        <v>43</v>
      </c>
    </row>
    <row r="193" spans="1:7">
      <c r="A193" t="s">
        <v>3068</v>
      </c>
      <c r="B193" s="158">
        <v>46262</v>
      </c>
      <c r="C193" t="s">
        <v>3107</v>
      </c>
      <c r="E193" t="s">
        <v>3070</v>
      </c>
      <c r="F193">
        <v>185.30779436859299</v>
      </c>
      <c r="G193" t="s">
        <v>43</v>
      </c>
    </row>
    <row r="194" spans="1:7">
      <c r="A194" t="s">
        <v>3068</v>
      </c>
      <c r="B194" s="158">
        <v>46262</v>
      </c>
      <c r="C194" t="s">
        <v>3118</v>
      </c>
      <c r="E194" t="s">
        <v>3070</v>
      </c>
      <c r="F194">
        <v>256.00905282516032</v>
      </c>
      <c r="G194" t="s">
        <v>43</v>
      </c>
    </row>
    <row r="195" spans="1:7">
      <c r="A195" t="s">
        <v>3068</v>
      </c>
      <c r="B195" s="158">
        <v>46262</v>
      </c>
      <c r="C195" t="s">
        <v>3107</v>
      </c>
      <c r="E195" t="s">
        <v>3070</v>
      </c>
      <c r="F195">
        <v>240.45943120028821</v>
      </c>
      <c r="G195" t="s">
        <v>43</v>
      </c>
    </row>
    <row r="196" spans="1:7">
      <c r="A196" t="s">
        <v>3068</v>
      </c>
      <c r="B196" s="158">
        <v>46262</v>
      </c>
      <c r="C196" t="s">
        <v>3118</v>
      </c>
      <c r="E196" t="s">
        <v>3070</v>
      </c>
      <c r="F196">
        <v>473.4626201200299</v>
      </c>
      <c r="G196" t="s">
        <v>43</v>
      </c>
    </row>
    <row r="197" spans="1:7">
      <c r="A197" t="s">
        <v>3068</v>
      </c>
      <c r="B197" s="158">
        <v>46262</v>
      </c>
      <c r="C197" t="s">
        <v>3119</v>
      </c>
      <c r="E197" t="s">
        <v>3070</v>
      </c>
      <c r="F197">
        <v>293.57616925082402</v>
      </c>
      <c r="G197" t="s">
        <v>43</v>
      </c>
    </row>
    <row r="198" spans="1:7">
      <c r="A198" t="s">
        <v>3068</v>
      </c>
      <c r="B198" s="158">
        <v>46262</v>
      </c>
      <c r="C198" t="s">
        <v>3119</v>
      </c>
      <c r="E198" t="s">
        <v>3070</v>
      </c>
      <c r="F198">
        <v>318.9788510943763</v>
      </c>
      <c r="G198" t="s">
        <v>43</v>
      </c>
    </row>
    <row r="199" spans="1:7">
      <c r="A199" t="s">
        <v>3068</v>
      </c>
      <c r="B199" s="158">
        <v>46262</v>
      </c>
      <c r="C199" t="s">
        <v>3120</v>
      </c>
      <c r="E199" t="s">
        <v>3070</v>
      </c>
      <c r="F199">
        <v>1967.9721252822201</v>
      </c>
      <c r="G199" t="s">
        <v>43</v>
      </c>
    </row>
    <row r="200" spans="1:7">
      <c r="A200" t="s">
        <v>3068</v>
      </c>
      <c r="B200" s="158">
        <v>46262</v>
      </c>
      <c r="C200" t="s">
        <v>3118</v>
      </c>
      <c r="E200" t="s">
        <v>3070</v>
      </c>
      <c r="F200">
        <v>2136.6037748600361</v>
      </c>
      <c r="G200" t="s">
        <v>43</v>
      </c>
    </row>
    <row r="201" spans="1:7">
      <c r="A201" t="s">
        <v>3068</v>
      </c>
      <c r="B201" s="158">
        <v>46262</v>
      </c>
      <c r="C201" t="s">
        <v>3102</v>
      </c>
      <c r="E201" t="s">
        <v>3070</v>
      </c>
      <c r="F201">
        <v>307.85477753099849</v>
      </c>
      <c r="G201" t="s">
        <v>43</v>
      </c>
    </row>
    <row r="202" spans="1:7">
      <c r="A202" t="s">
        <v>3068</v>
      </c>
      <c r="B202" s="158">
        <v>46262</v>
      </c>
      <c r="C202" t="s">
        <v>3114</v>
      </c>
      <c r="E202" t="s">
        <v>3070</v>
      </c>
      <c r="F202">
        <v>860.17413256084546</v>
      </c>
      <c r="G202" t="s">
        <v>43</v>
      </c>
    </row>
    <row r="203" spans="1:7">
      <c r="A203" t="s">
        <v>3068</v>
      </c>
      <c r="B203" s="158">
        <v>46262</v>
      </c>
      <c r="C203" t="s">
        <v>3098</v>
      </c>
      <c r="E203" t="s">
        <v>3070</v>
      </c>
      <c r="F203">
        <v>2002.111255182419</v>
      </c>
      <c r="G203" t="s">
        <v>43</v>
      </c>
    </row>
    <row r="204" spans="1:7">
      <c r="A204" t="s">
        <v>3068</v>
      </c>
      <c r="B204" s="158">
        <v>46262</v>
      </c>
      <c r="C204" t="s">
        <v>3112</v>
      </c>
      <c r="E204" t="s">
        <v>3070</v>
      </c>
      <c r="F204">
        <v>722.1673855293775</v>
      </c>
      <c r="G204" t="s">
        <v>43</v>
      </c>
    </row>
    <row r="205" spans="1:7">
      <c r="A205" t="s">
        <v>3068</v>
      </c>
      <c r="B205" s="158">
        <v>46262</v>
      </c>
      <c r="C205" t="s">
        <v>3088</v>
      </c>
      <c r="E205" t="s">
        <v>3070</v>
      </c>
      <c r="F205">
        <v>2053.5264010332762</v>
      </c>
      <c r="G205" t="s">
        <v>43</v>
      </c>
    </row>
    <row r="206" spans="1:7">
      <c r="A206" t="s">
        <v>3068</v>
      </c>
      <c r="B206" s="158">
        <v>46262</v>
      </c>
      <c r="C206" t="s">
        <v>3101</v>
      </c>
      <c r="E206" t="s">
        <v>3070</v>
      </c>
      <c r="F206">
        <v>994.15185079467483</v>
      </c>
      <c r="G206" t="s">
        <v>43</v>
      </c>
    </row>
    <row r="207" spans="1:7">
      <c r="A207" t="s">
        <v>3068</v>
      </c>
      <c r="B207" s="158">
        <v>46262</v>
      </c>
      <c r="C207" t="s">
        <v>3121</v>
      </c>
      <c r="E207" t="s">
        <v>3070</v>
      </c>
      <c r="F207">
        <v>1420.423964709858</v>
      </c>
      <c r="G207" t="s">
        <v>43</v>
      </c>
    </row>
    <row r="208" spans="1:7">
      <c r="A208" t="s">
        <v>3068</v>
      </c>
      <c r="B208" s="158">
        <v>46262</v>
      </c>
      <c r="C208" t="s">
        <v>3075</v>
      </c>
      <c r="E208" t="s">
        <v>3070</v>
      </c>
      <c r="F208">
        <v>2586.8305273764131</v>
      </c>
      <c r="G208" t="s">
        <v>43</v>
      </c>
    </row>
    <row r="209" spans="1:7">
      <c r="A209" t="s">
        <v>3068</v>
      </c>
      <c r="B209" s="158">
        <v>46262</v>
      </c>
      <c r="C209" t="s">
        <v>3075</v>
      </c>
      <c r="E209" t="s">
        <v>3070</v>
      </c>
      <c r="F209">
        <v>1084.709923489776</v>
      </c>
      <c r="G209" t="s">
        <v>43</v>
      </c>
    </row>
    <row r="210" spans="1:7">
      <c r="A210" t="s">
        <v>3068</v>
      </c>
      <c r="B210" s="158">
        <v>46262</v>
      </c>
      <c r="C210" t="s">
        <v>3075</v>
      </c>
      <c r="E210" t="s">
        <v>3070</v>
      </c>
      <c r="F210">
        <v>2549.1118723101831</v>
      </c>
      <c r="G210" t="s">
        <v>43</v>
      </c>
    </row>
    <row r="211" spans="1:7">
      <c r="A211" t="s">
        <v>3068</v>
      </c>
      <c r="B211" s="158">
        <v>46262</v>
      </c>
      <c r="C211" t="s">
        <v>3075</v>
      </c>
      <c r="E211" t="s">
        <v>3070</v>
      </c>
      <c r="F211">
        <v>779.06950237025558</v>
      </c>
      <c r="G211" t="s">
        <v>43</v>
      </c>
    </row>
    <row r="212" spans="1:7">
      <c r="A212" t="s">
        <v>3068</v>
      </c>
      <c r="B212" s="158">
        <v>46262</v>
      </c>
      <c r="C212" t="s">
        <v>3075</v>
      </c>
      <c r="E212" t="s">
        <v>3070</v>
      </c>
      <c r="F212">
        <v>1457.693425749691</v>
      </c>
      <c r="G212" t="s">
        <v>43</v>
      </c>
    </row>
    <row r="213" spans="1:7">
      <c r="A213" t="s">
        <v>3068</v>
      </c>
      <c r="B213" s="158">
        <v>46262</v>
      </c>
      <c r="C213" t="s">
        <v>3122</v>
      </c>
      <c r="E213" t="s">
        <v>3070</v>
      </c>
      <c r="F213">
        <v>3853.439977414906</v>
      </c>
      <c r="G213" t="s">
        <v>43</v>
      </c>
    </row>
    <row r="214" spans="1:7">
      <c r="A214" t="s">
        <v>3068</v>
      </c>
      <c r="B214" s="158">
        <v>46262</v>
      </c>
      <c r="C214" t="s">
        <v>3122</v>
      </c>
      <c r="E214" t="s">
        <v>3070</v>
      </c>
      <c r="F214">
        <v>1866.73750653863</v>
      </c>
      <c r="G214" t="s">
        <v>43</v>
      </c>
    </row>
    <row r="215" spans="1:7">
      <c r="A215" t="s">
        <v>3068</v>
      </c>
      <c r="B215" s="158">
        <v>46262</v>
      </c>
      <c r="C215" t="s">
        <v>3122</v>
      </c>
      <c r="E215" t="s">
        <v>3070</v>
      </c>
      <c r="F215">
        <v>3220.487721391954</v>
      </c>
      <c r="G215" t="s">
        <v>43</v>
      </c>
    </row>
    <row r="216" spans="1:7">
      <c r="A216" t="s">
        <v>3068</v>
      </c>
      <c r="B216" s="158">
        <v>46262</v>
      </c>
      <c r="C216" t="s">
        <v>3122</v>
      </c>
      <c r="E216" t="s">
        <v>3070</v>
      </c>
      <c r="F216">
        <v>1260.48886776371</v>
      </c>
      <c r="G216" t="s">
        <v>43</v>
      </c>
    </row>
    <row r="217" spans="1:7">
      <c r="A217" t="s">
        <v>3068</v>
      </c>
      <c r="B217" s="158">
        <v>46262</v>
      </c>
      <c r="C217" t="s">
        <v>3122</v>
      </c>
      <c r="E217" t="s">
        <v>3070</v>
      </c>
      <c r="F217">
        <v>768.20992625770486</v>
      </c>
      <c r="G217" t="s">
        <v>43</v>
      </c>
    </row>
    <row r="218" spans="1:7">
      <c r="A218" t="s">
        <v>3068</v>
      </c>
      <c r="B218" s="158">
        <v>46262</v>
      </c>
      <c r="C218" t="s">
        <v>3122</v>
      </c>
      <c r="E218" t="s">
        <v>3070</v>
      </c>
      <c r="F218">
        <v>1649.366825086161</v>
      </c>
      <c r="G218" t="s">
        <v>43</v>
      </c>
    </row>
    <row r="219" spans="1:7">
      <c r="A219" t="s">
        <v>3068</v>
      </c>
      <c r="B219" s="158">
        <v>46262</v>
      </c>
      <c r="C219" t="s">
        <v>3122</v>
      </c>
      <c r="E219" t="s">
        <v>3070</v>
      </c>
      <c r="F219">
        <v>2029.7173413106</v>
      </c>
      <c r="G219" t="s">
        <v>43</v>
      </c>
    </row>
    <row r="220" spans="1:7">
      <c r="A220" t="s">
        <v>3068</v>
      </c>
      <c r="B220" s="158">
        <v>46262</v>
      </c>
      <c r="C220" t="s">
        <v>3122</v>
      </c>
      <c r="E220" t="s">
        <v>3070</v>
      </c>
      <c r="F220">
        <v>2086.6336603748882</v>
      </c>
      <c r="G220" t="s">
        <v>43</v>
      </c>
    </row>
    <row r="221" spans="1:7">
      <c r="A221" t="s">
        <v>3068</v>
      </c>
      <c r="B221" s="158">
        <v>46262</v>
      </c>
      <c r="C221" t="s">
        <v>3122</v>
      </c>
      <c r="E221" t="s">
        <v>3070</v>
      </c>
      <c r="F221">
        <v>1723.67562166322</v>
      </c>
      <c r="G221" t="s">
        <v>43</v>
      </c>
    </row>
    <row r="222" spans="1:7">
      <c r="A222" t="s">
        <v>3068</v>
      </c>
      <c r="B222" s="158">
        <v>46262</v>
      </c>
      <c r="C222" t="s">
        <v>3122</v>
      </c>
      <c r="E222" t="s">
        <v>3070</v>
      </c>
      <c r="F222">
        <v>1318.878971454687</v>
      </c>
      <c r="G222" t="s">
        <v>43</v>
      </c>
    </row>
    <row r="223" spans="1:7">
      <c r="A223" t="s">
        <v>3068</v>
      </c>
      <c r="B223" s="158">
        <v>46262</v>
      </c>
      <c r="C223" t="s">
        <v>3122</v>
      </c>
      <c r="E223" t="s">
        <v>3070</v>
      </c>
      <c r="F223">
        <v>677.64313811156899</v>
      </c>
      <c r="G223" t="s">
        <v>43</v>
      </c>
    </row>
    <row r="224" spans="1:7">
      <c r="A224" t="s">
        <v>3068</v>
      </c>
      <c r="B224" s="158">
        <v>46262</v>
      </c>
      <c r="C224" t="s">
        <v>3122</v>
      </c>
      <c r="E224" t="s">
        <v>3070</v>
      </c>
      <c r="F224">
        <v>219.86444419738839</v>
      </c>
      <c r="G224" t="s">
        <v>43</v>
      </c>
    </row>
    <row r="225" spans="1:7">
      <c r="A225" t="s">
        <v>3068</v>
      </c>
      <c r="B225" s="158">
        <v>46262</v>
      </c>
      <c r="C225" t="s">
        <v>3122</v>
      </c>
      <c r="E225" t="s">
        <v>3070</v>
      </c>
      <c r="F225">
        <v>1803.477267534472</v>
      </c>
      <c r="G225" t="s">
        <v>43</v>
      </c>
    </row>
    <row r="226" spans="1:7">
      <c r="A226" t="s">
        <v>3068</v>
      </c>
      <c r="B226" s="158">
        <v>46265</v>
      </c>
      <c r="C226" t="s">
        <v>3123</v>
      </c>
      <c r="E226" t="s">
        <v>3070</v>
      </c>
      <c r="F226">
        <v>85.03016111580655</v>
      </c>
      <c r="G226" t="s">
        <v>43</v>
      </c>
    </row>
    <row r="227" spans="1:7">
      <c r="A227" t="s">
        <v>3068</v>
      </c>
      <c r="B227" s="158">
        <v>46265</v>
      </c>
      <c r="C227" t="s">
        <v>3123</v>
      </c>
      <c r="E227" t="s">
        <v>3070</v>
      </c>
      <c r="F227">
        <v>47.199952581140678</v>
      </c>
      <c r="G227" t="s">
        <v>43</v>
      </c>
    </row>
    <row r="228" spans="1:7">
      <c r="A228" t="s">
        <v>3068</v>
      </c>
      <c r="B228" s="158">
        <v>46265</v>
      </c>
      <c r="C228" t="s">
        <v>3123</v>
      </c>
      <c r="E228" t="s">
        <v>3070</v>
      </c>
      <c r="F228">
        <v>81.72742715338245</v>
      </c>
      <c r="G228" t="s">
        <v>43</v>
      </c>
    </row>
    <row r="229" spans="1:7">
      <c r="A229" t="s">
        <v>3068</v>
      </c>
      <c r="B229" s="158">
        <v>46265</v>
      </c>
      <c r="C229" t="s">
        <v>3123</v>
      </c>
      <c r="E229" t="s">
        <v>3070</v>
      </c>
      <c r="F229">
        <v>694.70849827566758</v>
      </c>
      <c r="G229" t="s">
        <v>43</v>
      </c>
    </row>
    <row r="230" spans="1:7">
      <c r="A230" t="s">
        <v>3068</v>
      </c>
      <c r="B230" s="158">
        <v>46265</v>
      </c>
      <c r="C230" t="s">
        <v>3124</v>
      </c>
      <c r="E230" t="s">
        <v>3070</v>
      </c>
      <c r="F230">
        <v>1313.30450525065</v>
      </c>
      <c r="G230" t="s">
        <v>43</v>
      </c>
    </row>
    <row r="231" spans="1:7">
      <c r="A231" t="s">
        <v>3068</v>
      </c>
      <c r="B231" s="158">
        <v>46265</v>
      </c>
      <c r="C231" t="s">
        <v>3100</v>
      </c>
      <c r="E231" t="s">
        <v>3070</v>
      </c>
      <c r="F231">
        <v>352.4065100831358</v>
      </c>
      <c r="G231" t="s">
        <v>43</v>
      </c>
    </row>
    <row r="232" spans="1:7">
      <c r="A232" t="s">
        <v>3068</v>
      </c>
      <c r="B232" s="158">
        <v>46265</v>
      </c>
      <c r="C232" t="s">
        <v>3100</v>
      </c>
      <c r="E232" t="s">
        <v>3070</v>
      </c>
      <c r="F232">
        <v>526.9697618172504</v>
      </c>
      <c r="G232" t="s">
        <v>43</v>
      </c>
    </row>
    <row r="233" spans="1:7">
      <c r="A233" t="s">
        <v>3068</v>
      </c>
      <c r="B233" s="158">
        <v>46265</v>
      </c>
      <c r="C233" t="s">
        <v>3119</v>
      </c>
      <c r="E233" t="s">
        <v>3070</v>
      </c>
      <c r="F233">
        <v>315.63095104810782</v>
      </c>
      <c r="G233" t="s">
        <v>43</v>
      </c>
    </row>
    <row r="234" spans="1:7">
      <c r="A234" t="s">
        <v>3068</v>
      </c>
      <c r="B234" s="158">
        <v>46265</v>
      </c>
      <c r="C234" t="s">
        <v>3119</v>
      </c>
      <c r="E234" t="s">
        <v>3070</v>
      </c>
      <c r="F234">
        <v>292.90974877739791</v>
      </c>
      <c r="G234" t="s">
        <v>43</v>
      </c>
    </row>
    <row r="235" spans="1:7">
      <c r="A235" t="s">
        <v>3068</v>
      </c>
      <c r="B235" s="158">
        <v>46265</v>
      </c>
      <c r="C235" t="s">
        <v>3119</v>
      </c>
      <c r="E235" t="s">
        <v>3070</v>
      </c>
      <c r="F235">
        <v>313.5825110945807</v>
      </c>
      <c r="G235" t="s">
        <v>43</v>
      </c>
    </row>
    <row r="236" spans="1:7">
      <c r="A236" t="s">
        <v>3068</v>
      </c>
      <c r="B236" s="158">
        <v>46265</v>
      </c>
      <c r="C236" t="s">
        <v>3119</v>
      </c>
      <c r="E236" t="s">
        <v>3070</v>
      </c>
      <c r="F236">
        <v>321.21842216729419</v>
      </c>
      <c r="G236" t="s">
        <v>43</v>
      </c>
    </row>
    <row r="237" spans="1:7">
      <c r="A237" t="s">
        <v>3068</v>
      </c>
      <c r="B237" s="158">
        <v>46265</v>
      </c>
      <c r="C237" t="s">
        <v>3119</v>
      </c>
      <c r="E237" t="s">
        <v>3070</v>
      </c>
      <c r="F237">
        <v>315.12229391641449</v>
      </c>
      <c r="G237" t="s">
        <v>43</v>
      </c>
    </row>
    <row r="238" spans="1:7">
      <c r="A238" t="s">
        <v>3068</v>
      </c>
      <c r="B238" s="158">
        <v>46265</v>
      </c>
      <c r="C238" t="s">
        <v>3119</v>
      </c>
      <c r="E238" t="s">
        <v>3070</v>
      </c>
      <c r="F238">
        <v>753.7660306771528</v>
      </c>
      <c r="G238" t="s">
        <v>43</v>
      </c>
    </row>
    <row r="239" spans="1:7">
      <c r="A239" t="s">
        <v>3068</v>
      </c>
      <c r="B239" s="158">
        <v>46265</v>
      </c>
      <c r="C239" t="s">
        <v>3119</v>
      </c>
      <c r="E239" t="s">
        <v>3070</v>
      </c>
      <c r="F239">
        <v>1534.6765208684369</v>
      </c>
      <c r="G239" t="s">
        <v>43</v>
      </c>
    </row>
    <row r="240" spans="1:7">
      <c r="A240" t="s">
        <v>3068</v>
      </c>
      <c r="B240" s="158">
        <v>46265</v>
      </c>
      <c r="C240" t="s">
        <v>3119</v>
      </c>
      <c r="E240" t="s">
        <v>3070</v>
      </c>
      <c r="F240">
        <v>1251.4168263771569</v>
      </c>
      <c r="G240" t="s">
        <v>43</v>
      </c>
    </row>
    <row r="241" spans="1:7">
      <c r="A241" t="s">
        <v>3068</v>
      </c>
      <c r="B241" s="158">
        <v>46265</v>
      </c>
      <c r="C241" t="s">
        <v>3098</v>
      </c>
      <c r="E241" t="s">
        <v>3070</v>
      </c>
      <c r="F241">
        <v>376.88966544391587</v>
      </c>
      <c r="G241" t="s">
        <v>43</v>
      </c>
    </row>
    <row r="242" spans="1:7">
      <c r="A242" t="s">
        <v>3068</v>
      </c>
      <c r="B242" s="158">
        <v>46265</v>
      </c>
      <c r="C242" t="s">
        <v>3125</v>
      </c>
      <c r="E242" t="s">
        <v>3070</v>
      </c>
      <c r="F242">
        <v>7512.8511813111836</v>
      </c>
      <c r="G242" t="s">
        <v>43</v>
      </c>
    </row>
    <row r="243" spans="1:7">
      <c r="A243" t="s">
        <v>3068</v>
      </c>
      <c r="B243" s="158">
        <v>46265</v>
      </c>
      <c r="C243" t="s">
        <v>3123</v>
      </c>
      <c r="E243" t="s">
        <v>3070</v>
      </c>
      <c r="F243">
        <v>379.69309576880192</v>
      </c>
      <c r="G243" t="s">
        <v>43</v>
      </c>
    </row>
    <row r="244" spans="1:7">
      <c r="A244" t="s">
        <v>3068</v>
      </c>
      <c r="B244" s="158">
        <v>46265</v>
      </c>
      <c r="C244" t="s">
        <v>3123</v>
      </c>
      <c r="E244" t="s">
        <v>3070</v>
      </c>
      <c r="F244">
        <v>535.61162949819118</v>
      </c>
      <c r="G244" t="s">
        <v>43</v>
      </c>
    </row>
    <row r="245" spans="1:7">
      <c r="A245" t="s">
        <v>3068</v>
      </c>
      <c r="B245" s="158">
        <v>46265</v>
      </c>
      <c r="C245" t="s">
        <v>3123</v>
      </c>
      <c r="E245" t="s">
        <v>3070</v>
      </c>
      <c r="F245">
        <v>440.7272192966193</v>
      </c>
      <c r="G245" t="s">
        <v>43</v>
      </c>
    </row>
    <row r="246" spans="1:7">
      <c r="A246" t="s">
        <v>3068</v>
      </c>
      <c r="B246" s="158">
        <v>46265</v>
      </c>
      <c r="C246" t="s">
        <v>3123</v>
      </c>
      <c r="E246" t="s">
        <v>3070</v>
      </c>
      <c r="F246">
        <v>943.94630082976073</v>
      </c>
      <c r="G246" t="s">
        <v>43</v>
      </c>
    </row>
    <row r="247" spans="1:7">
      <c r="A247" t="s">
        <v>3068</v>
      </c>
      <c r="B247" s="158">
        <v>46265</v>
      </c>
      <c r="C247" t="s">
        <v>3123</v>
      </c>
      <c r="E247" t="s">
        <v>3070</v>
      </c>
      <c r="F247">
        <v>314.57232338795438</v>
      </c>
      <c r="G247" t="s">
        <v>43</v>
      </c>
    </row>
    <row r="248" spans="1:7">
      <c r="A248" t="s">
        <v>3068</v>
      </c>
      <c r="B248" s="158">
        <v>46265</v>
      </c>
      <c r="C248" t="s">
        <v>3123</v>
      </c>
      <c r="E248" t="s">
        <v>3070</v>
      </c>
      <c r="F248">
        <v>1596.175042077899</v>
      </c>
      <c r="G248" t="s">
        <v>43</v>
      </c>
    </row>
    <row r="249" spans="1:7">
      <c r="A249" t="s">
        <v>3068</v>
      </c>
      <c r="B249" s="158">
        <v>46265</v>
      </c>
      <c r="C249" t="s">
        <v>3126</v>
      </c>
      <c r="E249" t="s">
        <v>3070</v>
      </c>
      <c r="F249">
        <v>700.23042239621282</v>
      </c>
      <c r="G249" t="s">
        <v>43</v>
      </c>
    </row>
    <row r="250" spans="1:7">
      <c r="A250" t="s">
        <v>3068</v>
      </c>
      <c r="B250" s="158">
        <v>46265</v>
      </c>
      <c r="C250" t="s">
        <v>3126</v>
      </c>
      <c r="E250" t="s">
        <v>3070</v>
      </c>
      <c r="F250">
        <v>797.14467696286738</v>
      </c>
      <c r="G250" t="s">
        <v>43</v>
      </c>
    </row>
    <row r="251" spans="1:7">
      <c r="A251" t="s">
        <v>3068</v>
      </c>
      <c r="B251" s="158">
        <v>46265</v>
      </c>
      <c r="C251" t="s">
        <v>3127</v>
      </c>
      <c r="E251" t="s">
        <v>3070</v>
      </c>
      <c r="F251">
        <v>56.176740700611838</v>
      </c>
      <c r="G251" t="s">
        <v>43</v>
      </c>
    </row>
    <row r="252" spans="1:7">
      <c r="A252" t="s">
        <v>3068</v>
      </c>
      <c r="B252" s="158">
        <v>46265</v>
      </c>
      <c r="C252" t="s">
        <v>3127</v>
      </c>
      <c r="E252" t="s">
        <v>3070</v>
      </c>
      <c r="F252">
        <v>644.69168009329587</v>
      </c>
      <c r="G252" t="s">
        <v>43</v>
      </c>
    </row>
    <row r="253" spans="1:7">
      <c r="A253" t="s">
        <v>3068</v>
      </c>
      <c r="B253" s="158">
        <v>46265</v>
      </c>
      <c r="C253" t="s">
        <v>3098</v>
      </c>
      <c r="E253" t="s">
        <v>3070</v>
      </c>
      <c r="F253">
        <v>486.10136432712898</v>
      </c>
      <c r="G253" t="s">
        <v>43</v>
      </c>
    </row>
    <row r="254" spans="1:7">
      <c r="A254" t="s">
        <v>3068</v>
      </c>
      <c r="B254" s="158">
        <v>46265</v>
      </c>
      <c r="C254" t="s">
        <v>3088</v>
      </c>
      <c r="E254" t="s">
        <v>3070</v>
      </c>
      <c r="F254">
        <v>266.04779149530799</v>
      </c>
      <c r="G254" t="s">
        <v>43</v>
      </c>
    </row>
    <row r="255" spans="1:7">
      <c r="A255" t="s">
        <v>3068</v>
      </c>
      <c r="B255" s="158">
        <v>46265</v>
      </c>
      <c r="C255" t="s">
        <v>3085</v>
      </c>
      <c r="E255" t="s">
        <v>3070</v>
      </c>
      <c r="F255">
        <v>355.12461861275369</v>
      </c>
      <c r="G255" t="s">
        <v>43</v>
      </c>
    </row>
    <row r="256" spans="1:7">
      <c r="A256" t="s">
        <v>3068</v>
      </c>
      <c r="B256" s="158">
        <v>46265</v>
      </c>
      <c r="C256" t="s">
        <v>3098</v>
      </c>
      <c r="E256" t="s">
        <v>3070</v>
      </c>
      <c r="F256">
        <v>646.05065571679734</v>
      </c>
      <c r="G256" t="s">
        <v>43</v>
      </c>
    </row>
    <row r="257" spans="1:7">
      <c r="A257" t="s">
        <v>3068</v>
      </c>
      <c r="B257" s="158">
        <v>46265</v>
      </c>
      <c r="C257" t="s">
        <v>3124</v>
      </c>
      <c r="E257" t="s">
        <v>3070</v>
      </c>
      <c r="F257">
        <v>707.26595446828378</v>
      </c>
      <c r="G257" t="s">
        <v>43</v>
      </c>
    </row>
    <row r="258" spans="1:7">
      <c r="A258" t="s">
        <v>3068</v>
      </c>
      <c r="B258" s="158">
        <v>46265</v>
      </c>
      <c r="C258" t="s">
        <v>3124</v>
      </c>
      <c r="E258" t="s">
        <v>3070</v>
      </c>
      <c r="F258">
        <v>188.70721144322309</v>
      </c>
      <c r="G258" t="s">
        <v>43</v>
      </c>
    </row>
    <row r="259" spans="1:7">
      <c r="A259" t="s">
        <v>3068</v>
      </c>
      <c r="B259" s="158">
        <v>46265</v>
      </c>
      <c r="C259" t="s">
        <v>3124</v>
      </c>
      <c r="E259" t="s">
        <v>3070</v>
      </c>
      <c r="F259">
        <v>564.96119759511203</v>
      </c>
      <c r="G259" t="s">
        <v>43</v>
      </c>
    </row>
    <row r="260" spans="1:7">
      <c r="A260" t="s">
        <v>3068</v>
      </c>
      <c r="B260" s="158">
        <v>46265</v>
      </c>
      <c r="C260" t="s">
        <v>3124</v>
      </c>
      <c r="E260" t="s">
        <v>3070</v>
      </c>
      <c r="F260">
        <v>1153.7910696556789</v>
      </c>
      <c r="G260" t="s">
        <v>43</v>
      </c>
    </row>
    <row r="261" spans="1:7">
      <c r="A261" t="s">
        <v>3068</v>
      </c>
      <c r="B261" s="158">
        <v>46265</v>
      </c>
      <c r="C261" t="s">
        <v>3100</v>
      </c>
      <c r="E261" t="s">
        <v>3070</v>
      </c>
      <c r="F261">
        <v>297.20530809741467</v>
      </c>
      <c r="G261" t="s">
        <v>43</v>
      </c>
    </row>
    <row r="262" spans="1:7">
      <c r="A262" t="s">
        <v>3068</v>
      </c>
      <c r="B262" s="158">
        <v>46265</v>
      </c>
      <c r="C262" t="s">
        <v>3100</v>
      </c>
      <c r="E262" t="s">
        <v>3070</v>
      </c>
      <c r="F262">
        <v>239.91494013508779</v>
      </c>
      <c r="G262" t="s">
        <v>43</v>
      </c>
    </row>
    <row r="263" spans="1:7">
      <c r="A263" t="s">
        <v>3068</v>
      </c>
      <c r="B263" s="158">
        <v>46265</v>
      </c>
      <c r="C263" t="s">
        <v>3100</v>
      </c>
      <c r="E263" t="s">
        <v>3070</v>
      </c>
      <c r="F263">
        <v>466.20097238779999</v>
      </c>
      <c r="G263" t="s">
        <v>43</v>
      </c>
    </row>
    <row r="264" spans="1:7">
      <c r="A264" t="s">
        <v>3068</v>
      </c>
      <c r="B264" s="158">
        <v>46265</v>
      </c>
      <c r="C264" t="s">
        <v>3100</v>
      </c>
      <c r="E264" t="s">
        <v>3070</v>
      </c>
      <c r="F264">
        <v>1765.13454212089</v>
      </c>
      <c r="G264" t="s">
        <v>43</v>
      </c>
    </row>
    <row r="265" spans="1:7">
      <c r="A265" t="s">
        <v>3068</v>
      </c>
      <c r="B265" s="158">
        <v>46265</v>
      </c>
      <c r="C265" t="s">
        <v>3100</v>
      </c>
      <c r="E265" t="s">
        <v>3070</v>
      </c>
      <c r="F265">
        <v>3853.1373926492452</v>
      </c>
      <c r="G265" t="s">
        <v>43</v>
      </c>
    </row>
    <row r="266" spans="1:7">
      <c r="A266" t="s">
        <v>3068</v>
      </c>
      <c r="B266" s="158">
        <v>46265</v>
      </c>
      <c r="C266" t="s">
        <v>3100</v>
      </c>
      <c r="E266" t="s">
        <v>3070</v>
      </c>
      <c r="F266">
        <v>3938.7314806830691</v>
      </c>
      <c r="G266" t="s">
        <v>43</v>
      </c>
    </row>
    <row r="267" spans="1:7">
      <c r="A267" t="s">
        <v>3068</v>
      </c>
      <c r="B267" s="158">
        <v>46265</v>
      </c>
      <c r="C267" t="s">
        <v>3128</v>
      </c>
      <c r="E267" t="s">
        <v>3070</v>
      </c>
      <c r="F267">
        <v>332.32372789434157</v>
      </c>
      <c r="G267" t="s">
        <v>43</v>
      </c>
    </row>
    <row r="268" spans="1:7">
      <c r="A268" t="s">
        <v>3068</v>
      </c>
      <c r="B268" s="158">
        <v>46265</v>
      </c>
      <c r="C268" t="s">
        <v>3128</v>
      </c>
      <c r="E268" t="s">
        <v>3070</v>
      </c>
      <c r="F268">
        <v>418.62531735899393</v>
      </c>
      <c r="G268" t="s">
        <v>43</v>
      </c>
    </row>
    <row r="269" spans="1:7">
      <c r="A269" t="s">
        <v>3068</v>
      </c>
      <c r="B269" s="158">
        <v>46265</v>
      </c>
      <c r="C269" t="s">
        <v>3086</v>
      </c>
      <c r="E269" t="s">
        <v>3070</v>
      </c>
      <c r="F269">
        <v>375.75121860858047</v>
      </c>
      <c r="G269" t="s">
        <v>43</v>
      </c>
    </row>
    <row r="270" spans="1:7">
      <c r="A270" t="s">
        <v>3068</v>
      </c>
      <c r="B270" s="158">
        <v>46265</v>
      </c>
      <c r="C270" t="s">
        <v>3071</v>
      </c>
      <c r="E270" t="s">
        <v>3070</v>
      </c>
      <c r="F270">
        <v>3126.5798685187469</v>
      </c>
      <c r="G270" t="s">
        <v>43</v>
      </c>
    </row>
    <row r="271" spans="1:7">
      <c r="A271" t="s">
        <v>3068</v>
      </c>
      <c r="B271" s="158">
        <v>46265</v>
      </c>
      <c r="C271" t="s">
        <v>3072</v>
      </c>
      <c r="E271" t="s">
        <v>3070</v>
      </c>
      <c r="F271">
        <v>379.69493501260882</v>
      </c>
      <c r="G271" t="s">
        <v>43</v>
      </c>
    </row>
    <row r="272" spans="1:7">
      <c r="A272" t="s">
        <v>3068</v>
      </c>
      <c r="B272" s="158">
        <v>46265</v>
      </c>
      <c r="C272" t="s">
        <v>3072</v>
      </c>
      <c r="E272" t="s">
        <v>3070</v>
      </c>
      <c r="F272">
        <v>1580.7523791170099</v>
      </c>
      <c r="G272" t="s">
        <v>43</v>
      </c>
    </row>
    <row r="273" spans="1:7">
      <c r="A273" t="s">
        <v>3068</v>
      </c>
      <c r="B273" s="158">
        <v>46265</v>
      </c>
      <c r="C273" t="s">
        <v>3124</v>
      </c>
      <c r="E273" t="s">
        <v>3070</v>
      </c>
      <c r="F273">
        <v>417.65447630849673</v>
      </c>
      <c r="G273" t="s">
        <v>43</v>
      </c>
    </row>
    <row r="274" spans="1:7">
      <c r="A274" t="s">
        <v>3068</v>
      </c>
      <c r="B274" s="158">
        <v>46265</v>
      </c>
      <c r="C274" t="s">
        <v>3124</v>
      </c>
      <c r="E274" t="s">
        <v>3070</v>
      </c>
      <c r="F274">
        <v>641.13445823453367</v>
      </c>
      <c r="G274" t="s">
        <v>43</v>
      </c>
    </row>
    <row r="275" spans="1:7">
      <c r="A275" t="s">
        <v>3068</v>
      </c>
      <c r="B275" s="158">
        <v>46265</v>
      </c>
      <c r="C275" t="s">
        <v>3124</v>
      </c>
      <c r="E275" t="s">
        <v>3070</v>
      </c>
      <c r="F275">
        <v>246.652034300525</v>
      </c>
      <c r="G275" t="s">
        <v>43</v>
      </c>
    </row>
    <row r="276" spans="1:7">
      <c r="A276" t="s">
        <v>3068</v>
      </c>
      <c r="B276" s="158">
        <v>46265</v>
      </c>
      <c r="C276" t="s">
        <v>3127</v>
      </c>
      <c r="E276" t="s">
        <v>3070</v>
      </c>
      <c r="F276">
        <v>790.85754597920459</v>
      </c>
      <c r="G276" t="s">
        <v>43</v>
      </c>
    </row>
    <row r="277" spans="1:7">
      <c r="A277" t="s">
        <v>3068</v>
      </c>
      <c r="B277" s="158">
        <v>46265</v>
      </c>
      <c r="C277" t="s">
        <v>3127</v>
      </c>
      <c r="E277" t="s">
        <v>3070</v>
      </c>
      <c r="F277">
        <v>176.40351270074299</v>
      </c>
      <c r="G277" t="s">
        <v>43</v>
      </c>
    </row>
    <row r="278" spans="1:7">
      <c r="A278" t="s">
        <v>3068</v>
      </c>
      <c r="B278" s="158">
        <v>46265</v>
      </c>
      <c r="C278" t="s">
        <v>3129</v>
      </c>
      <c r="E278" t="s">
        <v>3070</v>
      </c>
      <c r="F278">
        <v>666.95972465618979</v>
      </c>
      <c r="G278" t="s">
        <v>43</v>
      </c>
    </row>
    <row r="279" spans="1:7">
      <c r="A279" t="s">
        <v>3068</v>
      </c>
      <c r="B279" s="158">
        <v>46265</v>
      </c>
      <c r="C279" t="s">
        <v>3127</v>
      </c>
      <c r="E279" t="s">
        <v>3070</v>
      </c>
      <c r="F279">
        <v>1161.1263187879231</v>
      </c>
      <c r="G279" t="s">
        <v>43</v>
      </c>
    </row>
    <row r="280" spans="1:7">
      <c r="A280" t="s">
        <v>3068</v>
      </c>
      <c r="B280" s="158">
        <v>46266</v>
      </c>
      <c r="C280" t="s">
        <v>3130</v>
      </c>
      <c r="E280" t="s">
        <v>3070</v>
      </c>
      <c r="F280">
        <v>312.92299399530748</v>
      </c>
      <c r="G280" t="s">
        <v>43</v>
      </c>
    </row>
    <row r="281" spans="1:7">
      <c r="A281" t="s">
        <v>3068</v>
      </c>
      <c r="B281" s="158">
        <v>46266</v>
      </c>
      <c r="C281" t="s">
        <v>3130</v>
      </c>
      <c r="E281" t="s">
        <v>3070</v>
      </c>
      <c r="F281">
        <v>232.18409932870421</v>
      </c>
      <c r="G281" t="s">
        <v>43</v>
      </c>
    </row>
    <row r="282" spans="1:7">
      <c r="A282" t="s">
        <v>3068</v>
      </c>
      <c r="B282" s="158">
        <v>46266</v>
      </c>
      <c r="C282" t="s">
        <v>3130</v>
      </c>
      <c r="E282" t="s">
        <v>3070</v>
      </c>
      <c r="F282">
        <v>181.44802252493901</v>
      </c>
      <c r="G282" t="s">
        <v>43</v>
      </c>
    </row>
    <row r="283" spans="1:7">
      <c r="A283" t="s">
        <v>3068</v>
      </c>
      <c r="B283" s="158">
        <v>46266</v>
      </c>
      <c r="C283" t="s">
        <v>3130</v>
      </c>
      <c r="E283" t="s">
        <v>3070</v>
      </c>
      <c r="F283">
        <v>186.26110559655351</v>
      </c>
      <c r="G283" t="s">
        <v>43</v>
      </c>
    </row>
    <row r="284" spans="1:7">
      <c r="A284" t="s">
        <v>3068</v>
      </c>
      <c r="B284" s="158">
        <v>46266</v>
      </c>
      <c r="C284" t="s">
        <v>3130</v>
      </c>
      <c r="E284" t="s">
        <v>3070</v>
      </c>
      <c r="F284">
        <v>402.87811559087407</v>
      </c>
      <c r="G284" t="s">
        <v>43</v>
      </c>
    </row>
    <row r="285" spans="1:7">
      <c r="A285" t="s">
        <v>3068</v>
      </c>
      <c r="B285" s="158">
        <v>46266</v>
      </c>
      <c r="C285" t="s">
        <v>3130</v>
      </c>
      <c r="E285" t="s">
        <v>3070</v>
      </c>
      <c r="F285">
        <v>405.1997273357847</v>
      </c>
      <c r="G285" t="s">
        <v>43</v>
      </c>
    </row>
    <row r="286" spans="1:7">
      <c r="A286" t="s">
        <v>3068</v>
      </c>
      <c r="B286" s="158">
        <v>46266</v>
      </c>
      <c r="C286" t="s">
        <v>3131</v>
      </c>
      <c r="E286" t="s">
        <v>3070</v>
      </c>
      <c r="F286">
        <v>314.79845091258181</v>
      </c>
      <c r="G286" t="s">
        <v>43</v>
      </c>
    </row>
    <row r="287" spans="1:7">
      <c r="A287" t="s">
        <v>3068</v>
      </c>
      <c r="B287" s="158">
        <v>46266</v>
      </c>
      <c r="C287" t="s">
        <v>3131</v>
      </c>
      <c r="E287" t="s">
        <v>3070</v>
      </c>
      <c r="F287">
        <v>47.001832431298681</v>
      </c>
      <c r="G287" t="s">
        <v>43</v>
      </c>
    </row>
    <row r="288" spans="1:7">
      <c r="A288" t="s">
        <v>3068</v>
      </c>
      <c r="B288" s="158">
        <v>46266</v>
      </c>
      <c r="C288" t="s">
        <v>3131</v>
      </c>
      <c r="E288" t="s">
        <v>3070</v>
      </c>
      <c r="F288">
        <v>234.06766011274891</v>
      </c>
      <c r="G288" t="s">
        <v>43</v>
      </c>
    </row>
    <row r="289" spans="1:7">
      <c r="A289" t="s">
        <v>3068</v>
      </c>
      <c r="B289" s="158">
        <v>46266</v>
      </c>
      <c r="C289" t="s">
        <v>3114</v>
      </c>
      <c r="E289" t="s">
        <v>3070</v>
      </c>
      <c r="F289">
        <v>360.16549246152857</v>
      </c>
      <c r="G289" t="s">
        <v>43</v>
      </c>
    </row>
    <row r="290" spans="1:7">
      <c r="A290" t="s">
        <v>3068</v>
      </c>
      <c r="B290" s="158">
        <v>46266</v>
      </c>
      <c r="C290" t="s">
        <v>3072</v>
      </c>
      <c r="E290" t="s">
        <v>3070</v>
      </c>
      <c r="F290">
        <v>1305.912347964942</v>
      </c>
      <c r="G290" t="s">
        <v>43</v>
      </c>
    </row>
    <row r="291" spans="1:7">
      <c r="A291" t="s">
        <v>3068</v>
      </c>
      <c r="B291" s="158">
        <v>46266</v>
      </c>
      <c r="C291" t="s">
        <v>3131</v>
      </c>
      <c r="E291" t="s">
        <v>3070</v>
      </c>
      <c r="F291">
        <v>245.7221763067646</v>
      </c>
      <c r="G291" t="s">
        <v>43</v>
      </c>
    </row>
    <row r="292" spans="1:7">
      <c r="A292" t="s">
        <v>3068</v>
      </c>
      <c r="B292" s="158">
        <v>46266</v>
      </c>
      <c r="C292" t="s">
        <v>3131</v>
      </c>
      <c r="E292" t="s">
        <v>3070</v>
      </c>
      <c r="F292">
        <v>293.9696259717457</v>
      </c>
      <c r="G292" t="s">
        <v>43</v>
      </c>
    </row>
    <row r="293" spans="1:7">
      <c r="A293" t="s">
        <v>3068</v>
      </c>
      <c r="B293" s="158">
        <v>46266</v>
      </c>
      <c r="C293" t="s">
        <v>3114</v>
      </c>
      <c r="E293" t="s">
        <v>3070</v>
      </c>
      <c r="F293">
        <v>777.31439381388009</v>
      </c>
      <c r="G293" t="s">
        <v>43</v>
      </c>
    </row>
    <row r="294" spans="1:7">
      <c r="A294" t="s">
        <v>3068</v>
      </c>
      <c r="B294" s="158">
        <v>46266</v>
      </c>
      <c r="C294" t="s">
        <v>3086</v>
      </c>
      <c r="E294" t="s">
        <v>3070</v>
      </c>
      <c r="F294">
        <v>444.63293724413961</v>
      </c>
      <c r="G294" t="s">
        <v>43</v>
      </c>
    </row>
    <row r="295" spans="1:7">
      <c r="A295" t="s">
        <v>3068</v>
      </c>
      <c r="B295" s="158">
        <v>46266</v>
      </c>
      <c r="C295" t="s">
        <v>3114</v>
      </c>
      <c r="E295" t="s">
        <v>3070</v>
      </c>
      <c r="F295">
        <v>391.07777203340078</v>
      </c>
      <c r="G295" t="s">
        <v>43</v>
      </c>
    </row>
    <row r="296" spans="1:7">
      <c r="A296" t="s">
        <v>3068</v>
      </c>
      <c r="B296" s="158">
        <v>46266</v>
      </c>
      <c r="C296" t="s">
        <v>3132</v>
      </c>
      <c r="E296" t="s">
        <v>3070</v>
      </c>
      <c r="F296">
        <v>268.3441957430914</v>
      </c>
      <c r="G296" t="s">
        <v>43</v>
      </c>
    </row>
    <row r="297" spans="1:7">
      <c r="A297" t="s">
        <v>3068</v>
      </c>
      <c r="B297" s="158">
        <v>46266</v>
      </c>
      <c r="C297" t="s">
        <v>3132</v>
      </c>
      <c r="E297" t="s">
        <v>3070</v>
      </c>
      <c r="F297">
        <v>283.99879814335151</v>
      </c>
      <c r="G297" t="s">
        <v>43</v>
      </c>
    </row>
    <row r="298" spans="1:7">
      <c r="A298" t="s">
        <v>3068</v>
      </c>
      <c r="B298" s="158">
        <v>46266</v>
      </c>
      <c r="C298" t="s">
        <v>3132</v>
      </c>
      <c r="E298" t="s">
        <v>3070</v>
      </c>
      <c r="F298">
        <v>234.29199487389999</v>
      </c>
      <c r="G298" t="s">
        <v>43</v>
      </c>
    </row>
    <row r="299" spans="1:7">
      <c r="A299" t="s">
        <v>3068</v>
      </c>
      <c r="B299" s="158">
        <v>46266</v>
      </c>
      <c r="C299" t="s">
        <v>3132</v>
      </c>
      <c r="E299" t="s">
        <v>3070</v>
      </c>
      <c r="F299">
        <v>666.83146563032642</v>
      </c>
      <c r="G299" t="s">
        <v>43</v>
      </c>
    </row>
    <row r="300" spans="1:7">
      <c r="A300" t="s">
        <v>3068</v>
      </c>
      <c r="B300" s="158">
        <v>46266</v>
      </c>
      <c r="C300" t="s">
        <v>3109</v>
      </c>
      <c r="E300" t="s">
        <v>3070</v>
      </c>
      <c r="F300">
        <v>296.77989191468811</v>
      </c>
      <c r="G300" t="s">
        <v>43</v>
      </c>
    </row>
    <row r="301" spans="1:7">
      <c r="A301" t="s">
        <v>3068</v>
      </c>
      <c r="B301" s="158">
        <v>46266</v>
      </c>
      <c r="C301" t="s">
        <v>3132</v>
      </c>
      <c r="E301" t="s">
        <v>3070</v>
      </c>
      <c r="F301">
        <v>789.91914178966545</v>
      </c>
      <c r="G301" t="s">
        <v>43</v>
      </c>
    </row>
    <row r="302" spans="1:7">
      <c r="A302" t="s">
        <v>3068</v>
      </c>
      <c r="B302" s="158">
        <v>46266</v>
      </c>
      <c r="C302" t="s">
        <v>3132</v>
      </c>
      <c r="E302" t="s">
        <v>3070</v>
      </c>
      <c r="F302">
        <v>840.44357915455475</v>
      </c>
      <c r="G302" t="s">
        <v>43</v>
      </c>
    </row>
    <row r="303" spans="1:7">
      <c r="A303" t="s">
        <v>3068</v>
      </c>
      <c r="B303" s="158">
        <v>46266</v>
      </c>
      <c r="C303" t="s">
        <v>3133</v>
      </c>
      <c r="E303" t="s">
        <v>3070</v>
      </c>
      <c r="F303">
        <v>518.05186740326462</v>
      </c>
      <c r="G303" t="s">
        <v>43</v>
      </c>
    </row>
    <row r="304" spans="1:7">
      <c r="A304" t="s">
        <v>3068</v>
      </c>
      <c r="B304" s="158">
        <v>46266</v>
      </c>
      <c r="C304" t="s">
        <v>3133</v>
      </c>
      <c r="E304" t="s">
        <v>3070</v>
      </c>
      <c r="F304">
        <v>256.74408117841813</v>
      </c>
      <c r="G304" t="s">
        <v>43</v>
      </c>
    </row>
    <row r="305" spans="1:7">
      <c r="A305" t="s">
        <v>3068</v>
      </c>
      <c r="B305" s="158">
        <v>46266</v>
      </c>
      <c r="C305" t="s">
        <v>3133</v>
      </c>
      <c r="E305" t="s">
        <v>3070</v>
      </c>
      <c r="F305">
        <v>71.348292096867226</v>
      </c>
      <c r="G305" t="s">
        <v>43</v>
      </c>
    </row>
    <row r="306" spans="1:7">
      <c r="A306" t="s">
        <v>3068</v>
      </c>
      <c r="B306" s="158">
        <v>46266</v>
      </c>
      <c r="C306" t="s">
        <v>3133</v>
      </c>
      <c r="E306" t="s">
        <v>3070</v>
      </c>
      <c r="F306">
        <v>204.14734332542869</v>
      </c>
      <c r="G306" t="s">
        <v>43</v>
      </c>
    </row>
    <row r="307" spans="1:7">
      <c r="A307" t="s">
        <v>3068</v>
      </c>
      <c r="B307" s="158">
        <v>46266</v>
      </c>
      <c r="C307" t="s">
        <v>3133</v>
      </c>
      <c r="E307" t="s">
        <v>3070</v>
      </c>
      <c r="F307">
        <v>286.83159073645948</v>
      </c>
      <c r="G307" t="s">
        <v>43</v>
      </c>
    </row>
    <row r="308" spans="1:7">
      <c r="A308" t="s">
        <v>3068</v>
      </c>
      <c r="B308" s="158">
        <v>46266</v>
      </c>
      <c r="C308" t="s">
        <v>3133</v>
      </c>
      <c r="E308" t="s">
        <v>3070</v>
      </c>
      <c r="F308">
        <v>67.135743434540927</v>
      </c>
      <c r="G308" t="s">
        <v>43</v>
      </c>
    </row>
    <row r="309" spans="1:7">
      <c r="A309" t="s">
        <v>3068</v>
      </c>
      <c r="B309" s="158">
        <v>46266</v>
      </c>
      <c r="C309" t="s">
        <v>3133</v>
      </c>
      <c r="E309" t="s">
        <v>3070</v>
      </c>
      <c r="F309">
        <v>187.84619666590149</v>
      </c>
      <c r="G309" t="s">
        <v>43</v>
      </c>
    </row>
    <row r="310" spans="1:7">
      <c r="A310" t="s">
        <v>3068</v>
      </c>
      <c r="B310" s="158">
        <v>46266</v>
      </c>
      <c r="C310" t="s">
        <v>3134</v>
      </c>
      <c r="E310" t="s">
        <v>3070</v>
      </c>
      <c r="F310">
        <v>416.29502460651571</v>
      </c>
      <c r="G310" t="s">
        <v>43</v>
      </c>
    </row>
    <row r="311" spans="1:7">
      <c r="A311" t="s">
        <v>3068</v>
      </c>
      <c r="B311" s="158">
        <v>46266</v>
      </c>
      <c r="C311" t="s">
        <v>3131</v>
      </c>
      <c r="E311" t="s">
        <v>3070</v>
      </c>
      <c r="F311">
        <v>417.25102234166121</v>
      </c>
      <c r="G311" t="s">
        <v>43</v>
      </c>
    </row>
    <row r="312" spans="1:7">
      <c r="A312" t="s">
        <v>3068</v>
      </c>
      <c r="B312" s="158">
        <v>46266</v>
      </c>
      <c r="C312" t="s">
        <v>3135</v>
      </c>
      <c r="E312" t="s">
        <v>3070</v>
      </c>
      <c r="F312">
        <v>4389.002173114568</v>
      </c>
      <c r="G312" t="s">
        <v>43</v>
      </c>
    </row>
    <row r="313" spans="1:7">
      <c r="A313" t="s">
        <v>3068</v>
      </c>
      <c r="B313" s="158">
        <v>46266</v>
      </c>
      <c r="C313" t="s">
        <v>3135</v>
      </c>
      <c r="E313" t="s">
        <v>3070</v>
      </c>
      <c r="F313">
        <v>1566.02478921187</v>
      </c>
      <c r="G313" t="s">
        <v>43</v>
      </c>
    </row>
    <row r="314" spans="1:7">
      <c r="A314" t="s">
        <v>3068</v>
      </c>
      <c r="B314" s="158">
        <v>46266</v>
      </c>
      <c r="C314" t="s">
        <v>3136</v>
      </c>
      <c r="E314" t="s">
        <v>3070</v>
      </c>
      <c r="F314">
        <v>8831.6060889859218</v>
      </c>
      <c r="G314" t="s">
        <v>43</v>
      </c>
    </row>
    <row r="315" spans="1:7">
      <c r="A315" t="s">
        <v>3068</v>
      </c>
      <c r="B315" s="158">
        <v>46266</v>
      </c>
      <c r="C315" t="s">
        <v>3133</v>
      </c>
      <c r="E315" t="s">
        <v>3070</v>
      </c>
      <c r="F315">
        <v>55.880751498183599</v>
      </c>
      <c r="G315" t="s">
        <v>43</v>
      </c>
    </row>
    <row r="316" spans="1:7">
      <c r="A316" t="s">
        <v>3068</v>
      </c>
      <c r="B316" s="158">
        <v>46266</v>
      </c>
      <c r="C316" t="s">
        <v>3133</v>
      </c>
      <c r="E316" t="s">
        <v>3070</v>
      </c>
      <c r="F316">
        <v>191.93752394098919</v>
      </c>
      <c r="G316" t="s">
        <v>43</v>
      </c>
    </row>
    <row r="317" spans="1:7">
      <c r="A317" t="s">
        <v>3068</v>
      </c>
      <c r="B317" s="158">
        <v>46266</v>
      </c>
      <c r="C317" t="s">
        <v>3133</v>
      </c>
      <c r="E317" t="s">
        <v>3070</v>
      </c>
      <c r="F317">
        <v>204.53043226954111</v>
      </c>
      <c r="G317" t="s">
        <v>43</v>
      </c>
    </row>
    <row r="318" spans="1:7">
      <c r="A318" t="s">
        <v>3068</v>
      </c>
      <c r="B318" s="158">
        <v>46266</v>
      </c>
      <c r="C318" t="s">
        <v>3133</v>
      </c>
      <c r="E318" t="s">
        <v>3070</v>
      </c>
      <c r="F318">
        <v>1302.1780114653011</v>
      </c>
      <c r="G318" t="s">
        <v>43</v>
      </c>
    </row>
    <row r="319" spans="1:7">
      <c r="A319" t="s">
        <v>3068</v>
      </c>
      <c r="B319" s="158">
        <v>46266</v>
      </c>
      <c r="C319" t="s">
        <v>3133</v>
      </c>
      <c r="E319" t="s">
        <v>3070</v>
      </c>
      <c r="F319">
        <v>1030.2777902720111</v>
      </c>
      <c r="G319" t="s">
        <v>43</v>
      </c>
    </row>
    <row r="320" spans="1:7">
      <c r="A320" t="s">
        <v>3068</v>
      </c>
      <c r="B320" s="158">
        <v>46266</v>
      </c>
      <c r="C320" t="s">
        <v>3133</v>
      </c>
      <c r="E320" t="s">
        <v>3070</v>
      </c>
      <c r="F320">
        <v>182.9720011218451</v>
      </c>
      <c r="G320" t="s">
        <v>43</v>
      </c>
    </row>
    <row r="321" spans="1:7">
      <c r="A321" t="s">
        <v>3068</v>
      </c>
      <c r="B321" s="158">
        <v>46266</v>
      </c>
      <c r="C321" t="s">
        <v>3133</v>
      </c>
      <c r="E321" t="s">
        <v>3070</v>
      </c>
      <c r="F321">
        <v>1299.0371191838931</v>
      </c>
      <c r="G321" t="s">
        <v>43</v>
      </c>
    </row>
    <row r="322" spans="1:7">
      <c r="A322" t="s">
        <v>3068</v>
      </c>
      <c r="B322" s="158">
        <v>46266</v>
      </c>
      <c r="C322" t="s">
        <v>3133</v>
      </c>
      <c r="E322" t="s">
        <v>3070</v>
      </c>
      <c r="F322">
        <v>467.7713254103146</v>
      </c>
      <c r="G322" t="s">
        <v>43</v>
      </c>
    </row>
    <row r="323" spans="1:7">
      <c r="A323" t="s">
        <v>3068</v>
      </c>
      <c r="B323" s="158">
        <v>46266</v>
      </c>
      <c r="C323" t="s">
        <v>3133</v>
      </c>
      <c r="E323" t="s">
        <v>3070</v>
      </c>
      <c r="F323">
        <v>474.74911277153478</v>
      </c>
      <c r="G323" t="s">
        <v>43</v>
      </c>
    </row>
    <row r="324" spans="1:7">
      <c r="A324" t="s">
        <v>3068</v>
      </c>
      <c r="B324" s="158">
        <v>46266</v>
      </c>
      <c r="C324" t="s">
        <v>3133</v>
      </c>
      <c r="E324" t="s">
        <v>3070</v>
      </c>
      <c r="F324">
        <v>274.33812572038732</v>
      </c>
      <c r="G324" t="s">
        <v>43</v>
      </c>
    </row>
    <row r="325" spans="1:7">
      <c r="A325" t="s">
        <v>3068</v>
      </c>
      <c r="B325" s="158">
        <v>46266</v>
      </c>
      <c r="C325" t="s">
        <v>3133</v>
      </c>
      <c r="E325" t="s">
        <v>3070</v>
      </c>
      <c r="F325">
        <v>297.38096602389118</v>
      </c>
      <c r="G325" t="s">
        <v>43</v>
      </c>
    </row>
    <row r="326" spans="1:7">
      <c r="A326" t="s">
        <v>3068</v>
      </c>
      <c r="B326" s="158">
        <v>46266</v>
      </c>
      <c r="C326" t="s">
        <v>3133</v>
      </c>
      <c r="E326" t="s">
        <v>3070</v>
      </c>
      <c r="F326">
        <v>226.52927901176739</v>
      </c>
      <c r="G326" t="s">
        <v>43</v>
      </c>
    </row>
    <row r="327" spans="1:7">
      <c r="A327" t="s">
        <v>3068</v>
      </c>
      <c r="B327" s="158">
        <v>46266</v>
      </c>
      <c r="C327" t="s">
        <v>3133</v>
      </c>
      <c r="E327" t="s">
        <v>3070</v>
      </c>
      <c r="F327">
        <v>594.89653951575747</v>
      </c>
      <c r="G327" t="s">
        <v>43</v>
      </c>
    </row>
    <row r="328" spans="1:7">
      <c r="A328" t="s">
        <v>3068</v>
      </c>
      <c r="B328" s="158">
        <v>46266</v>
      </c>
      <c r="C328" t="s">
        <v>3072</v>
      </c>
      <c r="E328" t="s">
        <v>3070</v>
      </c>
      <c r="F328">
        <v>1619.1550026473119</v>
      </c>
      <c r="G328" t="s">
        <v>43</v>
      </c>
    </row>
    <row r="329" spans="1:7">
      <c r="A329" t="s">
        <v>3068</v>
      </c>
      <c r="B329" s="158">
        <v>46266</v>
      </c>
      <c r="C329" t="s">
        <v>3137</v>
      </c>
      <c r="E329" t="s">
        <v>3070</v>
      </c>
      <c r="F329">
        <v>2453.2783937305212</v>
      </c>
      <c r="G329" t="s">
        <v>43</v>
      </c>
    </row>
    <row r="330" spans="1:7">
      <c r="A330" t="s">
        <v>3068</v>
      </c>
      <c r="B330" s="158">
        <v>46266</v>
      </c>
      <c r="C330" t="s">
        <v>3137</v>
      </c>
      <c r="E330" t="s">
        <v>3070</v>
      </c>
      <c r="F330">
        <v>2041.4121419207661</v>
      </c>
      <c r="G330" t="s">
        <v>43</v>
      </c>
    </row>
    <row r="331" spans="1:7">
      <c r="A331" t="s">
        <v>3068</v>
      </c>
      <c r="B331" s="158">
        <v>46266</v>
      </c>
      <c r="C331" t="s">
        <v>3138</v>
      </c>
      <c r="E331" t="s">
        <v>3070</v>
      </c>
      <c r="F331">
        <v>1113.0294084586201</v>
      </c>
      <c r="G331" t="s">
        <v>43</v>
      </c>
    </row>
    <row r="332" spans="1:7">
      <c r="A332" t="s">
        <v>3068</v>
      </c>
      <c r="B332" s="158">
        <v>46266</v>
      </c>
      <c r="C332" t="s">
        <v>3131</v>
      </c>
      <c r="E332" t="s">
        <v>3070</v>
      </c>
      <c r="F332">
        <v>2300.7312355698241</v>
      </c>
      <c r="G332" t="s">
        <v>43</v>
      </c>
    </row>
    <row r="333" spans="1:7">
      <c r="A333" t="s">
        <v>3068</v>
      </c>
      <c r="B333" s="158">
        <v>46266</v>
      </c>
      <c r="C333" t="s">
        <v>3131</v>
      </c>
      <c r="E333" t="s">
        <v>3070</v>
      </c>
      <c r="F333">
        <v>970.5999415027909</v>
      </c>
      <c r="G333" t="s">
        <v>43</v>
      </c>
    </row>
    <row r="334" spans="1:7">
      <c r="A334" t="s">
        <v>3068</v>
      </c>
      <c r="B334" s="158">
        <v>46266</v>
      </c>
      <c r="C334" t="s">
        <v>3131</v>
      </c>
      <c r="E334" t="s">
        <v>3070</v>
      </c>
      <c r="F334">
        <v>381.17673723585898</v>
      </c>
      <c r="G334" t="s">
        <v>43</v>
      </c>
    </row>
    <row r="335" spans="1:7">
      <c r="A335" t="s">
        <v>3068</v>
      </c>
      <c r="B335" s="158">
        <v>46266</v>
      </c>
      <c r="C335" t="s">
        <v>3131</v>
      </c>
      <c r="E335" t="s">
        <v>3070</v>
      </c>
      <c r="F335">
        <v>220.09865331696349</v>
      </c>
      <c r="G335" t="s">
        <v>43</v>
      </c>
    </row>
    <row r="336" spans="1:7">
      <c r="A336" t="s">
        <v>3068</v>
      </c>
      <c r="B336" s="158">
        <v>46266</v>
      </c>
      <c r="C336" t="s">
        <v>3139</v>
      </c>
      <c r="E336" t="s">
        <v>3070</v>
      </c>
      <c r="F336">
        <v>582.17418062873185</v>
      </c>
      <c r="G336" t="s">
        <v>43</v>
      </c>
    </row>
    <row r="337" spans="1:7">
      <c r="A337" t="s">
        <v>3068</v>
      </c>
      <c r="B337" s="158">
        <v>46266</v>
      </c>
      <c r="C337" t="s">
        <v>3131</v>
      </c>
      <c r="E337" t="s">
        <v>3070</v>
      </c>
      <c r="F337">
        <v>310.83362874132581</v>
      </c>
      <c r="G337" t="s">
        <v>43</v>
      </c>
    </row>
    <row r="338" spans="1:7">
      <c r="A338" t="s">
        <v>3068</v>
      </c>
      <c r="B338" s="158">
        <v>46266</v>
      </c>
      <c r="C338" t="s">
        <v>3131</v>
      </c>
      <c r="E338" t="s">
        <v>3070</v>
      </c>
      <c r="F338">
        <v>13.56651060809236</v>
      </c>
      <c r="G338" t="s">
        <v>43</v>
      </c>
    </row>
    <row r="339" spans="1:7">
      <c r="A339" t="s">
        <v>3068</v>
      </c>
      <c r="B339" s="158">
        <v>46266</v>
      </c>
      <c r="C339" t="s">
        <v>3131</v>
      </c>
      <c r="E339" t="s">
        <v>3070</v>
      </c>
      <c r="F339">
        <v>279.86644797568442</v>
      </c>
      <c r="G339" t="s">
        <v>43</v>
      </c>
    </row>
    <row r="340" spans="1:7">
      <c r="A340" t="s">
        <v>3068</v>
      </c>
      <c r="B340" s="158">
        <v>46266</v>
      </c>
      <c r="C340" t="s">
        <v>3131</v>
      </c>
      <c r="E340" t="s">
        <v>3070</v>
      </c>
      <c r="F340">
        <v>405.42362228548149</v>
      </c>
      <c r="G340" t="s">
        <v>43</v>
      </c>
    </row>
    <row r="341" spans="1:7">
      <c r="A341" t="s">
        <v>3068</v>
      </c>
      <c r="B341" s="158">
        <v>46266</v>
      </c>
      <c r="C341" t="s">
        <v>3131</v>
      </c>
      <c r="E341" t="s">
        <v>3070</v>
      </c>
      <c r="F341">
        <v>1506.2012858912351</v>
      </c>
      <c r="G341" t="s">
        <v>43</v>
      </c>
    </row>
    <row r="342" spans="1:7">
      <c r="A342" t="s">
        <v>3068</v>
      </c>
      <c r="B342" s="158">
        <v>46266</v>
      </c>
      <c r="C342" t="s">
        <v>3131</v>
      </c>
      <c r="E342" t="s">
        <v>3070</v>
      </c>
      <c r="F342">
        <v>2019.208348737098</v>
      </c>
      <c r="G342" t="s">
        <v>43</v>
      </c>
    </row>
    <row r="343" spans="1:7">
      <c r="A343" t="s">
        <v>3068</v>
      </c>
      <c r="B343" s="158">
        <v>46266</v>
      </c>
      <c r="C343" t="s">
        <v>3140</v>
      </c>
      <c r="E343" t="s">
        <v>3070</v>
      </c>
      <c r="F343">
        <v>455.07567600561691</v>
      </c>
      <c r="G343" t="s">
        <v>43</v>
      </c>
    </row>
    <row r="344" spans="1:7">
      <c r="A344" t="s">
        <v>3068</v>
      </c>
      <c r="B344" s="158">
        <v>46266</v>
      </c>
      <c r="C344" t="s">
        <v>3139</v>
      </c>
      <c r="E344" t="s">
        <v>3070</v>
      </c>
      <c r="F344">
        <v>1775.6154763838281</v>
      </c>
      <c r="G344" t="s">
        <v>43</v>
      </c>
    </row>
    <row r="345" spans="1:7">
      <c r="A345" t="s">
        <v>3068</v>
      </c>
      <c r="B345" s="158">
        <v>46266</v>
      </c>
      <c r="C345" t="s">
        <v>3139</v>
      </c>
      <c r="E345" t="s">
        <v>3070</v>
      </c>
      <c r="F345">
        <v>755.49020882253535</v>
      </c>
      <c r="G345" t="s">
        <v>43</v>
      </c>
    </row>
    <row r="346" spans="1:7">
      <c r="A346" t="s">
        <v>3068</v>
      </c>
      <c r="B346" s="158">
        <v>46266</v>
      </c>
      <c r="C346" t="s">
        <v>3072</v>
      </c>
      <c r="E346" t="s">
        <v>3070</v>
      </c>
      <c r="F346">
        <v>5644.036076427903</v>
      </c>
      <c r="G346" t="s">
        <v>43</v>
      </c>
    </row>
    <row r="347" spans="1:7">
      <c r="A347" t="s">
        <v>3068</v>
      </c>
      <c r="B347" s="158">
        <v>46266</v>
      </c>
      <c r="C347" t="s">
        <v>3072</v>
      </c>
      <c r="E347" t="s">
        <v>3070</v>
      </c>
      <c r="F347">
        <v>1527.388456718531</v>
      </c>
      <c r="G347" t="s">
        <v>43</v>
      </c>
    </row>
    <row r="348" spans="1:7">
      <c r="A348" t="s">
        <v>3068</v>
      </c>
      <c r="B348" s="158">
        <v>46266</v>
      </c>
      <c r="C348" t="s">
        <v>3071</v>
      </c>
      <c r="E348" t="s">
        <v>3070</v>
      </c>
      <c r="F348">
        <v>2015.466406975873</v>
      </c>
      <c r="G348" t="s">
        <v>43</v>
      </c>
    </row>
    <row r="349" spans="1:7">
      <c r="A349" t="s">
        <v>3068</v>
      </c>
      <c r="B349" s="158">
        <v>46266</v>
      </c>
      <c r="C349" t="s">
        <v>3072</v>
      </c>
      <c r="E349" t="s">
        <v>3070</v>
      </c>
      <c r="F349">
        <v>2475.980060874484</v>
      </c>
      <c r="G349" t="s">
        <v>43</v>
      </c>
    </row>
    <row r="350" spans="1:7">
      <c r="A350" t="s">
        <v>3068</v>
      </c>
      <c r="B350" s="158">
        <v>46266</v>
      </c>
      <c r="C350" t="s">
        <v>3072</v>
      </c>
      <c r="E350" t="s">
        <v>3070</v>
      </c>
      <c r="F350">
        <v>4348.0479787718496</v>
      </c>
      <c r="G350" t="s">
        <v>43</v>
      </c>
    </row>
    <row r="351" spans="1:7">
      <c r="A351" t="s">
        <v>3068</v>
      </c>
      <c r="B351" s="158">
        <v>46266</v>
      </c>
      <c r="C351" t="s">
        <v>3137</v>
      </c>
      <c r="E351" t="s">
        <v>3070</v>
      </c>
      <c r="F351">
        <v>482.98183520045131</v>
      </c>
      <c r="G351" t="s">
        <v>43</v>
      </c>
    </row>
    <row r="352" spans="1:7">
      <c r="A352" t="s">
        <v>3068</v>
      </c>
      <c r="B352" s="158">
        <v>46266</v>
      </c>
      <c r="C352" t="s">
        <v>3140</v>
      </c>
      <c r="E352" t="s">
        <v>3070</v>
      </c>
      <c r="F352">
        <v>868.26398266223259</v>
      </c>
      <c r="G352" t="s">
        <v>43</v>
      </c>
    </row>
    <row r="353" spans="1:7">
      <c r="A353" t="s">
        <v>3068</v>
      </c>
      <c r="B353" s="158">
        <v>46266</v>
      </c>
      <c r="C353" t="s">
        <v>3137</v>
      </c>
      <c r="E353" t="s">
        <v>3070</v>
      </c>
      <c r="F353">
        <v>726.87402825709432</v>
      </c>
      <c r="G353" t="s">
        <v>43</v>
      </c>
    </row>
    <row r="354" spans="1:7">
      <c r="A354" t="s">
        <v>3068</v>
      </c>
      <c r="B354" s="158">
        <v>46266</v>
      </c>
      <c r="C354" t="s">
        <v>3134</v>
      </c>
      <c r="E354" t="s">
        <v>3070</v>
      </c>
      <c r="F354">
        <v>298.6051765664597</v>
      </c>
      <c r="G354" t="s">
        <v>43</v>
      </c>
    </row>
    <row r="355" spans="1:7">
      <c r="A355" t="s">
        <v>3068</v>
      </c>
      <c r="B355" s="158">
        <v>46266</v>
      </c>
      <c r="C355" t="s">
        <v>3140</v>
      </c>
      <c r="E355" t="s">
        <v>3070</v>
      </c>
      <c r="F355">
        <v>756.59664302744204</v>
      </c>
      <c r="G355" t="s">
        <v>43</v>
      </c>
    </row>
    <row r="356" spans="1:7">
      <c r="A356" t="s">
        <v>3068</v>
      </c>
      <c r="B356" s="158">
        <v>46267</v>
      </c>
      <c r="C356" t="s">
        <v>3136</v>
      </c>
      <c r="E356" t="s">
        <v>3070</v>
      </c>
      <c r="F356">
        <v>633.24715294094688</v>
      </c>
      <c r="G356" t="s">
        <v>43</v>
      </c>
    </row>
    <row r="357" spans="1:7">
      <c r="A357" t="s">
        <v>3068</v>
      </c>
      <c r="B357" s="158">
        <v>46267</v>
      </c>
      <c r="C357" t="s">
        <v>3141</v>
      </c>
      <c r="E357" t="s">
        <v>3070</v>
      </c>
      <c r="F357">
        <v>12312.677361085551</v>
      </c>
      <c r="G357" t="s">
        <v>43</v>
      </c>
    </row>
    <row r="358" spans="1:7">
      <c r="A358" t="s">
        <v>3068</v>
      </c>
      <c r="B358" s="158">
        <v>46267</v>
      </c>
      <c r="C358" t="s">
        <v>3141</v>
      </c>
      <c r="E358" t="s">
        <v>3070</v>
      </c>
      <c r="F358">
        <v>673.90566359146032</v>
      </c>
      <c r="G358" t="s">
        <v>43</v>
      </c>
    </row>
    <row r="359" spans="1:7">
      <c r="A359" t="s">
        <v>3068</v>
      </c>
      <c r="B359" s="158">
        <v>46267</v>
      </c>
      <c r="C359" t="s">
        <v>3142</v>
      </c>
      <c r="E359" t="s">
        <v>3070</v>
      </c>
      <c r="F359">
        <v>1850.6137940087899</v>
      </c>
      <c r="G359" t="s">
        <v>43</v>
      </c>
    </row>
    <row r="360" spans="1:7">
      <c r="A360" t="s">
        <v>3068</v>
      </c>
      <c r="B360" s="158">
        <v>46267</v>
      </c>
      <c r="C360" t="s">
        <v>3142</v>
      </c>
      <c r="E360" t="s">
        <v>3070</v>
      </c>
      <c r="F360">
        <v>13093.07677383348</v>
      </c>
      <c r="G360" t="s">
        <v>43</v>
      </c>
    </row>
    <row r="361" spans="1:7">
      <c r="A361" t="s">
        <v>3068</v>
      </c>
      <c r="B361" s="158">
        <v>46267</v>
      </c>
      <c r="C361" t="s">
        <v>3143</v>
      </c>
      <c r="E361" t="s">
        <v>3070</v>
      </c>
      <c r="F361">
        <v>5953.5898918095036</v>
      </c>
      <c r="G361" t="s">
        <v>43</v>
      </c>
    </row>
    <row r="362" spans="1:7">
      <c r="A362" t="s">
        <v>3068</v>
      </c>
      <c r="B362" s="158">
        <v>46267</v>
      </c>
      <c r="C362" t="s">
        <v>3143</v>
      </c>
      <c r="E362" t="s">
        <v>3070</v>
      </c>
      <c r="F362">
        <v>1488.323544584739</v>
      </c>
      <c r="G362" t="s">
        <v>43</v>
      </c>
    </row>
    <row r="363" spans="1:7">
      <c r="A363" t="s">
        <v>3068</v>
      </c>
      <c r="B363" s="158">
        <v>46267</v>
      </c>
      <c r="C363" t="s">
        <v>3143</v>
      </c>
      <c r="E363" t="s">
        <v>3070</v>
      </c>
      <c r="F363">
        <v>10273.196019108171</v>
      </c>
      <c r="G363" t="s">
        <v>43</v>
      </c>
    </row>
    <row r="364" spans="1:7">
      <c r="A364" t="s">
        <v>3068</v>
      </c>
      <c r="B364" s="158">
        <v>46267</v>
      </c>
      <c r="C364" t="s">
        <v>3144</v>
      </c>
      <c r="E364" t="s">
        <v>3070</v>
      </c>
      <c r="F364">
        <v>3005.3512397524901</v>
      </c>
      <c r="G364" t="s">
        <v>43</v>
      </c>
    </row>
    <row r="365" spans="1:7">
      <c r="A365" t="s">
        <v>3068</v>
      </c>
      <c r="B365" s="158">
        <v>46267</v>
      </c>
      <c r="C365" t="s">
        <v>3144</v>
      </c>
      <c r="E365" t="s">
        <v>3070</v>
      </c>
      <c r="F365">
        <v>684.86548583776948</v>
      </c>
      <c r="G365" t="s">
        <v>43</v>
      </c>
    </row>
    <row r="366" spans="1:7">
      <c r="A366" t="s">
        <v>3068</v>
      </c>
      <c r="B366" s="158">
        <v>46267</v>
      </c>
      <c r="C366" t="s">
        <v>3144</v>
      </c>
      <c r="E366" t="s">
        <v>3070</v>
      </c>
      <c r="F366">
        <v>130.289001689016</v>
      </c>
      <c r="G366" t="s">
        <v>43</v>
      </c>
    </row>
    <row r="367" spans="1:7">
      <c r="A367" t="s">
        <v>3068</v>
      </c>
      <c r="B367" s="158">
        <v>46267</v>
      </c>
      <c r="C367" t="s">
        <v>3139</v>
      </c>
      <c r="E367" t="s">
        <v>3070</v>
      </c>
      <c r="F367">
        <v>2413.9170361622241</v>
      </c>
      <c r="G367" t="s">
        <v>43</v>
      </c>
    </row>
    <row r="368" spans="1:7">
      <c r="A368" t="s">
        <v>3068</v>
      </c>
      <c r="B368" s="158">
        <v>46267</v>
      </c>
      <c r="C368" t="s">
        <v>3139</v>
      </c>
      <c r="E368" t="s">
        <v>3070</v>
      </c>
      <c r="F368">
        <v>5825.7481726203114</v>
      </c>
      <c r="G368" t="s">
        <v>43</v>
      </c>
    </row>
    <row r="369" spans="1:7">
      <c r="A369" t="s">
        <v>3068</v>
      </c>
      <c r="B369" s="158">
        <v>46267</v>
      </c>
      <c r="C369" t="s">
        <v>3141</v>
      </c>
      <c r="E369" t="s">
        <v>3070</v>
      </c>
      <c r="F369">
        <v>739.7935344786215</v>
      </c>
      <c r="G369" t="s">
        <v>43</v>
      </c>
    </row>
    <row r="370" spans="1:7">
      <c r="A370" t="s">
        <v>3068</v>
      </c>
      <c r="B370" s="158">
        <v>46267</v>
      </c>
      <c r="C370" t="s">
        <v>3145</v>
      </c>
      <c r="E370" t="s">
        <v>3070</v>
      </c>
      <c r="F370">
        <v>213.37778803212859</v>
      </c>
      <c r="G370" t="s">
        <v>43</v>
      </c>
    </row>
    <row r="371" spans="1:7">
      <c r="A371" t="s">
        <v>3068</v>
      </c>
      <c r="B371" s="158">
        <v>46267</v>
      </c>
      <c r="C371" t="s">
        <v>3145</v>
      </c>
      <c r="E371" t="s">
        <v>3070</v>
      </c>
      <c r="F371">
        <v>282.08876929144031</v>
      </c>
      <c r="G371" t="s">
        <v>43</v>
      </c>
    </row>
    <row r="372" spans="1:7">
      <c r="A372" t="s">
        <v>3068</v>
      </c>
      <c r="B372" s="158">
        <v>46267</v>
      </c>
      <c r="C372" t="s">
        <v>3145</v>
      </c>
      <c r="E372" t="s">
        <v>3070</v>
      </c>
      <c r="F372">
        <v>148.2072111540474</v>
      </c>
      <c r="G372" t="s">
        <v>43</v>
      </c>
    </row>
    <row r="373" spans="1:7">
      <c r="A373" t="s">
        <v>3068</v>
      </c>
      <c r="B373" s="158">
        <v>46267</v>
      </c>
      <c r="C373" t="s">
        <v>3145</v>
      </c>
      <c r="E373" t="s">
        <v>3070</v>
      </c>
      <c r="F373">
        <v>238.76569479444879</v>
      </c>
      <c r="G373" t="s">
        <v>43</v>
      </c>
    </row>
    <row r="374" spans="1:7">
      <c r="A374" t="s">
        <v>3068</v>
      </c>
      <c r="B374" s="158">
        <v>46267</v>
      </c>
      <c r="C374" t="s">
        <v>3072</v>
      </c>
      <c r="E374" t="s">
        <v>3070</v>
      </c>
      <c r="F374">
        <v>1143.659237678628</v>
      </c>
      <c r="G374" t="s">
        <v>43</v>
      </c>
    </row>
    <row r="375" spans="1:7">
      <c r="A375" t="s">
        <v>3068</v>
      </c>
      <c r="B375" s="158">
        <v>46267</v>
      </c>
      <c r="C375" t="s">
        <v>3146</v>
      </c>
      <c r="E375" t="s">
        <v>3070</v>
      </c>
      <c r="F375">
        <v>6824.2089500899601</v>
      </c>
      <c r="G375" t="s">
        <v>43</v>
      </c>
    </row>
    <row r="376" spans="1:7">
      <c r="A376" t="s">
        <v>3068</v>
      </c>
      <c r="B376" s="158">
        <v>46267</v>
      </c>
      <c r="C376" t="s">
        <v>3146</v>
      </c>
      <c r="E376" t="s">
        <v>3070</v>
      </c>
      <c r="F376">
        <v>1607.693954230286</v>
      </c>
      <c r="G376" t="s">
        <v>43</v>
      </c>
    </row>
    <row r="377" spans="1:7">
      <c r="A377" t="s">
        <v>3068</v>
      </c>
      <c r="B377" s="158">
        <v>46267</v>
      </c>
      <c r="C377" t="s">
        <v>3146</v>
      </c>
      <c r="E377" t="s">
        <v>3070</v>
      </c>
      <c r="F377">
        <v>2083.8943020715378</v>
      </c>
      <c r="G377" t="s">
        <v>43</v>
      </c>
    </row>
    <row r="378" spans="1:7">
      <c r="A378" t="s">
        <v>3068</v>
      </c>
      <c r="B378" s="158">
        <v>46267</v>
      </c>
      <c r="C378" t="s">
        <v>3146</v>
      </c>
      <c r="E378" t="s">
        <v>3070</v>
      </c>
      <c r="F378">
        <v>3357.752417300595</v>
      </c>
      <c r="G378" t="s">
        <v>43</v>
      </c>
    </row>
    <row r="379" spans="1:7">
      <c r="A379" t="s">
        <v>3068</v>
      </c>
      <c r="B379" s="158">
        <v>46267</v>
      </c>
      <c r="C379" t="s">
        <v>3146</v>
      </c>
      <c r="E379" t="s">
        <v>3070</v>
      </c>
      <c r="F379">
        <v>294.19613084598677</v>
      </c>
      <c r="G379" t="s">
        <v>43</v>
      </c>
    </row>
    <row r="380" spans="1:7">
      <c r="A380" t="s">
        <v>3068</v>
      </c>
      <c r="B380" s="158">
        <v>46267</v>
      </c>
      <c r="C380" t="s">
        <v>3144</v>
      </c>
      <c r="E380" t="s">
        <v>3070</v>
      </c>
      <c r="F380">
        <v>5666.1379745476879</v>
      </c>
      <c r="G380" t="s">
        <v>43</v>
      </c>
    </row>
    <row r="381" spans="1:7">
      <c r="A381" t="s">
        <v>3068</v>
      </c>
      <c r="B381" s="158">
        <v>46267</v>
      </c>
      <c r="C381" t="s">
        <v>3144</v>
      </c>
      <c r="E381" t="s">
        <v>3070</v>
      </c>
      <c r="F381">
        <v>4126.155850860232</v>
      </c>
      <c r="G381" t="s">
        <v>43</v>
      </c>
    </row>
    <row r="382" spans="1:7">
      <c r="A382" t="s">
        <v>3068</v>
      </c>
      <c r="B382" s="158">
        <v>46267</v>
      </c>
      <c r="C382" t="s">
        <v>3147</v>
      </c>
      <c r="E382" t="s">
        <v>3070</v>
      </c>
      <c r="F382">
        <v>5672.1836589560844</v>
      </c>
      <c r="G382" t="s">
        <v>43</v>
      </c>
    </row>
    <row r="383" spans="1:7">
      <c r="A383" t="s">
        <v>3068</v>
      </c>
      <c r="B383" s="158">
        <v>46267</v>
      </c>
      <c r="C383" t="s">
        <v>3144</v>
      </c>
      <c r="E383" t="s">
        <v>3070</v>
      </c>
      <c r="F383">
        <v>5960.0453774642083</v>
      </c>
      <c r="G383" t="s">
        <v>43</v>
      </c>
    </row>
    <row r="384" spans="1:7">
      <c r="A384" t="s">
        <v>3068</v>
      </c>
      <c r="B384" s="158">
        <v>46267</v>
      </c>
      <c r="C384" t="s">
        <v>3146</v>
      </c>
      <c r="E384" t="s">
        <v>3070</v>
      </c>
      <c r="F384">
        <v>2526.9009406194091</v>
      </c>
      <c r="G384" t="s">
        <v>43</v>
      </c>
    </row>
    <row r="385" spans="1:7">
      <c r="A385" t="s">
        <v>3068</v>
      </c>
      <c r="B385" s="158">
        <v>46267</v>
      </c>
      <c r="C385" t="s">
        <v>3144</v>
      </c>
      <c r="E385" t="s">
        <v>3070</v>
      </c>
      <c r="F385">
        <v>874.66388139780611</v>
      </c>
      <c r="G385" t="s">
        <v>43</v>
      </c>
    </row>
    <row r="386" spans="1:7">
      <c r="A386" t="s">
        <v>3068</v>
      </c>
      <c r="B386" s="158">
        <v>46267</v>
      </c>
      <c r="C386" t="s">
        <v>3144</v>
      </c>
      <c r="E386" t="s">
        <v>3070</v>
      </c>
      <c r="F386">
        <v>3882.1940043065702</v>
      </c>
      <c r="G386" t="s">
        <v>43</v>
      </c>
    </row>
    <row r="387" spans="1:7">
      <c r="A387" t="s">
        <v>3068</v>
      </c>
      <c r="B387" s="158">
        <v>46267</v>
      </c>
      <c r="C387" t="s">
        <v>3144</v>
      </c>
      <c r="E387" t="s">
        <v>3070</v>
      </c>
      <c r="F387">
        <v>219.5873396100942</v>
      </c>
      <c r="G387" t="s">
        <v>43</v>
      </c>
    </row>
    <row r="388" spans="1:7">
      <c r="A388" t="s">
        <v>3068</v>
      </c>
      <c r="B388" s="158">
        <v>46267</v>
      </c>
      <c r="C388" t="s">
        <v>3136</v>
      </c>
      <c r="E388" t="s">
        <v>3070</v>
      </c>
      <c r="F388">
        <v>945.38630778930383</v>
      </c>
      <c r="G388" t="s">
        <v>43</v>
      </c>
    </row>
    <row r="389" spans="1:7">
      <c r="A389" t="s">
        <v>3068</v>
      </c>
      <c r="B389" s="158">
        <v>46267</v>
      </c>
      <c r="C389" t="s">
        <v>3136</v>
      </c>
      <c r="E389" t="s">
        <v>3070</v>
      </c>
      <c r="F389">
        <v>565.41162353113759</v>
      </c>
      <c r="G389" t="s">
        <v>43</v>
      </c>
    </row>
    <row r="390" spans="1:7">
      <c r="A390" t="s">
        <v>3068</v>
      </c>
      <c r="B390" s="158">
        <v>46267</v>
      </c>
      <c r="C390" t="s">
        <v>3136</v>
      </c>
      <c r="E390" t="s">
        <v>3070</v>
      </c>
      <c r="F390">
        <v>432.7809483257588</v>
      </c>
      <c r="G390" t="s">
        <v>43</v>
      </c>
    </row>
    <row r="391" spans="1:7">
      <c r="A391" t="s">
        <v>3068</v>
      </c>
      <c r="B391" s="158">
        <v>46267</v>
      </c>
      <c r="C391" t="s">
        <v>3136</v>
      </c>
      <c r="E391" t="s">
        <v>3070</v>
      </c>
      <c r="F391">
        <v>361.95113181933988</v>
      </c>
      <c r="G391" t="s">
        <v>43</v>
      </c>
    </row>
    <row r="392" spans="1:7">
      <c r="A392" t="s">
        <v>3068</v>
      </c>
      <c r="B392" s="158">
        <v>46267</v>
      </c>
      <c r="C392" t="s">
        <v>3136</v>
      </c>
      <c r="E392" t="s">
        <v>3070</v>
      </c>
      <c r="F392">
        <v>121.37641078431621</v>
      </c>
      <c r="G392" t="s">
        <v>43</v>
      </c>
    </row>
    <row r="393" spans="1:7">
      <c r="A393" t="s">
        <v>3068</v>
      </c>
      <c r="B393" s="158">
        <v>46267</v>
      </c>
      <c r="C393" t="s">
        <v>3136</v>
      </c>
      <c r="E393" t="s">
        <v>3070</v>
      </c>
      <c r="F393">
        <v>244.27093680761749</v>
      </c>
      <c r="G393" t="s">
        <v>43</v>
      </c>
    </row>
    <row r="394" spans="1:7">
      <c r="A394" t="s">
        <v>3068</v>
      </c>
      <c r="B394" s="158">
        <v>46267</v>
      </c>
      <c r="C394" t="s">
        <v>3136</v>
      </c>
      <c r="E394" t="s">
        <v>3070</v>
      </c>
      <c r="F394">
        <v>457.74652317399159</v>
      </c>
      <c r="G394" t="s">
        <v>43</v>
      </c>
    </row>
    <row r="395" spans="1:7">
      <c r="A395" t="s">
        <v>3068</v>
      </c>
      <c r="B395" s="158">
        <v>46267</v>
      </c>
      <c r="C395" t="s">
        <v>3072</v>
      </c>
      <c r="E395" t="s">
        <v>3070</v>
      </c>
      <c r="F395">
        <v>234.22966619336509</v>
      </c>
      <c r="G395" t="s">
        <v>43</v>
      </c>
    </row>
    <row r="396" spans="1:7">
      <c r="A396" t="s">
        <v>3068</v>
      </c>
      <c r="B396" s="158">
        <v>46267</v>
      </c>
      <c r="C396" t="s">
        <v>3072</v>
      </c>
      <c r="E396" t="s">
        <v>3070</v>
      </c>
      <c r="F396">
        <v>1184.9289472665989</v>
      </c>
      <c r="G396" t="s">
        <v>43</v>
      </c>
    </row>
    <row r="397" spans="1:7">
      <c r="A397" t="s">
        <v>3068</v>
      </c>
      <c r="B397" s="158">
        <v>46267</v>
      </c>
      <c r="C397" t="s">
        <v>3148</v>
      </c>
      <c r="E397" t="s">
        <v>3070</v>
      </c>
      <c r="F397">
        <v>1254.7941273739559</v>
      </c>
      <c r="G397" t="s">
        <v>43</v>
      </c>
    </row>
    <row r="398" spans="1:7">
      <c r="A398" t="s">
        <v>3068</v>
      </c>
      <c r="B398" s="158">
        <v>46268</v>
      </c>
      <c r="C398" t="s">
        <v>3139</v>
      </c>
      <c r="E398" t="s">
        <v>3070</v>
      </c>
      <c r="F398">
        <v>1548.253748480231</v>
      </c>
      <c r="G398" t="s">
        <v>43</v>
      </c>
    </row>
    <row r="399" spans="1:7">
      <c r="A399" t="s">
        <v>3068</v>
      </c>
      <c r="B399" s="158">
        <v>46267</v>
      </c>
      <c r="C399" t="s">
        <v>3149</v>
      </c>
      <c r="E399" t="s">
        <v>3070</v>
      </c>
      <c r="F399">
        <v>321.57139843399642</v>
      </c>
      <c r="G399" t="s">
        <v>43</v>
      </c>
    </row>
    <row r="400" spans="1:7">
      <c r="A400" t="s">
        <v>3068</v>
      </c>
      <c r="B400" s="158">
        <v>46267</v>
      </c>
      <c r="C400" t="s">
        <v>3149</v>
      </c>
      <c r="E400" t="s">
        <v>3070</v>
      </c>
      <c r="F400">
        <v>444.85207970516058</v>
      </c>
      <c r="G400" t="s">
        <v>43</v>
      </c>
    </row>
    <row r="401" spans="1:7">
      <c r="A401" t="s">
        <v>3068</v>
      </c>
      <c r="B401" s="158">
        <v>46267</v>
      </c>
      <c r="C401" t="s">
        <v>3145</v>
      </c>
      <c r="E401" t="s">
        <v>3070</v>
      </c>
      <c r="F401">
        <v>236.95545428470359</v>
      </c>
      <c r="G401" t="s">
        <v>43</v>
      </c>
    </row>
    <row r="402" spans="1:7">
      <c r="A402" t="s">
        <v>3068</v>
      </c>
      <c r="B402" s="158">
        <v>46267</v>
      </c>
      <c r="C402" t="s">
        <v>3136</v>
      </c>
      <c r="E402" t="s">
        <v>3070</v>
      </c>
      <c r="F402">
        <v>489.20060209814801</v>
      </c>
      <c r="G402" t="s">
        <v>43</v>
      </c>
    </row>
    <row r="403" spans="1:7">
      <c r="A403" t="s">
        <v>3068</v>
      </c>
      <c r="B403" s="158">
        <v>46267</v>
      </c>
      <c r="C403" t="s">
        <v>3136</v>
      </c>
      <c r="E403" t="s">
        <v>3070</v>
      </c>
      <c r="F403">
        <v>404.12469921003998</v>
      </c>
      <c r="G403" t="s">
        <v>43</v>
      </c>
    </row>
    <row r="404" spans="1:7">
      <c r="A404" t="s">
        <v>3068</v>
      </c>
      <c r="B404" s="158">
        <v>46267</v>
      </c>
      <c r="C404" t="s">
        <v>3141</v>
      </c>
      <c r="E404" t="s">
        <v>3070</v>
      </c>
      <c r="F404">
        <v>2429.2582463682629</v>
      </c>
      <c r="G404" t="s">
        <v>43</v>
      </c>
    </row>
    <row r="405" spans="1:7">
      <c r="A405" t="s">
        <v>3068</v>
      </c>
      <c r="B405" s="158">
        <v>46267</v>
      </c>
      <c r="C405" t="s">
        <v>3141</v>
      </c>
      <c r="E405" t="s">
        <v>3070</v>
      </c>
      <c r="F405">
        <v>1707.27652027458</v>
      </c>
      <c r="G405" t="s">
        <v>43</v>
      </c>
    </row>
    <row r="406" spans="1:7">
      <c r="A406" t="s">
        <v>3068</v>
      </c>
      <c r="B406" s="158">
        <v>46267</v>
      </c>
      <c r="C406" t="s">
        <v>3136</v>
      </c>
      <c r="E406" t="s">
        <v>3070</v>
      </c>
      <c r="F406">
        <v>3096.1986311201472</v>
      </c>
      <c r="G406" t="s">
        <v>43</v>
      </c>
    </row>
    <row r="407" spans="1:7">
      <c r="A407" t="s">
        <v>3068</v>
      </c>
      <c r="B407" s="158">
        <v>46267</v>
      </c>
      <c r="C407" t="s">
        <v>3141</v>
      </c>
      <c r="E407" t="s">
        <v>3070</v>
      </c>
      <c r="F407">
        <v>6807.8302363835974</v>
      </c>
      <c r="G407" t="s">
        <v>43</v>
      </c>
    </row>
    <row r="408" spans="1:7">
      <c r="A408" t="s">
        <v>3068</v>
      </c>
      <c r="B408" s="158">
        <v>46267</v>
      </c>
      <c r="C408" t="s">
        <v>3141</v>
      </c>
      <c r="E408" t="s">
        <v>3070</v>
      </c>
      <c r="F408">
        <v>4499.4785883041332</v>
      </c>
      <c r="G408" t="s">
        <v>43</v>
      </c>
    </row>
    <row r="409" spans="1:7">
      <c r="A409" t="s">
        <v>3068</v>
      </c>
      <c r="B409" s="158">
        <v>46267</v>
      </c>
      <c r="C409" t="s">
        <v>3141</v>
      </c>
      <c r="E409" t="s">
        <v>3070</v>
      </c>
      <c r="F409">
        <v>4200.02028438446</v>
      </c>
      <c r="G409" t="s">
        <v>43</v>
      </c>
    </row>
    <row r="410" spans="1:7">
      <c r="A410" t="s">
        <v>3068</v>
      </c>
      <c r="B410" s="158">
        <v>46267</v>
      </c>
      <c r="C410" t="s">
        <v>3135</v>
      </c>
      <c r="E410" t="s">
        <v>3070</v>
      </c>
      <c r="F410">
        <v>374.89129616493852</v>
      </c>
      <c r="G410" t="s">
        <v>43</v>
      </c>
    </row>
    <row r="411" spans="1:7">
      <c r="A411" t="s">
        <v>3068</v>
      </c>
      <c r="B411" s="158">
        <v>46267</v>
      </c>
      <c r="C411" t="s">
        <v>3135</v>
      </c>
      <c r="E411" t="s">
        <v>3070</v>
      </c>
      <c r="F411">
        <v>355.08868523948968</v>
      </c>
      <c r="G411" t="s">
        <v>43</v>
      </c>
    </row>
    <row r="412" spans="1:7">
      <c r="A412" t="s">
        <v>3068</v>
      </c>
      <c r="B412" s="158">
        <v>46267</v>
      </c>
      <c r="C412" t="s">
        <v>3145</v>
      </c>
      <c r="E412" t="s">
        <v>3070</v>
      </c>
      <c r="F412">
        <v>312.2095874654915</v>
      </c>
      <c r="G412" t="s">
        <v>43</v>
      </c>
    </row>
    <row r="413" spans="1:7">
      <c r="A413" t="s">
        <v>3068</v>
      </c>
      <c r="B413" s="158">
        <v>46267</v>
      </c>
      <c r="C413" t="s">
        <v>3145</v>
      </c>
      <c r="E413" t="s">
        <v>3070</v>
      </c>
      <c r="F413">
        <v>422.68703932417878</v>
      </c>
      <c r="G413" t="s">
        <v>43</v>
      </c>
    </row>
    <row r="414" spans="1:7">
      <c r="A414" t="s">
        <v>3068</v>
      </c>
      <c r="B414" s="158">
        <v>46267</v>
      </c>
      <c r="C414" t="s">
        <v>3145</v>
      </c>
      <c r="E414" t="s">
        <v>3070</v>
      </c>
      <c r="F414">
        <v>291.18934544829608</v>
      </c>
      <c r="G414" t="s">
        <v>43</v>
      </c>
    </row>
    <row r="415" spans="1:7">
      <c r="A415" t="s">
        <v>3068</v>
      </c>
      <c r="B415" s="158">
        <v>46267</v>
      </c>
      <c r="C415" t="s">
        <v>3145</v>
      </c>
      <c r="E415" t="s">
        <v>3070</v>
      </c>
      <c r="F415">
        <v>227.1073730974567</v>
      </c>
      <c r="G415" t="s">
        <v>43</v>
      </c>
    </row>
    <row r="416" spans="1:7">
      <c r="A416" t="s">
        <v>3068</v>
      </c>
      <c r="B416" s="158">
        <v>46267</v>
      </c>
      <c r="C416" t="s">
        <v>3145</v>
      </c>
      <c r="E416" t="s">
        <v>3070</v>
      </c>
      <c r="F416">
        <v>369.7029193660419</v>
      </c>
      <c r="G416" t="s">
        <v>43</v>
      </c>
    </row>
    <row r="417" spans="1:7">
      <c r="A417" t="s">
        <v>3068</v>
      </c>
      <c r="B417" s="158">
        <v>46267</v>
      </c>
      <c r="C417" t="s">
        <v>3145</v>
      </c>
      <c r="E417" t="s">
        <v>3070</v>
      </c>
      <c r="F417">
        <v>312.27584197805851</v>
      </c>
      <c r="G417" t="s">
        <v>43</v>
      </c>
    </row>
    <row r="418" spans="1:7">
      <c r="A418" t="s">
        <v>3068</v>
      </c>
      <c r="B418" s="158">
        <v>46267</v>
      </c>
      <c r="C418" t="s">
        <v>3145</v>
      </c>
      <c r="E418" t="s">
        <v>3070</v>
      </c>
      <c r="F418">
        <v>454.94464511569822</v>
      </c>
      <c r="G418" t="s">
        <v>43</v>
      </c>
    </row>
    <row r="419" spans="1:7">
      <c r="A419" t="s">
        <v>3068</v>
      </c>
      <c r="B419" s="158">
        <v>46267</v>
      </c>
      <c r="C419" t="s">
        <v>3145</v>
      </c>
      <c r="E419" t="s">
        <v>3070</v>
      </c>
      <c r="F419">
        <v>284.01234144915361</v>
      </c>
      <c r="G419" t="s">
        <v>43</v>
      </c>
    </row>
    <row r="420" spans="1:7">
      <c r="A420" t="s">
        <v>3068</v>
      </c>
      <c r="B420" s="158">
        <v>46267</v>
      </c>
      <c r="C420" t="s">
        <v>3141</v>
      </c>
      <c r="E420" t="s">
        <v>3070</v>
      </c>
      <c r="F420">
        <v>4233.2814934952548</v>
      </c>
      <c r="G420" t="s">
        <v>43</v>
      </c>
    </row>
    <row r="421" spans="1:7">
      <c r="A421" t="s">
        <v>3068</v>
      </c>
      <c r="B421" s="158">
        <v>46267</v>
      </c>
      <c r="C421" t="s">
        <v>3150</v>
      </c>
      <c r="E421" t="s">
        <v>3070</v>
      </c>
      <c r="F421">
        <v>1824.5535740583371</v>
      </c>
      <c r="G421" t="s">
        <v>43</v>
      </c>
    </row>
    <row r="422" spans="1:7">
      <c r="A422" t="s">
        <v>3068</v>
      </c>
      <c r="B422" s="158">
        <v>46267</v>
      </c>
      <c r="C422" t="s">
        <v>3143</v>
      </c>
      <c r="E422" t="s">
        <v>3070</v>
      </c>
      <c r="F422">
        <v>4085.5417753478978</v>
      </c>
      <c r="G422" t="s">
        <v>43</v>
      </c>
    </row>
    <row r="423" spans="1:7">
      <c r="A423" t="s">
        <v>3068</v>
      </c>
      <c r="B423" s="158">
        <v>46267</v>
      </c>
      <c r="C423" t="s">
        <v>3150</v>
      </c>
      <c r="E423" t="s">
        <v>3070</v>
      </c>
      <c r="F423">
        <v>5034.5204404859114</v>
      </c>
      <c r="G423" t="s">
        <v>43</v>
      </c>
    </row>
    <row r="424" spans="1:7">
      <c r="A424" t="s">
        <v>3068</v>
      </c>
      <c r="B424" s="158">
        <v>46267</v>
      </c>
      <c r="C424" t="s">
        <v>3151</v>
      </c>
      <c r="E424" t="s">
        <v>3070</v>
      </c>
      <c r="F424">
        <v>12231.33952055406</v>
      </c>
      <c r="G424" t="s">
        <v>43</v>
      </c>
    </row>
    <row r="425" spans="1:7">
      <c r="A425" t="s">
        <v>3068</v>
      </c>
      <c r="B425" s="158">
        <v>46267</v>
      </c>
      <c r="C425" t="s">
        <v>3151</v>
      </c>
      <c r="E425" t="s">
        <v>3070</v>
      </c>
      <c r="F425">
        <v>4153.0336445308176</v>
      </c>
      <c r="G425" t="s">
        <v>43</v>
      </c>
    </row>
    <row r="426" spans="1:7">
      <c r="A426" t="s">
        <v>3068</v>
      </c>
      <c r="B426" s="158">
        <v>46267</v>
      </c>
      <c r="C426" t="s">
        <v>3152</v>
      </c>
      <c r="E426" t="s">
        <v>3070</v>
      </c>
      <c r="F426">
        <v>94.160752633033553</v>
      </c>
      <c r="G426" t="s">
        <v>43</v>
      </c>
    </row>
    <row r="427" spans="1:7">
      <c r="A427" t="s">
        <v>3068</v>
      </c>
      <c r="B427" s="158">
        <v>46267</v>
      </c>
      <c r="C427" t="s">
        <v>3151</v>
      </c>
      <c r="E427" t="s">
        <v>3070</v>
      </c>
      <c r="F427">
        <v>4911.2863314151546</v>
      </c>
      <c r="G427" t="s">
        <v>43</v>
      </c>
    </row>
    <row r="428" spans="1:7">
      <c r="A428" t="s">
        <v>3068</v>
      </c>
      <c r="B428" s="158">
        <v>46267</v>
      </c>
      <c r="C428" t="s">
        <v>3152</v>
      </c>
      <c r="E428" t="s">
        <v>3070</v>
      </c>
      <c r="F428">
        <v>4332.3632777954917</v>
      </c>
      <c r="G428" t="s">
        <v>43</v>
      </c>
    </row>
    <row r="429" spans="1:7">
      <c r="A429" t="s">
        <v>3068</v>
      </c>
      <c r="B429" s="158">
        <v>46267</v>
      </c>
      <c r="C429" t="s">
        <v>3152</v>
      </c>
      <c r="E429" t="s">
        <v>3070</v>
      </c>
      <c r="F429">
        <v>3392.130993699393</v>
      </c>
      <c r="G429" t="s">
        <v>43</v>
      </c>
    </row>
    <row r="430" spans="1:7">
      <c r="A430" t="s">
        <v>3068</v>
      </c>
      <c r="B430" s="158">
        <v>46267</v>
      </c>
      <c r="C430" t="s">
        <v>3151</v>
      </c>
      <c r="E430" t="s">
        <v>3070</v>
      </c>
      <c r="F430">
        <v>3582.260464011626</v>
      </c>
      <c r="G430" t="s">
        <v>43</v>
      </c>
    </row>
    <row r="431" spans="1:7">
      <c r="A431" t="s">
        <v>3068</v>
      </c>
      <c r="B431" s="158">
        <v>46267</v>
      </c>
      <c r="C431" t="s">
        <v>3143</v>
      </c>
      <c r="E431" t="s">
        <v>3070</v>
      </c>
      <c r="F431">
        <v>4423.4097185294377</v>
      </c>
      <c r="G431" t="s">
        <v>43</v>
      </c>
    </row>
    <row r="432" spans="1:7">
      <c r="A432" t="s">
        <v>3068</v>
      </c>
      <c r="B432" s="158">
        <v>46267</v>
      </c>
      <c r="C432" t="s">
        <v>3143</v>
      </c>
      <c r="E432" t="s">
        <v>3070</v>
      </c>
      <c r="F432">
        <v>8581.6610736016301</v>
      </c>
      <c r="G432" t="s">
        <v>43</v>
      </c>
    </row>
    <row r="433" spans="1:7">
      <c r="A433" t="s">
        <v>3068</v>
      </c>
      <c r="B433" s="158">
        <v>46267</v>
      </c>
      <c r="C433" t="s">
        <v>3143</v>
      </c>
      <c r="E433" t="s">
        <v>3070</v>
      </c>
      <c r="F433">
        <v>2770.3121886521112</v>
      </c>
      <c r="G433" t="s">
        <v>43</v>
      </c>
    </row>
    <row r="434" spans="1:7">
      <c r="A434" t="s">
        <v>3068</v>
      </c>
      <c r="B434" s="158">
        <v>46267</v>
      </c>
      <c r="C434" t="s">
        <v>3143</v>
      </c>
      <c r="E434" t="s">
        <v>3070</v>
      </c>
      <c r="F434">
        <v>620.91358662437415</v>
      </c>
      <c r="G434" t="s">
        <v>43</v>
      </c>
    </row>
    <row r="435" spans="1:7">
      <c r="A435" t="s">
        <v>3068</v>
      </c>
      <c r="B435" s="158">
        <v>46267</v>
      </c>
      <c r="C435" t="s">
        <v>3143</v>
      </c>
      <c r="E435" t="s">
        <v>3070</v>
      </c>
      <c r="F435">
        <v>6745.1706980825402</v>
      </c>
      <c r="G435" t="s">
        <v>43</v>
      </c>
    </row>
    <row r="436" spans="1:7">
      <c r="A436" t="s">
        <v>3068</v>
      </c>
      <c r="B436" s="158">
        <v>46267</v>
      </c>
      <c r="C436" t="s">
        <v>3150</v>
      </c>
      <c r="E436" t="s">
        <v>3070</v>
      </c>
      <c r="F436">
        <v>3600.929364074022</v>
      </c>
      <c r="G436" t="s">
        <v>43</v>
      </c>
    </row>
    <row r="437" spans="1:7">
      <c r="A437" t="s">
        <v>3068</v>
      </c>
      <c r="B437" s="158">
        <v>46267</v>
      </c>
      <c r="C437" t="s">
        <v>3142</v>
      </c>
      <c r="E437" t="s">
        <v>3070</v>
      </c>
      <c r="F437">
        <v>4300.105357210181</v>
      </c>
      <c r="G437" t="s">
        <v>43</v>
      </c>
    </row>
    <row r="438" spans="1:7">
      <c r="A438" t="s">
        <v>3068</v>
      </c>
      <c r="B438" s="158">
        <v>46267</v>
      </c>
      <c r="C438" t="s">
        <v>3153</v>
      </c>
      <c r="E438" t="s">
        <v>3070</v>
      </c>
      <c r="F438">
        <v>3708.699489532446</v>
      </c>
      <c r="G438" t="s">
        <v>43</v>
      </c>
    </row>
    <row r="439" spans="1:7">
      <c r="A439" t="s">
        <v>3068</v>
      </c>
      <c r="B439" s="158">
        <v>46267</v>
      </c>
      <c r="C439" t="s">
        <v>3152</v>
      </c>
      <c r="E439" t="s">
        <v>3070</v>
      </c>
      <c r="F439">
        <v>1051.7721761849241</v>
      </c>
      <c r="G439" t="s">
        <v>43</v>
      </c>
    </row>
    <row r="440" spans="1:7">
      <c r="A440" t="s">
        <v>3068</v>
      </c>
      <c r="B440" s="158">
        <v>46267</v>
      </c>
      <c r="C440" t="s">
        <v>3145</v>
      </c>
      <c r="E440" t="s">
        <v>3070</v>
      </c>
      <c r="F440">
        <v>1970.8622215238499</v>
      </c>
      <c r="G440" t="s">
        <v>43</v>
      </c>
    </row>
    <row r="441" spans="1:7">
      <c r="A441" t="s">
        <v>3068</v>
      </c>
      <c r="B441" s="158">
        <v>46267</v>
      </c>
      <c r="C441" t="s">
        <v>3145</v>
      </c>
      <c r="E441" t="s">
        <v>3070</v>
      </c>
      <c r="F441">
        <v>1978.713312169923</v>
      </c>
      <c r="G441" t="s">
        <v>43</v>
      </c>
    </row>
    <row r="442" spans="1:7">
      <c r="A442" t="s">
        <v>3068</v>
      </c>
      <c r="B442" s="158">
        <v>46267</v>
      </c>
      <c r="C442" t="s">
        <v>3119</v>
      </c>
      <c r="E442" t="s">
        <v>3070</v>
      </c>
      <c r="F442">
        <v>961.5142498226196</v>
      </c>
      <c r="G442" t="s">
        <v>43</v>
      </c>
    </row>
    <row r="443" spans="1:7">
      <c r="A443" t="s">
        <v>3068</v>
      </c>
      <c r="B443" s="158">
        <v>46267</v>
      </c>
      <c r="C443" t="s">
        <v>3072</v>
      </c>
      <c r="E443" t="s">
        <v>3070</v>
      </c>
      <c r="F443">
        <v>3101.1681086146268</v>
      </c>
      <c r="G443" t="s">
        <v>43</v>
      </c>
    </row>
    <row r="444" spans="1:7">
      <c r="A444" t="s">
        <v>3068</v>
      </c>
      <c r="B444" s="158">
        <v>46267</v>
      </c>
      <c r="C444" t="s">
        <v>3072</v>
      </c>
      <c r="E444" t="s">
        <v>3070</v>
      </c>
      <c r="F444">
        <v>1029.778766586038</v>
      </c>
      <c r="G444" t="s">
        <v>43</v>
      </c>
    </row>
    <row r="445" spans="1:7">
      <c r="A445" t="s">
        <v>3068</v>
      </c>
      <c r="B445" s="158">
        <v>46267</v>
      </c>
      <c r="C445" t="s">
        <v>3072</v>
      </c>
      <c r="E445" t="s">
        <v>3070</v>
      </c>
      <c r="F445">
        <v>1046.10367697489</v>
      </c>
      <c r="G445" t="s">
        <v>43</v>
      </c>
    </row>
    <row r="446" spans="1:7">
      <c r="A446" t="s">
        <v>3068</v>
      </c>
      <c r="B446" s="158">
        <v>46267</v>
      </c>
      <c r="C446" t="s">
        <v>3072</v>
      </c>
      <c r="D446" t="s">
        <v>3033</v>
      </c>
      <c r="E446" t="s">
        <v>3070</v>
      </c>
      <c r="F446">
        <v>4448.6805108506233</v>
      </c>
      <c r="G446" t="s">
        <v>43</v>
      </c>
    </row>
    <row r="447" spans="1:7">
      <c r="A447" t="s">
        <v>3068</v>
      </c>
      <c r="B447" s="158">
        <v>46267</v>
      </c>
      <c r="C447" t="s">
        <v>3072</v>
      </c>
      <c r="D447" t="s">
        <v>3033</v>
      </c>
      <c r="E447" t="s">
        <v>3070</v>
      </c>
      <c r="F447">
        <v>2579.8307510204609</v>
      </c>
      <c r="G447" t="s">
        <v>43</v>
      </c>
    </row>
    <row r="448" spans="1:7">
      <c r="A448" t="s">
        <v>3068</v>
      </c>
      <c r="B448" s="158">
        <v>46267</v>
      </c>
      <c r="C448" t="s">
        <v>3072</v>
      </c>
      <c r="E448" t="s">
        <v>3070</v>
      </c>
      <c r="F448">
        <v>1738.2523114627329</v>
      </c>
      <c r="G448" t="s">
        <v>43</v>
      </c>
    </row>
    <row r="449" spans="1:7">
      <c r="A449" t="s">
        <v>3068</v>
      </c>
      <c r="B449" s="158">
        <v>46267</v>
      </c>
      <c r="C449" t="s">
        <v>3072</v>
      </c>
      <c r="E449" t="s">
        <v>3070</v>
      </c>
      <c r="F449">
        <v>4442.7598752163904</v>
      </c>
      <c r="G449" t="s">
        <v>43</v>
      </c>
    </row>
    <row r="450" spans="1:7">
      <c r="A450" t="s">
        <v>3068</v>
      </c>
      <c r="B450" s="158">
        <v>46267</v>
      </c>
      <c r="C450" t="s">
        <v>3072</v>
      </c>
      <c r="E450" t="s">
        <v>3070</v>
      </c>
      <c r="F450">
        <v>4210.3599506087667</v>
      </c>
      <c r="G450" t="s">
        <v>43</v>
      </c>
    </row>
    <row r="451" spans="1:7">
      <c r="A451" t="s">
        <v>3068</v>
      </c>
      <c r="B451" s="158">
        <v>46267</v>
      </c>
      <c r="C451" t="s">
        <v>3072</v>
      </c>
      <c r="E451" t="s">
        <v>3070</v>
      </c>
      <c r="F451">
        <v>1688.214606988302</v>
      </c>
      <c r="G451" t="s">
        <v>43</v>
      </c>
    </row>
    <row r="452" spans="1:7">
      <c r="A452" t="s">
        <v>3068</v>
      </c>
      <c r="B452" s="158">
        <v>46267</v>
      </c>
      <c r="C452" t="s">
        <v>3144</v>
      </c>
      <c r="E452" t="s">
        <v>3070</v>
      </c>
      <c r="F452">
        <v>1188.9497435115629</v>
      </c>
      <c r="G452" t="s">
        <v>43</v>
      </c>
    </row>
    <row r="453" spans="1:7">
      <c r="A453" t="s">
        <v>3068</v>
      </c>
      <c r="B453" s="158">
        <v>46267</v>
      </c>
      <c r="C453" t="s">
        <v>3144</v>
      </c>
      <c r="E453" t="s">
        <v>3070</v>
      </c>
      <c r="F453">
        <v>1563.109993978685</v>
      </c>
      <c r="G453" t="s">
        <v>43</v>
      </c>
    </row>
    <row r="454" spans="1:7">
      <c r="A454" t="s">
        <v>3068</v>
      </c>
      <c r="B454" s="158">
        <v>46267</v>
      </c>
      <c r="C454" t="s">
        <v>3144</v>
      </c>
      <c r="E454" t="s">
        <v>3070</v>
      </c>
      <c r="F454">
        <v>4354.1062947316104</v>
      </c>
      <c r="G454" t="s">
        <v>43</v>
      </c>
    </row>
    <row r="455" spans="1:7">
      <c r="A455" t="s">
        <v>3068</v>
      </c>
      <c r="B455" s="158">
        <v>46267</v>
      </c>
      <c r="C455" t="s">
        <v>3144</v>
      </c>
      <c r="E455" t="s">
        <v>3070</v>
      </c>
      <c r="F455">
        <v>581.89350375067079</v>
      </c>
      <c r="G455" t="s">
        <v>43</v>
      </c>
    </row>
    <row r="456" spans="1:7">
      <c r="A456" t="s">
        <v>3068</v>
      </c>
      <c r="B456" s="158">
        <v>46267</v>
      </c>
      <c r="C456" t="s">
        <v>3072</v>
      </c>
      <c r="E456" t="s">
        <v>3070</v>
      </c>
      <c r="F456">
        <v>13503.558204195569</v>
      </c>
      <c r="G456" t="s">
        <v>43</v>
      </c>
    </row>
    <row r="457" spans="1:7">
      <c r="A457" t="s">
        <v>3068</v>
      </c>
      <c r="B457" s="158">
        <v>46267</v>
      </c>
      <c r="C457" t="s">
        <v>3145</v>
      </c>
      <c r="E457" t="s">
        <v>3070</v>
      </c>
      <c r="F457">
        <v>291.35006728023291</v>
      </c>
      <c r="G457" t="s">
        <v>43</v>
      </c>
    </row>
    <row r="458" spans="1:7">
      <c r="A458" t="s">
        <v>3068</v>
      </c>
      <c r="B458" s="158">
        <v>46267</v>
      </c>
      <c r="C458" t="s">
        <v>3145</v>
      </c>
      <c r="E458" t="s">
        <v>3070</v>
      </c>
      <c r="F458">
        <v>495.77721880516037</v>
      </c>
      <c r="G458" t="s">
        <v>43</v>
      </c>
    </row>
    <row r="459" spans="1:7">
      <c r="A459" t="s">
        <v>3068</v>
      </c>
      <c r="B459" s="158">
        <v>46267</v>
      </c>
      <c r="C459" t="s">
        <v>3145</v>
      </c>
      <c r="E459" t="s">
        <v>3070</v>
      </c>
      <c r="F459">
        <v>259.60744355246419</v>
      </c>
      <c r="G459" t="s">
        <v>43</v>
      </c>
    </row>
    <row r="460" spans="1:7">
      <c r="A460" t="s">
        <v>3068</v>
      </c>
      <c r="B460" s="158">
        <v>46267</v>
      </c>
      <c r="C460" t="s">
        <v>3145</v>
      </c>
      <c r="E460" t="s">
        <v>3070</v>
      </c>
      <c r="F460">
        <v>498.59154093396501</v>
      </c>
      <c r="G460" t="s">
        <v>43</v>
      </c>
    </row>
    <row r="461" spans="1:7">
      <c r="A461" t="s">
        <v>3068</v>
      </c>
      <c r="B461" s="158">
        <v>46267</v>
      </c>
      <c r="C461" t="s">
        <v>3145</v>
      </c>
      <c r="E461" t="s">
        <v>3070</v>
      </c>
      <c r="F461">
        <v>308.8427084221039</v>
      </c>
      <c r="G461" t="s">
        <v>43</v>
      </c>
    </row>
    <row r="462" spans="1:7">
      <c r="A462" t="s">
        <v>3068</v>
      </c>
      <c r="B462" s="158">
        <v>46267</v>
      </c>
      <c r="C462" t="s">
        <v>3145</v>
      </c>
      <c r="E462" t="s">
        <v>3070</v>
      </c>
      <c r="F462">
        <v>227.62775858864191</v>
      </c>
      <c r="G462" t="s">
        <v>43</v>
      </c>
    </row>
    <row r="463" spans="1:7">
      <c r="A463" t="s">
        <v>3068</v>
      </c>
      <c r="B463" s="158">
        <v>46267</v>
      </c>
      <c r="C463" t="s">
        <v>3145</v>
      </c>
      <c r="E463" t="s">
        <v>3070</v>
      </c>
      <c r="F463">
        <v>220.31913634360541</v>
      </c>
      <c r="G463" t="s">
        <v>43</v>
      </c>
    </row>
    <row r="464" spans="1:7">
      <c r="A464" t="s">
        <v>3068</v>
      </c>
      <c r="B464" s="158">
        <v>46267</v>
      </c>
      <c r="C464" t="s">
        <v>3145</v>
      </c>
      <c r="E464" t="s">
        <v>3070</v>
      </c>
      <c r="F464">
        <v>234.36659113399219</v>
      </c>
      <c r="G464" t="s">
        <v>43</v>
      </c>
    </row>
    <row r="465" spans="1:7">
      <c r="A465" t="s">
        <v>3068</v>
      </c>
      <c r="B465" s="158">
        <v>46267</v>
      </c>
      <c r="C465" t="s">
        <v>3145</v>
      </c>
      <c r="E465" t="s">
        <v>3070</v>
      </c>
      <c r="F465">
        <v>208.75877513189329</v>
      </c>
      <c r="G465" t="s">
        <v>43</v>
      </c>
    </row>
    <row r="466" spans="1:7">
      <c r="A466" t="s">
        <v>3068</v>
      </c>
      <c r="B466" s="158">
        <v>46267</v>
      </c>
      <c r="C466" t="s">
        <v>3145</v>
      </c>
      <c r="E466" t="s">
        <v>3070</v>
      </c>
      <c r="F466">
        <v>203.30130921522499</v>
      </c>
      <c r="G466" t="s">
        <v>43</v>
      </c>
    </row>
    <row r="467" spans="1:7">
      <c r="A467" t="s">
        <v>3068</v>
      </c>
      <c r="B467" s="158">
        <v>46267</v>
      </c>
      <c r="C467" t="s">
        <v>3145</v>
      </c>
      <c r="E467" t="s">
        <v>3070</v>
      </c>
      <c r="F467">
        <v>201.1325215118122</v>
      </c>
      <c r="G467" t="s">
        <v>43</v>
      </c>
    </row>
    <row r="468" spans="1:7">
      <c r="A468" t="s">
        <v>3068</v>
      </c>
      <c r="B468" s="158">
        <v>46267</v>
      </c>
      <c r="C468" t="s">
        <v>3145</v>
      </c>
      <c r="E468" t="s">
        <v>3070</v>
      </c>
      <c r="F468">
        <v>1241.1601954854559</v>
      </c>
      <c r="G468" t="s">
        <v>43</v>
      </c>
    </row>
    <row r="469" spans="1:7">
      <c r="A469" t="s">
        <v>3068</v>
      </c>
      <c r="B469" s="158">
        <v>46267</v>
      </c>
      <c r="C469" t="s">
        <v>3145</v>
      </c>
      <c r="E469" t="s">
        <v>3070</v>
      </c>
      <c r="F469">
        <v>1689.394833213883</v>
      </c>
      <c r="G469" t="s">
        <v>43</v>
      </c>
    </row>
    <row r="470" spans="1:7">
      <c r="A470" t="s">
        <v>3068</v>
      </c>
      <c r="B470" s="158">
        <v>46267</v>
      </c>
      <c r="C470" t="s">
        <v>3072</v>
      </c>
      <c r="E470" t="s">
        <v>3070</v>
      </c>
      <c r="F470">
        <v>848.85498298209859</v>
      </c>
      <c r="G470" t="s">
        <v>43</v>
      </c>
    </row>
    <row r="471" spans="1:7">
      <c r="A471" t="s">
        <v>3068</v>
      </c>
      <c r="B471" s="158">
        <v>46267</v>
      </c>
      <c r="C471" t="s">
        <v>3154</v>
      </c>
      <c r="E471" t="s">
        <v>3070</v>
      </c>
      <c r="F471">
        <v>583.63314987126751</v>
      </c>
      <c r="G471" t="s">
        <v>43</v>
      </c>
    </row>
    <row r="472" spans="1:7">
      <c r="A472" t="s">
        <v>3068</v>
      </c>
      <c r="B472" s="158">
        <v>46267</v>
      </c>
      <c r="C472" t="s">
        <v>3154</v>
      </c>
      <c r="E472" t="s">
        <v>3070</v>
      </c>
      <c r="F472">
        <v>701.3568602547748</v>
      </c>
      <c r="G472" t="s">
        <v>43</v>
      </c>
    </row>
    <row r="473" spans="1:7">
      <c r="A473" t="s">
        <v>3068</v>
      </c>
      <c r="B473" s="158">
        <v>46267</v>
      </c>
      <c r="C473" t="s">
        <v>3072</v>
      </c>
      <c r="E473" t="s">
        <v>3070</v>
      </c>
      <c r="F473">
        <v>1853.7274435469301</v>
      </c>
      <c r="G473" t="s">
        <v>43</v>
      </c>
    </row>
    <row r="474" spans="1:7">
      <c r="A474" t="s">
        <v>3068</v>
      </c>
      <c r="B474" s="158">
        <v>46267</v>
      </c>
      <c r="C474" t="s">
        <v>3072</v>
      </c>
      <c r="E474" t="s">
        <v>3070</v>
      </c>
      <c r="F474">
        <v>1245.939795449143</v>
      </c>
      <c r="G474" t="s">
        <v>43</v>
      </c>
    </row>
    <row r="475" spans="1:7">
      <c r="A475" t="s">
        <v>3068</v>
      </c>
      <c r="B475" s="158">
        <v>46267</v>
      </c>
      <c r="C475" t="s">
        <v>3145</v>
      </c>
      <c r="E475" t="s">
        <v>3070</v>
      </c>
      <c r="F475">
        <v>850.52473441457551</v>
      </c>
      <c r="G475" t="s">
        <v>43</v>
      </c>
    </row>
    <row r="476" spans="1:7">
      <c r="A476" t="s">
        <v>3068</v>
      </c>
      <c r="B476" s="158">
        <v>46267</v>
      </c>
      <c r="C476" t="s">
        <v>3145</v>
      </c>
      <c r="E476" t="s">
        <v>3070</v>
      </c>
      <c r="F476">
        <v>917.26213308225852</v>
      </c>
      <c r="G476" t="s">
        <v>43</v>
      </c>
    </row>
    <row r="477" spans="1:7">
      <c r="A477" t="s">
        <v>3068</v>
      </c>
      <c r="B477" s="158">
        <v>46267</v>
      </c>
      <c r="C477" t="s">
        <v>3145</v>
      </c>
      <c r="E477" t="s">
        <v>3070</v>
      </c>
      <c r="F477">
        <v>825.6991251626423</v>
      </c>
      <c r="G477" t="s">
        <v>43</v>
      </c>
    </row>
    <row r="478" spans="1:7">
      <c r="A478" t="s">
        <v>3068</v>
      </c>
      <c r="B478" s="158">
        <v>46267</v>
      </c>
      <c r="C478" t="s">
        <v>3145</v>
      </c>
      <c r="E478" t="s">
        <v>3070</v>
      </c>
      <c r="F478">
        <v>147.61627699318339</v>
      </c>
      <c r="G478" t="s">
        <v>43</v>
      </c>
    </row>
    <row r="479" spans="1:7">
      <c r="A479" t="s">
        <v>3068</v>
      </c>
      <c r="B479" s="158">
        <v>46267</v>
      </c>
      <c r="C479" t="s">
        <v>3145</v>
      </c>
      <c r="E479" t="s">
        <v>3070</v>
      </c>
      <c r="F479">
        <v>161.21006408939141</v>
      </c>
      <c r="G479" t="s">
        <v>43</v>
      </c>
    </row>
    <row r="480" spans="1:7">
      <c r="A480" t="s">
        <v>3068</v>
      </c>
      <c r="B480" s="158">
        <v>46267</v>
      </c>
      <c r="C480" t="s">
        <v>3082</v>
      </c>
      <c r="E480" t="s">
        <v>3070</v>
      </c>
      <c r="F480">
        <v>519.11740915954579</v>
      </c>
      <c r="G480" t="s">
        <v>43</v>
      </c>
    </row>
    <row r="481" spans="1:7">
      <c r="A481" t="s">
        <v>3068</v>
      </c>
      <c r="B481" s="158">
        <v>46267</v>
      </c>
      <c r="C481" t="s">
        <v>3082</v>
      </c>
      <c r="E481" t="s">
        <v>3070</v>
      </c>
      <c r="F481">
        <v>478.48066945327452</v>
      </c>
      <c r="G481" t="s">
        <v>43</v>
      </c>
    </row>
    <row r="482" spans="1:7">
      <c r="A482" t="s">
        <v>3068</v>
      </c>
      <c r="B482" s="158">
        <v>46267</v>
      </c>
      <c r="C482" t="s">
        <v>3082</v>
      </c>
      <c r="E482" t="s">
        <v>3070</v>
      </c>
      <c r="F482">
        <v>403.50322972808499</v>
      </c>
      <c r="G482" t="s">
        <v>43</v>
      </c>
    </row>
    <row r="483" spans="1:7">
      <c r="A483" t="s">
        <v>3068</v>
      </c>
      <c r="B483" s="158">
        <v>46267</v>
      </c>
      <c r="C483" t="s">
        <v>3149</v>
      </c>
      <c r="E483" t="s">
        <v>3070</v>
      </c>
      <c r="F483">
        <v>393.1185171592515</v>
      </c>
      <c r="G483" t="s">
        <v>43</v>
      </c>
    </row>
    <row r="484" spans="1:7">
      <c r="A484" t="s">
        <v>3068</v>
      </c>
      <c r="B484" s="158">
        <v>46267</v>
      </c>
      <c r="C484" t="s">
        <v>3149</v>
      </c>
      <c r="E484" t="s">
        <v>3070</v>
      </c>
      <c r="F484">
        <v>169.02345525723649</v>
      </c>
      <c r="G484" t="s">
        <v>43</v>
      </c>
    </row>
    <row r="485" spans="1:7">
      <c r="A485" t="s">
        <v>3068</v>
      </c>
      <c r="B485" s="158">
        <v>46267</v>
      </c>
      <c r="C485" t="s">
        <v>3149</v>
      </c>
      <c r="E485" t="s">
        <v>3070</v>
      </c>
      <c r="F485">
        <v>388.71801881172718</v>
      </c>
      <c r="G485" t="s">
        <v>43</v>
      </c>
    </row>
    <row r="486" spans="1:7">
      <c r="A486" t="s">
        <v>3068</v>
      </c>
      <c r="B486" s="158">
        <v>46267</v>
      </c>
      <c r="C486" t="s">
        <v>3155</v>
      </c>
      <c r="D486" t="s">
        <v>3034</v>
      </c>
      <c r="E486" t="s">
        <v>3070</v>
      </c>
      <c r="F486">
        <v>4368.4999631992541</v>
      </c>
      <c r="G486" t="s">
        <v>43</v>
      </c>
    </row>
    <row r="487" spans="1:7">
      <c r="A487" t="s">
        <v>3068</v>
      </c>
      <c r="B487" s="158">
        <v>46267</v>
      </c>
      <c r="C487" t="s">
        <v>3155</v>
      </c>
      <c r="D487" t="s">
        <v>3034</v>
      </c>
      <c r="E487" t="s">
        <v>3070</v>
      </c>
      <c r="F487">
        <v>1943.0530543443749</v>
      </c>
      <c r="G487" t="s">
        <v>43</v>
      </c>
    </row>
    <row r="488" spans="1:7">
      <c r="A488" t="s">
        <v>3068</v>
      </c>
      <c r="B488" s="158">
        <v>46268</v>
      </c>
      <c r="C488" t="s">
        <v>3156</v>
      </c>
      <c r="E488" t="s">
        <v>3070</v>
      </c>
      <c r="F488">
        <v>119.90976527580639</v>
      </c>
      <c r="G488" t="s">
        <v>43</v>
      </c>
    </row>
    <row r="489" spans="1:7">
      <c r="A489" t="s">
        <v>3068</v>
      </c>
      <c r="B489" s="158">
        <v>46268</v>
      </c>
      <c r="C489" t="s">
        <v>3156</v>
      </c>
      <c r="E489" t="s">
        <v>3070</v>
      </c>
      <c r="F489">
        <v>119.0445835501305</v>
      </c>
      <c r="G489" t="s">
        <v>43</v>
      </c>
    </row>
    <row r="490" spans="1:7">
      <c r="A490" t="s">
        <v>3068</v>
      </c>
      <c r="B490" s="158">
        <v>46268</v>
      </c>
      <c r="C490" t="s">
        <v>3156</v>
      </c>
      <c r="E490" t="s">
        <v>3070</v>
      </c>
      <c r="F490">
        <v>152.85509790736251</v>
      </c>
      <c r="G490" t="s">
        <v>43</v>
      </c>
    </row>
    <row r="491" spans="1:7">
      <c r="A491" t="s">
        <v>3068</v>
      </c>
      <c r="B491" s="158">
        <v>46268</v>
      </c>
      <c r="C491" t="s">
        <v>3082</v>
      </c>
      <c r="E491" t="s">
        <v>3070</v>
      </c>
      <c r="F491">
        <v>397.8191607624467</v>
      </c>
      <c r="G491" t="s">
        <v>43</v>
      </c>
    </row>
    <row r="492" spans="1:7">
      <c r="A492" t="s">
        <v>3068</v>
      </c>
      <c r="B492" s="158">
        <v>46267</v>
      </c>
      <c r="C492" t="s">
        <v>3139</v>
      </c>
      <c r="E492" t="s">
        <v>3070</v>
      </c>
      <c r="F492">
        <v>1431.0988653190429</v>
      </c>
      <c r="G492" t="s">
        <v>43</v>
      </c>
    </row>
    <row r="493" spans="1:7">
      <c r="A493" t="s">
        <v>3068</v>
      </c>
      <c r="B493" s="158">
        <v>46268</v>
      </c>
      <c r="C493" t="s">
        <v>3157</v>
      </c>
      <c r="E493" t="s">
        <v>3070</v>
      </c>
      <c r="F493">
        <v>606.5036919512786</v>
      </c>
      <c r="G493" t="s">
        <v>43</v>
      </c>
    </row>
    <row r="494" spans="1:7">
      <c r="A494" t="s">
        <v>3068</v>
      </c>
      <c r="B494" s="158">
        <v>46268</v>
      </c>
      <c r="C494" t="s">
        <v>3139</v>
      </c>
      <c r="E494" t="s">
        <v>3070</v>
      </c>
      <c r="F494">
        <v>1064.0617775821761</v>
      </c>
      <c r="G494" t="s">
        <v>43</v>
      </c>
    </row>
    <row r="495" spans="1:7">
      <c r="A495" t="s">
        <v>3068</v>
      </c>
      <c r="B495" s="158">
        <v>46268</v>
      </c>
      <c r="C495" t="s">
        <v>3145</v>
      </c>
      <c r="E495" t="s">
        <v>3070</v>
      </c>
      <c r="F495">
        <v>3053.8124422184192</v>
      </c>
      <c r="G495" t="s">
        <v>43</v>
      </c>
    </row>
    <row r="496" spans="1:7">
      <c r="A496" t="s">
        <v>3068</v>
      </c>
      <c r="B496" s="158">
        <v>46268</v>
      </c>
      <c r="C496" t="s">
        <v>3158</v>
      </c>
      <c r="E496" t="s">
        <v>3070</v>
      </c>
      <c r="F496">
        <v>142.57855993916749</v>
      </c>
      <c r="G496" t="s">
        <v>43</v>
      </c>
    </row>
    <row r="497" spans="1:7">
      <c r="A497" t="s">
        <v>3068</v>
      </c>
      <c r="B497" s="158">
        <v>46268</v>
      </c>
      <c r="C497" t="s">
        <v>3159</v>
      </c>
      <c r="E497" t="s">
        <v>3070</v>
      </c>
      <c r="F497">
        <v>331.2706167914439</v>
      </c>
      <c r="G497" t="s">
        <v>43</v>
      </c>
    </row>
    <row r="498" spans="1:7">
      <c r="A498" t="s">
        <v>3068</v>
      </c>
      <c r="B498" s="158">
        <v>46268</v>
      </c>
      <c r="C498" t="s">
        <v>3139</v>
      </c>
      <c r="E498" t="s">
        <v>3070</v>
      </c>
      <c r="F498">
        <v>431.00400330638507</v>
      </c>
      <c r="G498" t="s">
        <v>43</v>
      </c>
    </row>
    <row r="499" spans="1:7">
      <c r="A499" t="s">
        <v>3068</v>
      </c>
      <c r="B499" s="158">
        <v>46268</v>
      </c>
      <c r="C499" t="s">
        <v>3099</v>
      </c>
      <c r="E499" t="s">
        <v>3070</v>
      </c>
      <c r="F499">
        <v>5089.5905286951456</v>
      </c>
      <c r="G499" t="s">
        <v>43</v>
      </c>
    </row>
    <row r="500" spans="1:7">
      <c r="A500" t="s">
        <v>3068</v>
      </c>
      <c r="B500" s="158">
        <v>46268</v>
      </c>
      <c r="C500" t="s">
        <v>3071</v>
      </c>
      <c r="E500" t="s">
        <v>3070</v>
      </c>
      <c r="F500">
        <v>452.84013701066579</v>
      </c>
      <c r="G500" t="s">
        <v>43</v>
      </c>
    </row>
    <row r="501" spans="1:7">
      <c r="A501" t="s">
        <v>3068</v>
      </c>
      <c r="B501" s="158">
        <v>46268</v>
      </c>
      <c r="C501" t="s">
        <v>3076</v>
      </c>
      <c r="E501" t="s">
        <v>3070</v>
      </c>
      <c r="F501">
        <v>1376.4431823274349</v>
      </c>
      <c r="G501" t="s">
        <v>43</v>
      </c>
    </row>
    <row r="502" spans="1:7">
      <c r="A502" t="s">
        <v>3068</v>
      </c>
      <c r="B502" s="158">
        <v>46268</v>
      </c>
      <c r="C502" t="s">
        <v>3076</v>
      </c>
      <c r="E502" t="s">
        <v>3070</v>
      </c>
      <c r="F502">
        <v>292.05633339617629</v>
      </c>
      <c r="G502" t="s">
        <v>43</v>
      </c>
    </row>
    <row r="503" spans="1:7">
      <c r="A503" t="s">
        <v>3068</v>
      </c>
      <c r="B503" s="158">
        <v>46268</v>
      </c>
      <c r="C503" t="s">
        <v>3076</v>
      </c>
      <c r="E503" t="s">
        <v>3070</v>
      </c>
      <c r="F503">
        <v>1306.674522364337</v>
      </c>
      <c r="G503" t="s">
        <v>43</v>
      </c>
    </row>
    <row r="504" spans="1:7">
      <c r="A504" t="s">
        <v>3068</v>
      </c>
      <c r="B504" s="158">
        <v>46268</v>
      </c>
      <c r="C504" t="s">
        <v>3076</v>
      </c>
      <c r="E504" t="s">
        <v>3070</v>
      </c>
      <c r="F504">
        <v>899.25867072422989</v>
      </c>
      <c r="G504" t="s">
        <v>43</v>
      </c>
    </row>
    <row r="505" spans="1:7">
      <c r="A505" t="s">
        <v>3068</v>
      </c>
      <c r="B505" s="158">
        <v>46268</v>
      </c>
      <c r="C505" t="s">
        <v>3071</v>
      </c>
      <c r="E505" t="s">
        <v>3070</v>
      </c>
      <c r="F505">
        <v>491.61959958203079</v>
      </c>
      <c r="G505" t="s">
        <v>43</v>
      </c>
    </row>
    <row r="506" spans="1:7">
      <c r="A506" t="s">
        <v>3068</v>
      </c>
      <c r="B506" s="158">
        <v>46268</v>
      </c>
      <c r="C506" t="s">
        <v>3076</v>
      </c>
      <c r="E506" t="s">
        <v>3070</v>
      </c>
      <c r="F506">
        <v>1854.3384964528959</v>
      </c>
      <c r="G506" t="s">
        <v>43</v>
      </c>
    </row>
    <row r="507" spans="1:7">
      <c r="A507" t="s">
        <v>3068</v>
      </c>
      <c r="B507" s="158">
        <v>46268</v>
      </c>
      <c r="C507" t="s">
        <v>3076</v>
      </c>
      <c r="E507" t="s">
        <v>3070</v>
      </c>
      <c r="F507">
        <v>407.73621720954537</v>
      </c>
      <c r="G507" t="s">
        <v>43</v>
      </c>
    </row>
    <row r="508" spans="1:7">
      <c r="A508" t="s">
        <v>3068</v>
      </c>
      <c r="B508" s="158">
        <v>46268</v>
      </c>
      <c r="C508" t="s">
        <v>3076</v>
      </c>
      <c r="E508" t="s">
        <v>3070</v>
      </c>
      <c r="F508">
        <v>2374.2664658204299</v>
      </c>
      <c r="G508" t="s">
        <v>43</v>
      </c>
    </row>
    <row r="509" spans="1:7">
      <c r="A509" t="s">
        <v>3068</v>
      </c>
      <c r="B509" s="158">
        <v>46268</v>
      </c>
      <c r="C509" t="s">
        <v>3071</v>
      </c>
      <c r="E509" t="s">
        <v>3070</v>
      </c>
      <c r="F509">
        <v>1232.0562711140519</v>
      </c>
      <c r="G509" t="s">
        <v>43</v>
      </c>
    </row>
    <row r="510" spans="1:7">
      <c r="A510" t="s">
        <v>3068</v>
      </c>
      <c r="B510" s="158">
        <v>46268</v>
      </c>
      <c r="C510" t="s">
        <v>3076</v>
      </c>
      <c r="E510" t="s">
        <v>3070</v>
      </c>
      <c r="F510">
        <v>1771.262279160183</v>
      </c>
      <c r="G510" t="s">
        <v>43</v>
      </c>
    </row>
    <row r="511" spans="1:7">
      <c r="A511" t="s">
        <v>3068</v>
      </c>
      <c r="B511" s="158">
        <v>46268</v>
      </c>
      <c r="C511" t="s">
        <v>3080</v>
      </c>
      <c r="E511" t="s">
        <v>3070</v>
      </c>
      <c r="F511">
        <v>208.7876668772569</v>
      </c>
      <c r="G511" t="s">
        <v>43</v>
      </c>
    </row>
    <row r="512" spans="1:7">
      <c r="A512" t="s">
        <v>3068</v>
      </c>
      <c r="B512" s="158">
        <v>46268</v>
      </c>
      <c r="C512" t="s">
        <v>3080</v>
      </c>
      <c r="E512" t="s">
        <v>3070</v>
      </c>
      <c r="F512">
        <v>1449.28362264721</v>
      </c>
      <c r="G512" t="s">
        <v>43</v>
      </c>
    </row>
    <row r="513" spans="1:7">
      <c r="A513" t="s">
        <v>3068</v>
      </c>
      <c r="B513" s="158">
        <v>46268</v>
      </c>
      <c r="C513" t="s">
        <v>3080</v>
      </c>
      <c r="E513" t="s">
        <v>3070</v>
      </c>
      <c r="F513">
        <v>893.83746292513024</v>
      </c>
      <c r="G513" t="s">
        <v>43</v>
      </c>
    </row>
    <row r="514" spans="1:7">
      <c r="A514" t="s">
        <v>3068</v>
      </c>
      <c r="B514" s="158">
        <v>46268</v>
      </c>
      <c r="C514" t="s">
        <v>3080</v>
      </c>
      <c r="E514" t="s">
        <v>3070</v>
      </c>
      <c r="F514">
        <v>1262.273339068259</v>
      </c>
      <c r="G514" t="s">
        <v>43</v>
      </c>
    </row>
    <row r="515" spans="1:7">
      <c r="A515" t="s">
        <v>3068</v>
      </c>
      <c r="B515" s="158">
        <v>46268</v>
      </c>
      <c r="C515" t="s">
        <v>3080</v>
      </c>
      <c r="E515" t="s">
        <v>3070</v>
      </c>
      <c r="F515">
        <v>621.05348703933123</v>
      </c>
      <c r="G515" t="s">
        <v>43</v>
      </c>
    </row>
    <row r="516" spans="1:7">
      <c r="A516" t="s">
        <v>3068</v>
      </c>
      <c r="B516" s="158">
        <v>46268</v>
      </c>
      <c r="C516" t="s">
        <v>3119</v>
      </c>
      <c r="E516" t="s">
        <v>3070</v>
      </c>
      <c r="F516">
        <v>572.0670191740428</v>
      </c>
      <c r="G516" t="s">
        <v>43</v>
      </c>
    </row>
    <row r="517" spans="1:7">
      <c r="A517" t="s">
        <v>3068</v>
      </c>
      <c r="B517" s="158">
        <v>46268</v>
      </c>
      <c r="C517" t="s">
        <v>3119</v>
      </c>
      <c r="E517" t="s">
        <v>3070</v>
      </c>
      <c r="F517">
        <v>485.11336301648407</v>
      </c>
      <c r="G517" t="s">
        <v>43</v>
      </c>
    </row>
    <row r="518" spans="1:7">
      <c r="A518" t="s">
        <v>3068</v>
      </c>
      <c r="B518" s="158">
        <v>46268</v>
      </c>
      <c r="C518" t="s">
        <v>3072</v>
      </c>
      <c r="E518" t="s">
        <v>3070</v>
      </c>
      <c r="F518">
        <v>1376.215501949571</v>
      </c>
      <c r="G518" t="s">
        <v>43</v>
      </c>
    </row>
    <row r="519" spans="1:7">
      <c r="A519" t="s">
        <v>3068</v>
      </c>
      <c r="B519" s="158">
        <v>46268</v>
      </c>
      <c r="C519" t="s">
        <v>3119</v>
      </c>
      <c r="E519" t="s">
        <v>3070</v>
      </c>
      <c r="F519">
        <v>732.30376052079373</v>
      </c>
      <c r="G519" t="s">
        <v>43</v>
      </c>
    </row>
    <row r="520" spans="1:7">
      <c r="A520" t="s">
        <v>3068</v>
      </c>
      <c r="B520" s="158">
        <v>46268</v>
      </c>
      <c r="C520" t="s">
        <v>3160</v>
      </c>
      <c r="E520" t="s">
        <v>3070</v>
      </c>
      <c r="F520">
        <v>1792.551418125629</v>
      </c>
      <c r="G520" t="s">
        <v>43</v>
      </c>
    </row>
    <row r="521" spans="1:7">
      <c r="A521" t="s">
        <v>3068</v>
      </c>
      <c r="B521" s="158">
        <v>46268</v>
      </c>
      <c r="C521" t="s">
        <v>3161</v>
      </c>
      <c r="E521" t="s">
        <v>3070</v>
      </c>
      <c r="F521">
        <v>1691.0627892445771</v>
      </c>
      <c r="G521" t="s">
        <v>43</v>
      </c>
    </row>
    <row r="522" spans="1:7">
      <c r="A522" t="s">
        <v>3068</v>
      </c>
      <c r="B522" s="158">
        <v>46268</v>
      </c>
      <c r="C522" t="s">
        <v>3157</v>
      </c>
      <c r="E522" t="s">
        <v>3070</v>
      </c>
      <c r="F522">
        <v>2098.8790153977461</v>
      </c>
      <c r="G522" t="s">
        <v>43</v>
      </c>
    </row>
    <row r="523" spans="1:7">
      <c r="A523" t="s">
        <v>3068</v>
      </c>
      <c r="B523" s="158">
        <v>46268</v>
      </c>
      <c r="C523" t="s">
        <v>3157</v>
      </c>
      <c r="E523" t="s">
        <v>3070</v>
      </c>
      <c r="F523">
        <v>929.02179645560682</v>
      </c>
      <c r="G523" t="s">
        <v>43</v>
      </c>
    </row>
    <row r="524" spans="1:7">
      <c r="A524" t="s">
        <v>3068</v>
      </c>
      <c r="B524" s="158">
        <v>46268</v>
      </c>
      <c r="C524" t="s">
        <v>3157</v>
      </c>
      <c r="E524" t="s">
        <v>3070</v>
      </c>
      <c r="F524">
        <v>522.86641914746724</v>
      </c>
      <c r="G524" t="s">
        <v>43</v>
      </c>
    </row>
    <row r="525" spans="1:7">
      <c r="A525" t="s">
        <v>3068</v>
      </c>
      <c r="B525" s="158">
        <v>46268</v>
      </c>
      <c r="C525" t="s">
        <v>3157</v>
      </c>
      <c r="E525" t="s">
        <v>3070</v>
      </c>
      <c r="F525">
        <v>694.97003844287246</v>
      </c>
      <c r="G525" t="s">
        <v>43</v>
      </c>
    </row>
    <row r="526" spans="1:7">
      <c r="A526" t="s">
        <v>3068</v>
      </c>
      <c r="B526" s="158">
        <v>46268</v>
      </c>
      <c r="C526" t="s">
        <v>3157</v>
      </c>
      <c r="E526" t="s">
        <v>3070</v>
      </c>
      <c r="F526">
        <v>2386.2464997260831</v>
      </c>
      <c r="G526" t="s">
        <v>43</v>
      </c>
    </row>
    <row r="527" spans="1:7">
      <c r="A527" t="s">
        <v>3068</v>
      </c>
      <c r="B527" s="158">
        <v>46268</v>
      </c>
      <c r="C527" t="s">
        <v>3157</v>
      </c>
      <c r="E527" t="s">
        <v>3070</v>
      </c>
      <c r="F527">
        <v>3052.4651717655361</v>
      </c>
      <c r="G527" t="s">
        <v>43</v>
      </c>
    </row>
    <row r="528" spans="1:7">
      <c r="A528" t="s">
        <v>3068</v>
      </c>
      <c r="B528" s="158">
        <v>46268</v>
      </c>
      <c r="C528" t="s">
        <v>3125</v>
      </c>
      <c r="E528" t="s">
        <v>3070</v>
      </c>
      <c r="F528">
        <v>639.62316894112155</v>
      </c>
      <c r="G528" t="s">
        <v>43</v>
      </c>
    </row>
    <row r="529" spans="1:7">
      <c r="A529" t="s">
        <v>3068</v>
      </c>
      <c r="B529" s="158">
        <v>46268</v>
      </c>
      <c r="C529" t="s">
        <v>3156</v>
      </c>
      <c r="E529" t="s">
        <v>3070</v>
      </c>
      <c r="F529">
        <v>102.37090305890889</v>
      </c>
      <c r="G529" t="s">
        <v>43</v>
      </c>
    </row>
    <row r="530" spans="1:7">
      <c r="A530" t="s">
        <v>3068</v>
      </c>
      <c r="B530" s="158">
        <v>46268</v>
      </c>
      <c r="C530" t="s">
        <v>3156</v>
      </c>
      <c r="E530" t="s">
        <v>3070</v>
      </c>
      <c r="F530">
        <v>96.523500201757997</v>
      </c>
      <c r="G530" t="s">
        <v>43</v>
      </c>
    </row>
    <row r="531" spans="1:7">
      <c r="A531" t="s">
        <v>3068</v>
      </c>
      <c r="B531" s="158">
        <v>46268</v>
      </c>
      <c r="C531" t="s">
        <v>3156</v>
      </c>
      <c r="E531" t="s">
        <v>3070</v>
      </c>
      <c r="F531">
        <v>96.223065205093008</v>
      </c>
      <c r="G531" t="s">
        <v>43</v>
      </c>
    </row>
    <row r="532" spans="1:7">
      <c r="A532" t="s">
        <v>3068</v>
      </c>
      <c r="B532" s="158">
        <v>46268</v>
      </c>
      <c r="C532" t="s">
        <v>3156</v>
      </c>
      <c r="E532" t="s">
        <v>3070</v>
      </c>
      <c r="F532">
        <v>92.618145912769251</v>
      </c>
      <c r="G532" t="s">
        <v>43</v>
      </c>
    </row>
    <row r="533" spans="1:7">
      <c r="A533" t="s">
        <v>3068</v>
      </c>
      <c r="B533" s="158">
        <v>46268</v>
      </c>
      <c r="C533" t="s">
        <v>3156</v>
      </c>
      <c r="E533" t="s">
        <v>3070</v>
      </c>
      <c r="F533">
        <v>1748.7830491028731</v>
      </c>
      <c r="G533" t="s">
        <v>43</v>
      </c>
    </row>
    <row r="534" spans="1:7">
      <c r="A534" t="s">
        <v>3068</v>
      </c>
      <c r="B534" s="158">
        <v>46268</v>
      </c>
      <c r="C534" t="s">
        <v>3156</v>
      </c>
      <c r="E534" t="s">
        <v>3070</v>
      </c>
      <c r="F534">
        <v>2374.993801948498</v>
      </c>
      <c r="G534" t="s">
        <v>43</v>
      </c>
    </row>
    <row r="535" spans="1:7">
      <c r="A535" t="s">
        <v>3068</v>
      </c>
      <c r="B535" s="158">
        <v>46268</v>
      </c>
      <c r="C535" t="s">
        <v>3156</v>
      </c>
      <c r="E535" t="s">
        <v>3070</v>
      </c>
      <c r="F535">
        <v>1629.1574822021651</v>
      </c>
      <c r="G535" t="s">
        <v>43</v>
      </c>
    </row>
    <row r="536" spans="1:7">
      <c r="A536" t="s">
        <v>3068</v>
      </c>
      <c r="B536" s="158">
        <v>46268</v>
      </c>
      <c r="C536" t="s">
        <v>3161</v>
      </c>
      <c r="E536" t="s">
        <v>3070</v>
      </c>
      <c r="F536">
        <v>6097.627737787453</v>
      </c>
      <c r="G536" t="s">
        <v>43</v>
      </c>
    </row>
    <row r="537" spans="1:7">
      <c r="A537" t="s">
        <v>3068</v>
      </c>
      <c r="B537" s="158">
        <v>46269</v>
      </c>
      <c r="C537" t="s">
        <v>3162</v>
      </c>
      <c r="E537" t="s">
        <v>3070</v>
      </c>
      <c r="F537">
        <v>392.77357153408229</v>
      </c>
      <c r="G537" t="s">
        <v>43</v>
      </c>
    </row>
    <row r="538" spans="1:7">
      <c r="A538" t="s">
        <v>3068</v>
      </c>
      <c r="B538" s="158">
        <v>46269</v>
      </c>
      <c r="C538" t="s">
        <v>3162</v>
      </c>
      <c r="E538" t="s">
        <v>3070</v>
      </c>
      <c r="F538">
        <v>282.19624966057017</v>
      </c>
      <c r="G538" t="s">
        <v>43</v>
      </c>
    </row>
    <row r="539" spans="1:7">
      <c r="A539" t="s">
        <v>3068</v>
      </c>
      <c r="B539" s="158">
        <v>46269</v>
      </c>
      <c r="C539" t="s">
        <v>3107</v>
      </c>
      <c r="E539" t="s">
        <v>3070</v>
      </c>
      <c r="F539">
        <v>325.39061818737542</v>
      </c>
      <c r="G539" t="s">
        <v>43</v>
      </c>
    </row>
    <row r="540" spans="1:7">
      <c r="A540" t="s">
        <v>3068</v>
      </c>
      <c r="B540" s="158">
        <v>46269</v>
      </c>
      <c r="C540" t="s">
        <v>3161</v>
      </c>
      <c r="E540" t="s">
        <v>3070</v>
      </c>
      <c r="F540">
        <v>487.88757248502219</v>
      </c>
      <c r="G540" t="s">
        <v>43</v>
      </c>
    </row>
    <row r="541" spans="1:7">
      <c r="A541" t="s">
        <v>3068</v>
      </c>
      <c r="B541" s="158">
        <v>46269</v>
      </c>
      <c r="C541" t="s">
        <v>3161</v>
      </c>
      <c r="E541" t="s">
        <v>3070</v>
      </c>
      <c r="F541">
        <v>512.76980790868402</v>
      </c>
      <c r="G541" t="s">
        <v>43</v>
      </c>
    </row>
    <row r="542" spans="1:7">
      <c r="A542" t="s">
        <v>3068</v>
      </c>
      <c r="B542" s="158">
        <v>46269</v>
      </c>
      <c r="C542" t="s">
        <v>3161</v>
      </c>
      <c r="E542" t="s">
        <v>3070</v>
      </c>
      <c r="F542">
        <v>490.66904557030648</v>
      </c>
      <c r="G542" t="s">
        <v>43</v>
      </c>
    </row>
    <row r="543" spans="1:7">
      <c r="A543" t="s">
        <v>3068</v>
      </c>
      <c r="B543" s="158">
        <v>46269</v>
      </c>
      <c r="C543" t="s">
        <v>3161</v>
      </c>
      <c r="E543" t="s">
        <v>3070</v>
      </c>
      <c r="F543">
        <v>572.58827990479767</v>
      </c>
      <c r="G543" t="s">
        <v>43</v>
      </c>
    </row>
    <row r="544" spans="1:7">
      <c r="A544" t="s">
        <v>3068</v>
      </c>
      <c r="B544" s="158">
        <v>46269</v>
      </c>
      <c r="C544" t="s">
        <v>3163</v>
      </c>
      <c r="E544" t="s">
        <v>3070</v>
      </c>
      <c r="F544">
        <v>1620.97467531194</v>
      </c>
      <c r="G544" t="s">
        <v>43</v>
      </c>
    </row>
    <row r="545" spans="1:7">
      <c r="A545" t="s">
        <v>3068</v>
      </c>
      <c r="B545" s="158">
        <v>46269</v>
      </c>
      <c r="C545" t="s">
        <v>3163</v>
      </c>
      <c r="E545" t="s">
        <v>3070</v>
      </c>
      <c r="F545">
        <v>861.59004557877779</v>
      </c>
      <c r="G545" t="s">
        <v>43</v>
      </c>
    </row>
    <row r="546" spans="1:7">
      <c r="A546" t="s">
        <v>3068</v>
      </c>
      <c r="B546" s="158">
        <v>46269</v>
      </c>
      <c r="C546" t="s">
        <v>3125</v>
      </c>
      <c r="E546" t="s">
        <v>3070</v>
      </c>
      <c r="F546">
        <v>366.82131659740122</v>
      </c>
      <c r="G546" t="s">
        <v>43</v>
      </c>
    </row>
    <row r="547" spans="1:7">
      <c r="A547" t="s">
        <v>3068</v>
      </c>
      <c r="B547" s="158">
        <v>46269</v>
      </c>
      <c r="C547" t="s">
        <v>3121</v>
      </c>
      <c r="E547" t="s">
        <v>3070</v>
      </c>
      <c r="F547">
        <v>342.73922377149569</v>
      </c>
      <c r="G547" t="s">
        <v>43</v>
      </c>
    </row>
    <row r="548" spans="1:7">
      <c r="A548" t="s">
        <v>3068</v>
      </c>
      <c r="B548" s="158">
        <v>46269</v>
      </c>
      <c r="C548" t="s">
        <v>3121</v>
      </c>
      <c r="E548" t="s">
        <v>3070</v>
      </c>
      <c r="F548">
        <v>356.05259994557127</v>
      </c>
      <c r="G548" t="s">
        <v>43</v>
      </c>
    </row>
    <row r="549" spans="1:7">
      <c r="A549" t="s">
        <v>3068</v>
      </c>
      <c r="B549" s="158">
        <v>46269</v>
      </c>
      <c r="C549" t="s">
        <v>3121</v>
      </c>
      <c r="E549" t="s">
        <v>3070</v>
      </c>
      <c r="F549">
        <v>710.43265096098185</v>
      </c>
      <c r="G549" t="s">
        <v>43</v>
      </c>
    </row>
    <row r="550" spans="1:7">
      <c r="A550" t="s">
        <v>3068</v>
      </c>
      <c r="B550" s="158">
        <v>46269</v>
      </c>
      <c r="C550" t="s">
        <v>3121</v>
      </c>
      <c r="E550" t="s">
        <v>3070</v>
      </c>
      <c r="F550">
        <v>440.27323141600942</v>
      </c>
      <c r="G550" t="s">
        <v>43</v>
      </c>
    </row>
    <row r="551" spans="1:7">
      <c r="A551" t="s">
        <v>3068</v>
      </c>
      <c r="B551" s="158">
        <v>46269</v>
      </c>
      <c r="C551" t="s">
        <v>3121</v>
      </c>
      <c r="E551" t="s">
        <v>3070</v>
      </c>
      <c r="F551">
        <v>641.2739926003851</v>
      </c>
      <c r="G551" t="s">
        <v>43</v>
      </c>
    </row>
    <row r="552" spans="1:7">
      <c r="A552" t="s">
        <v>3068</v>
      </c>
      <c r="B552" s="158">
        <v>46269</v>
      </c>
      <c r="C552" t="s">
        <v>3121</v>
      </c>
      <c r="E552" t="s">
        <v>3070</v>
      </c>
      <c r="F552">
        <v>135.47095055691901</v>
      </c>
      <c r="G552" t="s">
        <v>43</v>
      </c>
    </row>
    <row r="553" spans="1:7">
      <c r="A553" t="s">
        <v>3068</v>
      </c>
      <c r="B553" s="158">
        <v>46269</v>
      </c>
      <c r="C553" t="s">
        <v>3121</v>
      </c>
      <c r="E553" t="s">
        <v>3070</v>
      </c>
      <c r="F553">
        <v>280.68124691699632</v>
      </c>
      <c r="G553" t="s">
        <v>43</v>
      </c>
    </row>
    <row r="554" spans="1:7">
      <c r="A554" t="s">
        <v>3068</v>
      </c>
      <c r="B554" s="158">
        <v>46269</v>
      </c>
      <c r="C554" t="s">
        <v>3121</v>
      </c>
      <c r="E554" t="s">
        <v>3070</v>
      </c>
      <c r="F554">
        <v>231.76604665350169</v>
      </c>
      <c r="G554" t="s">
        <v>43</v>
      </c>
    </row>
    <row r="555" spans="1:7">
      <c r="A555" t="s">
        <v>3068</v>
      </c>
      <c r="B555" s="158">
        <v>46269</v>
      </c>
      <c r="C555" t="s">
        <v>3121</v>
      </c>
      <c r="E555" t="s">
        <v>3070</v>
      </c>
      <c r="F555">
        <v>388.34922163654119</v>
      </c>
      <c r="G555" t="s">
        <v>43</v>
      </c>
    </row>
    <row r="556" spans="1:7">
      <c r="A556" t="s">
        <v>3068</v>
      </c>
      <c r="B556" s="158">
        <v>46269</v>
      </c>
      <c r="C556" t="s">
        <v>3107</v>
      </c>
      <c r="E556" t="s">
        <v>3070</v>
      </c>
      <c r="F556">
        <v>1887.2421425301579</v>
      </c>
      <c r="G556" t="s">
        <v>43</v>
      </c>
    </row>
    <row r="557" spans="1:7">
      <c r="A557" t="s">
        <v>3068</v>
      </c>
      <c r="B557" s="158">
        <v>46269</v>
      </c>
      <c r="C557" t="s">
        <v>3162</v>
      </c>
      <c r="E557" t="s">
        <v>3070</v>
      </c>
      <c r="F557">
        <v>1081.4778454448101</v>
      </c>
      <c r="G557" t="s">
        <v>43</v>
      </c>
    </row>
    <row r="558" spans="1:7">
      <c r="A558" t="s">
        <v>3068</v>
      </c>
      <c r="B558" s="158">
        <v>46269</v>
      </c>
      <c r="C558" t="s">
        <v>3107</v>
      </c>
      <c r="E558" t="s">
        <v>3070</v>
      </c>
      <c r="F558">
        <v>1109.5994978556409</v>
      </c>
      <c r="G558" t="s">
        <v>43</v>
      </c>
    </row>
    <row r="559" spans="1:7">
      <c r="A559" t="s">
        <v>3068</v>
      </c>
      <c r="B559" s="158">
        <v>46269</v>
      </c>
      <c r="C559" t="s">
        <v>3164</v>
      </c>
      <c r="E559" t="s">
        <v>3070</v>
      </c>
      <c r="F559">
        <v>1416.141411908327</v>
      </c>
      <c r="G559" t="s">
        <v>43</v>
      </c>
    </row>
    <row r="560" spans="1:7">
      <c r="A560" t="s">
        <v>3068</v>
      </c>
      <c r="B560" s="158">
        <v>46269</v>
      </c>
      <c r="C560" t="s">
        <v>3164</v>
      </c>
      <c r="E560" t="s">
        <v>3070</v>
      </c>
      <c r="F560">
        <v>758.93158770049013</v>
      </c>
      <c r="G560" t="s">
        <v>43</v>
      </c>
    </row>
    <row r="561" spans="1:7">
      <c r="A561" t="s">
        <v>3068</v>
      </c>
      <c r="B561" s="158">
        <v>46269</v>
      </c>
      <c r="C561" t="s">
        <v>3164</v>
      </c>
      <c r="E561" t="s">
        <v>3070</v>
      </c>
      <c r="F561">
        <v>453.94713982024399</v>
      </c>
      <c r="G561" t="s">
        <v>43</v>
      </c>
    </row>
    <row r="562" spans="1:7">
      <c r="A562" t="s">
        <v>3068</v>
      </c>
      <c r="B562" s="158">
        <v>46269</v>
      </c>
      <c r="C562" t="s">
        <v>3164</v>
      </c>
      <c r="E562" t="s">
        <v>3070</v>
      </c>
      <c r="F562">
        <v>409.7386809210293</v>
      </c>
      <c r="G562" t="s">
        <v>43</v>
      </c>
    </row>
    <row r="563" spans="1:7">
      <c r="A563" t="s">
        <v>3068</v>
      </c>
      <c r="B563" s="158">
        <v>46269</v>
      </c>
      <c r="C563" t="s">
        <v>3164</v>
      </c>
      <c r="E563" t="s">
        <v>3070</v>
      </c>
      <c r="F563">
        <v>515.03071526285203</v>
      </c>
      <c r="G563" t="s">
        <v>43</v>
      </c>
    </row>
    <row r="564" spans="1:7">
      <c r="A564" t="s">
        <v>3068</v>
      </c>
      <c r="B564" s="158">
        <v>46269</v>
      </c>
      <c r="C564" t="s">
        <v>3164</v>
      </c>
      <c r="E564" t="s">
        <v>3070</v>
      </c>
      <c r="F564">
        <v>792.12035609814484</v>
      </c>
      <c r="G564" t="s">
        <v>43</v>
      </c>
    </row>
    <row r="565" spans="1:7">
      <c r="A565" t="s">
        <v>3068</v>
      </c>
      <c r="B565" s="158">
        <v>46269</v>
      </c>
      <c r="C565" t="s">
        <v>3164</v>
      </c>
      <c r="E565" t="s">
        <v>3070</v>
      </c>
      <c r="F565">
        <v>411.37686875075451</v>
      </c>
      <c r="G565" t="s">
        <v>43</v>
      </c>
    </row>
    <row r="566" spans="1:7">
      <c r="A566" t="s">
        <v>3068</v>
      </c>
      <c r="B566" s="158">
        <v>46269</v>
      </c>
      <c r="C566" t="s">
        <v>3164</v>
      </c>
      <c r="E566" t="s">
        <v>3070</v>
      </c>
      <c r="F566">
        <v>357.38257585909378</v>
      </c>
      <c r="G566" t="s">
        <v>43</v>
      </c>
    </row>
    <row r="567" spans="1:7">
      <c r="A567" t="s">
        <v>3068</v>
      </c>
      <c r="B567" s="158">
        <v>46269</v>
      </c>
      <c r="C567" t="s">
        <v>3164</v>
      </c>
      <c r="E567" t="s">
        <v>3070</v>
      </c>
      <c r="F567">
        <v>501.53532620612532</v>
      </c>
      <c r="G567" t="s">
        <v>43</v>
      </c>
    </row>
    <row r="568" spans="1:7">
      <c r="A568" t="s">
        <v>3068</v>
      </c>
      <c r="B568" s="158">
        <v>46269</v>
      </c>
      <c r="C568" t="s">
        <v>3164</v>
      </c>
      <c r="E568" t="s">
        <v>3070</v>
      </c>
      <c r="F568">
        <v>813.80501697736327</v>
      </c>
      <c r="G568" t="s">
        <v>43</v>
      </c>
    </row>
    <row r="569" spans="1:7">
      <c r="A569" t="s">
        <v>3068</v>
      </c>
      <c r="B569" s="158">
        <v>46269</v>
      </c>
      <c r="C569" t="s">
        <v>3164</v>
      </c>
      <c r="E569" t="s">
        <v>3070</v>
      </c>
      <c r="F569">
        <v>112.8423104656395</v>
      </c>
      <c r="G569" t="s">
        <v>43</v>
      </c>
    </row>
    <row r="570" spans="1:7">
      <c r="A570" t="s">
        <v>3068</v>
      </c>
      <c r="B570" s="158">
        <v>46269</v>
      </c>
      <c r="C570" t="s">
        <v>3164</v>
      </c>
      <c r="E570" t="s">
        <v>3070</v>
      </c>
      <c r="F570">
        <v>723.13920933566988</v>
      </c>
      <c r="G570" t="s">
        <v>43</v>
      </c>
    </row>
    <row r="571" spans="1:7">
      <c r="A571" t="s">
        <v>3068</v>
      </c>
      <c r="B571" s="158">
        <v>46269</v>
      </c>
      <c r="C571" t="s">
        <v>3164</v>
      </c>
      <c r="E571" t="s">
        <v>3070</v>
      </c>
      <c r="F571">
        <v>1352.1642973488199</v>
      </c>
      <c r="G571" t="s">
        <v>43</v>
      </c>
    </row>
    <row r="572" spans="1:7">
      <c r="A572" t="s">
        <v>3068</v>
      </c>
      <c r="B572" s="158">
        <v>46269</v>
      </c>
      <c r="C572" t="s">
        <v>3164</v>
      </c>
      <c r="E572" t="s">
        <v>3070</v>
      </c>
      <c r="F572">
        <v>988.02659524092451</v>
      </c>
      <c r="G572" t="s">
        <v>43</v>
      </c>
    </row>
    <row r="573" spans="1:7">
      <c r="A573" t="s">
        <v>3068</v>
      </c>
      <c r="B573" s="158">
        <v>46269</v>
      </c>
      <c r="C573" t="s">
        <v>3164</v>
      </c>
      <c r="E573" t="s">
        <v>3070</v>
      </c>
      <c r="F573">
        <v>1321.8039267719721</v>
      </c>
      <c r="G573" t="s">
        <v>43</v>
      </c>
    </row>
    <row r="574" spans="1:7">
      <c r="A574" t="s">
        <v>3068</v>
      </c>
      <c r="B574" s="158">
        <v>46269</v>
      </c>
      <c r="C574" t="s">
        <v>3164</v>
      </c>
      <c r="E574" t="s">
        <v>3070</v>
      </c>
      <c r="F574">
        <v>3443.9702799683441</v>
      </c>
      <c r="G574" t="s">
        <v>43</v>
      </c>
    </row>
    <row r="575" spans="1:7">
      <c r="A575" t="s">
        <v>3068</v>
      </c>
      <c r="B575" s="158">
        <v>46269</v>
      </c>
      <c r="C575" t="s">
        <v>3164</v>
      </c>
      <c r="E575" t="s">
        <v>3070</v>
      </c>
      <c r="F575">
        <v>5491.8605867391452</v>
      </c>
      <c r="G575" t="s">
        <v>43</v>
      </c>
    </row>
    <row r="576" spans="1:7">
      <c r="A576" t="s">
        <v>3068</v>
      </c>
      <c r="B576" s="158">
        <v>46269</v>
      </c>
      <c r="C576" t="s">
        <v>3074</v>
      </c>
      <c r="E576" t="s">
        <v>3070</v>
      </c>
      <c r="F576">
        <v>154.7816423193799</v>
      </c>
      <c r="G576" t="s">
        <v>43</v>
      </c>
    </row>
    <row r="577" spans="1:7">
      <c r="A577" t="s">
        <v>3068</v>
      </c>
      <c r="B577" s="158">
        <v>46269</v>
      </c>
      <c r="C577" t="s">
        <v>3074</v>
      </c>
      <c r="E577" t="s">
        <v>3070</v>
      </c>
      <c r="F577">
        <v>150.12652695268119</v>
      </c>
      <c r="G577" t="s">
        <v>43</v>
      </c>
    </row>
    <row r="578" spans="1:7">
      <c r="A578" t="s">
        <v>3068</v>
      </c>
      <c r="B578" s="158">
        <v>46269</v>
      </c>
      <c r="C578" t="s">
        <v>3074</v>
      </c>
      <c r="E578" t="s">
        <v>3070</v>
      </c>
      <c r="F578">
        <v>154.85833168477069</v>
      </c>
      <c r="G578" t="s">
        <v>43</v>
      </c>
    </row>
    <row r="579" spans="1:7">
      <c r="A579" t="s">
        <v>3068</v>
      </c>
      <c r="B579" s="158">
        <v>46269</v>
      </c>
      <c r="C579" t="s">
        <v>3074</v>
      </c>
      <c r="E579" t="s">
        <v>3070</v>
      </c>
      <c r="F579">
        <v>1304.4026546193959</v>
      </c>
      <c r="G579" t="s">
        <v>43</v>
      </c>
    </row>
    <row r="580" spans="1:7">
      <c r="A580" t="s">
        <v>3068</v>
      </c>
      <c r="B580" s="158">
        <v>46269</v>
      </c>
      <c r="C580" t="s">
        <v>3164</v>
      </c>
      <c r="E580" t="s">
        <v>3070</v>
      </c>
      <c r="F580">
        <v>1232.5673230320699</v>
      </c>
      <c r="G580" t="s">
        <v>43</v>
      </c>
    </row>
    <row r="581" spans="1:7">
      <c r="A581" t="s">
        <v>3068</v>
      </c>
      <c r="B581" s="158">
        <v>46269</v>
      </c>
      <c r="C581" t="s">
        <v>3164</v>
      </c>
      <c r="E581" t="s">
        <v>3070</v>
      </c>
      <c r="F581">
        <v>2041.042623382993</v>
      </c>
      <c r="G581" t="s">
        <v>43</v>
      </c>
    </row>
    <row r="582" spans="1:7">
      <c r="A582" t="s">
        <v>3068</v>
      </c>
      <c r="B582" s="158">
        <v>46269</v>
      </c>
      <c r="C582" t="s">
        <v>3164</v>
      </c>
      <c r="E582" t="s">
        <v>3070</v>
      </c>
      <c r="F582">
        <v>858.78293771517929</v>
      </c>
      <c r="G582" t="s">
        <v>43</v>
      </c>
    </row>
    <row r="583" spans="1:7">
      <c r="A583" t="s">
        <v>3068</v>
      </c>
      <c r="B583" s="158">
        <v>46269</v>
      </c>
      <c r="C583" t="s">
        <v>3074</v>
      </c>
      <c r="E583" t="s">
        <v>3070</v>
      </c>
      <c r="F583">
        <v>526.94378789165057</v>
      </c>
      <c r="G583" t="s">
        <v>43</v>
      </c>
    </row>
    <row r="584" spans="1:7">
      <c r="A584" t="s">
        <v>3068</v>
      </c>
      <c r="B584" s="158">
        <v>46269</v>
      </c>
      <c r="C584" t="s">
        <v>3164</v>
      </c>
      <c r="E584" t="s">
        <v>3070</v>
      </c>
      <c r="F584">
        <v>923.02829936472699</v>
      </c>
      <c r="G584" t="s">
        <v>43</v>
      </c>
    </row>
    <row r="585" spans="1:7">
      <c r="A585" t="s">
        <v>3068</v>
      </c>
      <c r="B585" s="158">
        <v>46269</v>
      </c>
      <c r="C585" t="s">
        <v>3164</v>
      </c>
      <c r="E585" t="s">
        <v>3070</v>
      </c>
      <c r="F585">
        <v>1463.572016612779</v>
      </c>
      <c r="G585" t="s">
        <v>43</v>
      </c>
    </row>
    <row r="586" spans="1:7">
      <c r="A586" t="s">
        <v>3068</v>
      </c>
      <c r="B586" s="158">
        <v>46269</v>
      </c>
      <c r="C586" t="s">
        <v>3164</v>
      </c>
      <c r="E586" t="s">
        <v>3070</v>
      </c>
      <c r="F586">
        <v>1562.0352628281869</v>
      </c>
      <c r="G586" t="s">
        <v>43</v>
      </c>
    </row>
    <row r="587" spans="1:7">
      <c r="A587" t="s">
        <v>3068</v>
      </c>
      <c r="B587" s="158">
        <v>46269</v>
      </c>
      <c r="C587" t="s">
        <v>3164</v>
      </c>
      <c r="E587" t="s">
        <v>3070</v>
      </c>
      <c r="F587">
        <v>463.00508491644001</v>
      </c>
      <c r="G587" t="s">
        <v>43</v>
      </c>
    </row>
    <row r="588" spans="1:7">
      <c r="A588" t="s">
        <v>3068</v>
      </c>
      <c r="B588" s="158">
        <v>46269</v>
      </c>
      <c r="C588" t="s">
        <v>3164</v>
      </c>
      <c r="E588" t="s">
        <v>3070</v>
      </c>
      <c r="F588">
        <v>176.73176245760439</v>
      </c>
      <c r="G588" t="s">
        <v>43</v>
      </c>
    </row>
    <row r="589" spans="1:7">
      <c r="A589" t="s">
        <v>3068</v>
      </c>
      <c r="B589" s="158">
        <v>46269</v>
      </c>
      <c r="C589" t="s">
        <v>3164</v>
      </c>
      <c r="E589" t="s">
        <v>3070</v>
      </c>
      <c r="F589">
        <v>893.70101046517084</v>
      </c>
      <c r="G589" t="s">
        <v>43</v>
      </c>
    </row>
    <row r="590" spans="1:7">
      <c r="A590" t="s">
        <v>3068</v>
      </c>
      <c r="B590" s="158">
        <v>46269</v>
      </c>
      <c r="C590" t="s">
        <v>3164</v>
      </c>
      <c r="E590" t="s">
        <v>3070</v>
      </c>
      <c r="F590">
        <v>210.30259278338781</v>
      </c>
      <c r="G590" t="s">
        <v>43</v>
      </c>
    </row>
    <row r="591" spans="1:7">
      <c r="A591" t="s">
        <v>3068</v>
      </c>
      <c r="B591" s="158">
        <v>46269</v>
      </c>
      <c r="C591" t="s">
        <v>3164</v>
      </c>
      <c r="E591" t="s">
        <v>3070</v>
      </c>
      <c r="F591">
        <v>193.4369575483797</v>
      </c>
      <c r="G591" t="s">
        <v>43</v>
      </c>
    </row>
    <row r="592" spans="1:7">
      <c r="A592" t="s">
        <v>3068</v>
      </c>
      <c r="B592" s="158">
        <v>46269</v>
      </c>
      <c r="C592" t="s">
        <v>3164</v>
      </c>
      <c r="E592" t="s">
        <v>3070</v>
      </c>
      <c r="F592">
        <v>2054.706324310042</v>
      </c>
      <c r="G592" t="s">
        <v>43</v>
      </c>
    </row>
    <row r="593" spans="1:7">
      <c r="A593" t="s">
        <v>3068</v>
      </c>
      <c r="B593" s="158">
        <v>46269</v>
      </c>
      <c r="C593" t="s">
        <v>3164</v>
      </c>
      <c r="E593" t="s">
        <v>3070</v>
      </c>
      <c r="F593">
        <v>130.98878272278671</v>
      </c>
      <c r="G593" t="s">
        <v>43</v>
      </c>
    </row>
    <row r="594" spans="1:7">
      <c r="A594" t="s">
        <v>3068</v>
      </c>
      <c r="B594" s="158">
        <v>46269</v>
      </c>
      <c r="C594" t="s">
        <v>3164</v>
      </c>
      <c r="E594" t="s">
        <v>3070</v>
      </c>
      <c r="F594">
        <v>119.3059068395596</v>
      </c>
      <c r="G594" t="s">
        <v>43</v>
      </c>
    </row>
    <row r="595" spans="1:7">
      <c r="A595" t="s">
        <v>3068</v>
      </c>
      <c r="B595" s="158">
        <v>46269</v>
      </c>
      <c r="C595" t="s">
        <v>3164</v>
      </c>
      <c r="E595" t="s">
        <v>3070</v>
      </c>
      <c r="F595">
        <v>2322.9767566783698</v>
      </c>
      <c r="G595" t="s">
        <v>43</v>
      </c>
    </row>
    <row r="596" spans="1:7">
      <c r="A596" t="s">
        <v>3068</v>
      </c>
      <c r="B596" s="158">
        <v>46269</v>
      </c>
      <c r="C596" t="s">
        <v>3122</v>
      </c>
      <c r="E596" t="s">
        <v>3070</v>
      </c>
      <c r="F596">
        <v>519.11049992521293</v>
      </c>
      <c r="G596" t="s">
        <v>43</v>
      </c>
    </row>
    <row r="597" spans="1:7">
      <c r="A597" t="s">
        <v>3068</v>
      </c>
      <c r="B597" s="158">
        <v>46269</v>
      </c>
      <c r="C597" t="s">
        <v>3121</v>
      </c>
      <c r="E597" t="s">
        <v>3070</v>
      </c>
      <c r="F597">
        <v>672.44141397671774</v>
      </c>
      <c r="G597" t="s">
        <v>43</v>
      </c>
    </row>
    <row r="598" spans="1:7">
      <c r="A598" t="s">
        <v>3068</v>
      </c>
      <c r="B598" s="158">
        <v>46269</v>
      </c>
      <c r="C598" t="s">
        <v>3121</v>
      </c>
      <c r="E598" t="s">
        <v>3070</v>
      </c>
      <c r="F598">
        <v>558.31821028655395</v>
      </c>
      <c r="G598" t="s">
        <v>43</v>
      </c>
    </row>
    <row r="599" spans="1:7">
      <c r="A599" t="s">
        <v>3068</v>
      </c>
      <c r="B599" s="158">
        <v>46269</v>
      </c>
      <c r="C599" t="s">
        <v>3121</v>
      </c>
      <c r="E599" t="s">
        <v>3070</v>
      </c>
      <c r="F599">
        <v>404.53301815292798</v>
      </c>
      <c r="G599" t="s">
        <v>43</v>
      </c>
    </row>
    <row r="600" spans="1:7">
      <c r="A600" t="s">
        <v>3068</v>
      </c>
      <c r="B600" s="158">
        <v>46269</v>
      </c>
      <c r="C600" t="s">
        <v>3121</v>
      </c>
      <c r="E600" t="s">
        <v>3070</v>
      </c>
      <c r="F600">
        <v>922.68557954067364</v>
      </c>
      <c r="G600" t="s">
        <v>43</v>
      </c>
    </row>
    <row r="601" spans="1:7">
      <c r="A601" t="s">
        <v>3068</v>
      </c>
      <c r="B601" s="158">
        <v>46269</v>
      </c>
      <c r="C601" t="s">
        <v>3121</v>
      </c>
      <c r="E601" t="s">
        <v>3070</v>
      </c>
      <c r="F601">
        <v>781.55247751204297</v>
      </c>
      <c r="G601" t="s">
        <v>43</v>
      </c>
    </row>
    <row r="602" spans="1:7">
      <c r="A602" t="s">
        <v>3068</v>
      </c>
      <c r="B602" s="158">
        <v>46269</v>
      </c>
      <c r="C602" t="s">
        <v>3121</v>
      </c>
      <c r="E602" t="s">
        <v>3070</v>
      </c>
      <c r="F602">
        <v>795.32608878705651</v>
      </c>
      <c r="G602" t="s">
        <v>43</v>
      </c>
    </row>
    <row r="603" spans="1:7">
      <c r="A603" t="s">
        <v>3068</v>
      </c>
      <c r="B603" s="158">
        <v>46269</v>
      </c>
      <c r="C603" t="s">
        <v>3125</v>
      </c>
      <c r="E603" t="s">
        <v>3070</v>
      </c>
      <c r="F603">
        <v>573.62370258243755</v>
      </c>
      <c r="G603" t="s">
        <v>43</v>
      </c>
    </row>
    <row r="604" spans="1:7">
      <c r="A604" t="s">
        <v>3068</v>
      </c>
      <c r="B604" s="158">
        <v>46269</v>
      </c>
      <c r="C604" t="s">
        <v>3125</v>
      </c>
      <c r="E604" t="s">
        <v>3070</v>
      </c>
      <c r="F604">
        <v>620.87633150268812</v>
      </c>
      <c r="G604" t="s">
        <v>43</v>
      </c>
    </row>
    <row r="605" spans="1:7">
      <c r="A605" t="s">
        <v>3068</v>
      </c>
      <c r="B605" s="158">
        <v>46269</v>
      </c>
      <c r="C605" t="s">
        <v>3107</v>
      </c>
      <c r="E605" t="s">
        <v>3070</v>
      </c>
      <c r="F605">
        <v>1001.757787099108</v>
      </c>
      <c r="G605" t="s">
        <v>43</v>
      </c>
    </row>
    <row r="606" spans="1:7">
      <c r="A606" t="s">
        <v>3068</v>
      </c>
      <c r="B606" s="158">
        <v>46269</v>
      </c>
      <c r="C606" t="s">
        <v>3162</v>
      </c>
      <c r="E606" t="s">
        <v>3070</v>
      </c>
      <c r="F606">
        <v>606.15116991801187</v>
      </c>
      <c r="G606" t="s">
        <v>43</v>
      </c>
    </row>
    <row r="607" spans="1:7">
      <c r="A607" t="s">
        <v>3068</v>
      </c>
      <c r="B607" s="158">
        <v>46269</v>
      </c>
      <c r="C607" t="s">
        <v>3161</v>
      </c>
      <c r="E607" t="s">
        <v>3070</v>
      </c>
      <c r="F607">
        <v>62.543753240297519</v>
      </c>
      <c r="G607" t="s">
        <v>43</v>
      </c>
    </row>
    <row r="608" spans="1:7">
      <c r="A608" t="s">
        <v>3068</v>
      </c>
      <c r="B608" s="158">
        <v>46269</v>
      </c>
      <c r="C608" t="s">
        <v>3161</v>
      </c>
      <c r="E608" t="s">
        <v>3070</v>
      </c>
      <c r="F608">
        <v>56.675364323416943</v>
      </c>
      <c r="G608" t="s">
        <v>43</v>
      </c>
    </row>
    <row r="609" spans="1:7">
      <c r="A609" t="s">
        <v>3068</v>
      </c>
      <c r="B609" s="158">
        <v>46269</v>
      </c>
      <c r="C609" t="s">
        <v>3161</v>
      </c>
      <c r="E609" t="s">
        <v>3070</v>
      </c>
      <c r="F609">
        <v>81.030035046394914</v>
      </c>
      <c r="G609" t="s">
        <v>43</v>
      </c>
    </row>
    <row r="610" spans="1:7">
      <c r="A610" t="s">
        <v>3068</v>
      </c>
      <c r="B610" s="158">
        <v>46269</v>
      </c>
      <c r="C610" t="s">
        <v>3161</v>
      </c>
      <c r="E610" t="s">
        <v>3070</v>
      </c>
      <c r="F610">
        <v>301.09484594454989</v>
      </c>
      <c r="G610" t="s">
        <v>43</v>
      </c>
    </row>
    <row r="611" spans="1:7">
      <c r="A611" t="s">
        <v>3068</v>
      </c>
      <c r="B611" s="158">
        <v>46269</v>
      </c>
      <c r="C611" t="s">
        <v>3161</v>
      </c>
      <c r="E611" t="s">
        <v>3070</v>
      </c>
      <c r="F611">
        <v>93.512796533992514</v>
      </c>
      <c r="G611" t="s">
        <v>43</v>
      </c>
    </row>
    <row r="612" spans="1:7">
      <c r="A612" t="s">
        <v>3068</v>
      </c>
      <c r="B612" s="158">
        <v>46269</v>
      </c>
      <c r="C612" t="s">
        <v>3161</v>
      </c>
      <c r="E612" t="s">
        <v>3070</v>
      </c>
      <c r="F612">
        <v>80.9772256934084</v>
      </c>
      <c r="G612" t="s">
        <v>43</v>
      </c>
    </row>
    <row r="613" spans="1:7">
      <c r="A613" t="s">
        <v>3068</v>
      </c>
      <c r="B613" s="158">
        <v>46269</v>
      </c>
      <c r="C613" t="s">
        <v>3161</v>
      </c>
      <c r="E613" t="s">
        <v>3070</v>
      </c>
      <c r="F613">
        <v>287.8080508694984</v>
      </c>
      <c r="G613" t="s">
        <v>43</v>
      </c>
    </row>
    <row r="614" spans="1:7">
      <c r="A614" t="s">
        <v>3068</v>
      </c>
      <c r="B614" s="158">
        <v>46269</v>
      </c>
      <c r="C614" t="s">
        <v>3161</v>
      </c>
      <c r="E614" t="s">
        <v>3070</v>
      </c>
      <c r="F614">
        <v>95.267062976490706</v>
      </c>
      <c r="G614" t="s">
        <v>43</v>
      </c>
    </row>
    <row r="615" spans="1:7">
      <c r="A615" t="s">
        <v>3068</v>
      </c>
      <c r="B615" s="158">
        <v>46269</v>
      </c>
      <c r="C615" t="s">
        <v>3165</v>
      </c>
      <c r="E615" t="s">
        <v>3070</v>
      </c>
      <c r="F615">
        <v>912.38170231180266</v>
      </c>
      <c r="G615" t="s">
        <v>43</v>
      </c>
    </row>
    <row r="616" spans="1:7">
      <c r="A616" t="s">
        <v>3068</v>
      </c>
      <c r="B616" s="158">
        <v>46269</v>
      </c>
      <c r="C616" t="s">
        <v>3163</v>
      </c>
      <c r="E616" t="s">
        <v>3070</v>
      </c>
      <c r="F616">
        <v>1967.089172666427</v>
      </c>
      <c r="G616" t="s">
        <v>43</v>
      </c>
    </row>
    <row r="617" spans="1:7">
      <c r="A617" t="s">
        <v>3068</v>
      </c>
      <c r="B617" s="158">
        <v>46269</v>
      </c>
      <c r="C617" t="s">
        <v>3163</v>
      </c>
      <c r="E617" t="s">
        <v>3070</v>
      </c>
      <c r="F617">
        <v>2054.418283569627</v>
      </c>
      <c r="G617" t="s">
        <v>43</v>
      </c>
    </row>
    <row r="618" spans="1:7">
      <c r="A618" t="s">
        <v>3068</v>
      </c>
      <c r="B618" s="158">
        <v>46269</v>
      </c>
      <c r="C618" t="s">
        <v>3166</v>
      </c>
      <c r="E618" t="s">
        <v>3070</v>
      </c>
      <c r="F618">
        <v>309.68883183086291</v>
      </c>
      <c r="G618" t="s">
        <v>43</v>
      </c>
    </row>
    <row r="619" spans="1:7">
      <c r="A619" t="s">
        <v>3068</v>
      </c>
      <c r="B619" s="158">
        <v>46269</v>
      </c>
      <c r="C619" t="s">
        <v>3167</v>
      </c>
      <c r="E619" t="s">
        <v>3070</v>
      </c>
      <c r="F619">
        <v>577.76469739573076</v>
      </c>
      <c r="G619" t="s">
        <v>43</v>
      </c>
    </row>
    <row r="620" spans="1:7">
      <c r="A620" t="s">
        <v>3068</v>
      </c>
      <c r="B620" s="158">
        <v>46269</v>
      </c>
      <c r="C620" t="s">
        <v>3167</v>
      </c>
      <c r="E620" t="s">
        <v>3070</v>
      </c>
      <c r="F620">
        <v>2717.855736579746</v>
      </c>
      <c r="G620" t="s">
        <v>43</v>
      </c>
    </row>
    <row r="621" spans="1:7">
      <c r="A621" t="s">
        <v>3068</v>
      </c>
      <c r="B621" s="158">
        <v>46269</v>
      </c>
      <c r="C621" t="s">
        <v>3166</v>
      </c>
      <c r="E621" t="s">
        <v>3070</v>
      </c>
      <c r="F621">
        <v>76.948512658649648</v>
      </c>
      <c r="G621" t="s">
        <v>43</v>
      </c>
    </row>
    <row r="622" spans="1:7">
      <c r="A622" t="s">
        <v>3068</v>
      </c>
      <c r="B622" s="158">
        <v>46273</v>
      </c>
      <c r="C622" t="s">
        <v>3097</v>
      </c>
      <c r="E622" t="s">
        <v>3070</v>
      </c>
      <c r="F622">
        <v>1252.6117303897629</v>
      </c>
      <c r="G622" t="s">
        <v>43</v>
      </c>
    </row>
    <row r="623" spans="1:7">
      <c r="A623" t="s">
        <v>3068</v>
      </c>
      <c r="B623" s="158">
        <v>46273</v>
      </c>
      <c r="C623" t="s">
        <v>3163</v>
      </c>
      <c r="E623" t="s">
        <v>3070</v>
      </c>
      <c r="F623">
        <v>681.42375495261513</v>
      </c>
      <c r="G623" t="s">
        <v>43</v>
      </c>
    </row>
    <row r="624" spans="1:7">
      <c r="A624" t="s">
        <v>3068</v>
      </c>
      <c r="B624" s="158">
        <v>46273</v>
      </c>
      <c r="C624" t="s">
        <v>3164</v>
      </c>
      <c r="E624" t="s">
        <v>3070</v>
      </c>
      <c r="F624">
        <v>85.780431466060691</v>
      </c>
      <c r="G624" t="s">
        <v>43</v>
      </c>
    </row>
    <row r="625" spans="1:7">
      <c r="A625" t="s">
        <v>3068</v>
      </c>
      <c r="B625" s="158">
        <v>46273</v>
      </c>
      <c r="C625" t="s">
        <v>3164</v>
      </c>
      <c r="E625" t="s">
        <v>3070</v>
      </c>
      <c r="F625">
        <v>2455.9111732328311</v>
      </c>
      <c r="G625" t="s">
        <v>43</v>
      </c>
    </row>
    <row r="626" spans="1:7">
      <c r="A626" t="s">
        <v>3068</v>
      </c>
      <c r="B626" s="158">
        <v>46273</v>
      </c>
      <c r="C626" t="s">
        <v>3139</v>
      </c>
      <c r="E626" t="s">
        <v>3070</v>
      </c>
      <c r="F626">
        <v>1797.449958523503</v>
      </c>
      <c r="G626" t="s">
        <v>43</v>
      </c>
    </row>
    <row r="627" spans="1:7">
      <c r="A627" t="s">
        <v>3068</v>
      </c>
      <c r="B627" s="158">
        <v>46273</v>
      </c>
      <c r="C627" t="s">
        <v>3168</v>
      </c>
      <c r="E627" t="s">
        <v>3070</v>
      </c>
      <c r="F627">
        <v>1086.00398031692</v>
      </c>
      <c r="G627" t="s">
        <v>43</v>
      </c>
    </row>
    <row r="628" spans="1:7">
      <c r="A628" t="s">
        <v>3068</v>
      </c>
      <c r="B628" s="158">
        <v>46273</v>
      </c>
      <c r="C628" t="s">
        <v>3163</v>
      </c>
      <c r="E628" t="s">
        <v>3070</v>
      </c>
      <c r="F628">
        <v>1374.737376688048</v>
      </c>
      <c r="G628" t="s">
        <v>43</v>
      </c>
    </row>
    <row r="629" spans="1:7">
      <c r="A629" t="s">
        <v>3068</v>
      </c>
      <c r="B629" s="158">
        <v>46273</v>
      </c>
      <c r="C629" t="s">
        <v>3164</v>
      </c>
      <c r="E629" t="s">
        <v>3070</v>
      </c>
      <c r="F629">
        <v>1348.6476632133131</v>
      </c>
      <c r="G629" t="s">
        <v>43</v>
      </c>
    </row>
    <row r="630" spans="1:7">
      <c r="A630" t="s">
        <v>3068</v>
      </c>
      <c r="B630" s="158">
        <v>46273</v>
      </c>
      <c r="C630" t="s">
        <v>3169</v>
      </c>
      <c r="E630" t="s">
        <v>3070</v>
      </c>
      <c r="F630">
        <v>2010.7848613695221</v>
      </c>
      <c r="G630" t="s">
        <v>43</v>
      </c>
    </row>
    <row r="631" spans="1:7">
      <c r="A631" t="s">
        <v>3068</v>
      </c>
      <c r="B631" s="158">
        <v>46273</v>
      </c>
      <c r="C631" t="s">
        <v>3122</v>
      </c>
      <c r="E631" t="s">
        <v>3070</v>
      </c>
      <c r="F631">
        <v>839.94389206614869</v>
      </c>
      <c r="G631" t="s">
        <v>43</v>
      </c>
    </row>
    <row r="632" spans="1:7">
      <c r="A632" t="s">
        <v>3068</v>
      </c>
      <c r="B632" s="158">
        <v>46273</v>
      </c>
      <c r="C632" t="s">
        <v>3121</v>
      </c>
      <c r="E632" t="s">
        <v>3070</v>
      </c>
      <c r="F632">
        <v>1049.4783729421911</v>
      </c>
      <c r="G632" t="s">
        <v>43</v>
      </c>
    </row>
    <row r="633" spans="1:7">
      <c r="A633" t="s">
        <v>3068</v>
      </c>
      <c r="B633" s="158">
        <v>46273</v>
      </c>
      <c r="C633" t="s">
        <v>3169</v>
      </c>
      <c r="E633" t="s">
        <v>3070</v>
      </c>
      <c r="F633">
        <v>832.91425780486315</v>
      </c>
      <c r="G633" t="s">
        <v>43</v>
      </c>
    </row>
    <row r="634" spans="1:7">
      <c r="A634" t="s">
        <v>3068</v>
      </c>
      <c r="B634" s="158">
        <v>46273</v>
      </c>
      <c r="C634" t="s">
        <v>3170</v>
      </c>
      <c r="E634" t="s">
        <v>3070</v>
      </c>
      <c r="F634">
        <v>595.66006935201585</v>
      </c>
      <c r="G634" t="s">
        <v>43</v>
      </c>
    </row>
    <row r="635" spans="1:7">
      <c r="A635" t="s">
        <v>3068</v>
      </c>
      <c r="B635" s="158">
        <v>46273</v>
      </c>
      <c r="C635" t="s">
        <v>3165</v>
      </c>
      <c r="E635" t="s">
        <v>3070</v>
      </c>
      <c r="F635">
        <v>772.12608017167076</v>
      </c>
      <c r="G635" t="s">
        <v>43</v>
      </c>
    </row>
    <row r="636" spans="1:7">
      <c r="A636" t="s">
        <v>3068</v>
      </c>
      <c r="B636" s="158">
        <v>46273</v>
      </c>
      <c r="C636" t="s">
        <v>3101</v>
      </c>
      <c r="E636" t="s">
        <v>3070</v>
      </c>
      <c r="F636">
        <v>523.58540970785543</v>
      </c>
      <c r="G636" t="s">
        <v>43</v>
      </c>
    </row>
    <row r="637" spans="1:7">
      <c r="A637" t="s">
        <v>3068</v>
      </c>
      <c r="B637" s="158">
        <v>46273</v>
      </c>
      <c r="C637" t="s">
        <v>3101</v>
      </c>
      <c r="E637" t="s">
        <v>3070</v>
      </c>
      <c r="F637">
        <v>1184.7887035468591</v>
      </c>
      <c r="G637" t="s">
        <v>43</v>
      </c>
    </row>
    <row r="638" spans="1:7">
      <c r="A638" t="s">
        <v>3068</v>
      </c>
      <c r="B638" s="158">
        <v>46273</v>
      </c>
      <c r="C638" t="s">
        <v>3128</v>
      </c>
      <c r="E638" t="s">
        <v>3070</v>
      </c>
      <c r="F638">
        <v>276.95017131883651</v>
      </c>
      <c r="G638" t="s">
        <v>43</v>
      </c>
    </row>
    <row r="639" spans="1:7">
      <c r="A639" t="s">
        <v>3068</v>
      </c>
      <c r="B639" s="158">
        <v>46273</v>
      </c>
      <c r="C639" t="s">
        <v>3072</v>
      </c>
      <c r="E639" t="s">
        <v>3070</v>
      </c>
      <c r="F639">
        <v>395.79763993597589</v>
      </c>
      <c r="G639" t="s">
        <v>43</v>
      </c>
    </row>
    <row r="640" spans="1:7">
      <c r="A640" t="s">
        <v>3068</v>
      </c>
      <c r="B640" s="158">
        <v>46273</v>
      </c>
      <c r="C640" t="s">
        <v>3072</v>
      </c>
      <c r="E640" t="s">
        <v>3070</v>
      </c>
      <c r="F640">
        <v>255.5272576323041</v>
      </c>
      <c r="G640" t="s">
        <v>43</v>
      </c>
    </row>
    <row r="641" spans="1:7">
      <c r="A641" t="s">
        <v>3068</v>
      </c>
      <c r="B641" s="158">
        <v>46273</v>
      </c>
      <c r="C641" t="s">
        <v>3072</v>
      </c>
      <c r="E641" t="s">
        <v>3070</v>
      </c>
      <c r="F641">
        <v>253.6207066569477</v>
      </c>
      <c r="G641" t="s">
        <v>43</v>
      </c>
    </row>
    <row r="642" spans="1:7">
      <c r="A642" t="s">
        <v>3068</v>
      </c>
      <c r="B642" s="158">
        <v>46273</v>
      </c>
      <c r="C642" t="s">
        <v>3165</v>
      </c>
      <c r="E642" t="s">
        <v>3070</v>
      </c>
      <c r="F642">
        <v>492.89476142202358</v>
      </c>
      <c r="G642" t="s">
        <v>43</v>
      </c>
    </row>
    <row r="643" spans="1:7">
      <c r="A643" t="s">
        <v>3068</v>
      </c>
      <c r="B643" s="158">
        <v>46273</v>
      </c>
      <c r="C643" t="s">
        <v>3170</v>
      </c>
      <c r="E643" t="s">
        <v>3070</v>
      </c>
      <c r="F643">
        <v>624.18522961530834</v>
      </c>
      <c r="G643" t="s">
        <v>43</v>
      </c>
    </row>
    <row r="644" spans="1:7">
      <c r="A644" t="s">
        <v>3068</v>
      </c>
      <c r="B644" s="158">
        <v>46273</v>
      </c>
      <c r="C644" t="s">
        <v>3109</v>
      </c>
      <c r="E644" t="s">
        <v>3070</v>
      </c>
      <c r="F644">
        <v>328.79073699144652</v>
      </c>
      <c r="G644" t="s">
        <v>43</v>
      </c>
    </row>
    <row r="645" spans="1:7">
      <c r="A645" t="s">
        <v>3068</v>
      </c>
      <c r="B645" s="158">
        <v>46273</v>
      </c>
      <c r="C645" t="s">
        <v>3170</v>
      </c>
      <c r="E645" t="s">
        <v>3070</v>
      </c>
      <c r="F645">
        <v>2837.805099410471</v>
      </c>
      <c r="G645" t="s">
        <v>43</v>
      </c>
    </row>
    <row r="646" spans="1:7">
      <c r="A646" t="s">
        <v>3068</v>
      </c>
      <c r="B646" s="158">
        <v>46273</v>
      </c>
      <c r="C646" t="s">
        <v>3121</v>
      </c>
      <c r="E646" t="s">
        <v>3070</v>
      </c>
      <c r="F646">
        <v>713.04583346481377</v>
      </c>
      <c r="G646" t="s">
        <v>43</v>
      </c>
    </row>
    <row r="647" spans="1:7">
      <c r="A647" t="s">
        <v>3068</v>
      </c>
      <c r="B647" s="158">
        <v>46273</v>
      </c>
      <c r="C647" t="s">
        <v>3121</v>
      </c>
      <c r="E647" t="s">
        <v>3070</v>
      </c>
      <c r="F647">
        <v>696.13639909576159</v>
      </c>
      <c r="G647" t="s">
        <v>43</v>
      </c>
    </row>
    <row r="648" spans="1:7">
      <c r="A648" t="s">
        <v>3068</v>
      </c>
      <c r="B648" s="158">
        <v>46273</v>
      </c>
      <c r="C648" t="s">
        <v>3121</v>
      </c>
      <c r="E648" t="s">
        <v>3070</v>
      </c>
      <c r="F648">
        <v>1001.3692108190151</v>
      </c>
      <c r="G648" t="s">
        <v>43</v>
      </c>
    </row>
    <row r="649" spans="1:7">
      <c r="A649" t="s">
        <v>3068</v>
      </c>
      <c r="B649" s="158">
        <v>46273</v>
      </c>
      <c r="C649" t="s">
        <v>3164</v>
      </c>
      <c r="E649" t="s">
        <v>3070</v>
      </c>
      <c r="F649">
        <v>1421.683832300092</v>
      </c>
      <c r="G649" t="s">
        <v>43</v>
      </c>
    </row>
    <row r="650" spans="1:7">
      <c r="A650" t="s">
        <v>3068</v>
      </c>
      <c r="B650" s="158">
        <v>46273</v>
      </c>
      <c r="C650" t="s">
        <v>3164</v>
      </c>
      <c r="E650" t="s">
        <v>3070</v>
      </c>
      <c r="F650">
        <v>1083.366751514375</v>
      </c>
      <c r="G650" t="s">
        <v>43</v>
      </c>
    </row>
    <row r="651" spans="1:7">
      <c r="A651" t="s">
        <v>3068</v>
      </c>
      <c r="B651" s="158">
        <v>46273</v>
      </c>
      <c r="C651" t="s">
        <v>3164</v>
      </c>
      <c r="E651" t="s">
        <v>3070</v>
      </c>
      <c r="F651">
        <v>1035.6348397275431</v>
      </c>
      <c r="G651" t="s">
        <v>43</v>
      </c>
    </row>
    <row r="652" spans="1:7">
      <c r="A652" t="s">
        <v>3068</v>
      </c>
      <c r="B652" s="158">
        <v>46273</v>
      </c>
      <c r="C652" t="s">
        <v>3171</v>
      </c>
      <c r="E652" t="s">
        <v>3070</v>
      </c>
      <c r="F652">
        <v>1712.9001389765181</v>
      </c>
      <c r="G652" t="s">
        <v>43</v>
      </c>
    </row>
    <row r="653" spans="1:7">
      <c r="A653" t="s">
        <v>3068</v>
      </c>
      <c r="B653" s="158">
        <v>46273</v>
      </c>
      <c r="C653" t="s">
        <v>3164</v>
      </c>
      <c r="E653" t="s">
        <v>3070</v>
      </c>
      <c r="F653">
        <v>585.2599836140871</v>
      </c>
      <c r="G653" t="s">
        <v>43</v>
      </c>
    </row>
    <row r="654" spans="1:7">
      <c r="A654" t="s">
        <v>3068</v>
      </c>
      <c r="B654" s="158">
        <v>46273</v>
      </c>
      <c r="C654" t="s">
        <v>3164</v>
      </c>
      <c r="E654" t="s">
        <v>3070</v>
      </c>
      <c r="F654">
        <v>3792.0458306018259</v>
      </c>
      <c r="G654" t="s">
        <v>43</v>
      </c>
    </row>
    <row r="655" spans="1:7">
      <c r="A655" t="s">
        <v>3068</v>
      </c>
      <c r="B655" s="158">
        <v>46273</v>
      </c>
      <c r="C655" t="s">
        <v>3164</v>
      </c>
      <c r="E655" t="s">
        <v>3070</v>
      </c>
      <c r="F655">
        <v>1650.33180038468</v>
      </c>
      <c r="G655" t="s">
        <v>43</v>
      </c>
    </row>
    <row r="656" spans="1:7">
      <c r="A656" t="s">
        <v>3068</v>
      </c>
      <c r="B656" s="158">
        <v>46273</v>
      </c>
      <c r="C656" t="s">
        <v>3164</v>
      </c>
      <c r="E656" t="s">
        <v>3070</v>
      </c>
      <c r="F656">
        <v>926.63831370696425</v>
      </c>
      <c r="G656" t="s">
        <v>43</v>
      </c>
    </row>
    <row r="657" spans="1:7">
      <c r="A657" t="s">
        <v>3068</v>
      </c>
      <c r="B657" s="158">
        <v>46273</v>
      </c>
      <c r="C657" t="s">
        <v>3164</v>
      </c>
      <c r="E657" t="s">
        <v>3070</v>
      </c>
      <c r="F657">
        <v>81.648401555431604</v>
      </c>
      <c r="G657" t="s">
        <v>43</v>
      </c>
    </row>
    <row r="658" spans="1:7">
      <c r="A658" t="s">
        <v>3068</v>
      </c>
      <c r="B658" s="158">
        <v>46273</v>
      </c>
      <c r="C658" t="s">
        <v>3164</v>
      </c>
      <c r="E658" t="s">
        <v>3070</v>
      </c>
      <c r="F658">
        <v>1003.9591468512079</v>
      </c>
      <c r="G658" t="s">
        <v>43</v>
      </c>
    </row>
    <row r="659" spans="1:7">
      <c r="A659" t="s">
        <v>3068</v>
      </c>
      <c r="B659" s="158">
        <v>46273</v>
      </c>
      <c r="C659" t="s">
        <v>3164</v>
      </c>
      <c r="E659" t="s">
        <v>3070</v>
      </c>
      <c r="F659">
        <v>875.65667772735469</v>
      </c>
      <c r="G659" t="s">
        <v>43</v>
      </c>
    </row>
    <row r="660" spans="1:7">
      <c r="A660" t="s">
        <v>3068</v>
      </c>
      <c r="B660" s="158">
        <v>46273</v>
      </c>
      <c r="C660" t="s">
        <v>3164</v>
      </c>
      <c r="E660" t="s">
        <v>3070</v>
      </c>
      <c r="F660">
        <v>1830.780218428001</v>
      </c>
      <c r="G660" t="s">
        <v>43</v>
      </c>
    </row>
    <row r="661" spans="1:7">
      <c r="A661" t="s">
        <v>3068</v>
      </c>
      <c r="B661" s="158">
        <v>46273</v>
      </c>
      <c r="C661" t="s">
        <v>3084</v>
      </c>
      <c r="D661" t="s">
        <v>3035</v>
      </c>
      <c r="E661" t="s">
        <v>3070</v>
      </c>
      <c r="F661">
        <v>14675.66801244457</v>
      </c>
      <c r="G661" t="s">
        <v>43</v>
      </c>
    </row>
    <row r="662" spans="1:7">
      <c r="A662" t="s">
        <v>3068</v>
      </c>
      <c r="B662" s="158">
        <v>46273</v>
      </c>
      <c r="C662" t="s">
        <v>3129</v>
      </c>
      <c r="D662" t="s">
        <v>3035</v>
      </c>
      <c r="E662" t="s">
        <v>3070</v>
      </c>
      <c r="F662">
        <v>4085.59795366962</v>
      </c>
      <c r="G662" t="s">
        <v>43</v>
      </c>
    </row>
    <row r="663" spans="1:7">
      <c r="A663" t="s">
        <v>3068</v>
      </c>
      <c r="B663" s="158">
        <v>46274</v>
      </c>
      <c r="C663" t="s">
        <v>3097</v>
      </c>
      <c r="E663" t="s">
        <v>3070</v>
      </c>
      <c r="F663">
        <v>496.28198532247922</v>
      </c>
      <c r="G663" t="s">
        <v>43</v>
      </c>
    </row>
    <row r="664" spans="1:7">
      <c r="A664" t="s">
        <v>3068</v>
      </c>
      <c r="B664" s="158">
        <v>46274</v>
      </c>
      <c r="C664" t="s">
        <v>3097</v>
      </c>
      <c r="E664" t="s">
        <v>3070</v>
      </c>
      <c r="F664">
        <v>809.9430566392839</v>
      </c>
      <c r="G664" t="s">
        <v>43</v>
      </c>
    </row>
    <row r="665" spans="1:7">
      <c r="A665" t="s">
        <v>3068</v>
      </c>
      <c r="B665" s="158">
        <v>46274</v>
      </c>
      <c r="C665" t="s">
        <v>3121</v>
      </c>
      <c r="E665" t="s">
        <v>3070</v>
      </c>
      <c r="F665">
        <v>980.9011758947745</v>
      </c>
      <c r="G665" t="s">
        <v>43</v>
      </c>
    </row>
    <row r="666" spans="1:7">
      <c r="A666" t="s">
        <v>3068</v>
      </c>
      <c r="B666" s="158">
        <v>46274</v>
      </c>
      <c r="C666" t="s">
        <v>3168</v>
      </c>
      <c r="E666" t="s">
        <v>3070</v>
      </c>
      <c r="F666">
        <v>575.10166144993855</v>
      </c>
      <c r="G666" t="s">
        <v>43</v>
      </c>
    </row>
    <row r="667" spans="1:7">
      <c r="A667" t="s">
        <v>3068</v>
      </c>
      <c r="B667" s="158">
        <v>46274</v>
      </c>
      <c r="C667" t="s">
        <v>3172</v>
      </c>
      <c r="E667" t="s">
        <v>3070</v>
      </c>
      <c r="F667">
        <v>456.41056759911589</v>
      </c>
      <c r="G667" t="s">
        <v>43</v>
      </c>
    </row>
    <row r="668" spans="1:7">
      <c r="A668" t="s">
        <v>3068</v>
      </c>
      <c r="B668" s="158">
        <v>46274</v>
      </c>
      <c r="C668" t="s">
        <v>3172</v>
      </c>
      <c r="E668" t="s">
        <v>3070</v>
      </c>
      <c r="F668">
        <v>529.49974263086915</v>
      </c>
      <c r="G668" t="s">
        <v>43</v>
      </c>
    </row>
    <row r="669" spans="1:7">
      <c r="A669" t="s">
        <v>3068</v>
      </c>
      <c r="B669" s="158">
        <v>46274</v>
      </c>
      <c r="C669" t="s">
        <v>3172</v>
      </c>
      <c r="E669" t="s">
        <v>3070</v>
      </c>
      <c r="F669">
        <v>605.90410745888948</v>
      </c>
      <c r="G669" t="s">
        <v>43</v>
      </c>
    </row>
    <row r="670" spans="1:7">
      <c r="A670" t="s">
        <v>3068</v>
      </c>
      <c r="B670" s="158">
        <v>46274</v>
      </c>
      <c r="C670" t="s">
        <v>3172</v>
      </c>
      <c r="E670" t="s">
        <v>3070</v>
      </c>
      <c r="F670">
        <v>54.427663226146251</v>
      </c>
      <c r="G670" t="s">
        <v>43</v>
      </c>
    </row>
    <row r="671" spans="1:7">
      <c r="A671" t="s">
        <v>3068</v>
      </c>
      <c r="B671" s="158">
        <v>46274</v>
      </c>
      <c r="C671" t="s">
        <v>3172</v>
      </c>
      <c r="E671" t="s">
        <v>3070</v>
      </c>
      <c r="F671">
        <v>612.04389614914544</v>
      </c>
      <c r="G671" t="s">
        <v>43</v>
      </c>
    </row>
    <row r="672" spans="1:7">
      <c r="A672" t="s">
        <v>3068</v>
      </c>
      <c r="B672" s="158">
        <v>46274</v>
      </c>
      <c r="C672" t="s">
        <v>3172</v>
      </c>
      <c r="E672" t="s">
        <v>3070</v>
      </c>
      <c r="F672">
        <v>2263.442614410073</v>
      </c>
      <c r="G672" t="s">
        <v>43</v>
      </c>
    </row>
    <row r="673" spans="1:7">
      <c r="A673" t="s">
        <v>3068</v>
      </c>
      <c r="B673" s="158">
        <v>46274</v>
      </c>
      <c r="C673" t="s">
        <v>3172</v>
      </c>
      <c r="E673" t="s">
        <v>3070</v>
      </c>
      <c r="F673">
        <v>1959.9477514471509</v>
      </c>
      <c r="G673" t="s">
        <v>43</v>
      </c>
    </row>
    <row r="674" spans="1:7">
      <c r="A674" t="s">
        <v>3068</v>
      </c>
      <c r="B674" s="158">
        <v>46274</v>
      </c>
      <c r="C674" t="s">
        <v>3128</v>
      </c>
      <c r="E674" t="s">
        <v>3070</v>
      </c>
      <c r="F674">
        <v>875.04501641890965</v>
      </c>
      <c r="G674" t="s">
        <v>43</v>
      </c>
    </row>
    <row r="675" spans="1:7">
      <c r="A675" t="s">
        <v>3068</v>
      </c>
      <c r="B675" s="158">
        <v>46274</v>
      </c>
      <c r="C675" t="s">
        <v>3128</v>
      </c>
      <c r="E675" t="s">
        <v>3070</v>
      </c>
      <c r="F675">
        <v>1595.9402867590541</v>
      </c>
      <c r="G675" t="s">
        <v>43</v>
      </c>
    </row>
    <row r="676" spans="1:7">
      <c r="A676" t="s">
        <v>3068</v>
      </c>
      <c r="B676" s="158">
        <v>46274</v>
      </c>
      <c r="C676" t="s">
        <v>3121</v>
      </c>
      <c r="E676" t="s">
        <v>3070</v>
      </c>
      <c r="F676">
        <v>76.143114961723825</v>
      </c>
      <c r="G676" t="s">
        <v>43</v>
      </c>
    </row>
    <row r="677" spans="1:7">
      <c r="A677" t="s">
        <v>3068</v>
      </c>
      <c r="B677" s="158">
        <v>46274</v>
      </c>
      <c r="C677" t="s">
        <v>3097</v>
      </c>
      <c r="E677" t="s">
        <v>3070</v>
      </c>
      <c r="F677">
        <v>1861.494623405262</v>
      </c>
      <c r="G677" t="s">
        <v>43</v>
      </c>
    </row>
    <row r="678" spans="1:7">
      <c r="A678" t="s">
        <v>3068</v>
      </c>
      <c r="B678" s="158">
        <v>46274</v>
      </c>
      <c r="C678" t="s">
        <v>3097</v>
      </c>
      <c r="E678" t="s">
        <v>3070</v>
      </c>
      <c r="F678">
        <v>1894.4668245098021</v>
      </c>
      <c r="G678" t="s">
        <v>43</v>
      </c>
    </row>
    <row r="679" spans="1:7">
      <c r="A679" t="s">
        <v>3068</v>
      </c>
      <c r="B679" s="158">
        <v>46274</v>
      </c>
      <c r="C679" t="s">
        <v>3097</v>
      </c>
      <c r="E679" t="s">
        <v>3070</v>
      </c>
      <c r="F679">
        <v>2019.380244803993</v>
      </c>
      <c r="G679" t="s">
        <v>43</v>
      </c>
    </row>
    <row r="680" spans="1:7">
      <c r="A680" t="s">
        <v>3068</v>
      </c>
      <c r="B680" s="158">
        <v>46274</v>
      </c>
      <c r="C680" t="s">
        <v>3097</v>
      </c>
      <c r="E680" t="s">
        <v>3070</v>
      </c>
      <c r="F680">
        <v>1212.9292503876929</v>
      </c>
      <c r="G680" t="s">
        <v>43</v>
      </c>
    </row>
    <row r="681" spans="1:7">
      <c r="A681" t="s">
        <v>3068</v>
      </c>
      <c r="B681" s="158">
        <v>46274</v>
      </c>
      <c r="C681" t="s">
        <v>3169</v>
      </c>
      <c r="E681" t="s">
        <v>3070</v>
      </c>
      <c r="F681">
        <v>927.83073843549937</v>
      </c>
      <c r="G681" t="s">
        <v>43</v>
      </c>
    </row>
    <row r="682" spans="1:7">
      <c r="A682" t="s">
        <v>3068</v>
      </c>
      <c r="B682" s="158">
        <v>46274</v>
      </c>
      <c r="C682" t="s">
        <v>3169</v>
      </c>
      <c r="E682" t="s">
        <v>3070</v>
      </c>
      <c r="F682">
        <v>888.67574622435495</v>
      </c>
      <c r="G682" t="s">
        <v>43</v>
      </c>
    </row>
    <row r="683" spans="1:7">
      <c r="A683" t="s">
        <v>3068</v>
      </c>
      <c r="B683" s="158">
        <v>46274</v>
      </c>
      <c r="C683" t="s">
        <v>3169</v>
      </c>
      <c r="E683" t="s">
        <v>3070</v>
      </c>
      <c r="F683">
        <v>862.0926169619197</v>
      </c>
      <c r="G683" t="s">
        <v>43</v>
      </c>
    </row>
    <row r="684" spans="1:7">
      <c r="A684" t="s">
        <v>3068</v>
      </c>
      <c r="B684" s="158">
        <v>46274</v>
      </c>
      <c r="C684" t="s">
        <v>3169</v>
      </c>
      <c r="E684" t="s">
        <v>3070</v>
      </c>
      <c r="F684">
        <v>1165.080601905938</v>
      </c>
      <c r="G684" t="s">
        <v>43</v>
      </c>
    </row>
    <row r="685" spans="1:7">
      <c r="A685" t="s">
        <v>3068</v>
      </c>
      <c r="B685" s="158">
        <v>46274</v>
      </c>
      <c r="C685" t="s">
        <v>3169</v>
      </c>
      <c r="E685" t="s">
        <v>3070</v>
      </c>
      <c r="F685">
        <v>1513.2494491091929</v>
      </c>
      <c r="G685" t="s">
        <v>43</v>
      </c>
    </row>
    <row r="686" spans="1:7">
      <c r="A686" t="s">
        <v>3068</v>
      </c>
      <c r="B686" s="158">
        <v>46274</v>
      </c>
      <c r="C686" t="s">
        <v>3078</v>
      </c>
      <c r="E686" t="s">
        <v>3070</v>
      </c>
      <c r="F686">
        <v>267.54797649616381</v>
      </c>
      <c r="G686" t="s">
        <v>43</v>
      </c>
    </row>
    <row r="687" spans="1:7">
      <c r="A687" t="s">
        <v>3068</v>
      </c>
      <c r="B687" s="158">
        <v>46274</v>
      </c>
      <c r="C687" t="s">
        <v>3078</v>
      </c>
      <c r="E687" t="s">
        <v>3070</v>
      </c>
      <c r="F687">
        <v>2205.3229364797298</v>
      </c>
      <c r="G687" t="s">
        <v>43</v>
      </c>
    </row>
    <row r="688" spans="1:7">
      <c r="A688" t="s">
        <v>3068</v>
      </c>
      <c r="B688" s="158">
        <v>46274</v>
      </c>
      <c r="C688" t="s">
        <v>3078</v>
      </c>
      <c r="E688" t="s">
        <v>3070</v>
      </c>
      <c r="F688">
        <v>1493.8354307017289</v>
      </c>
      <c r="G688" t="s">
        <v>43</v>
      </c>
    </row>
    <row r="689" spans="1:7">
      <c r="A689" t="s">
        <v>3068</v>
      </c>
      <c r="B689" s="158">
        <v>46274</v>
      </c>
      <c r="C689" t="s">
        <v>3078</v>
      </c>
      <c r="E689" t="s">
        <v>3070</v>
      </c>
      <c r="F689">
        <v>1054.8462371360511</v>
      </c>
      <c r="G689" t="s">
        <v>43</v>
      </c>
    </row>
    <row r="690" spans="1:7">
      <c r="A690" t="s">
        <v>3068</v>
      </c>
      <c r="B690" s="158">
        <v>46274</v>
      </c>
      <c r="C690" t="s">
        <v>3082</v>
      </c>
      <c r="E690" t="s">
        <v>3070</v>
      </c>
      <c r="F690">
        <v>5257.8246537532104</v>
      </c>
      <c r="G690" t="s">
        <v>43</v>
      </c>
    </row>
    <row r="691" spans="1:7">
      <c r="A691" t="s">
        <v>3068</v>
      </c>
      <c r="B691" s="158">
        <v>46274</v>
      </c>
      <c r="C691" t="s">
        <v>3082</v>
      </c>
      <c r="E691" t="s">
        <v>3070</v>
      </c>
      <c r="F691">
        <v>1669.2373022409161</v>
      </c>
      <c r="G691" t="s">
        <v>43</v>
      </c>
    </row>
    <row r="692" spans="1:7">
      <c r="A692" t="s">
        <v>3068</v>
      </c>
      <c r="B692" s="158">
        <v>46274</v>
      </c>
      <c r="C692" t="s">
        <v>3122</v>
      </c>
      <c r="E692" t="s">
        <v>3070</v>
      </c>
      <c r="F692">
        <v>13092.70258176606</v>
      </c>
      <c r="G692" t="s">
        <v>43</v>
      </c>
    </row>
    <row r="693" spans="1:7">
      <c r="A693" t="s">
        <v>3068</v>
      </c>
      <c r="B693" s="158">
        <v>46274</v>
      </c>
      <c r="C693" t="s">
        <v>3082</v>
      </c>
      <c r="E693" t="s">
        <v>3070</v>
      </c>
      <c r="F693">
        <v>342.4459860852221</v>
      </c>
      <c r="G693" t="s">
        <v>43</v>
      </c>
    </row>
    <row r="694" spans="1:7">
      <c r="A694" t="s">
        <v>3068</v>
      </c>
      <c r="B694" s="158">
        <v>46274</v>
      </c>
      <c r="C694" t="s">
        <v>3082</v>
      </c>
      <c r="E694" t="s">
        <v>3070</v>
      </c>
      <c r="F694">
        <v>342.8059408008121</v>
      </c>
      <c r="G694" t="s">
        <v>43</v>
      </c>
    </row>
    <row r="695" spans="1:7">
      <c r="A695" t="s">
        <v>3068</v>
      </c>
      <c r="B695" s="158">
        <v>46274</v>
      </c>
      <c r="C695" t="s">
        <v>3097</v>
      </c>
      <c r="E695" t="s">
        <v>3070</v>
      </c>
      <c r="F695">
        <v>916.04675379302353</v>
      </c>
      <c r="G695" t="s">
        <v>43</v>
      </c>
    </row>
    <row r="696" spans="1:7">
      <c r="A696" t="s">
        <v>3068</v>
      </c>
      <c r="B696" s="158">
        <v>46274</v>
      </c>
      <c r="C696" t="s">
        <v>3072</v>
      </c>
      <c r="E696" t="s">
        <v>3070</v>
      </c>
      <c r="F696">
        <v>835.17418372860266</v>
      </c>
      <c r="G696" t="s">
        <v>43</v>
      </c>
    </row>
    <row r="697" spans="1:7">
      <c r="A697" t="s">
        <v>3068</v>
      </c>
      <c r="B697" s="158">
        <v>46274</v>
      </c>
      <c r="C697" t="s">
        <v>3072</v>
      </c>
      <c r="E697" t="s">
        <v>3070</v>
      </c>
      <c r="F697">
        <v>423.25679138721898</v>
      </c>
      <c r="G697" t="s">
        <v>43</v>
      </c>
    </row>
    <row r="698" spans="1:7">
      <c r="A698" t="s">
        <v>3068</v>
      </c>
      <c r="B698" s="158">
        <v>46274</v>
      </c>
      <c r="C698" t="s">
        <v>3072</v>
      </c>
      <c r="E698" t="s">
        <v>3070</v>
      </c>
      <c r="F698">
        <v>860.97026366518548</v>
      </c>
      <c r="G698" t="s">
        <v>43</v>
      </c>
    </row>
    <row r="699" spans="1:7">
      <c r="A699" t="s">
        <v>3068</v>
      </c>
      <c r="B699" s="158">
        <v>46274</v>
      </c>
      <c r="C699" t="s">
        <v>3072</v>
      </c>
      <c r="E699" t="s">
        <v>3070</v>
      </c>
      <c r="F699">
        <v>605.8011345823179</v>
      </c>
      <c r="G699" t="s">
        <v>43</v>
      </c>
    </row>
    <row r="700" spans="1:7">
      <c r="A700" t="s">
        <v>3068</v>
      </c>
      <c r="B700" s="158">
        <v>46274</v>
      </c>
      <c r="C700" t="s">
        <v>3072</v>
      </c>
      <c r="E700" t="s">
        <v>3070</v>
      </c>
      <c r="F700">
        <v>93.974691811599769</v>
      </c>
      <c r="G700" t="s">
        <v>43</v>
      </c>
    </row>
    <row r="701" spans="1:7">
      <c r="A701" t="s">
        <v>3068</v>
      </c>
      <c r="B701" s="158">
        <v>46274</v>
      </c>
      <c r="C701" t="s">
        <v>3072</v>
      </c>
      <c r="E701" t="s">
        <v>3070</v>
      </c>
      <c r="F701">
        <v>758.26864255301189</v>
      </c>
      <c r="G701" t="s">
        <v>43</v>
      </c>
    </row>
    <row r="702" spans="1:7">
      <c r="A702" t="s">
        <v>3068</v>
      </c>
      <c r="B702" s="158">
        <v>46274</v>
      </c>
      <c r="C702" t="s">
        <v>3072</v>
      </c>
      <c r="E702" t="s">
        <v>3070</v>
      </c>
      <c r="F702">
        <v>1248.626434683327</v>
      </c>
      <c r="G702" t="s">
        <v>43</v>
      </c>
    </row>
    <row r="703" spans="1:7">
      <c r="A703" t="s">
        <v>3068</v>
      </c>
      <c r="B703" s="158">
        <v>46274</v>
      </c>
      <c r="C703" t="s">
        <v>3072</v>
      </c>
      <c r="E703" t="s">
        <v>3070</v>
      </c>
      <c r="F703">
        <v>1216.3388118477919</v>
      </c>
      <c r="G703" t="s">
        <v>43</v>
      </c>
    </row>
    <row r="704" spans="1:7">
      <c r="A704" t="s">
        <v>3068</v>
      </c>
      <c r="B704" s="158">
        <v>46274</v>
      </c>
      <c r="C704" t="s">
        <v>3072</v>
      </c>
      <c r="E704" t="s">
        <v>3070</v>
      </c>
      <c r="F704">
        <v>691.76478103901172</v>
      </c>
      <c r="G704" t="s">
        <v>43</v>
      </c>
    </row>
    <row r="705" spans="1:7">
      <c r="A705" t="s">
        <v>3068</v>
      </c>
      <c r="B705" s="158">
        <v>46274</v>
      </c>
      <c r="C705" t="s">
        <v>3081</v>
      </c>
      <c r="E705" t="s">
        <v>3070</v>
      </c>
      <c r="F705">
        <v>452.04147205498163</v>
      </c>
      <c r="G705" t="s">
        <v>43</v>
      </c>
    </row>
    <row r="706" spans="1:7">
      <c r="A706" t="s">
        <v>3068</v>
      </c>
      <c r="B706" s="158">
        <v>46274</v>
      </c>
      <c r="C706" t="s">
        <v>3173</v>
      </c>
      <c r="E706" t="s">
        <v>3070</v>
      </c>
      <c r="F706">
        <v>1032.455121714702</v>
      </c>
      <c r="G706" t="s">
        <v>43</v>
      </c>
    </row>
    <row r="707" spans="1:7">
      <c r="A707" t="s">
        <v>3068</v>
      </c>
      <c r="B707" s="158">
        <v>46274</v>
      </c>
      <c r="C707" t="s">
        <v>3082</v>
      </c>
      <c r="E707" t="s">
        <v>3070</v>
      </c>
      <c r="F707">
        <v>287.68259572713578</v>
      </c>
      <c r="G707" t="s">
        <v>43</v>
      </c>
    </row>
    <row r="708" spans="1:7">
      <c r="A708" t="s">
        <v>3068</v>
      </c>
      <c r="B708" s="158">
        <v>46274</v>
      </c>
      <c r="C708" t="s">
        <v>3081</v>
      </c>
      <c r="E708" t="s">
        <v>3070</v>
      </c>
      <c r="F708">
        <v>147.03191068176241</v>
      </c>
      <c r="G708" t="s">
        <v>43</v>
      </c>
    </row>
    <row r="709" spans="1:7">
      <c r="A709" t="s">
        <v>3068</v>
      </c>
      <c r="B709" s="158">
        <v>46274</v>
      </c>
      <c r="C709" t="s">
        <v>3081</v>
      </c>
      <c r="E709" t="s">
        <v>3070</v>
      </c>
      <c r="F709">
        <v>468.17105172858282</v>
      </c>
      <c r="G709" t="s">
        <v>43</v>
      </c>
    </row>
    <row r="710" spans="1:7">
      <c r="A710" t="s">
        <v>3068</v>
      </c>
      <c r="B710" s="158">
        <v>46274</v>
      </c>
      <c r="C710" t="s">
        <v>3082</v>
      </c>
      <c r="E710" t="s">
        <v>3070</v>
      </c>
      <c r="F710">
        <v>1307.621343067658</v>
      </c>
      <c r="G710" t="s">
        <v>43</v>
      </c>
    </row>
    <row r="711" spans="1:7">
      <c r="A711" t="s">
        <v>3068</v>
      </c>
      <c r="B711" s="158">
        <v>46274</v>
      </c>
      <c r="C711" t="s">
        <v>3082</v>
      </c>
      <c r="E711" t="s">
        <v>3070</v>
      </c>
      <c r="F711">
        <v>1765.3345638783981</v>
      </c>
      <c r="G711" t="s">
        <v>43</v>
      </c>
    </row>
    <row r="712" spans="1:7">
      <c r="A712" t="s">
        <v>3068</v>
      </c>
      <c r="B712" s="158">
        <v>46274</v>
      </c>
      <c r="C712" t="s">
        <v>3082</v>
      </c>
      <c r="E712" t="s">
        <v>3070</v>
      </c>
      <c r="F712">
        <v>951.50070764331213</v>
      </c>
      <c r="G712" t="s">
        <v>43</v>
      </c>
    </row>
    <row r="713" spans="1:7">
      <c r="A713" t="s">
        <v>3068</v>
      </c>
      <c r="B713" s="158">
        <v>46274</v>
      </c>
      <c r="C713" t="s">
        <v>3173</v>
      </c>
      <c r="E713" t="s">
        <v>3070</v>
      </c>
      <c r="F713">
        <v>1024.1389084346561</v>
      </c>
      <c r="G713" t="s">
        <v>43</v>
      </c>
    </row>
    <row r="714" spans="1:7">
      <c r="A714" t="s">
        <v>3068</v>
      </c>
      <c r="B714" s="158">
        <v>46274</v>
      </c>
      <c r="C714" t="s">
        <v>3173</v>
      </c>
      <c r="E714" t="s">
        <v>3070</v>
      </c>
      <c r="F714">
        <v>129.28252856306059</v>
      </c>
      <c r="G714" t="s">
        <v>43</v>
      </c>
    </row>
    <row r="715" spans="1:7">
      <c r="A715" t="s">
        <v>3068</v>
      </c>
      <c r="B715" s="158">
        <v>46274</v>
      </c>
      <c r="C715" t="s">
        <v>3173</v>
      </c>
      <c r="E715" t="s">
        <v>3070</v>
      </c>
      <c r="F715">
        <v>34.372095587368683</v>
      </c>
      <c r="G715" t="s">
        <v>43</v>
      </c>
    </row>
    <row r="716" spans="1:7">
      <c r="A716" t="s">
        <v>3068</v>
      </c>
      <c r="B716" s="158">
        <v>46274</v>
      </c>
      <c r="C716" t="s">
        <v>3173</v>
      </c>
      <c r="E716" t="s">
        <v>3070</v>
      </c>
      <c r="F716">
        <v>615.49718430519124</v>
      </c>
      <c r="G716" t="s">
        <v>43</v>
      </c>
    </row>
    <row r="717" spans="1:7">
      <c r="A717" t="s">
        <v>3068</v>
      </c>
      <c r="B717" s="158">
        <v>46274</v>
      </c>
      <c r="C717" t="s">
        <v>3082</v>
      </c>
      <c r="E717" t="s">
        <v>3070</v>
      </c>
      <c r="F717">
        <v>131.39953441333449</v>
      </c>
      <c r="G717" t="s">
        <v>43</v>
      </c>
    </row>
    <row r="718" spans="1:7">
      <c r="A718" t="s">
        <v>3068</v>
      </c>
      <c r="B718" s="158">
        <v>46274</v>
      </c>
      <c r="C718" t="s">
        <v>3082</v>
      </c>
      <c r="E718" t="s">
        <v>3070</v>
      </c>
      <c r="F718">
        <v>78.734188995806562</v>
      </c>
      <c r="G718" t="s">
        <v>43</v>
      </c>
    </row>
    <row r="719" spans="1:7">
      <c r="A719" t="s">
        <v>3068</v>
      </c>
      <c r="B719" s="158">
        <v>46274</v>
      </c>
      <c r="C719" t="s">
        <v>3173</v>
      </c>
      <c r="E719" t="s">
        <v>3070</v>
      </c>
      <c r="F719">
        <v>284.87864304323739</v>
      </c>
      <c r="G719" t="s">
        <v>43</v>
      </c>
    </row>
    <row r="720" spans="1:7">
      <c r="A720" t="s">
        <v>3068</v>
      </c>
      <c r="B720" s="158">
        <v>46274</v>
      </c>
      <c r="C720" t="s">
        <v>3173</v>
      </c>
      <c r="E720" t="s">
        <v>3070</v>
      </c>
      <c r="F720">
        <v>651.57175838485273</v>
      </c>
      <c r="G720" t="s">
        <v>43</v>
      </c>
    </row>
    <row r="721" spans="1:7">
      <c r="A721" t="s">
        <v>3068</v>
      </c>
      <c r="B721" s="158">
        <v>46274</v>
      </c>
      <c r="C721" t="s">
        <v>3082</v>
      </c>
      <c r="E721" t="s">
        <v>3070</v>
      </c>
      <c r="F721">
        <v>112.4573364385042</v>
      </c>
      <c r="G721" t="s">
        <v>43</v>
      </c>
    </row>
    <row r="722" spans="1:7">
      <c r="A722" t="s">
        <v>3068</v>
      </c>
      <c r="B722" s="158">
        <v>46274</v>
      </c>
      <c r="C722" t="s">
        <v>3173</v>
      </c>
      <c r="E722" t="s">
        <v>3070</v>
      </c>
      <c r="F722">
        <v>643.38735260118847</v>
      </c>
      <c r="G722" t="s">
        <v>43</v>
      </c>
    </row>
    <row r="723" spans="1:7">
      <c r="A723" t="s">
        <v>3068</v>
      </c>
      <c r="B723" s="158">
        <v>46274</v>
      </c>
      <c r="C723" t="s">
        <v>3082</v>
      </c>
      <c r="E723" t="s">
        <v>3070</v>
      </c>
      <c r="F723">
        <v>8143.655578524611</v>
      </c>
      <c r="G723" t="s">
        <v>43</v>
      </c>
    </row>
    <row r="724" spans="1:7">
      <c r="A724" t="s">
        <v>3068</v>
      </c>
      <c r="B724" s="158">
        <v>46274</v>
      </c>
      <c r="C724" t="s">
        <v>3082</v>
      </c>
      <c r="E724" t="s">
        <v>3070</v>
      </c>
      <c r="F724">
        <v>708.19545667612692</v>
      </c>
      <c r="G724" t="s">
        <v>43</v>
      </c>
    </row>
    <row r="725" spans="1:7">
      <c r="A725" t="s">
        <v>3068</v>
      </c>
      <c r="B725" s="158">
        <v>46274</v>
      </c>
      <c r="C725" t="s">
        <v>3082</v>
      </c>
      <c r="E725" t="s">
        <v>3070</v>
      </c>
      <c r="F725">
        <v>672.67326124335523</v>
      </c>
      <c r="G725" t="s">
        <v>43</v>
      </c>
    </row>
    <row r="726" spans="1:7">
      <c r="A726" t="s">
        <v>3068</v>
      </c>
      <c r="B726" s="158">
        <v>46274</v>
      </c>
      <c r="C726" t="s">
        <v>3089</v>
      </c>
      <c r="E726" t="s">
        <v>3070</v>
      </c>
      <c r="F726">
        <v>436.42695543670561</v>
      </c>
      <c r="G726" t="s">
        <v>43</v>
      </c>
    </row>
    <row r="727" spans="1:7">
      <c r="A727" t="s">
        <v>3068</v>
      </c>
      <c r="B727" s="158">
        <v>46274</v>
      </c>
      <c r="C727" t="s">
        <v>3089</v>
      </c>
      <c r="D727" t="s">
        <v>3036</v>
      </c>
      <c r="E727" t="s">
        <v>3070</v>
      </c>
      <c r="F727">
        <v>585.18902144341337</v>
      </c>
      <c r="G727" t="s">
        <v>43</v>
      </c>
    </row>
    <row r="728" spans="1:7">
      <c r="A728" t="s">
        <v>3068</v>
      </c>
      <c r="B728" s="158">
        <v>46274</v>
      </c>
      <c r="C728" t="s">
        <v>3089</v>
      </c>
      <c r="D728" t="s">
        <v>3036</v>
      </c>
      <c r="E728" t="s">
        <v>3070</v>
      </c>
      <c r="F728">
        <v>698.67030221759342</v>
      </c>
      <c r="G728" t="s">
        <v>43</v>
      </c>
    </row>
    <row r="729" spans="1:7">
      <c r="A729" t="s">
        <v>3068</v>
      </c>
      <c r="B729" s="158">
        <v>46274</v>
      </c>
      <c r="C729" t="s">
        <v>3089</v>
      </c>
      <c r="D729" t="s">
        <v>3036</v>
      </c>
      <c r="E729" t="s">
        <v>3070</v>
      </c>
      <c r="F729">
        <v>760.71843995770905</v>
      </c>
      <c r="G729" t="s">
        <v>43</v>
      </c>
    </row>
    <row r="730" spans="1:7">
      <c r="A730" t="s">
        <v>3068</v>
      </c>
      <c r="B730" s="158">
        <v>46274</v>
      </c>
      <c r="C730" t="s">
        <v>3144</v>
      </c>
      <c r="E730" t="s">
        <v>3070</v>
      </c>
      <c r="F730">
        <v>484.13959659729147</v>
      </c>
      <c r="G730" t="s">
        <v>43</v>
      </c>
    </row>
    <row r="731" spans="1:7">
      <c r="A731" t="s">
        <v>3068</v>
      </c>
      <c r="B731" s="158">
        <v>46274</v>
      </c>
      <c r="C731" t="s">
        <v>3144</v>
      </c>
      <c r="E731" t="s">
        <v>3070</v>
      </c>
      <c r="F731">
        <v>1131.5133927813731</v>
      </c>
      <c r="G731" t="s">
        <v>43</v>
      </c>
    </row>
    <row r="732" spans="1:7">
      <c r="A732" t="s">
        <v>3068</v>
      </c>
      <c r="B732" s="158">
        <v>46274</v>
      </c>
      <c r="C732" t="s">
        <v>3128</v>
      </c>
      <c r="D732" t="s">
        <v>3036</v>
      </c>
      <c r="E732" t="s">
        <v>3070</v>
      </c>
      <c r="F732">
        <v>235.33020210481479</v>
      </c>
      <c r="G732" t="s">
        <v>43</v>
      </c>
    </row>
    <row r="733" spans="1:7">
      <c r="A733" t="s">
        <v>3068</v>
      </c>
      <c r="B733" s="158">
        <v>46274</v>
      </c>
      <c r="C733" t="s">
        <v>3109</v>
      </c>
      <c r="D733" t="s">
        <v>3036</v>
      </c>
      <c r="E733" t="s">
        <v>3070</v>
      </c>
      <c r="F733">
        <v>1230.9492189553571</v>
      </c>
      <c r="G733" t="s">
        <v>43</v>
      </c>
    </row>
    <row r="734" spans="1:7">
      <c r="A734" t="s">
        <v>3068</v>
      </c>
      <c r="B734" s="158">
        <v>46274</v>
      </c>
      <c r="C734" t="s">
        <v>3128</v>
      </c>
      <c r="D734" t="s">
        <v>3036</v>
      </c>
      <c r="E734" t="s">
        <v>3070</v>
      </c>
      <c r="F734">
        <v>5152.1891238037497</v>
      </c>
      <c r="G734" t="s">
        <v>43</v>
      </c>
    </row>
    <row r="735" spans="1:7">
      <c r="A735" t="s">
        <v>3068</v>
      </c>
      <c r="B735" s="158">
        <v>46274</v>
      </c>
      <c r="C735" t="s">
        <v>3128</v>
      </c>
      <c r="D735" t="s">
        <v>3036</v>
      </c>
      <c r="E735" t="s">
        <v>3070</v>
      </c>
      <c r="F735">
        <v>3793.8914310322139</v>
      </c>
      <c r="G735" t="s">
        <v>43</v>
      </c>
    </row>
    <row r="736" spans="1:7">
      <c r="A736" t="s">
        <v>3068</v>
      </c>
      <c r="B736" s="158">
        <v>46274</v>
      </c>
      <c r="C736" t="s">
        <v>3122</v>
      </c>
      <c r="D736" t="s">
        <v>3036</v>
      </c>
      <c r="E736" t="s">
        <v>3070</v>
      </c>
      <c r="F736">
        <v>4989.0696416078144</v>
      </c>
      <c r="G736" t="s">
        <v>43</v>
      </c>
    </row>
    <row r="737" spans="1:7">
      <c r="A737" t="s">
        <v>3068</v>
      </c>
      <c r="B737" s="158">
        <v>46274</v>
      </c>
      <c r="C737" t="s">
        <v>3121</v>
      </c>
      <c r="D737" t="s">
        <v>3036</v>
      </c>
      <c r="E737" t="s">
        <v>3070</v>
      </c>
      <c r="F737">
        <v>3667.5352976180661</v>
      </c>
      <c r="G737" t="s">
        <v>43</v>
      </c>
    </row>
    <row r="738" spans="1:7">
      <c r="A738" t="s">
        <v>3068</v>
      </c>
      <c r="B738" s="158">
        <v>46274</v>
      </c>
      <c r="C738" t="s">
        <v>3121</v>
      </c>
      <c r="D738" t="s">
        <v>3036</v>
      </c>
      <c r="E738" t="s">
        <v>3070</v>
      </c>
      <c r="F738">
        <v>4865.4768583679106</v>
      </c>
      <c r="G738" t="s">
        <v>43</v>
      </c>
    </row>
    <row r="739" spans="1:7">
      <c r="A739" t="s">
        <v>3068</v>
      </c>
      <c r="B739" s="158">
        <v>46274</v>
      </c>
      <c r="C739" t="s">
        <v>3144</v>
      </c>
      <c r="E739" t="s">
        <v>3070</v>
      </c>
      <c r="F739">
        <v>662.94304563617334</v>
      </c>
      <c r="G739" t="s">
        <v>43</v>
      </c>
    </row>
    <row r="740" spans="1:7">
      <c r="A740" t="s">
        <v>3068</v>
      </c>
      <c r="B740" s="158">
        <v>46274</v>
      </c>
      <c r="C740" t="s">
        <v>3144</v>
      </c>
      <c r="E740" t="s">
        <v>3070</v>
      </c>
      <c r="F740">
        <v>627.29385703585285</v>
      </c>
      <c r="G740" t="s">
        <v>43</v>
      </c>
    </row>
    <row r="741" spans="1:7">
      <c r="A741" t="s">
        <v>3068</v>
      </c>
      <c r="B741" s="158">
        <v>46274</v>
      </c>
      <c r="C741" t="s">
        <v>3129</v>
      </c>
      <c r="D741" t="s">
        <v>3037</v>
      </c>
      <c r="E741" t="s">
        <v>3070</v>
      </c>
      <c r="F741">
        <v>256.56282696017303</v>
      </c>
      <c r="G741" t="s">
        <v>43</v>
      </c>
    </row>
    <row r="742" spans="1:7">
      <c r="A742" t="s">
        <v>3068</v>
      </c>
      <c r="B742" s="158">
        <v>46274</v>
      </c>
      <c r="C742" t="s">
        <v>3129</v>
      </c>
      <c r="D742" t="s">
        <v>3037</v>
      </c>
      <c r="E742" t="s">
        <v>3070</v>
      </c>
      <c r="F742">
        <v>12579.219936793859</v>
      </c>
      <c r="G742" t="s">
        <v>43</v>
      </c>
    </row>
    <row r="743" spans="1:7">
      <c r="A743" t="s">
        <v>3068</v>
      </c>
      <c r="B743" s="158">
        <v>46274</v>
      </c>
      <c r="C743" t="s">
        <v>3129</v>
      </c>
      <c r="D743" t="s">
        <v>3037</v>
      </c>
      <c r="E743" t="s">
        <v>3070</v>
      </c>
      <c r="F743">
        <v>11600.878216423989</v>
      </c>
      <c r="G743" t="s">
        <v>43</v>
      </c>
    </row>
    <row r="744" spans="1:7">
      <c r="A744" t="s">
        <v>3068</v>
      </c>
      <c r="B744" s="158">
        <v>46261</v>
      </c>
      <c r="C744" t="s">
        <v>3089</v>
      </c>
      <c r="E744" t="s">
        <v>3070</v>
      </c>
      <c r="F744">
        <v>1280.811764216312</v>
      </c>
      <c r="G744" t="s">
        <v>43</v>
      </c>
    </row>
    <row r="745" spans="1:7">
      <c r="A745" t="s">
        <v>3068</v>
      </c>
      <c r="B745" s="158">
        <v>46275</v>
      </c>
      <c r="C745" t="s">
        <v>3082</v>
      </c>
      <c r="E745" t="s">
        <v>3070</v>
      </c>
      <c r="F745">
        <v>308.84570768120471</v>
      </c>
      <c r="G745" t="s">
        <v>43</v>
      </c>
    </row>
    <row r="746" spans="1:7">
      <c r="A746" t="s">
        <v>3068</v>
      </c>
      <c r="B746" s="158">
        <v>46275</v>
      </c>
      <c r="C746" t="s">
        <v>3082</v>
      </c>
      <c r="E746" t="s">
        <v>3070</v>
      </c>
      <c r="F746">
        <v>856.57393502863124</v>
      </c>
      <c r="G746" t="s">
        <v>43</v>
      </c>
    </row>
    <row r="747" spans="1:7">
      <c r="A747" t="s">
        <v>3068</v>
      </c>
      <c r="B747" s="158">
        <v>46275</v>
      </c>
      <c r="C747" t="s">
        <v>3082</v>
      </c>
      <c r="E747" t="s">
        <v>3070</v>
      </c>
      <c r="F747">
        <v>1074.25898259785</v>
      </c>
      <c r="G747" t="s">
        <v>43</v>
      </c>
    </row>
    <row r="748" spans="1:7">
      <c r="A748" t="s">
        <v>3068</v>
      </c>
      <c r="B748" s="158">
        <v>46275</v>
      </c>
      <c r="C748" t="s">
        <v>3082</v>
      </c>
      <c r="E748" t="s">
        <v>3070</v>
      </c>
      <c r="F748">
        <v>621.38390755560249</v>
      </c>
      <c r="G748" t="s">
        <v>43</v>
      </c>
    </row>
    <row r="749" spans="1:7">
      <c r="A749" t="s">
        <v>3068</v>
      </c>
      <c r="B749" s="158">
        <v>46275</v>
      </c>
      <c r="C749" t="s">
        <v>3082</v>
      </c>
      <c r="E749" t="s">
        <v>3070</v>
      </c>
      <c r="F749">
        <v>1154.7678385034669</v>
      </c>
      <c r="G749" t="s">
        <v>43</v>
      </c>
    </row>
    <row r="750" spans="1:7">
      <c r="A750" t="s">
        <v>3068</v>
      </c>
      <c r="B750" s="158">
        <v>46275</v>
      </c>
      <c r="C750" t="s">
        <v>3082</v>
      </c>
      <c r="E750" t="s">
        <v>3070</v>
      </c>
      <c r="F750">
        <v>1381.024618688039</v>
      </c>
      <c r="G750" t="s">
        <v>43</v>
      </c>
    </row>
    <row r="751" spans="1:7">
      <c r="A751" t="s">
        <v>3068</v>
      </c>
      <c r="B751" s="158">
        <v>46275</v>
      </c>
      <c r="C751" t="s">
        <v>3122</v>
      </c>
      <c r="E751" t="s">
        <v>3070</v>
      </c>
      <c r="F751">
        <v>1117.5878891867319</v>
      </c>
      <c r="G751" t="s">
        <v>43</v>
      </c>
    </row>
    <row r="752" spans="1:7">
      <c r="A752" t="s">
        <v>3068</v>
      </c>
      <c r="B752" s="158">
        <v>46275</v>
      </c>
      <c r="C752" t="s">
        <v>3172</v>
      </c>
      <c r="E752" t="s">
        <v>3070</v>
      </c>
      <c r="F752">
        <v>378.0203035317827</v>
      </c>
      <c r="G752" t="s">
        <v>43</v>
      </c>
    </row>
    <row r="753" spans="1:7">
      <c r="A753" t="s">
        <v>3068</v>
      </c>
      <c r="B753" s="158">
        <v>46275</v>
      </c>
      <c r="C753" t="s">
        <v>3172</v>
      </c>
      <c r="E753" t="s">
        <v>3070</v>
      </c>
      <c r="F753">
        <v>172.35535784752571</v>
      </c>
      <c r="G753" t="s">
        <v>43</v>
      </c>
    </row>
    <row r="754" spans="1:7">
      <c r="A754" t="s">
        <v>3068</v>
      </c>
      <c r="B754" s="158">
        <v>46275</v>
      </c>
      <c r="C754" t="s">
        <v>3172</v>
      </c>
      <c r="E754" t="s">
        <v>3070</v>
      </c>
      <c r="F754">
        <v>480.25195018085651</v>
      </c>
      <c r="G754" t="s">
        <v>43</v>
      </c>
    </row>
    <row r="755" spans="1:7">
      <c r="A755" t="s">
        <v>3068</v>
      </c>
      <c r="B755" s="158">
        <v>46275</v>
      </c>
      <c r="C755" t="s">
        <v>3172</v>
      </c>
      <c r="E755" t="s">
        <v>3070</v>
      </c>
      <c r="F755">
        <v>262.40962914517149</v>
      </c>
      <c r="G755" t="s">
        <v>43</v>
      </c>
    </row>
    <row r="756" spans="1:7">
      <c r="A756" t="s">
        <v>3068</v>
      </c>
      <c r="B756" s="158">
        <v>46275</v>
      </c>
      <c r="C756" t="s">
        <v>3172</v>
      </c>
      <c r="E756" t="s">
        <v>3070</v>
      </c>
      <c r="F756">
        <v>244.30335087608549</v>
      </c>
      <c r="G756" t="s">
        <v>43</v>
      </c>
    </row>
    <row r="757" spans="1:7">
      <c r="A757" t="s">
        <v>3068</v>
      </c>
      <c r="B757" s="158">
        <v>46275</v>
      </c>
      <c r="C757" t="s">
        <v>3172</v>
      </c>
      <c r="E757" t="s">
        <v>3070</v>
      </c>
      <c r="F757">
        <v>187.5716022243723</v>
      </c>
      <c r="G757" t="s">
        <v>43</v>
      </c>
    </row>
    <row r="758" spans="1:7">
      <c r="A758" t="s">
        <v>3068</v>
      </c>
      <c r="B758" s="158">
        <v>46275</v>
      </c>
      <c r="C758" t="s">
        <v>3172</v>
      </c>
      <c r="E758" t="s">
        <v>3070</v>
      </c>
      <c r="F758">
        <v>206.00827950960959</v>
      </c>
      <c r="G758" t="s">
        <v>43</v>
      </c>
    </row>
    <row r="759" spans="1:7">
      <c r="A759" t="s">
        <v>3068</v>
      </c>
      <c r="B759" s="158">
        <v>46275</v>
      </c>
      <c r="C759" t="s">
        <v>3122</v>
      </c>
      <c r="E759" t="s">
        <v>3070</v>
      </c>
      <c r="F759">
        <v>1234.638467285462</v>
      </c>
      <c r="G759" t="s">
        <v>43</v>
      </c>
    </row>
    <row r="760" spans="1:7">
      <c r="A760" t="s">
        <v>3068</v>
      </c>
      <c r="B760" s="158">
        <v>46275</v>
      </c>
      <c r="C760" t="s">
        <v>3122</v>
      </c>
      <c r="E760" t="s">
        <v>3070</v>
      </c>
      <c r="F760">
        <v>1935.6251479871571</v>
      </c>
      <c r="G760" t="s">
        <v>43</v>
      </c>
    </row>
    <row r="761" spans="1:7">
      <c r="A761" t="s">
        <v>3068</v>
      </c>
      <c r="B761" s="158">
        <v>46275</v>
      </c>
      <c r="C761" t="s">
        <v>3122</v>
      </c>
      <c r="E761" t="s">
        <v>3070</v>
      </c>
      <c r="F761">
        <v>2176.3941566677531</v>
      </c>
      <c r="G761" t="s">
        <v>43</v>
      </c>
    </row>
    <row r="762" spans="1:7">
      <c r="A762" t="s">
        <v>3068</v>
      </c>
      <c r="B762" s="158">
        <v>46275</v>
      </c>
      <c r="C762" t="s">
        <v>3174</v>
      </c>
      <c r="E762" t="s">
        <v>3070</v>
      </c>
      <c r="F762">
        <v>935.62558506306959</v>
      </c>
      <c r="G762" t="s">
        <v>43</v>
      </c>
    </row>
    <row r="763" spans="1:7">
      <c r="A763" t="s">
        <v>3068</v>
      </c>
      <c r="B763" s="158">
        <v>46275</v>
      </c>
      <c r="C763" t="s">
        <v>3122</v>
      </c>
      <c r="E763" t="s">
        <v>3070</v>
      </c>
      <c r="F763">
        <v>1588.0426317252791</v>
      </c>
      <c r="G763" t="s">
        <v>43</v>
      </c>
    </row>
    <row r="764" spans="1:7">
      <c r="A764" t="s">
        <v>3068</v>
      </c>
      <c r="B764" s="158">
        <v>46275</v>
      </c>
      <c r="C764" t="s">
        <v>3122</v>
      </c>
      <c r="E764" t="s">
        <v>3070</v>
      </c>
      <c r="F764">
        <v>2116.6963847812149</v>
      </c>
      <c r="G764" t="s">
        <v>43</v>
      </c>
    </row>
    <row r="765" spans="1:7">
      <c r="A765" t="s">
        <v>3068</v>
      </c>
      <c r="B765" s="158">
        <v>46276</v>
      </c>
      <c r="C765" t="s">
        <v>3175</v>
      </c>
      <c r="E765" t="s">
        <v>3070</v>
      </c>
      <c r="F765">
        <v>5207.9462248191703</v>
      </c>
      <c r="G765" t="s">
        <v>43</v>
      </c>
    </row>
    <row r="766" spans="1:7">
      <c r="A766" t="s">
        <v>3068</v>
      </c>
      <c r="B766" s="158">
        <v>46276</v>
      </c>
      <c r="C766" t="s">
        <v>3092</v>
      </c>
      <c r="E766" t="s">
        <v>3070</v>
      </c>
      <c r="F766">
        <v>2038.650307229138</v>
      </c>
      <c r="G766" t="s">
        <v>43</v>
      </c>
    </row>
    <row r="767" spans="1:7">
      <c r="A767" t="s">
        <v>3068</v>
      </c>
      <c r="B767" s="158">
        <v>46276</v>
      </c>
      <c r="C767" t="s">
        <v>3174</v>
      </c>
      <c r="E767" t="s">
        <v>3070</v>
      </c>
      <c r="F767">
        <v>470.44739645533258</v>
      </c>
      <c r="G767" t="s">
        <v>43</v>
      </c>
    </row>
    <row r="768" spans="1:7">
      <c r="A768" t="s">
        <v>3068</v>
      </c>
      <c r="B768" s="158">
        <v>46276</v>
      </c>
      <c r="C768" t="s">
        <v>3122</v>
      </c>
      <c r="E768" t="s">
        <v>3070</v>
      </c>
      <c r="F768">
        <v>1741.6684397161009</v>
      </c>
      <c r="G768" t="s">
        <v>43</v>
      </c>
    </row>
    <row r="769" spans="1:7">
      <c r="A769" t="s">
        <v>3068</v>
      </c>
      <c r="B769" s="158">
        <v>46260</v>
      </c>
      <c r="C769" t="s">
        <v>3176</v>
      </c>
      <c r="E769" t="s">
        <v>3070</v>
      </c>
      <c r="F769">
        <v>2087.9043377269991</v>
      </c>
      <c r="G769" t="s">
        <v>43</v>
      </c>
    </row>
    <row r="770" spans="1:7">
      <c r="A770" t="s">
        <v>3068</v>
      </c>
      <c r="B770" s="158">
        <v>46276</v>
      </c>
      <c r="C770" t="s">
        <v>3122</v>
      </c>
      <c r="E770" t="s">
        <v>3070</v>
      </c>
      <c r="F770">
        <v>512.98592192935757</v>
      </c>
      <c r="G770" t="s">
        <v>43</v>
      </c>
    </row>
    <row r="771" spans="1:7">
      <c r="A771" t="s">
        <v>3068</v>
      </c>
      <c r="B771" s="158">
        <v>46276</v>
      </c>
      <c r="C771" t="s">
        <v>3174</v>
      </c>
      <c r="E771" t="s">
        <v>3070</v>
      </c>
      <c r="F771">
        <v>498.88599666510709</v>
      </c>
      <c r="G771" t="s">
        <v>43</v>
      </c>
    </row>
    <row r="772" spans="1:7">
      <c r="A772" t="s">
        <v>3068</v>
      </c>
      <c r="B772" s="158">
        <v>46276</v>
      </c>
      <c r="C772" t="s">
        <v>3090</v>
      </c>
      <c r="E772" t="s">
        <v>3070</v>
      </c>
      <c r="F772">
        <v>1323.2336685513151</v>
      </c>
      <c r="G772" t="s">
        <v>43</v>
      </c>
    </row>
    <row r="773" spans="1:7">
      <c r="A773" t="s">
        <v>3068</v>
      </c>
      <c r="B773" s="158">
        <v>46276</v>
      </c>
      <c r="C773" t="s">
        <v>3138</v>
      </c>
      <c r="E773" t="s">
        <v>3070</v>
      </c>
      <c r="F773">
        <v>2656.0865682763979</v>
      </c>
      <c r="G773" t="s">
        <v>43</v>
      </c>
    </row>
    <row r="774" spans="1:7">
      <c r="A774" t="s">
        <v>3068</v>
      </c>
      <c r="B774" s="158">
        <v>46276</v>
      </c>
      <c r="C774" t="s">
        <v>3116</v>
      </c>
      <c r="E774" t="s">
        <v>3070</v>
      </c>
      <c r="F774">
        <v>1943.0283521078529</v>
      </c>
      <c r="G774" t="s">
        <v>43</v>
      </c>
    </row>
    <row r="775" spans="1:7">
      <c r="A775" t="s">
        <v>3068</v>
      </c>
      <c r="B775" s="158">
        <v>46279</v>
      </c>
      <c r="C775" t="s">
        <v>3130</v>
      </c>
      <c r="E775" t="s">
        <v>3070</v>
      </c>
      <c r="F775">
        <v>578.10288848052733</v>
      </c>
      <c r="G775" t="s">
        <v>43</v>
      </c>
    </row>
    <row r="776" spans="1:7">
      <c r="A776" t="s">
        <v>3068</v>
      </c>
      <c r="B776" s="158">
        <v>46279</v>
      </c>
      <c r="C776" t="s">
        <v>3113</v>
      </c>
      <c r="E776" t="s">
        <v>3070</v>
      </c>
      <c r="F776">
        <v>2446.1874690481932</v>
      </c>
      <c r="G776" t="s">
        <v>43</v>
      </c>
    </row>
    <row r="777" spans="1:7">
      <c r="A777" t="s">
        <v>3068</v>
      </c>
      <c r="B777" s="158">
        <v>46279</v>
      </c>
      <c r="C777" t="s">
        <v>3171</v>
      </c>
      <c r="E777" t="s">
        <v>3070</v>
      </c>
      <c r="F777">
        <v>3656.1747930173301</v>
      </c>
      <c r="G777" t="s">
        <v>43</v>
      </c>
    </row>
    <row r="778" spans="1:7">
      <c r="A778" t="s">
        <v>3068</v>
      </c>
      <c r="B778" s="158">
        <v>46279</v>
      </c>
      <c r="C778" t="s">
        <v>3169</v>
      </c>
      <c r="E778" t="s">
        <v>3070</v>
      </c>
      <c r="F778">
        <v>124.8547458999092</v>
      </c>
      <c r="G778" t="s">
        <v>43</v>
      </c>
    </row>
    <row r="779" spans="1:7">
      <c r="A779" t="s">
        <v>3068</v>
      </c>
      <c r="B779" s="158">
        <v>46279</v>
      </c>
      <c r="C779" t="s">
        <v>3177</v>
      </c>
      <c r="E779" t="s">
        <v>3070</v>
      </c>
      <c r="F779">
        <v>3277.1622576670488</v>
      </c>
      <c r="G779" t="s">
        <v>43</v>
      </c>
    </row>
    <row r="780" spans="1:7">
      <c r="A780" t="s">
        <v>3068</v>
      </c>
      <c r="B780" s="158">
        <v>46279</v>
      </c>
      <c r="C780" t="s">
        <v>3145</v>
      </c>
      <c r="E780" t="s">
        <v>3070</v>
      </c>
      <c r="F780">
        <v>846.45208480581641</v>
      </c>
      <c r="G780" t="s">
        <v>43</v>
      </c>
    </row>
    <row r="781" spans="1:7">
      <c r="A781" t="s">
        <v>3068</v>
      </c>
      <c r="B781" s="158">
        <v>46279</v>
      </c>
      <c r="C781" t="s">
        <v>3177</v>
      </c>
      <c r="E781" t="s">
        <v>3070</v>
      </c>
      <c r="F781">
        <v>3197.81535333395</v>
      </c>
      <c r="G781" t="s">
        <v>43</v>
      </c>
    </row>
    <row r="782" spans="1:7">
      <c r="A782" t="s">
        <v>3068</v>
      </c>
      <c r="B782" s="158">
        <v>46279</v>
      </c>
      <c r="C782" t="s">
        <v>3145</v>
      </c>
      <c r="E782" t="s">
        <v>3070</v>
      </c>
      <c r="F782">
        <v>562.87491422420135</v>
      </c>
      <c r="G782" t="s">
        <v>43</v>
      </c>
    </row>
    <row r="783" spans="1:7">
      <c r="A783" t="s">
        <v>3068</v>
      </c>
      <c r="B783" s="158">
        <v>46279</v>
      </c>
      <c r="C783" t="s">
        <v>3100</v>
      </c>
      <c r="E783" t="s">
        <v>3070</v>
      </c>
      <c r="F783">
        <v>2735.2610196913588</v>
      </c>
      <c r="G783" t="s">
        <v>43</v>
      </c>
    </row>
    <row r="784" spans="1:7">
      <c r="A784" t="s">
        <v>3068</v>
      </c>
      <c r="B784" s="158">
        <v>46279</v>
      </c>
      <c r="C784" t="s">
        <v>3144</v>
      </c>
      <c r="E784" t="s">
        <v>3070</v>
      </c>
      <c r="F784">
        <v>191.99767338524541</v>
      </c>
      <c r="G784" t="s">
        <v>43</v>
      </c>
    </row>
    <row r="785" spans="1:7">
      <c r="A785" t="s">
        <v>3068</v>
      </c>
      <c r="B785" s="158">
        <v>46279</v>
      </c>
      <c r="C785" t="s">
        <v>3091</v>
      </c>
      <c r="E785" t="s">
        <v>3070</v>
      </c>
      <c r="F785">
        <v>1492.626933156047</v>
      </c>
      <c r="G785" t="s">
        <v>43</v>
      </c>
    </row>
    <row r="786" spans="1:7">
      <c r="A786" t="s">
        <v>3068</v>
      </c>
      <c r="B786" s="158">
        <v>46279</v>
      </c>
      <c r="C786" t="s">
        <v>3178</v>
      </c>
      <c r="E786" t="s">
        <v>3070</v>
      </c>
      <c r="F786">
        <v>120.67333171713111</v>
      </c>
      <c r="G786" t="s">
        <v>43</v>
      </c>
    </row>
    <row r="787" spans="1:7">
      <c r="A787" t="s">
        <v>3068</v>
      </c>
      <c r="B787" s="158">
        <v>46279</v>
      </c>
      <c r="C787" t="s">
        <v>3179</v>
      </c>
      <c r="E787" t="s">
        <v>3070</v>
      </c>
      <c r="F787">
        <v>1112.027607746888</v>
      </c>
      <c r="G787" t="s">
        <v>43</v>
      </c>
    </row>
    <row r="788" spans="1:7">
      <c r="A788" t="s">
        <v>3068</v>
      </c>
      <c r="B788" s="158">
        <v>46279</v>
      </c>
      <c r="C788" t="s">
        <v>3122</v>
      </c>
      <c r="E788" t="s">
        <v>3070</v>
      </c>
      <c r="F788">
        <v>85.97003365647106</v>
      </c>
      <c r="G788" t="s">
        <v>43</v>
      </c>
    </row>
    <row r="789" spans="1:7">
      <c r="A789" t="s">
        <v>3068</v>
      </c>
      <c r="B789" s="158">
        <v>46279</v>
      </c>
      <c r="C789" t="s">
        <v>3091</v>
      </c>
      <c r="E789" t="s">
        <v>3070</v>
      </c>
      <c r="F789">
        <v>938.07794607209507</v>
      </c>
      <c r="G789" t="s">
        <v>43</v>
      </c>
    </row>
    <row r="790" spans="1:7">
      <c r="A790" t="s">
        <v>3068</v>
      </c>
      <c r="B790" s="158">
        <v>46279</v>
      </c>
      <c r="C790" t="s">
        <v>3106</v>
      </c>
      <c r="E790" t="s">
        <v>3070</v>
      </c>
      <c r="F790">
        <v>363.13420222932473</v>
      </c>
      <c r="G790" t="s">
        <v>43</v>
      </c>
    </row>
    <row r="791" spans="1:7">
      <c r="A791" t="s">
        <v>3068</v>
      </c>
      <c r="B791" s="158">
        <v>46279</v>
      </c>
      <c r="C791" t="s">
        <v>3106</v>
      </c>
      <c r="E791" t="s">
        <v>3070</v>
      </c>
      <c r="F791">
        <v>334.48846435407182</v>
      </c>
      <c r="G791" t="s">
        <v>43</v>
      </c>
    </row>
    <row r="792" spans="1:7">
      <c r="A792" t="s">
        <v>3068</v>
      </c>
      <c r="B792" s="158">
        <v>46279</v>
      </c>
      <c r="C792" t="s">
        <v>3171</v>
      </c>
      <c r="E792" t="s">
        <v>3070</v>
      </c>
      <c r="F792">
        <v>2066.8896356893401</v>
      </c>
      <c r="G792" t="s">
        <v>43</v>
      </c>
    </row>
    <row r="793" spans="1:7">
      <c r="A793" t="s">
        <v>3068</v>
      </c>
      <c r="B793" s="158">
        <v>46279</v>
      </c>
      <c r="C793" t="s">
        <v>3171</v>
      </c>
      <c r="E793" t="s">
        <v>3070</v>
      </c>
      <c r="F793">
        <v>1941.840419456465</v>
      </c>
      <c r="G793" t="s">
        <v>43</v>
      </c>
    </row>
    <row r="794" spans="1:7">
      <c r="A794" t="s">
        <v>3068</v>
      </c>
      <c r="B794" s="158">
        <v>46279</v>
      </c>
      <c r="C794" t="s">
        <v>3171</v>
      </c>
      <c r="E794" t="s">
        <v>3070</v>
      </c>
      <c r="F794">
        <v>1016.310321593308</v>
      </c>
      <c r="G794" t="s">
        <v>43</v>
      </c>
    </row>
    <row r="795" spans="1:7">
      <c r="A795" t="s">
        <v>3068</v>
      </c>
      <c r="B795" s="158">
        <v>46279</v>
      </c>
      <c r="C795" t="s">
        <v>3122</v>
      </c>
      <c r="E795" t="s">
        <v>3070</v>
      </c>
      <c r="F795">
        <v>249.6426893540029</v>
      </c>
      <c r="G795" t="s">
        <v>43</v>
      </c>
    </row>
    <row r="796" spans="1:7">
      <c r="A796" t="s">
        <v>3068</v>
      </c>
      <c r="B796" s="158">
        <v>46279</v>
      </c>
      <c r="C796" t="s">
        <v>3106</v>
      </c>
      <c r="E796" t="s">
        <v>3070</v>
      </c>
      <c r="F796">
        <v>852.9530008817037</v>
      </c>
      <c r="G796" t="s">
        <v>43</v>
      </c>
    </row>
    <row r="797" spans="1:7">
      <c r="A797" t="s">
        <v>3068</v>
      </c>
      <c r="B797" s="158">
        <v>46279</v>
      </c>
      <c r="C797" t="s">
        <v>3106</v>
      </c>
      <c r="E797" t="s">
        <v>3070</v>
      </c>
      <c r="F797">
        <v>558.69588037063659</v>
      </c>
      <c r="G797" t="s">
        <v>43</v>
      </c>
    </row>
    <row r="798" spans="1:7">
      <c r="A798" t="s">
        <v>3068</v>
      </c>
      <c r="B798" s="158">
        <v>46279</v>
      </c>
      <c r="C798" t="s">
        <v>3122</v>
      </c>
      <c r="E798" t="s">
        <v>3070</v>
      </c>
      <c r="F798">
        <v>746.91974040579225</v>
      </c>
      <c r="G798" t="s">
        <v>43</v>
      </c>
    </row>
    <row r="799" spans="1:7">
      <c r="A799" t="s">
        <v>3068</v>
      </c>
      <c r="B799" s="158">
        <v>46279</v>
      </c>
      <c r="C799" t="s">
        <v>3122</v>
      </c>
      <c r="E799" t="s">
        <v>3070</v>
      </c>
      <c r="F799">
        <v>643.60109101202033</v>
      </c>
      <c r="G799" t="s">
        <v>43</v>
      </c>
    </row>
    <row r="800" spans="1:7">
      <c r="A800" t="s">
        <v>3068</v>
      </c>
      <c r="B800" s="158">
        <v>46280</v>
      </c>
      <c r="C800" t="s">
        <v>3087</v>
      </c>
      <c r="E800" t="s">
        <v>3070</v>
      </c>
      <c r="F800">
        <v>656.70642219064757</v>
      </c>
      <c r="G800" t="s">
        <v>43</v>
      </c>
    </row>
    <row r="801" spans="1:7">
      <c r="A801" t="s">
        <v>3068</v>
      </c>
      <c r="B801" s="158">
        <v>46279</v>
      </c>
      <c r="C801" t="s">
        <v>3079</v>
      </c>
      <c r="E801" t="s">
        <v>3070</v>
      </c>
      <c r="F801">
        <v>1872.6235352274959</v>
      </c>
      <c r="G801" t="s">
        <v>43</v>
      </c>
    </row>
    <row r="802" spans="1:7">
      <c r="A802" t="s">
        <v>3068</v>
      </c>
      <c r="B802" s="158">
        <v>46279</v>
      </c>
      <c r="C802" t="s">
        <v>3179</v>
      </c>
      <c r="E802" t="s">
        <v>3070</v>
      </c>
      <c r="F802">
        <v>1615.5621711880381</v>
      </c>
      <c r="G802" t="s">
        <v>43</v>
      </c>
    </row>
    <row r="803" spans="1:7">
      <c r="A803" t="s">
        <v>3068</v>
      </c>
      <c r="B803" s="158">
        <v>46279</v>
      </c>
      <c r="C803" t="s">
        <v>3179</v>
      </c>
      <c r="E803" t="s">
        <v>3070</v>
      </c>
      <c r="F803">
        <v>1643.6713439303639</v>
      </c>
      <c r="G803" t="s">
        <v>43</v>
      </c>
    </row>
    <row r="804" spans="1:7">
      <c r="A804" t="s">
        <v>3068</v>
      </c>
      <c r="B804" s="158">
        <v>46279</v>
      </c>
      <c r="C804" t="s">
        <v>3179</v>
      </c>
      <c r="E804" t="s">
        <v>3070</v>
      </c>
      <c r="F804">
        <v>1630.165211295709</v>
      </c>
      <c r="G804" t="s">
        <v>43</v>
      </c>
    </row>
    <row r="805" spans="1:7">
      <c r="A805" t="s">
        <v>3068</v>
      </c>
      <c r="B805" s="158">
        <v>46279</v>
      </c>
      <c r="C805" t="s">
        <v>3179</v>
      </c>
      <c r="E805" t="s">
        <v>3070</v>
      </c>
      <c r="F805">
        <v>1645.9231798073381</v>
      </c>
      <c r="G805" t="s">
        <v>43</v>
      </c>
    </row>
    <row r="806" spans="1:7">
      <c r="A806" t="s">
        <v>3068</v>
      </c>
      <c r="B806" s="158">
        <v>46279</v>
      </c>
      <c r="C806" t="s">
        <v>3178</v>
      </c>
      <c r="E806" t="s">
        <v>3070</v>
      </c>
      <c r="F806">
        <v>167.60443240121819</v>
      </c>
      <c r="G806" t="s">
        <v>43</v>
      </c>
    </row>
    <row r="807" spans="1:7">
      <c r="A807" t="s">
        <v>3068</v>
      </c>
      <c r="B807" s="158">
        <v>46279</v>
      </c>
      <c r="C807" t="s">
        <v>3178</v>
      </c>
      <c r="E807" t="s">
        <v>3070</v>
      </c>
      <c r="F807">
        <v>1013.0139827931999</v>
      </c>
      <c r="G807" t="s">
        <v>43</v>
      </c>
    </row>
    <row r="808" spans="1:7">
      <c r="A808" t="s">
        <v>3068</v>
      </c>
      <c r="B808" s="158">
        <v>46279</v>
      </c>
      <c r="C808" t="s">
        <v>3178</v>
      </c>
      <c r="E808" t="s">
        <v>3070</v>
      </c>
      <c r="F808">
        <v>242.14854821369229</v>
      </c>
      <c r="G808" t="s">
        <v>43</v>
      </c>
    </row>
    <row r="809" spans="1:7">
      <c r="A809" t="s">
        <v>3068</v>
      </c>
      <c r="B809" s="158">
        <v>46279</v>
      </c>
      <c r="C809" t="s">
        <v>3180</v>
      </c>
      <c r="E809" t="s">
        <v>3070</v>
      </c>
      <c r="F809">
        <v>726.16649426837103</v>
      </c>
      <c r="G809" t="s">
        <v>43</v>
      </c>
    </row>
    <row r="810" spans="1:7">
      <c r="A810" t="s">
        <v>3068</v>
      </c>
      <c r="B810" s="158">
        <v>46279</v>
      </c>
      <c r="C810" t="s">
        <v>3180</v>
      </c>
      <c r="E810" t="s">
        <v>3070</v>
      </c>
      <c r="F810">
        <v>749.65500082122162</v>
      </c>
      <c r="G810" t="s">
        <v>43</v>
      </c>
    </row>
    <row r="811" spans="1:7">
      <c r="A811" t="s">
        <v>3068</v>
      </c>
      <c r="B811" s="158">
        <v>46280</v>
      </c>
      <c r="C811" t="s">
        <v>3087</v>
      </c>
      <c r="E811" t="s">
        <v>3070</v>
      </c>
      <c r="F811">
        <v>2505.7749905635142</v>
      </c>
      <c r="G811" t="s">
        <v>43</v>
      </c>
    </row>
    <row r="812" spans="1:7">
      <c r="A812" t="s">
        <v>3068</v>
      </c>
      <c r="B812" s="158">
        <v>46280</v>
      </c>
      <c r="C812" t="s">
        <v>3181</v>
      </c>
      <c r="E812" t="s">
        <v>3070</v>
      </c>
      <c r="F812">
        <v>209.95583303118471</v>
      </c>
      <c r="G812" t="s">
        <v>43</v>
      </c>
    </row>
    <row r="813" spans="1:7">
      <c r="A813" t="s">
        <v>3068</v>
      </c>
      <c r="B813" s="158">
        <v>46279</v>
      </c>
      <c r="C813" t="s">
        <v>3087</v>
      </c>
      <c r="E813" t="s">
        <v>3070</v>
      </c>
      <c r="F813">
        <v>530.43863148958189</v>
      </c>
      <c r="G813" t="s">
        <v>43</v>
      </c>
    </row>
    <row r="814" spans="1:7">
      <c r="A814" t="s">
        <v>3068</v>
      </c>
      <c r="B814" s="158">
        <v>46279</v>
      </c>
      <c r="C814" t="s">
        <v>3087</v>
      </c>
      <c r="E814" t="s">
        <v>3070</v>
      </c>
      <c r="F814">
        <v>645.00663318252191</v>
      </c>
      <c r="G814" t="s">
        <v>43</v>
      </c>
    </row>
    <row r="815" spans="1:7">
      <c r="A815" t="s">
        <v>3068</v>
      </c>
      <c r="B815" s="158">
        <v>46279</v>
      </c>
      <c r="C815" t="s">
        <v>3087</v>
      </c>
      <c r="E815" t="s">
        <v>3070</v>
      </c>
      <c r="F815">
        <v>403.26306004810613</v>
      </c>
      <c r="G815" t="s">
        <v>43</v>
      </c>
    </row>
    <row r="816" spans="1:7">
      <c r="A816" t="s">
        <v>3068</v>
      </c>
      <c r="B816" s="158">
        <v>46280</v>
      </c>
      <c r="C816" t="s">
        <v>3182</v>
      </c>
      <c r="E816" t="s">
        <v>3070</v>
      </c>
      <c r="F816">
        <v>971.06252440391108</v>
      </c>
      <c r="G816" t="s">
        <v>43</v>
      </c>
    </row>
    <row r="817" spans="1:7">
      <c r="A817" t="s">
        <v>3068</v>
      </c>
      <c r="B817" s="158">
        <v>46280</v>
      </c>
      <c r="C817" t="s">
        <v>3182</v>
      </c>
      <c r="E817" t="s">
        <v>3070</v>
      </c>
      <c r="F817">
        <v>312.07634933129879</v>
      </c>
      <c r="G817" t="s">
        <v>43</v>
      </c>
    </row>
    <row r="818" spans="1:7">
      <c r="A818" t="s">
        <v>3068</v>
      </c>
      <c r="B818" s="158">
        <v>46280</v>
      </c>
      <c r="C818" t="s">
        <v>3182</v>
      </c>
      <c r="E818" t="s">
        <v>3070</v>
      </c>
      <c r="F818">
        <v>435.53216308029369</v>
      </c>
      <c r="G818" t="s">
        <v>43</v>
      </c>
    </row>
    <row r="819" spans="1:7">
      <c r="A819" t="s">
        <v>3068</v>
      </c>
      <c r="B819" s="158">
        <v>46280</v>
      </c>
      <c r="C819" t="s">
        <v>3182</v>
      </c>
      <c r="E819" t="s">
        <v>3070</v>
      </c>
      <c r="F819">
        <v>1917.643084112322</v>
      </c>
      <c r="G819" t="s">
        <v>43</v>
      </c>
    </row>
    <row r="820" spans="1:7">
      <c r="A820" t="s">
        <v>3068</v>
      </c>
      <c r="B820" s="158">
        <v>46280</v>
      </c>
      <c r="C820" t="s">
        <v>3087</v>
      </c>
      <c r="E820" t="s">
        <v>3070</v>
      </c>
      <c r="F820">
        <v>376.34045584400877</v>
      </c>
      <c r="G820" t="s">
        <v>43</v>
      </c>
    </row>
    <row r="821" spans="1:7">
      <c r="A821" t="s">
        <v>3068</v>
      </c>
      <c r="B821" s="158">
        <v>46280</v>
      </c>
      <c r="C821" t="s">
        <v>3148</v>
      </c>
      <c r="E821" t="s">
        <v>3070</v>
      </c>
      <c r="F821">
        <v>354.88663051882759</v>
      </c>
      <c r="G821" t="s">
        <v>43</v>
      </c>
    </row>
    <row r="822" spans="1:7">
      <c r="A822" t="s">
        <v>3068</v>
      </c>
      <c r="B822" s="158">
        <v>46280</v>
      </c>
      <c r="C822" t="s">
        <v>3178</v>
      </c>
      <c r="E822" t="s">
        <v>3070</v>
      </c>
      <c r="F822">
        <v>411.16675386100542</v>
      </c>
      <c r="G822" t="s">
        <v>43</v>
      </c>
    </row>
    <row r="823" spans="1:7">
      <c r="A823" t="s">
        <v>3068</v>
      </c>
      <c r="B823" s="158">
        <v>46280</v>
      </c>
      <c r="C823" t="s">
        <v>3180</v>
      </c>
      <c r="E823" t="s">
        <v>3070</v>
      </c>
      <c r="F823">
        <v>2442.915746066235</v>
      </c>
      <c r="G823" t="s">
        <v>43</v>
      </c>
    </row>
    <row r="824" spans="1:7">
      <c r="A824" t="s">
        <v>3068</v>
      </c>
      <c r="B824" s="158">
        <v>46280</v>
      </c>
      <c r="C824" t="s">
        <v>3176</v>
      </c>
      <c r="E824" t="s">
        <v>3070</v>
      </c>
      <c r="F824">
        <v>890.13390663300743</v>
      </c>
      <c r="G824" t="s">
        <v>43</v>
      </c>
    </row>
    <row r="825" spans="1:7">
      <c r="A825" t="s">
        <v>3068</v>
      </c>
      <c r="B825" s="158">
        <v>46280</v>
      </c>
      <c r="C825" t="s">
        <v>3087</v>
      </c>
      <c r="E825" t="s">
        <v>3070</v>
      </c>
      <c r="F825">
        <v>1452.0197941469601</v>
      </c>
      <c r="G825" t="s">
        <v>43</v>
      </c>
    </row>
    <row r="826" spans="1:7">
      <c r="A826" t="s">
        <v>3068</v>
      </c>
      <c r="B826" s="158">
        <v>46280</v>
      </c>
      <c r="C826" t="s">
        <v>3178</v>
      </c>
      <c r="E826" t="s">
        <v>3070</v>
      </c>
      <c r="F826">
        <v>364.05752672406379</v>
      </c>
      <c r="G826" t="s">
        <v>43</v>
      </c>
    </row>
    <row r="827" spans="1:7">
      <c r="A827" t="s">
        <v>3068</v>
      </c>
      <c r="B827" s="158">
        <v>46280</v>
      </c>
      <c r="C827" t="s">
        <v>3087</v>
      </c>
      <c r="E827" t="s">
        <v>3070</v>
      </c>
      <c r="F827">
        <v>5925.7949021221139</v>
      </c>
      <c r="G827" t="s">
        <v>43</v>
      </c>
    </row>
    <row r="828" spans="1:7">
      <c r="A828" t="s">
        <v>3068</v>
      </c>
      <c r="B828" s="158">
        <v>46280</v>
      </c>
      <c r="C828" t="s">
        <v>3179</v>
      </c>
      <c r="E828" t="s">
        <v>3070</v>
      </c>
      <c r="F828">
        <v>1413.994877646677</v>
      </c>
      <c r="G828" t="s">
        <v>43</v>
      </c>
    </row>
    <row r="829" spans="1:7">
      <c r="A829" t="s">
        <v>3068</v>
      </c>
      <c r="B829" s="158">
        <v>46280</v>
      </c>
      <c r="C829" t="s">
        <v>3123</v>
      </c>
      <c r="E829" t="s">
        <v>3070</v>
      </c>
      <c r="F829">
        <v>480.74771856889129</v>
      </c>
      <c r="G829" t="s">
        <v>43</v>
      </c>
    </row>
    <row r="830" spans="1:7">
      <c r="A830" t="s">
        <v>3068</v>
      </c>
      <c r="B830" s="158">
        <v>46280</v>
      </c>
      <c r="C830" t="s">
        <v>3109</v>
      </c>
      <c r="E830" t="s">
        <v>3070</v>
      </c>
      <c r="F830">
        <v>7494.6427407484152</v>
      </c>
      <c r="G830" t="s">
        <v>43</v>
      </c>
    </row>
    <row r="831" spans="1:7">
      <c r="A831" t="s">
        <v>3068</v>
      </c>
      <c r="B831" s="158">
        <v>46280</v>
      </c>
      <c r="C831" t="s">
        <v>3183</v>
      </c>
      <c r="E831" t="s">
        <v>3070</v>
      </c>
      <c r="F831">
        <v>480.06879692788112</v>
      </c>
      <c r="G831" t="s">
        <v>43</v>
      </c>
    </row>
    <row r="832" spans="1:7">
      <c r="A832" t="s">
        <v>3068</v>
      </c>
      <c r="B832" s="158">
        <v>46280</v>
      </c>
      <c r="C832" t="s">
        <v>3183</v>
      </c>
      <c r="E832" t="s">
        <v>3070</v>
      </c>
      <c r="F832">
        <v>449.86911121764319</v>
      </c>
      <c r="G832" t="s">
        <v>43</v>
      </c>
    </row>
    <row r="833" spans="1:7">
      <c r="A833" t="s">
        <v>3068</v>
      </c>
      <c r="B833" s="158">
        <v>46280</v>
      </c>
      <c r="C833" t="s">
        <v>3181</v>
      </c>
      <c r="E833" t="s">
        <v>3070</v>
      </c>
      <c r="F833">
        <v>113.4682114948519</v>
      </c>
      <c r="G833" t="s">
        <v>43</v>
      </c>
    </row>
    <row r="834" spans="1:7">
      <c r="A834" t="s">
        <v>3068</v>
      </c>
      <c r="B834" s="158">
        <v>46280</v>
      </c>
      <c r="C834" t="s">
        <v>3183</v>
      </c>
      <c r="E834" t="s">
        <v>3070</v>
      </c>
      <c r="F834">
        <v>254.75756193115379</v>
      </c>
      <c r="G834" t="s">
        <v>43</v>
      </c>
    </row>
    <row r="835" spans="1:7">
      <c r="A835" t="s">
        <v>3068</v>
      </c>
      <c r="B835" s="158">
        <v>46280</v>
      </c>
      <c r="C835" t="s">
        <v>3183</v>
      </c>
      <c r="E835" t="s">
        <v>3070</v>
      </c>
      <c r="F835">
        <v>322.18621656764299</v>
      </c>
      <c r="G835" t="s">
        <v>43</v>
      </c>
    </row>
    <row r="836" spans="1:7">
      <c r="A836" t="s">
        <v>3068</v>
      </c>
      <c r="B836" s="158">
        <v>46280</v>
      </c>
      <c r="C836" t="s">
        <v>3183</v>
      </c>
      <c r="E836" t="s">
        <v>3070</v>
      </c>
      <c r="F836">
        <v>144.376954991254</v>
      </c>
      <c r="G836" t="s">
        <v>43</v>
      </c>
    </row>
    <row r="837" spans="1:7">
      <c r="A837" t="s">
        <v>3068</v>
      </c>
      <c r="B837" s="158">
        <v>46280</v>
      </c>
      <c r="C837" t="s">
        <v>3183</v>
      </c>
      <c r="E837" t="s">
        <v>3070</v>
      </c>
      <c r="F837">
        <v>105.7145184322144</v>
      </c>
      <c r="G837" t="s">
        <v>43</v>
      </c>
    </row>
    <row r="838" spans="1:7">
      <c r="A838" t="s">
        <v>3068</v>
      </c>
      <c r="B838" s="158">
        <v>46280</v>
      </c>
      <c r="C838" t="s">
        <v>3184</v>
      </c>
      <c r="E838" t="s">
        <v>3070</v>
      </c>
      <c r="F838">
        <v>164.35301615484059</v>
      </c>
      <c r="G838" t="s">
        <v>43</v>
      </c>
    </row>
    <row r="839" spans="1:7">
      <c r="A839" t="s">
        <v>3068</v>
      </c>
      <c r="B839" s="158">
        <v>46280</v>
      </c>
      <c r="C839" t="s">
        <v>3184</v>
      </c>
      <c r="E839" t="s">
        <v>3070</v>
      </c>
      <c r="F839">
        <v>196.96811246610011</v>
      </c>
      <c r="G839" t="s">
        <v>43</v>
      </c>
    </row>
    <row r="840" spans="1:7">
      <c r="A840" t="s">
        <v>3068</v>
      </c>
      <c r="B840" s="158">
        <v>46280</v>
      </c>
      <c r="C840" t="s">
        <v>3073</v>
      </c>
      <c r="E840" t="s">
        <v>3070</v>
      </c>
      <c r="F840">
        <v>761.82170644123107</v>
      </c>
      <c r="G840" t="s">
        <v>43</v>
      </c>
    </row>
    <row r="841" spans="1:7">
      <c r="A841" t="s">
        <v>3068</v>
      </c>
      <c r="B841" s="158">
        <v>46280</v>
      </c>
      <c r="C841" t="s">
        <v>3179</v>
      </c>
      <c r="E841" t="s">
        <v>3070</v>
      </c>
      <c r="F841">
        <v>995.37119650281966</v>
      </c>
      <c r="G841" t="s">
        <v>43</v>
      </c>
    </row>
    <row r="842" spans="1:7">
      <c r="A842" t="s">
        <v>3068</v>
      </c>
      <c r="B842" s="158">
        <v>46280</v>
      </c>
      <c r="C842" t="s">
        <v>3179</v>
      </c>
      <c r="E842" t="s">
        <v>3070</v>
      </c>
      <c r="F842">
        <v>1210.832226350205</v>
      </c>
      <c r="G842" t="s">
        <v>43</v>
      </c>
    </row>
    <row r="843" spans="1:7">
      <c r="A843" t="s">
        <v>3068</v>
      </c>
      <c r="B843" s="158">
        <v>46280</v>
      </c>
      <c r="C843" t="s">
        <v>3179</v>
      </c>
      <c r="E843" t="s">
        <v>3070</v>
      </c>
      <c r="F843">
        <v>1242.8734503019371</v>
      </c>
      <c r="G843" t="s">
        <v>43</v>
      </c>
    </row>
    <row r="844" spans="1:7">
      <c r="A844" t="s">
        <v>3068</v>
      </c>
      <c r="B844" s="158">
        <v>46280</v>
      </c>
      <c r="C844" t="s">
        <v>3184</v>
      </c>
      <c r="E844" t="s">
        <v>3070</v>
      </c>
      <c r="F844">
        <v>120.7296803798527</v>
      </c>
      <c r="G844" t="s">
        <v>43</v>
      </c>
    </row>
    <row r="845" spans="1:7">
      <c r="A845" t="s">
        <v>3068</v>
      </c>
      <c r="B845" s="158">
        <v>46280</v>
      </c>
      <c r="C845" t="s">
        <v>3184</v>
      </c>
      <c r="E845" t="s">
        <v>3070</v>
      </c>
      <c r="F845">
        <v>214.850450620288</v>
      </c>
      <c r="G845" t="s">
        <v>43</v>
      </c>
    </row>
    <row r="846" spans="1:7">
      <c r="A846" t="s">
        <v>3068</v>
      </c>
      <c r="B846" s="158">
        <v>46280</v>
      </c>
      <c r="C846" t="s">
        <v>3184</v>
      </c>
      <c r="E846" t="s">
        <v>3070</v>
      </c>
      <c r="F846">
        <v>570.54263746947981</v>
      </c>
      <c r="G846" t="s">
        <v>43</v>
      </c>
    </row>
    <row r="847" spans="1:7">
      <c r="A847" t="s">
        <v>3068</v>
      </c>
      <c r="B847" s="158">
        <v>46280</v>
      </c>
      <c r="C847" t="s">
        <v>3184</v>
      </c>
      <c r="E847" t="s">
        <v>3070</v>
      </c>
      <c r="F847">
        <v>171.95082821941469</v>
      </c>
      <c r="G847" t="s">
        <v>43</v>
      </c>
    </row>
    <row r="848" spans="1:7">
      <c r="A848" t="s">
        <v>3068</v>
      </c>
      <c r="B848" s="158">
        <v>46280</v>
      </c>
      <c r="C848" t="s">
        <v>3184</v>
      </c>
      <c r="E848" t="s">
        <v>3070</v>
      </c>
      <c r="F848">
        <v>173.79808512283489</v>
      </c>
      <c r="G848" t="s">
        <v>43</v>
      </c>
    </row>
    <row r="849" spans="1:7">
      <c r="A849" t="s">
        <v>3068</v>
      </c>
      <c r="B849" s="158">
        <v>46280</v>
      </c>
      <c r="C849" t="s">
        <v>3184</v>
      </c>
      <c r="E849" t="s">
        <v>3070</v>
      </c>
      <c r="F849">
        <v>145.76822879165411</v>
      </c>
      <c r="G849" t="s">
        <v>43</v>
      </c>
    </row>
    <row r="850" spans="1:7">
      <c r="A850" t="s">
        <v>3068</v>
      </c>
      <c r="B850" s="158">
        <v>46280</v>
      </c>
      <c r="C850" t="s">
        <v>3184</v>
      </c>
      <c r="E850" t="s">
        <v>3070</v>
      </c>
      <c r="F850">
        <v>729.33372812969355</v>
      </c>
      <c r="G850" t="s">
        <v>43</v>
      </c>
    </row>
    <row r="851" spans="1:7">
      <c r="A851" t="s">
        <v>3068</v>
      </c>
      <c r="B851" s="158">
        <v>46280</v>
      </c>
      <c r="C851" t="s">
        <v>3184</v>
      </c>
      <c r="E851" t="s">
        <v>3070</v>
      </c>
      <c r="F851">
        <v>756.32642201818453</v>
      </c>
      <c r="G851" t="s">
        <v>43</v>
      </c>
    </row>
    <row r="852" spans="1:7">
      <c r="A852" t="s">
        <v>3068</v>
      </c>
      <c r="B852" s="158">
        <v>46280</v>
      </c>
      <c r="C852" t="s">
        <v>3184</v>
      </c>
      <c r="E852" t="s">
        <v>3070</v>
      </c>
      <c r="F852">
        <v>386.55854187475052</v>
      </c>
      <c r="G852" t="s">
        <v>43</v>
      </c>
    </row>
    <row r="853" spans="1:7">
      <c r="A853" t="s">
        <v>3068</v>
      </c>
      <c r="B853" s="158">
        <v>46280</v>
      </c>
      <c r="C853" t="s">
        <v>3184</v>
      </c>
      <c r="E853" t="s">
        <v>3070</v>
      </c>
      <c r="F853">
        <v>297.29594605276361</v>
      </c>
      <c r="G853" t="s">
        <v>43</v>
      </c>
    </row>
    <row r="854" spans="1:7">
      <c r="A854" t="s">
        <v>3068</v>
      </c>
      <c r="B854" s="158">
        <v>46280</v>
      </c>
      <c r="C854" t="s">
        <v>3171</v>
      </c>
      <c r="E854" t="s">
        <v>3070</v>
      </c>
      <c r="F854">
        <v>286.27733987426291</v>
      </c>
      <c r="G854" t="s">
        <v>43</v>
      </c>
    </row>
    <row r="855" spans="1:7">
      <c r="A855" t="s">
        <v>3068</v>
      </c>
      <c r="B855" s="158">
        <v>46280</v>
      </c>
      <c r="C855" t="s">
        <v>3182</v>
      </c>
      <c r="E855" t="s">
        <v>3070</v>
      </c>
      <c r="F855">
        <v>542.79166791533862</v>
      </c>
      <c r="G855" t="s">
        <v>43</v>
      </c>
    </row>
    <row r="856" spans="1:7">
      <c r="A856" t="s">
        <v>3068</v>
      </c>
      <c r="B856" s="158">
        <v>46280</v>
      </c>
      <c r="C856" t="s">
        <v>3171</v>
      </c>
      <c r="E856" t="s">
        <v>3070</v>
      </c>
      <c r="F856">
        <v>239.29264233186771</v>
      </c>
      <c r="G856" t="s">
        <v>43</v>
      </c>
    </row>
    <row r="857" spans="1:7">
      <c r="A857" t="s">
        <v>3068</v>
      </c>
      <c r="B857" s="158">
        <v>46280</v>
      </c>
      <c r="C857" t="s">
        <v>3124</v>
      </c>
      <c r="E857" t="s">
        <v>3070</v>
      </c>
      <c r="F857">
        <v>375.96255135722458</v>
      </c>
      <c r="G857" t="s">
        <v>43</v>
      </c>
    </row>
    <row r="858" spans="1:7">
      <c r="A858" t="s">
        <v>3068</v>
      </c>
      <c r="B858" s="158">
        <v>46280</v>
      </c>
      <c r="C858" t="s">
        <v>3124</v>
      </c>
      <c r="E858" t="s">
        <v>3070</v>
      </c>
      <c r="F858">
        <v>1428.539977805689</v>
      </c>
      <c r="G858" t="s">
        <v>43</v>
      </c>
    </row>
    <row r="859" spans="1:7">
      <c r="A859" t="s">
        <v>3068</v>
      </c>
      <c r="B859" s="158">
        <v>46280</v>
      </c>
      <c r="C859" t="s">
        <v>3124</v>
      </c>
      <c r="E859" t="s">
        <v>3070</v>
      </c>
      <c r="F859">
        <v>1072.118159163743</v>
      </c>
      <c r="G859" t="s">
        <v>43</v>
      </c>
    </row>
    <row r="860" spans="1:7">
      <c r="A860" t="s">
        <v>3068</v>
      </c>
      <c r="B860" s="158">
        <v>46281</v>
      </c>
      <c r="C860" t="s">
        <v>3124</v>
      </c>
      <c r="E860" t="s">
        <v>3070</v>
      </c>
      <c r="F860">
        <v>2477.1970842739101</v>
      </c>
      <c r="G860" t="s">
        <v>43</v>
      </c>
    </row>
    <row r="861" spans="1:7">
      <c r="A861" t="s">
        <v>3068</v>
      </c>
      <c r="B861" s="158">
        <v>46281</v>
      </c>
      <c r="C861" t="s">
        <v>3156</v>
      </c>
      <c r="E861" t="s">
        <v>3070</v>
      </c>
      <c r="F861">
        <v>817.82432666257955</v>
      </c>
      <c r="G861" t="s">
        <v>43</v>
      </c>
    </row>
    <row r="862" spans="1:7">
      <c r="A862" t="s">
        <v>3068</v>
      </c>
      <c r="B862" s="158">
        <v>46281</v>
      </c>
      <c r="C862" t="s">
        <v>3179</v>
      </c>
      <c r="E862" t="s">
        <v>3070</v>
      </c>
      <c r="F862">
        <v>670.95975833103876</v>
      </c>
      <c r="G862" t="s">
        <v>43</v>
      </c>
    </row>
    <row r="863" spans="1:7">
      <c r="A863" t="s">
        <v>3068</v>
      </c>
      <c r="B863" s="158">
        <v>46281</v>
      </c>
      <c r="C863" t="s">
        <v>3179</v>
      </c>
      <c r="E863" t="s">
        <v>3070</v>
      </c>
      <c r="F863">
        <v>1475.115618884374</v>
      </c>
      <c r="G863" t="s">
        <v>43</v>
      </c>
    </row>
    <row r="864" spans="1:7">
      <c r="A864" t="s">
        <v>3068</v>
      </c>
      <c r="B864" s="158">
        <v>46281</v>
      </c>
      <c r="C864" t="s">
        <v>3179</v>
      </c>
      <c r="E864" t="s">
        <v>3070</v>
      </c>
      <c r="F864">
        <v>1519.658106681389</v>
      </c>
      <c r="G864" t="s">
        <v>43</v>
      </c>
    </row>
    <row r="865" spans="1:7">
      <c r="A865" t="s">
        <v>3068</v>
      </c>
      <c r="B865" s="158">
        <v>46281</v>
      </c>
      <c r="C865" t="s">
        <v>3181</v>
      </c>
      <c r="E865" t="s">
        <v>3070</v>
      </c>
      <c r="F865">
        <v>7196.5599205428734</v>
      </c>
      <c r="G865" t="s">
        <v>43</v>
      </c>
    </row>
    <row r="866" spans="1:7">
      <c r="A866" t="s">
        <v>3068</v>
      </c>
      <c r="B866" s="158">
        <v>46281</v>
      </c>
      <c r="C866" t="s">
        <v>3185</v>
      </c>
      <c r="E866" t="s">
        <v>3070</v>
      </c>
      <c r="F866">
        <v>123.4247294795523</v>
      </c>
      <c r="G866" t="s">
        <v>43</v>
      </c>
    </row>
    <row r="867" spans="1:7">
      <c r="A867" t="s">
        <v>3068</v>
      </c>
      <c r="B867" s="158">
        <v>46281</v>
      </c>
      <c r="C867" t="s">
        <v>3185</v>
      </c>
      <c r="E867" t="s">
        <v>3070</v>
      </c>
      <c r="F867">
        <v>74.889500601042528</v>
      </c>
      <c r="G867" t="s">
        <v>43</v>
      </c>
    </row>
    <row r="868" spans="1:7">
      <c r="A868" t="s">
        <v>3068</v>
      </c>
      <c r="B868" s="158">
        <v>46281</v>
      </c>
      <c r="C868" t="s">
        <v>3186</v>
      </c>
      <c r="E868" t="s">
        <v>3070</v>
      </c>
      <c r="F868">
        <v>496.57136983297102</v>
      </c>
      <c r="G868" t="s">
        <v>43</v>
      </c>
    </row>
    <row r="869" spans="1:7">
      <c r="A869" t="s">
        <v>3068</v>
      </c>
      <c r="B869" s="158">
        <v>46281</v>
      </c>
      <c r="C869" t="s">
        <v>3186</v>
      </c>
      <c r="E869" t="s">
        <v>3070</v>
      </c>
      <c r="F869">
        <v>149.510310568563</v>
      </c>
      <c r="G869" t="s">
        <v>43</v>
      </c>
    </row>
    <row r="870" spans="1:7">
      <c r="A870" t="s">
        <v>3068</v>
      </c>
      <c r="B870" s="158">
        <v>46281</v>
      </c>
      <c r="C870" t="s">
        <v>3185</v>
      </c>
      <c r="E870" t="s">
        <v>3070</v>
      </c>
      <c r="F870">
        <v>387.32326383608051</v>
      </c>
      <c r="G870" t="s">
        <v>43</v>
      </c>
    </row>
    <row r="871" spans="1:7">
      <c r="A871" t="s">
        <v>3068</v>
      </c>
      <c r="B871" s="158">
        <v>46281</v>
      </c>
      <c r="C871" t="s">
        <v>3187</v>
      </c>
      <c r="E871" t="s">
        <v>3070</v>
      </c>
      <c r="F871">
        <v>130.04718847676119</v>
      </c>
      <c r="G871" t="s">
        <v>43</v>
      </c>
    </row>
    <row r="872" spans="1:7">
      <c r="A872" t="s">
        <v>3068</v>
      </c>
      <c r="B872" s="158">
        <v>46281</v>
      </c>
      <c r="C872" t="s">
        <v>3124</v>
      </c>
      <c r="E872" t="s">
        <v>3070</v>
      </c>
      <c r="F872">
        <v>1117.3709567529991</v>
      </c>
      <c r="G872" t="s">
        <v>43</v>
      </c>
    </row>
    <row r="873" spans="1:7">
      <c r="A873" t="s">
        <v>3068</v>
      </c>
      <c r="B873" s="158">
        <v>46281</v>
      </c>
      <c r="C873" t="s">
        <v>3186</v>
      </c>
      <c r="E873" t="s">
        <v>3070</v>
      </c>
      <c r="F873">
        <v>2982.6201637846239</v>
      </c>
      <c r="G873" t="s">
        <v>43</v>
      </c>
    </row>
    <row r="874" spans="1:7">
      <c r="A874" t="s">
        <v>3068</v>
      </c>
      <c r="B874" s="158">
        <v>46281</v>
      </c>
      <c r="C874" t="s">
        <v>3185</v>
      </c>
      <c r="E874" t="s">
        <v>3070</v>
      </c>
      <c r="F874">
        <v>375.01774667261998</v>
      </c>
      <c r="G874" t="s">
        <v>43</v>
      </c>
    </row>
    <row r="875" spans="1:7">
      <c r="A875" t="s">
        <v>3068</v>
      </c>
      <c r="B875" s="158">
        <v>46281</v>
      </c>
      <c r="C875" t="s">
        <v>3186</v>
      </c>
      <c r="E875" t="s">
        <v>3070</v>
      </c>
      <c r="F875">
        <v>654.0551294112156</v>
      </c>
      <c r="G875" t="s">
        <v>43</v>
      </c>
    </row>
    <row r="876" spans="1:7">
      <c r="A876" t="s">
        <v>3068</v>
      </c>
      <c r="B876" s="158">
        <v>46281</v>
      </c>
      <c r="C876" t="s">
        <v>3186</v>
      </c>
      <c r="E876" t="s">
        <v>3070</v>
      </c>
      <c r="F876">
        <v>179.8341690670641</v>
      </c>
      <c r="G876" t="s">
        <v>43</v>
      </c>
    </row>
    <row r="877" spans="1:7">
      <c r="A877" t="s">
        <v>3068</v>
      </c>
      <c r="B877" s="158">
        <v>46281</v>
      </c>
      <c r="C877" t="s">
        <v>3187</v>
      </c>
      <c r="E877" t="s">
        <v>3070</v>
      </c>
      <c r="F877">
        <v>199.9565090899705</v>
      </c>
      <c r="G877" t="s">
        <v>43</v>
      </c>
    </row>
    <row r="878" spans="1:7">
      <c r="A878" t="s">
        <v>3068</v>
      </c>
      <c r="B878" s="158">
        <v>46281</v>
      </c>
      <c r="C878" t="s">
        <v>3187</v>
      </c>
      <c r="E878" t="s">
        <v>3070</v>
      </c>
      <c r="F878">
        <v>2752.9083311815052</v>
      </c>
      <c r="G878" t="s">
        <v>43</v>
      </c>
    </row>
    <row r="879" spans="1:7">
      <c r="A879" t="s">
        <v>3068</v>
      </c>
      <c r="B879" s="158">
        <v>46281</v>
      </c>
      <c r="C879" t="s">
        <v>3188</v>
      </c>
      <c r="E879" t="s">
        <v>3070</v>
      </c>
      <c r="F879">
        <v>234.8251899773168</v>
      </c>
      <c r="G879" t="s">
        <v>43</v>
      </c>
    </row>
    <row r="880" spans="1:7">
      <c r="A880" t="s">
        <v>3068</v>
      </c>
      <c r="B880" s="158">
        <v>46281</v>
      </c>
      <c r="C880" t="s">
        <v>3188</v>
      </c>
      <c r="E880" t="s">
        <v>3070</v>
      </c>
      <c r="F880">
        <v>270.71495699593652</v>
      </c>
      <c r="G880" t="s">
        <v>43</v>
      </c>
    </row>
    <row r="881" spans="1:7">
      <c r="A881" t="s">
        <v>3068</v>
      </c>
      <c r="B881" s="158">
        <v>46281</v>
      </c>
      <c r="C881" t="s">
        <v>3188</v>
      </c>
      <c r="E881" t="s">
        <v>3070</v>
      </c>
      <c r="F881">
        <v>4473.5982206566841</v>
      </c>
      <c r="G881" t="s">
        <v>43</v>
      </c>
    </row>
    <row r="882" spans="1:7">
      <c r="A882" t="s">
        <v>3068</v>
      </c>
      <c r="B882" s="158">
        <v>46281</v>
      </c>
      <c r="C882" t="s">
        <v>3189</v>
      </c>
      <c r="E882" t="s">
        <v>3070</v>
      </c>
      <c r="F882">
        <v>1558.3774029927411</v>
      </c>
      <c r="G882" t="s">
        <v>43</v>
      </c>
    </row>
    <row r="883" spans="1:7">
      <c r="A883" t="s">
        <v>3068</v>
      </c>
      <c r="B883" s="158">
        <v>46281</v>
      </c>
      <c r="C883" t="s">
        <v>3124</v>
      </c>
      <c r="E883" t="s">
        <v>3070</v>
      </c>
      <c r="F883">
        <v>392.93708222124411</v>
      </c>
      <c r="G883" t="s">
        <v>43</v>
      </c>
    </row>
    <row r="884" spans="1:7">
      <c r="A884" t="s">
        <v>3068</v>
      </c>
      <c r="B884" s="158">
        <v>46281</v>
      </c>
      <c r="C884" t="s">
        <v>3124</v>
      </c>
      <c r="E884" t="s">
        <v>3070</v>
      </c>
      <c r="F884">
        <v>802.76202401082446</v>
      </c>
      <c r="G884" t="s">
        <v>43</v>
      </c>
    </row>
    <row r="885" spans="1:7">
      <c r="A885" t="s">
        <v>3068</v>
      </c>
      <c r="B885" s="158">
        <v>46281</v>
      </c>
      <c r="C885" t="s">
        <v>3124</v>
      </c>
      <c r="E885" t="s">
        <v>3070</v>
      </c>
      <c r="F885">
        <v>856.32940946370036</v>
      </c>
      <c r="G885" t="s">
        <v>43</v>
      </c>
    </row>
    <row r="886" spans="1:7">
      <c r="A886" t="s">
        <v>3068</v>
      </c>
      <c r="B886" s="158">
        <v>46281</v>
      </c>
      <c r="C886" t="s">
        <v>3119</v>
      </c>
      <c r="D886" t="s">
        <v>3037</v>
      </c>
      <c r="E886" t="s">
        <v>3070</v>
      </c>
      <c r="F886">
        <v>559.46694896649569</v>
      </c>
      <c r="G886" t="s">
        <v>43</v>
      </c>
    </row>
    <row r="887" spans="1:7">
      <c r="A887" t="s">
        <v>3068</v>
      </c>
      <c r="B887" s="158"/>
      <c r="E887" t="s">
        <v>3070</v>
      </c>
      <c r="G887" t="s">
        <v>43</v>
      </c>
    </row>
    <row r="888" spans="1:7">
      <c r="A888" t="s">
        <v>3068</v>
      </c>
      <c r="B888" s="158"/>
      <c r="E888" t="s">
        <v>3070</v>
      </c>
      <c r="G888" t="s">
        <v>43</v>
      </c>
    </row>
    <row r="889" spans="1:7">
      <c r="A889" t="s">
        <v>3068</v>
      </c>
      <c r="B889" s="158"/>
      <c r="E889" t="s">
        <v>3070</v>
      </c>
      <c r="G889" t="s">
        <v>43</v>
      </c>
    </row>
    <row r="890" spans="1:7">
      <c r="A890" t="s">
        <v>3068</v>
      </c>
      <c r="B890" s="158"/>
      <c r="E890" t="s">
        <v>3070</v>
      </c>
      <c r="G890" t="s">
        <v>43</v>
      </c>
    </row>
    <row r="891" spans="1:7">
      <c r="A891" t="s">
        <v>3068</v>
      </c>
      <c r="B891" s="158"/>
      <c r="E891" t="s">
        <v>3070</v>
      </c>
      <c r="G891" t="s">
        <v>43</v>
      </c>
    </row>
    <row r="892" spans="1:7">
      <c r="A892" t="s">
        <v>3068</v>
      </c>
      <c r="B892" s="158"/>
      <c r="E892" t="s">
        <v>3070</v>
      </c>
      <c r="G892" t="s">
        <v>43</v>
      </c>
    </row>
    <row r="893" spans="1:7">
      <c r="A893" t="s">
        <v>3068</v>
      </c>
      <c r="B893" s="158"/>
      <c r="E893" t="s">
        <v>3070</v>
      </c>
      <c r="G893" t="s">
        <v>43</v>
      </c>
    </row>
    <row r="894" spans="1:7">
      <c r="A894" t="s">
        <v>3068</v>
      </c>
      <c r="B894" s="158"/>
      <c r="E894" t="s">
        <v>3070</v>
      </c>
      <c r="G894" t="s">
        <v>43</v>
      </c>
    </row>
    <row r="895" spans="1:7">
      <c r="A895" t="s">
        <v>3068</v>
      </c>
      <c r="B895" s="158"/>
      <c r="E895" t="s">
        <v>3070</v>
      </c>
      <c r="G895" t="s">
        <v>43</v>
      </c>
    </row>
    <row r="896" spans="1:7">
      <c r="A896" t="s">
        <v>3068</v>
      </c>
      <c r="B896" s="158"/>
      <c r="E896" t="s">
        <v>3070</v>
      </c>
      <c r="G896" t="s">
        <v>43</v>
      </c>
    </row>
    <row r="897" spans="1:7">
      <c r="A897" t="s">
        <v>3068</v>
      </c>
      <c r="B897" s="158"/>
      <c r="E897" t="s">
        <v>3070</v>
      </c>
      <c r="G897" t="s">
        <v>43</v>
      </c>
    </row>
    <row r="898" spans="1:7">
      <c r="A898" t="s">
        <v>3068</v>
      </c>
      <c r="B898" s="158"/>
      <c r="E898" t="s">
        <v>3070</v>
      </c>
      <c r="G898" t="s">
        <v>43</v>
      </c>
    </row>
    <row r="899" spans="1:7">
      <c r="A899" t="s">
        <v>3068</v>
      </c>
      <c r="B899" s="158"/>
      <c r="E899" t="s">
        <v>3070</v>
      </c>
      <c r="G899" t="s">
        <v>43</v>
      </c>
    </row>
    <row r="900" spans="1:7">
      <c r="A900" t="s">
        <v>3068</v>
      </c>
      <c r="B900" s="158"/>
      <c r="E900" t="s">
        <v>3070</v>
      </c>
      <c r="G900" t="s">
        <v>43</v>
      </c>
    </row>
    <row r="901" spans="1:7">
      <c r="A901" t="s">
        <v>3068</v>
      </c>
      <c r="B901" s="158"/>
      <c r="E901" t="s">
        <v>3070</v>
      </c>
      <c r="G901" t="s">
        <v>43</v>
      </c>
    </row>
    <row r="902" spans="1:7">
      <c r="A902" t="s">
        <v>3068</v>
      </c>
      <c r="B902" s="158"/>
      <c r="E902" t="s">
        <v>3070</v>
      </c>
      <c r="G902" t="s">
        <v>43</v>
      </c>
    </row>
    <row r="903" spans="1:7">
      <c r="A903" t="s">
        <v>3068</v>
      </c>
      <c r="B903" s="158"/>
      <c r="E903" t="s">
        <v>3070</v>
      </c>
      <c r="G903" t="s">
        <v>43</v>
      </c>
    </row>
    <row r="904" spans="1:7">
      <c r="A904" t="s">
        <v>3068</v>
      </c>
      <c r="B904" s="158"/>
      <c r="E904" t="s">
        <v>3070</v>
      </c>
      <c r="G904" t="s">
        <v>43</v>
      </c>
    </row>
    <row r="905" spans="1:7">
      <c r="A905" t="s">
        <v>3068</v>
      </c>
      <c r="B905" s="158"/>
      <c r="E905" t="s">
        <v>3070</v>
      </c>
      <c r="G905" t="s">
        <v>43</v>
      </c>
    </row>
    <row r="906" spans="1:7">
      <c r="A906" t="s">
        <v>3068</v>
      </c>
      <c r="B906" s="158"/>
      <c r="E906" t="s">
        <v>3070</v>
      </c>
      <c r="G906" t="s">
        <v>43</v>
      </c>
    </row>
    <row r="907" spans="1:7">
      <c r="A907" t="s">
        <v>3068</v>
      </c>
      <c r="B907" s="158"/>
      <c r="E907" t="s">
        <v>3070</v>
      </c>
      <c r="G907" t="s">
        <v>43</v>
      </c>
    </row>
    <row r="908" spans="1:7">
      <c r="A908" t="s">
        <v>3068</v>
      </c>
      <c r="B908" s="158"/>
      <c r="E908" t="s">
        <v>3070</v>
      </c>
      <c r="G908" t="s">
        <v>43</v>
      </c>
    </row>
    <row r="909" spans="1:7">
      <c r="A909" t="s">
        <v>3068</v>
      </c>
      <c r="B909" s="158"/>
      <c r="E909" t="s">
        <v>3070</v>
      </c>
      <c r="G909" t="s">
        <v>43</v>
      </c>
    </row>
    <row r="910" spans="1:7">
      <c r="A910" t="s">
        <v>3068</v>
      </c>
      <c r="B910" s="158"/>
      <c r="E910" t="s">
        <v>3070</v>
      </c>
      <c r="G910" t="s">
        <v>43</v>
      </c>
    </row>
    <row r="911" spans="1:7">
      <c r="A911" t="s">
        <v>3068</v>
      </c>
      <c r="B911" s="158"/>
      <c r="E911" t="s">
        <v>3070</v>
      </c>
      <c r="G911" t="s">
        <v>43</v>
      </c>
    </row>
    <row r="912" spans="1:7">
      <c r="A912" t="s">
        <v>3068</v>
      </c>
      <c r="B912" s="158"/>
      <c r="E912" t="s">
        <v>3070</v>
      </c>
      <c r="G912" t="s">
        <v>43</v>
      </c>
    </row>
    <row r="913" spans="1:7">
      <c r="A913" t="s">
        <v>3068</v>
      </c>
      <c r="B913" s="158"/>
      <c r="E913" t="s">
        <v>3070</v>
      </c>
      <c r="G913" t="s">
        <v>43</v>
      </c>
    </row>
    <row r="914" spans="1:7">
      <c r="A914" t="s">
        <v>3068</v>
      </c>
      <c r="B914" s="158"/>
      <c r="E914" t="s">
        <v>3070</v>
      </c>
      <c r="G914" t="s">
        <v>43</v>
      </c>
    </row>
    <row r="915" spans="1:7">
      <c r="A915" t="s">
        <v>3068</v>
      </c>
      <c r="B915" s="158"/>
      <c r="E915" t="s">
        <v>3070</v>
      </c>
      <c r="G915" t="s">
        <v>43</v>
      </c>
    </row>
    <row r="916" spans="1:7">
      <c r="A916" t="s">
        <v>3068</v>
      </c>
      <c r="B916" s="158"/>
      <c r="E916" t="s">
        <v>3070</v>
      </c>
      <c r="G916" t="s">
        <v>43</v>
      </c>
    </row>
    <row r="917" spans="1:7">
      <c r="A917" t="s">
        <v>3068</v>
      </c>
      <c r="B917" s="158"/>
      <c r="E917" t="s">
        <v>3070</v>
      </c>
      <c r="G917" t="s">
        <v>43</v>
      </c>
    </row>
    <row r="918" spans="1:7">
      <c r="A918" t="s">
        <v>3068</v>
      </c>
      <c r="B918" s="158"/>
      <c r="E918" t="s">
        <v>3070</v>
      </c>
      <c r="G918" t="s">
        <v>43</v>
      </c>
    </row>
    <row r="919" spans="1:7">
      <c r="A919" t="s">
        <v>3068</v>
      </c>
      <c r="B919" s="158"/>
      <c r="E919" t="s">
        <v>3070</v>
      </c>
      <c r="G919" t="s">
        <v>43</v>
      </c>
    </row>
    <row r="920" spans="1:7">
      <c r="A920" t="s">
        <v>3068</v>
      </c>
      <c r="B920" s="158"/>
      <c r="E920" t="s">
        <v>3070</v>
      </c>
      <c r="G920" t="s">
        <v>43</v>
      </c>
    </row>
    <row r="921" spans="1:7">
      <c r="A921" t="s">
        <v>3068</v>
      </c>
      <c r="B921" s="158"/>
      <c r="E921" t="s">
        <v>3070</v>
      </c>
      <c r="G921" t="s">
        <v>43</v>
      </c>
    </row>
    <row r="922" spans="1:7">
      <c r="A922" t="s">
        <v>3068</v>
      </c>
      <c r="B922" s="158"/>
      <c r="E922" t="s">
        <v>3070</v>
      </c>
      <c r="G922" t="s">
        <v>43</v>
      </c>
    </row>
    <row r="923" spans="1:7">
      <c r="A923" t="s">
        <v>3068</v>
      </c>
      <c r="B923" s="158"/>
      <c r="E923" t="s">
        <v>3070</v>
      </c>
      <c r="G923" t="s">
        <v>43</v>
      </c>
    </row>
    <row r="924" spans="1:7">
      <c r="A924" t="s">
        <v>3068</v>
      </c>
      <c r="B924" s="158"/>
      <c r="E924" t="s">
        <v>3070</v>
      </c>
      <c r="G924" t="s">
        <v>43</v>
      </c>
    </row>
    <row r="925" spans="1:7">
      <c r="A925" t="s">
        <v>3068</v>
      </c>
      <c r="B925" s="158"/>
      <c r="E925" t="s">
        <v>3070</v>
      </c>
      <c r="G925" t="s">
        <v>43</v>
      </c>
    </row>
    <row r="926" spans="1:7">
      <c r="A926" t="s">
        <v>3068</v>
      </c>
      <c r="B926" s="158"/>
      <c r="E926" t="s">
        <v>3070</v>
      </c>
      <c r="G926" t="s">
        <v>43</v>
      </c>
    </row>
    <row r="927" spans="1:7">
      <c r="A927" t="s">
        <v>3068</v>
      </c>
      <c r="B927" s="158"/>
      <c r="E927" t="s">
        <v>3070</v>
      </c>
      <c r="G927" t="s">
        <v>43</v>
      </c>
    </row>
    <row r="928" spans="1:7">
      <c r="A928" t="s">
        <v>3068</v>
      </c>
      <c r="B928" s="158"/>
      <c r="E928" t="s">
        <v>3070</v>
      </c>
      <c r="G928" t="s">
        <v>43</v>
      </c>
    </row>
    <row r="929" spans="1:7">
      <c r="A929" t="s">
        <v>3068</v>
      </c>
      <c r="B929" s="158"/>
      <c r="E929" t="s">
        <v>3070</v>
      </c>
      <c r="G929" t="s">
        <v>43</v>
      </c>
    </row>
    <row r="930" spans="1:7">
      <c r="A930" t="s">
        <v>3068</v>
      </c>
      <c r="B930" s="158"/>
      <c r="E930" t="s">
        <v>3070</v>
      </c>
      <c r="G930" t="s">
        <v>43</v>
      </c>
    </row>
    <row r="931" spans="1:7">
      <c r="A931" t="s">
        <v>3068</v>
      </c>
      <c r="B931" s="158"/>
      <c r="E931" t="s">
        <v>3070</v>
      </c>
      <c r="G931" t="s">
        <v>43</v>
      </c>
    </row>
    <row r="932" spans="1:7">
      <c r="A932" t="s">
        <v>3068</v>
      </c>
      <c r="B932" s="158"/>
      <c r="E932" t="s">
        <v>3070</v>
      </c>
      <c r="G932" t="s">
        <v>43</v>
      </c>
    </row>
    <row r="933" spans="1:7">
      <c r="A933" t="s">
        <v>3068</v>
      </c>
      <c r="B933" s="158"/>
      <c r="E933" t="s">
        <v>3070</v>
      </c>
      <c r="G933" t="s">
        <v>43</v>
      </c>
    </row>
    <row r="934" spans="1:7">
      <c r="A934" t="s">
        <v>3068</v>
      </c>
      <c r="B934" s="158"/>
      <c r="E934" t="s">
        <v>3070</v>
      </c>
      <c r="G934" t="s">
        <v>43</v>
      </c>
    </row>
    <row r="935" spans="1:7">
      <c r="A935" t="s">
        <v>3068</v>
      </c>
      <c r="B935" s="158"/>
      <c r="E935" t="s">
        <v>3070</v>
      </c>
      <c r="G935" t="s">
        <v>43</v>
      </c>
    </row>
    <row r="936" spans="1:7">
      <c r="A936" t="s">
        <v>3068</v>
      </c>
      <c r="B936" s="158"/>
      <c r="E936" t="s">
        <v>3070</v>
      </c>
      <c r="G936" t="s">
        <v>43</v>
      </c>
    </row>
    <row r="937" spans="1:7">
      <c r="A937" t="s">
        <v>3068</v>
      </c>
      <c r="B937" s="158"/>
      <c r="E937" t="s">
        <v>3070</v>
      </c>
      <c r="G937" t="s">
        <v>43</v>
      </c>
    </row>
    <row r="938" spans="1:7">
      <c r="A938" t="s">
        <v>3068</v>
      </c>
      <c r="B938" s="158"/>
      <c r="E938" t="s">
        <v>3070</v>
      </c>
      <c r="G938" t="s">
        <v>43</v>
      </c>
    </row>
    <row r="939" spans="1:7">
      <c r="A939" t="s">
        <v>3068</v>
      </c>
      <c r="B939" s="158"/>
      <c r="E939" t="s">
        <v>3070</v>
      </c>
      <c r="G939" t="s">
        <v>43</v>
      </c>
    </row>
    <row r="940" spans="1:7">
      <c r="A940" t="s">
        <v>3068</v>
      </c>
      <c r="B940" s="158"/>
      <c r="E940" t="s">
        <v>3070</v>
      </c>
      <c r="G940" t="s">
        <v>43</v>
      </c>
    </row>
    <row r="941" spans="1:7">
      <c r="A941" t="s">
        <v>3068</v>
      </c>
      <c r="B941" s="158"/>
      <c r="E941" t="s">
        <v>3070</v>
      </c>
      <c r="G941" t="s">
        <v>43</v>
      </c>
    </row>
    <row r="942" spans="1:7">
      <c r="A942" t="s">
        <v>3068</v>
      </c>
      <c r="B942" s="158"/>
      <c r="E942" t="s">
        <v>3070</v>
      </c>
      <c r="G942" t="s">
        <v>43</v>
      </c>
    </row>
    <row r="943" spans="1:7">
      <c r="A943" t="s">
        <v>3068</v>
      </c>
      <c r="B943" s="158"/>
      <c r="E943" t="s">
        <v>3070</v>
      </c>
      <c r="G943" t="s">
        <v>43</v>
      </c>
    </row>
    <row r="944" spans="1:7">
      <c r="A944" t="s">
        <v>3068</v>
      </c>
      <c r="B944" s="158"/>
      <c r="E944" t="s">
        <v>3070</v>
      </c>
      <c r="G944" t="s">
        <v>43</v>
      </c>
    </row>
    <row r="945" spans="1:7">
      <c r="A945" t="s">
        <v>3068</v>
      </c>
      <c r="B945" s="158"/>
      <c r="E945" t="s">
        <v>3070</v>
      </c>
      <c r="G945" t="s">
        <v>43</v>
      </c>
    </row>
    <row r="946" spans="1:7">
      <c r="A946" t="s">
        <v>3068</v>
      </c>
      <c r="B946" s="158"/>
      <c r="E946" t="s">
        <v>3070</v>
      </c>
      <c r="G946" t="s">
        <v>43</v>
      </c>
    </row>
    <row r="947" spans="1:7">
      <c r="A947" t="s">
        <v>3068</v>
      </c>
      <c r="B947" s="158"/>
      <c r="E947" t="s">
        <v>3070</v>
      </c>
      <c r="G947" t="s">
        <v>43</v>
      </c>
    </row>
    <row r="948" spans="1:7">
      <c r="A948" t="s">
        <v>3068</v>
      </c>
      <c r="B948" s="158"/>
      <c r="E948" t="s">
        <v>3070</v>
      </c>
      <c r="G948" t="s">
        <v>43</v>
      </c>
    </row>
    <row r="949" spans="1:7">
      <c r="A949" t="s">
        <v>3068</v>
      </c>
      <c r="B949" s="158"/>
      <c r="E949" t="s">
        <v>3070</v>
      </c>
      <c r="G949" t="s">
        <v>43</v>
      </c>
    </row>
    <row r="950" spans="1:7">
      <c r="A950" t="s">
        <v>3068</v>
      </c>
      <c r="B950" s="158"/>
      <c r="E950" t="s">
        <v>3070</v>
      </c>
      <c r="G950" t="s">
        <v>43</v>
      </c>
    </row>
    <row r="951" spans="1:7">
      <c r="A951" t="s">
        <v>3068</v>
      </c>
      <c r="B951" s="158"/>
      <c r="E951" t="s">
        <v>3070</v>
      </c>
      <c r="G951" t="s">
        <v>43</v>
      </c>
    </row>
    <row r="952" spans="1:7">
      <c r="A952" t="s">
        <v>3068</v>
      </c>
      <c r="B952" s="158"/>
      <c r="E952" t="s">
        <v>3070</v>
      </c>
      <c r="G952" t="s">
        <v>43</v>
      </c>
    </row>
    <row r="953" spans="1:7">
      <c r="A953" t="s">
        <v>3068</v>
      </c>
      <c r="B953" s="158"/>
      <c r="E953" t="s">
        <v>3070</v>
      </c>
      <c r="G953" t="s">
        <v>43</v>
      </c>
    </row>
    <row r="954" spans="1:7">
      <c r="A954" t="s">
        <v>3068</v>
      </c>
      <c r="B954" s="158"/>
      <c r="E954" t="s">
        <v>3070</v>
      </c>
      <c r="G954" t="s">
        <v>43</v>
      </c>
    </row>
    <row r="955" spans="1:7">
      <c r="A955" t="s">
        <v>3068</v>
      </c>
      <c r="B955" s="158"/>
      <c r="E955" t="s">
        <v>3070</v>
      </c>
      <c r="G955" t="s">
        <v>43</v>
      </c>
    </row>
    <row r="956" spans="1:7">
      <c r="A956" t="s">
        <v>3068</v>
      </c>
      <c r="B956" s="158"/>
      <c r="E956" t="s">
        <v>3070</v>
      </c>
      <c r="G956" t="s">
        <v>43</v>
      </c>
    </row>
    <row r="957" spans="1:7">
      <c r="A957" t="s">
        <v>3068</v>
      </c>
      <c r="B957" s="158"/>
      <c r="E957" t="s">
        <v>3070</v>
      </c>
      <c r="G957" t="s">
        <v>43</v>
      </c>
    </row>
    <row r="958" spans="1:7">
      <c r="A958" t="s">
        <v>3068</v>
      </c>
      <c r="B958" s="158"/>
      <c r="E958" t="s">
        <v>3070</v>
      </c>
      <c r="G958" t="s">
        <v>43</v>
      </c>
    </row>
    <row r="959" spans="1:7">
      <c r="A959" t="s">
        <v>3068</v>
      </c>
      <c r="B959" s="158"/>
      <c r="E959" t="s">
        <v>3070</v>
      </c>
      <c r="G959" t="s">
        <v>43</v>
      </c>
    </row>
    <row r="960" spans="1:7">
      <c r="A960" t="s">
        <v>3068</v>
      </c>
      <c r="B960" s="158"/>
      <c r="E960" t="s">
        <v>3070</v>
      </c>
      <c r="G960" t="s">
        <v>43</v>
      </c>
    </row>
    <row r="961" spans="1:7">
      <c r="A961" t="s">
        <v>3068</v>
      </c>
      <c r="B961" s="158"/>
      <c r="E961" t="s">
        <v>3070</v>
      </c>
      <c r="G961" t="s">
        <v>43</v>
      </c>
    </row>
    <row r="962" spans="1:7">
      <c r="A962" t="s">
        <v>3068</v>
      </c>
      <c r="B962" s="158"/>
      <c r="E962" t="s">
        <v>3070</v>
      </c>
      <c r="G962" t="s">
        <v>43</v>
      </c>
    </row>
    <row r="963" spans="1:7">
      <c r="A963" t="s">
        <v>3068</v>
      </c>
      <c r="B963" s="158"/>
      <c r="E963" t="s">
        <v>3070</v>
      </c>
      <c r="G963" t="s">
        <v>43</v>
      </c>
    </row>
    <row r="964" spans="1:7">
      <c r="A964" t="s">
        <v>3068</v>
      </c>
      <c r="B964" s="158"/>
      <c r="E964" t="s">
        <v>3070</v>
      </c>
      <c r="G964" t="s">
        <v>43</v>
      </c>
    </row>
    <row r="965" spans="1:7">
      <c r="A965" t="s">
        <v>3068</v>
      </c>
      <c r="B965" s="158"/>
      <c r="E965" t="s">
        <v>3070</v>
      </c>
      <c r="G965" t="s">
        <v>43</v>
      </c>
    </row>
    <row r="966" spans="1:7">
      <c r="A966" t="s">
        <v>3068</v>
      </c>
      <c r="B966" s="158"/>
      <c r="E966" t="s">
        <v>3070</v>
      </c>
      <c r="G966" t="s">
        <v>43</v>
      </c>
    </row>
    <row r="967" spans="1:7">
      <c r="A967" t="s">
        <v>3068</v>
      </c>
      <c r="B967" s="158"/>
      <c r="E967" t="s">
        <v>3070</v>
      </c>
      <c r="G967" t="s">
        <v>43</v>
      </c>
    </row>
    <row r="968" spans="1:7">
      <c r="A968" t="s">
        <v>3068</v>
      </c>
      <c r="B968" s="158"/>
      <c r="E968" t="s">
        <v>3070</v>
      </c>
      <c r="G968" t="s">
        <v>43</v>
      </c>
    </row>
    <row r="969" spans="1:7">
      <c r="A969" t="s">
        <v>3068</v>
      </c>
      <c r="B969" s="158"/>
      <c r="E969" t="s">
        <v>3070</v>
      </c>
      <c r="G969" t="s">
        <v>43</v>
      </c>
    </row>
    <row r="970" spans="1:7">
      <c r="A970" t="s">
        <v>3068</v>
      </c>
      <c r="B970" s="158"/>
      <c r="E970" t="s">
        <v>3070</v>
      </c>
      <c r="G970" t="s">
        <v>43</v>
      </c>
    </row>
    <row r="971" spans="1:7">
      <c r="A971" t="s">
        <v>3068</v>
      </c>
      <c r="B971" s="158"/>
      <c r="E971" t="s">
        <v>3070</v>
      </c>
      <c r="G971" t="s">
        <v>43</v>
      </c>
    </row>
    <row r="972" spans="1:7">
      <c r="A972" t="s">
        <v>3068</v>
      </c>
      <c r="B972" s="158"/>
      <c r="E972" t="s">
        <v>3070</v>
      </c>
      <c r="G972" t="s">
        <v>43</v>
      </c>
    </row>
    <row r="973" spans="1:7">
      <c r="A973" t="s">
        <v>3068</v>
      </c>
      <c r="B973" s="158"/>
      <c r="E973" t="s">
        <v>3070</v>
      </c>
      <c r="G973" t="s">
        <v>43</v>
      </c>
    </row>
    <row r="974" spans="1:7">
      <c r="A974" t="s">
        <v>3068</v>
      </c>
      <c r="B974" s="158"/>
      <c r="E974" t="s">
        <v>3070</v>
      </c>
      <c r="G974" t="s">
        <v>43</v>
      </c>
    </row>
    <row r="975" spans="1:7">
      <c r="A975" t="s">
        <v>3068</v>
      </c>
      <c r="B975" s="158"/>
      <c r="E975" t="s">
        <v>3070</v>
      </c>
      <c r="G975" t="s">
        <v>43</v>
      </c>
    </row>
    <row r="976" spans="1:7">
      <c r="A976" t="s">
        <v>3068</v>
      </c>
      <c r="B976" s="158"/>
      <c r="E976" t="s">
        <v>3070</v>
      </c>
      <c r="G976" t="s">
        <v>43</v>
      </c>
    </row>
    <row r="977" spans="1:7">
      <c r="A977" t="s">
        <v>3068</v>
      </c>
      <c r="B977" s="158"/>
      <c r="E977" t="s">
        <v>3070</v>
      </c>
      <c r="G977" t="s">
        <v>43</v>
      </c>
    </row>
    <row r="978" spans="1:7">
      <c r="A978" t="s">
        <v>3068</v>
      </c>
      <c r="B978" s="158"/>
      <c r="E978" t="s">
        <v>3070</v>
      </c>
      <c r="G978" t="s">
        <v>43</v>
      </c>
    </row>
    <row r="979" spans="1:7">
      <c r="A979" t="s">
        <v>3068</v>
      </c>
      <c r="B979" s="158"/>
      <c r="E979" t="s">
        <v>3070</v>
      </c>
      <c r="G979" t="s">
        <v>43</v>
      </c>
    </row>
    <row r="980" spans="1:7">
      <c r="A980" t="s">
        <v>3068</v>
      </c>
      <c r="B980" s="158"/>
      <c r="E980" t="s">
        <v>3070</v>
      </c>
      <c r="G980" t="s">
        <v>43</v>
      </c>
    </row>
    <row r="981" spans="1:7">
      <c r="A981" t="s">
        <v>3068</v>
      </c>
      <c r="B981" s="158"/>
      <c r="E981" t="s">
        <v>3070</v>
      </c>
      <c r="G981" t="s">
        <v>43</v>
      </c>
    </row>
    <row r="982" spans="1:7">
      <c r="A982" t="s">
        <v>3068</v>
      </c>
      <c r="B982" s="158"/>
      <c r="E982" t="s">
        <v>3070</v>
      </c>
      <c r="G982" t="s">
        <v>43</v>
      </c>
    </row>
    <row r="983" spans="1:7">
      <c r="A983" t="s">
        <v>3068</v>
      </c>
      <c r="B983" s="158"/>
      <c r="E983" t="s">
        <v>3070</v>
      </c>
      <c r="G983" t="s">
        <v>43</v>
      </c>
    </row>
    <row r="984" spans="1:7">
      <c r="A984" t="s">
        <v>3068</v>
      </c>
      <c r="B984" s="158"/>
      <c r="E984" t="s">
        <v>3070</v>
      </c>
      <c r="G984" t="s">
        <v>43</v>
      </c>
    </row>
    <row r="985" spans="1:7">
      <c r="A985" t="s">
        <v>3068</v>
      </c>
      <c r="B985" s="158"/>
      <c r="E985" t="s">
        <v>3070</v>
      </c>
      <c r="G985" t="s">
        <v>43</v>
      </c>
    </row>
    <row r="986" spans="1:7">
      <c r="A986" t="s">
        <v>3068</v>
      </c>
      <c r="B986" s="158"/>
      <c r="E986" t="s">
        <v>3070</v>
      </c>
      <c r="G986" t="s">
        <v>43</v>
      </c>
    </row>
    <row r="987" spans="1:7">
      <c r="A987" t="s">
        <v>3068</v>
      </c>
      <c r="B987" s="158"/>
      <c r="E987" t="s">
        <v>3070</v>
      </c>
      <c r="G987" t="s">
        <v>43</v>
      </c>
    </row>
    <row r="988" spans="1:7">
      <c r="A988" t="s">
        <v>3068</v>
      </c>
      <c r="B988" s="158"/>
      <c r="E988" t="s">
        <v>3070</v>
      </c>
      <c r="G988" t="s">
        <v>43</v>
      </c>
    </row>
    <row r="989" spans="1:7">
      <c r="A989" t="s">
        <v>3068</v>
      </c>
      <c r="B989" s="158"/>
      <c r="E989" t="s">
        <v>3070</v>
      </c>
      <c r="G989" t="s">
        <v>43</v>
      </c>
    </row>
    <row r="990" spans="1:7">
      <c r="A990" t="s">
        <v>3068</v>
      </c>
      <c r="B990" s="158"/>
      <c r="E990" t="s">
        <v>3070</v>
      </c>
      <c r="G990" t="s">
        <v>43</v>
      </c>
    </row>
    <row r="991" spans="1:7">
      <c r="A991" t="s">
        <v>3068</v>
      </c>
      <c r="B991" s="158"/>
      <c r="E991" t="s">
        <v>3070</v>
      </c>
      <c r="G991" t="s">
        <v>43</v>
      </c>
    </row>
    <row r="992" spans="1:7">
      <c r="A992" t="s">
        <v>3068</v>
      </c>
      <c r="B992" s="158"/>
      <c r="E992" t="s">
        <v>3070</v>
      </c>
      <c r="G992" t="s">
        <v>43</v>
      </c>
    </row>
    <row r="993" spans="1:7">
      <c r="A993" t="s">
        <v>3068</v>
      </c>
      <c r="B993" s="158"/>
      <c r="E993" t="s">
        <v>3070</v>
      </c>
      <c r="G993" t="s">
        <v>43</v>
      </c>
    </row>
    <row r="994" spans="1:7">
      <c r="A994" t="s">
        <v>3068</v>
      </c>
      <c r="B994" s="158"/>
      <c r="E994" t="s">
        <v>3070</v>
      </c>
      <c r="G994" t="s">
        <v>43</v>
      </c>
    </row>
    <row r="995" spans="1:7">
      <c r="A995" t="s">
        <v>3068</v>
      </c>
      <c r="B995" s="158"/>
      <c r="E995" t="s">
        <v>3070</v>
      </c>
      <c r="G995" t="s">
        <v>43</v>
      </c>
    </row>
    <row r="996" spans="1:7">
      <c r="A996" t="s">
        <v>3068</v>
      </c>
      <c r="B996" s="158"/>
      <c r="E996" t="s">
        <v>3070</v>
      </c>
      <c r="G996" t="s">
        <v>43</v>
      </c>
    </row>
    <row r="997" spans="1:7">
      <c r="A997" t="s">
        <v>3068</v>
      </c>
      <c r="B997" s="158"/>
      <c r="E997" t="s">
        <v>3070</v>
      </c>
      <c r="G997" t="s">
        <v>43</v>
      </c>
    </row>
    <row r="998" spans="1:7">
      <c r="A998" t="s">
        <v>3068</v>
      </c>
      <c r="B998" s="158"/>
      <c r="E998" t="s">
        <v>3070</v>
      </c>
      <c r="G998" t="s">
        <v>43</v>
      </c>
    </row>
    <row r="999" spans="1:7">
      <c r="A999" t="s">
        <v>3068</v>
      </c>
      <c r="B999" s="158"/>
      <c r="E999" t="s">
        <v>3070</v>
      </c>
      <c r="G999" t="s">
        <v>43</v>
      </c>
    </row>
    <row r="1000" spans="1:7">
      <c r="A1000" t="s">
        <v>3068</v>
      </c>
      <c r="B1000" s="158"/>
      <c r="E1000" t="s">
        <v>3070</v>
      </c>
      <c r="G1000" t="s">
        <v>43</v>
      </c>
    </row>
    <row r="1001" spans="1:7">
      <c r="A1001" t="s">
        <v>3068</v>
      </c>
      <c r="B1001" s="158"/>
      <c r="E1001" t="s">
        <v>3070</v>
      </c>
      <c r="G1001" t="s">
        <v>43</v>
      </c>
    </row>
    <row r="1002" spans="1:7">
      <c r="A1002" t="s">
        <v>3068</v>
      </c>
      <c r="B1002" s="158"/>
      <c r="E1002" t="s">
        <v>3070</v>
      </c>
      <c r="G1002" t="s">
        <v>43</v>
      </c>
    </row>
    <row r="1003" spans="1:7">
      <c r="A1003" t="s">
        <v>3068</v>
      </c>
      <c r="B1003" s="158"/>
      <c r="E1003" t="s">
        <v>3070</v>
      </c>
      <c r="G1003" t="s">
        <v>43</v>
      </c>
    </row>
    <row r="1004" spans="1:7">
      <c r="A1004" t="s">
        <v>3068</v>
      </c>
      <c r="B1004" s="158"/>
      <c r="E1004" t="s">
        <v>3070</v>
      </c>
      <c r="G1004" t="s">
        <v>43</v>
      </c>
    </row>
    <row r="1005" spans="1:7">
      <c r="A1005" t="s">
        <v>3068</v>
      </c>
      <c r="B1005" s="158"/>
      <c r="E1005" t="s">
        <v>3070</v>
      </c>
      <c r="G1005" t="s">
        <v>43</v>
      </c>
    </row>
    <row r="1006" spans="1:7">
      <c r="A1006" t="s">
        <v>3068</v>
      </c>
      <c r="B1006" s="158"/>
      <c r="E1006" t="s">
        <v>3070</v>
      </c>
      <c r="G1006" t="s">
        <v>43</v>
      </c>
    </row>
    <row r="1007" spans="1:7">
      <c r="A1007" t="s">
        <v>3068</v>
      </c>
      <c r="B1007" s="158"/>
      <c r="E1007" t="s">
        <v>3070</v>
      </c>
      <c r="G1007" t="s">
        <v>43</v>
      </c>
    </row>
    <row r="1008" spans="1:7">
      <c r="A1008" t="s">
        <v>3068</v>
      </c>
      <c r="B1008" s="158"/>
      <c r="E1008" t="s">
        <v>3070</v>
      </c>
      <c r="G1008" t="s">
        <v>43</v>
      </c>
    </row>
    <row r="1009" spans="1:7">
      <c r="A1009" t="s">
        <v>3068</v>
      </c>
      <c r="B1009" s="158"/>
      <c r="E1009" t="s">
        <v>3070</v>
      </c>
      <c r="G1009" t="s">
        <v>43</v>
      </c>
    </row>
    <row r="1010" spans="1:7">
      <c r="A1010" t="s">
        <v>3068</v>
      </c>
      <c r="B1010" s="158"/>
      <c r="E1010" t="s">
        <v>3070</v>
      </c>
      <c r="G1010" t="s">
        <v>43</v>
      </c>
    </row>
    <row r="1011" spans="1:7">
      <c r="A1011" t="s">
        <v>3068</v>
      </c>
      <c r="B1011" s="158"/>
      <c r="E1011" t="s">
        <v>3070</v>
      </c>
      <c r="G1011" t="s">
        <v>43</v>
      </c>
    </row>
    <row r="1012" spans="1:7">
      <c r="A1012" t="s">
        <v>3068</v>
      </c>
      <c r="B1012" s="158"/>
      <c r="E1012" t="s">
        <v>3070</v>
      </c>
      <c r="G1012" t="s">
        <v>43</v>
      </c>
    </row>
    <row r="1013" spans="1:7">
      <c r="A1013" t="s">
        <v>3068</v>
      </c>
      <c r="B1013" s="158"/>
      <c r="E1013" t="s">
        <v>3070</v>
      </c>
      <c r="G1013" t="s">
        <v>43</v>
      </c>
    </row>
    <row r="1014" spans="1:7">
      <c r="A1014" t="s">
        <v>3068</v>
      </c>
      <c r="B1014" s="158"/>
      <c r="E1014" t="s">
        <v>3070</v>
      </c>
      <c r="G1014" t="s">
        <v>43</v>
      </c>
    </row>
    <row r="1015" spans="1:7">
      <c r="A1015" t="s">
        <v>3068</v>
      </c>
      <c r="B1015" s="158"/>
      <c r="E1015" t="s">
        <v>3070</v>
      </c>
      <c r="G1015" t="s">
        <v>43</v>
      </c>
    </row>
    <row r="1016" spans="1:7">
      <c r="A1016" t="s">
        <v>3068</v>
      </c>
      <c r="B1016" s="158"/>
      <c r="E1016" t="s">
        <v>3070</v>
      </c>
      <c r="G1016" t="s">
        <v>43</v>
      </c>
    </row>
    <row r="1017" spans="1:7">
      <c r="A1017" t="s">
        <v>3068</v>
      </c>
      <c r="B1017" s="158"/>
      <c r="E1017" t="s">
        <v>3070</v>
      </c>
      <c r="G1017" t="s">
        <v>43</v>
      </c>
    </row>
    <row r="1018" spans="1:7">
      <c r="A1018" t="s">
        <v>3068</v>
      </c>
      <c r="B1018" s="158"/>
      <c r="E1018" t="s">
        <v>3070</v>
      </c>
      <c r="G1018" t="s">
        <v>43</v>
      </c>
    </row>
    <row r="1019" spans="1:7">
      <c r="A1019" t="s">
        <v>3068</v>
      </c>
      <c r="B1019" s="158"/>
      <c r="E1019" t="s">
        <v>3070</v>
      </c>
      <c r="G1019" t="s">
        <v>43</v>
      </c>
    </row>
    <row r="1020" spans="1:7">
      <c r="A1020" t="s">
        <v>3068</v>
      </c>
      <c r="B1020" s="158"/>
      <c r="E1020" t="s">
        <v>3070</v>
      </c>
      <c r="G1020" t="s">
        <v>43</v>
      </c>
    </row>
    <row r="1021" spans="1:7">
      <c r="A1021" t="s">
        <v>3068</v>
      </c>
      <c r="B1021" s="158"/>
      <c r="E1021" t="s">
        <v>3070</v>
      </c>
      <c r="G1021" t="s">
        <v>43</v>
      </c>
    </row>
    <row r="1022" spans="1:7">
      <c r="A1022" t="s">
        <v>3068</v>
      </c>
      <c r="B1022" s="158"/>
      <c r="E1022" t="s">
        <v>3070</v>
      </c>
      <c r="G1022" t="s">
        <v>43</v>
      </c>
    </row>
    <row r="1023" spans="1:7">
      <c r="A1023" t="s">
        <v>3068</v>
      </c>
      <c r="B1023" s="158"/>
      <c r="E1023" t="s">
        <v>3070</v>
      </c>
      <c r="G1023" t="s">
        <v>43</v>
      </c>
    </row>
    <row r="1024" spans="1:7">
      <c r="A1024" t="s">
        <v>3068</v>
      </c>
      <c r="B1024" s="158"/>
      <c r="E1024" t="s">
        <v>3070</v>
      </c>
      <c r="G1024" t="s">
        <v>43</v>
      </c>
    </row>
    <row r="1025" spans="1:7">
      <c r="A1025" t="s">
        <v>3068</v>
      </c>
      <c r="B1025" s="158"/>
      <c r="E1025" t="s">
        <v>3070</v>
      </c>
      <c r="G1025" t="s">
        <v>43</v>
      </c>
    </row>
    <row r="1026" spans="1:7">
      <c r="A1026" t="s">
        <v>3068</v>
      </c>
      <c r="B1026" s="158"/>
      <c r="E1026" t="s">
        <v>3070</v>
      </c>
      <c r="G1026" t="s">
        <v>43</v>
      </c>
    </row>
    <row r="1027" spans="1:7">
      <c r="A1027" t="s">
        <v>3068</v>
      </c>
      <c r="B1027" s="158"/>
      <c r="E1027" t="s">
        <v>3070</v>
      </c>
      <c r="G1027" t="s">
        <v>43</v>
      </c>
    </row>
    <row r="1028" spans="1:7">
      <c r="A1028" t="s">
        <v>3068</v>
      </c>
      <c r="B1028" s="158"/>
      <c r="E1028" t="s">
        <v>3070</v>
      </c>
      <c r="G1028" t="s">
        <v>43</v>
      </c>
    </row>
    <row r="1029" spans="1:7">
      <c r="A1029" t="s">
        <v>3068</v>
      </c>
      <c r="B1029" s="158"/>
      <c r="E1029" t="s">
        <v>3070</v>
      </c>
      <c r="G1029" t="s">
        <v>43</v>
      </c>
    </row>
    <row r="1030" spans="1:7">
      <c r="A1030" t="s">
        <v>3068</v>
      </c>
      <c r="B1030" s="158"/>
      <c r="E1030" t="s">
        <v>3070</v>
      </c>
      <c r="G1030" t="s">
        <v>43</v>
      </c>
    </row>
    <row r="1031" spans="1:7">
      <c r="A1031" t="s">
        <v>3068</v>
      </c>
      <c r="B1031" s="158"/>
      <c r="E1031" t="s">
        <v>3070</v>
      </c>
      <c r="G1031" t="s">
        <v>43</v>
      </c>
    </row>
    <row r="1032" spans="1:7">
      <c r="A1032" t="s">
        <v>3068</v>
      </c>
      <c r="B1032" s="158"/>
      <c r="E1032" t="s">
        <v>3070</v>
      </c>
      <c r="G1032" t="s">
        <v>43</v>
      </c>
    </row>
    <row r="1033" spans="1:7">
      <c r="A1033" t="s">
        <v>3068</v>
      </c>
      <c r="B1033" s="158"/>
      <c r="E1033" t="s">
        <v>3070</v>
      </c>
      <c r="G1033" t="s">
        <v>43</v>
      </c>
    </row>
    <row r="1034" spans="1:7">
      <c r="A1034" t="s">
        <v>3068</v>
      </c>
      <c r="B1034" s="158"/>
      <c r="E1034" t="s">
        <v>3070</v>
      </c>
      <c r="G1034" t="s">
        <v>43</v>
      </c>
    </row>
    <row r="1035" spans="1:7">
      <c r="A1035" t="s">
        <v>3068</v>
      </c>
      <c r="B1035" s="158"/>
      <c r="E1035" t="s">
        <v>3070</v>
      </c>
      <c r="G1035" t="s">
        <v>43</v>
      </c>
    </row>
    <row r="1036" spans="1:7">
      <c r="A1036" t="s">
        <v>3068</v>
      </c>
      <c r="B1036" s="158"/>
      <c r="E1036" t="s">
        <v>3070</v>
      </c>
      <c r="G1036" t="s">
        <v>43</v>
      </c>
    </row>
    <row r="1037" spans="1:7">
      <c r="A1037" t="s">
        <v>3068</v>
      </c>
      <c r="B1037" s="158"/>
      <c r="E1037" t="s">
        <v>3070</v>
      </c>
      <c r="G1037" t="s">
        <v>43</v>
      </c>
    </row>
    <row r="1038" spans="1:7">
      <c r="A1038" t="s">
        <v>3068</v>
      </c>
      <c r="B1038" s="158"/>
      <c r="E1038" t="s">
        <v>3070</v>
      </c>
      <c r="G1038" t="s">
        <v>43</v>
      </c>
    </row>
    <row r="1039" spans="1:7">
      <c r="A1039" t="s">
        <v>3068</v>
      </c>
      <c r="B1039" s="158"/>
      <c r="E1039" t="s">
        <v>3070</v>
      </c>
      <c r="G1039" t="s">
        <v>43</v>
      </c>
    </row>
    <row r="1040" spans="1:7">
      <c r="A1040" t="s">
        <v>3068</v>
      </c>
      <c r="B1040" s="158"/>
      <c r="E1040" t="s">
        <v>3070</v>
      </c>
      <c r="G1040" t="s">
        <v>43</v>
      </c>
    </row>
    <row r="1041" spans="1:7">
      <c r="A1041" t="s">
        <v>3068</v>
      </c>
      <c r="B1041" s="158"/>
      <c r="E1041" t="s">
        <v>3070</v>
      </c>
      <c r="G1041" t="s">
        <v>43</v>
      </c>
    </row>
    <row r="1042" spans="1:7">
      <c r="A1042" t="s">
        <v>3068</v>
      </c>
      <c r="B1042" s="158"/>
      <c r="E1042" t="s">
        <v>3070</v>
      </c>
      <c r="G1042" t="s">
        <v>43</v>
      </c>
    </row>
    <row r="1043" spans="1:7">
      <c r="A1043" t="s">
        <v>3068</v>
      </c>
      <c r="B1043" s="158"/>
      <c r="E1043" t="s">
        <v>3070</v>
      </c>
      <c r="G1043" t="s">
        <v>43</v>
      </c>
    </row>
    <row r="1044" spans="1:7">
      <c r="A1044" t="s">
        <v>3068</v>
      </c>
      <c r="B1044" s="158"/>
      <c r="E1044" t="s">
        <v>3070</v>
      </c>
      <c r="G1044" t="s">
        <v>43</v>
      </c>
    </row>
    <row r="1045" spans="1:7">
      <c r="A1045" t="s">
        <v>3068</v>
      </c>
      <c r="B1045" s="158"/>
      <c r="E1045" t="s">
        <v>3070</v>
      </c>
      <c r="G1045" t="s">
        <v>43</v>
      </c>
    </row>
    <row r="1046" spans="1:7">
      <c r="A1046" t="s">
        <v>3068</v>
      </c>
      <c r="B1046" s="158"/>
      <c r="E1046" t="s">
        <v>3070</v>
      </c>
      <c r="G1046" t="s">
        <v>43</v>
      </c>
    </row>
    <row r="1047" spans="1:7">
      <c r="A1047" t="s">
        <v>3068</v>
      </c>
      <c r="B1047" s="158"/>
      <c r="E1047" t="s">
        <v>3070</v>
      </c>
      <c r="G1047" t="s">
        <v>43</v>
      </c>
    </row>
    <row r="1048" spans="1:7">
      <c r="A1048" t="s">
        <v>3068</v>
      </c>
      <c r="B1048" s="158"/>
      <c r="E1048" t="s">
        <v>3070</v>
      </c>
      <c r="G1048" t="s">
        <v>43</v>
      </c>
    </row>
    <row r="1049" spans="1:7">
      <c r="A1049" t="s">
        <v>3068</v>
      </c>
      <c r="B1049" s="158"/>
      <c r="E1049" t="s">
        <v>3070</v>
      </c>
      <c r="G1049" t="s">
        <v>43</v>
      </c>
    </row>
    <row r="1050" spans="1:7">
      <c r="A1050" t="s">
        <v>3068</v>
      </c>
      <c r="B1050" s="158"/>
      <c r="E1050" t="s">
        <v>3070</v>
      </c>
      <c r="G1050" t="s">
        <v>43</v>
      </c>
    </row>
    <row r="1051" spans="1:7">
      <c r="A1051" t="s">
        <v>3068</v>
      </c>
      <c r="B1051" s="158"/>
      <c r="E1051" t="s">
        <v>3070</v>
      </c>
      <c r="G1051" t="s">
        <v>43</v>
      </c>
    </row>
    <row r="1052" spans="1:7">
      <c r="A1052" t="s">
        <v>3068</v>
      </c>
      <c r="B1052" s="158"/>
      <c r="E1052" t="s">
        <v>3070</v>
      </c>
      <c r="G1052" t="s">
        <v>43</v>
      </c>
    </row>
    <row r="1053" spans="1:7">
      <c r="A1053" t="s">
        <v>3068</v>
      </c>
      <c r="B1053" s="158"/>
      <c r="E1053" t="s">
        <v>3070</v>
      </c>
      <c r="G1053" t="s">
        <v>43</v>
      </c>
    </row>
    <row r="1054" spans="1:7">
      <c r="A1054" t="s">
        <v>3068</v>
      </c>
      <c r="B1054" s="158"/>
      <c r="E1054" t="s">
        <v>3070</v>
      </c>
      <c r="G1054" t="s">
        <v>43</v>
      </c>
    </row>
    <row r="1055" spans="1:7">
      <c r="A1055" t="s">
        <v>3068</v>
      </c>
      <c r="B1055" s="158"/>
      <c r="E1055" t="s">
        <v>3070</v>
      </c>
      <c r="G1055" t="s">
        <v>43</v>
      </c>
    </row>
    <row r="1056" spans="1:7">
      <c r="A1056" t="s">
        <v>3068</v>
      </c>
      <c r="B1056" s="158"/>
      <c r="E1056" t="s">
        <v>3070</v>
      </c>
      <c r="G1056" t="s">
        <v>43</v>
      </c>
    </row>
    <row r="1057" spans="1:7">
      <c r="A1057" t="s">
        <v>3068</v>
      </c>
      <c r="B1057" s="158"/>
      <c r="E1057" t="s">
        <v>3070</v>
      </c>
      <c r="G1057" t="s">
        <v>43</v>
      </c>
    </row>
    <row r="1058" spans="1:7">
      <c r="A1058" t="s">
        <v>3068</v>
      </c>
      <c r="B1058" s="158"/>
      <c r="E1058" t="s">
        <v>3070</v>
      </c>
      <c r="G1058" t="s">
        <v>43</v>
      </c>
    </row>
    <row r="1059" spans="1:7">
      <c r="A1059" t="s">
        <v>3068</v>
      </c>
      <c r="B1059" s="158"/>
      <c r="E1059" t="s">
        <v>3070</v>
      </c>
      <c r="G1059" t="s">
        <v>43</v>
      </c>
    </row>
    <row r="1060" spans="1:7">
      <c r="A1060" t="s">
        <v>3068</v>
      </c>
      <c r="B1060" s="158"/>
      <c r="E1060" t="s">
        <v>3070</v>
      </c>
      <c r="G1060" t="s">
        <v>43</v>
      </c>
    </row>
    <row r="1061" spans="1:7">
      <c r="A1061" t="s">
        <v>3068</v>
      </c>
      <c r="B1061" s="158"/>
      <c r="E1061" t="s">
        <v>3070</v>
      </c>
      <c r="G1061" t="s">
        <v>43</v>
      </c>
    </row>
    <row r="1062" spans="1:7">
      <c r="A1062" t="s">
        <v>3068</v>
      </c>
      <c r="B1062" s="158"/>
      <c r="E1062" t="s">
        <v>3070</v>
      </c>
      <c r="G1062" t="s">
        <v>43</v>
      </c>
    </row>
    <row r="1063" spans="1:7">
      <c r="A1063" t="s">
        <v>3068</v>
      </c>
      <c r="B1063" s="158"/>
      <c r="E1063" t="s">
        <v>3070</v>
      </c>
      <c r="G1063" t="s">
        <v>43</v>
      </c>
    </row>
    <row r="1064" spans="1:7">
      <c r="A1064" t="s">
        <v>3068</v>
      </c>
      <c r="B1064" s="158"/>
      <c r="E1064" t="s">
        <v>3070</v>
      </c>
      <c r="G1064" t="s">
        <v>43</v>
      </c>
    </row>
    <row r="1065" spans="1:7">
      <c r="A1065" t="s">
        <v>3068</v>
      </c>
      <c r="B1065" s="158"/>
      <c r="E1065" t="s">
        <v>3070</v>
      </c>
      <c r="G1065" t="s">
        <v>43</v>
      </c>
    </row>
    <row r="1066" spans="1:7">
      <c r="A1066" t="s">
        <v>3068</v>
      </c>
      <c r="B1066" s="158"/>
      <c r="E1066" t="s">
        <v>3070</v>
      </c>
      <c r="G1066" t="s">
        <v>43</v>
      </c>
    </row>
    <row r="1067" spans="1:7">
      <c r="A1067" t="s">
        <v>3068</v>
      </c>
      <c r="B1067" s="158"/>
      <c r="E1067" t="s">
        <v>3070</v>
      </c>
      <c r="G1067" t="s">
        <v>43</v>
      </c>
    </row>
    <row r="1068" spans="1:7">
      <c r="A1068" t="s">
        <v>3068</v>
      </c>
      <c r="B1068" s="158"/>
      <c r="E1068" t="s">
        <v>3070</v>
      </c>
      <c r="G1068" t="s">
        <v>43</v>
      </c>
    </row>
    <row r="1069" spans="1:7">
      <c r="A1069" t="s">
        <v>3068</v>
      </c>
      <c r="B1069" s="158"/>
      <c r="E1069" t="s">
        <v>3070</v>
      </c>
      <c r="G1069" t="s">
        <v>43</v>
      </c>
    </row>
    <row r="1070" spans="1:7">
      <c r="A1070" t="s">
        <v>3068</v>
      </c>
      <c r="B1070" s="158"/>
      <c r="E1070" t="s">
        <v>3070</v>
      </c>
      <c r="G1070" t="s">
        <v>43</v>
      </c>
    </row>
    <row r="1071" spans="1:7">
      <c r="A1071" t="s">
        <v>3068</v>
      </c>
      <c r="B1071" s="158"/>
      <c r="E1071" t="s">
        <v>3070</v>
      </c>
      <c r="G1071" t="s">
        <v>43</v>
      </c>
    </row>
    <row r="1072" spans="1:7">
      <c r="A1072" t="s">
        <v>3068</v>
      </c>
      <c r="B1072" s="158"/>
      <c r="E1072" t="s">
        <v>3070</v>
      </c>
      <c r="G1072" t="s">
        <v>43</v>
      </c>
    </row>
    <row r="1073" spans="1:7">
      <c r="A1073" t="s">
        <v>3068</v>
      </c>
      <c r="B1073" s="158"/>
      <c r="E1073" t="s">
        <v>3070</v>
      </c>
      <c r="G1073" t="s">
        <v>43</v>
      </c>
    </row>
    <row r="1074" spans="1:7">
      <c r="A1074" t="s">
        <v>3068</v>
      </c>
      <c r="B1074" s="158"/>
      <c r="E1074" t="s">
        <v>3070</v>
      </c>
      <c r="G1074" t="s">
        <v>43</v>
      </c>
    </row>
    <row r="1075" spans="1:7">
      <c r="A1075" t="s">
        <v>3068</v>
      </c>
      <c r="B1075" s="158"/>
      <c r="E1075" t="s">
        <v>3070</v>
      </c>
      <c r="G1075" t="s">
        <v>43</v>
      </c>
    </row>
    <row r="1076" spans="1:7">
      <c r="A1076" t="s">
        <v>3068</v>
      </c>
      <c r="B1076" s="158"/>
      <c r="E1076" t="s">
        <v>3070</v>
      </c>
      <c r="G1076" t="s">
        <v>43</v>
      </c>
    </row>
    <row r="1077" spans="1:7">
      <c r="A1077" t="s">
        <v>3068</v>
      </c>
      <c r="B1077" s="158"/>
      <c r="E1077" t="s">
        <v>3070</v>
      </c>
      <c r="G1077" t="s">
        <v>43</v>
      </c>
    </row>
    <row r="1078" spans="1:7">
      <c r="A1078" t="s">
        <v>3068</v>
      </c>
      <c r="B1078" s="158"/>
      <c r="E1078" t="s">
        <v>3070</v>
      </c>
      <c r="G1078" t="s">
        <v>43</v>
      </c>
    </row>
    <row r="1079" spans="1:7">
      <c r="A1079" t="s">
        <v>3068</v>
      </c>
      <c r="B1079" s="158"/>
      <c r="E1079" t="s">
        <v>3070</v>
      </c>
      <c r="G1079" t="s">
        <v>43</v>
      </c>
    </row>
    <row r="1080" spans="1:7">
      <c r="A1080" t="s">
        <v>3068</v>
      </c>
      <c r="B1080" s="158"/>
      <c r="E1080" t="s">
        <v>3070</v>
      </c>
      <c r="G1080" t="s">
        <v>43</v>
      </c>
    </row>
    <row r="1081" spans="1:7">
      <c r="A1081" t="s">
        <v>3068</v>
      </c>
      <c r="B1081" s="158"/>
      <c r="E1081" t="s">
        <v>3070</v>
      </c>
      <c r="G1081" t="s">
        <v>43</v>
      </c>
    </row>
    <row r="1082" spans="1:7">
      <c r="A1082" t="s">
        <v>3068</v>
      </c>
      <c r="B1082" s="158"/>
      <c r="E1082" t="s">
        <v>3070</v>
      </c>
      <c r="G1082" t="s">
        <v>43</v>
      </c>
    </row>
    <row r="1083" spans="1:7">
      <c r="A1083" t="s">
        <v>3068</v>
      </c>
      <c r="B1083" s="158"/>
      <c r="E1083" t="s">
        <v>3070</v>
      </c>
      <c r="G1083" t="s">
        <v>43</v>
      </c>
    </row>
    <row r="1084" spans="1:7">
      <c r="A1084" t="s">
        <v>3068</v>
      </c>
      <c r="B1084" s="158"/>
      <c r="E1084" t="s">
        <v>3070</v>
      </c>
      <c r="G1084" t="s">
        <v>43</v>
      </c>
    </row>
    <row r="1085" spans="1:7">
      <c r="A1085" t="s">
        <v>3068</v>
      </c>
      <c r="B1085" s="158"/>
      <c r="E1085" t="s">
        <v>3070</v>
      </c>
      <c r="G1085" t="s">
        <v>43</v>
      </c>
    </row>
    <row r="1086" spans="1:7">
      <c r="A1086" t="s">
        <v>3068</v>
      </c>
      <c r="B1086" s="158"/>
      <c r="E1086" t="s">
        <v>3070</v>
      </c>
      <c r="G1086" t="s">
        <v>43</v>
      </c>
    </row>
    <row r="1087" spans="1:7">
      <c r="A1087" t="s">
        <v>3068</v>
      </c>
      <c r="B1087" s="158"/>
      <c r="E1087" t="s">
        <v>3070</v>
      </c>
      <c r="G1087" t="s">
        <v>43</v>
      </c>
    </row>
    <row r="1088" spans="1:7">
      <c r="A1088" t="s">
        <v>3068</v>
      </c>
      <c r="B1088" s="158"/>
      <c r="E1088" t="s">
        <v>3070</v>
      </c>
      <c r="G1088" t="s">
        <v>43</v>
      </c>
    </row>
    <row r="1089" spans="1:7">
      <c r="A1089" t="s">
        <v>3068</v>
      </c>
      <c r="B1089" s="158"/>
      <c r="E1089" t="s">
        <v>3070</v>
      </c>
      <c r="G1089" t="s">
        <v>43</v>
      </c>
    </row>
    <row r="1090" spans="1:7">
      <c r="A1090" t="s">
        <v>3068</v>
      </c>
      <c r="B1090" s="158"/>
      <c r="E1090" t="s">
        <v>3070</v>
      </c>
      <c r="G1090" t="s">
        <v>43</v>
      </c>
    </row>
    <row r="1091" spans="1:7">
      <c r="A1091" t="s">
        <v>3068</v>
      </c>
      <c r="B1091" s="158"/>
      <c r="E1091" t="s">
        <v>3070</v>
      </c>
      <c r="G1091" t="s">
        <v>43</v>
      </c>
    </row>
    <row r="1092" spans="1:7">
      <c r="A1092" t="s">
        <v>3068</v>
      </c>
      <c r="B1092" s="158"/>
      <c r="E1092" t="s">
        <v>3070</v>
      </c>
      <c r="G1092" t="s">
        <v>43</v>
      </c>
    </row>
    <row r="1093" spans="1:7">
      <c r="A1093" t="s">
        <v>3068</v>
      </c>
      <c r="B1093" s="158"/>
      <c r="E1093" t="s">
        <v>3070</v>
      </c>
      <c r="G1093" t="s">
        <v>43</v>
      </c>
    </row>
    <row r="1094" spans="1:7">
      <c r="A1094" t="s">
        <v>3068</v>
      </c>
      <c r="B1094" s="158"/>
      <c r="E1094" t="s">
        <v>3070</v>
      </c>
      <c r="G1094" t="s">
        <v>43</v>
      </c>
    </row>
    <row r="1095" spans="1:7">
      <c r="A1095" t="s">
        <v>3068</v>
      </c>
      <c r="B1095" s="158"/>
      <c r="E1095" t="s">
        <v>3070</v>
      </c>
      <c r="G1095" t="s">
        <v>43</v>
      </c>
    </row>
    <row r="1096" spans="1:7">
      <c r="A1096" t="s">
        <v>3068</v>
      </c>
      <c r="B1096" s="158"/>
      <c r="E1096" t="s">
        <v>3070</v>
      </c>
      <c r="G1096" t="s">
        <v>43</v>
      </c>
    </row>
    <row r="1097" spans="1:7">
      <c r="A1097" t="s">
        <v>3068</v>
      </c>
      <c r="B1097" s="158"/>
      <c r="E1097" t="s">
        <v>3070</v>
      </c>
      <c r="G1097" t="s">
        <v>43</v>
      </c>
    </row>
    <row r="1098" spans="1:7">
      <c r="A1098" t="s">
        <v>3068</v>
      </c>
      <c r="B1098" s="158"/>
      <c r="E1098" t="s">
        <v>3070</v>
      </c>
      <c r="G1098" t="s">
        <v>43</v>
      </c>
    </row>
    <row r="1099" spans="1:7">
      <c r="A1099" t="s">
        <v>3068</v>
      </c>
      <c r="B1099" s="158"/>
      <c r="E1099" t="s">
        <v>3070</v>
      </c>
      <c r="G1099" t="s">
        <v>43</v>
      </c>
    </row>
    <row r="1100" spans="1:7">
      <c r="A1100" t="s">
        <v>3068</v>
      </c>
      <c r="B1100" s="158"/>
      <c r="E1100" t="s">
        <v>3070</v>
      </c>
      <c r="G1100" t="s">
        <v>43</v>
      </c>
    </row>
    <row r="1101" spans="1:7">
      <c r="A1101" t="s">
        <v>3068</v>
      </c>
      <c r="B1101" s="158"/>
      <c r="E1101" t="s">
        <v>3070</v>
      </c>
      <c r="G1101" t="s">
        <v>43</v>
      </c>
    </row>
    <row r="1102" spans="1:7">
      <c r="A1102" t="s">
        <v>3068</v>
      </c>
      <c r="B1102" s="158"/>
      <c r="E1102" t="s">
        <v>3070</v>
      </c>
      <c r="G1102" t="s">
        <v>43</v>
      </c>
    </row>
    <row r="1103" spans="1:7">
      <c r="A1103" t="s">
        <v>3068</v>
      </c>
      <c r="B1103" s="158"/>
      <c r="E1103" t="s">
        <v>3070</v>
      </c>
      <c r="G1103" t="s">
        <v>43</v>
      </c>
    </row>
    <row r="1104" spans="1:7">
      <c r="A1104" t="s">
        <v>3068</v>
      </c>
      <c r="B1104" s="158"/>
      <c r="E1104" t="s">
        <v>3070</v>
      </c>
      <c r="G1104" t="s">
        <v>43</v>
      </c>
    </row>
    <row r="1105" spans="1:7">
      <c r="A1105" t="s">
        <v>3068</v>
      </c>
      <c r="B1105" s="158"/>
      <c r="E1105" t="s">
        <v>3070</v>
      </c>
      <c r="G1105" t="s">
        <v>43</v>
      </c>
    </row>
    <row r="1106" spans="1:7">
      <c r="A1106" t="s">
        <v>3068</v>
      </c>
      <c r="B1106" s="158"/>
      <c r="E1106" t="s">
        <v>3070</v>
      </c>
      <c r="G1106" t="s">
        <v>43</v>
      </c>
    </row>
    <row r="1107" spans="1:7">
      <c r="A1107" t="s">
        <v>3068</v>
      </c>
      <c r="B1107" s="158"/>
      <c r="E1107" t="s">
        <v>3070</v>
      </c>
      <c r="G1107" t="s">
        <v>43</v>
      </c>
    </row>
    <row r="1108" spans="1:7">
      <c r="A1108" t="s">
        <v>3068</v>
      </c>
      <c r="B1108" s="158"/>
      <c r="E1108" t="s">
        <v>3070</v>
      </c>
      <c r="G1108" t="s">
        <v>43</v>
      </c>
    </row>
    <row r="1109" spans="1:7">
      <c r="A1109" t="s">
        <v>3068</v>
      </c>
      <c r="B1109" s="158"/>
      <c r="E1109" t="s">
        <v>3070</v>
      </c>
      <c r="G1109" t="s">
        <v>43</v>
      </c>
    </row>
    <row r="1110" spans="1:7">
      <c r="A1110" t="s">
        <v>3068</v>
      </c>
      <c r="B1110" s="158"/>
      <c r="E1110" t="s">
        <v>3070</v>
      </c>
      <c r="G1110" t="s">
        <v>43</v>
      </c>
    </row>
    <row r="1111" spans="1:7">
      <c r="A1111" t="s">
        <v>3068</v>
      </c>
      <c r="B1111" s="158"/>
      <c r="E1111" t="s">
        <v>3070</v>
      </c>
      <c r="G1111" t="s">
        <v>43</v>
      </c>
    </row>
    <row r="1112" spans="1:7">
      <c r="A1112" t="s">
        <v>3068</v>
      </c>
      <c r="B1112" s="158"/>
      <c r="E1112" t="s">
        <v>3070</v>
      </c>
      <c r="G1112" t="s">
        <v>43</v>
      </c>
    </row>
    <row r="1113" spans="1:7">
      <c r="A1113" t="s">
        <v>3068</v>
      </c>
      <c r="B1113" s="158"/>
      <c r="E1113" t="s">
        <v>3070</v>
      </c>
      <c r="G1113" t="s">
        <v>43</v>
      </c>
    </row>
    <row r="1114" spans="1:7">
      <c r="A1114" t="s">
        <v>3068</v>
      </c>
      <c r="B1114" s="158"/>
      <c r="E1114" t="s">
        <v>3070</v>
      </c>
      <c r="G1114" t="s">
        <v>43</v>
      </c>
    </row>
    <row r="1115" spans="1:7">
      <c r="A1115" t="s">
        <v>3068</v>
      </c>
      <c r="B1115" s="158"/>
      <c r="E1115" t="s">
        <v>3070</v>
      </c>
      <c r="G1115" t="s">
        <v>43</v>
      </c>
    </row>
    <row r="1116" spans="1:7">
      <c r="A1116" t="s">
        <v>3068</v>
      </c>
      <c r="B1116" s="158"/>
      <c r="E1116" t="s">
        <v>3070</v>
      </c>
      <c r="G1116" t="s">
        <v>43</v>
      </c>
    </row>
    <row r="1117" spans="1:7">
      <c r="A1117" t="s">
        <v>3068</v>
      </c>
      <c r="B1117" s="158"/>
      <c r="E1117" t="s">
        <v>3070</v>
      </c>
      <c r="G1117" t="s">
        <v>43</v>
      </c>
    </row>
    <row r="1118" spans="1:7">
      <c r="A1118" t="s">
        <v>3068</v>
      </c>
      <c r="B1118" s="158"/>
      <c r="E1118" t="s">
        <v>3070</v>
      </c>
      <c r="G1118" t="s">
        <v>43</v>
      </c>
    </row>
    <row r="1119" spans="1:7">
      <c r="A1119" t="s">
        <v>3068</v>
      </c>
      <c r="B1119" s="158"/>
      <c r="E1119" t="s">
        <v>3070</v>
      </c>
      <c r="G1119" t="s">
        <v>43</v>
      </c>
    </row>
    <row r="1120" spans="1:7">
      <c r="A1120" t="s">
        <v>3068</v>
      </c>
      <c r="B1120" s="158"/>
      <c r="E1120" t="s">
        <v>3070</v>
      </c>
      <c r="G1120" t="s">
        <v>43</v>
      </c>
    </row>
    <row r="1121" spans="1:7">
      <c r="A1121" t="s">
        <v>3068</v>
      </c>
      <c r="B1121" s="158"/>
      <c r="E1121" t="s">
        <v>3070</v>
      </c>
      <c r="G1121" t="s">
        <v>43</v>
      </c>
    </row>
    <row r="1122" spans="1:7">
      <c r="A1122" t="s">
        <v>3068</v>
      </c>
      <c r="B1122" s="158"/>
      <c r="E1122" t="s">
        <v>3070</v>
      </c>
      <c r="G1122" t="s">
        <v>43</v>
      </c>
    </row>
    <row r="1123" spans="1:7">
      <c r="A1123" t="s">
        <v>3068</v>
      </c>
      <c r="B1123" s="158"/>
      <c r="E1123" t="s">
        <v>3070</v>
      </c>
      <c r="G1123" t="s">
        <v>43</v>
      </c>
    </row>
    <row r="1124" spans="1:7">
      <c r="A1124" t="s">
        <v>3068</v>
      </c>
      <c r="B1124" s="158"/>
      <c r="E1124" t="s">
        <v>3070</v>
      </c>
      <c r="G1124" t="s">
        <v>43</v>
      </c>
    </row>
    <row r="1125" spans="1:7">
      <c r="A1125" t="s">
        <v>3068</v>
      </c>
      <c r="B1125" s="158"/>
      <c r="E1125" t="s">
        <v>3070</v>
      </c>
      <c r="G1125" t="s">
        <v>43</v>
      </c>
    </row>
    <row r="1126" spans="1:7">
      <c r="A1126" t="s">
        <v>3068</v>
      </c>
      <c r="B1126" s="158"/>
      <c r="E1126" t="s">
        <v>3070</v>
      </c>
      <c r="G1126" t="s">
        <v>43</v>
      </c>
    </row>
    <row r="1127" spans="1:7">
      <c r="A1127" t="s">
        <v>3068</v>
      </c>
      <c r="B1127" s="158"/>
      <c r="E1127" t="s">
        <v>3070</v>
      </c>
      <c r="G1127" t="s">
        <v>43</v>
      </c>
    </row>
    <row r="1128" spans="1:7">
      <c r="A1128" t="s">
        <v>3068</v>
      </c>
      <c r="B1128" s="158"/>
      <c r="E1128" t="s">
        <v>3070</v>
      </c>
      <c r="G1128" t="s">
        <v>43</v>
      </c>
    </row>
    <row r="1129" spans="1:7">
      <c r="A1129" t="s">
        <v>3068</v>
      </c>
      <c r="B1129" s="158"/>
      <c r="E1129" t="s">
        <v>3070</v>
      </c>
      <c r="G1129" t="s">
        <v>43</v>
      </c>
    </row>
    <row r="1130" spans="1:7">
      <c r="A1130" t="s">
        <v>3068</v>
      </c>
      <c r="B1130" s="158"/>
      <c r="E1130" t="s">
        <v>3070</v>
      </c>
      <c r="G1130" t="s">
        <v>43</v>
      </c>
    </row>
    <row r="1131" spans="1:7">
      <c r="A1131" t="s">
        <v>3068</v>
      </c>
      <c r="B1131" s="158"/>
      <c r="E1131" t="s">
        <v>3070</v>
      </c>
      <c r="G1131" t="s">
        <v>43</v>
      </c>
    </row>
    <row r="1132" spans="1:7">
      <c r="A1132" t="s">
        <v>3068</v>
      </c>
      <c r="B1132" s="158"/>
      <c r="E1132" t="s">
        <v>3070</v>
      </c>
      <c r="G1132" t="s">
        <v>43</v>
      </c>
    </row>
    <row r="1133" spans="1:7">
      <c r="A1133" t="s">
        <v>3068</v>
      </c>
      <c r="B1133" s="158"/>
      <c r="E1133" t="s">
        <v>3070</v>
      </c>
      <c r="G1133" t="s">
        <v>43</v>
      </c>
    </row>
    <row r="1134" spans="1:7">
      <c r="A1134" t="s">
        <v>3068</v>
      </c>
      <c r="B1134" s="158"/>
      <c r="E1134" t="s">
        <v>3070</v>
      </c>
      <c r="G1134" t="s">
        <v>43</v>
      </c>
    </row>
    <row r="1135" spans="1:7">
      <c r="A1135" t="s">
        <v>3068</v>
      </c>
      <c r="B1135" s="158"/>
      <c r="E1135" t="s">
        <v>3070</v>
      </c>
      <c r="G1135" t="s">
        <v>43</v>
      </c>
    </row>
    <row r="1136" spans="1:7">
      <c r="A1136" t="s">
        <v>3068</v>
      </c>
      <c r="B1136" s="158"/>
      <c r="E1136" t="s">
        <v>3070</v>
      </c>
      <c r="G1136" t="s">
        <v>43</v>
      </c>
    </row>
    <row r="1137" spans="1:7">
      <c r="A1137" t="s">
        <v>3068</v>
      </c>
      <c r="B1137" s="158"/>
      <c r="E1137" t="s">
        <v>3070</v>
      </c>
      <c r="G1137" t="s">
        <v>43</v>
      </c>
    </row>
    <row r="1138" spans="1:7">
      <c r="A1138" t="s">
        <v>3068</v>
      </c>
      <c r="B1138" s="158"/>
      <c r="E1138" t="s">
        <v>3070</v>
      </c>
      <c r="G1138" t="s">
        <v>43</v>
      </c>
    </row>
    <row r="1139" spans="1:7">
      <c r="A1139" t="s">
        <v>3068</v>
      </c>
      <c r="B1139" s="158"/>
      <c r="E1139" t="s">
        <v>3070</v>
      </c>
      <c r="G1139" t="s">
        <v>43</v>
      </c>
    </row>
    <row r="1140" spans="1:7">
      <c r="A1140" t="s">
        <v>3068</v>
      </c>
      <c r="B1140" s="158"/>
      <c r="E1140" t="s">
        <v>3070</v>
      </c>
      <c r="G1140" t="s">
        <v>43</v>
      </c>
    </row>
    <row r="1141" spans="1:7">
      <c r="A1141" t="s">
        <v>3068</v>
      </c>
      <c r="B1141" s="158"/>
      <c r="E1141" t="s">
        <v>3070</v>
      </c>
      <c r="G1141" t="s">
        <v>43</v>
      </c>
    </row>
    <row r="1142" spans="1:7">
      <c r="A1142" t="s">
        <v>3068</v>
      </c>
      <c r="B1142" s="158"/>
      <c r="E1142" t="s">
        <v>3070</v>
      </c>
      <c r="G1142" t="s">
        <v>43</v>
      </c>
    </row>
    <row r="1143" spans="1:7">
      <c r="A1143" t="s">
        <v>3068</v>
      </c>
      <c r="B1143" s="158"/>
      <c r="E1143" t="s">
        <v>3070</v>
      </c>
      <c r="G1143" t="s">
        <v>43</v>
      </c>
    </row>
    <row r="1144" spans="1:7">
      <c r="A1144" t="s">
        <v>3068</v>
      </c>
      <c r="B1144" s="158"/>
      <c r="E1144" t="s">
        <v>3070</v>
      </c>
      <c r="G1144" t="s">
        <v>43</v>
      </c>
    </row>
    <row r="1145" spans="1:7">
      <c r="A1145" t="s">
        <v>3068</v>
      </c>
      <c r="B1145" s="158"/>
      <c r="E1145" t="s">
        <v>3070</v>
      </c>
      <c r="G1145" t="s">
        <v>43</v>
      </c>
    </row>
    <row r="1146" spans="1:7">
      <c r="A1146" t="s">
        <v>3068</v>
      </c>
      <c r="B1146" s="158"/>
      <c r="E1146" t="s">
        <v>3070</v>
      </c>
      <c r="G1146" t="s">
        <v>43</v>
      </c>
    </row>
    <row r="1147" spans="1:7">
      <c r="A1147" t="s">
        <v>3068</v>
      </c>
      <c r="B1147" s="158"/>
      <c r="E1147" t="s">
        <v>3070</v>
      </c>
      <c r="G1147" t="s">
        <v>43</v>
      </c>
    </row>
    <row r="1148" spans="1:7">
      <c r="A1148" t="s">
        <v>3068</v>
      </c>
      <c r="B1148" s="158"/>
      <c r="E1148" t="s">
        <v>3070</v>
      </c>
      <c r="G1148" t="s">
        <v>43</v>
      </c>
    </row>
    <row r="1149" spans="1:7">
      <c r="A1149" t="s">
        <v>3068</v>
      </c>
      <c r="B1149" s="158"/>
      <c r="E1149" t="s">
        <v>3070</v>
      </c>
      <c r="G1149" t="s">
        <v>43</v>
      </c>
    </row>
    <row r="1150" spans="1:7">
      <c r="A1150" t="s">
        <v>3068</v>
      </c>
      <c r="B1150" s="158"/>
      <c r="E1150" t="s">
        <v>3070</v>
      </c>
      <c r="G1150" t="s">
        <v>43</v>
      </c>
    </row>
    <row r="1151" spans="1:7">
      <c r="A1151" t="s">
        <v>3068</v>
      </c>
      <c r="B1151" s="158"/>
      <c r="E1151" t="s">
        <v>3070</v>
      </c>
      <c r="G1151" t="s">
        <v>43</v>
      </c>
    </row>
    <row r="1152" spans="1:7">
      <c r="A1152" t="s">
        <v>3068</v>
      </c>
      <c r="B1152" s="158"/>
      <c r="E1152" t="s">
        <v>3070</v>
      </c>
      <c r="G1152" t="s">
        <v>43</v>
      </c>
    </row>
    <row r="1153" spans="1:7">
      <c r="A1153" t="s">
        <v>3068</v>
      </c>
      <c r="B1153" s="158"/>
      <c r="E1153" t="s">
        <v>3070</v>
      </c>
      <c r="G1153" t="s">
        <v>43</v>
      </c>
    </row>
    <row r="1154" spans="1:7">
      <c r="A1154" t="s">
        <v>3068</v>
      </c>
      <c r="B1154" s="158"/>
      <c r="E1154" t="s">
        <v>3070</v>
      </c>
      <c r="G1154" t="s">
        <v>43</v>
      </c>
    </row>
    <row r="1155" spans="1:7">
      <c r="A1155" t="s">
        <v>3068</v>
      </c>
      <c r="B1155" s="158"/>
      <c r="E1155" t="s">
        <v>3070</v>
      </c>
      <c r="G1155" t="s">
        <v>43</v>
      </c>
    </row>
    <row r="1156" spans="1:7">
      <c r="A1156" t="s">
        <v>3068</v>
      </c>
      <c r="B1156" s="158"/>
      <c r="E1156" t="s">
        <v>3070</v>
      </c>
      <c r="G1156" t="s">
        <v>43</v>
      </c>
    </row>
    <row r="1157" spans="1:7">
      <c r="A1157" t="s">
        <v>3068</v>
      </c>
      <c r="B1157" s="158"/>
      <c r="E1157" t="s">
        <v>3070</v>
      </c>
      <c r="G1157" t="s">
        <v>43</v>
      </c>
    </row>
    <row r="1158" spans="1:7">
      <c r="A1158" t="s">
        <v>3068</v>
      </c>
      <c r="B1158" s="158"/>
      <c r="E1158" t="s">
        <v>3070</v>
      </c>
      <c r="G1158" t="s">
        <v>43</v>
      </c>
    </row>
    <row r="1159" spans="1:7">
      <c r="A1159" t="s">
        <v>3068</v>
      </c>
      <c r="B1159" s="158"/>
      <c r="E1159" t="s">
        <v>3070</v>
      </c>
      <c r="G1159" t="s">
        <v>43</v>
      </c>
    </row>
    <row r="1160" spans="1:7">
      <c r="A1160" t="s">
        <v>3068</v>
      </c>
      <c r="B1160" s="158"/>
      <c r="E1160" t="s">
        <v>3070</v>
      </c>
      <c r="G1160" t="s">
        <v>43</v>
      </c>
    </row>
    <row r="1161" spans="1:7">
      <c r="A1161" t="s">
        <v>3068</v>
      </c>
      <c r="B1161" s="158"/>
      <c r="E1161" t="s">
        <v>3070</v>
      </c>
      <c r="G1161" t="s">
        <v>43</v>
      </c>
    </row>
    <row r="1162" spans="1:7">
      <c r="A1162" t="s">
        <v>3068</v>
      </c>
      <c r="B1162" s="158"/>
      <c r="E1162" t="s">
        <v>3070</v>
      </c>
      <c r="G1162" t="s">
        <v>43</v>
      </c>
    </row>
    <row r="1163" spans="1:7">
      <c r="A1163" t="s">
        <v>3068</v>
      </c>
      <c r="B1163" s="158"/>
      <c r="E1163" t="s">
        <v>3070</v>
      </c>
      <c r="G1163" t="s">
        <v>43</v>
      </c>
    </row>
    <row r="1164" spans="1:7">
      <c r="A1164" t="s">
        <v>3068</v>
      </c>
      <c r="B1164" s="158"/>
      <c r="E1164" t="s">
        <v>3070</v>
      </c>
      <c r="G1164" t="s">
        <v>43</v>
      </c>
    </row>
    <row r="1165" spans="1:7">
      <c r="A1165" t="s">
        <v>3068</v>
      </c>
      <c r="B1165" s="158"/>
      <c r="E1165" t="s">
        <v>3070</v>
      </c>
      <c r="G1165" t="s">
        <v>43</v>
      </c>
    </row>
    <row r="1166" spans="1:7">
      <c r="A1166" t="s">
        <v>3068</v>
      </c>
      <c r="B1166" s="158"/>
      <c r="E1166" t="s">
        <v>3070</v>
      </c>
      <c r="G1166" t="s">
        <v>43</v>
      </c>
    </row>
    <row r="1167" spans="1:7">
      <c r="A1167" t="s">
        <v>3068</v>
      </c>
      <c r="B1167" s="158"/>
      <c r="E1167" t="s">
        <v>3070</v>
      </c>
      <c r="G1167" t="s">
        <v>43</v>
      </c>
    </row>
    <row r="1168" spans="1:7">
      <c r="A1168" t="s">
        <v>3068</v>
      </c>
      <c r="B1168" s="158"/>
      <c r="E1168" t="s">
        <v>3070</v>
      </c>
      <c r="G1168" t="s">
        <v>43</v>
      </c>
    </row>
    <row r="1169" spans="1:7">
      <c r="A1169" t="s">
        <v>3068</v>
      </c>
      <c r="B1169" s="158"/>
      <c r="E1169" t="s">
        <v>3070</v>
      </c>
      <c r="G1169" t="s">
        <v>43</v>
      </c>
    </row>
    <row r="1170" spans="1:7">
      <c r="A1170" t="s">
        <v>3068</v>
      </c>
      <c r="B1170" s="158"/>
      <c r="E1170" t="s">
        <v>3070</v>
      </c>
      <c r="G1170" t="s">
        <v>43</v>
      </c>
    </row>
    <row r="1171" spans="1:7">
      <c r="A1171" t="s">
        <v>3068</v>
      </c>
      <c r="B1171" s="158"/>
      <c r="E1171" t="s">
        <v>3070</v>
      </c>
      <c r="G1171" t="s">
        <v>43</v>
      </c>
    </row>
    <row r="1172" spans="1:7">
      <c r="A1172" t="s">
        <v>3068</v>
      </c>
      <c r="B1172" s="158"/>
      <c r="E1172" t="s">
        <v>3070</v>
      </c>
      <c r="G1172" t="s">
        <v>43</v>
      </c>
    </row>
    <row r="1173" spans="1:7">
      <c r="A1173" t="s">
        <v>3068</v>
      </c>
      <c r="B1173" s="158"/>
      <c r="E1173" t="s">
        <v>3070</v>
      </c>
      <c r="G1173" t="s">
        <v>43</v>
      </c>
    </row>
    <row r="1174" spans="1:7">
      <c r="A1174" t="s">
        <v>3068</v>
      </c>
      <c r="B1174" s="158"/>
      <c r="E1174" t="s">
        <v>3070</v>
      </c>
      <c r="G1174" t="s">
        <v>43</v>
      </c>
    </row>
    <row r="1175" spans="1:7">
      <c r="A1175" t="s">
        <v>3068</v>
      </c>
      <c r="B1175" s="158"/>
      <c r="E1175" t="s">
        <v>3070</v>
      </c>
      <c r="G1175" t="s">
        <v>43</v>
      </c>
    </row>
    <row r="1176" spans="1:7">
      <c r="A1176" t="s">
        <v>3068</v>
      </c>
      <c r="B1176" s="158"/>
      <c r="E1176" t="s">
        <v>3070</v>
      </c>
      <c r="G1176" t="s">
        <v>43</v>
      </c>
    </row>
    <row r="1177" spans="1:7">
      <c r="A1177" t="s">
        <v>3068</v>
      </c>
      <c r="B1177" s="158"/>
      <c r="E1177" t="s">
        <v>3070</v>
      </c>
      <c r="G1177" t="s">
        <v>43</v>
      </c>
    </row>
    <row r="1178" spans="1:7">
      <c r="A1178" t="s">
        <v>3068</v>
      </c>
      <c r="B1178" s="158"/>
      <c r="E1178" t="s">
        <v>3070</v>
      </c>
      <c r="G1178" t="s">
        <v>43</v>
      </c>
    </row>
    <row r="1179" spans="1:7">
      <c r="A1179" t="s">
        <v>3068</v>
      </c>
      <c r="B1179" s="158"/>
      <c r="E1179" t="s">
        <v>3070</v>
      </c>
      <c r="G1179" t="s">
        <v>43</v>
      </c>
    </row>
    <row r="1180" spans="1:7">
      <c r="A1180" t="s">
        <v>3068</v>
      </c>
      <c r="B1180" s="158"/>
      <c r="E1180" t="s">
        <v>3070</v>
      </c>
      <c r="G1180" t="s">
        <v>43</v>
      </c>
    </row>
    <row r="1181" spans="1:7">
      <c r="A1181" t="s">
        <v>3068</v>
      </c>
      <c r="B1181" s="158"/>
      <c r="E1181" t="s">
        <v>3070</v>
      </c>
      <c r="G1181" t="s">
        <v>43</v>
      </c>
    </row>
    <row r="1182" spans="1:7">
      <c r="A1182" t="s">
        <v>3068</v>
      </c>
      <c r="B1182" s="158"/>
      <c r="E1182" t="s">
        <v>3070</v>
      </c>
      <c r="G1182" t="s">
        <v>43</v>
      </c>
    </row>
    <row r="1183" spans="1:7">
      <c r="A1183" t="s">
        <v>3068</v>
      </c>
      <c r="B1183" s="158"/>
      <c r="E1183" t="s">
        <v>3070</v>
      </c>
      <c r="G1183" t="s">
        <v>43</v>
      </c>
    </row>
    <row r="1184" spans="1:7">
      <c r="A1184" t="s">
        <v>3068</v>
      </c>
      <c r="B1184" s="158"/>
      <c r="E1184" t="s">
        <v>3070</v>
      </c>
      <c r="G1184" t="s">
        <v>43</v>
      </c>
    </row>
    <row r="1185" spans="1:7">
      <c r="A1185" t="s">
        <v>3068</v>
      </c>
      <c r="B1185" s="158"/>
      <c r="E1185" t="s">
        <v>3070</v>
      </c>
      <c r="G1185" t="s">
        <v>43</v>
      </c>
    </row>
    <row r="1186" spans="1:7">
      <c r="A1186" t="s">
        <v>3068</v>
      </c>
      <c r="B1186" s="158"/>
      <c r="E1186" t="s">
        <v>3070</v>
      </c>
      <c r="G1186" t="s">
        <v>43</v>
      </c>
    </row>
    <row r="1187" spans="1:7">
      <c r="A1187" t="s">
        <v>3068</v>
      </c>
      <c r="B1187" s="158"/>
      <c r="E1187" t="s">
        <v>3070</v>
      </c>
      <c r="G1187" t="s">
        <v>43</v>
      </c>
    </row>
    <row r="1188" spans="1:7">
      <c r="A1188" t="s">
        <v>3068</v>
      </c>
      <c r="B1188" s="158"/>
      <c r="E1188" t="s">
        <v>3070</v>
      </c>
      <c r="G1188" t="s">
        <v>43</v>
      </c>
    </row>
    <row r="1189" spans="1:7">
      <c r="A1189" t="s">
        <v>3068</v>
      </c>
      <c r="B1189" s="158"/>
      <c r="E1189" t="s">
        <v>3070</v>
      </c>
      <c r="G1189" t="s">
        <v>43</v>
      </c>
    </row>
    <row r="1190" spans="1:7">
      <c r="A1190" t="s">
        <v>3068</v>
      </c>
      <c r="B1190" s="158"/>
      <c r="E1190" t="s">
        <v>3070</v>
      </c>
      <c r="G1190" t="s">
        <v>43</v>
      </c>
    </row>
    <row r="1191" spans="1:7">
      <c r="A1191" t="s">
        <v>3068</v>
      </c>
      <c r="B1191" s="158"/>
      <c r="E1191" t="s">
        <v>3070</v>
      </c>
      <c r="G1191" t="s">
        <v>43</v>
      </c>
    </row>
    <row r="1192" spans="1:7">
      <c r="A1192" t="s">
        <v>3068</v>
      </c>
      <c r="B1192" s="158"/>
      <c r="E1192" t="s">
        <v>3070</v>
      </c>
      <c r="G1192" t="s">
        <v>43</v>
      </c>
    </row>
    <row r="1193" spans="1:7">
      <c r="A1193" t="s">
        <v>3068</v>
      </c>
      <c r="B1193" s="158"/>
      <c r="E1193" t="s">
        <v>3070</v>
      </c>
      <c r="G1193" t="s">
        <v>43</v>
      </c>
    </row>
    <row r="1194" spans="1:7">
      <c r="A1194" t="s">
        <v>3068</v>
      </c>
      <c r="B1194" s="158"/>
      <c r="E1194" t="s">
        <v>3070</v>
      </c>
      <c r="G1194" t="s">
        <v>43</v>
      </c>
    </row>
    <row r="1195" spans="1:7">
      <c r="A1195" t="s">
        <v>3068</v>
      </c>
      <c r="B1195" s="158"/>
      <c r="E1195" t="s">
        <v>3070</v>
      </c>
      <c r="G1195" t="s">
        <v>43</v>
      </c>
    </row>
    <row r="1196" spans="1:7">
      <c r="A1196" t="s">
        <v>3068</v>
      </c>
      <c r="B1196" s="158"/>
      <c r="E1196" t="s">
        <v>3070</v>
      </c>
      <c r="G1196" t="s">
        <v>43</v>
      </c>
    </row>
    <row r="1197" spans="1:7">
      <c r="A1197" t="s">
        <v>3068</v>
      </c>
      <c r="B1197" s="158"/>
      <c r="E1197" t="s">
        <v>3070</v>
      </c>
      <c r="G1197" t="s">
        <v>43</v>
      </c>
    </row>
    <row r="1198" spans="1:7">
      <c r="A1198" t="s">
        <v>3068</v>
      </c>
      <c r="B1198" s="158"/>
      <c r="E1198" t="s">
        <v>3070</v>
      </c>
      <c r="G1198" t="s">
        <v>43</v>
      </c>
    </row>
    <row r="1199" spans="1:7">
      <c r="A1199" t="s">
        <v>3068</v>
      </c>
      <c r="B1199" s="158"/>
      <c r="E1199" t="s">
        <v>3070</v>
      </c>
      <c r="G1199" t="s">
        <v>43</v>
      </c>
    </row>
    <row r="1200" spans="1:7">
      <c r="A1200" t="s">
        <v>3068</v>
      </c>
      <c r="B1200" s="158"/>
      <c r="E1200" t="s">
        <v>3070</v>
      </c>
      <c r="G1200" t="s">
        <v>43</v>
      </c>
    </row>
    <row r="1201" spans="1:7">
      <c r="A1201" t="s">
        <v>3068</v>
      </c>
      <c r="B1201" s="158"/>
      <c r="E1201" t="s">
        <v>3070</v>
      </c>
      <c r="G1201" t="s">
        <v>43</v>
      </c>
    </row>
    <row r="1202" spans="1:7">
      <c r="A1202" t="s">
        <v>3068</v>
      </c>
      <c r="B1202" s="158"/>
      <c r="E1202" t="s">
        <v>3070</v>
      </c>
      <c r="G1202" t="s">
        <v>43</v>
      </c>
    </row>
    <row r="1203" spans="1:7">
      <c r="A1203" t="s">
        <v>3068</v>
      </c>
      <c r="B1203" s="158"/>
      <c r="E1203" t="s">
        <v>3070</v>
      </c>
      <c r="G1203" t="s">
        <v>43</v>
      </c>
    </row>
    <row r="1204" spans="1:7">
      <c r="A1204" t="s">
        <v>3068</v>
      </c>
      <c r="B1204" s="158"/>
      <c r="E1204" t="s">
        <v>3070</v>
      </c>
      <c r="G1204" t="s">
        <v>43</v>
      </c>
    </row>
    <row r="1205" spans="1:7">
      <c r="A1205" t="s">
        <v>3068</v>
      </c>
      <c r="B1205" s="158"/>
      <c r="E1205" t="s">
        <v>3070</v>
      </c>
      <c r="G1205" t="s">
        <v>43</v>
      </c>
    </row>
    <row r="1206" spans="1:7">
      <c r="A1206" t="s">
        <v>3068</v>
      </c>
      <c r="B1206" s="158"/>
      <c r="E1206" t="s">
        <v>3070</v>
      </c>
      <c r="G1206" t="s">
        <v>43</v>
      </c>
    </row>
    <row r="1207" spans="1:7">
      <c r="A1207" t="s">
        <v>3068</v>
      </c>
      <c r="B1207" s="158"/>
      <c r="E1207" t="s">
        <v>3070</v>
      </c>
      <c r="G1207" t="s">
        <v>43</v>
      </c>
    </row>
    <row r="1208" spans="1:7">
      <c r="A1208" t="s">
        <v>3068</v>
      </c>
      <c r="B1208" s="158"/>
      <c r="E1208" t="s">
        <v>3070</v>
      </c>
      <c r="G1208" t="s">
        <v>43</v>
      </c>
    </row>
    <row r="1209" spans="1:7">
      <c r="A1209" t="s">
        <v>3068</v>
      </c>
      <c r="B1209" s="158"/>
      <c r="E1209" t="s">
        <v>3070</v>
      </c>
      <c r="G1209" t="s">
        <v>43</v>
      </c>
    </row>
    <row r="1210" spans="1:7">
      <c r="A1210" t="s">
        <v>3068</v>
      </c>
      <c r="B1210" s="158"/>
      <c r="E1210" t="s">
        <v>3070</v>
      </c>
      <c r="G1210" t="s">
        <v>43</v>
      </c>
    </row>
    <row r="1211" spans="1:7">
      <c r="A1211" t="s">
        <v>3068</v>
      </c>
      <c r="B1211" s="158"/>
      <c r="E1211" t="s">
        <v>3070</v>
      </c>
      <c r="G1211" t="s">
        <v>43</v>
      </c>
    </row>
    <row r="1212" spans="1:7">
      <c r="A1212" t="s">
        <v>3068</v>
      </c>
      <c r="B1212" s="158"/>
      <c r="E1212" t="s">
        <v>3070</v>
      </c>
      <c r="G1212" t="s">
        <v>43</v>
      </c>
    </row>
    <row r="1213" spans="1:7">
      <c r="A1213" t="s">
        <v>3068</v>
      </c>
      <c r="B1213" s="158"/>
      <c r="E1213" t="s">
        <v>3070</v>
      </c>
      <c r="G1213" t="s">
        <v>43</v>
      </c>
    </row>
    <row r="1214" spans="1:7">
      <c r="A1214" t="s">
        <v>3068</v>
      </c>
      <c r="B1214" s="158"/>
      <c r="E1214" t="s">
        <v>3070</v>
      </c>
      <c r="G1214" t="s">
        <v>43</v>
      </c>
    </row>
    <row r="1215" spans="1:7">
      <c r="A1215" t="s">
        <v>3068</v>
      </c>
      <c r="B1215" s="158"/>
      <c r="E1215" t="s">
        <v>3070</v>
      </c>
      <c r="G1215" t="s">
        <v>43</v>
      </c>
    </row>
    <row r="1216" spans="1:7">
      <c r="A1216" t="s">
        <v>3068</v>
      </c>
      <c r="B1216" s="158"/>
      <c r="E1216" t="s">
        <v>3070</v>
      </c>
      <c r="G1216" t="s">
        <v>43</v>
      </c>
    </row>
    <row r="1217" spans="1:7">
      <c r="A1217" t="s">
        <v>3068</v>
      </c>
      <c r="B1217" s="158"/>
      <c r="E1217" t="s">
        <v>3070</v>
      </c>
      <c r="G1217" t="s">
        <v>43</v>
      </c>
    </row>
    <row r="1218" spans="1:7">
      <c r="A1218" t="s">
        <v>3068</v>
      </c>
      <c r="B1218" s="158"/>
      <c r="E1218" t="s">
        <v>3070</v>
      </c>
      <c r="G1218" t="s">
        <v>43</v>
      </c>
    </row>
    <row r="1219" spans="1:7">
      <c r="A1219" t="s">
        <v>3068</v>
      </c>
      <c r="B1219" s="158"/>
      <c r="E1219" t="s">
        <v>3070</v>
      </c>
      <c r="G1219" t="s">
        <v>43</v>
      </c>
    </row>
    <row r="1220" spans="1:7">
      <c r="A1220" t="s">
        <v>3068</v>
      </c>
      <c r="B1220" s="158"/>
      <c r="E1220" t="s">
        <v>3070</v>
      </c>
      <c r="G1220" t="s">
        <v>43</v>
      </c>
    </row>
    <row r="1221" spans="1:7">
      <c r="A1221" t="s">
        <v>3068</v>
      </c>
      <c r="B1221" s="158"/>
      <c r="E1221" t="s">
        <v>3070</v>
      </c>
      <c r="G1221" t="s">
        <v>43</v>
      </c>
    </row>
    <row r="1222" spans="1:7">
      <c r="A1222" t="s">
        <v>3068</v>
      </c>
      <c r="B1222" s="158"/>
      <c r="E1222" t="s">
        <v>3070</v>
      </c>
      <c r="G1222" t="s">
        <v>43</v>
      </c>
    </row>
    <row r="1223" spans="1:7">
      <c r="A1223" t="s">
        <v>3068</v>
      </c>
      <c r="B1223" s="158"/>
      <c r="E1223" t="s">
        <v>3070</v>
      </c>
      <c r="G1223" t="s">
        <v>43</v>
      </c>
    </row>
    <row r="1224" spans="1:7">
      <c r="A1224" t="s">
        <v>3068</v>
      </c>
      <c r="B1224" s="158"/>
      <c r="E1224" t="s">
        <v>3070</v>
      </c>
      <c r="G1224" t="s">
        <v>43</v>
      </c>
    </row>
    <row r="1225" spans="1:7">
      <c r="A1225" t="s">
        <v>3068</v>
      </c>
      <c r="B1225" s="158"/>
      <c r="E1225" t="s">
        <v>3070</v>
      </c>
      <c r="G1225" t="s">
        <v>43</v>
      </c>
    </row>
    <row r="1226" spans="1:7">
      <c r="A1226" t="s">
        <v>3068</v>
      </c>
      <c r="B1226" s="158"/>
      <c r="E1226" t="s">
        <v>3070</v>
      </c>
      <c r="G1226" t="s">
        <v>43</v>
      </c>
    </row>
    <row r="1227" spans="1:7">
      <c r="A1227" t="s">
        <v>3068</v>
      </c>
      <c r="B1227" s="158"/>
      <c r="E1227" t="s">
        <v>3070</v>
      </c>
      <c r="G1227" t="s">
        <v>43</v>
      </c>
    </row>
    <row r="1228" spans="1:7">
      <c r="A1228" t="s">
        <v>3068</v>
      </c>
      <c r="B1228" s="158"/>
      <c r="E1228" t="s">
        <v>3070</v>
      </c>
      <c r="G1228" t="s">
        <v>43</v>
      </c>
    </row>
    <row r="1229" spans="1:7">
      <c r="A1229" t="s">
        <v>3068</v>
      </c>
      <c r="B1229" s="158"/>
      <c r="E1229" t="s">
        <v>3070</v>
      </c>
      <c r="G1229" t="s">
        <v>43</v>
      </c>
    </row>
    <row r="1230" spans="1:7">
      <c r="A1230" t="s">
        <v>3068</v>
      </c>
      <c r="B1230" s="158"/>
      <c r="E1230" t="s">
        <v>3070</v>
      </c>
      <c r="G1230" t="s">
        <v>43</v>
      </c>
    </row>
    <row r="1231" spans="1:7">
      <c r="A1231" t="s">
        <v>3068</v>
      </c>
      <c r="B1231" s="158"/>
      <c r="E1231" t="s">
        <v>3070</v>
      </c>
      <c r="G1231" t="s">
        <v>43</v>
      </c>
    </row>
    <row r="1232" spans="1:7">
      <c r="A1232" t="s">
        <v>3068</v>
      </c>
      <c r="B1232" s="158"/>
      <c r="E1232" t="s">
        <v>3070</v>
      </c>
      <c r="G1232" t="s">
        <v>43</v>
      </c>
    </row>
    <row r="1233" spans="1:7">
      <c r="A1233" t="s">
        <v>3068</v>
      </c>
      <c r="B1233" s="158"/>
      <c r="E1233" t="s">
        <v>3070</v>
      </c>
      <c r="G1233" t="s">
        <v>43</v>
      </c>
    </row>
    <row r="1234" spans="1:7">
      <c r="A1234" t="s">
        <v>3068</v>
      </c>
      <c r="B1234" s="158"/>
      <c r="E1234" t="s">
        <v>3070</v>
      </c>
      <c r="G1234" t="s">
        <v>43</v>
      </c>
    </row>
    <row r="1235" spans="1:7">
      <c r="A1235" t="s">
        <v>3068</v>
      </c>
      <c r="B1235" s="158"/>
      <c r="E1235" t="s">
        <v>3070</v>
      </c>
      <c r="G1235" t="s">
        <v>43</v>
      </c>
    </row>
    <row r="1236" spans="1:7">
      <c r="A1236" t="s">
        <v>3068</v>
      </c>
      <c r="B1236" s="158"/>
      <c r="E1236" t="s">
        <v>3070</v>
      </c>
      <c r="G1236" t="s">
        <v>43</v>
      </c>
    </row>
    <row r="1237" spans="1:7">
      <c r="A1237" t="s">
        <v>3068</v>
      </c>
      <c r="B1237" s="158"/>
      <c r="E1237" t="s">
        <v>3070</v>
      </c>
      <c r="G1237" t="s">
        <v>43</v>
      </c>
    </row>
    <row r="1238" spans="1:7">
      <c r="A1238" t="s">
        <v>3068</v>
      </c>
      <c r="B1238" s="158"/>
      <c r="E1238" t="s">
        <v>3070</v>
      </c>
      <c r="G1238" t="s">
        <v>43</v>
      </c>
    </row>
    <row r="1239" spans="1:7">
      <c r="A1239" t="s">
        <v>3068</v>
      </c>
      <c r="B1239" s="158"/>
      <c r="E1239" t="s">
        <v>3070</v>
      </c>
      <c r="G1239" t="s">
        <v>43</v>
      </c>
    </row>
    <row r="1240" spans="1:7">
      <c r="A1240" t="s">
        <v>3068</v>
      </c>
      <c r="B1240" s="158"/>
      <c r="E1240" t="s">
        <v>3070</v>
      </c>
      <c r="G1240" t="s">
        <v>43</v>
      </c>
    </row>
    <row r="1241" spans="1:7">
      <c r="A1241" t="s">
        <v>3068</v>
      </c>
      <c r="B1241" s="158"/>
      <c r="E1241" t="s">
        <v>3070</v>
      </c>
      <c r="G1241" t="s">
        <v>43</v>
      </c>
    </row>
    <row r="1242" spans="1:7">
      <c r="A1242" t="s">
        <v>3068</v>
      </c>
      <c r="B1242" s="158"/>
      <c r="E1242" t="s">
        <v>3070</v>
      </c>
      <c r="G1242" t="s">
        <v>43</v>
      </c>
    </row>
    <row r="1243" spans="1:7">
      <c r="A1243" t="s">
        <v>3068</v>
      </c>
      <c r="B1243" s="158"/>
      <c r="E1243" t="s">
        <v>3070</v>
      </c>
      <c r="G1243" t="s">
        <v>43</v>
      </c>
    </row>
    <row r="1244" spans="1:7">
      <c r="A1244" t="s">
        <v>3068</v>
      </c>
      <c r="B1244" s="158"/>
      <c r="E1244" t="s">
        <v>3070</v>
      </c>
      <c r="G1244" t="s">
        <v>43</v>
      </c>
    </row>
    <row r="1245" spans="1:7">
      <c r="A1245" t="s">
        <v>3068</v>
      </c>
      <c r="B1245" s="158"/>
      <c r="E1245" t="s">
        <v>3070</v>
      </c>
      <c r="G1245" t="s">
        <v>43</v>
      </c>
    </row>
    <row r="1246" spans="1:7">
      <c r="A1246" t="s">
        <v>3068</v>
      </c>
      <c r="B1246" s="158"/>
      <c r="E1246" t="s">
        <v>3070</v>
      </c>
      <c r="G1246" t="s">
        <v>43</v>
      </c>
    </row>
    <row r="1247" spans="1:7">
      <c r="A1247" t="s">
        <v>3068</v>
      </c>
      <c r="B1247" s="158"/>
      <c r="E1247" t="s">
        <v>3070</v>
      </c>
      <c r="G1247" t="s">
        <v>43</v>
      </c>
    </row>
    <row r="1248" spans="1:7">
      <c r="A1248" t="s">
        <v>3068</v>
      </c>
      <c r="B1248" s="158"/>
      <c r="E1248" t="s">
        <v>3070</v>
      </c>
      <c r="G1248" t="s">
        <v>43</v>
      </c>
    </row>
    <row r="1249" spans="1:7">
      <c r="A1249" t="s">
        <v>3068</v>
      </c>
      <c r="B1249" s="158"/>
      <c r="E1249" t="s">
        <v>3070</v>
      </c>
      <c r="G1249" t="s">
        <v>43</v>
      </c>
    </row>
    <row r="1250" spans="1:7">
      <c r="A1250" t="s">
        <v>3068</v>
      </c>
      <c r="B1250" s="158"/>
      <c r="E1250" t="s">
        <v>3070</v>
      </c>
      <c r="G1250" t="s">
        <v>43</v>
      </c>
    </row>
    <row r="1251" spans="1:7">
      <c r="A1251" t="s">
        <v>3068</v>
      </c>
      <c r="B1251" s="158"/>
      <c r="E1251" t="s">
        <v>3070</v>
      </c>
      <c r="G1251" t="s">
        <v>43</v>
      </c>
    </row>
    <row r="1252" spans="1:7">
      <c r="A1252" t="s">
        <v>3068</v>
      </c>
      <c r="B1252" s="158"/>
      <c r="E1252" t="s">
        <v>3070</v>
      </c>
      <c r="G1252" t="s">
        <v>43</v>
      </c>
    </row>
    <row r="1253" spans="1:7">
      <c r="A1253" t="s">
        <v>3068</v>
      </c>
      <c r="B1253" s="158"/>
      <c r="E1253" t="s">
        <v>3070</v>
      </c>
      <c r="G1253" t="s">
        <v>43</v>
      </c>
    </row>
    <row r="1254" spans="1:7">
      <c r="A1254" t="s">
        <v>3068</v>
      </c>
      <c r="B1254" s="158"/>
      <c r="E1254" t="s">
        <v>3070</v>
      </c>
      <c r="G1254" t="s">
        <v>43</v>
      </c>
    </row>
    <row r="1255" spans="1:7">
      <c r="A1255" t="s">
        <v>3068</v>
      </c>
      <c r="B1255" s="158"/>
      <c r="E1255" t="s">
        <v>3070</v>
      </c>
      <c r="G1255" t="s">
        <v>43</v>
      </c>
    </row>
    <row r="1256" spans="1:7">
      <c r="A1256" t="s">
        <v>3068</v>
      </c>
      <c r="B1256" s="158"/>
      <c r="E1256" t="s">
        <v>3070</v>
      </c>
      <c r="G1256" t="s">
        <v>43</v>
      </c>
    </row>
    <row r="1257" spans="1:7">
      <c r="A1257" t="s">
        <v>3068</v>
      </c>
      <c r="B1257" s="158"/>
      <c r="E1257" t="s">
        <v>3070</v>
      </c>
      <c r="G1257" t="s">
        <v>43</v>
      </c>
    </row>
    <row r="1258" spans="1:7">
      <c r="A1258" t="s">
        <v>3068</v>
      </c>
      <c r="B1258" s="158"/>
      <c r="E1258" t="s">
        <v>3070</v>
      </c>
      <c r="G1258" t="s">
        <v>43</v>
      </c>
    </row>
    <row r="1259" spans="1:7">
      <c r="A1259" t="s">
        <v>3068</v>
      </c>
      <c r="B1259" s="158"/>
      <c r="E1259" t="s">
        <v>3070</v>
      </c>
      <c r="G1259" t="s">
        <v>43</v>
      </c>
    </row>
    <row r="1260" spans="1:7">
      <c r="A1260" t="s">
        <v>3068</v>
      </c>
      <c r="B1260" s="158"/>
      <c r="E1260" t="s">
        <v>3070</v>
      </c>
      <c r="G1260" t="s">
        <v>43</v>
      </c>
    </row>
    <row r="1261" spans="1:7">
      <c r="A1261" t="s">
        <v>3068</v>
      </c>
      <c r="B1261" s="158"/>
      <c r="E1261" t="s">
        <v>3070</v>
      </c>
      <c r="G1261" t="s">
        <v>43</v>
      </c>
    </row>
    <row r="1262" spans="1:7">
      <c r="A1262" t="s">
        <v>3068</v>
      </c>
      <c r="B1262" s="158"/>
      <c r="E1262" t="s">
        <v>3070</v>
      </c>
      <c r="G1262" t="s">
        <v>43</v>
      </c>
    </row>
    <row r="1263" spans="1:7">
      <c r="A1263" t="s">
        <v>3068</v>
      </c>
      <c r="B1263" s="158"/>
      <c r="E1263" t="s">
        <v>3070</v>
      </c>
      <c r="G1263" t="s">
        <v>43</v>
      </c>
    </row>
    <row r="1264" spans="1:7">
      <c r="A1264" t="s">
        <v>3068</v>
      </c>
      <c r="B1264" s="158"/>
      <c r="E1264" t="s">
        <v>3070</v>
      </c>
      <c r="G1264" t="s">
        <v>43</v>
      </c>
    </row>
    <row r="1265" spans="1:7">
      <c r="A1265" t="s">
        <v>3068</v>
      </c>
      <c r="B1265" s="158"/>
      <c r="E1265" t="s">
        <v>3070</v>
      </c>
      <c r="G1265" t="s">
        <v>43</v>
      </c>
    </row>
    <row r="1266" spans="1:7">
      <c r="A1266" t="s">
        <v>3068</v>
      </c>
      <c r="B1266" s="158"/>
      <c r="E1266" t="s">
        <v>3070</v>
      </c>
      <c r="G1266" t="s">
        <v>43</v>
      </c>
    </row>
  </sheetData>
  <phoneticPr fontId="2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923A-2CE8-40E0-8073-17A14DDB5646}">
  <sheetPr codeName="Planilha48">
    <tabColor rgb="FFFFC000"/>
  </sheetPr>
  <dimension ref="B2:AE1448"/>
  <sheetViews>
    <sheetView showGridLines="0" view="pageBreakPreview" topLeftCell="A1432" zoomScaleNormal="100" zoomScaleSheetLayoutView="100" workbookViewId="0">
      <selection activeCell="E1441" sqref="E1441"/>
    </sheetView>
  </sheetViews>
  <sheetFormatPr defaultColWidth="9.140625" defaultRowHeight="15"/>
  <cols>
    <col min="1" max="1" width="9.140625" style="25"/>
    <col min="2" max="2" width="35" style="38" customWidth="1"/>
    <col min="3" max="3" width="51" style="25" customWidth="1"/>
    <col min="4" max="4" width="39.140625" style="25" customWidth="1"/>
    <col min="5" max="5" width="33.5703125" style="25" customWidth="1"/>
    <col min="6" max="6" width="23" style="113" customWidth="1"/>
    <col min="7" max="7" width="9.140625" style="25" customWidth="1"/>
    <col min="8" max="8" width="10.42578125" style="25" customWidth="1"/>
    <col min="9" max="13" width="9.140625" style="25" customWidth="1"/>
    <col min="14" max="16384" width="9.140625" style="25"/>
  </cols>
  <sheetData>
    <row r="2" spans="2:31" ht="84.75" customHeight="1">
      <c r="B2" s="115"/>
      <c r="C2" s="270" t="s">
        <v>391</v>
      </c>
      <c r="D2" s="270"/>
      <c r="E2" s="270"/>
      <c r="F2" s="271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</row>
    <row r="3" spans="2:31" ht="18">
      <c r="B3" s="30"/>
      <c r="C3" s="8" t="s">
        <v>550</v>
      </c>
      <c r="D3" s="8" t="s">
        <v>549</v>
      </c>
      <c r="E3" s="8"/>
      <c r="G3" s="13"/>
      <c r="H3" s="13"/>
      <c r="I3" s="13"/>
      <c r="J3" s="13"/>
      <c r="K3" s="13"/>
      <c r="L3" s="13"/>
      <c r="M3" s="1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18">
      <c r="B4" s="30"/>
      <c r="C4" s="8" t="s">
        <v>546</v>
      </c>
      <c r="D4" s="8" t="e">
        <f>#REF!</f>
        <v>#REF!</v>
      </c>
      <c r="E4" s="8"/>
      <c r="G4" s="6"/>
      <c r="H4" s="13"/>
      <c r="I4" s="13"/>
      <c r="J4" s="13"/>
      <c r="K4" s="13"/>
      <c r="L4" s="13"/>
      <c r="M4" s="13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</row>
    <row r="5" spans="2:31" ht="18.75">
      <c r="B5" s="30"/>
      <c r="C5" s="8" t="s">
        <v>394</v>
      </c>
      <c r="D5" s="46" t="e">
        <f>#REF!</f>
        <v>#REF!</v>
      </c>
      <c r="E5" s="46"/>
      <c r="G5" s="269"/>
      <c r="H5" s="28"/>
      <c r="I5" s="272"/>
      <c r="J5" s="272"/>
      <c r="K5" s="16"/>
      <c r="L5" s="29"/>
      <c r="M5" s="29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2:31" ht="18">
      <c r="B6" s="30"/>
      <c r="C6" s="9" t="s">
        <v>1533</v>
      </c>
      <c r="D6" s="8"/>
      <c r="E6" s="8"/>
      <c r="G6" s="26"/>
      <c r="H6" s="26"/>
      <c r="I6" s="26"/>
      <c r="J6" s="26"/>
      <c r="K6" s="26"/>
      <c r="L6" s="26"/>
      <c r="M6" s="15"/>
      <c r="N6" s="15"/>
      <c r="O6" s="15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2:31" ht="18">
      <c r="B7" s="30"/>
      <c r="C7" s="9" t="s">
        <v>547</v>
      </c>
      <c r="D7" s="8" t="e">
        <f>#REF!</f>
        <v>#REF!</v>
      </c>
      <c r="E7" s="8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8.75" thickBot="1">
      <c r="B8" s="105"/>
      <c r="C8" s="10"/>
      <c r="D8" s="60"/>
      <c r="E8" s="60"/>
      <c r="F8" s="11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24" thickBot="1">
      <c r="B9" s="273" t="e">
        <f>#REF!</f>
        <v>#REF!</v>
      </c>
      <c r="C9" s="273"/>
      <c r="D9" s="273"/>
      <c r="E9" s="273"/>
      <c r="F9" s="27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</row>
    <row r="10" spans="2:31" ht="15.75" thickBot="1"/>
    <row r="11" spans="2:31" ht="20.100000000000001" customHeight="1">
      <c r="B11" s="274" t="s">
        <v>1515</v>
      </c>
      <c r="C11" s="274"/>
      <c r="D11" s="274"/>
      <c r="E11" s="274"/>
      <c r="F11" s="274"/>
    </row>
    <row r="12" spans="2:31" ht="21.4" customHeight="1">
      <c r="B12" s="169" t="s">
        <v>393</v>
      </c>
      <c r="C12" s="170" t="s">
        <v>66</v>
      </c>
      <c r="D12" s="170" t="s">
        <v>1516</v>
      </c>
      <c r="E12" s="171" t="s">
        <v>3030</v>
      </c>
      <c r="F12" s="171" t="s">
        <v>1517</v>
      </c>
    </row>
    <row r="13" spans="2:31">
      <c r="B13" s="267">
        <v>46290</v>
      </c>
      <c r="C13" s="261" t="s">
        <v>11644</v>
      </c>
      <c r="D13" s="261" t="s">
        <v>9995</v>
      </c>
      <c r="E13" s="261"/>
      <c r="F13" s="261">
        <v>1286.2346028131431</v>
      </c>
    </row>
    <row r="14" spans="2:31">
      <c r="B14" s="267">
        <v>46290</v>
      </c>
      <c r="C14" s="261" t="s">
        <v>7651</v>
      </c>
      <c r="D14" s="261" t="s">
        <v>9995</v>
      </c>
      <c r="E14" s="261"/>
      <c r="F14" s="261">
        <v>1113.949555159903</v>
      </c>
    </row>
    <row r="15" spans="2:31">
      <c r="B15" s="267">
        <v>46290</v>
      </c>
      <c r="C15" s="261" t="s">
        <v>11873</v>
      </c>
      <c r="D15" s="261" t="s">
        <v>9995</v>
      </c>
      <c r="E15" s="261"/>
      <c r="F15" s="261">
        <v>624.51004095748067</v>
      </c>
    </row>
    <row r="16" spans="2:31">
      <c r="B16" s="267">
        <v>46290</v>
      </c>
      <c r="C16" s="261" t="s">
        <v>11644</v>
      </c>
      <c r="D16" s="261" t="s">
        <v>9995</v>
      </c>
      <c r="E16" s="261"/>
      <c r="F16" s="261">
        <v>388.39068514469551</v>
      </c>
    </row>
    <row r="17" spans="2:6">
      <c r="B17" s="267">
        <v>46290</v>
      </c>
      <c r="C17" s="261" t="s">
        <v>11644</v>
      </c>
      <c r="D17" s="261" t="s">
        <v>9995</v>
      </c>
      <c r="E17" s="261"/>
      <c r="F17" s="261">
        <v>500.20094672439149</v>
      </c>
    </row>
    <row r="18" spans="2:6">
      <c r="B18" s="267">
        <v>46290</v>
      </c>
      <c r="C18" s="261" t="s">
        <v>11644</v>
      </c>
      <c r="D18" s="261" t="s">
        <v>9995</v>
      </c>
      <c r="E18" s="261"/>
      <c r="F18" s="261">
        <v>281.4197510725935</v>
      </c>
    </row>
    <row r="19" spans="2:6">
      <c r="B19" s="267">
        <v>46290</v>
      </c>
      <c r="C19" s="261" t="s">
        <v>11644</v>
      </c>
      <c r="D19" s="261" t="s">
        <v>9995</v>
      </c>
      <c r="E19" s="261"/>
      <c r="F19" s="261">
        <v>520.27198209310882</v>
      </c>
    </row>
    <row r="20" spans="2:6">
      <c r="B20" s="267">
        <v>46290</v>
      </c>
      <c r="C20" s="261" t="s">
        <v>11644</v>
      </c>
      <c r="D20" s="261" t="s">
        <v>9995</v>
      </c>
      <c r="E20" s="261"/>
      <c r="F20" s="261">
        <v>270.15799356170459</v>
      </c>
    </row>
    <row r="21" spans="2:6">
      <c r="B21" s="267">
        <v>46290</v>
      </c>
      <c r="C21" s="261" t="s">
        <v>11644</v>
      </c>
      <c r="D21" s="261" t="s">
        <v>9995</v>
      </c>
      <c r="E21" s="261"/>
      <c r="F21" s="261">
        <v>204.27657253481451</v>
      </c>
    </row>
    <row r="22" spans="2:6">
      <c r="B22" s="267">
        <v>46290</v>
      </c>
      <c r="C22" s="261" t="s">
        <v>11644</v>
      </c>
      <c r="D22" s="261" t="s">
        <v>9995</v>
      </c>
      <c r="E22" s="261"/>
      <c r="F22" s="261">
        <v>583.89724555254725</v>
      </c>
    </row>
    <row r="23" spans="2:6">
      <c r="B23" s="267">
        <v>46290</v>
      </c>
      <c r="C23" s="261" t="s">
        <v>11644</v>
      </c>
      <c r="D23" s="261" t="s">
        <v>9995</v>
      </c>
      <c r="E23" s="261"/>
      <c r="F23" s="261">
        <v>747.16366507981547</v>
      </c>
    </row>
    <row r="24" spans="2:6">
      <c r="B24" s="267">
        <v>46290</v>
      </c>
      <c r="C24" s="261" t="s">
        <v>11644</v>
      </c>
      <c r="D24" s="261" t="s">
        <v>9995</v>
      </c>
      <c r="E24" s="261"/>
      <c r="F24" s="261">
        <v>742.84295216611099</v>
      </c>
    </row>
    <row r="25" spans="2:6">
      <c r="B25" s="267">
        <v>46290</v>
      </c>
      <c r="C25" s="261" t="s">
        <v>11644</v>
      </c>
      <c r="D25" s="261" t="s">
        <v>9995</v>
      </c>
      <c r="E25" s="261"/>
      <c r="F25" s="261">
        <v>568.87141795862635</v>
      </c>
    </row>
    <row r="26" spans="2:6">
      <c r="B26" s="267">
        <v>46290</v>
      </c>
      <c r="C26" s="261" t="s">
        <v>11644</v>
      </c>
      <c r="D26" s="261" t="s">
        <v>9995</v>
      </c>
      <c r="E26" s="261"/>
      <c r="F26" s="261">
        <v>3722.214197308072</v>
      </c>
    </row>
    <row r="27" spans="2:6">
      <c r="B27" s="267">
        <v>46290</v>
      </c>
      <c r="C27" s="261" t="s">
        <v>11644</v>
      </c>
      <c r="D27" s="261" t="s">
        <v>9995</v>
      </c>
      <c r="E27" s="261"/>
      <c r="F27" s="261">
        <v>515.63420676602982</v>
      </c>
    </row>
    <row r="28" spans="2:6">
      <c r="B28" s="267">
        <v>46290</v>
      </c>
      <c r="C28" s="261" t="s">
        <v>11644</v>
      </c>
      <c r="D28" s="261" t="s">
        <v>9995</v>
      </c>
      <c r="E28" s="261"/>
      <c r="F28" s="261">
        <v>890.48556920215924</v>
      </c>
    </row>
    <row r="29" spans="2:6">
      <c r="B29" s="267">
        <v>46290</v>
      </c>
      <c r="C29" s="261" t="s">
        <v>7651</v>
      </c>
      <c r="D29" s="261" t="s">
        <v>9995</v>
      </c>
      <c r="E29" s="261"/>
      <c r="F29" s="261">
        <v>493.43772584805271</v>
      </c>
    </row>
    <row r="30" spans="2:6">
      <c r="B30" s="267">
        <v>46290</v>
      </c>
      <c r="C30" s="261" t="s">
        <v>11874</v>
      </c>
      <c r="D30" s="261" t="s">
        <v>9995</v>
      </c>
      <c r="E30" s="261"/>
      <c r="F30" s="261">
        <v>902.10193463787436</v>
      </c>
    </row>
    <row r="31" spans="2:6">
      <c r="B31" s="267">
        <v>46290</v>
      </c>
      <c r="C31" s="261" t="s">
        <v>11644</v>
      </c>
      <c r="D31" s="261" t="s">
        <v>9995</v>
      </c>
      <c r="E31" s="261"/>
      <c r="F31" s="261">
        <v>1212.980289356216</v>
      </c>
    </row>
    <row r="32" spans="2:6">
      <c r="B32" s="267">
        <v>46290</v>
      </c>
      <c r="C32" s="261" t="s">
        <v>11644</v>
      </c>
      <c r="D32" s="261" t="s">
        <v>9995</v>
      </c>
      <c r="E32" s="261"/>
      <c r="F32" s="261">
        <v>341.09232584290288</v>
      </c>
    </row>
    <row r="33" spans="2:6">
      <c r="B33" s="267">
        <v>46290</v>
      </c>
      <c r="C33" s="261" t="s">
        <v>11644</v>
      </c>
      <c r="D33" s="261" t="s">
        <v>9995</v>
      </c>
      <c r="E33" s="261"/>
      <c r="F33" s="261">
        <v>349.80540228909382</v>
      </c>
    </row>
    <row r="34" spans="2:6">
      <c r="B34" s="267">
        <v>46290</v>
      </c>
      <c r="C34" s="261" t="s">
        <v>11873</v>
      </c>
      <c r="D34" s="261" t="s">
        <v>9995</v>
      </c>
      <c r="E34" s="261"/>
      <c r="F34" s="261">
        <v>2330.2555098608141</v>
      </c>
    </row>
    <row r="35" spans="2:6">
      <c r="B35" s="267">
        <v>46290</v>
      </c>
      <c r="C35" s="261" t="s">
        <v>11644</v>
      </c>
      <c r="D35" s="261" t="s">
        <v>9995</v>
      </c>
      <c r="E35" s="261"/>
      <c r="F35" s="261">
        <v>910.22002618611441</v>
      </c>
    </row>
    <row r="36" spans="2:6">
      <c r="B36" s="267">
        <v>46290</v>
      </c>
      <c r="C36" s="261" t="s">
        <v>7651</v>
      </c>
      <c r="D36" s="261" t="s">
        <v>9995</v>
      </c>
      <c r="E36" s="261"/>
      <c r="F36" s="261">
        <v>1315.8436894988411</v>
      </c>
    </row>
    <row r="37" spans="2:6">
      <c r="B37" s="267">
        <v>46290</v>
      </c>
      <c r="C37" s="261" t="s">
        <v>7652</v>
      </c>
      <c r="D37" s="261" t="s">
        <v>9995</v>
      </c>
      <c r="E37" s="261"/>
      <c r="F37" s="261">
        <v>212.1647503722925</v>
      </c>
    </row>
    <row r="38" spans="2:6">
      <c r="B38" s="267">
        <v>46290</v>
      </c>
      <c r="C38" s="261" t="s">
        <v>11644</v>
      </c>
      <c r="D38" s="261" t="s">
        <v>9995</v>
      </c>
      <c r="E38" s="261"/>
      <c r="F38" s="261">
        <v>740.75396050943527</v>
      </c>
    </row>
    <row r="39" spans="2:6">
      <c r="B39" s="267">
        <v>46290</v>
      </c>
      <c r="C39" s="261" t="s">
        <v>7210</v>
      </c>
      <c r="D39" s="261" t="s">
        <v>9995</v>
      </c>
      <c r="E39" s="261"/>
      <c r="F39" s="261">
        <v>2856.6852728039962</v>
      </c>
    </row>
    <row r="40" spans="2:6">
      <c r="B40" s="267">
        <v>46290</v>
      </c>
      <c r="C40" s="261" t="s">
        <v>11651</v>
      </c>
      <c r="D40" s="261" t="s">
        <v>9995</v>
      </c>
      <c r="E40" s="261"/>
      <c r="F40" s="261">
        <v>1365.555010333424</v>
      </c>
    </row>
    <row r="41" spans="2:6">
      <c r="B41" s="267">
        <v>46290</v>
      </c>
      <c r="C41" s="261" t="s">
        <v>11873</v>
      </c>
      <c r="D41" s="261" t="s">
        <v>9995</v>
      </c>
      <c r="E41" s="261"/>
      <c r="F41" s="261">
        <v>2330.408927250654</v>
      </c>
    </row>
    <row r="42" spans="2:6">
      <c r="B42" s="267">
        <v>46290</v>
      </c>
      <c r="C42" s="261" t="s">
        <v>11873</v>
      </c>
      <c r="D42" s="261" t="s">
        <v>9995</v>
      </c>
      <c r="E42" s="261"/>
      <c r="F42" s="261">
        <v>208.08570105115359</v>
      </c>
    </row>
    <row r="43" spans="2:6">
      <c r="B43" s="267">
        <v>46290</v>
      </c>
      <c r="C43" s="261" t="s">
        <v>7653</v>
      </c>
      <c r="D43" s="261" t="s">
        <v>9995</v>
      </c>
      <c r="E43" s="261"/>
      <c r="F43" s="261">
        <v>1207.283186358537</v>
      </c>
    </row>
    <row r="44" spans="2:6">
      <c r="B44" s="267">
        <v>46290</v>
      </c>
      <c r="C44" s="261" t="s">
        <v>11873</v>
      </c>
      <c r="D44" s="261" t="s">
        <v>9995</v>
      </c>
      <c r="E44" s="261"/>
      <c r="F44" s="261">
        <v>1207.8454168606961</v>
      </c>
    </row>
    <row r="45" spans="2:6">
      <c r="B45" s="267">
        <v>46290</v>
      </c>
      <c r="C45" s="261" t="s">
        <v>11873</v>
      </c>
      <c r="D45" s="261" t="s">
        <v>9995</v>
      </c>
      <c r="E45" s="261"/>
      <c r="F45" s="261">
        <v>300.0262228441859</v>
      </c>
    </row>
    <row r="46" spans="2:6">
      <c r="B46" s="267">
        <v>46290</v>
      </c>
      <c r="C46" s="261" t="s">
        <v>11644</v>
      </c>
      <c r="D46" s="261" t="s">
        <v>9995</v>
      </c>
      <c r="E46" s="261"/>
      <c r="F46" s="261">
        <v>223.35253304420621</v>
      </c>
    </row>
    <row r="47" spans="2:6">
      <c r="B47" s="267">
        <v>46290</v>
      </c>
      <c r="C47" s="261" t="s">
        <v>11644</v>
      </c>
      <c r="D47" s="261" t="s">
        <v>9995</v>
      </c>
      <c r="E47" s="261"/>
      <c r="F47" s="261">
        <v>451.52327797142789</v>
      </c>
    </row>
    <row r="48" spans="2:6">
      <c r="B48" s="267">
        <v>46290</v>
      </c>
      <c r="C48" s="261" t="s">
        <v>11644</v>
      </c>
      <c r="D48" s="261" t="s">
        <v>9995</v>
      </c>
      <c r="E48" s="261"/>
      <c r="F48" s="261">
        <v>426.06474744442681</v>
      </c>
    </row>
    <row r="49" spans="2:6">
      <c r="B49" s="267">
        <v>46290</v>
      </c>
      <c r="C49" s="261" t="s">
        <v>11644</v>
      </c>
      <c r="D49" s="261" t="s">
        <v>9995</v>
      </c>
      <c r="E49" s="261"/>
      <c r="F49" s="261">
        <v>754.86092923047545</v>
      </c>
    </row>
    <row r="50" spans="2:6">
      <c r="B50" s="267">
        <v>46290</v>
      </c>
      <c r="C50" s="261" t="s">
        <v>11644</v>
      </c>
      <c r="D50" s="261" t="s">
        <v>9995</v>
      </c>
      <c r="E50" s="261"/>
      <c r="F50" s="261">
        <v>445.03209224517082</v>
      </c>
    </row>
    <row r="51" spans="2:6">
      <c r="B51" s="267">
        <v>46290</v>
      </c>
      <c r="C51" s="261" t="s">
        <v>11644</v>
      </c>
      <c r="D51" s="261" t="s">
        <v>9995</v>
      </c>
      <c r="E51" s="261"/>
      <c r="F51" s="261">
        <v>209.31500668785159</v>
      </c>
    </row>
    <row r="52" spans="2:6">
      <c r="B52" s="267">
        <v>46290</v>
      </c>
      <c r="C52" s="261" t="s">
        <v>11644</v>
      </c>
      <c r="D52" s="261" t="s">
        <v>9995</v>
      </c>
      <c r="E52" s="261"/>
      <c r="F52" s="261">
        <v>317.2205464607905</v>
      </c>
    </row>
    <row r="53" spans="2:6">
      <c r="B53" s="267">
        <v>46290</v>
      </c>
      <c r="C53" s="261" t="s">
        <v>11644</v>
      </c>
      <c r="D53" s="261" t="s">
        <v>9995</v>
      </c>
      <c r="E53" s="261"/>
      <c r="F53" s="261">
        <v>268.24622125414322</v>
      </c>
    </row>
    <row r="54" spans="2:6">
      <c r="B54" s="267">
        <v>46290</v>
      </c>
      <c r="C54" s="261" t="s">
        <v>11644</v>
      </c>
      <c r="D54" s="261" t="s">
        <v>9995</v>
      </c>
      <c r="E54" s="261"/>
      <c r="F54" s="261">
        <v>646.89693987005739</v>
      </c>
    </row>
    <row r="55" spans="2:6">
      <c r="B55" s="267">
        <v>46290</v>
      </c>
      <c r="C55" s="261" t="s">
        <v>11644</v>
      </c>
      <c r="D55" s="261" t="s">
        <v>9995</v>
      </c>
      <c r="E55" s="261"/>
      <c r="F55" s="261">
        <v>440.46946171964368</v>
      </c>
    </row>
    <row r="56" spans="2:6">
      <c r="B56" s="267">
        <v>46290</v>
      </c>
      <c r="C56" s="261" t="s">
        <v>11644</v>
      </c>
      <c r="D56" s="261" t="s">
        <v>9995</v>
      </c>
      <c r="E56" s="261"/>
      <c r="F56" s="261">
        <v>441.72286670182802</v>
      </c>
    </row>
    <row r="57" spans="2:6">
      <c r="B57" s="267">
        <v>46290</v>
      </c>
      <c r="C57" s="261" t="s">
        <v>11644</v>
      </c>
      <c r="D57" s="261" t="s">
        <v>9995</v>
      </c>
      <c r="E57" s="261"/>
      <c r="F57" s="261">
        <v>1375.5525289975051</v>
      </c>
    </row>
    <row r="58" spans="2:6">
      <c r="B58" s="267">
        <v>46290</v>
      </c>
      <c r="C58" s="261" t="s">
        <v>11644</v>
      </c>
      <c r="D58" s="261" t="s">
        <v>9995</v>
      </c>
      <c r="E58" s="261"/>
      <c r="F58" s="261">
        <v>1387.291914517104</v>
      </c>
    </row>
    <row r="59" spans="2:6">
      <c r="B59" s="267">
        <v>46290</v>
      </c>
      <c r="C59" s="261" t="s">
        <v>11644</v>
      </c>
      <c r="D59" s="261" t="s">
        <v>9995</v>
      </c>
      <c r="E59" s="261"/>
      <c r="F59" s="261">
        <v>424.41307665802378</v>
      </c>
    </row>
    <row r="60" spans="2:6">
      <c r="B60" s="267">
        <v>46290</v>
      </c>
      <c r="C60" s="261" t="s">
        <v>7651</v>
      </c>
      <c r="D60" s="261" t="s">
        <v>9995</v>
      </c>
      <c r="E60" s="261"/>
      <c r="F60" s="261">
        <v>1790.4520978260771</v>
      </c>
    </row>
    <row r="61" spans="2:6">
      <c r="B61" s="267">
        <v>46290</v>
      </c>
      <c r="C61" s="261" t="s">
        <v>7651</v>
      </c>
      <c r="D61" s="261" t="s">
        <v>9995</v>
      </c>
      <c r="E61" s="261"/>
      <c r="F61" s="261">
        <v>1366.7873175638961</v>
      </c>
    </row>
    <row r="62" spans="2:6">
      <c r="B62" s="267">
        <v>46290</v>
      </c>
      <c r="C62" s="261" t="s">
        <v>7651</v>
      </c>
      <c r="D62" s="261" t="s">
        <v>9995</v>
      </c>
      <c r="E62" s="261"/>
      <c r="F62" s="261">
        <v>415.38089707121247</v>
      </c>
    </row>
    <row r="63" spans="2:6">
      <c r="B63" s="267">
        <v>46290</v>
      </c>
      <c r="C63" s="261" t="s">
        <v>7651</v>
      </c>
      <c r="D63" s="261" t="s">
        <v>9995</v>
      </c>
      <c r="E63" s="261"/>
      <c r="F63" s="261">
        <v>883.67035433399724</v>
      </c>
    </row>
    <row r="64" spans="2:6">
      <c r="B64" s="267">
        <v>46290</v>
      </c>
      <c r="C64" s="261" t="s">
        <v>11644</v>
      </c>
      <c r="D64" s="261" t="s">
        <v>9995</v>
      </c>
      <c r="E64" s="261"/>
      <c r="F64" s="261">
        <v>396.66989863364512</v>
      </c>
    </row>
    <row r="65" spans="2:6">
      <c r="B65" s="267">
        <v>46290</v>
      </c>
      <c r="C65" s="261" t="s">
        <v>11873</v>
      </c>
      <c r="D65" s="261" t="s">
        <v>9995</v>
      </c>
      <c r="E65" s="261"/>
      <c r="F65" s="261">
        <v>928.70569838102256</v>
      </c>
    </row>
    <row r="66" spans="2:6">
      <c r="B66" s="267">
        <v>46290</v>
      </c>
      <c r="C66" s="261" t="s">
        <v>11873</v>
      </c>
      <c r="D66" s="261" t="s">
        <v>9995</v>
      </c>
      <c r="E66" s="261"/>
      <c r="F66" s="261">
        <v>928.70568440373336</v>
      </c>
    </row>
    <row r="67" spans="2:6">
      <c r="B67" s="267">
        <v>46290</v>
      </c>
      <c r="C67" s="261" t="s">
        <v>11873</v>
      </c>
      <c r="D67" s="261" t="s">
        <v>9995</v>
      </c>
      <c r="E67" s="261"/>
      <c r="F67" s="261">
        <v>928.70568440373336</v>
      </c>
    </row>
    <row r="68" spans="2:6">
      <c r="B68" s="267">
        <v>46290</v>
      </c>
      <c r="C68" s="261" t="s">
        <v>11672</v>
      </c>
      <c r="D68" s="261" t="s">
        <v>9995</v>
      </c>
      <c r="E68" s="261"/>
      <c r="F68" s="261">
        <v>172.6883955895901</v>
      </c>
    </row>
    <row r="69" spans="2:6">
      <c r="B69" s="267">
        <v>46290</v>
      </c>
      <c r="C69" s="261" t="s">
        <v>11672</v>
      </c>
      <c r="D69" s="261" t="s">
        <v>9995</v>
      </c>
      <c r="E69" s="261"/>
      <c r="F69" s="261">
        <v>96.43166243028827</v>
      </c>
    </row>
    <row r="70" spans="2:6">
      <c r="B70" s="267">
        <v>46290</v>
      </c>
      <c r="C70" s="261" t="s">
        <v>11672</v>
      </c>
      <c r="D70" s="261" t="s">
        <v>9995</v>
      </c>
      <c r="E70" s="261"/>
      <c r="F70" s="261">
        <v>387.27455836348241</v>
      </c>
    </row>
    <row r="71" spans="2:6">
      <c r="B71" s="267">
        <v>46290</v>
      </c>
      <c r="C71" s="261" t="s">
        <v>11672</v>
      </c>
      <c r="D71" s="261" t="s">
        <v>9995</v>
      </c>
      <c r="E71" s="261"/>
      <c r="F71" s="261">
        <v>783.38943897001445</v>
      </c>
    </row>
    <row r="72" spans="2:6">
      <c r="B72" s="267">
        <v>46290</v>
      </c>
      <c r="C72" s="261" t="s">
        <v>11672</v>
      </c>
      <c r="D72" s="261" t="s">
        <v>9995</v>
      </c>
      <c r="E72" s="261"/>
      <c r="F72" s="261">
        <v>759.51406525215134</v>
      </c>
    </row>
    <row r="73" spans="2:6">
      <c r="B73" s="267">
        <v>46290</v>
      </c>
      <c r="C73" s="261" t="s">
        <v>11672</v>
      </c>
      <c r="D73" s="261" t="s">
        <v>9995</v>
      </c>
      <c r="E73" s="261"/>
      <c r="F73" s="261">
        <v>879.716069762595</v>
      </c>
    </row>
    <row r="74" spans="2:6">
      <c r="B74" s="267">
        <v>46290</v>
      </c>
      <c r="C74" s="261" t="s">
        <v>11672</v>
      </c>
      <c r="D74" s="261" t="s">
        <v>9995</v>
      </c>
      <c r="E74" s="261"/>
      <c r="F74" s="261">
        <v>518.86699398886412</v>
      </c>
    </row>
    <row r="75" spans="2:6">
      <c r="B75" s="267">
        <v>46290</v>
      </c>
      <c r="C75" s="261" t="s">
        <v>11672</v>
      </c>
      <c r="D75" s="261" t="s">
        <v>9995</v>
      </c>
      <c r="E75" s="261"/>
      <c r="F75" s="261">
        <v>588.06125021725893</v>
      </c>
    </row>
    <row r="76" spans="2:6">
      <c r="B76" s="267">
        <v>46290</v>
      </c>
      <c r="C76" s="261" t="s">
        <v>11672</v>
      </c>
      <c r="D76" s="261" t="s">
        <v>9995</v>
      </c>
      <c r="E76" s="261"/>
      <c r="F76" s="261">
        <v>1090.6800180627031</v>
      </c>
    </row>
    <row r="77" spans="2:6">
      <c r="B77" s="267">
        <v>46293</v>
      </c>
      <c r="C77" s="261" t="s">
        <v>7654</v>
      </c>
      <c r="D77" s="261" t="s">
        <v>9995</v>
      </c>
      <c r="E77" s="261"/>
      <c r="F77" s="261">
        <v>1532.297842940083</v>
      </c>
    </row>
    <row r="78" spans="2:6">
      <c r="B78" s="267">
        <v>46293</v>
      </c>
      <c r="C78" s="261" t="s">
        <v>11875</v>
      </c>
      <c r="D78" s="261" t="s">
        <v>9995</v>
      </c>
      <c r="E78" s="261"/>
      <c r="F78" s="261">
        <v>1069.0268828878179</v>
      </c>
    </row>
    <row r="79" spans="2:6">
      <c r="B79" s="267">
        <v>46293</v>
      </c>
      <c r="C79" s="261" t="s">
        <v>11875</v>
      </c>
      <c r="D79" s="261" t="s">
        <v>9995</v>
      </c>
      <c r="E79" s="261"/>
      <c r="F79" s="261">
        <v>1302.703948453069</v>
      </c>
    </row>
    <row r="80" spans="2:6">
      <c r="B80" s="267">
        <v>46293</v>
      </c>
      <c r="C80" s="261" t="s">
        <v>11875</v>
      </c>
      <c r="D80" s="261" t="s">
        <v>9995</v>
      </c>
      <c r="E80" s="261"/>
      <c r="F80" s="261">
        <v>2591.0439557940699</v>
      </c>
    </row>
    <row r="81" spans="2:6">
      <c r="B81" s="267">
        <v>46293</v>
      </c>
      <c r="C81" s="261" t="s">
        <v>11875</v>
      </c>
      <c r="D81" s="261" t="s">
        <v>9995</v>
      </c>
      <c r="E81" s="261"/>
      <c r="F81" s="261">
        <v>2524.4405669076368</v>
      </c>
    </row>
    <row r="82" spans="2:6">
      <c r="B82" s="267">
        <v>46293</v>
      </c>
      <c r="C82" s="261" t="s">
        <v>11875</v>
      </c>
      <c r="D82" s="261" t="s">
        <v>9995</v>
      </c>
      <c r="E82" s="261"/>
      <c r="F82" s="261">
        <v>1273.26079710573</v>
      </c>
    </row>
    <row r="83" spans="2:6">
      <c r="B83" s="267">
        <v>46293</v>
      </c>
      <c r="C83" s="261" t="s">
        <v>11875</v>
      </c>
      <c r="D83" s="261" t="s">
        <v>9995</v>
      </c>
      <c r="E83" s="261"/>
      <c r="F83" s="261">
        <v>688.77262627147138</v>
      </c>
    </row>
    <row r="84" spans="2:6">
      <c r="B84" s="267">
        <v>46293</v>
      </c>
      <c r="C84" s="261" t="s">
        <v>11875</v>
      </c>
      <c r="D84" s="261" t="s">
        <v>9995</v>
      </c>
      <c r="E84" s="261"/>
      <c r="F84" s="261">
        <v>821.66513302084059</v>
      </c>
    </row>
    <row r="85" spans="2:6">
      <c r="B85" s="267">
        <v>46293</v>
      </c>
      <c r="C85" s="261" t="s">
        <v>11875</v>
      </c>
      <c r="D85" s="261" t="s">
        <v>9995</v>
      </c>
      <c r="E85" s="261"/>
      <c r="F85" s="261">
        <v>884.81579697877169</v>
      </c>
    </row>
    <row r="86" spans="2:6">
      <c r="B86" s="267">
        <v>46293</v>
      </c>
      <c r="C86" s="261" t="s">
        <v>11876</v>
      </c>
      <c r="D86" s="261" t="s">
        <v>9995</v>
      </c>
      <c r="E86" s="261"/>
      <c r="F86" s="261">
        <v>1795.368891427875</v>
      </c>
    </row>
    <row r="87" spans="2:6">
      <c r="B87" s="267">
        <v>46293</v>
      </c>
      <c r="C87" s="261" t="s">
        <v>11876</v>
      </c>
      <c r="D87" s="261" t="s">
        <v>9995</v>
      </c>
      <c r="E87" s="261"/>
      <c r="F87" s="261">
        <v>350.26921990432311</v>
      </c>
    </row>
    <row r="88" spans="2:6">
      <c r="B88" s="267">
        <v>46293</v>
      </c>
      <c r="C88" s="261" t="s">
        <v>11877</v>
      </c>
      <c r="D88" s="261" t="s">
        <v>9995</v>
      </c>
      <c r="E88" s="261"/>
      <c r="F88" s="261">
        <v>394.46184111060569</v>
      </c>
    </row>
    <row r="89" spans="2:6">
      <c r="B89" s="267">
        <v>46293</v>
      </c>
      <c r="C89" s="261" t="s">
        <v>11874</v>
      </c>
      <c r="D89" s="261" t="s">
        <v>9995</v>
      </c>
      <c r="E89" s="261"/>
      <c r="F89" s="261">
        <v>1210.6605324201521</v>
      </c>
    </row>
    <row r="90" spans="2:6">
      <c r="B90" s="267">
        <v>46293</v>
      </c>
      <c r="C90" s="261" t="s">
        <v>11878</v>
      </c>
      <c r="D90" s="261" t="s">
        <v>9995</v>
      </c>
      <c r="E90" s="261"/>
      <c r="F90" s="261">
        <v>1658.2781281871139</v>
      </c>
    </row>
    <row r="91" spans="2:6">
      <c r="B91" s="267">
        <v>46293</v>
      </c>
      <c r="C91" s="261" t="s">
        <v>11874</v>
      </c>
      <c r="D91" s="261" t="s">
        <v>9995</v>
      </c>
      <c r="E91" s="261"/>
      <c r="F91" s="261">
        <v>799.38269317476079</v>
      </c>
    </row>
    <row r="92" spans="2:6">
      <c r="B92" s="267">
        <v>46293</v>
      </c>
      <c r="C92" s="261" t="s">
        <v>11879</v>
      </c>
      <c r="D92" s="261" t="s">
        <v>9995</v>
      </c>
      <c r="E92" s="261"/>
      <c r="F92" s="261">
        <v>677.64218772784807</v>
      </c>
    </row>
    <row r="93" spans="2:6">
      <c r="B93" s="267">
        <v>46293</v>
      </c>
      <c r="C93" s="261" t="s">
        <v>11879</v>
      </c>
      <c r="D93" s="261" t="s">
        <v>9995</v>
      </c>
      <c r="E93" s="261"/>
      <c r="F93" s="261">
        <v>2126.563352613593</v>
      </c>
    </row>
    <row r="94" spans="2:6">
      <c r="B94" s="267">
        <v>46293</v>
      </c>
      <c r="C94" s="261" t="s">
        <v>11874</v>
      </c>
      <c r="D94" s="261" t="s">
        <v>9995</v>
      </c>
      <c r="E94" s="261"/>
      <c r="F94" s="261">
        <v>670.76223538546344</v>
      </c>
    </row>
    <row r="95" spans="2:6">
      <c r="B95" s="267">
        <v>46293</v>
      </c>
      <c r="C95" s="261" t="s">
        <v>11874</v>
      </c>
      <c r="D95" s="261" t="s">
        <v>9995</v>
      </c>
      <c r="E95" s="261"/>
      <c r="F95" s="261">
        <v>832.24690585676581</v>
      </c>
    </row>
    <row r="96" spans="2:6">
      <c r="B96" s="267">
        <v>46293</v>
      </c>
      <c r="C96" s="261" t="s">
        <v>11874</v>
      </c>
      <c r="D96" s="261" t="s">
        <v>9995</v>
      </c>
      <c r="E96" s="261"/>
      <c r="F96" s="261">
        <v>1093.3486706408439</v>
      </c>
    </row>
    <row r="97" spans="2:6">
      <c r="B97" s="267">
        <v>46293</v>
      </c>
      <c r="C97" s="261" t="s">
        <v>11874</v>
      </c>
      <c r="D97" s="261" t="s">
        <v>9995</v>
      </c>
      <c r="E97" s="261"/>
      <c r="F97" s="261">
        <v>649.20008261792827</v>
      </c>
    </row>
    <row r="98" spans="2:6">
      <c r="B98" s="267">
        <v>46293</v>
      </c>
      <c r="C98" s="261" t="s">
        <v>11874</v>
      </c>
      <c r="D98" s="261" t="s">
        <v>9995</v>
      </c>
      <c r="E98" s="261"/>
      <c r="F98" s="261">
        <v>362.13108203653252</v>
      </c>
    </row>
    <row r="99" spans="2:6">
      <c r="B99" s="267">
        <v>46293</v>
      </c>
      <c r="C99" s="261" t="s">
        <v>11879</v>
      </c>
      <c r="D99" s="261" t="s">
        <v>9995</v>
      </c>
      <c r="E99" s="261"/>
      <c r="F99" s="261">
        <v>2600.9508797845629</v>
      </c>
    </row>
    <row r="100" spans="2:6">
      <c r="B100" s="267">
        <v>46293</v>
      </c>
      <c r="C100" s="261" t="s">
        <v>11874</v>
      </c>
      <c r="D100" s="261" t="s">
        <v>9995</v>
      </c>
      <c r="E100" s="261"/>
      <c r="F100" s="261">
        <v>1636.4134423772341</v>
      </c>
    </row>
    <row r="101" spans="2:6">
      <c r="B101" s="267">
        <v>46293</v>
      </c>
      <c r="C101" s="261" t="s">
        <v>11874</v>
      </c>
      <c r="D101" s="261" t="s">
        <v>9995</v>
      </c>
      <c r="E101" s="261"/>
      <c r="F101" s="261">
        <v>1346.2033011482561</v>
      </c>
    </row>
    <row r="102" spans="2:6">
      <c r="B102" s="267">
        <v>46293</v>
      </c>
      <c r="C102" s="261" t="s">
        <v>11668</v>
      </c>
      <c r="D102" s="261" t="s">
        <v>9995</v>
      </c>
      <c r="E102" s="261"/>
      <c r="F102" s="261">
        <v>1265.869112080434</v>
      </c>
    </row>
    <row r="103" spans="2:6">
      <c r="B103" s="267">
        <v>46293</v>
      </c>
      <c r="C103" s="261" t="s">
        <v>11649</v>
      </c>
      <c r="D103" s="261" t="s">
        <v>9995</v>
      </c>
      <c r="E103" s="261"/>
      <c r="F103" s="261">
        <v>3314.5543813025579</v>
      </c>
    </row>
    <row r="104" spans="2:6">
      <c r="B104" s="267">
        <v>46293</v>
      </c>
      <c r="C104" s="261" t="s">
        <v>11693</v>
      </c>
      <c r="D104" s="261" t="s">
        <v>9995</v>
      </c>
      <c r="E104" s="261"/>
      <c r="F104" s="261">
        <v>567.53266905993223</v>
      </c>
    </row>
    <row r="105" spans="2:6">
      <c r="B105" s="267">
        <v>46293</v>
      </c>
      <c r="C105" s="261" t="s">
        <v>11693</v>
      </c>
      <c r="D105" s="261" t="s">
        <v>9995</v>
      </c>
      <c r="E105" s="261"/>
      <c r="F105" s="261">
        <v>568.08580034342594</v>
      </c>
    </row>
    <row r="106" spans="2:6">
      <c r="B106" s="267">
        <v>46293</v>
      </c>
      <c r="C106" s="261" t="s">
        <v>11693</v>
      </c>
      <c r="D106" s="261" t="s">
        <v>9995</v>
      </c>
      <c r="E106" s="261"/>
      <c r="F106" s="261">
        <v>611.92249221750535</v>
      </c>
    </row>
    <row r="107" spans="2:6">
      <c r="B107" s="267">
        <v>46293</v>
      </c>
      <c r="C107" s="261" t="s">
        <v>11669</v>
      </c>
      <c r="D107" s="261" t="s">
        <v>9995</v>
      </c>
      <c r="E107" s="261"/>
      <c r="F107" s="261">
        <v>3002.042782638222</v>
      </c>
    </row>
    <row r="108" spans="2:6">
      <c r="B108" s="267">
        <v>46293</v>
      </c>
      <c r="C108" s="261" t="s">
        <v>11644</v>
      </c>
      <c r="D108" s="261" t="s">
        <v>9995</v>
      </c>
      <c r="E108" s="261"/>
      <c r="F108" s="261">
        <v>694.92131555371452</v>
      </c>
    </row>
    <row r="109" spans="2:6">
      <c r="B109" s="267">
        <v>46293</v>
      </c>
      <c r="C109" s="261" t="s">
        <v>11644</v>
      </c>
      <c r="D109" s="261" t="s">
        <v>9995</v>
      </c>
      <c r="E109" s="261"/>
      <c r="F109" s="261">
        <v>763.18772175708091</v>
      </c>
    </row>
    <row r="110" spans="2:6">
      <c r="B110" s="267">
        <v>46293</v>
      </c>
      <c r="C110" s="261" t="s">
        <v>11699</v>
      </c>
      <c r="D110" s="261" t="s">
        <v>9995</v>
      </c>
      <c r="E110" s="261"/>
      <c r="F110" s="261">
        <v>2569.5746192694642</v>
      </c>
    </row>
    <row r="111" spans="2:6">
      <c r="B111" s="267">
        <v>46293</v>
      </c>
      <c r="C111" s="261" t="s">
        <v>11644</v>
      </c>
      <c r="D111" s="261" t="s">
        <v>9995</v>
      </c>
      <c r="E111" s="261"/>
      <c r="F111" s="261">
        <v>536.57174811145524</v>
      </c>
    </row>
    <row r="112" spans="2:6">
      <c r="B112" s="267">
        <v>46294</v>
      </c>
      <c r="C112" s="261" t="s">
        <v>11644</v>
      </c>
      <c r="D112" s="261" t="s">
        <v>9995</v>
      </c>
      <c r="E112" s="261"/>
      <c r="F112" s="261">
        <v>1047.1160104402809</v>
      </c>
    </row>
    <row r="113" spans="2:6">
      <c r="B113" s="267">
        <v>46293</v>
      </c>
      <c r="C113" s="261" t="s">
        <v>7654</v>
      </c>
      <c r="D113" s="261" t="s">
        <v>9995</v>
      </c>
      <c r="E113" s="261"/>
      <c r="F113" s="261">
        <v>498.68344516551588</v>
      </c>
    </row>
    <row r="114" spans="2:6">
      <c r="B114" s="267">
        <v>46293</v>
      </c>
      <c r="C114" s="261" t="s">
        <v>11668</v>
      </c>
      <c r="D114" s="261" t="s">
        <v>9995</v>
      </c>
      <c r="E114" s="261"/>
      <c r="F114" s="261">
        <v>3709.1539299432279</v>
      </c>
    </row>
    <row r="115" spans="2:6">
      <c r="B115" s="267">
        <v>46293</v>
      </c>
      <c r="C115" s="261" t="s">
        <v>11668</v>
      </c>
      <c r="D115" s="261" t="s">
        <v>9995</v>
      </c>
      <c r="E115" s="261"/>
      <c r="F115" s="261">
        <v>970.79050510749221</v>
      </c>
    </row>
    <row r="116" spans="2:6">
      <c r="B116" s="267">
        <v>46293</v>
      </c>
      <c r="C116" s="261" t="s">
        <v>11668</v>
      </c>
      <c r="D116" s="261" t="s">
        <v>9995</v>
      </c>
      <c r="E116" s="261"/>
      <c r="F116" s="261">
        <v>1192.3727572508069</v>
      </c>
    </row>
    <row r="117" spans="2:6">
      <c r="B117" s="267">
        <v>46293</v>
      </c>
      <c r="C117" s="261" t="s">
        <v>11693</v>
      </c>
      <c r="D117" s="261" t="s">
        <v>9995</v>
      </c>
      <c r="E117" s="261"/>
      <c r="F117" s="261">
        <v>864.11499598543742</v>
      </c>
    </row>
    <row r="118" spans="2:6">
      <c r="B118" s="267">
        <v>46293</v>
      </c>
      <c r="C118" s="261" t="s">
        <v>11644</v>
      </c>
      <c r="D118" s="261" t="s">
        <v>9995</v>
      </c>
      <c r="E118" s="261"/>
      <c r="F118" s="261">
        <v>1275.484874103568</v>
      </c>
    </row>
    <row r="119" spans="2:6">
      <c r="B119" s="267">
        <v>46293</v>
      </c>
      <c r="C119" s="261" t="s">
        <v>11644</v>
      </c>
      <c r="D119" s="261" t="s">
        <v>9995</v>
      </c>
      <c r="E119" s="261"/>
      <c r="F119" s="261">
        <v>208.75182876022879</v>
      </c>
    </row>
    <row r="120" spans="2:6">
      <c r="B120" s="267">
        <v>46293</v>
      </c>
      <c r="C120" s="261" t="s">
        <v>11644</v>
      </c>
      <c r="D120" s="261" t="s">
        <v>9995</v>
      </c>
      <c r="E120" s="261"/>
      <c r="F120" s="261">
        <v>1879.30039982684</v>
      </c>
    </row>
    <row r="121" spans="2:6">
      <c r="B121" s="267">
        <v>46293</v>
      </c>
      <c r="C121" s="261" t="s">
        <v>11644</v>
      </c>
      <c r="D121" s="261" t="s">
        <v>9995</v>
      </c>
      <c r="E121" s="261"/>
      <c r="F121" s="261">
        <v>593.1315182663966</v>
      </c>
    </row>
    <row r="122" spans="2:6">
      <c r="B122" s="267">
        <v>46293</v>
      </c>
      <c r="C122" s="261" t="s">
        <v>11644</v>
      </c>
      <c r="D122" s="261" t="s">
        <v>9995</v>
      </c>
      <c r="E122" s="261"/>
      <c r="F122" s="261">
        <v>662.2905111364089</v>
      </c>
    </row>
    <row r="123" spans="2:6">
      <c r="B123" s="267">
        <v>46293</v>
      </c>
      <c r="C123" s="261" t="s">
        <v>11644</v>
      </c>
      <c r="D123" s="261" t="s">
        <v>9995</v>
      </c>
      <c r="E123" s="261"/>
      <c r="F123" s="261">
        <v>997.57760944892652</v>
      </c>
    </row>
    <row r="124" spans="2:6">
      <c r="B124" s="267">
        <v>46293</v>
      </c>
      <c r="C124" s="261" t="s">
        <v>11644</v>
      </c>
      <c r="D124" s="261" t="s">
        <v>9995</v>
      </c>
      <c r="E124" s="261"/>
      <c r="F124" s="261">
        <v>936.24245011806488</v>
      </c>
    </row>
    <row r="125" spans="2:6">
      <c r="B125" s="267">
        <v>46293</v>
      </c>
      <c r="C125" s="261" t="s">
        <v>7210</v>
      </c>
      <c r="D125" s="261" t="s">
        <v>9995</v>
      </c>
      <c r="E125" s="261"/>
      <c r="F125" s="261">
        <v>1587.805403236765</v>
      </c>
    </row>
    <row r="126" spans="2:6">
      <c r="B126" s="267">
        <v>46293</v>
      </c>
      <c r="C126" s="261" t="s">
        <v>7210</v>
      </c>
      <c r="D126" s="261" t="s">
        <v>9995</v>
      </c>
      <c r="E126" s="261"/>
      <c r="F126" s="261">
        <v>3291.5536470641382</v>
      </c>
    </row>
    <row r="127" spans="2:6">
      <c r="B127" s="267">
        <v>46293</v>
      </c>
      <c r="C127" s="261" t="s">
        <v>11644</v>
      </c>
      <c r="D127" s="261" t="s">
        <v>9995</v>
      </c>
      <c r="E127" s="261" t="s">
        <v>3047</v>
      </c>
      <c r="F127" s="261">
        <v>1209.3523056991401</v>
      </c>
    </row>
    <row r="128" spans="2:6">
      <c r="B128" s="267">
        <v>46293</v>
      </c>
      <c r="C128" s="261" t="s">
        <v>11880</v>
      </c>
      <c r="D128" s="261" t="s">
        <v>9995</v>
      </c>
      <c r="E128" s="261" t="s">
        <v>3047</v>
      </c>
      <c r="F128" s="261">
        <v>482.39834803284612</v>
      </c>
    </row>
    <row r="129" spans="2:6">
      <c r="B129" s="267">
        <v>46293</v>
      </c>
      <c r="C129" s="261" t="s">
        <v>11881</v>
      </c>
      <c r="D129" s="261" t="s">
        <v>9995</v>
      </c>
      <c r="E129" s="261" t="s">
        <v>3047</v>
      </c>
      <c r="F129" s="261">
        <v>498.76033732576252</v>
      </c>
    </row>
    <row r="130" spans="2:6">
      <c r="B130" s="267">
        <v>46293</v>
      </c>
      <c r="C130" s="261" t="s">
        <v>11882</v>
      </c>
      <c r="D130" s="261" t="s">
        <v>9995</v>
      </c>
      <c r="E130" s="261" t="s">
        <v>3047</v>
      </c>
      <c r="F130" s="261">
        <v>670.29622161965017</v>
      </c>
    </row>
    <row r="131" spans="2:6">
      <c r="B131" s="267">
        <v>46293</v>
      </c>
      <c r="C131" s="261" t="s">
        <v>11881</v>
      </c>
      <c r="D131" s="261" t="s">
        <v>9995</v>
      </c>
      <c r="E131" s="261" t="s">
        <v>3047</v>
      </c>
      <c r="F131" s="261">
        <v>9380.9414959814239</v>
      </c>
    </row>
    <row r="132" spans="2:6">
      <c r="B132" s="267">
        <v>46293</v>
      </c>
      <c r="C132" s="261" t="s">
        <v>11882</v>
      </c>
      <c r="D132" s="261" t="s">
        <v>9995</v>
      </c>
      <c r="E132" s="261" t="s">
        <v>3047</v>
      </c>
      <c r="F132" s="261">
        <v>1435.339893139012</v>
      </c>
    </row>
    <row r="133" spans="2:6">
      <c r="B133" s="267">
        <v>46293</v>
      </c>
      <c r="C133" s="261" t="s">
        <v>11883</v>
      </c>
      <c r="D133" s="261" t="s">
        <v>9995</v>
      </c>
      <c r="E133" s="261" t="s">
        <v>3047</v>
      </c>
      <c r="F133" s="261">
        <v>540.65027618741988</v>
      </c>
    </row>
    <row r="134" spans="2:6">
      <c r="B134" s="267">
        <v>46293</v>
      </c>
      <c r="C134" s="261" t="s">
        <v>11883</v>
      </c>
      <c r="D134" s="261" t="s">
        <v>9995</v>
      </c>
      <c r="E134" s="261" t="s">
        <v>3047</v>
      </c>
      <c r="F134" s="261">
        <v>1200.582111509633</v>
      </c>
    </row>
    <row r="135" spans="2:6">
      <c r="B135" s="267">
        <v>46293</v>
      </c>
      <c r="C135" s="261" t="s">
        <v>11881</v>
      </c>
      <c r="D135" s="261" t="s">
        <v>9995</v>
      </c>
      <c r="E135" s="261" t="s">
        <v>3047</v>
      </c>
      <c r="F135" s="261">
        <v>2403.8110636253509</v>
      </c>
    </row>
    <row r="136" spans="2:6">
      <c r="B136" s="267">
        <v>46294</v>
      </c>
      <c r="C136" s="261" t="s">
        <v>11648</v>
      </c>
      <c r="D136" s="261" t="s">
        <v>9995</v>
      </c>
      <c r="E136" s="261"/>
      <c r="F136" s="261">
        <v>3830.0073609082028</v>
      </c>
    </row>
    <row r="137" spans="2:6">
      <c r="B137" s="267">
        <v>46294</v>
      </c>
      <c r="C137" s="261" t="s">
        <v>11884</v>
      </c>
      <c r="D137" s="261" t="s">
        <v>9995</v>
      </c>
      <c r="E137" s="261"/>
      <c r="F137" s="261">
        <v>1808.892474286258</v>
      </c>
    </row>
    <row r="138" spans="2:6">
      <c r="B138" s="267">
        <v>46294</v>
      </c>
      <c r="C138" s="261" t="s">
        <v>11885</v>
      </c>
      <c r="D138" s="261" t="s">
        <v>9995</v>
      </c>
      <c r="E138" s="261"/>
      <c r="F138" s="261">
        <v>228.08688357518989</v>
      </c>
    </row>
    <row r="139" spans="2:6">
      <c r="B139" s="267">
        <v>46294</v>
      </c>
      <c r="C139" s="261" t="s">
        <v>11886</v>
      </c>
      <c r="D139" s="261" t="s">
        <v>9995</v>
      </c>
      <c r="E139" s="261"/>
      <c r="F139" s="261">
        <v>834.80448969465215</v>
      </c>
    </row>
    <row r="140" spans="2:6">
      <c r="B140" s="267">
        <v>46294</v>
      </c>
      <c r="C140" s="261" t="s">
        <v>11886</v>
      </c>
      <c r="D140" s="261" t="s">
        <v>9995</v>
      </c>
      <c r="E140" s="261"/>
      <c r="F140" s="261">
        <v>659.52892968023662</v>
      </c>
    </row>
    <row r="141" spans="2:6">
      <c r="B141" s="267">
        <v>46294</v>
      </c>
      <c r="C141" s="261" t="s">
        <v>11668</v>
      </c>
      <c r="D141" s="261" t="s">
        <v>9995</v>
      </c>
      <c r="E141" s="261"/>
      <c r="F141" s="261">
        <v>1014.544173623901</v>
      </c>
    </row>
    <row r="142" spans="2:6">
      <c r="B142" s="267">
        <v>46294</v>
      </c>
      <c r="C142" s="261" t="s">
        <v>11884</v>
      </c>
      <c r="D142" s="261" t="s">
        <v>9995</v>
      </c>
      <c r="E142" s="261"/>
      <c r="F142" s="261">
        <v>1731.5993343758089</v>
      </c>
    </row>
    <row r="143" spans="2:6">
      <c r="B143" s="267">
        <v>46294</v>
      </c>
      <c r="C143" s="261" t="s">
        <v>11884</v>
      </c>
      <c r="D143" s="261" t="s">
        <v>9995</v>
      </c>
      <c r="E143" s="261"/>
      <c r="F143" s="261">
        <v>1734.528634495553</v>
      </c>
    </row>
    <row r="144" spans="2:6">
      <c r="B144" s="267">
        <v>46294</v>
      </c>
      <c r="C144" s="261" t="s">
        <v>11887</v>
      </c>
      <c r="D144" s="261" t="s">
        <v>9995</v>
      </c>
      <c r="E144" s="261"/>
      <c r="F144" s="261">
        <v>973.76658249087632</v>
      </c>
    </row>
    <row r="145" spans="2:6">
      <c r="B145" s="267">
        <v>46294</v>
      </c>
      <c r="C145" s="261" t="s">
        <v>11693</v>
      </c>
      <c r="D145" s="261" t="s">
        <v>9995</v>
      </c>
      <c r="E145" s="261"/>
      <c r="F145" s="261">
        <v>374.00182964258238</v>
      </c>
    </row>
    <row r="146" spans="2:6">
      <c r="B146" s="267">
        <v>46294</v>
      </c>
      <c r="C146" s="261" t="s">
        <v>11693</v>
      </c>
      <c r="D146" s="261" t="s">
        <v>9995</v>
      </c>
      <c r="E146" s="261"/>
      <c r="F146" s="261">
        <v>465.42217138434353</v>
      </c>
    </row>
    <row r="147" spans="2:6">
      <c r="B147" s="267">
        <v>46294</v>
      </c>
      <c r="C147" s="261" t="s">
        <v>11888</v>
      </c>
      <c r="D147" s="261" t="s">
        <v>9995</v>
      </c>
      <c r="E147" s="261"/>
      <c r="F147" s="261">
        <v>240.63140851713251</v>
      </c>
    </row>
    <row r="148" spans="2:6">
      <c r="B148" s="267">
        <v>46294</v>
      </c>
      <c r="C148" s="261" t="s">
        <v>7654</v>
      </c>
      <c r="D148" s="261" t="s">
        <v>9995</v>
      </c>
      <c r="E148" s="261"/>
      <c r="F148" s="261">
        <v>2266.7489624938171</v>
      </c>
    </row>
    <row r="149" spans="2:6">
      <c r="B149" s="267">
        <v>46294</v>
      </c>
      <c r="C149" s="261" t="s">
        <v>11889</v>
      </c>
      <c r="D149" s="261" t="s">
        <v>9995</v>
      </c>
      <c r="E149" s="261"/>
      <c r="F149" s="261">
        <v>675.01758628542302</v>
      </c>
    </row>
    <row r="150" spans="2:6">
      <c r="B150" s="267">
        <v>46294</v>
      </c>
      <c r="C150" s="261" t="s">
        <v>11889</v>
      </c>
      <c r="D150" s="261" t="s">
        <v>9995</v>
      </c>
      <c r="E150" s="261"/>
      <c r="F150" s="261">
        <v>238.0560376703902</v>
      </c>
    </row>
    <row r="151" spans="2:6">
      <c r="B151" s="267">
        <v>46294</v>
      </c>
      <c r="C151" s="261" t="s">
        <v>11699</v>
      </c>
      <c r="D151" s="261" t="s">
        <v>9995</v>
      </c>
      <c r="E151" s="261"/>
      <c r="F151" s="261">
        <v>4128.2257165402407</v>
      </c>
    </row>
    <row r="152" spans="2:6">
      <c r="B152" s="267">
        <v>46294</v>
      </c>
      <c r="C152" s="261" t="s">
        <v>11699</v>
      </c>
      <c r="D152" s="261" t="s">
        <v>9995</v>
      </c>
      <c r="E152" s="261"/>
      <c r="F152" s="261">
        <v>119.4778957148083</v>
      </c>
    </row>
    <row r="153" spans="2:6">
      <c r="B153" s="267">
        <v>46294</v>
      </c>
      <c r="C153" s="261" t="s">
        <v>11887</v>
      </c>
      <c r="D153" s="261" t="s">
        <v>9995</v>
      </c>
      <c r="E153" s="261"/>
      <c r="F153" s="261">
        <v>596.47546931210672</v>
      </c>
    </row>
    <row r="154" spans="2:6">
      <c r="B154" s="267">
        <v>46294</v>
      </c>
      <c r="C154" s="261" t="s">
        <v>11887</v>
      </c>
      <c r="D154" s="261" t="s">
        <v>9995</v>
      </c>
      <c r="E154" s="261"/>
      <c r="F154" s="261">
        <v>220.6407476017539</v>
      </c>
    </row>
    <row r="155" spans="2:6">
      <c r="B155" s="267">
        <v>46294</v>
      </c>
      <c r="C155" s="261" t="s">
        <v>11887</v>
      </c>
      <c r="D155" s="261" t="s">
        <v>9995</v>
      </c>
      <c r="E155" s="261"/>
      <c r="F155" s="261">
        <v>227.53725177654999</v>
      </c>
    </row>
    <row r="156" spans="2:6">
      <c r="B156" s="267">
        <v>46294</v>
      </c>
      <c r="C156" s="261" t="s">
        <v>11886</v>
      </c>
      <c r="D156" s="261" t="s">
        <v>9995</v>
      </c>
      <c r="E156" s="261"/>
      <c r="F156" s="261">
        <v>1948.7888515451921</v>
      </c>
    </row>
    <row r="157" spans="2:6">
      <c r="B157" s="267">
        <v>46294</v>
      </c>
      <c r="C157" s="261" t="s">
        <v>11696</v>
      </c>
      <c r="D157" s="261" t="s">
        <v>9995</v>
      </c>
      <c r="E157" s="261"/>
      <c r="F157" s="261">
        <v>829.03795958310366</v>
      </c>
    </row>
    <row r="158" spans="2:6">
      <c r="B158" s="267">
        <v>46294</v>
      </c>
      <c r="C158" s="261" t="s">
        <v>11651</v>
      </c>
      <c r="D158" s="261" t="s">
        <v>9995</v>
      </c>
      <c r="E158" s="261"/>
      <c r="F158" s="261">
        <v>337.41129418485798</v>
      </c>
    </row>
    <row r="159" spans="2:6">
      <c r="B159" s="267">
        <v>46294</v>
      </c>
      <c r="C159" s="261" t="s">
        <v>11651</v>
      </c>
      <c r="D159" s="261" t="s">
        <v>9995</v>
      </c>
      <c r="E159" s="261"/>
      <c r="F159" s="261">
        <v>1792.396002621856</v>
      </c>
    </row>
    <row r="160" spans="2:6">
      <c r="B160" s="267">
        <v>46294</v>
      </c>
      <c r="C160" s="261" t="s">
        <v>11644</v>
      </c>
      <c r="D160" s="261" t="s">
        <v>9995</v>
      </c>
      <c r="E160" s="261"/>
      <c r="F160" s="261">
        <v>603.65040161443176</v>
      </c>
    </row>
    <row r="161" spans="2:6">
      <c r="B161" s="267">
        <v>46294</v>
      </c>
      <c r="C161" s="261" t="s">
        <v>11644</v>
      </c>
      <c r="D161" s="261" t="s">
        <v>9995</v>
      </c>
      <c r="E161" s="261"/>
      <c r="F161" s="261">
        <v>569.38013935368508</v>
      </c>
    </row>
    <row r="162" spans="2:6">
      <c r="B162" s="267">
        <v>46294</v>
      </c>
      <c r="C162" s="261" t="s">
        <v>11651</v>
      </c>
      <c r="D162" s="261" t="s">
        <v>9995</v>
      </c>
      <c r="E162" s="261"/>
      <c r="F162" s="261">
        <v>272.43581011763308</v>
      </c>
    </row>
    <row r="163" spans="2:6">
      <c r="B163" s="267">
        <v>46294</v>
      </c>
      <c r="C163" s="261" t="s">
        <v>11644</v>
      </c>
      <c r="D163" s="261" t="s">
        <v>9995</v>
      </c>
      <c r="E163" s="261"/>
      <c r="F163" s="261">
        <v>435.12839078553952</v>
      </c>
    </row>
    <row r="164" spans="2:6">
      <c r="B164" s="267">
        <v>46294</v>
      </c>
      <c r="C164" s="261" t="s">
        <v>11644</v>
      </c>
      <c r="D164" s="261" t="s">
        <v>9995</v>
      </c>
      <c r="E164" s="261"/>
      <c r="F164" s="261">
        <v>860.54926262330264</v>
      </c>
    </row>
    <row r="165" spans="2:6">
      <c r="B165" s="267">
        <v>46294</v>
      </c>
      <c r="C165" s="261" t="s">
        <v>11644</v>
      </c>
      <c r="D165" s="261" t="s">
        <v>9995</v>
      </c>
      <c r="E165" s="261"/>
      <c r="F165" s="261">
        <v>629.81184781249613</v>
      </c>
    </row>
    <row r="166" spans="2:6">
      <c r="B166" s="267">
        <v>46294</v>
      </c>
      <c r="C166" s="261" t="s">
        <v>11644</v>
      </c>
      <c r="D166" s="261" t="s">
        <v>9995</v>
      </c>
      <c r="E166" s="261"/>
      <c r="F166" s="261">
        <v>812.67800295492634</v>
      </c>
    </row>
    <row r="167" spans="2:6">
      <c r="B167" s="267">
        <v>46294</v>
      </c>
      <c r="C167" s="261" t="s">
        <v>11651</v>
      </c>
      <c r="D167" s="261" t="s">
        <v>9995</v>
      </c>
      <c r="E167" s="261"/>
      <c r="F167" s="261">
        <v>1150.509037855081</v>
      </c>
    </row>
    <row r="168" spans="2:6">
      <c r="B168" s="267">
        <v>46294</v>
      </c>
      <c r="C168" s="261" t="s">
        <v>11651</v>
      </c>
      <c r="D168" s="261" t="s">
        <v>9995</v>
      </c>
      <c r="E168" s="261"/>
      <c r="F168" s="261">
        <v>1495.196578223258</v>
      </c>
    </row>
    <row r="169" spans="2:6">
      <c r="B169" s="267">
        <v>46294</v>
      </c>
      <c r="C169" s="261" t="s">
        <v>11889</v>
      </c>
      <c r="D169" s="261" t="s">
        <v>9995</v>
      </c>
      <c r="E169" s="261"/>
      <c r="F169" s="261">
        <v>3234.4576914759241</v>
      </c>
    </row>
    <row r="170" spans="2:6">
      <c r="B170" s="267">
        <v>46294</v>
      </c>
      <c r="C170" s="261" t="s">
        <v>11889</v>
      </c>
      <c r="D170" s="261" t="s">
        <v>9995</v>
      </c>
      <c r="E170" s="261"/>
      <c r="F170" s="261">
        <v>1388.220495431917</v>
      </c>
    </row>
    <row r="171" spans="2:6">
      <c r="B171" s="267">
        <v>46294</v>
      </c>
      <c r="C171" s="261" t="s">
        <v>11889</v>
      </c>
      <c r="D171" s="261" t="s">
        <v>9995</v>
      </c>
      <c r="E171" s="261"/>
      <c r="F171" s="261">
        <v>302.68592034943867</v>
      </c>
    </row>
    <row r="172" spans="2:6">
      <c r="B172" s="267">
        <v>46294</v>
      </c>
      <c r="C172" s="261" t="s">
        <v>11889</v>
      </c>
      <c r="D172" s="261" t="s">
        <v>9995</v>
      </c>
      <c r="E172" s="261"/>
      <c r="F172" s="261">
        <v>1478.2065958721209</v>
      </c>
    </row>
    <row r="173" spans="2:6">
      <c r="B173" s="267">
        <v>46294</v>
      </c>
      <c r="C173" s="261" t="s">
        <v>7654</v>
      </c>
      <c r="D173" s="261" t="s">
        <v>9995</v>
      </c>
      <c r="E173" s="261"/>
      <c r="F173" s="261">
        <v>3176.3227044577939</v>
      </c>
    </row>
    <row r="174" spans="2:6">
      <c r="B174" s="267">
        <v>46294</v>
      </c>
      <c r="C174" s="261" t="s">
        <v>11644</v>
      </c>
      <c r="D174" s="261" t="s">
        <v>9995</v>
      </c>
      <c r="E174" s="261"/>
      <c r="F174" s="261">
        <v>859.08677608540165</v>
      </c>
    </row>
    <row r="175" spans="2:6">
      <c r="B175" s="267">
        <v>46294</v>
      </c>
      <c r="C175" s="261" t="s">
        <v>11644</v>
      </c>
      <c r="D175" s="261" t="s">
        <v>9995</v>
      </c>
      <c r="E175" s="261"/>
      <c r="F175" s="261">
        <v>1399.158256215451</v>
      </c>
    </row>
    <row r="176" spans="2:6">
      <c r="B176" s="267">
        <v>46294</v>
      </c>
      <c r="C176" s="261" t="s">
        <v>7654</v>
      </c>
      <c r="D176" s="261" t="s">
        <v>9995</v>
      </c>
      <c r="E176" s="261"/>
      <c r="F176" s="261">
        <v>552.08684144487472</v>
      </c>
    </row>
    <row r="177" spans="2:6">
      <c r="B177" s="267">
        <v>46294</v>
      </c>
      <c r="C177" s="261" t="s">
        <v>7654</v>
      </c>
      <c r="D177" s="261" t="s">
        <v>9995</v>
      </c>
      <c r="E177" s="261"/>
      <c r="F177" s="261">
        <v>981.24500331096351</v>
      </c>
    </row>
    <row r="178" spans="2:6">
      <c r="B178" s="267">
        <v>46294</v>
      </c>
      <c r="C178" s="261" t="s">
        <v>7654</v>
      </c>
      <c r="D178" s="261" t="s">
        <v>9995</v>
      </c>
      <c r="E178" s="261"/>
      <c r="F178" s="261">
        <v>721.11948666593526</v>
      </c>
    </row>
    <row r="179" spans="2:6">
      <c r="B179" s="267">
        <v>46294</v>
      </c>
      <c r="C179" s="261" t="s">
        <v>7654</v>
      </c>
      <c r="D179" s="261" t="s">
        <v>9995</v>
      </c>
      <c r="E179" s="261"/>
      <c r="F179" s="261">
        <v>1074.9716253216609</v>
      </c>
    </row>
    <row r="180" spans="2:6">
      <c r="B180" s="267">
        <v>46294</v>
      </c>
      <c r="C180" s="261" t="s">
        <v>7654</v>
      </c>
      <c r="D180" s="261" t="s">
        <v>9995</v>
      </c>
      <c r="E180" s="261"/>
      <c r="F180" s="261">
        <v>1777.983302704059</v>
      </c>
    </row>
    <row r="181" spans="2:6">
      <c r="B181" s="267">
        <v>46294</v>
      </c>
      <c r="C181" s="261" t="s">
        <v>7654</v>
      </c>
      <c r="D181" s="261" t="s">
        <v>9995</v>
      </c>
      <c r="E181" s="261"/>
      <c r="F181" s="261">
        <v>460.84921810636303</v>
      </c>
    </row>
    <row r="182" spans="2:6">
      <c r="B182" s="267">
        <v>46294</v>
      </c>
      <c r="C182" s="261" t="s">
        <v>7654</v>
      </c>
      <c r="D182" s="261" t="s">
        <v>9995</v>
      </c>
      <c r="E182" s="261"/>
      <c r="F182" s="261">
        <v>496.08235163148493</v>
      </c>
    </row>
    <row r="183" spans="2:6">
      <c r="B183" s="267">
        <v>46294</v>
      </c>
      <c r="C183" s="261" t="s">
        <v>7654</v>
      </c>
      <c r="D183" s="261" t="s">
        <v>9995</v>
      </c>
      <c r="E183" s="261"/>
      <c r="F183" s="261">
        <v>1329.4009616756809</v>
      </c>
    </row>
    <row r="184" spans="2:6">
      <c r="B184" s="267">
        <v>46294</v>
      </c>
      <c r="C184" s="261" t="s">
        <v>7654</v>
      </c>
      <c r="D184" s="261" t="s">
        <v>9995</v>
      </c>
      <c r="E184" s="261"/>
      <c r="F184" s="261">
        <v>2003.90752398991</v>
      </c>
    </row>
    <row r="185" spans="2:6">
      <c r="B185" s="267">
        <v>46294</v>
      </c>
      <c r="C185" s="261" t="s">
        <v>7654</v>
      </c>
      <c r="D185" s="261" t="s">
        <v>9995</v>
      </c>
      <c r="E185" s="261"/>
      <c r="F185" s="261">
        <v>1875.202838840429</v>
      </c>
    </row>
    <row r="186" spans="2:6">
      <c r="B186" s="267">
        <v>46294</v>
      </c>
      <c r="C186" s="261" t="s">
        <v>7654</v>
      </c>
      <c r="D186" s="261" t="s">
        <v>9995</v>
      </c>
      <c r="E186" s="261"/>
      <c r="F186" s="261">
        <v>1257.88818029454</v>
      </c>
    </row>
    <row r="187" spans="2:6">
      <c r="B187" s="267">
        <v>46294</v>
      </c>
      <c r="C187" s="261" t="s">
        <v>7654</v>
      </c>
      <c r="D187" s="261" t="s">
        <v>9995</v>
      </c>
      <c r="E187" s="261"/>
      <c r="F187" s="261">
        <v>1046.001033991226</v>
      </c>
    </row>
    <row r="188" spans="2:6">
      <c r="B188" s="267">
        <v>46294</v>
      </c>
      <c r="C188" s="261" t="s">
        <v>11644</v>
      </c>
      <c r="D188" s="261" t="s">
        <v>9995</v>
      </c>
      <c r="E188" s="261"/>
      <c r="F188" s="261">
        <v>2152.3507910150802</v>
      </c>
    </row>
    <row r="189" spans="2:6">
      <c r="B189" s="267">
        <v>46294</v>
      </c>
      <c r="C189" s="261" t="s">
        <v>11644</v>
      </c>
      <c r="D189" s="261" t="s">
        <v>9995</v>
      </c>
      <c r="E189" s="261"/>
      <c r="F189" s="261">
        <v>1997.3815294562651</v>
      </c>
    </row>
    <row r="190" spans="2:6">
      <c r="B190" s="267">
        <v>46294</v>
      </c>
      <c r="C190" s="261" t="s">
        <v>11644</v>
      </c>
      <c r="D190" s="261" t="s">
        <v>9995</v>
      </c>
      <c r="E190" s="261"/>
      <c r="F190" s="261">
        <v>1311.8411317921129</v>
      </c>
    </row>
    <row r="191" spans="2:6">
      <c r="B191" s="267">
        <v>46294</v>
      </c>
      <c r="C191" s="261" t="s">
        <v>7651</v>
      </c>
      <c r="D191" s="261" t="s">
        <v>9995</v>
      </c>
      <c r="E191" s="261"/>
      <c r="F191" s="261">
        <v>343.43319161364337</v>
      </c>
    </row>
    <row r="192" spans="2:6">
      <c r="B192" s="267">
        <v>46294</v>
      </c>
      <c r="C192" s="261" t="s">
        <v>7651</v>
      </c>
      <c r="D192" s="261" t="s">
        <v>9995</v>
      </c>
      <c r="E192" s="261"/>
      <c r="F192" s="261">
        <v>290.11012468417181</v>
      </c>
    </row>
    <row r="193" spans="2:6">
      <c r="B193" s="267">
        <v>46294</v>
      </c>
      <c r="C193" s="261" t="s">
        <v>7651</v>
      </c>
      <c r="D193" s="261" t="s">
        <v>9995</v>
      </c>
      <c r="E193" s="261"/>
      <c r="F193" s="261">
        <v>320.78104321321013</v>
      </c>
    </row>
    <row r="194" spans="2:6">
      <c r="B194" s="267">
        <v>46294</v>
      </c>
      <c r="C194" s="261" t="s">
        <v>7651</v>
      </c>
      <c r="D194" s="261" t="s">
        <v>9995</v>
      </c>
      <c r="E194" s="261"/>
      <c r="F194" s="261">
        <v>338.56461321632378</v>
      </c>
    </row>
    <row r="195" spans="2:6">
      <c r="B195" s="267">
        <v>46294</v>
      </c>
      <c r="C195" s="261" t="s">
        <v>7651</v>
      </c>
      <c r="D195" s="261" t="s">
        <v>9995</v>
      </c>
      <c r="E195" s="261"/>
      <c r="F195" s="261">
        <v>473.34490838251082</v>
      </c>
    </row>
    <row r="196" spans="2:6">
      <c r="B196" s="267">
        <v>46294</v>
      </c>
      <c r="C196" s="261" t="s">
        <v>7651</v>
      </c>
      <c r="D196" s="261" t="s">
        <v>9995</v>
      </c>
      <c r="E196" s="261"/>
      <c r="F196" s="261">
        <v>870.09272873321606</v>
      </c>
    </row>
    <row r="197" spans="2:6">
      <c r="B197" s="267">
        <v>46294</v>
      </c>
      <c r="C197" s="261" t="s">
        <v>11716</v>
      </c>
      <c r="D197" s="261" t="s">
        <v>9995</v>
      </c>
      <c r="E197" s="261"/>
      <c r="F197" s="261">
        <v>697.92038936594872</v>
      </c>
    </row>
    <row r="198" spans="2:6">
      <c r="B198" s="267">
        <v>46294</v>
      </c>
      <c r="C198" s="261" t="s">
        <v>7654</v>
      </c>
      <c r="D198" s="261" t="s">
        <v>9995</v>
      </c>
      <c r="E198" s="261"/>
      <c r="F198" s="261">
        <v>1175.922580540529</v>
      </c>
    </row>
    <row r="199" spans="2:6">
      <c r="B199" s="267">
        <v>46294</v>
      </c>
      <c r="C199" s="261" t="s">
        <v>7654</v>
      </c>
      <c r="D199" s="261" t="s">
        <v>9995</v>
      </c>
      <c r="E199" s="261"/>
      <c r="F199" s="261">
        <v>1300.958072463691</v>
      </c>
    </row>
    <row r="200" spans="2:6">
      <c r="B200" s="267">
        <v>46294</v>
      </c>
      <c r="C200" s="261" t="s">
        <v>11699</v>
      </c>
      <c r="D200" s="261" t="s">
        <v>9995</v>
      </c>
      <c r="E200" s="261"/>
      <c r="F200" s="261">
        <v>44.357607960235327</v>
      </c>
    </row>
    <row r="201" spans="2:6">
      <c r="B201" s="267">
        <v>46294</v>
      </c>
      <c r="C201" s="261" t="s">
        <v>11683</v>
      </c>
      <c r="D201" s="261" t="s">
        <v>9995</v>
      </c>
      <c r="E201" s="261"/>
      <c r="F201" s="261">
        <v>377.65605199727003</v>
      </c>
    </row>
    <row r="202" spans="2:6">
      <c r="B202" s="267">
        <v>46294</v>
      </c>
      <c r="C202" s="261" t="s">
        <v>11683</v>
      </c>
      <c r="D202" s="261" t="s">
        <v>9995</v>
      </c>
      <c r="E202" s="261"/>
      <c r="F202" s="261">
        <v>1364.99615273159</v>
      </c>
    </row>
    <row r="203" spans="2:6">
      <c r="B203" s="267">
        <v>46294</v>
      </c>
      <c r="C203" s="261" t="s">
        <v>11698</v>
      </c>
      <c r="D203" s="261" t="s">
        <v>9995</v>
      </c>
      <c r="E203" s="261"/>
      <c r="F203" s="261">
        <v>579.06915808300255</v>
      </c>
    </row>
    <row r="204" spans="2:6">
      <c r="B204" s="267">
        <v>46294</v>
      </c>
      <c r="C204" s="261" t="s">
        <v>11880</v>
      </c>
      <c r="D204" s="261" t="s">
        <v>9995</v>
      </c>
      <c r="E204" s="261" t="s">
        <v>3047</v>
      </c>
      <c r="F204" s="261">
        <v>2658.7669858257291</v>
      </c>
    </row>
    <row r="205" spans="2:6">
      <c r="B205" s="267">
        <v>46294</v>
      </c>
      <c r="C205" s="261" t="s">
        <v>11890</v>
      </c>
      <c r="D205" s="261" t="s">
        <v>9995</v>
      </c>
      <c r="E205" s="261" t="s">
        <v>3047</v>
      </c>
      <c r="F205" s="261">
        <v>453.24832463335412</v>
      </c>
    </row>
    <row r="206" spans="2:6">
      <c r="B206" s="267">
        <v>46294</v>
      </c>
      <c r="C206" s="261" t="s">
        <v>11883</v>
      </c>
      <c r="D206" s="261" t="s">
        <v>9995</v>
      </c>
      <c r="E206" s="261" t="s">
        <v>3047</v>
      </c>
      <c r="F206" s="261">
        <v>1301.777616551612</v>
      </c>
    </row>
    <row r="207" spans="2:6">
      <c r="B207" s="267">
        <v>46294</v>
      </c>
      <c r="C207" s="261" t="s">
        <v>11891</v>
      </c>
      <c r="D207" s="261" t="s">
        <v>9995</v>
      </c>
      <c r="E207" s="261" t="s">
        <v>3047</v>
      </c>
      <c r="F207" s="261">
        <v>1160.344890721489</v>
      </c>
    </row>
    <row r="208" spans="2:6">
      <c r="B208" s="267">
        <v>46294</v>
      </c>
      <c r="C208" s="261" t="s">
        <v>11891</v>
      </c>
      <c r="D208" s="261" t="s">
        <v>9995</v>
      </c>
      <c r="E208" s="261" t="s">
        <v>3047</v>
      </c>
      <c r="F208" s="261">
        <v>6866.6234180871397</v>
      </c>
    </row>
    <row r="209" spans="2:6">
      <c r="B209" s="267">
        <v>46290</v>
      </c>
      <c r="C209" s="261" t="s">
        <v>11892</v>
      </c>
      <c r="D209" s="261" t="s">
        <v>9995</v>
      </c>
      <c r="E209" s="261"/>
      <c r="F209" s="261">
        <v>1203.446434897254</v>
      </c>
    </row>
    <row r="210" spans="2:6">
      <c r="B210" s="267">
        <v>46290</v>
      </c>
      <c r="C210" s="261" t="s">
        <v>11892</v>
      </c>
      <c r="D210" s="261" t="s">
        <v>9995</v>
      </c>
      <c r="E210" s="261"/>
      <c r="F210" s="261">
        <v>1693.977877525263</v>
      </c>
    </row>
    <row r="211" spans="2:6">
      <c r="B211" s="267">
        <v>46293</v>
      </c>
      <c r="C211" s="261" t="s">
        <v>11892</v>
      </c>
      <c r="D211" s="261" t="s">
        <v>9995</v>
      </c>
      <c r="E211" s="261"/>
      <c r="F211" s="261">
        <v>3740.6879613016499</v>
      </c>
    </row>
    <row r="212" spans="2:6">
      <c r="B212" s="267">
        <v>46293</v>
      </c>
      <c r="C212" s="261" t="s">
        <v>11643</v>
      </c>
      <c r="D212" s="261" t="s">
        <v>9995</v>
      </c>
      <c r="E212" s="261"/>
      <c r="F212" s="261">
        <v>1829.2218419741839</v>
      </c>
    </row>
    <row r="213" spans="2:6">
      <c r="B213" s="267">
        <v>46293</v>
      </c>
      <c r="C213" s="261" t="s">
        <v>11643</v>
      </c>
      <c r="D213" s="261" t="s">
        <v>9995</v>
      </c>
      <c r="E213" s="261"/>
      <c r="F213" s="261">
        <v>1162.8295260842419</v>
      </c>
    </row>
    <row r="214" spans="2:6" ht="14.25" customHeight="1">
      <c r="B214" s="267">
        <v>46293</v>
      </c>
      <c r="C214" s="261" t="s">
        <v>11643</v>
      </c>
      <c r="D214" s="261" t="s">
        <v>9995</v>
      </c>
      <c r="E214" s="261"/>
      <c r="F214" s="261">
        <v>1101.4774124482651</v>
      </c>
    </row>
    <row r="215" spans="2:6" ht="14.25" customHeight="1">
      <c r="B215" s="267">
        <v>46293</v>
      </c>
      <c r="C215" s="261" t="s">
        <v>11642</v>
      </c>
      <c r="D215" s="261" t="s">
        <v>9995</v>
      </c>
      <c r="E215" s="261"/>
      <c r="F215" s="261">
        <v>1099.3767879024381</v>
      </c>
    </row>
    <row r="216" spans="2:6" ht="14.25" customHeight="1">
      <c r="B216" s="267">
        <v>46293</v>
      </c>
      <c r="C216" s="261" t="s">
        <v>11642</v>
      </c>
      <c r="D216" s="261" t="s">
        <v>9995</v>
      </c>
      <c r="E216" s="261"/>
      <c r="F216" s="261">
        <v>1308.607602081494</v>
      </c>
    </row>
    <row r="217" spans="2:6" ht="14.25" customHeight="1">
      <c r="B217" s="267">
        <v>46293</v>
      </c>
      <c r="C217" s="261" t="s">
        <v>11642</v>
      </c>
      <c r="D217" s="261" t="s">
        <v>9995</v>
      </c>
      <c r="E217" s="261"/>
      <c r="F217" s="261">
        <v>2711.0604721861309</v>
      </c>
    </row>
    <row r="218" spans="2:6" ht="14.25" customHeight="1">
      <c r="B218" s="267">
        <v>46293</v>
      </c>
      <c r="C218" s="261" t="s">
        <v>11643</v>
      </c>
      <c r="D218" s="261" t="s">
        <v>9995</v>
      </c>
      <c r="E218" s="261"/>
      <c r="F218" s="261">
        <v>1213.974387719762</v>
      </c>
    </row>
    <row r="219" spans="2:6" ht="14.25" customHeight="1">
      <c r="B219" s="267">
        <v>46293</v>
      </c>
      <c r="C219" s="261" t="s">
        <v>11643</v>
      </c>
      <c r="D219" s="261" t="s">
        <v>9995</v>
      </c>
      <c r="E219" s="261"/>
      <c r="F219" s="261">
        <v>531.14220859319903</v>
      </c>
    </row>
    <row r="220" spans="2:6" ht="14.25" customHeight="1">
      <c r="B220" s="267">
        <v>46293</v>
      </c>
      <c r="C220" s="261" t="s">
        <v>11643</v>
      </c>
      <c r="D220" s="261" t="s">
        <v>9995</v>
      </c>
      <c r="E220" s="261"/>
      <c r="F220" s="261">
        <v>405.88184221473063</v>
      </c>
    </row>
    <row r="221" spans="2:6" ht="14.25" customHeight="1">
      <c r="B221" s="267">
        <v>46290</v>
      </c>
      <c r="C221" s="261" t="s">
        <v>7943</v>
      </c>
      <c r="D221" s="261" t="s">
        <v>9995</v>
      </c>
      <c r="E221" s="261"/>
      <c r="F221" s="261">
        <v>1116.6132011925799</v>
      </c>
    </row>
    <row r="222" spans="2:6" ht="14.25" customHeight="1">
      <c r="B222" s="267">
        <v>46290</v>
      </c>
      <c r="C222" s="261" t="s">
        <v>7943</v>
      </c>
      <c r="D222" s="261" t="s">
        <v>9995</v>
      </c>
      <c r="E222" s="261"/>
      <c r="F222" s="261">
        <v>570.00462606968358</v>
      </c>
    </row>
    <row r="223" spans="2:6" ht="14.25" customHeight="1">
      <c r="B223" s="267">
        <v>46294</v>
      </c>
      <c r="C223" s="261" t="s">
        <v>7943</v>
      </c>
      <c r="D223" s="261" t="s">
        <v>9995</v>
      </c>
      <c r="E223" s="261"/>
      <c r="F223" s="261">
        <v>1519.1609585578551</v>
      </c>
    </row>
    <row r="224" spans="2:6" ht="14.25" customHeight="1">
      <c r="B224" s="267">
        <v>46294</v>
      </c>
      <c r="C224" s="261" t="s">
        <v>7943</v>
      </c>
      <c r="D224" s="261" t="s">
        <v>9995</v>
      </c>
      <c r="E224" s="261"/>
      <c r="F224" s="261">
        <v>1114.099937209859</v>
      </c>
    </row>
    <row r="225" spans="2:6" ht="14.25" customHeight="1">
      <c r="B225" s="267">
        <v>46294</v>
      </c>
      <c r="C225" s="261" t="s">
        <v>7943</v>
      </c>
      <c r="D225" s="261" t="s">
        <v>9995</v>
      </c>
      <c r="E225" s="261"/>
      <c r="F225" s="261">
        <v>6453.1778093166649</v>
      </c>
    </row>
    <row r="226" spans="2:6" ht="14.25" customHeight="1">
      <c r="B226" s="267">
        <v>46294</v>
      </c>
      <c r="C226" s="261" t="s">
        <v>7943</v>
      </c>
      <c r="D226" s="261" t="s">
        <v>9995</v>
      </c>
      <c r="E226" s="261"/>
      <c r="F226" s="261">
        <v>3867.3856917009689</v>
      </c>
    </row>
    <row r="227" spans="2:6" ht="14.25" customHeight="1">
      <c r="B227" s="267">
        <v>46294</v>
      </c>
      <c r="C227" s="261" t="s">
        <v>11679</v>
      </c>
      <c r="D227" s="261" t="s">
        <v>9995</v>
      </c>
      <c r="E227" s="261"/>
      <c r="F227" s="261">
        <v>3768.1863437038851</v>
      </c>
    </row>
    <row r="228" spans="2:6" ht="14.25" customHeight="1">
      <c r="B228" s="267">
        <v>46295</v>
      </c>
      <c r="C228" s="261" t="s">
        <v>7943</v>
      </c>
      <c r="D228" s="261" t="s">
        <v>9995</v>
      </c>
      <c r="E228" s="261"/>
      <c r="F228" s="261">
        <v>198.94368075579399</v>
      </c>
    </row>
    <row r="229" spans="2:6" ht="14.25" customHeight="1">
      <c r="B229" s="267">
        <v>46295</v>
      </c>
      <c r="C229" s="261" t="s">
        <v>11684</v>
      </c>
      <c r="D229" s="261" t="s">
        <v>9995</v>
      </c>
      <c r="E229" s="261"/>
      <c r="F229" s="261">
        <v>450.84326467104262</v>
      </c>
    </row>
    <row r="230" spans="2:6" ht="14.25" customHeight="1">
      <c r="B230" s="267">
        <v>46295</v>
      </c>
      <c r="C230" s="261" t="s">
        <v>7943</v>
      </c>
      <c r="D230" s="261" t="s">
        <v>9995</v>
      </c>
      <c r="E230" s="261"/>
      <c r="F230" s="261">
        <v>233.22777534415951</v>
      </c>
    </row>
    <row r="231" spans="2:6" ht="14.25" customHeight="1">
      <c r="B231" s="267">
        <v>46295</v>
      </c>
      <c r="C231" s="261" t="s">
        <v>7210</v>
      </c>
      <c r="D231" s="261" t="s">
        <v>9995</v>
      </c>
      <c r="E231" s="261"/>
      <c r="F231" s="261">
        <v>766.62691345274288</v>
      </c>
    </row>
    <row r="232" spans="2:6" ht="14.25" customHeight="1">
      <c r="B232" s="267">
        <v>46293</v>
      </c>
      <c r="C232" s="261" t="s">
        <v>7210</v>
      </c>
      <c r="D232" s="261" t="s">
        <v>9995</v>
      </c>
      <c r="E232" s="261"/>
      <c r="F232" s="261">
        <v>307.53642572730308</v>
      </c>
    </row>
    <row r="233" spans="2:6" ht="14.25" customHeight="1">
      <c r="B233" s="267">
        <v>46293</v>
      </c>
      <c r="C233" s="261" t="s">
        <v>7210</v>
      </c>
      <c r="D233" s="261" t="s">
        <v>9995</v>
      </c>
      <c r="E233" s="261"/>
      <c r="F233" s="261">
        <v>511.11416575824842</v>
      </c>
    </row>
    <row r="234" spans="2:6" ht="14.25" customHeight="1">
      <c r="B234" s="267">
        <v>46293</v>
      </c>
      <c r="C234" s="261" t="s">
        <v>7210</v>
      </c>
      <c r="D234" s="261" t="s">
        <v>9995</v>
      </c>
      <c r="E234" s="261"/>
      <c r="F234" s="261">
        <v>223.7889514826675</v>
      </c>
    </row>
    <row r="235" spans="2:6" ht="14.25" customHeight="1">
      <c r="B235" s="267">
        <v>46293</v>
      </c>
      <c r="C235" s="261" t="s">
        <v>7210</v>
      </c>
      <c r="D235" s="261" t="s">
        <v>9995</v>
      </c>
      <c r="E235" s="261"/>
      <c r="F235" s="261">
        <v>254.92094750073741</v>
      </c>
    </row>
    <row r="236" spans="2:6" ht="14.25" customHeight="1">
      <c r="B236" s="267">
        <v>46293</v>
      </c>
      <c r="C236" s="261" t="s">
        <v>7210</v>
      </c>
      <c r="D236" s="261" t="s">
        <v>9995</v>
      </c>
      <c r="E236" s="261"/>
      <c r="F236" s="261">
        <v>665.02454695967026</v>
      </c>
    </row>
    <row r="237" spans="2:6" ht="14.25" customHeight="1">
      <c r="B237" s="267">
        <v>46293</v>
      </c>
      <c r="C237" s="261" t="s">
        <v>7210</v>
      </c>
      <c r="D237" s="261" t="s">
        <v>9995</v>
      </c>
      <c r="E237" s="261"/>
      <c r="F237" s="261">
        <v>598.63379308930598</v>
      </c>
    </row>
    <row r="238" spans="2:6" ht="14.25" customHeight="1">
      <c r="B238" s="267">
        <v>46293</v>
      </c>
      <c r="C238" s="261" t="s">
        <v>7210</v>
      </c>
      <c r="D238" s="261" t="s">
        <v>9995</v>
      </c>
      <c r="E238" s="261"/>
      <c r="F238" s="261">
        <v>551.71406344743446</v>
      </c>
    </row>
    <row r="239" spans="2:6" ht="14.25" customHeight="1">
      <c r="B239" s="267">
        <v>46294</v>
      </c>
      <c r="C239" s="261" t="s">
        <v>7210</v>
      </c>
      <c r="D239" s="261" t="s">
        <v>9995</v>
      </c>
      <c r="E239" s="261"/>
      <c r="F239" s="261">
        <v>664.98230190761387</v>
      </c>
    </row>
    <row r="240" spans="2:6" ht="14.25" customHeight="1">
      <c r="B240" s="267">
        <v>46295</v>
      </c>
      <c r="C240" s="261" t="s">
        <v>11892</v>
      </c>
      <c r="D240" s="261" t="s">
        <v>9995</v>
      </c>
      <c r="E240" s="261"/>
      <c r="F240" s="261">
        <v>1012.745885717566</v>
      </c>
    </row>
    <row r="241" spans="2:6" ht="14.25" customHeight="1">
      <c r="B241" s="267">
        <v>46295</v>
      </c>
      <c r="C241" s="261" t="s">
        <v>11696</v>
      </c>
      <c r="D241" s="261" t="s">
        <v>9995</v>
      </c>
      <c r="E241" s="261"/>
      <c r="F241" s="261">
        <v>633.76075336546637</v>
      </c>
    </row>
    <row r="242" spans="2:6" ht="14.25" customHeight="1">
      <c r="B242" s="267">
        <v>46295</v>
      </c>
      <c r="C242" s="261" t="s">
        <v>11696</v>
      </c>
      <c r="D242" s="261" t="s">
        <v>9995</v>
      </c>
      <c r="E242" s="261"/>
      <c r="F242" s="261">
        <v>1169.2108052531371</v>
      </c>
    </row>
    <row r="243" spans="2:6" ht="14.25" customHeight="1">
      <c r="B243" s="267">
        <v>46295</v>
      </c>
      <c r="C243" s="261" t="s">
        <v>11709</v>
      </c>
      <c r="D243" s="261" t="s">
        <v>9995</v>
      </c>
      <c r="E243" s="261"/>
      <c r="F243" s="261">
        <v>605.60742945864331</v>
      </c>
    </row>
    <row r="244" spans="2:6" ht="14.25" customHeight="1">
      <c r="B244" s="267">
        <v>46295</v>
      </c>
      <c r="C244" s="261" t="s">
        <v>7652</v>
      </c>
      <c r="D244" s="261" t="s">
        <v>9995</v>
      </c>
      <c r="E244" s="261"/>
      <c r="F244" s="261">
        <v>1528.1188597701839</v>
      </c>
    </row>
    <row r="245" spans="2:6" ht="14.25" customHeight="1">
      <c r="B245" s="267">
        <v>46295</v>
      </c>
      <c r="C245" s="261" t="s">
        <v>11693</v>
      </c>
      <c r="D245" s="261" t="s">
        <v>9995</v>
      </c>
      <c r="E245" s="261"/>
      <c r="F245" s="261">
        <v>1185.2834499489979</v>
      </c>
    </row>
    <row r="246" spans="2:6" ht="14.25" customHeight="1">
      <c r="B246" s="267">
        <v>46295</v>
      </c>
      <c r="C246" s="261" t="s">
        <v>11668</v>
      </c>
      <c r="D246" s="261" t="s">
        <v>9995</v>
      </c>
      <c r="E246" s="261"/>
      <c r="F246" s="261">
        <v>3451.6757479882799</v>
      </c>
    </row>
    <row r="247" spans="2:6" ht="14.25" customHeight="1">
      <c r="B247" s="267">
        <v>46295</v>
      </c>
      <c r="C247" s="261" t="s">
        <v>11696</v>
      </c>
      <c r="D247" s="261" t="s">
        <v>9995</v>
      </c>
      <c r="E247" s="261"/>
      <c r="F247" s="261">
        <v>110.432740895536</v>
      </c>
    </row>
    <row r="248" spans="2:6" ht="14.25" customHeight="1">
      <c r="B248" s="267">
        <v>46295</v>
      </c>
      <c r="C248" s="261" t="s">
        <v>11699</v>
      </c>
      <c r="D248" s="261" t="s">
        <v>9995</v>
      </c>
      <c r="E248" s="261"/>
      <c r="F248" s="261">
        <v>47.706150712656381</v>
      </c>
    </row>
    <row r="249" spans="2:6" ht="14.25" customHeight="1">
      <c r="B249" s="267">
        <v>46295</v>
      </c>
      <c r="C249" s="261" t="s">
        <v>11696</v>
      </c>
      <c r="D249" s="261" t="s">
        <v>9995</v>
      </c>
      <c r="E249" s="261"/>
      <c r="F249" s="261">
        <v>986.46921066976574</v>
      </c>
    </row>
    <row r="250" spans="2:6" ht="14.25" customHeight="1">
      <c r="B250" s="267">
        <v>46295</v>
      </c>
      <c r="C250" s="261" t="s">
        <v>11699</v>
      </c>
      <c r="D250" s="261" t="s">
        <v>9995</v>
      </c>
      <c r="E250" s="261"/>
      <c r="F250" s="261">
        <v>1019.190211887049</v>
      </c>
    </row>
    <row r="251" spans="2:6" ht="14.25" customHeight="1">
      <c r="B251" s="267">
        <v>46295</v>
      </c>
      <c r="C251" s="261" t="s">
        <v>11699</v>
      </c>
      <c r="D251" s="261" t="s">
        <v>9995</v>
      </c>
      <c r="E251" s="261"/>
      <c r="F251" s="261">
        <v>24.485416628980602</v>
      </c>
    </row>
    <row r="252" spans="2:6" ht="14.25" customHeight="1">
      <c r="B252" s="267">
        <v>46295</v>
      </c>
      <c r="C252" s="261" t="s">
        <v>11696</v>
      </c>
      <c r="D252" s="261" t="s">
        <v>9995</v>
      </c>
      <c r="E252" s="261"/>
      <c r="F252" s="261">
        <v>386.16672091430519</v>
      </c>
    </row>
    <row r="253" spans="2:6" ht="14.25" customHeight="1">
      <c r="B253" s="267">
        <v>46295</v>
      </c>
      <c r="C253" s="261" t="s">
        <v>11696</v>
      </c>
      <c r="D253" s="261" t="s">
        <v>9995</v>
      </c>
      <c r="E253" s="261"/>
      <c r="F253" s="261">
        <v>749.8189044308383</v>
      </c>
    </row>
    <row r="254" spans="2:6" ht="14.25" customHeight="1">
      <c r="B254" s="267">
        <v>46295</v>
      </c>
      <c r="C254" s="261" t="s">
        <v>11699</v>
      </c>
      <c r="D254" s="261" t="s">
        <v>9995</v>
      </c>
      <c r="E254" s="261"/>
      <c r="F254" s="261">
        <v>830.7577959530754</v>
      </c>
    </row>
    <row r="255" spans="2:6" ht="14.25" customHeight="1">
      <c r="B255" s="267">
        <v>46295</v>
      </c>
      <c r="C255" s="261" t="s">
        <v>11699</v>
      </c>
      <c r="D255" s="261" t="s">
        <v>9995</v>
      </c>
      <c r="E255" s="261"/>
      <c r="F255" s="261">
        <v>212.13996827369559</v>
      </c>
    </row>
    <row r="256" spans="2:6" ht="14.25" customHeight="1">
      <c r="B256" s="267">
        <v>46295</v>
      </c>
      <c r="C256" s="261" t="s">
        <v>11696</v>
      </c>
      <c r="D256" s="261" t="s">
        <v>9995</v>
      </c>
      <c r="E256" s="261"/>
      <c r="F256" s="261">
        <v>714.9119429771381</v>
      </c>
    </row>
    <row r="257" spans="2:6" ht="14.25" customHeight="1">
      <c r="B257" s="267">
        <v>46295</v>
      </c>
      <c r="C257" s="261" t="s">
        <v>7210</v>
      </c>
      <c r="D257" s="261" t="s">
        <v>9995</v>
      </c>
      <c r="E257" s="261"/>
      <c r="F257" s="261">
        <v>772.33117109768864</v>
      </c>
    </row>
    <row r="258" spans="2:6" ht="14.25" customHeight="1">
      <c r="B258" s="267">
        <v>46295</v>
      </c>
      <c r="C258" s="261" t="s">
        <v>7210</v>
      </c>
      <c r="D258" s="261" t="s">
        <v>9995</v>
      </c>
      <c r="E258" s="261"/>
      <c r="F258" s="261">
        <v>336.76487393459678</v>
      </c>
    </row>
    <row r="259" spans="2:6" ht="14.25" customHeight="1">
      <c r="B259" s="267">
        <v>46295</v>
      </c>
      <c r="C259" s="261" t="s">
        <v>7210</v>
      </c>
      <c r="D259" s="261" t="s">
        <v>9995</v>
      </c>
      <c r="E259" s="261"/>
      <c r="F259" s="261">
        <v>339.20670026354492</v>
      </c>
    </row>
    <row r="260" spans="2:6" ht="14.25" customHeight="1">
      <c r="B260" s="267">
        <v>46295</v>
      </c>
      <c r="C260" s="261" t="s">
        <v>7210</v>
      </c>
      <c r="D260" s="261" t="s">
        <v>9995</v>
      </c>
      <c r="E260" s="261"/>
      <c r="F260" s="261">
        <v>336.57546439705771</v>
      </c>
    </row>
    <row r="261" spans="2:6" ht="14.25" customHeight="1">
      <c r="B261" s="267">
        <v>46295</v>
      </c>
      <c r="C261" s="261" t="s">
        <v>7210</v>
      </c>
      <c r="D261" s="261" t="s">
        <v>9995</v>
      </c>
      <c r="E261" s="261"/>
      <c r="F261" s="261">
        <v>398.33773490520252</v>
      </c>
    </row>
    <row r="262" spans="2:6" ht="14.25" customHeight="1">
      <c r="B262" s="267">
        <v>46315</v>
      </c>
      <c r="C262" s="261" t="s">
        <v>7210</v>
      </c>
      <c r="D262" s="261" t="s">
        <v>9995</v>
      </c>
      <c r="E262" s="261" t="s">
        <v>8599</v>
      </c>
      <c r="F262" s="261">
        <v>174.64854686522449</v>
      </c>
    </row>
    <row r="263" spans="2:6" ht="14.25" customHeight="1">
      <c r="B263" s="267">
        <v>46295</v>
      </c>
      <c r="C263" s="261" t="s">
        <v>7210</v>
      </c>
      <c r="D263" s="261" t="s">
        <v>9995</v>
      </c>
      <c r="E263" s="261"/>
      <c r="F263" s="261">
        <v>769.83833262862754</v>
      </c>
    </row>
    <row r="264" spans="2:6" ht="14.25" customHeight="1">
      <c r="B264" s="267">
        <v>46315</v>
      </c>
      <c r="C264" s="261" t="s">
        <v>7210</v>
      </c>
      <c r="D264" s="261" t="s">
        <v>9995</v>
      </c>
      <c r="E264" s="261" t="s">
        <v>8599</v>
      </c>
      <c r="F264" s="261">
        <v>459.76952545292443</v>
      </c>
    </row>
    <row r="265" spans="2:6" ht="14.25" customHeight="1">
      <c r="B265" s="267">
        <v>46295</v>
      </c>
      <c r="C265" s="261" t="s">
        <v>7210</v>
      </c>
      <c r="D265" s="261" t="s">
        <v>9995</v>
      </c>
      <c r="E265" s="261"/>
      <c r="F265" s="261">
        <v>958.58016965612114</v>
      </c>
    </row>
    <row r="266" spans="2:6" ht="14.25" customHeight="1">
      <c r="B266" s="267">
        <v>46295</v>
      </c>
      <c r="C266" s="261" t="s">
        <v>7210</v>
      </c>
      <c r="D266" s="261" t="s">
        <v>9995</v>
      </c>
      <c r="E266" s="261"/>
      <c r="F266" s="261">
        <v>88.020333192107501</v>
      </c>
    </row>
    <row r="267" spans="2:6" ht="14.25" customHeight="1">
      <c r="B267" s="267">
        <v>46295</v>
      </c>
      <c r="C267" s="261" t="s">
        <v>7210</v>
      </c>
      <c r="D267" s="261" t="s">
        <v>9995</v>
      </c>
      <c r="E267" s="261"/>
      <c r="F267" s="261">
        <v>596.27132459405402</v>
      </c>
    </row>
    <row r="268" spans="2:6" ht="14.25" customHeight="1">
      <c r="B268" s="267">
        <v>46295</v>
      </c>
      <c r="C268" s="261" t="s">
        <v>7210</v>
      </c>
      <c r="D268" s="261" t="s">
        <v>9995</v>
      </c>
      <c r="E268" s="261"/>
      <c r="F268" s="261">
        <v>961.39412168179842</v>
      </c>
    </row>
    <row r="269" spans="2:6" ht="14.25" customHeight="1">
      <c r="B269" s="267">
        <v>46295</v>
      </c>
      <c r="C269" s="261" t="s">
        <v>7210</v>
      </c>
      <c r="D269" s="261" t="s">
        <v>9995</v>
      </c>
      <c r="E269" s="261"/>
      <c r="F269" s="261">
        <v>1051.973535344936</v>
      </c>
    </row>
    <row r="270" spans="2:6" ht="14.25" customHeight="1">
      <c r="B270" s="267">
        <v>46295</v>
      </c>
      <c r="C270" s="261" t="s">
        <v>7210</v>
      </c>
      <c r="D270" s="261" t="s">
        <v>9995</v>
      </c>
      <c r="E270" s="261"/>
      <c r="F270" s="261">
        <v>612.82929363635049</v>
      </c>
    </row>
    <row r="271" spans="2:6">
      <c r="B271" s="267">
        <v>46295</v>
      </c>
      <c r="C271" s="261" t="s">
        <v>7210</v>
      </c>
      <c r="D271" s="261" t="s">
        <v>9995</v>
      </c>
      <c r="E271" s="261"/>
      <c r="F271" s="261">
        <v>648.97864753335307</v>
      </c>
    </row>
    <row r="272" spans="2:6">
      <c r="B272" s="267">
        <v>46295</v>
      </c>
      <c r="C272" s="261" t="s">
        <v>7210</v>
      </c>
      <c r="D272" s="261" t="s">
        <v>9995</v>
      </c>
      <c r="E272" s="261"/>
      <c r="F272" s="261">
        <v>681.98275470774388</v>
      </c>
    </row>
    <row r="273" spans="2:6">
      <c r="B273" s="267">
        <v>46295</v>
      </c>
      <c r="C273" s="261" t="s">
        <v>7210</v>
      </c>
      <c r="D273" s="261" t="s">
        <v>9995</v>
      </c>
      <c r="E273" s="261"/>
      <c r="F273" s="261">
        <v>614.92835678391566</v>
      </c>
    </row>
    <row r="274" spans="2:6">
      <c r="B274" s="267">
        <v>46295</v>
      </c>
      <c r="C274" s="261" t="s">
        <v>7210</v>
      </c>
      <c r="D274" s="261" t="s">
        <v>9995</v>
      </c>
      <c r="E274" s="261"/>
      <c r="F274" s="261">
        <v>77.503700351458974</v>
      </c>
    </row>
    <row r="275" spans="2:6">
      <c r="B275" s="267">
        <v>46295</v>
      </c>
      <c r="C275" s="261" t="s">
        <v>7210</v>
      </c>
      <c r="D275" s="261" t="s">
        <v>9995</v>
      </c>
      <c r="E275" s="261"/>
      <c r="F275" s="261">
        <v>536.54400009196252</v>
      </c>
    </row>
    <row r="276" spans="2:6">
      <c r="B276" s="267">
        <v>46295</v>
      </c>
      <c r="C276" s="261" t="s">
        <v>7210</v>
      </c>
      <c r="D276" s="261" t="s">
        <v>9995</v>
      </c>
      <c r="E276" s="261"/>
      <c r="F276" s="261">
        <v>1123.0853345286009</v>
      </c>
    </row>
    <row r="277" spans="2:6">
      <c r="B277" s="267">
        <v>46295</v>
      </c>
      <c r="C277" s="261" t="s">
        <v>7210</v>
      </c>
      <c r="D277" s="261" t="s">
        <v>9995</v>
      </c>
      <c r="E277" s="261"/>
      <c r="F277" s="261">
        <v>1159.7026443958021</v>
      </c>
    </row>
    <row r="278" spans="2:6">
      <c r="B278" s="267">
        <v>46295</v>
      </c>
      <c r="C278" s="261" t="s">
        <v>7210</v>
      </c>
      <c r="D278" s="261" t="s">
        <v>9995</v>
      </c>
      <c r="E278" s="261"/>
      <c r="F278" s="261">
        <v>422.18141672806809</v>
      </c>
    </row>
    <row r="279" spans="2:6">
      <c r="B279" s="267">
        <v>46295</v>
      </c>
      <c r="C279" s="261" t="s">
        <v>7210</v>
      </c>
      <c r="D279" s="261" t="s">
        <v>9995</v>
      </c>
      <c r="E279" s="261"/>
      <c r="F279" s="261">
        <v>563.4531323511037</v>
      </c>
    </row>
    <row r="280" spans="2:6">
      <c r="B280" s="267">
        <v>46295</v>
      </c>
      <c r="C280" s="261" t="s">
        <v>7210</v>
      </c>
      <c r="D280" s="261" t="s">
        <v>9995</v>
      </c>
      <c r="E280" s="261"/>
      <c r="F280" s="261">
        <v>144.63295181386641</v>
      </c>
    </row>
    <row r="281" spans="2:6">
      <c r="B281" s="267">
        <v>46295</v>
      </c>
      <c r="C281" s="261" t="s">
        <v>11713</v>
      </c>
      <c r="D281" s="261" t="s">
        <v>9995</v>
      </c>
      <c r="E281" s="261"/>
      <c r="F281" s="261">
        <v>752.18125878398132</v>
      </c>
    </row>
    <row r="282" spans="2:6">
      <c r="B282" s="267">
        <v>46295</v>
      </c>
      <c r="C282" s="261" t="s">
        <v>11713</v>
      </c>
      <c r="D282" s="261" t="s">
        <v>9995</v>
      </c>
      <c r="E282" s="261"/>
      <c r="F282" s="261">
        <v>173.8436165670864</v>
      </c>
    </row>
    <row r="283" spans="2:6">
      <c r="B283" s="267">
        <v>46295</v>
      </c>
      <c r="C283" s="261" t="s">
        <v>11893</v>
      </c>
      <c r="D283" s="261" t="s">
        <v>9995</v>
      </c>
      <c r="E283" s="261"/>
      <c r="F283" s="261">
        <v>1339.9217137573289</v>
      </c>
    </row>
    <row r="284" spans="2:6">
      <c r="B284" s="267">
        <v>46295</v>
      </c>
      <c r="C284" s="261" t="s">
        <v>11679</v>
      </c>
      <c r="D284" s="261" t="s">
        <v>9995</v>
      </c>
      <c r="E284" s="261"/>
      <c r="F284" s="261">
        <v>107.4162457739003</v>
      </c>
    </row>
    <row r="285" spans="2:6">
      <c r="B285" s="267">
        <v>46295</v>
      </c>
      <c r="C285" s="261" t="s">
        <v>11679</v>
      </c>
      <c r="D285" s="261" t="s">
        <v>9995</v>
      </c>
      <c r="E285" s="261"/>
      <c r="F285" s="261">
        <v>108.6637539772782</v>
      </c>
    </row>
    <row r="286" spans="2:6">
      <c r="B286" s="267">
        <v>46295</v>
      </c>
      <c r="C286" s="261" t="s">
        <v>11651</v>
      </c>
      <c r="D286" s="261" t="s">
        <v>9995</v>
      </c>
      <c r="E286" s="261"/>
      <c r="F286" s="261">
        <v>134.87868633901229</v>
      </c>
    </row>
    <row r="287" spans="2:6">
      <c r="B287" s="267">
        <v>46295</v>
      </c>
      <c r="C287" s="261" t="s">
        <v>11693</v>
      </c>
      <c r="D287" s="261" t="s">
        <v>9995</v>
      </c>
      <c r="E287" s="261"/>
      <c r="F287" s="261">
        <v>2215.427855310184</v>
      </c>
    </row>
    <row r="288" spans="2:6">
      <c r="B288" s="267">
        <v>46295</v>
      </c>
      <c r="C288" s="261" t="s">
        <v>7652</v>
      </c>
      <c r="D288" s="261" t="s">
        <v>9995</v>
      </c>
      <c r="E288" s="261"/>
      <c r="F288" s="261">
        <v>2397.6023433762598</v>
      </c>
    </row>
    <row r="289" spans="2:6">
      <c r="B289" s="267">
        <v>46295</v>
      </c>
      <c r="C289" s="261" t="s">
        <v>7654</v>
      </c>
      <c r="D289" s="261" t="s">
        <v>9995</v>
      </c>
      <c r="E289" s="261"/>
      <c r="F289" s="261">
        <v>2976.0109647329741</v>
      </c>
    </row>
    <row r="290" spans="2:6">
      <c r="B290" s="267">
        <v>46295</v>
      </c>
      <c r="C290" s="261" t="s">
        <v>11693</v>
      </c>
      <c r="D290" s="261" t="s">
        <v>9995</v>
      </c>
      <c r="E290" s="261"/>
      <c r="F290" s="261">
        <v>1773.7775639635411</v>
      </c>
    </row>
    <row r="291" spans="2:6">
      <c r="B291" s="267">
        <v>46295</v>
      </c>
      <c r="C291" s="261" t="s">
        <v>11693</v>
      </c>
      <c r="D291" s="261" t="s">
        <v>9995</v>
      </c>
      <c r="E291" s="261"/>
      <c r="F291" s="261">
        <v>578.05828943631332</v>
      </c>
    </row>
    <row r="292" spans="2:6">
      <c r="B292" s="267">
        <v>46295</v>
      </c>
      <c r="C292" s="261" t="s">
        <v>11693</v>
      </c>
      <c r="D292" s="261" t="s">
        <v>9995</v>
      </c>
      <c r="E292" s="261"/>
      <c r="F292" s="261">
        <v>1486.872399054625</v>
      </c>
    </row>
    <row r="293" spans="2:6">
      <c r="B293" s="267">
        <v>46295</v>
      </c>
      <c r="C293" s="261" t="s">
        <v>11693</v>
      </c>
      <c r="D293" s="261" t="s">
        <v>9995</v>
      </c>
      <c r="E293" s="261"/>
      <c r="F293" s="261">
        <v>831.63069729041308</v>
      </c>
    </row>
    <row r="294" spans="2:6">
      <c r="B294" s="267">
        <v>46295</v>
      </c>
      <c r="C294" s="261" t="s">
        <v>11693</v>
      </c>
      <c r="D294" s="261" t="s">
        <v>9995</v>
      </c>
      <c r="E294" s="261"/>
      <c r="F294" s="261">
        <v>1055.4600732885301</v>
      </c>
    </row>
    <row r="295" spans="2:6">
      <c r="B295" s="267">
        <v>46295</v>
      </c>
      <c r="C295" s="261" t="s">
        <v>7210</v>
      </c>
      <c r="D295" s="261" t="s">
        <v>9995</v>
      </c>
      <c r="E295" s="261"/>
      <c r="F295" s="261">
        <v>214.88263059506431</v>
      </c>
    </row>
    <row r="296" spans="2:6">
      <c r="B296" s="267">
        <v>46295</v>
      </c>
      <c r="C296" s="261" t="s">
        <v>7210</v>
      </c>
      <c r="D296" s="261" t="s">
        <v>9995</v>
      </c>
      <c r="E296" s="261"/>
      <c r="F296" s="261">
        <v>1402.5475289898459</v>
      </c>
    </row>
    <row r="297" spans="2:6">
      <c r="B297" s="267">
        <v>46295</v>
      </c>
      <c r="C297" s="261" t="s">
        <v>7652</v>
      </c>
      <c r="D297" s="261" t="s">
        <v>9995</v>
      </c>
      <c r="E297" s="261"/>
      <c r="F297" s="261">
        <v>1509.950630622945</v>
      </c>
    </row>
    <row r="298" spans="2:6">
      <c r="B298" s="267">
        <v>46295</v>
      </c>
      <c r="C298" s="261" t="s">
        <v>7210</v>
      </c>
      <c r="D298" s="261" t="s">
        <v>9995</v>
      </c>
      <c r="E298" s="261"/>
      <c r="F298" s="261">
        <v>608.35153258964419</v>
      </c>
    </row>
    <row r="299" spans="2:6">
      <c r="B299" s="267">
        <v>46295</v>
      </c>
      <c r="C299" s="261" t="s">
        <v>7210</v>
      </c>
      <c r="D299" s="261" t="s">
        <v>9995</v>
      </c>
      <c r="E299" s="261"/>
      <c r="F299" s="261">
        <v>665.19339071656577</v>
      </c>
    </row>
    <row r="300" spans="2:6">
      <c r="B300" s="267">
        <v>46295</v>
      </c>
      <c r="C300" s="261" t="s">
        <v>7652</v>
      </c>
      <c r="D300" s="261" t="s">
        <v>9995</v>
      </c>
      <c r="E300" s="261"/>
      <c r="F300" s="261">
        <v>2659.036628756206</v>
      </c>
    </row>
    <row r="301" spans="2:6">
      <c r="B301" s="267">
        <v>46295</v>
      </c>
      <c r="C301" s="261" t="s">
        <v>11651</v>
      </c>
      <c r="D301" s="261" t="s">
        <v>9995</v>
      </c>
      <c r="E301" s="261"/>
      <c r="F301" s="261">
        <v>53.560769310337491</v>
      </c>
    </row>
    <row r="302" spans="2:6">
      <c r="B302" s="267">
        <v>46295</v>
      </c>
      <c r="C302" s="261" t="s">
        <v>11651</v>
      </c>
      <c r="D302" s="261" t="s">
        <v>9995</v>
      </c>
      <c r="E302" s="261"/>
      <c r="F302" s="261">
        <v>55.047273110190872</v>
      </c>
    </row>
    <row r="303" spans="2:6">
      <c r="B303" s="267">
        <v>46295</v>
      </c>
      <c r="C303" s="261" t="s">
        <v>11651</v>
      </c>
      <c r="D303" s="261" t="s">
        <v>9995</v>
      </c>
      <c r="E303" s="261"/>
      <c r="F303" s="261">
        <v>99.239308426273055</v>
      </c>
    </row>
    <row r="304" spans="2:6">
      <c r="B304" s="267">
        <v>46295</v>
      </c>
      <c r="C304" s="261" t="s">
        <v>11651</v>
      </c>
      <c r="D304" s="261" t="s">
        <v>9995</v>
      </c>
      <c r="E304" s="261"/>
      <c r="F304" s="261">
        <v>95.0800647464348</v>
      </c>
    </row>
    <row r="305" spans="2:6">
      <c r="B305" s="267">
        <v>46295</v>
      </c>
      <c r="C305" s="261" t="s">
        <v>7652</v>
      </c>
      <c r="D305" s="261" t="s">
        <v>9995</v>
      </c>
      <c r="E305" s="261"/>
      <c r="F305" s="261">
        <v>833.21894128480926</v>
      </c>
    </row>
    <row r="306" spans="2:6">
      <c r="B306" s="267">
        <v>46295</v>
      </c>
      <c r="C306" s="261" t="s">
        <v>11651</v>
      </c>
      <c r="D306" s="261" t="s">
        <v>9995</v>
      </c>
      <c r="E306" s="261"/>
      <c r="F306" s="261">
        <v>487.35658256337052</v>
      </c>
    </row>
    <row r="307" spans="2:6">
      <c r="B307" s="267">
        <v>46295</v>
      </c>
      <c r="C307" s="261" t="s">
        <v>11651</v>
      </c>
      <c r="D307" s="261" t="s">
        <v>9995</v>
      </c>
      <c r="E307" s="261"/>
      <c r="F307" s="261">
        <v>113.73120043613019</v>
      </c>
    </row>
    <row r="308" spans="2:6">
      <c r="B308" s="267">
        <v>46295</v>
      </c>
      <c r="C308" s="261" t="s">
        <v>11664</v>
      </c>
      <c r="D308" s="261" t="s">
        <v>9995</v>
      </c>
      <c r="E308" s="261"/>
      <c r="F308" s="261">
        <v>301.23466268950142</v>
      </c>
    </row>
    <row r="309" spans="2:6">
      <c r="B309" s="267">
        <v>46295</v>
      </c>
      <c r="C309" s="261" t="s">
        <v>11716</v>
      </c>
      <c r="D309" s="261" t="s">
        <v>9995</v>
      </c>
      <c r="E309" s="261"/>
      <c r="F309" s="261">
        <v>3315.6059786299588</v>
      </c>
    </row>
    <row r="310" spans="2:6">
      <c r="B310" s="267">
        <v>46295</v>
      </c>
      <c r="C310" s="261" t="s">
        <v>11698</v>
      </c>
      <c r="D310" s="261" t="s">
        <v>9995</v>
      </c>
      <c r="E310" s="261"/>
      <c r="F310" s="261">
        <v>420.74059212906292</v>
      </c>
    </row>
    <row r="311" spans="2:6">
      <c r="B311" s="267">
        <v>46295</v>
      </c>
      <c r="C311" s="261" t="s">
        <v>11875</v>
      </c>
      <c r="D311" s="261" t="s">
        <v>9995</v>
      </c>
      <c r="E311" s="261"/>
      <c r="F311" s="261">
        <v>1431.481213976454</v>
      </c>
    </row>
    <row r="312" spans="2:6">
      <c r="B312" s="267">
        <v>46295</v>
      </c>
      <c r="C312" s="261" t="s">
        <v>11892</v>
      </c>
      <c r="D312" s="261" t="s">
        <v>9995</v>
      </c>
      <c r="E312" s="261"/>
      <c r="F312" s="261">
        <v>157.43243628217991</v>
      </c>
    </row>
    <row r="313" spans="2:6">
      <c r="B313" s="267">
        <v>46295</v>
      </c>
      <c r="C313" s="261" t="s">
        <v>11892</v>
      </c>
      <c r="D313" s="261" t="s">
        <v>9995</v>
      </c>
      <c r="E313" s="261"/>
      <c r="F313" s="261">
        <v>789.91065773600712</v>
      </c>
    </row>
    <row r="314" spans="2:6">
      <c r="B314" s="267">
        <v>46295</v>
      </c>
      <c r="C314" s="261" t="s">
        <v>11892</v>
      </c>
      <c r="D314" s="261" t="s">
        <v>9995</v>
      </c>
      <c r="E314" s="261"/>
      <c r="F314" s="261">
        <v>488.60024090530351</v>
      </c>
    </row>
    <row r="315" spans="2:6">
      <c r="B315" s="267">
        <v>46295</v>
      </c>
      <c r="C315" s="261" t="s">
        <v>11894</v>
      </c>
      <c r="D315" s="261" t="s">
        <v>9995</v>
      </c>
      <c r="E315" s="261"/>
      <c r="F315" s="261">
        <v>1549.626413123216</v>
      </c>
    </row>
    <row r="316" spans="2:6">
      <c r="B316" s="267">
        <v>46295</v>
      </c>
      <c r="C316" s="261" t="s">
        <v>11892</v>
      </c>
      <c r="D316" s="261" t="s">
        <v>9995</v>
      </c>
      <c r="E316" s="261"/>
      <c r="F316" s="261">
        <v>843.84103372460231</v>
      </c>
    </row>
    <row r="317" spans="2:6">
      <c r="B317" s="267">
        <v>46295</v>
      </c>
      <c r="C317" s="261" t="s">
        <v>11892</v>
      </c>
      <c r="D317" s="261" t="s">
        <v>9995</v>
      </c>
      <c r="E317" s="261"/>
      <c r="F317" s="261">
        <v>521.76321714604273</v>
      </c>
    </row>
    <row r="318" spans="2:6">
      <c r="B318" s="267">
        <v>46295</v>
      </c>
      <c r="C318" s="261" t="s">
        <v>11892</v>
      </c>
      <c r="D318" s="261" t="s">
        <v>9995</v>
      </c>
      <c r="E318" s="261"/>
      <c r="F318" s="261">
        <v>541.79598331172019</v>
      </c>
    </row>
    <row r="319" spans="2:6">
      <c r="B319" s="267">
        <v>46295</v>
      </c>
      <c r="C319" s="261" t="s">
        <v>11707</v>
      </c>
      <c r="D319" s="261" t="s">
        <v>9995</v>
      </c>
      <c r="E319" s="261"/>
      <c r="F319" s="261">
        <v>2573.3780535599221</v>
      </c>
    </row>
    <row r="320" spans="2:6">
      <c r="B320" s="267">
        <v>46295</v>
      </c>
      <c r="C320" s="261" t="s">
        <v>11707</v>
      </c>
      <c r="D320" s="261" t="s">
        <v>9995</v>
      </c>
      <c r="E320" s="261"/>
      <c r="F320" s="261">
        <v>1125.0441452711821</v>
      </c>
    </row>
    <row r="321" spans="2:6">
      <c r="B321" s="267">
        <v>46295</v>
      </c>
      <c r="C321" s="261" t="s">
        <v>11707</v>
      </c>
      <c r="D321" s="261" t="s">
        <v>9995</v>
      </c>
      <c r="E321" s="261"/>
      <c r="F321" s="261">
        <v>862.54079238139093</v>
      </c>
    </row>
    <row r="322" spans="2:6">
      <c r="B322" s="267">
        <v>46295</v>
      </c>
      <c r="C322" s="261" t="s">
        <v>11708</v>
      </c>
      <c r="D322" s="261" t="s">
        <v>9995</v>
      </c>
      <c r="E322" s="261"/>
      <c r="F322" s="261">
        <v>1595.3621146315711</v>
      </c>
    </row>
    <row r="323" spans="2:6">
      <c r="B323" s="267">
        <v>46295</v>
      </c>
      <c r="C323" s="261" t="s">
        <v>11707</v>
      </c>
      <c r="D323" s="261" t="s">
        <v>9995</v>
      </c>
      <c r="E323" s="261"/>
      <c r="F323" s="261">
        <v>2729.6310334466398</v>
      </c>
    </row>
    <row r="324" spans="2:6">
      <c r="B324" s="267">
        <v>46295</v>
      </c>
      <c r="C324" s="261" t="s">
        <v>11716</v>
      </c>
      <c r="D324" s="261" t="s">
        <v>9995</v>
      </c>
      <c r="E324" s="261"/>
      <c r="F324" s="261">
        <v>2890.92653075097</v>
      </c>
    </row>
    <row r="325" spans="2:6">
      <c r="B325" s="267">
        <v>46295</v>
      </c>
      <c r="C325" s="261" t="s">
        <v>11693</v>
      </c>
      <c r="D325" s="261" t="s">
        <v>9995</v>
      </c>
      <c r="E325" s="261"/>
      <c r="F325" s="261">
        <v>978.29327067765553</v>
      </c>
    </row>
    <row r="326" spans="2:6">
      <c r="B326" s="267">
        <v>46295</v>
      </c>
      <c r="C326" s="261" t="s">
        <v>11693</v>
      </c>
      <c r="D326" s="261" t="s">
        <v>9995</v>
      </c>
      <c r="E326" s="261"/>
      <c r="F326" s="261">
        <v>784.99730780388563</v>
      </c>
    </row>
    <row r="327" spans="2:6">
      <c r="B327" s="267">
        <v>46295</v>
      </c>
      <c r="C327" s="261" t="s">
        <v>11716</v>
      </c>
      <c r="D327" s="261" t="s">
        <v>9995</v>
      </c>
      <c r="E327" s="261"/>
      <c r="F327" s="261">
        <v>789.16335845680442</v>
      </c>
    </row>
    <row r="328" spans="2:6">
      <c r="B328" s="267">
        <v>46295</v>
      </c>
      <c r="C328" s="261" t="s">
        <v>11716</v>
      </c>
      <c r="D328" s="261" t="s">
        <v>9995</v>
      </c>
      <c r="E328" s="261"/>
      <c r="F328" s="261">
        <v>2622.926302296808</v>
      </c>
    </row>
    <row r="329" spans="2:6">
      <c r="B329" s="267">
        <v>46295</v>
      </c>
      <c r="C329" s="261" t="s">
        <v>11895</v>
      </c>
      <c r="D329" s="261" t="s">
        <v>9995</v>
      </c>
      <c r="E329" s="261"/>
      <c r="F329" s="261">
        <v>855.02500377455726</v>
      </c>
    </row>
    <row r="330" spans="2:6">
      <c r="B330" s="267">
        <v>46295</v>
      </c>
      <c r="C330" s="261" t="s">
        <v>11716</v>
      </c>
      <c r="D330" s="261" t="s">
        <v>9995</v>
      </c>
      <c r="E330" s="261"/>
      <c r="F330" s="261">
        <v>1375.03001960559</v>
      </c>
    </row>
    <row r="331" spans="2:6">
      <c r="B331" s="267">
        <v>46295</v>
      </c>
      <c r="C331" s="261" t="s">
        <v>11716</v>
      </c>
      <c r="D331" s="261" t="s">
        <v>9995</v>
      </c>
      <c r="E331" s="261"/>
      <c r="F331" s="261">
        <v>1131.801244108239</v>
      </c>
    </row>
    <row r="332" spans="2:6">
      <c r="B332" s="267">
        <v>46295</v>
      </c>
      <c r="C332" s="261" t="s">
        <v>11716</v>
      </c>
      <c r="D332" s="261" t="s">
        <v>9995</v>
      </c>
      <c r="E332" s="261"/>
      <c r="F332" s="261">
        <v>2898.2199499505459</v>
      </c>
    </row>
    <row r="333" spans="2:6">
      <c r="B333" s="267">
        <v>46295</v>
      </c>
      <c r="C333" s="261" t="s">
        <v>11716</v>
      </c>
      <c r="D333" s="261" t="s">
        <v>9995</v>
      </c>
      <c r="E333" s="261"/>
      <c r="F333" s="261">
        <v>3029.8024433308019</v>
      </c>
    </row>
    <row r="334" spans="2:6">
      <c r="B334" s="267">
        <v>46295</v>
      </c>
      <c r="C334" s="261" t="s">
        <v>11716</v>
      </c>
      <c r="D334" s="261" t="s">
        <v>9995</v>
      </c>
      <c r="E334" s="261"/>
      <c r="F334" s="261">
        <v>715.54707484040409</v>
      </c>
    </row>
    <row r="335" spans="2:6">
      <c r="B335" s="267">
        <v>46295</v>
      </c>
      <c r="C335" s="261" t="s">
        <v>11716</v>
      </c>
      <c r="D335" s="261" t="s">
        <v>9995</v>
      </c>
      <c r="E335" s="261"/>
      <c r="F335" s="261">
        <v>996.56343048962299</v>
      </c>
    </row>
    <row r="336" spans="2:6">
      <c r="B336" s="267">
        <v>46295</v>
      </c>
      <c r="C336" s="261" t="s">
        <v>11664</v>
      </c>
      <c r="D336" s="261" t="s">
        <v>9995</v>
      </c>
      <c r="E336" s="261"/>
      <c r="F336" s="261">
        <v>1362.310049035761</v>
      </c>
    </row>
    <row r="337" spans="2:6">
      <c r="B337" s="267">
        <v>46295</v>
      </c>
      <c r="C337" s="261" t="s">
        <v>11890</v>
      </c>
      <c r="D337" s="261" t="s">
        <v>9995</v>
      </c>
      <c r="E337" s="261" t="s">
        <v>3047</v>
      </c>
      <c r="F337" s="261">
        <v>7408.8317882041774</v>
      </c>
    </row>
    <row r="338" spans="2:6">
      <c r="B338" s="267">
        <v>46295</v>
      </c>
      <c r="C338" s="261" t="s">
        <v>11890</v>
      </c>
      <c r="D338" s="261" t="s">
        <v>9995</v>
      </c>
      <c r="E338" s="261" t="s">
        <v>3047</v>
      </c>
      <c r="F338" s="261">
        <v>1233.1111685191861</v>
      </c>
    </row>
    <row r="339" spans="2:6">
      <c r="B339" s="267">
        <v>46295</v>
      </c>
      <c r="C339" s="261" t="s">
        <v>11891</v>
      </c>
      <c r="D339" s="261" t="s">
        <v>9995</v>
      </c>
      <c r="E339" s="261" t="s">
        <v>3047</v>
      </c>
      <c r="F339" s="261">
        <v>1721.1125498359779</v>
      </c>
    </row>
    <row r="340" spans="2:6">
      <c r="B340" s="267">
        <v>46295</v>
      </c>
      <c r="C340" s="261" t="s">
        <v>11896</v>
      </c>
      <c r="D340" s="261" t="s">
        <v>9995</v>
      </c>
      <c r="E340" s="261" t="s">
        <v>3047</v>
      </c>
      <c r="F340" s="261">
        <v>5592.5940767638394</v>
      </c>
    </row>
    <row r="341" spans="2:6">
      <c r="B341" s="267">
        <v>46295</v>
      </c>
      <c r="C341" s="261" t="s">
        <v>11897</v>
      </c>
      <c r="D341" s="261" t="s">
        <v>9995</v>
      </c>
      <c r="E341" s="261" t="s">
        <v>3047</v>
      </c>
      <c r="F341" s="261">
        <v>2602.5462453933428</v>
      </c>
    </row>
    <row r="342" spans="2:6">
      <c r="B342" s="267">
        <v>46296</v>
      </c>
      <c r="C342" s="261" t="s">
        <v>11653</v>
      </c>
      <c r="D342" s="261" t="s">
        <v>9995</v>
      </c>
      <c r="E342" s="261" t="s">
        <v>8492</v>
      </c>
      <c r="F342" s="261">
        <v>235.74667788448281</v>
      </c>
    </row>
    <row r="343" spans="2:6">
      <c r="B343" s="267">
        <v>46296</v>
      </c>
      <c r="C343" s="261" t="s">
        <v>11698</v>
      </c>
      <c r="D343" s="261" t="s">
        <v>9995</v>
      </c>
      <c r="E343" s="261" t="s">
        <v>8493</v>
      </c>
      <c r="F343" s="261">
        <v>1644.300206187618</v>
      </c>
    </row>
    <row r="344" spans="2:6">
      <c r="B344" s="267">
        <v>46296</v>
      </c>
      <c r="C344" s="261" t="s">
        <v>11667</v>
      </c>
      <c r="D344" s="261" t="s">
        <v>9995</v>
      </c>
      <c r="E344" s="261" t="s">
        <v>8493</v>
      </c>
      <c r="F344" s="261">
        <v>2540.4129908336331</v>
      </c>
    </row>
    <row r="345" spans="2:6">
      <c r="B345" s="267">
        <v>46296</v>
      </c>
      <c r="C345" s="261" t="s">
        <v>11644</v>
      </c>
      <c r="D345" s="261" t="s">
        <v>9995</v>
      </c>
      <c r="E345" s="261" t="s">
        <v>8494</v>
      </c>
      <c r="F345" s="261">
        <v>1404.846058581956</v>
      </c>
    </row>
    <row r="346" spans="2:6">
      <c r="B346" s="267">
        <v>46296</v>
      </c>
      <c r="C346" s="261" t="s">
        <v>11645</v>
      </c>
      <c r="D346" s="261" t="s">
        <v>9995</v>
      </c>
      <c r="E346" s="261" t="s">
        <v>8495</v>
      </c>
      <c r="F346" s="261">
        <v>93.59345161402598</v>
      </c>
    </row>
    <row r="347" spans="2:6">
      <c r="B347" s="267">
        <v>46296</v>
      </c>
      <c r="C347" s="261" t="s">
        <v>11645</v>
      </c>
      <c r="D347" s="261" t="s">
        <v>9995</v>
      </c>
      <c r="E347" s="261" t="s">
        <v>8495</v>
      </c>
      <c r="F347" s="261">
        <v>216.508621257497</v>
      </c>
    </row>
    <row r="348" spans="2:6">
      <c r="B348" s="267">
        <v>46296</v>
      </c>
      <c r="C348" s="261" t="s">
        <v>11683</v>
      </c>
      <c r="D348" s="261" t="s">
        <v>9995</v>
      </c>
      <c r="E348" s="261" t="s">
        <v>8496</v>
      </c>
      <c r="F348" s="261">
        <v>113.1564239398576</v>
      </c>
    </row>
    <row r="349" spans="2:6">
      <c r="B349" s="267">
        <v>46296</v>
      </c>
      <c r="C349" s="261" t="s">
        <v>11683</v>
      </c>
      <c r="D349" s="261" t="s">
        <v>9995</v>
      </c>
      <c r="E349" s="261" t="s">
        <v>8496</v>
      </c>
      <c r="F349" s="261">
        <v>130.0081975706853</v>
      </c>
    </row>
    <row r="350" spans="2:6">
      <c r="B350" s="267">
        <v>46296</v>
      </c>
      <c r="C350" s="261" t="s">
        <v>11664</v>
      </c>
      <c r="D350" s="261" t="s">
        <v>9995</v>
      </c>
      <c r="E350" s="261" t="s">
        <v>8497</v>
      </c>
      <c r="F350" s="261">
        <v>295.75092283234699</v>
      </c>
    </row>
    <row r="351" spans="2:6">
      <c r="B351" s="267">
        <v>46296</v>
      </c>
      <c r="C351" s="261" t="s">
        <v>11677</v>
      </c>
      <c r="D351" s="261" t="s">
        <v>9995</v>
      </c>
      <c r="E351" s="261" t="s">
        <v>8498</v>
      </c>
      <c r="F351" s="261">
        <v>983.82182835228741</v>
      </c>
    </row>
    <row r="352" spans="2:6">
      <c r="B352" s="267">
        <v>46296</v>
      </c>
      <c r="C352" s="261" t="s">
        <v>11713</v>
      </c>
      <c r="D352" s="261" t="s">
        <v>9995</v>
      </c>
      <c r="E352" s="261" t="s">
        <v>8499</v>
      </c>
      <c r="F352" s="261">
        <v>304.84507522650529</v>
      </c>
    </row>
    <row r="353" spans="2:6">
      <c r="B353" s="267">
        <v>46296</v>
      </c>
      <c r="C353" s="261" t="s">
        <v>11713</v>
      </c>
      <c r="D353" s="261" t="s">
        <v>9995</v>
      </c>
      <c r="E353" s="261" t="s">
        <v>8499</v>
      </c>
      <c r="F353" s="261">
        <v>484.47442445275368</v>
      </c>
    </row>
    <row r="354" spans="2:6">
      <c r="B354" s="267">
        <v>46296</v>
      </c>
      <c r="C354" s="261" t="s">
        <v>11664</v>
      </c>
      <c r="D354" s="261" t="s">
        <v>9995</v>
      </c>
      <c r="E354" s="261" t="s">
        <v>8497</v>
      </c>
      <c r="F354" s="261">
        <v>1456.683404800948</v>
      </c>
    </row>
    <row r="355" spans="2:6">
      <c r="B355" s="267">
        <v>46296</v>
      </c>
      <c r="C355" s="261" t="s">
        <v>11664</v>
      </c>
      <c r="D355" s="261" t="s">
        <v>9995</v>
      </c>
      <c r="E355" s="261" t="s">
        <v>8497</v>
      </c>
      <c r="F355" s="261">
        <v>1159.932314021979</v>
      </c>
    </row>
    <row r="356" spans="2:6">
      <c r="B356" s="267">
        <v>46296</v>
      </c>
      <c r="C356" s="261" t="s">
        <v>7654</v>
      </c>
      <c r="D356" s="261" t="s">
        <v>9995</v>
      </c>
      <c r="E356" s="261" t="s">
        <v>8497</v>
      </c>
      <c r="F356" s="261">
        <v>2190.3868816276081</v>
      </c>
    </row>
    <row r="357" spans="2:6">
      <c r="B357" s="267">
        <v>46295</v>
      </c>
      <c r="C357" s="261" t="s">
        <v>7210</v>
      </c>
      <c r="D357" s="261" t="s">
        <v>9995</v>
      </c>
      <c r="E357" s="261" t="s">
        <v>3049</v>
      </c>
      <c r="F357" s="261">
        <v>9388.6906071336707</v>
      </c>
    </row>
    <row r="358" spans="2:6">
      <c r="B358" s="267">
        <v>46296</v>
      </c>
      <c r="C358" s="261" t="s">
        <v>11653</v>
      </c>
      <c r="D358" s="261" t="s">
        <v>9995</v>
      </c>
      <c r="E358" s="261" t="s">
        <v>8492</v>
      </c>
      <c r="F358" s="261">
        <v>277.07231698918622</v>
      </c>
    </row>
    <row r="359" spans="2:6">
      <c r="B359" s="267">
        <v>46296</v>
      </c>
      <c r="C359" s="261" t="s">
        <v>11653</v>
      </c>
      <c r="D359" s="261" t="s">
        <v>9995</v>
      </c>
      <c r="E359" s="261" t="s">
        <v>8492</v>
      </c>
      <c r="F359" s="261">
        <v>81.383452974197667</v>
      </c>
    </row>
    <row r="360" spans="2:6">
      <c r="B360" s="267">
        <v>46296</v>
      </c>
      <c r="C360" s="261" t="s">
        <v>11653</v>
      </c>
      <c r="D360" s="261" t="s">
        <v>9995</v>
      </c>
      <c r="E360" s="261" t="s">
        <v>8492</v>
      </c>
      <c r="F360" s="261">
        <v>212.4086389367003</v>
      </c>
    </row>
    <row r="361" spans="2:6">
      <c r="B361" s="267">
        <v>46296</v>
      </c>
      <c r="C361" s="261" t="s">
        <v>11653</v>
      </c>
      <c r="D361" s="261" t="s">
        <v>9995</v>
      </c>
      <c r="E361" s="261" t="s">
        <v>8492</v>
      </c>
      <c r="F361" s="261">
        <v>1271.388920727419</v>
      </c>
    </row>
    <row r="362" spans="2:6">
      <c r="B362" s="267">
        <v>46296</v>
      </c>
      <c r="C362" s="261" t="s">
        <v>11653</v>
      </c>
      <c r="D362" s="261" t="s">
        <v>9995</v>
      </c>
      <c r="E362" s="261" t="s">
        <v>8492</v>
      </c>
      <c r="F362" s="261">
        <v>1237.749925427604</v>
      </c>
    </row>
    <row r="363" spans="2:6">
      <c r="B363" s="267">
        <v>46296</v>
      </c>
      <c r="C363" s="261" t="s">
        <v>11898</v>
      </c>
      <c r="D363" s="261" t="s">
        <v>9995</v>
      </c>
      <c r="E363" s="261" t="s">
        <v>8492</v>
      </c>
      <c r="F363" s="261">
        <v>225.97219161596149</v>
      </c>
    </row>
    <row r="364" spans="2:6">
      <c r="B364" s="267">
        <v>46296</v>
      </c>
      <c r="C364" s="261" t="s">
        <v>11898</v>
      </c>
      <c r="D364" s="261" t="s">
        <v>9995</v>
      </c>
      <c r="E364" s="261" t="s">
        <v>8492</v>
      </c>
      <c r="F364" s="261">
        <v>213.51177163748071</v>
      </c>
    </row>
    <row r="365" spans="2:6">
      <c r="B365" s="267">
        <v>46296</v>
      </c>
      <c r="C365" s="261" t="s">
        <v>11645</v>
      </c>
      <c r="D365" s="261" t="s">
        <v>9995</v>
      </c>
      <c r="E365" s="261" t="s">
        <v>8495</v>
      </c>
      <c r="F365" s="261">
        <v>254.06589498289401</v>
      </c>
    </row>
    <row r="366" spans="2:6">
      <c r="B366" s="267">
        <v>46296</v>
      </c>
      <c r="C366" s="261" t="s">
        <v>11645</v>
      </c>
      <c r="D366" s="261" t="s">
        <v>9995</v>
      </c>
      <c r="E366" s="261" t="s">
        <v>8495</v>
      </c>
      <c r="F366" s="261">
        <v>533.15059888514224</v>
      </c>
    </row>
    <row r="367" spans="2:6">
      <c r="B367" s="267">
        <v>46296</v>
      </c>
      <c r="C367" s="261" t="s">
        <v>11645</v>
      </c>
      <c r="D367" s="261" t="s">
        <v>9995</v>
      </c>
      <c r="E367" s="261" t="s">
        <v>8495</v>
      </c>
      <c r="F367" s="261">
        <v>132.9602272592019</v>
      </c>
    </row>
    <row r="368" spans="2:6">
      <c r="B368" s="267">
        <v>46296</v>
      </c>
      <c r="C368" s="261" t="s">
        <v>11645</v>
      </c>
      <c r="D368" s="261" t="s">
        <v>9995</v>
      </c>
      <c r="E368" s="261" t="s">
        <v>8495</v>
      </c>
      <c r="F368" s="261">
        <v>788.17469302214886</v>
      </c>
    </row>
    <row r="369" spans="2:6">
      <c r="B369" s="267">
        <v>46296</v>
      </c>
      <c r="C369" s="261" t="s">
        <v>11645</v>
      </c>
      <c r="D369" s="261" t="s">
        <v>9995</v>
      </c>
      <c r="E369" s="261" t="s">
        <v>8495</v>
      </c>
      <c r="F369" s="261">
        <v>785.74866074603051</v>
      </c>
    </row>
    <row r="370" spans="2:6">
      <c r="B370" s="267">
        <v>46296</v>
      </c>
      <c r="C370" s="261" t="s">
        <v>11645</v>
      </c>
      <c r="D370" s="261" t="s">
        <v>9995</v>
      </c>
      <c r="E370" s="261"/>
      <c r="F370" s="261">
        <v>1354.6951192027771</v>
      </c>
    </row>
    <row r="371" spans="2:6">
      <c r="B371" s="267">
        <v>46296</v>
      </c>
      <c r="C371" s="261" t="s">
        <v>11899</v>
      </c>
      <c r="D371" s="261" t="s">
        <v>9995</v>
      </c>
      <c r="E371" s="261"/>
      <c r="F371" s="261">
        <v>279.24704160739202</v>
      </c>
    </row>
    <row r="372" spans="2:6">
      <c r="B372" s="267">
        <v>46296</v>
      </c>
      <c r="C372" s="261" t="s">
        <v>11645</v>
      </c>
      <c r="D372" s="261" t="s">
        <v>9995</v>
      </c>
      <c r="E372" s="261"/>
      <c r="F372" s="261">
        <v>718.90874716400867</v>
      </c>
    </row>
    <row r="373" spans="2:6">
      <c r="B373" s="267">
        <v>46296</v>
      </c>
      <c r="C373" s="261" t="s">
        <v>11677</v>
      </c>
      <c r="D373" s="261" t="s">
        <v>9995</v>
      </c>
      <c r="E373" s="261" t="s">
        <v>8498</v>
      </c>
      <c r="F373" s="261">
        <v>444.55792913727049</v>
      </c>
    </row>
    <row r="374" spans="2:6">
      <c r="B374" s="267">
        <v>46296</v>
      </c>
      <c r="C374" s="261" t="s">
        <v>11672</v>
      </c>
      <c r="D374" s="261" t="s">
        <v>9995</v>
      </c>
      <c r="E374" s="261" t="s">
        <v>8498</v>
      </c>
      <c r="F374" s="261">
        <v>240.36543671281831</v>
      </c>
    </row>
    <row r="375" spans="2:6">
      <c r="B375" s="267">
        <v>46296</v>
      </c>
      <c r="C375" s="261" t="s">
        <v>11672</v>
      </c>
      <c r="D375" s="261" t="s">
        <v>9995</v>
      </c>
      <c r="E375" s="261" t="s">
        <v>8498</v>
      </c>
      <c r="F375" s="261">
        <v>1624.1724185060009</v>
      </c>
    </row>
    <row r="376" spans="2:6">
      <c r="B376" s="267">
        <v>46296</v>
      </c>
      <c r="C376" s="261" t="s">
        <v>11672</v>
      </c>
      <c r="D376" s="261" t="s">
        <v>9995</v>
      </c>
      <c r="E376" s="261" t="s">
        <v>8498</v>
      </c>
      <c r="F376" s="261">
        <v>76.453152712667361</v>
      </c>
    </row>
    <row r="377" spans="2:6">
      <c r="B377" s="267">
        <v>46296</v>
      </c>
      <c r="C377" s="261" t="s">
        <v>11672</v>
      </c>
      <c r="D377" s="261" t="s">
        <v>9995</v>
      </c>
      <c r="E377" s="261" t="s">
        <v>8498</v>
      </c>
      <c r="F377" s="261">
        <v>317.36272125400143</v>
      </c>
    </row>
    <row r="378" spans="2:6">
      <c r="B378" s="267">
        <v>46296</v>
      </c>
      <c r="C378" s="261" t="s">
        <v>11672</v>
      </c>
      <c r="D378" s="261" t="s">
        <v>9995</v>
      </c>
      <c r="E378" s="261" t="s">
        <v>8498</v>
      </c>
      <c r="F378" s="261">
        <v>539.20203748438507</v>
      </c>
    </row>
    <row r="379" spans="2:6">
      <c r="B379" s="267">
        <v>46296</v>
      </c>
      <c r="C379" s="261" t="s">
        <v>11672</v>
      </c>
      <c r="D379" s="261" t="s">
        <v>9995</v>
      </c>
      <c r="E379" s="261" t="s">
        <v>8498</v>
      </c>
      <c r="F379" s="261">
        <v>459.630474828562</v>
      </c>
    </row>
    <row r="380" spans="2:6">
      <c r="B380" s="267">
        <v>46296</v>
      </c>
      <c r="C380" s="261" t="s">
        <v>11672</v>
      </c>
      <c r="D380" s="261" t="s">
        <v>9995</v>
      </c>
      <c r="E380" s="261" t="s">
        <v>8498</v>
      </c>
      <c r="F380" s="261">
        <v>1891.908127221046</v>
      </c>
    </row>
    <row r="381" spans="2:6">
      <c r="B381" s="267">
        <v>46296</v>
      </c>
      <c r="C381" s="261" t="s">
        <v>11678</v>
      </c>
      <c r="D381" s="261" t="s">
        <v>9995</v>
      </c>
      <c r="E381" s="261" t="s">
        <v>8498</v>
      </c>
      <c r="F381" s="261">
        <v>1812.6936543056511</v>
      </c>
    </row>
    <row r="382" spans="2:6">
      <c r="B382" s="267">
        <v>46296</v>
      </c>
      <c r="C382" s="261" t="s">
        <v>11677</v>
      </c>
      <c r="D382" s="261" t="s">
        <v>9995</v>
      </c>
      <c r="E382" s="261" t="s">
        <v>8498</v>
      </c>
      <c r="F382" s="261">
        <v>395.86130603100167</v>
      </c>
    </row>
    <row r="383" spans="2:6">
      <c r="B383" s="267">
        <v>46296</v>
      </c>
      <c r="C383" s="261" t="s">
        <v>11683</v>
      </c>
      <c r="D383" s="261" t="s">
        <v>9995</v>
      </c>
      <c r="E383" s="261" t="s">
        <v>8496</v>
      </c>
      <c r="F383" s="261">
        <v>181.62514709797691</v>
      </c>
    </row>
    <row r="384" spans="2:6">
      <c r="B384" s="267">
        <v>46296</v>
      </c>
      <c r="C384" s="261" t="s">
        <v>11683</v>
      </c>
      <c r="D384" s="261" t="s">
        <v>9995</v>
      </c>
      <c r="E384" s="261" t="s">
        <v>8496</v>
      </c>
      <c r="F384" s="261">
        <v>124.9239789040294</v>
      </c>
    </row>
    <row r="385" spans="2:6">
      <c r="B385" s="267">
        <v>46296</v>
      </c>
      <c r="C385" s="261" t="s">
        <v>11683</v>
      </c>
      <c r="D385" s="261" t="s">
        <v>9995</v>
      </c>
      <c r="E385" s="261" t="s">
        <v>8496</v>
      </c>
      <c r="F385" s="261">
        <v>357.25825609825552</v>
      </c>
    </row>
    <row r="386" spans="2:6">
      <c r="B386" s="267">
        <v>46296</v>
      </c>
      <c r="C386" s="261" t="s">
        <v>11683</v>
      </c>
      <c r="D386" s="261" t="s">
        <v>9995</v>
      </c>
      <c r="E386" s="261" t="s">
        <v>8496</v>
      </c>
      <c r="F386" s="261">
        <v>297.91165617993101</v>
      </c>
    </row>
    <row r="387" spans="2:6">
      <c r="B387" s="267">
        <v>46296</v>
      </c>
      <c r="C387" s="261" t="s">
        <v>11683</v>
      </c>
      <c r="D387" s="261" t="s">
        <v>9995</v>
      </c>
      <c r="E387" s="261" t="s">
        <v>8496</v>
      </c>
      <c r="F387" s="261">
        <v>151.3976664860966</v>
      </c>
    </row>
    <row r="388" spans="2:6">
      <c r="B388" s="267">
        <v>46296</v>
      </c>
      <c r="C388" s="261" t="s">
        <v>11898</v>
      </c>
      <c r="D388" s="261" t="s">
        <v>9995</v>
      </c>
      <c r="E388" s="261" t="s">
        <v>8492</v>
      </c>
      <c r="F388" s="261">
        <v>333.23770694143599</v>
      </c>
    </row>
    <row r="389" spans="2:6">
      <c r="B389" s="267">
        <v>46296</v>
      </c>
      <c r="C389" s="261" t="s">
        <v>11898</v>
      </c>
      <c r="D389" s="261" t="s">
        <v>9995</v>
      </c>
      <c r="E389" s="261" t="s">
        <v>8492</v>
      </c>
      <c r="F389" s="261">
        <v>178.38774637819731</v>
      </c>
    </row>
    <row r="390" spans="2:6">
      <c r="B390" s="267">
        <v>46296</v>
      </c>
      <c r="C390" s="261" t="s">
        <v>11898</v>
      </c>
      <c r="D390" s="261" t="s">
        <v>9995</v>
      </c>
      <c r="E390" s="261" t="s">
        <v>8492</v>
      </c>
      <c r="F390" s="261">
        <v>612.69955956260674</v>
      </c>
    </row>
    <row r="391" spans="2:6">
      <c r="B391" s="267">
        <v>46296</v>
      </c>
      <c r="C391" s="261" t="s">
        <v>11898</v>
      </c>
      <c r="D391" s="261" t="s">
        <v>9995</v>
      </c>
      <c r="E391" s="261" t="s">
        <v>8492</v>
      </c>
      <c r="F391" s="261">
        <v>673.49805774202105</v>
      </c>
    </row>
    <row r="392" spans="2:6">
      <c r="B392" s="267">
        <v>46296</v>
      </c>
      <c r="C392" s="261" t="s">
        <v>11900</v>
      </c>
      <c r="D392" s="261" t="s">
        <v>9995</v>
      </c>
      <c r="E392" s="261" t="s">
        <v>8492</v>
      </c>
      <c r="F392" s="261">
        <v>85.698312712600455</v>
      </c>
    </row>
    <row r="393" spans="2:6">
      <c r="B393" s="267">
        <v>46296</v>
      </c>
      <c r="C393" s="261" t="s">
        <v>11898</v>
      </c>
      <c r="D393" s="261" t="s">
        <v>9995</v>
      </c>
      <c r="E393" s="261" t="s">
        <v>8492</v>
      </c>
      <c r="F393" s="261">
        <v>2043.763624773361</v>
      </c>
    </row>
    <row r="394" spans="2:6">
      <c r="B394" s="267">
        <v>46296</v>
      </c>
      <c r="C394" s="261" t="s">
        <v>11898</v>
      </c>
      <c r="D394" s="261" t="s">
        <v>9995</v>
      </c>
      <c r="E394" s="261" t="s">
        <v>8492</v>
      </c>
      <c r="F394" s="261">
        <v>829.05691139149712</v>
      </c>
    </row>
    <row r="395" spans="2:6">
      <c r="B395" s="267">
        <v>46296</v>
      </c>
      <c r="C395" s="261" t="s">
        <v>11898</v>
      </c>
      <c r="D395" s="261" t="s">
        <v>9995</v>
      </c>
      <c r="E395" s="261" t="s">
        <v>8492</v>
      </c>
      <c r="F395" s="261">
        <v>539.68685049563646</v>
      </c>
    </row>
    <row r="396" spans="2:6">
      <c r="B396" s="267">
        <v>46296</v>
      </c>
      <c r="C396" s="261" t="s">
        <v>11898</v>
      </c>
      <c r="D396" s="261" t="s">
        <v>9995</v>
      </c>
      <c r="E396" s="261" t="s">
        <v>8492</v>
      </c>
      <c r="F396" s="261">
        <v>716.10842170781689</v>
      </c>
    </row>
    <row r="397" spans="2:6">
      <c r="B397" s="267">
        <v>46296</v>
      </c>
      <c r="C397" s="261" t="s">
        <v>11644</v>
      </c>
      <c r="D397" s="261" t="s">
        <v>9995</v>
      </c>
      <c r="E397" s="261" t="s">
        <v>8494</v>
      </c>
      <c r="F397" s="261">
        <v>1378.349067085757</v>
      </c>
    </row>
    <row r="398" spans="2:6">
      <c r="B398" s="267">
        <v>46297</v>
      </c>
      <c r="C398" s="261" t="s">
        <v>11644</v>
      </c>
      <c r="D398" s="261" t="s">
        <v>9995</v>
      </c>
      <c r="E398" s="261" t="s">
        <v>8494</v>
      </c>
      <c r="F398" s="261">
        <v>1353.937027763051</v>
      </c>
    </row>
    <row r="399" spans="2:6">
      <c r="B399" s="267">
        <v>46296</v>
      </c>
      <c r="C399" s="261" t="s">
        <v>11644</v>
      </c>
      <c r="D399" s="261" t="s">
        <v>9995</v>
      </c>
      <c r="E399" s="261" t="s">
        <v>8494</v>
      </c>
      <c r="F399" s="261">
        <v>934.01780763206079</v>
      </c>
    </row>
    <row r="400" spans="2:6">
      <c r="B400" s="267">
        <v>46296</v>
      </c>
      <c r="C400" s="261" t="s">
        <v>11644</v>
      </c>
      <c r="D400" s="261" t="s">
        <v>9995</v>
      </c>
      <c r="E400" s="261" t="s">
        <v>8494</v>
      </c>
      <c r="F400" s="261">
        <v>956.94713292783126</v>
      </c>
    </row>
    <row r="401" spans="2:6">
      <c r="B401" s="267">
        <v>46296</v>
      </c>
      <c r="C401" s="261" t="s">
        <v>11644</v>
      </c>
      <c r="D401" s="261" t="s">
        <v>9995</v>
      </c>
      <c r="E401" s="261" t="s">
        <v>8494</v>
      </c>
      <c r="F401" s="261">
        <v>337.69498515478341</v>
      </c>
    </row>
    <row r="402" spans="2:6">
      <c r="B402" s="267">
        <v>46296</v>
      </c>
      <c r="C402" s="261" t="s">
        <v>11644</v>
      </c>
      <c r="D402" s="261" t="s">
        <v>9995</v>
      </c>
      <c r="E402" s="261" t="s">
        <v>8494</v>
      </c>
      <c r="F402" s="261">
        <v>980.37465067683115</v>
      </c>
    </row>
    <row r="403" spans="2:6">
      <c r="B403" s="267">
        <v>46296</v>
      </c>
      <c r="C403" s="261" t="s">
        <v>11644</v>
      </c>
      <c r="D403" s="261" t="s">
        <v>9995</v>
      </c>
      <c r="E403" s="261" t="s">
        <v>8494</v>
      </c>
      <c r="F403" s="261">
        <v>1016.78245361647</v>
      </c>
    </row>
    <row r="404" spans="2:6">
      <c r="B404" s="267">
        <v>46296</v>
      </c>
      <c r="C404" s="261" t="s">
        <v>11644</v>
      </c>
      <c r="D404" s="261" t="s">
        <v>9995</v>
      </c>
      <c r="E404" s="261" t="s">
        <v>8494</v>
      </c>
      <c r="F404" s="261">
        <v>787.52456098915354</v>
      </c>
    </row>
    <row r="405" spans="2:6">
      <c r="B405" s="267">
        <v>46296</v>
      </c>
      <c r="C405" s="261" t="s">
        <v>11644</v>
      </c>
      <c r="D405" s="261" t="s">
        <v>9995</v>
      </c>
      <c r="E405" s="261" t="s">
        <v>8494</v>
      </c>
      <c r="F405" s="261">
        <v>982.81312736563268</v>
      </c>
    </row>
    <row r="406" spans="2:6">
      <c r="B406" s="267">
        <v>46296</v>
      </c>
      <c r="C406" s="261" t="s">
        <v>11644</v>
      </c>
      <c r="D406" s="261" t="s">
        <v>9995</v>
      </c>
      <c r="E406" s="261" t="s">
        <v>8494</v>
      </c>
      <c r="F406" s="261">
        <v>1256.0681377066981</v>
      </c>
    </row>
    <row r="407" spans="2:6">
      <c r="B407" s="267">
        <v>46296</v>
      </c>
      <c r="C407" s="261" t="s">
        <v>11644</v>
      </c>
      <c r="D407" s="261" t="s">
        <v>9995</v>
      </c>
      <c r="E407" s="261" t="s">
        <v>8494</v>
      </c>
      <c r="F407" s="261">
        <v>699.163039944091</v>
      </c>
    </row>
    <row r="408" spans="2:6">
      <c r="B408" s="267">
        <v>46296</v>
      </c>
      <c r="C408" s="261" t="s">
        <v>11644</v>
      </c>
      <c r="D408" s="261" t="s">
        <v>9995</v>
      </c>
      <c r="E408" s="261" t="s">
        <v>8494</v>
      </c>
      <c r="F408" s="261">
        <v>1084.709923489776</v>
      </c>
    </row>
    <row r="409" spans="2:6">
      <c r="B409" s="267">
        <v>46296</v>
      </c>
      <c r="C409" s="261" t="s">
        <v>11644</v>
      </c>
      <c r="D409" s="261" t="s">
        <v>9995</v>
      </c>
      <c r="E409" s="261" t="s">
        <v>8494</v>
      </c>
      <c r="F409" s="261">
        <v>779.06950237025558</v>
      </c>
    </row>
    <row r="410" spans="2:6">
      <c r="B410" s="267">
        <v>46296</v>
      </c>
      <c r="C410" s="261" t="s">
        <v>11644</v>
      </c>
      <c r="D410" s="261" t="s">
        <v>9995</v>
      </c>
      <c r="E410" s="261" t="s">
        <v>8494</v>
      </c>
      <c r="F410" s="261">
        <v>1691.696835190844</v>
      </c>
    </row>
    <row r="411" spans="2:6">
      <c r="B411" s="267">
        <v>46297</v>
      </c>
      <c r="C411" s="261" t="s">
        <v>11644</v>
      </c>
      <c r="D411" s="261" t="s">
        <v>9995</v>
      </c>
      <c r="E411" s="261" t="s">
        <v>8494</v>
      </c>
      <c r="F411" s="261">
        <v>1353.9370308842631</v>
      </c>
    </row>
    <row r="412" spans="2:6">
      <c r="B412" s="267">
        <v>46296</v>
      </c>
      <c r="C412" s="261" t="s">
        <v>11713</v>
      </c>
      <c r="D412" s="261" t="s">
        <v>9995</v>
      </c>
      <c r="E412" s="261" t="s">
        <v>8499</v>
      </c>
      <c r="F412" s="261">
        <v>165.15048999059951</v>
      </c>
    </row>
    <row r="413" spans="2:6">
      <c r="B413" s="267">
        <v>46296</v>
      </c>
      <c r="C413" s="261" t="s">
        <v>11713</v>
      </c>
      <c r="D413" s="261" t="s">
        <v>9995</v>
      </c>
      <c r="E413" s="261" t="s">
        <v>8499</v>
      </c>
      <c r="F413" s="261">
        <v>382.63858815253479</v>
      </c>
    </row>
    <row r="414" spans="2:6">
      <c r="B414" s="267">
        <v>46296</v>
      </c>
      <c r="C414" s="261" t="s">
        <v>11708</v>
      </c>
      <c r="D414" s="261" t="s">
        <v>9995</v>
      </c>
      <c r="E414" s="261" t="s">
        <v>8499</v>
      </c>
      <c r="F414" s="261">
        <v>2989.584957143059</v>
      </c>
    </row>
    <row r="415" spans="2:6">
      <c r="B415" s="267">
        <v>46296</v>
      </c>
      <c r="C415" s="261" t="s">
        <v>11713</v>
      </c>
      <c r="D415" s="261" t="s">
        <v>9995</v>
      </c>
      <c r="E415" s="261" t="s">
        <v>8499</v>
      </c>
      <c r="F415" s="261">
        <v>3342.0934775086639</v>
      </c>
    </row>
    <row r="416" spans="2:6">
      <c r="B416" s="267">
        <v>46296</v>
      </c>
      <c r="C416" s="261" t="s">
        <v>11893</v>
      </c>
      <c r="D416" s="261" t="s">
        <v>9995</v>
      </c>
      <c r="E416" s="261" t="s">
        <v>8499</v>
      </c>
      <c r="F416" s="261">
        <v>3248.1446227276028</v>
      </c>
    </row>
    <row r="417" spans="2:6">
      <c r="B417" s="267">
        <v>46296</v>
      </c>
      <c r="C417" s="261" t="s">
        <v>7654</v>
      </c>
      <c r="D417" s="261" t="s">
        <v>9995</v>
      </c>
      <c r="E417" s="261" t="s">
        <v>8497</v>
      </c>
      <c r="F417" s="261">
        <v>562.75359189245626</v>
      </c>
    </row>
    <row r="418" spans="2:6">
      <c r="B418" s="267">
        <v>46296</v>
      </c>
      <c r="C418" s="261" t="s">
        <v>7654</v>
      </c>
      <c r="D418" s="261" t="s">
        <v>9995</v>
      </c>
      <c r="E418" s="261" t="s">
        <v>8497</v>
      </c>
      <c r="F418" s="261">
        <v>1638.896803424461</v>
      </c>
    </row>
    <row r="419" spans="2:6">
      <c r="B419" s="267">
        <v>46296</v>
      </c>
      <c r="C419" s="261" t="s">
        <v>7654</v>
      </c>
      <c r="D419" s="261" t="s">
        <v>9995</v>
      </c>
      <c r="E419" s="261" t="s">
        <v>8497</v>
      </c>
      <c r="F419" s="261">
        <v>716.49686019262299</v>
      </c>
    </row>
    <row r="420" spans="2:6">
      <c r="B420" s="267">
        <v>46296</v>
      </c>
      <c r="C420" s="261" t="s">
        <v>7654</v>
      </c>
      <c r="D420" s="261" t="s">
        <v>9995</v>
      </c>
      <c r="E420" s="261" t="s">
        <v>8497</v>
      </c>
      <c r="F420" s="261">
        <v>457.68095213791821</v>
      </c>
    </row>
    <row r="421" spans="2:6">
      <c r="B421" s="267">
        <v>46296</v>
      </c>
      <c r="C421" s="261" t="s">
        <v>7654</v>
      </c>
      <c r="D421" s="261" t="s">
        <v>9995</v>
      </c>
      <c r="E421" s="261" t="s">
        <v>8497</v>
      </c>
      <c r="F421" s="261">
        <v>532.1060939419549</v>
      </c>
    </row>
    <row r="422" spans="2:6">
      <c r="B422" s="267">
        <v>46296</v>
      </c>
      <c r="C422" s="261" t="s">
        <v>7654</v>
      </c>
      <c r="D422" s="261" t="s">
        <v>9995</v>
      </c>
      <c r="E422" s="261" t="s">
        <v>8497</v>
      </c>
      <c r="F422" s="261">
        <v>625.7351833449211</v>
      </c>
    </row>
    <row r="423" spans="2:6">
      <c r="B423" s="267">
        <v>46297</v>
      </c>
      <c r="C423" s="261" t="s">
        <v>11901</v>
      </c>
      <c r="D423" s="261" t="s">
        <v>9995</v>
      </c>
      <c r="E423" s="261" t="s">
        <v>8494</v>
      </c>
      <c r="F423" s="261">
        <v>520.96276314067654</v>
      </c>
    </row>
    <row r="424" spans="2:6">
      <c r="B424" s="267">
        <v>46297</v>
      </c>
      <c r="C424" s="261" t="s">
        <v>11679</v>
      </c>
      <c r="D424" s="261" t="s">
        <v>9995</v>
      </c>
      <c r="E424" s="261" t="s">
        <v>8498</v>
      </c>
      <c r="F424" s="261">
        <v>133.23362399503819</v>
      </c>
    </row>
    <row r="425" spans="2:6">
      <c r="B425" s="267">
        <v>46297</v>
      </c>
      <c r="C425" s="261" t="s">
        <v>11902</v>
      </c>
      <c r="D425" s="261" t="s">
        <v>9995</v>
      </c>
      <c r="E425" s="261" t="s">
        <v>8492</v>
      </c>
      <c r="F425" s="261">
        <v>1077.0946968186181</v>
      </c>
    </row>
    <row r="426" spans="2:6">
      <c r="B426" s="267">
        <v>46297</v>
      </c>
      <c r="C426" s="261" t="s">
        <v>11649</v>
      </c>
      <c r="D426" s="261" t="s">
        <v>9995</v>
      </c>
      <c r="E426" s="261" t="s">
        <v>8497</v>
      </c>
      <c r="F426" s="261">
        <v>226.20205874671231</v>
      </c>
    </row>
    <row r="427" spans="2:6">
      <c r="B427" s="267">
        <v>46297</v>
      </c>
      <c r="C427" s="261" t="s">
        <v>11903</v>
      </c>
      <c r="D427" s="261" t="s">
        <v>9995</v>
      </c>
      <c r="E427" s="261" t="s">
        <v>8497</v>
      </c>
      <c r="F427" s="261">
        <v>220.48419396346429</v>
      </c>
    </row>
    <row r="428" spans="2:6">
      <c r="B428" s="267">
        <v>46297</v>
      </c>
      <c r="C428" s="261" t="s">
        <v>11904</v>
      </c>
      <c r="D428" s="261" t="s">
        <v>9995</v>
      </c>
      <c r="E428" s="261" t="s">
        <v>8496</v>
      </c>
      <c r="F428" s="261">
        <v>742.77928047208115</v>
      </c>
    </row>
    <row r="429" spans="2:6">
      <c r="B429" s="267">
        <v>46297</v>
      </c>
      <c r="C429" s="261" t="s">
        <v>11905</v>
      </c>
      <c r="D429" s="261" t="s">
        <v>9995</v>
      </c>
      <c r="E429" s="261" t="s">
        <v>8496</v>
      </c>
      <c r="F429" s="261">
        <v>3771.4959081308921</v>
      </c>
    </row>
    <row r="430" spans="2:6">
      <c r="B430" s="267">
        <v>46297</v>
      </c>
      <c r="C430" s="261" t="s">
        <v>11665</v>
      </c>
      <c r="D430" s="261" t="s">
        <v>9995</v>
      </c>
      <c r="E430" s="261" t="s">
        <v>8494</v>
      </c>
      <c r="F430" s="261">
        <v>2458.2543224299952</v>
      </c>
    </row>
    <row r="431" spans="2:6">
      <c r="B431" s="267">
        <v>46297</v>
      </c>
      <c r="C431" s="261" t="s">
        <v>11679</v>
      </c>
      <c r="D431" s="261" t="s">
        <v>9995</v>
      </c>
      <c r="E431" s="261" t="s">
        <v>8498</v>
      </c>
      <c r="F431" s="261">
        <v>148.57476390906959</v>
      </c>
    </row>
    <row r="432" spans="2:6">
      <c r="B432" s="267">
        <v>46297</v>
      </c>
      <c r="C432" s="261" t="s">
        <v>11679</v>
      </c>
      <c r="D432" s="261" t="s">
        <v>9995</v>
      </c>
      <c r="E432" s="261" t="s">
        <v>8498</v>
      </c>
      <c r="F432" s="261">
        <v>128.4603582341224</v>
      </c>
    </row>
    <row r="433" spans="2:6">
      <c r="B433" s="267">
        <v>46297</v>
      </c>
      <c r="C433" s="261" t="s">
        <v>11679</v>
      </c>
      <c r="D433" s="261" t="s">
        <v>9995</v>
      </c>
      <c r="E433" s="261" t="s">
        <v>8498</v>
      </c>
      <c r="F433" s="261">
        <v>97.939432376646437</v>
      </c>
    </row>
    <row r="434" spans="2:6">
      <c r="B434" s="267">
        <v>46297</v>
      </c>
      <c r="C434" s="261" t="s">
        <v>11679</v>
      </c>
      <c r="D434" s="261" t="s">
        <v>9995</v>
      </c>
      <c r="E434" s="261" t="s">
        <v>8498</v>
      </c>
      <c r="F434" s="261">
        <v>92.427186298416927</v>
      </c>
    </row>
    <row r="435" spans="2:6">
      <c r="B435" s="267">
        <v>46297</v>
      </c>
      <c r="C435" s="261" t="s">
        <v>11679</v>
      </c>
      <c r="D435" s="261" t="s">
        <v>9995</v>
      </c>
      <c r="E435" s="261" t="s">
        <v>8498</v>
      </c>
      <c r="F435" s="261">
        <v>1126.669903727015</v>
      </c>
    </row>
    <row r="436" spans="2:6">
      <c r="B436" s="267">
        <v>46297</v>
      </c>
      <c r="C436" s="261" t="s">
        <v>11679</v>
      </c>
      <c r="D436" s="261" t="s">
        <v>9995</v>
      </c>
      <c r="E436" s="261" t="s">
        <v>8498</v>
      </c>
      <c r="F436" s="261">
        <v>2058.5155538291442</v>
      </c>
    </row>
    <row r="437" spans="2:6">
      <c r="B437" s="267">
        <v>46297</v>
      </c>
      <c r="C437" s="261" t="s">
        <v>11679</v>
      </c>
      <c r="D437" s="261" t="s">
        <v>9995</v>
      </c>
      <c r="E437" s="261" t="s">
        <v>8498</v>
      </c>
      <c r="F437" s="261">
        <v>963.76891276426613</v>
      </c>
    </row>
    <row r="438" spans="2:6">
      <c r="B438" s="267">
        <v>46297</v>
      </c>
      <c r="C438" s="261" t="s">
        <v>11902</v>
      </c>
      <c r="D438" s="261" t="s">
        <v>9995</v>
      </c>
      <c r="E438" s="261" t="s">
        <v>8492</v>
      </c>
      <c r="F438" s="261">
        <v>1071.477812986006</v>
      </c>
    </row>
    <row r="439" spans="2:6">
      <c r="B439" s="267">
        <v>46297</v>
      </c>
      <c r="C439" s="261" t="s">
        <v>11902</v>
      </c>
      <c r="D439" s="261" t="s">
        <v>9995</v>
      </c>
      <c r="E439" s="261" t="s">
        <v>8492</v>
      </c>
      <c r="F439" s="261">
        <v>417.72659362989361</v>
      </c>
    </row>
    <row r="440" spans="2:6">
      <c r="B440" s="267">
        <v>46297</v>
      </c>
      <c r="C440" s="261" t="s">
        <v>11902</v>
      </c>
      <c r="D440" s="261" t="s">
        <v>9995</v>
      </c>
      <c r="E440" s="261" t="s">
        <v>8492</v>
      </c>
      <c r="F440" s="261">
        <v>389.24996347422712</v>
      </c>
    </row>
    <row r="441" spans="2:6">
      <c r="B441" s="267">
        <v>46297</v>
      </c>
      <c r="C441" s="261" t="s">
        <v>11902</v>
      </c>
      <c r="D441" s="261" t="s">
        <v>9995</v>
      </c>
      <c r="E441" s="261" t="s">
        <v>8492</v>
      </c>
      <c r="F441" s="261">
        <v>319.47941084799822</v>
      </c>
    </row>
    <row r="442" spans="2:6">
      <c r="B442" s="267">
        <v>46297</v>
      </c>
      <c r="C442" s="261" t="s">
        <v>11906</v>
      </c>
      <c r="D442" s="261" t="s">
        <v>9995</v>
      </c>
      <c r="E442" s="261" t="s">
        <v>8492</v>
      </c>
      <c r="F442" s="261">
        <v>404.83767162775621</v>
      </c>
    </row>
    <row r="443" spans="2:6">
      <c r="B443" s="267">
        <v>46297</v>
      </c>
      <c r="C443" s="261" t="s">
        <v>11906</v>
      </c>
      <c r="D443" s="261" t="s">
        <v>9995</v>
      </c>
      <c r="E443" s="261" t="s">
        <v>8492</v>
      </c>
      <c r="F443" s="261">
        <v>273.97215430131109</v>
      </c>
    </row>
    <row r="444" spans="2:6">
      <c r="B444" s="267">
        <v>46297</v>
      </c>
      <c r="C444" s="261" t="s">
        <v>11886</v>
      </c>
      <c r="D444" s="261" t="s">
        <v>9995</v>
      </c>
      <c r="E444" s="261" t="s">
        <v>8599</v>
      </c>
      <c r="F444" s="261">
        <v>4020.7799450839079</v>
      </c>
    </row>
    <row r="445" spans="2:6">
      <c r="B445" s="267">
        <v>46297</v>
      </c>
      <c r="C445" s="261" t="s">
        <v>11906</v>
      </c>
      <c r="D445" s="261" t="s">
        <v>9995</v>
      </c>
      <c r="E445" s="261" t="s">
        <v>8492</v>
      </c>
      <c r="F445" s="261">
        <v>43.697291095042601</v>
      </c>
    </row>
    <row r="446" spans="2:6">
      <c r="B446" s="267">
        <v>46297</v>
      </c>
      <c r="C446" s="261" t="s">
        <v>11906</v>
      </c>
      <c r="D446" s="261" t="s">
        <v>9995</v>
      </c>
      <c r="E446" s="261" t="s">
        <v>8492</v>
      </c>
      <c r="F446" s="261">
        <v>1552.2944079772569</v>
      </c>
    </row>
    <row r="447" spans="2:6">
      <c r="B447" s="267">
        <v>46297</v>
      </c>
      <c r="C447" s="261" t="s">
        <v>11672</v>
      </c>
      <c r="D447" s="261" t="s">
        <v>9995</v>
      </c>
      <c r="E447" s="261" t="s">
        <v>8498</v>
      </c>
      <c r="F447" s="261">
        <v>371.01486326404847</v>
      </c>
    </row>
    <row r="448" spans="2:6">
      <c r="B448" s="267">
        <v>46297</v>
      </c>
      <c r="C448" s="261" t="s">
        <v>11649</v>
      </c>
      <c r="D448" s="261" t="s">
        <v>9995</v>
      </c>
      <c r="E448" s="261" t="s">
        <v>8497</v>
      </c>
      <c r="F448" s="261">
        <v>963.47605414281134</v>
      </c>
    </row>
    <row r="449" spans="2:6">
      <c r="B449" s="267">
        <v>46297</v>
      </c>
      <c r="C449" s="261" t="s">
        <v>11668</v>
      </c>
      <c r="D449" s="261" t="s">
        <v>9995</v>
      </c>
      <c r="E449" s="261" t="s">
        <v>8494</v>
      </c>
      <c r="F449" s="261">
        <v>388.1787861752382</v>
      </c>
    </row>
    <row r="450" spans="2:6">
      <c r="B450" s="267">
        <v>46297</v>
      </c>
      <c r="C450" s="261" t="s">
        <v>11907</v>
      </c>
      <c r="D450" s="261" t="s">
        <v>9995</v>
      </c>
      <c r="E450" s="261" t="s">
        <v>8494</v>
      </c>
      <c r="F450" s="261">
        <v>67.250562481582165</v>
      </c>
    </row>
    <row r="451" spans="2:6">
      <c r="B451" s="267">
        <v>46297</v>
      </c>
      <c r="C451" s="261" t="s">
        <v>11907</v>
      </c>
      <c r="D451" s="261" t="s">
        <v>9995</v>
      </c>
      <c r="E451" s="261" t="s">
        <v>8494</v>
      </c>
      <c r="F451" s="261">
        <v>95.494074635440484</v>
      </c>
    </row>
    <row r="452" spans="2:6">
      <c r="B452" s="267">
        <v>46297</v>
      </c>
      <c r="C452" s="261" t="s">
        <v>11901</v>
      </c>
      <c r="D452" s="261" t="s">
        <v>9995</v>
      </c>
      <c r="E452" s="261" t="s">
        <v>8494</v>
      </c>
      <c r="F452" s="261">
        <v>1559.457631010795</v>
      </c>
    </row>
    <row r="453" spans="2:6">
      <c r="B453" s="267">
        <v>46297</v>
      </c>
      <c r="C453" s="261" t="s">
        <v>11901</v>
      </c>
      <c r="D453" s="261" t="s">
        <v>9995</v>
      </c>
      <c r="E453" s="261" t="s">
        <v>8494</v>
      </c>
      <c r="F453" s="261">
        <v>1727.0028409619119</v>
      </c>
    </row>
    <row r="454" spans="2:6">
      <c r="B454" s="267">
        <v>46297</v>
      </c>
      <c r="C454" s="261" t="s">
        <v>11908</v>
      </c>
      <c r="D454" s="261" t="s">
        <v>9995</v>
      </c>
      <c r="E454" s="261" t="s">
        <v>8492</v>
      </c>
      <c r="F454" s="261">
        <v>348.40375368809327</v>
      </c>
    </row>
    <row r="455" spans="2:6">
      <c r="B455" s="267">
        <v>46297</v>
      </c>
      <c r="C455" s="261" t="s">
        <v>11908</v>
      </c>
      <c r="D455" s="261" t="s">
        <v>9995</v>
      </c>
      <c r="E455" s="261" t="s">
        <v>8492</v>
      </c>
      <c r="F455" s="261">
        <v>339.15867630625138</v>
      </c>
    </row>
    <row r="456" spans="2:6">
      <c r="B456" s="267">
        <v>46297</v>
      </c>
      <c r="C456" s="261" t="s">
        <v>11908</v>
      </c>
      <c r="D456" s="261" t="s">
        <v>9995</v>
      </c>
      <c r="E456" s="261" t="s">
        <v>8492</v>
      </c>
      <c r="F456" s="261">
        <v>344.88485701894388</v>
      </c>
    </row>
    <row r="457" spans="2:6">
      <c r="B457" s="267">
        <v>46297</v>
      </c>
      <c r="C457" s="261" t="s">
        <v>11908</v>
      </c>
      <c r="D457" s="261" t="s">
        <v>9995</v>
      </c>
      <c r="E457" s="261" t="s">
        <v>8492</v>
      </c>
      <c r="F457" s="261">
        <v>1475.145254995293</v>
      </c>
    </row>
    <row r="458" spans="2:6">
      <c r="B458" s="267">
        <v>46297</v>
      </c>
      <c r="C458" s="261" t="s">
        <v>11908</v>
      </c>
      <c r="D458" s="261" t="s">
        <v>9995</v>
      </c>
      <c r="E458" s="261" t="s">
        <v>8492</v>
      </c>
      <c r="F458" s="261">
        <v>404.99864374725462</v>
      </c>
    </row>
    <row r="459" spans="2:6">
      <c r="B459" s="267">
        <v>46297</v>
      </c>
      <c r="C459" s="261" t="s">
        <v>11906</v>
      </c>
      <c r="D459" s="261" t="s">
        <v>9995</v>
      </c>
      <c r="E459" s="261" t="s">
        <v>8492</v>
      </c>
      <c r="F459" s="261">
        <v>1252.2326872576959</v>
      </c>
    </row>
    <row r="460" spans="2:6">
      <c r="B460" s="267">
        <v>46297</v>
      </c>
      <c r="C460" s="261" t="s">
        <v>11906</v>
      </c>
      <c r="D460" s="261" t="s">
        <v>9995</v>
      </c>
      <c r="E460" s="261" t="s">
        <v>8492</v>
      </c>
      <c r="F460" s="261">
        <v>1141.0323952997569</v>
      </c>
    </row>
    <row r="461" spans="2:6">
      <c r="B461" s="267">
        <v>46297</v>
      </c>
      <c r="C461" s="261" t="s">
        <v>11909</v>
      </c>
      <c r="D461" s="261" t="s">
        <v>9995</v>
      </c>
      <c r="E461" s="261" t="s">
        <v>8494</v>
      </c>
      <c r="F461" s="261">
        <v>2494.6324345336252</v>
      </c>
    </row>
    <row r="462" spans="2:6">
      <c r="B462" s="267">
        <v>46297</v>
      </c>
      <c r="C462" s="261" t="s">
        <v>11697</v>
      </c>
      <c r="D462" s="261" t="s">
        <v>9995</v>
      </c>
      <c r="E462" s="261" t="s">
        <v>8499</v>
      </c>
      <c r="F462" s="261">
        <v>2212.066042687627</v>
      </c>
    </row>
    <row r="463" spans="2:6">
      <c r="B463" s="267">
        <v>46297</v>
      </c>
      <c r="C463" s="261" t="s">
        <v>7210</v>
      </c>
      <c r="D463" s="261" t="s">
        <v>9995</v>
      </c>
      <c r="E463" s="261" t="s">
        <v>8492</v>
      </c>
      <c r="F463" s="261">
        <v>455.69653603434563</v>
      </c>
    </row>
    <row r="464" spans="2:6">
      <c r="B464" s="267">
        <v>46297</v>
      </c>
      <c r="C464" s="261" t="s">
        <v>7210</v>
      </c>
      <c r="D464" s="261" t="s">
        <v>9995</v>
      </c>
      <c r="E464" s="261" t="s">
        <v>8492</v>
      </c>
      <c r="F464" s="261">
        <v>381.75437743599468</v>
      </c>
    </row>
    <row r="465" spans="2:6">
      <c r="B465" s="267">
        <v>46297</v>
      </c>
      <c r="C465" s="261" t="s">
        <v>11909</v>
      </c>
      <c r="D465" s="261" t="s">
        <v>9995</v>
      </c>
      <c r="E465" s="261" t="s">
        <v>8494</v>
      </c>
      <c r="F465" s="261">
        <v>321.42167008644901</v>
      </c>
    </row>
    <row r="466" spans="2:6">
      <c r="B466" s="267">
        <v>46297</v>
      </c>
      <c r="C466" s="261" t="s">
        <v>11909</v>
      </c>
      <c r="D466" s="261" t="s">
        <v>9995</v>
      </c>
      <c r="E466" s="261" t="s">
        <v>8494</v>
      </c>
      <c r="F466" s="261">
        <v>1060.108930189308</v>
      </c>
    </row>
    <row r="467" spans="2:6">
      <c r="B467" s="267">
        <v>46297</v>
      </c>
      <c r="C467" s="261" t="s">
        <v>7656</v>
      </c>
      <c r="D467" s="261" t="s">
        <v>9995</v>
      </c>
      <c r="E467" s="261" t="s">
        <v>8496</v>
      </c>
      <c r="F467" s="261">
        <v>396.16831363691023</v>
      </c>
    </row>
    <row r="468" spans="2:6">
      <c r="B468" s="267">
        <v>46297</v>
      </c>
      <c r="C468" s="261" t="s">
        <v>11910</v>
      </c>
      <c r="D468" s="261" t="s">
        <v>9995</v>
      </c>
      <c r="E468" s="261" t="s">
        <v>8496</v>
      </c>
      <c r="F468" s="261">
        <v>434.99967034021392</v>
      </c>
    </row>
    <row r="469" spans="2:6">
      <c r="B469" s="267">
        <v>46297</v>
      </c>
      <c r="C469" s="261" t="s">
        <v>11697</v>
      </c>
      <c r="D469" s="261" t="s">
        <v>9995</v>
      </c>
      <c r="E469" s="261" t="s">
        <v>8498</v>
      </c>
      <c r="F469" s="261">
        <v>2558.944229796994</v>
      </c>
    </row>
    <row r="470" spans="2:6">
      <c r="B470" s="267">
        <v>46297</v>
      </c>
      <c r="C470" s="261" t="s">
        <v>11909</v>
      </c>
      <c r="D470" s="261" t="s">
        <v>9995</v>
      </c>
      <c r="E470" s="261" t="s">
        <v>8494</v>
      </c>
      <c r="F470" s="261">
        <v>167.51594233617649</v>
      </c>
    </row>
    <row r="471" spans="2:6">
      <c r="B471" s="267">
        <v>46297</v>
      </c>
      <c r="C471" s="261" t="s">
        <v>11909</v>
      </c>
      <c r="D471" s="261" t="s">
        <v>9995</v>
      </c>
      <c r="E471" s="261" t="s">
        <v>8494</v>
      </c>
      <c r="F471" s="261">
        <v>72.311668451875448</v>
      </c>
    </row>
    <row r="472" spans="2:6">
      <c r="B472" s="267">
        <v>46297</v>
      </c>
      <c r="C472" s="261" t="s">
        <v>11909</v>
      </c>
      <c r="D472" s="261" t="s">
        <v>9995</v>
      </c>
      <c r="E472" s="261" t="s">
        <v>8494</v>
      </c>
      <c r="F472" s="261">
        <v>173.729958147509</v>
      </c>
    </row>
    <row r="473" spans="2:6">
      <c r="B473" s="267">
        <v>46297</v>
      </c>
      <c r="C473" s="261" t="s">
        <v>11909</v>
      </c>
      <c r="D473" s="261" t="s">
        <v>9995</v>
      </c>
      <c r="E473" s="261" t="s">
        <v>8494</v>
      </c>
      <c r="F473" s="261">
        <v>147.0581205054186</v>
      </c>
    </row>
    <row r="474" spans="2:6">
      <c r="B474" s="267">
        <v>46297</v>
      </c>
      <c r="C474" s="261" t="s">
        <v>11909</v>
      </c>
      <c r="D474" s="261" t="s">
        <v>9995</v>
      </c>
      <c r="E474" s="261" t="s">
        <v>8494</v>
      </c>
      <c r="F474" s="261">
        <v>729.33372812969355</v>
      </c>
    </row>
    <row r="475" spans="2:6">
      <c r="B475" s="267">
        <v>46297</v>
      </c>
      <c r="C475" s="261" t="s">
        <v>11909</v>
      </c>
      <c r="D475" s="261" t="s">
        <v>9995</v>
      </c>
      <c r="E475" s="261" t="s">
        <v>8494</v>
      </c>
      <c r="F475" s="261">
        <v>759.11266896589041</v>
      </c>
    </row>
    <row r="476" spans="2:6">
      <c r="B476" s="267">
        <v>46297</v>
      </c>
      <c r="C476" s="261" t="s">
        <v>11909</v>
      </c>
      <c r="D476" s="261" t="s">
        <v>9995</v>
      </c>
      <c r="E476" s="261" t="s">
        <v>8494</v>
      </c>
      <c r="F476" s="261">
        <v>128.64360656100331</v>
      </c>
    </row>
    <row r="477" spans="2:6">
      <c r="B477" s="267">
        <v>46297</v>
      </c>
      <c r="C477" s="261" t="s">
        <v>11909</v>
      </c>
      <c r="D477" s="261" t="s">
        <v>9995</v>
      </c>
      <c r="E477" s="261" t="s">
        <v>8494</v>
      </c>
      <c r="F477" s="261">
        <v>125.7238159761764</v>
      </c>
    </row>
    <row r="478" spans="2:6">
      <c r="B478" s="267">
        <v>46297</v>
      </c>
      <c r="C478" s="261" t="s">
        <v>11697</v>
      </c>
      <c r="D478" s="261" t="s">
        <v>9995</v>
      </c>
      <c r="E478" s="261" t="s">
        <v>8497</v>
      </c>
      <c r="F478" s="261">
        <v>1909.754588337441</v>
      </c>
    </row>
    <row r="479" spans="2:6">
      <c r="B479" s="267">
        <v>46297</v>
      </c>
      <c r="C479" s="261" t="s">
        <v>11911</v>
      </c>
      <c r="D479" s="261" t="s">
        <v>9995</v>
      </c>
      <c r="E479" s="261" t="s">
        <v>8494</v>
      </c>
      <c r="F479" s="261">
        <v>1101.9062812043269</v>
      </c>
    </row>
    <row r="480" spans="2:6">
      <c r="B480" s="267">
        <v>46297</v>
      </c>
      <c r="C480" s="261" t="s">
        <v>11911</v>
      </c>
      <c r="D480" s="261" t="s">
        <v>9995</v>
      </c>
      <c r="E480" s="261" t="s">
        <v>8494</v>
      </c>
      <c r="F480" s="261">
        <v>1044.879498354494</v>
      </c>
    </row>
    <row r="481" spans="2:6">
      <c r="B481" s="267">
        <v>46297</v>
      </c>
      <c r="C481" s="261" t="s">
        <v>11912</v>
      </c>
      <c r="D481" s="261" t="s">
        <v>9995</v>
      </c>
      <c r="E481" s="261" t="s">
        <v>8494</v>
      </c>
      <c r="F481" s="261">
        <v>777.38258156314987</v>
      </c>
    </row>
    <row r="482" spans="2:6">
      <c r="B482" s="267">
        <v>46297</v>
      </c>
      <c r="C482" s="261" t="s">
        <v>11909</v>
      </c>
      <c r="D482" s="261" t="s">
        <v>9995</v>
      </c>
      <c r="E482" s="261" t="s">
        <v>8494</v>
      </c>
      <c r="F482" s="261">
        <v>238.51445318199691</v>
      </c>
    </row>
    <row r="483" spans="2:6">
      <c r="B483" s="267">
        <v>46297</v>
      </c>
      <c r="C483" s="261" t="s">
        <v>11911</v>
      </c>
      <c r="D483" s="261" t="s">
        <v>9995</v>
      </c>
      <c r="E483" s="261" t="s">
        <v>8494</v>
      </c>
      <c r="F483" s="261">
        <v>1994.1643050023699</v>
      </c>
    </row>
    <row r="484" spans="2:6">
      <c r="B484" s="267">
        <v>46297</v>
      </c>
      <c r="C484" s="261" t="s">
        <v>11911</v>
      </c>
      <c r="D484" s="261" t="s">
        <v>9995</v>
      </c>
      <c r="E484" s="261" t="s">
        <v>8494</v>
      </c>
      <c r="F484" s="261">
        <v>2714.7823059157049</v>
      </c>
    </row>
    <row r="485" spans="2:6">
      <c r="B485" s="267">
        <v>46297</v>
      </c>
      <c r="C485" s="261" t="s">
        <v>11909</v>
      </c>
      <c r="D485" s="261" t="s">
        <v>9995</v>
      </c>
      <c r="E485" s="261" t="s">
        <v>8494</v>
      </c>
      <c r="F485" s="261">
        <v>733.83713998331223</v>
      </c>
    </row>
    <row r="486" spans="2:6">
      <c r="B486" s="267">
        <v>46297</v>
      </c>
      <c r="C486" s="261" t="s">
        <v>11909</v>
      </c>
      <c r="D486" s="261" t="s">
        <v>9995</v>
      </c>
      <c r="E486" s="261" t="s">
        <v>8494</v>
      </c>
      <c r="F486" s="261">
        <v>5302.2660429663956</v>
      </c>
    </row>
    <row r="487" spans="2:6">
      <c r="B487" s="267">
        <v>46297</v>
      </c>
      <c r="C487" s="261" t="s">
        <v>11909</v>
      </c>
      <c r="D487" s="261" t="s">
        <v>9995</v>
      </c>
      <c r="E487" s="261" t="s">
        <v>8494</v>
      </c>
      <c r="F487" s="261">
        <v>306.15928012072249</v>
      </c>
    </row>
    <row r="488" spans="2:6">
      <c r="B488" s="267">
        <v>46297</v>
      </c>
      <c r="C488" s="261" t="s">
        <v>11697</v>
      </c>
      <c r="D488" s="261" t="s">
        <v>9995</v>
      </c>
      <c r="E488" s="261" t="s">
        <v>8600</v>
      </c>
      <c r="F488" s="261">
        <v>775.32781788089778</v>
      </c>
    </row>
    <row r="489" spans="2:6">
      <c r="B489" s="267">
        <v>46297</v>
      </c>
      <c r="C489" s="261" t="s">
        <v>11697</v>
      </c>
      <c r="D489" s="261" t="s">
        <v>9995</v>
      </c>
      <c r="E489" s="261" t="s">
        <v>8600</v>
      </c>
      <c r="F489" s="261">
        <v>604.60989772051107</v>
      </c>
    </row>
    <row r="490" spans="2:6">
      <c r="B490" s="267">
        <v>46290</v>
      </c>
      <c r="C490" s="261" t="s">
        <v>11672</v>
      </c>
      <c r="D490" s="261" t="s">
        <v>9995</v>
      </c>
      <c r="E490" s="261"/>
      <c r="F490" s="261">
        <v>240.73969984799621</v>
      </c>
    </row>
    <row r="491" spans="2:6">
      <c r="B491" s="267">
        <v>46290</v>
      </c>
      <c r="C491" s="261" t="s">
        <v>11672</v>
      </c>
      <c r="D491" s="261" t="s">
        <v>9995</v>
      </c>
      <c r="E491" s="261"/>
      <c r="F491" s="261">
        <v>85.317947398871183</v>
      </c>
    </row>
    <row r="492" spans="2:6">
      <c r="B492" s="267">
        <v>46290</v>
      </c>
      <c r="C492" s="261" t="s">
        <v>11672</v>
      </c>
      <c r="D492" s="261" t="s">
        <v>9995</v>
      </c>
      <c r="E492" s="261"/>
      <c r="F492" s="261">
        <v>134.1554758194834</v>
      </c>
    </row>
    <row r="493" spans="2:6">
      <c r="B493" s="267">
        <v>46290</v>
      </c>
      <c r="C493" s="261" t="s">
        <v>11672</v>
      </c>
      <c r="D493" s="261" t="s">
        <v>9995</v>
      </c>
      <c r="E493" s="261"/>
      <c r="F493" s="261">
        <v>73.452956774272025</v>
      </c>
    </row>
    <row r="494" spans="2:6">
      <c r="B494" s="267">
        <v>46290</v>
      </c>
      <c r="C494" s="261" t="s">
        <v>11672</v>
      </c>
      <c r="D494" s="261" t="s">
        <v>9995</v>
      </c>
      <c r="E494" s="261"/>
      <c r="F494" s="261">
        <v>105.96674322988839</v>
      </c>
    </row>
    <row r="495" spans="2:6">
      <c r="B495" s="267">
        <v>46297</v>
      </c>
      <c r="C495" s="261" t="s">
        <v>7943</v>
      </c>
      <c r="D495" s="261" t="s">
        <v>9995</v>
      </c>
      <c r="E495" s="261" t="s">
        <v>3037</v>
      </c>
      <c r="F495" s="261">
        <v>14675.66801244457</v>
      </c>
    </row>
    <row r="496" spans="2:6">
      <c r="B496" s="267">
        <v>46297</v>
      </c>
      <c r="C496" s="261" t="s">
        <v>7943</v>
      </c>
      <c r="D496" s="261" t="s">
        <v>9995</v>
      </c>
      <c r="E496" s="261" t="s">
        <v>3037</v>
      </c>
      <c r="F496" s="261">
        <v>204.23238533071711</v>
      </c>
    </row>
    <row r="497" spans="2:6">
      <c r="B497" s="267">
        <v>46297</v>
      </c>
      <c r="C497" s="261" t="s">
        <v>7943</v>
      </c>
      <c r="D497" s="261" t="s">
        <v>9995</v>
      </c>
      <c r="E497" s="261" t="s">
        <v>3037</v>
      </c>
      <c r="F497" s="261">
        <v>7253.5857828019934</v>
      </c>
    </row>
    <row r="498" spans="2:6">
      <c r="B498" s="267">
        <v>46297</v>
      </c>
      <c r="C498" s="261" t="s">
        <v>7943</v>
      </c>
      <c r="D498" s="261" t="s">
        <v>9995</v>
      </c>
      <c r="E498" s="261" t="s">
        <v>3037</v>
      </c>
      <c r="F498" s="261">
        <v>206.1636631908477</v>
      </c>
    </row>
    <row r="499" spans="2:6">
      <c r="B499" s="267">
        <v>46297</v>
      </c>
      <c r="C499" s="261" t="s">
        <v>11669</v>
      </c>
      <c r="D499" s="261" t="s">
        <v>9995</v>
      </c>
      <c r="E499" s="261" t="s">
        <v>3041</v>
      </c>
      <c r="F499" s="261">
        <v>11600.878216423989</v>
      </c>
    </row>
    <row r="500" spans="2:6">
      <c r="B500" s="267">
        <v>46297</v>
      </c>
      <c r="C500" s="261" t="s">
        <v>11669</v>
      </c>
      <c r="D500" s="261" t="s">
        <v>9995</v>
      </c>
      <c r="E500" s="261" t="s">
        <v>3041</v>
      </c>
      <c r="F500" s="261">
        <v>4085.59795366962</v>
      </c>
    </row>
    <row r="501" spans="2:6">
      <c r="B501" s="267">
        <v>46297</v>
      </c>
      <c r="C501" s="261" t="s">
        <v>11669</v>
      </c>
      <c r="D501" s="261" t="s">
        <v>9995</v>
      </c>
      <c r="E501" s="261" t="s">
        <v>7409</v>
      </c>
      <c r="F501" s="261">
        <v>256.56282696017303</v>
      </c>
    </row>
    <row r="502" spans="2:6">
      <c r="B502" s="267">
        <v>46297</v>
      </c>
      <c r="C502" s="261" t="s">
        <v>11669</v>
      </c>
      <c r="D502" s="261" t="s">
        <v>9995</v>
      </c>
      <c r="E502" s="261" t="s">
        <v>7409</v>
      </c>
      <c r="F502" s="261">
        <v>12579.219936793859</v>
      </c>
    </row>
    <row r="503" spans="2:6">
      <c r="B503" s="267">
        <v>46297</v>
      </c>
      <c r="C503" s="261" t="s">
        <v>7943</v>
      </c>
      <c r="D503" s="261" t="s">
        <v>9995</v>
      </c>
      <c r="E503" s="261" t="s">
        <v>3045</v>
      </c>
      <c r="F503" s="261">
        <v>6730.3403737167027</v>
      </c>
    </row>
    <row r="504" spans="2:6">
      <c r="B504" s="267">
        <v>46316</v>
      </c>
      <c r="C504" s="261" t="s">
        <v>7943</v>
      </c>
      <c r="D504" s="261" t="s">
        <v>9995</v>
      </c>
      <c r="E504" s="261" t="s">
        <v>3044</v>
      </c>
      <c r="F504" s="261">
        <v>3700.3484681766708</v>
      </c>
    </row>
    <row r="505" spans="2:6">
      <c r="B505" s="267">
        <v>46316</v>
      </c>
      <c r="C505" s="261" t="s">
        <v>11913</v>
      </c>
      <c r="D505" s="261" t="s">
        <v>9995</v>
      </c>
      <c r="E505" s="261" t="s">
        <v>3044</v>
      </c>
      <c r="F505" s="261">
        <v>2511.4997980912258</v>
      </c>
    </row>
    <row r="506" spans="2:6">
      <c r="B506" s="267">
        <v>46316</v>
      </c>
      <c r="C506" s="261" t="s">
        <v>7943</v>
      </c>
      <c r="D506" s="261" t="s">
        <v>9995</v>
      </c>
      <c r="E506" s="261" t="s">
        <v>3044</v>
      </c>
      <c r="F506" s="261">
        <v>3827.0608890565909</v>
      </c>
    </row>
    <row r="507" spans="2:6">
      <c r="B507" s="267">
        <v>46317</v>
      </c>
      <c r="C507" s="261" t="s">
        <v>11913</v>
      </c>
      <c r="D507" s="261" t="s">
        <v>9995</v>
      </c>
      <c r="E507" s="261" t="s">
        <v>3044</v>
      </c>
      <c r="F507" s="261">
        <v>14219.35282346092</v>
      </c>
    </row>
    <row r="508" spans="2:6">
      <c r="B508" s="267">
        <v>46297</v>
      </c>
      <c r="C508" s="261" t="s">
        <v>11875</v>
      </c>
      <c r="D508" s="261" t="s">
        <v>9995</v>
      </c>
      <c r="E508" s="261"/>
      <c r="F508" s="261">
        <v>5125.0375701098237</v>
      </c>
    </row>
    <row r="509" spans="2:6">
      <c r="B509" s="267">
        <v>46297</v>
      </c>
      <c r="C509" s="261" t="s">
        <v>11907</v>
      </c>
      <c r="D509" s="261" t="s">
        <v>9995</v>
      </c>
      <c r="E509" s="261"/>
      <c r="F509" s="261">
        <v>2582.1948405578728</v>
      </c>
    </row>
    <row r="510" spans="2:6">
      <c r="B510" s="267">
        <v>46297</v>
      </c>
      <c r="C510" s="261" t="s">
        <v>11901</v>
      </c>
      <c r="D510" s="261" t="s">
        <v>9995</v>
      </c>
      <c r="E510" s="261"/>
      <c r="F510" s="261">
        <v>1671.122956225299</v>
      </c>
    </row>
    <row r="511" spans="2:6">
      <c r="B511" s="267">
        <v>46297</v>
      </c>
      <c r="C511" s="261" t="s">
        <v>11697</v>
      </c>
      <c r="D511" s="261" t="s">
        <v>9995</v>
      </c>
      <c r="E511" s="261"/>
      <c r="F511" s="261">
        <v>1896.8548362059521</v>
      </c>
    </row>
    <row r="512" spans="2:6">
      <c r="B512" s="267">
        <v>46297</v>
      </c>
      <c r="C512" s="261" t="s">
        <v>11697</v>
      </c>
      <c r="D512" s="261" t="s">
        <v>9995</v>
      </c>
      <c r="E512" s="261"/>
      <c r="F512" s="261">
        <v>2944.5097642631149</v>
      </c>
    </row>
    <row r="513" spans="2:6">
      <c r="B513" s="267">
        <v>46297</v>
      </c>
      <c r="C513" s="261" t="s">
        <v>11697</v>
      </c>
      <c r="D513" s="261" t="s">
        <v>9995</v>
      </c>
      <c r="E513" s="261"/>
      <c r="F513" s="261">
        <v>374.09320717863739</v>
      </c>
    </row>
    <row r="514" spans="2:6">
      <c r="B514" s="267">
        <v>46297</v>
      </c>
      <c r="C514" s="261" t="s">
        <v>11697</v>
      </c>
      <c r="D514" s="261" t="s">
        <v>9995</v>
      </c>
      <c r="E514" s="261"/>
      <c r="F514" s="261">
        <v>47.593158777150158</v>
      </c>
    </row>
    <row r="515" spans="2:6">
      <c r="B515" s="267">
        <v>46297</v>
      </c>
      <c r="C515" s="261" t="s">
        <v>11679</v>
      </c>
      <c r="D515" s="261" t="s">
        <v>9995</v>
      </c>
      <c r="E515" s="261"/>
      <c r="F515" s="261">
        <v>96.223065205093008</v>
      </c>
    </row>
    <row r="516" spans="2:6">
      <c r="B516" s="267">
        <v>46297</v>
      </c>
      <c r="C516" s="261" t="s">
        <v>11679</v>
      </c>
      <c r="D516" s="261" t="s">
        <v>9995</v>
      </c>
      <c r="E516" s="261"/>
      <c r="F516" s="261">
        <v>92.618145912769251</v>
      </c>
    </row>
    <row r="517" spans="2:6">
      <c r="B517" s="267">
        <v>46297</v>
      </c>
      <c r="C517" s="261" t="s">
        <v>11679</v>
      </c>
      <c r="D517" s="261" t="s">
        <v>9995</v>
      </c>
      <c r="E517" s="261"/>
      <c r="F517" s="261">
        <v>1748.7830491028731</v>
      </c>
    </row>
    <row r="518" spans="2:6">
      <c r="B518" s="267">
        <v>46297</v>
      </c>
      <c r="C518" s="261" t="s">
        <v>11679</v>
      </c>
      <c r="D518" s="261" t="s">
        <v>9995</v>
      </c>
      <c r="E518" s="261"/>
      <c r="F518" s="261">
        <v>2374.993801948498</v>
      </c>
    </row>
    <row r="519" spans="2:6">
      <c r="B519" s="267">
        <v>46297</v>
      </c>
      <c r="C519" s="261" t="s">
        <v>11697</v>
      </c>
      <c r="D519" s="261" t="s">
        <v>9995</v>
      </c>
      <c r="E519" s="261"/>
      <c r="F519" s="261">
        <v>3141.554032712243</v>
      </c>
    </row>
    <row r="520" spans="2:6">
      <c r="B520" s="267">
        <v>46297</v>
      </c>
      <c r="C520" s="261" t="s">
        <v>11697</v>
      </c>
      <c r="D520" s="261" t="s">
        <v>9995</v>
      </c>
      <c r="E520" s="261"/>
      <c r="F520" s="261">
        <v>5925.7949021221139</v>
      </c>
    </row>
    <row r="521" spans="2:6">
      <c r="B521" s="267">
        <v>46297</v>
      </c>
      <c r="C521" s="261" t="s">
        <v>11697</v>
      </c>
      <c r="D521" s="261" t="s">
        <v>9995</v>
      </c>
      <c r="E521" s="261"/>
      <c r="F521" s="261">
        <v>1015.027942275032</v>
      </c>
    </row>
    <row r="522" spans="2:6">
      <c r="B522" s="267">
        <v>46297</v>
      </c>
      <c r="C522" s="261" t="s">
        <v>11697</v>
      </c>
      <c r="D522" s="261" t="s">
        <v>9995</v>
      </c>
      <c r="E522" s="261"/>
      <c r="F522" s="261">
        <v>1687.907422777469</v>
      </c>
    </row>
    <row r="523" spans="2:6">
      <c r="B523" s="267">
        <v>46297</v>
      </c>
      <c r="C523" s="261" t="s">
        <v>11697</v>
      </c>
      <c r="D523" s="261" t="s">
        <v>9995</v>
      </c>
      <c r="E523" s="261"/>
      <c r="F523" s="261">
        <v>1028.53315425184</v>
      </c>
    </row>
    <row r="524" spans="2:6">
      <c r="B524" s="267">
        <v>46297</v>
      </c>
      <c r="C524" s="261" t="s">
        <v>11697</v>
      </c>
      <c r="D524" s="261" t="s">
        <v>9995</v>
      </c>
      <c r="E524" s="261"/>
      <c r="F524" s="261">
        <v>831.85481021762826</v>
      </c>
    </row>
    <row r="525" spans="2:6">
      <c r="B525" s="267">
        <v>46297</v>
      </c>
      <c r="C525" s="261" t="s">
        <v>11697</v>
      </c>
      <c r="D525" s="261" t="s">
        <v>9995</v>
      </c>
      <c r="E525" s="261"/>
      <c r="F525" s="261">
        <v>1287.8867175355549</v>
      </c>
    </row>
    <row r="526" spans="2:6">
      <c r="B526" s="267">
        <v>46297</v>
      </c>
      <c r="C526" s="261" t="s">
        <v>11909</v>
      </c>
      <c r="D526" s="261" t="s">
        <v>9995</v>
      </c>
      <c r="E526" s="261"/>
      <c r="F526" s="261">
        <v>171.95082821941469</v>
      </c>
    </row>
    <row r="527" spans="2:6">
      <c r="B527" s="267">
        <v>46297</v>
      </c>
      <c r="C527" s="261" t="s">
        <v>11909</v>
      </c>
      <c r="D527" s="261" t="s">
        <v>9995</v>
      </c>
      <c r="E527" s="261"/>
      <c r="F527" s="261">
        <v>71.243887485936284</v>
      </c>
    </row>
    <row r="528" spans="2:6">
      <c r="B528" s="267">
        <v>46297</v>
      </c>
      <c r="C528" s="261" t="s">
        <v>11909</v>
      </c>
      <c r="D528" s="261" t="s">
        <v>9995</v>
      </c>
      <c r="E528" s="261"/>
      <c r="F528" s="261">
        <v>173.79808512283489</v>
      </c>
    </row>
    <row r="529" spans="2:6">
      <c r="B529" s="267">
        <v>46297</v>
      </c>
      <c r="C529" s="261" t="s">
        <v>11909</v>
      </c>
      <c r="D529" s="261" t="s">
        <v>9995</v>
      </c>
      <c r="E529" s="261"/>
      <c r="F529" s="261">
        <v>145.76822879165411</v>
      </c>
    </row>
    <row r="530" spans="2:6">
      <c r="B530" s="267">
        <v>46297</v>
      </c>
      <c r="C530" s="261" t="s">
        <v>11909</v>
      </c>
      <c r="D530" s="261" t="s">
        <v>9995</v>
      </c>
      <c r="E530" s="261"/>
      <c r="F530" s="261">
        <v>756.32642201818453</v>
      </c>
    </row>
    <row r="531" spans="2:6">
      <c r="B531" s="267">
        <v>46297</v>
      </c>
      <c r="C531" s="261" t="s">
        <v>11909</v>
      </c>
      <c r="D531" s="261" t="s">
        <v>9995</v>
      </c>
      <c r="E531" s="261"/>
      <c r="F531" s="261">
        <v>128.24006441712851</v>
      </c>
    </row>
    <row r="532" spans="2:6">
      <c r="B532" s="267">
        <v>46297</v>
      </c>
      <c r="C532" s="261" t="s">
        <v>11909</v>
      </c>
      <c r="D532" s="261" t="s">
        <v>9995</v>
      </c>
      <c r="E532" s="261"/>
      <c r="F532" s="261">
        <v>125.4917712865863</v>
      </c>
    </row>
    <row r="533" spans="2:6">
      <c r="B533" s="267">
        <v>46297</v>
      </c>
      <c r="C533" s="261" t="s">
        <v>11697</v>
      </c>
      <c r="D533" s="261" t="s">
        <v>9995</v>
      </c>
      <c r="E533" s="261"/>
      <c r="F533" s="261">
        <v>4472.8045072596487</v>
      </c>
    </row>
    <row r="534" spans="2:6">
      <c r="B534" s="267">
        <v>46297</v>
      </c>
      <c r="C534" s="261" t="s">
        <v>11697</v>
      </c>
      <c r="D534" s="261" t="s">
        <v>9995</v>
      </c>
      <c r="E534" s="261"/>
      <c r="F534" s="261">
        <v>1759.5912295207379</v>
      </c>
    </row>
    <row r="535" spans="2:6">
      <c r="B535" s="267">
        <v>46300</v>
      </c>
      <c r="C535" s="261" t="s">
        <v>11914</v>
      </c>
      <c r="D535" s="261" t="s">
        <v>9995</v>
      </c>
      <c r="E535" s="261" t="s">
        <v>8494</v>
      </c>
      <c r="F535" s="261">
        <v>2873.418758849497</v>
      </c>
    </row>
    <row r="536" spans="2:6">
      <c r="B536" s="267">
        <v>46300</v>
      </c>
      <c r="C536" s="261" t="s">
        <v>11914</v>
      </c>
      <c r="D536" s="261" t="s">
        <v>9995</v>
      </c>
      <c r="E536" s="261" t="s">
        <v>8494</v>
      </c>
      <c r="F536" s="261">
        <v>684.86534184728134</v>
      </c>
    </row>
    <row r="537" spans="2:6">
      <c r="B537" s="267">
        <v>46300</v>
      </c>
      <c r="C537" s="261" t="s">
        <v>11914</v>
      </c>
      <c r="D537" s="261" t="s">
        <v>9995</v>
      </c>
      <c r="E537" s="261" t="s">
        <v>8494</v>
      </c>
      <c r="F537" s="261">
        <v>130.28905017711801</v>
      </c>
    </row>
    <row r="538" spans="2:6">
      <c r="B538" s="267">
        <v>46300</v>
      </c>
      <c r="C538" s="261" t="s">
        <v>11915</v>
      </c>
      <c r="D538" s="261" t="s">
        <v>9995</v>
      </c>
      <c r="E538" s="261" t="s">
        <v>8494</v>
      </c>
      <c r="F538" s="261">
        <v>578.10288848052733</v>
      </c>
    </row>
    <row r="539" spans="2:6">
      <c r="B539" s="267">
        <v>46300</v>
      </c>
      <c r="C539" s="261" t="s">
        <v>11914</v>
      </c>
      <c r="D539" s="261" t="s">
        <v>9995</v>
      </c>
      <c r="E539" s="261" t="s">
        <v>8494</v>
      </c>
      <c r="F539" s="261">
        <v>191.99767338524541</v>
      </c>
    </row>
    <row r="540" spans="2:6">
      <c r="B540" s="267">
        <v>46300</v>
      </c>
      <c r="C540" s="261" t="s">
        <v>11905</v>
      </c>
      <c r="D540" s="261" t="s">
        <v>9995</v>
      </c>
      <c r="E540" s="261" t="s">
        <v>8496</v>
      </c>
      <c r="F540" s="261">
        <v>1148.2257726881651</v>
      </c>
    </row>
    <row r="541" spans="2:6">
      <c r="B541" s="267">
        <v>46300</v>
      </c>
      <c r="C541" s="261" t="s">
        <v>11886</v>
      </c>
      <c r="D541" s="261" t="s">
        <v>9995</v>
      </c>
      <c r="E541" s="261" t="s">
        <v>8599</v>
      </c>
      <c r="F541" s="261">
        <v>3817.6144566750149</v>
      </c>
    </row>
    <row r="542" spans="2:6">
      <c r="B542" s="267">
        <v>46300</v>
      </c>
      <c r="C542" s="261" t="s">
        <v>11893</v>
      </c>
      <c r="D542" s="261" t="s">
        <v>9995</v>
      </c>
      <c r="E542" s="261" t="s">
        <v>8499</v>
      </c>
      <c r="F542" s="261">
        <v>318.59090207096727</v>
      </c>
    </row>
    <row r="543" spans="2:6">
      <c r="B543" s="267">
        <v>46300</v>
      </c>
      <c r="C543" s="261" t="s">
        <v>11893</v>
      </c>
      <c r="D543" s="261" t="s">
        <v>9995</v>
      </c>
      <c r="E543" s="261" t="s">
        <v>8499</v>
      </c>
      <c r="F543" s="261">
        <v>1330.5615260779159</v>
      </c>
    </row>
    <row r="544" spans="2:6">
      <c r="B544" s="267">
        <v>46300</v>
      </c>
      <c r="C544" s="261" t="s">
        <v>7210</v>
      </c>
      <c r="D544" s="261" t="s">
        <v>9995</v>
      </c>
      <c r="E544" s="261" t="s">
        <v>8492</v>
      </c>
      <c r="F544" s="261">
        <v>317.81399054336362</v>
      </c>
    </row>
    <row r="545" spans="2:6">
      <c r="B545" s="267">
        <v>46300</v>
      </c>
      <c r="C545" s="261" t="s">
        <v>11670</v>
      </c>
      <c r="D545" s="261" t="s">
        <v>9995</v>
      </c>
      <c r="E545" s="261" t="s">
        <v>8876</v>
      </c>
      <c r="F545" s="261">
        <v>368.17676906683482</v>
      </c>
    </row>
    <row r="546" spans="2:6">
      <c r="B546" s="267">
        <v>46300</v>
      </c>
      <c r="C546" s="261" t="s">
        <v>11672</v>
      </c>
      <c r="D546" s="261" t="s">
        <v>9995</v>
      </c>
      <c r="E546" s="261" t="s">
        <v>8498</v>
      </c>
      <c r="F546" s="261">
        <v>149.33484158915229</v>
      </c>
    </row>
    <row r="547" spans="2:6">
      <c r="B547" s="267">
        <v>46300</v>
      </c>
      <c r="C547" s="261" t="s">
        <v>11672</v>
      </c>
      <c r="D547" s="261" t="s">
        <v>9995</v>
      </c>
      <c r="E547" s="261" t="s">
        <v>8498</v>
      </c>
      <c r="F547" s="261">
        <v>716.29906593263149</v>
      </c>
    </row>
    <row r="548" spans="2:6">
      <c r="B548" s="267">
        <v>46300</v>
      </c>
      <c r="C548" s="261" t="s">
        <v>7210</v>
      </c>
      <c r="D548" s="261" t="s">
        <v>9995</v>
      </c>
      <c r="E548" s="261" t="s">
        <v>8492</v>
      </c>
      <c r="F548" s="261">
        <v>362.40079096076079</v>
      </c>
    </row>
    <row r="549" spans="2:6">
      <c r="B549" s="267">
        <v>46300</v>
      </c>
      <c r="C549" s="261" t="s">
        <v>7651</v>
      </c>
      <c r="D549" s="261" t="s">
        <v>9995</v>
      </c>
      <c r="E549" s="261" t="s">
        <v>8492</v>
      </c>
      <c r="F549" s="261">
        <v>1092.3314936951499</v>
      </c>
    </row>
    <row r="550" spans="2:6">
      <c r="B550" s="267">
        <v>46300</v>
      </c>
      <c r="C550" s="261" t="s">
        <v>7651</v>
      </c>
      <c r="D550" s="261" t="s">
        <v>9995</v>
      </c>
      <c r="E550" s="261" t="s">
        <v>8492</v>
      </c>
      <c r="F550" s="261">
        <v>781.31547065498307</v>
      </c>
    </row>
    <row r="551" spans="2:6">
      <c r="B551" s="267">
        <v>46300</v>
      </c>
      <c r="C551" s="261" t="s">
        <v>7210</v>
      </c>
      <c r="D551" s="261" t="s">
        <v>9995</v>
      </c>
      <c r="E551" s="261" t="s">
        <v>8492</v>
      </c>
      <c r="F551" s="261">
        <v>223.13586598145781</v>
      </c>
    </row>
    <row r="552" spans="2:6">
      <c r="B552" s="267">
        <v>46300</v>
      </c>
      <c r="C552" s="261" t="s">
        <v>11893</v>
      </c>
      <c r="D552" s="261" t="s">
        <v>9995</v>
      </c>
      <c r="E552" s="261" t="s">
        <v>8499</v>
      </c>
      <c r="F552" s="261">
        <v>1650.233495695953</v>
      </c>
    </row>
    <row r="553" spans="2:6">
      <c r="B553" s="267">
        <v>46300</v>
      </c>
      <c r="C553" s="261" t="s">
        <v>11910</v>
      </c>
      <c r="D553" s="261" t="s">
        <v>9995</v>
      </c>
      <c r="E553" s="261" t="s">
        <v>8492</v>
      </c>
      <c r="F553" s="261">
        <v>830.09404106112197</v>
      </c>
    </row>
    <row r="554" spans="2:6">
      <c r="B554" s="267">
        <v>46300</v>
      </c>
      <c r="C554" s="261" t="s">
        <v>11672</v>
      </c>
      <c r="D554" s="261" t="s">
        <v>9995</v>
      </c>
      <c r="E554" s="261" t="s">
        <v>8498</v>
      </c>
      <c r="F554" s="261">
        <v>886.17224390199408</v>
      </c>
    </row>
    <row r="555" spans="2:6">
      <c r="B555" s="267">
        <v>46300</v>
      </c>
      <c r="C555" s="261" t="s">
        <v>11672</v>
      </c>
      <c r="D555" s="261" t="s">
        <v>9995</v>
      </c>
      <c r="E555" s="261" t="s">
        <v>8498</v>
      </c>
      <c r="F555" s="261">
        <v>1295.551782432944</v>
      </c>
    </row>
    <row r="556" spans="2:6">
      <c r="B556" s="267">
        <v>46300</v>
      </c>
      <c r="C556" s="261" t="s">
        <v>11672</v>
      </c>
      <c r="D556" s="261" t="s">
        <v>9995</v>
      </c>
      <c r="E556" s="261" t="s">
        <v>8498</v>
      </c>
      <c r="F556" s="261">
        <v>1997.7485958891921</v>
      </c>
    </row>
    <row r="557" spans="2:6">
      <c r="B557" s="267">
        <v>46300</v>
      </c>
      <c r="C557" s="261" t="s">
        <v>11905</v>
      </c>
      <c r="D557" s="261" t="s">
        <v>9995</v>
      </c>
      <c r="E557" s="261" t="s">
        <v>8496</v>
      </c>
      <c r="F557" s="261">
        <v>1911.2033856032961</v>
      </c>
    </row>
    <row r="558" spans="2:6">
      <c r="B558" s="267">
        <v>46300</v>
      </c>
      <c r="C558" s="261" t="s">
        <v>11678</v>
      </c>
      <c r="D558" s="261" t="s">
        <v>9995</v>
      </c>
      <c r="E558" s="261" t="s">
        <v>8498</v>
      </c>
      <c r="F558" s="261">
        <v>5597.5805498254495</v>
      </c>
    </row>
    <row r="559" spans="2:6">
      <c r="B559" s="267">
        <v>46300</v>
      </c>
      <c r="C559" s="261" t="s">
        <v>11666</v>
      </c>
      <c r="D559" s="261" t="s">
        <v>9995</v>
      </c>
      <c r="E559" s="261" t="s">
        <v>8600</v>
      </c>
      <c r="F559" s="261">
        <v>168.95770814508359</v>
      </c>
    </row>
    <row r="560" spans="2:6">
      <c r="B560" s="267">
        <v>46300</v>
      </c>
      <c r="C560" s="261" t="s">
        <v>11666</v>
      </c>
      <c r="D560" s="261" t="s">
        <v>9995</v>
      </c>
      <c r="E560" s="261" t="s">
        <v>8600</v>
      </c>
      <c r="F560" s="261">
        <v>637.67432625149377</v>
      </c>
    </row>
    <row r="561" spans="2:6">
      <c r="B561" s="267">
        <v>46300</v>
      </c>
      <c r="C561" s="261" t="s">
        <v>11666</v>
      </c>
      <c r="D561" s="261" t="s">
        <v>9995</v>
      </c>
      <c r="E561" s="261" t="s">
        <v>8600</v>
      </c>
      <c r="F561" s="261">
        <v>42.593138909433037</v>
      </c>
    </row>
    <row r="562" spans="2:6">
      <c r="B562" s="267">
        <v>46300</v>
      </c>
      <c r="C562" s="261" t="s">
        <v>11666</v>
      </c>
      <c r="D562" s="261" t="s">
        <v>9995</v>
      </c>
      <c r="E562" s="261" t="s">
        <v>8600</v>
      </c>
      <c r="F562" s="261">
        <v>609.43676341435639</v>
      </c>
    </row>
    <row r="563" spans="2:6">
      <c r="B563" s="267">
        <v>46300</v>
      </c>
      <c r="C563" s="261" t="s">
        <v>11669</v>
      </c>
      <c r="D563" s="261" t="s">
        <v>9995</v>
      </c>
      <c r="E563" s="261" t="s">
        <v>8600</v>
      </c>
      <c r="F563" s="261">
        <v>961.48292171070352</v>
      </c>
    </row>
    <row r="564" spans="2:6">
      <c r="B564" s="267">
        <v>46300</v>
      </c>
      <c r="C564" s="261" t="s">
        <v>11666</v>
      </c>
      <c r="D564" s="261" t="s">
        <v>9995</v>
      </c>
      <c r="E564" s="261" t="s">
        <v>8600</v>
      </c>
      <c r="F564" s="261">
        <v>391.79178329766728</v>
      </c>
    </row>
    <row r="565" spans="2:6">
      <c r="B565" s="267">
        <v>46300</v>
      </c>
      <c r="C565" s="261" t="s">
        <v>11666</v>
      </c>
      <c r="D565" s="261" t="s">
        <v>9995</v>
      </c>
      <c r="E565" s="261" t="s">
        <v>8600</v>
      </c>
      <c r="F565" s="261">
        <v>300.46211215353111</v>
      </c>
    </row>
    <row r="566" spans="2:6">
      <c r="B566" s="267">
        <v>46300</v>
      </c>
      <c r="C566" s="261" t="s">
        <v>11666</v>
      </c>
      <c r="D566" s="261" t="s">
        <v>9995</v>
      </c>
      <c r="E566" s="261" t="s">
        <v>8600</v>
      </c>
      <c r="F566" s="261">
        <v>203.82320883101781</v>
      </c>
    </row>
    <row r="567" spans="2:6">
      <c r="B567" s="267">
        <v>46182</v>
      </c>
      <c r="C567" s="261" t="s">
        <v>11893</v>
      </c>
      <c r="D567" s="261" t="s">
        <v>9995</v>
      </c>
      <c r="E567" s="261"/>
      <c r="F567" s="261">
        <v>1376.4431823274349</v>
      </c>
    </row>
    <row r="568" spans="2:6">
      <c r="B568" s="267">
        <v>46182</v>
      </c>
      <c r="C568" s="261" t="s">
        <v>11893</v>
      </c>
      <c r="D568" s="261" t="s">
        <v>9995</v>
      </c>
      <c r="E568" s="261"/>
      <c r="F568" s="261">
        <v>2362.392399614037</v>
      </c>
    </row>
    <row r="569" spans="2:6">
      <c r="B569" s="267">
        <v>46167</v>
      </c>
      <c r="C569" s="261" t="s">
        <v>11672</v>
      </c>
      <c r="D569" s="261" t="s">
        <v>9995</v>
      </c>
      <c r="E569" s="261"/>
      <c r="F569" s="261">
        <v>1186.908897736575</v>
      </c>
    </row>
    <row r="570" spans="2:6">
      <c r="B570" s="267">
        <v>46167</v>
      </c>
      <c r="C570" s="261" t="s">
        <v>11672</v>
      </c>
      <c r="D570" s="261" t="s">
        <v>9995</v>
      </c>
      <c r="E570" s="261"/>
      <c r="F570" s="261">
        <v>1887.886596965604</v>
      </c>
    </row>
    <row r="571" spans="2:6">
      <c r="B571" s="267">
        <v>46183</v>
      </c>
      <c r="C571" s="261" t="s">
        <v>11916</v>
      </c>
      <c r="D571" s="261" t="s">
        <v>9995</v>
      </c>
      <c r="E571" s="261"/>
      <c r="F571" s="261">
        <v>491.61959958203079</v>
      </c>
    </row>
    <row r="572" spans="2:6">
      <c r="B572" s="267">
        <v>46183</v>
      </c>
      <c r="C572" s="261" t="s">
        <v>11893</v>
      </c>
      <c r="D572" s="261" t="s">
        <v>9995</v>
      </c>
      <c r="E572" s="261"/>
      <c r="F572" s="261">
        <v>407.73621720954537</v>
      </c>
    </row>
    <row r="573" spans="2:6">
      <c r="B573" s="267">
        <v>46183</v>
      </c>
      <c r="C573" s="261" t="s">
        <v>11916</v>
      </c>
      <c r="D573" s="261" t="s">
        <v>9995</v>
      </c>
      <c r="E573" s="261"/>
      <c r="F573" s="261">
        <v>452.84013701066579</v>
      </c>
    </row>
    <row r="574" spans="2:6">
      <c r="B574" s="267">
        <v>46183</v>
      </c>
      <c r="C574" s="261" t="s">
        <v>11893</v>
      </c>
      <c r="D574" s="261" t="s">
        <v>9995</v>
      </c>
      <c r="E574" s="261"/>
      <c r="F574" s="261">
        <v>390.26479383777041</v>
      </c>
    </row>
    <row r="575" spans="2:6">
      <c r="B575" s="267">
        <v>46182</v>
      </c>
      <c r="C575" s="261" t="s">
        <v>11916</v>
      </c>
      <c r="D575" s="261" t="s">
        <v>9995</v>
      </c>
      <c r="E575" s="261"/>
      <c r="F575" s="261">
        <v>1232.0562711140519</v>
      </c>
    </row>
    <row r="576" spans="2:6">
      <c r="B576" s="267">
        <v>46182</v>
      </c>
      <c r="C576" s="261" t="s">
        <v>11894</v>
      </c>
      <c r="D576" s="261" t="s">
        <v>9995</v>
      </c>
      <c r="E576" s="261"/>
      <c r="F576" s="261">
        <v>208.7876668772569</v>
      </c>
    </row>
    <row r="577" spans="2:6">
      <c r="B577" s="267">
        <v>46182</v>
      </c>
      <c r="C577" s="261" t="s">
        <v>11894</v>
      </c>
      <c r="D577" s="261" t="s">
        <v>9995</v>
      </c>
      <c r="E577" s="261"/>
      <c r="F577" s="261">
        <v>1449.28362264721</v>
      </c>
    </row>
    <row r="578" spans="2:6">
      <c r="B578" s="267">
        <v>46182</v>
      </c>
      <c r="C578" s="261" t="s">
        <v>11894</v>
      </c>
      <c r="D578" s="261" t="s">
        <v>9995</v>
      </c>
      <c r="E578" s="261"/>
      <c r="F578" s="261">
        <v>893.83746292513024</v>
      </c>
    </row>
    <row r="579" spans="2:6">
      <c r="B579" s="267">
        <v>46182</v>
      </c>
      <c r="C579" s="261" t="s">
        <v>11894</v>
      </c>
      <c r="D579" s="261" t="s">
        <v>9995</v>
      </c>
      <c r="E579" s="261"/>
      <c r="F579" s="261">
        <v>1262.273339068259</v>
      </c>
    </row>
    <row r="580" spans="2:6">
      <c r="B580" s="267">
        <v>46182</v>
      </c>
      <c r="C580" s="261" t="s">
        <v>11894</v>
      </c>
      <c r="D580" s="261" t="s">
        <v>9995</v>
      </c>
      <c r="E580" s="261"/>
      <c r="F580" s="261">
        <v>621.05348703933123</v>
      </c>
    </row>
    <row r="581" spans="2:6">
      <c r="B581" s="267">
        <v>46182</v>
      </c>
      <c r="C581" s="261" t="s">
        <v>11893</v>
      </c>
      <c r="D581" s="261" t="s">
        <v>9995</v>
      </c>
      <c r="E581" s="261"/>
      <c r="F581" s="261">
        <v>2454.8259915670501</v>
      </c>
    </row>
    <row r="582" spans="2:6">
      <c r="B582" s="267">
        <v>46300</v>
      </c>
      <c r="C582" s="261" t="s">
        <v>11917</v>
      </c>
      <c r="D582" s="261" t="s">
        <v>9995</v>
      </c>
      <c r="E582" s="261" t="s">
        <v>8876</v>
      </c>
      <c r="F582" s="261">
        <v>1579.7989164483729</v>
      </c>
    </row>
    <row r="583" spans="2:6">
      <c r="B583" s="267">
        <v>46300</v>
      </c>
      <c r="C583" s="261" t="s">
        <v>11918</v>
      </c>
      <c r="D583" s="261" t="s">
        <v>9995</v>
      </c>
      <c r="E583" s="261" t="s">
        <v>8876</v>
      </c>
      <c r="F583" s="261">
        <v>2713.266021316289</v>
      </c>
    </row>
    <row r="584" spans="2:6">
      <c r="B584" s="267">
        <v>46300</v>
      </c>
      <c r="C584" s="261" t="s">
        <v>11918</v>
      </c>
      <c r="D584" s="261" t="s">
        <v>9995</v>
      </c>
      <c r="E584" s="261" t="s">
        <v>8876</v>
      </c>
      <c r="F584" s="261">
        <v>2073.1645767111331</v>
      </c>
    </row>
    <row r="585" spans="2:6">
      <c r="B585" s="267">
        <v>46300</v>
      </c>
      <c r="C585" s="261" t="s">
        <v>11918</v>
      </c>
      <c r="D585" s="261" t="s">
        <v>9995</v>
      </c>
      <c r="E585" s="261" t="s">
        <v>8876</v>
      </c>
      <c r="F585" s="261">
        <v>2988.979538865387</v>
      </c>
    </row>
    <row r="586" spans="2:6">
      <c r="B586" s="267">
        <v>46300</v>
      </c>
      <c r="C586" s="261" t="s">
        <v>11670</v>
      </c>
      <c r="D586" s="261" t="s">
        <v>9995</v>
      </c>
      <c r="E586" s="261" t="s">
        <v>8876</v>
      </c>
      <c r="F586" s="261">
        <v>1631.106578872073</v>
      </c>
    </row>
    <row r="587" spans="2:6">
      <c r="B587" s="267">
        <v>46300</v>
      </c>
      <c r="C587" s="261" t="s">
        <v>11670</v>
      </c>
      <c r="D587" s="261" t="s">
        <v>9995</v>
      </c>
      <c r="E587" s="261" t="s">
        <v>8876</v>
      </c>
      <c r="F587" s="261">
        <v>648.30692916520638</v>
      </c>
    </row>
    <row r="588" spans="2:6">
      <c r="B588" s="267">
        <v>46300</v>
      </c>
      <c r="C588" s="261" t="s">
        <v>11670</v>
      </c>
      <c r="D588" s="261" t="s">
        <v>9995</v>
      </c>
      <c r="E588" s="261" t="s">
        <v>8876</v>
      </c>
      <c r="F588" s="261">
        <v>104.54806375672339</v>
      </c>
    </row>
    <row r="589" spans="2:6">
      <c r="B589" s="267">
        <v>46300</v>
      </c>
      <c r="C589" s="261" t="s">
        <v>11670</v>
      </c>
      <c r="D589" s="261" t="s">
        <v>9995</v>
      </c>
      <c r="E589" s="261" t="s">
        <v>8876</v>
      </c>
      <c r="F589" s="261">
        <v>388.9679626738216</v>
      </c>
    </row>
    <row r="590" spans="2:6">
      <c r="B590" s="267">
        <v>46300</v>
      </c>
      <c r="C590" s="261" t="s">
        <v>11670</v>
      </c>
      <c r="D590" s="261" t="s">
        <v>9995</v>
      </c>
      <c r="E590" s="261" t="s">
        <v>8876</v>
      </c>
      <c r="F590" s="261">
        <v>246.81962827200911</v>
      </c>
    </row>
    <row r="591" spans="2:6">
      <c r="B591" s="267">
        <v>46300</v>
      </c>
      <c r="C591" s="261" t="s">
        <v>11670</v>
      </c>
      <c r="D591" s="261" t="s">
        <v>9995</v>
      </c>
      <c r="E591" s="261" t="s">
        <v>8876</v>
      </c>
      <c r="F591" s="261">
        <v>684.91530290221272</v>
      </c>
    </row>
    <row r="592" spans="2:6">
      <c r="B592" s="267">
        <v>46300</v>
      </c>
      <c r="C592" s="261" t="s">
        <v>11670</v>
      </c>
      <c r="D592" s="261" t="s">
        <v>9995</v>
      </c>
      <c r="E592" s="261" t="s">
        <v>8876</v>
      </c>
      <c r="F592" s="261">
        <v>418.5419762309175</v>
      </c>
    </row>
    <row r="593" spans="2:6">
      <c r="B593" s="267">
        <v>46300</v>
      </c>
      <c r="C593" s="261" t="s">
        <v>11670</v>
      </c>
      <c r="D593" s="261" t="s">
        <v>9995</v>
      </c>
      <c r="E593" s="261" t="s">
        <v>8876</v>
      </c>
      <c r="F593" s="261">
        <v>1517.954140420567</v>
      </c>
    </row>
    <row r="594" spans="2:6">
      <c r="B594" s="267">
        <v>46300</v>
      </c>
      <c r="C594" s="261" t="s">
        <v>11670</v>
      </c>
      <c r="D594" s="261" t="s">
        <v>9995</v>
      </c>
      <c r="E594" s="261" t="s">
        <v>8876</v>
      </c>
      <c r="F594" s="261">
        <v>458.36898077655502</v>
      </c>
    </row>
    <row r="595" spans="2:6">
      <c r="B595" s="267">
        <v>46300</v>
      </c>
      <c r="C595" s="261" t="s">
        <v>11670</v>
      </c>
      <c r="D595" s="261" t="s">
        <v>9995</v>
      </c>
      <c r="E595" s="261" t="s">
        <v>8876</v>
      </c>
      <c r="F595" s="261">
        <v>473.35401025030302</v>
      </c>
    </row>
    <row r="596" spans="2:6">
      <c r="B596" s="267">
        <v>46300</v>
      </c>
      <c r="C596" s="261" t="s">
        <v>11905</v>
      </c>
      <c r="D596" s="261" t="s">
        <v>9995</v>
      </c>
      <c r="E596" s="261" t="s">
        <v>8494</v>
      </c>
      <c r="F596" s="261">
        <v>993.29428476901376</v>
      </c>
    </row>
    <row r="597" spans="2:6">
      <c r="B597" s="267">
        <v>46300</v>
      </c>
      <c r="C597" s="261" t="s">
        <v>11919</v>
      </c>
      <c r="D597" s="261" t="s">
        <v>9995</v>
      </c>
      <c r="E597" s="261" t="s">
        <v>8494</v>
      </c>
      <c r="F597" s="261">
        <v>786.30434626730857</v>
      </c>
    </row>
    <row r="598" spans="2:6">
      <c r="B598" s="267">
        <v>46300</v>
      </c>
      <c r="C598" s="261" t="s">
        <v>11919</v>
      </c>
      <c r="D598" s="261" t="s">
        <v>9995</v>
      </c>
      <c r="E598" s="261" t="s">
        <v>8494</v>
      </c>
      <c r="F598" s="261">
        <v>958.28875142766628</v>
      </c>
    </row>
    <row r="599" spans="2:6">
      <c r="B599" s="267">
        <v>46300</v>
      </c>
      <c r="C599" s="261" t="s">
        <v>11919</v>
      </c>
      <c r="D599" s="261" t="s">
        <v>9995</v>
      </c>
      <c r="E599" s="261" t="s">
        <v>8494</v>
      </c>
      <c r="F599" s="261">
        <v>2396.5780667740619</v>
      </c>
    </row>
    <row r="600" spans="2:6">
      <c r="B600" s="267">
        <v>46300</v>
      </c>
      <c r="C600" s="261" t="s">
        <v>11919</v>
      </c>
      <c r="D600" s="261" t="s">
        <v>9995</v>
      </c>
      <c r="E600" s="261" t="s">
        <v>8494</v>
      </c>
      <c r="F600" s="261">
        <v>790.35831137071364</v>
      </c>
    </row>
    <row r="601" spans="2:6">
      <c r="B601" s="267">
        <v>46300</v>
      </c>
      <c r="C601" s="261" t="s">
        <v>11919</v>
      </c>
      <c r="D601" s="261" t="s">
        <v>9995</v>
      </c>
      <c r="E601" s="261" t="s">
        <v>8494</v>
      </c>
      <c r="F601" s="261">
        <v>766.30735063366592</v>
      </c>
    </row>
    <row r="602" spans="2:6">
      <c r="B602" s="267">
        <v>46300</v>
      </c>
      <c r="C602" s="261" t="s">
        <v>11919</v>
      </c>
      <c r="D602" s="261" t="s">
        <v>9995</v>
      </c>
      <c r="E602" s="261" t="s">
        <v>8494</v>
      </c>
      <c r="F602" s="261">
        <v>2685.4048500657082</v>
      </c>
    </row>
    <row r="603" spans="2:6">
      <c r="B603" s="267">
        <v>46300</v>
      </c>
      <c r="C603" s="261" t="s">
        <v>11920</v>
      </c>
      <c r="D603" s="261" t="s">
        <v>9995</v>
      </c>
      <c r="E603" s="261" t="s">
        <v>8494</v>
      </c>
      <c r="F603" s="261">
        <v>991.14075524080545</v>
      </c>
    </row>
    <row r="604" spans="2:6">
      <c r="B604" s="267">
        <v>46300</v>
      </c>
      <c r="C604" s="261" t="s">
        <v>11919</v>
      </c>
      <c r="D604" s="261" t="s">
        <v>9995</v>
      </c>
      <c r="E604" s="261" t="s">
        <v>8494</v>
      </c>
      <c r="F604" s="261">
        <v>2394.635582272917</v>
      </c>
    </row>
    <row r="605" spans="2:6">
      <c r="B605" s="267">
        <v>46300</v>
      </c>
      <c r="C605" s="261" t="s">
        <v>11914</v>
      </c>
      <c r="D605" s="261" t="s">
        <v>9995</v>
      </c>
      <c r="E605" s="261" t="s">
        <v>8494</v>
      </c>
      <c r="F605" s="261">
        <v>506.57018287666142</v>
      </c>
    </row>
    <row r="606" spans="2:6">
      <c r="B606" s="267">
        <v>46300</v>
      </c>
      <c r="C606" s="261" t="s">
        <v>11914</v>
      </c>
      <c r="D606" s="261" t="s">
        <v>9995</v>
      </c>
      <c r="E606" s="261" t="s">
        <v>8494</v>
      </c>
      <c r="F606" s="261">
        <v>616.50603128410876</v>
      </c>
    </row>
    <row r="607" spans="2:6">
      <c r="B607" s="267">
        <v>46300</v>
      </c>
      <c r="C607" s="261" t="s">
        <v>11914</v>
      </c>
      <c r="D607" s="261" t="s">
        <v>9995</v>
      </c>
      <c r="E607" s="261" t="s">
        <v>8494</v>
      </c>
      <c r="F607" s="261">
        <v>613.03341628453927</v>
      </c>
    </row>
    <row r="608" spans="2:6">
      <c r="B608" s="267">
        <v>46300</v>
      </c>
      <c r="C608" s="261" t="s">
        <v>11914</v>
      </c>
      <c r="D608" s="261" t="s">
        <v>9995</v>
      </c>
      <c r="E608" s="261" t="s">
        <v>8494</v>
      </c>
      <c r="F608" s="261">
        <v>433.68375567160552</v>
      </c>
    </row>
    <row r="609" spans="2:6">
      <c r="B609" s="267">
        <v>46300</v>
      </c>
      <c r="C609" s="261" t="s">
        <v>11919</v>
      </c>
      <c r="D609" s="261" t="s">
        <v>9995</v>
      </c>
      <c r="E609" s="261" t="s">
        <v>8494</v>
      </c>
      <c r="F609" s="261">
        <v>2269.263210491627</v>
      </c>
    </row>
    <row r="610" spans="2:6">
      <c r="B610" s="267">
        <v>46300</v>
      </c>
      <c r="C610" s="261" t="s">
        <v>11919</v>
      </c>
      <c r="D610" s="261" t="s">
        <v>9995</v>
      </c>
      <c r="E610" s="261" t="s">
        <v>8494</v>
      </c>
      <c r="F610" s="261">
        <v>1967.066769103287</v>
      </c>
    </row>
    <row r="611" spans="2:6">
      <c r="B611" s="267">
        <v>46300</v>
      </c>
      <c r="C611" s="261" t="s">
        <v>11920</v>
      </c>
      <c r="D611" s="261" t="s">
        <v>9995</v>
      </c>
      <c r="E611" s="261" t="s">
        <v>8494</v>
      </c>
      <c r="F611" s="261">
        <v>3069.575827954337</v>
      </c>
    </row>
    <row r="612" spans="2:6">
      <c r="B612" s="267">
        <v>46300</v>
      </c>
      <c r="C612" s="261" t="s">
        <v>11920</v>
      </c>
      <c r="D612" s="261" t="s">
        <v>9995</v>
      </c>
      <c r="E612" s="261" t="s">
        <v>8494</v>
      </c>
      <c r="F612" s="261">
        <v>2533.0253972867499</v>
      </c>
    </row>
    <row r="613" spans="2:6">
      <c r="B613" s="267">
        <v>46300</v>
      </c>
      <c r="C613" s="261" t="s">
        <v>11919</v>
      </c>
      <c r="D613" s="261" t="s">
        <v>9995</v>
      </c>
      <c r="E613" s="261" t="s">
        <v>8494</v>
      </c>
      <c r="F613" s="261">
        <v>1510.0471652825361</v>
      </c>
    </row>
    <row r="614" spans="2:6">
      <c r="B614" s="267">
        <v>46300</v>
      </c>
      <c r="C614" s="261" t="s">
        <v>11921</v>
      </c>
      <c r="D614" s="261" t="s">
        <v>9995</v>
      </c>
      <c r="E614" s="261" t="s">
        <v>8494</v>
      </c>
      <c r="F614" s="261">
        <v>3620.3567107965941</v>
      </c>
    </row>
    <row r="615" spans="2:6">
      <c r="B615" s="267">
        <v>46300</v>
      </c>
      <c r="C615" s="261" t="s">
        <v>11914</v>
      </c>
      <c r="D615" s="261" t="s">
        <v>9995</v>
      </c>
      <c r="E615" s="261" t="s">
        <v>8494</v>
      </c>
      <c r="F615" s="261">
        <v>1279.597872806853</v>
      </c>
    </row>
    <row r="616" spans="2:6">
      <c r="B616" s="267">
        <v>46300</v>
      </c>
      <c r="C616" s="261" t="s">
        <v>11914</v>
      </c>
      <c r="D616" s="261" t="s">
        <v>9995</v>
      </c>
      <c r="E616" s="261" t="s">
        <v>8494</v>
      </c>
      <c r="F616" s="261">
        <v>826.05264047849596</v>
      </c>
    </row>
    <row r="617" spans="2:6">
      <c r="B617" s="267">
        <v>46300</v>
      </c>
      <c r="C617" s="261" t="s">
        <v>11914</v>
      </c>
      <c r="D617" s="261" t="s">
        <v>9995</v>
      </c>
      <c r="E617" s="261" t="s">
        <v>8494</v>
      </c>
      <c r="F617" s="261">
        <v>4437.688411641866</v>
      </c>
    </row>
    <row r="618" spans="2:6">
      <c r="B618" s="267">
        <v>46300</v>
      </c>
      <c r="C618" s="261" t="s">
        <v>11914</v>
      </c>
      <c r="D618" s="261" t="s">
        <v>9995</v>
      </c>
      <c r="E618" s="261" t="s">
        <v>8494</v>
      </c>
      <c r="F618" s="261">
        <v>935.75541116809472</v>
      </c>
    </row>
    <row r="619" spans="2:6">
      <c r="B619" s="267">
        <v>46300</v>
      </c>
      <c r="C619" s="261" t="s">
        <v>11914</v>
      </c>
      <c r="D619" s="261" t="s">
        <v>9995</v>
      </c>
      <c r="E619" s="261" t="s">
        <v>8494</v>
      </c>
      <c r="F619" s="261">
        <v>152.50380438566211</v>
      </c>
    </row>
    <row r="620" spans="2:6">
      <c r="B620" s="267">
        <v>46300</v>
      </c>
      <c r="C620" s="261" t="s">
        <v>11914</v>
      </c>
      <c r="D620" s="261" t="s">
        <v>9995</v>
      </c>
      <c r="E620" s="261" t="s">
        <v>8494</v>
      </c>
      <c r="F620" s="261">
        <v>278.82358853239572</v>
      </c>
    </row>
    <row r="621" spans="2:6">
      <c r="B621" s="267">
        <v>46300</v>
      </c>
      <c r="C621" s="261" t="s">
        <v>11914</v>
      </c>
      <c r="D621" s="261" t="s">
        <v>9995</v>
      </c>
      <c r="E621" s="261" t="s">
        <v>8494</v>
      </c>
      <c r="F621" s="261">
        <v>171.80998868466489</v>
      </c>
    </row>
    <row r="622" spans="2:6">
      <c r="B622" s="267">
        <v>46300</v>
      </c>
      <c r="C622" s="261" t="s">
        <v>11914</v>
      </c>
      <c r="D622" s="261" t="s">
        <v>9995</v>
      </c>
      <c r="E622" s="261" t="s">
        <v>8494</v>
      </c>
      <c r="F622" s="261">
        <v>394.04685462674018</v>
      </c>
    </row>
    <row r="623" spans="2:6">
      <c r="B623" s="267">
        <v>46300</v>
      </c>
      <c r="C623" s="261" t="s">
        <v>11914</v>
      </c>
      <c r="D623" s="261" t="s">
        <v>9995</v>
      </c>
      <c r="E623" s="261" t="s">
        <v>8494</v>
      </c>
      <c r="F623" s="261">
        <v>1260.96430691058</v>
      </c>
    </row>
    <row r="624" spans="2:6">
      <c r="B624" s="267">
        <v>46300</v>
      </c>
      <c r="C624" s="261" t="s">
        <v>11670</v>
      </c>
      <c r="D624" s="261" t="s">
        <v>9995</v>
      </c>
      <c r="E624" s="261" t="s">
        <v>8876</v>
      </c>
      <c r="F624" s="261">
        <v>153.15761227952319</v>
      </c>
    </row>
    <row r="625" spans="2:6">
      <c r="B625" s="267">
        <v>46300</v>
      </c>
      <c r="C625" s="261" t="s">
        <v>11670</v>
      </c>
      <c r="D625" s="261" t="s">
        <v>9995</v>
      </c>
      <c r="E625" s="261" t="s">
        <v>8876</v>
      </c>
      <c r="F625" s="261">
        <v>368.87477578129619</v>
      </c>
    </row>
    <row r="626" spans="2:6">
      <c r="B626" s="267">
        <v>46300</v>
      </c>
      <c r="C626" s="261" t="s">
        <v>11670</v>
      </c>
      <c r="D626" s="261" t="s">
        <v>9995</v>
      </c>
      <c r="E626" s="261" t="s">
        <v>8876</v>
      </c>
      <c r="F626" s="261">
        <v>404.85773847717792</v>
      </c>
    </row>
    <row r="627" spans="2:6">
      <c r="B627" s="267">
        <v>46300</v>
      </c>
      <c r="C627" s="261" t="s">
        <v>11670</v>
      </c>
      <c r="D627" s="261" t="s">
        <v>9995</v>
      </c>
      <c r="E627" s="261" t="s">
        <v>8876</v>
      </c>
      <c r="F627" s="261">
        <v>397.22123222704982</v>
      </c>
    </row>
    <row r="628" spans="2:6">
      <c r="B628" s="267">
        <v>46300</v>
      </c>
      <c r="C628" s="261" t="s">
        <v>11670</v>
      </c>
      <c r="D628" s="261" t="s">
        <v>9995</v>
      </c>
      <c r="E628" s="261" t="s">
        <v>8876</v>
      </c>
      <c r="F628" s="261">
        <v>475.71456996537739</v>
      </c>
    </row>
    <row r="629" spans="2:6">
      <c r="B629" s="267">
        <v>46300</v>
      </c>
      <c r="C629" s="261" t="s">
        <v>11670</v>
      </c>
      <c r="D629" s="261" t="s">
        <v>9995</v>
      </c>
      <c r="E629" s="261" t="s">
        <v>8876</v>
      </c>
      <c r="F629" s="261">
        <v>790.93686072621495</v>
      </c>
    </row>
    <row r="630" spans="2:6">
      <c r="B630" s="267">
        <v>46300</v>
      </c>
      <c r="C630" s="261" t="s">
        <v>11670</v>
      </c>
      <c r="D630" s="261" t="s">
        <v>9995</v>
      </c>
      <c r="E630" s="261" t="s">
        <v>8876</v>
      </c>
      <c r="F630" s="261">
        <v>599.28737264452502</v>
      </c>
    </row>
    <row r="631" spans="2:6">
      <c r="B631" s="267">
        <v>46300</v>
      </c>
      <c r="C631" s="261" t="s">
        <v>11670</v>
      </c>
      <c r="D631" s="261" t="s">
        <v>9995</v>
      </c>
      <c r="E631" s="261" t="s">
        <v>8876</v>
      </c>
      <c r="F631" s="261">
        <v>214.16803571768111</v>
      </c>
    </row>
    <row r="632" spans="2:6">
      <c r="B632" s="267">
        <v>46300</v>
      </c>
      <c r="C632" s="261" t="s">
        <v>11670</v>
      </c>
      <c r="D632" s="261" t="s">
        <v>9995</v>
      </c>
      <c r="E632" s="261" t="s">
        <v>8876</v>
      </c>
      <c r="F632" s="261">
        <v>353.80207776231691</v>
      </c>
    </row>
    <row r="633" spans="2:6">
      <c r="B633" s="267">
        <v>46301</v>
      </c>
      <c r="C633" s="261" t="s">
        <v>11643</v>
      </c>
      <c r="D633" s="261" t="s">
        <v>9995</v>
      </c>
      <c r="E633" s="261" t="s">
        <v>8494</v>
      </c>
      <c r="F633" s="261">
        <v>500.13629837858019</v>
      </c>
    </row>
    <row r="634" spans="2:6">
      <c r="B634" s="267">
        <v>46301</v>
      </c>
      <c r="C634" s="261" t="s">
        <v>11910</v>
      </c>
      <c r="D634" s="261" t="s">
        <v>9995</v>
      </c>
      <c r="E634" s="261" t="s">
        <v>8492</v>
      </c>
      <c r="F634" s="261">
        <v>635.99983795557637</v>
      </c>
    </row>
    <row r="635" spans="2:6">
      <c r="B635" s="267">
        <v>46301</v>
      </c>
      <c r="C635" s="261" t="s">
        <v>11678</v>
      </c>
      <c r="D635" s="261" t="s">
        <v>9995</v>
      </c>
      <c r="E635" s="261" t="s">
        <v>8498</v>
      </c>
      <c r="F635" s="261">
        <v>4914.589750211162</v>
      </c>
    </row>
    <row r="636" spans="2:6">
      <c r="B636" s="267">
        <v>46301</v>
      </c>
      <c r="C636" s="261" t="s">
        <v>11892</v>
      </c>
      <c r="D636" s="261" t="s">
        <v>9995</v>
      </c>
      <c r="E636" s="261" t="s">
        <v>8600</v>
      </c>
      <c r="F636" s="261">
        <v>223.96245483568049</v>
      </c>
    </row>
    <row r="637" spans="2:6">
      <c r="B637" s="267">
        <v>46301</v>
      </c>
      <c r="C637" s="261" t="s">
        <v>11643</v>
      </c>
      <c r="D637" s="261" t="s">
        <v>9995</v>
      </c>
      <c r="E637" s="261" t="s">
        <v>8600</v>
      </c>
      <c r="F637" s="261">
        <v>517.42692459386308</v>
      </c>
    </row>
    <row r="638" spans="2:6">
      <c r="B638" s="267">
        <v>46301</v>
      </c>
      <c r="C638" s="261" t="s">
        <v>7210</v>
      </c>
      <c r="D638" s="261" t="s">
        <v>9995</v>
      </c>
      <c r="E638" s="261" t="s">
        <v>8499</v>
      </c>
      <c r="F638" s="261">
        <v>1204.52295076102</v>
      </c>
    </row>
    <row r="639" spans="2:6">
      <c r="B639" s="267">
        <v>46301</v>
      </c>
      <c r="C639" s="261" t="s">
        <v>7210</v>
      </c>
      <c r="D639" s="261" t="s">
        <v>9995</v>
      </c>
      <c r="E639" s="261" t="s">
        <v>8499</v>
      </c>
      <c r="F639" s="261">
        <v>1553.8023205185309</v>
      </c>
    </row>
    <row r="640" spans="2:6">
      <c r="B640" s="267">
        <v>46301</v>
      </c>
      <c r="C640" s="261" t="s">
        <v>11643</v>
      </c>
      <c r="D640" s="261" t="s">
        <v>9995</v>
      </c>
      <c r="E640" s="261" t="s">
        <v>8876</v>
      </c>
      <c r="F640" s="261">
        <v>354.72729241249908</v>
      </c>
    </row>
    <row r="641" spans="2:6">
      <c r="B641" s="267">
        <v>46301</v>
      </c>
      <c r="C641" s="261" t="s">
        <v>11886</v>
      </c>
      <c r="D641" s="261" t="s">
        <v>9995</v>
      </c>
      <c r="E641" s="261" t="s">
        <v>8599</v>
      </c>
      <c r="F641" s="261">
        <v>4637.0396172269247</v>
      </c>
    </row>
    <row r="642" spans="2:6">
      <c r="B642" s="267">
        <v>46301</v>
      </c>
      <c r="C642" s="261" t="s">
        <v>11875</v>
      </c>
      <c r="D642" s="261" t="s">
        <v>9995</v>
      </c>
      <c r="E642" s="261" t="s">
        <v>8493</v>
      </c>
      <c r="F642" s="261">
        <v>1504.46555189183</v>
      </c>
    </row>
    <row r="643" spans="2:6">
      <c r="B643" s="267">
        <v>46301</v>
      </c>
      <c r="C643" s="261" t="s">
        <v>7654</v>
      </c>
      <c r="D643" s="261" t="s">
        <v>9995</v>
      </c>
      <c r="E643" s="261" t="s">
        <v>8493</v>
      </c>
      <c r="F643" s="261">
        <v>3474.7192704813792</v>
      </c>
    </row>
    <row r="644" spans="2:6">
      <c r="B644" s="267">
        <v>46301</v>
      </c>
      <c r="C644" s="261" t="s">
        <v>11910</v>
      </c>
      <c r="D644" s="261" t="s">
        <v>9995</v>
      </c>
      <c r="E644" s="261" t="s">
        <v>8492</v>
      </c>
      <c r="F644" s="261">
        <v>184.48502523274689</v>
      </c>
    </row>
    <row r="645" spans="2:6">
      <c r="B645" s="267">
        <v>46301</v>
      </c>
      <c r="C645" s="261" t="s">
        <v>3038</v>
      </c>
      <c r="D645" s="261" t="s">
        <v>9995</v>
      </c>
      <c r="E645" s="261" t="s">
        <v>8492</v>
      </c>
      <c r="F645" s="261">
        <v>373.59126173907129</v>
      </c>
    </row>
    <row r="646" spans="2:6">
      <c r="B646" s="267">
        <v>46301</v>
      </c>
      <c r="C646" s="261" t="s">
        <v>11910</v>
      </c>
      <c r="D646" s="261" t="s">
        <v>9995</v>
      </c>
      <c r="E646" s="261" t="s">
        <v>8492</v>
      </c>
      <c r="F646" s="261">
        <v>1386.9512807415631</v>
      </c>
    </row>
    <row r="647" spans="2:6">
      <c r="B647" s="267">
        <v>46301</v>
      </c>
      <c r="C647" s="261" t="s">
        <v>11910</v>
      </c>
      <c r="D647" s="261" t="s">
        <v>9995</v>
      </c>
      <c r="E647" s="261" t="s">
        <v>8492</v>
      </c>
      <c r="F647" s="261">
        <v>458.14538062662177</v>
      </c>
    </row>
    <row r="648" spans="2:6">
      <c r="B648" s="267">
        <v>46301</v>
      </c>
      <c r="C648" s="261" t="s">
        <v>11910</v>
      </c>
      <c r="D648" s="261" t="s">
        <v>9995</v>
      </c>
      <c r="E648" s="261" t="s">
        <v>8492</v>
      </c>
      <c r="F648" s="261">
        <v>579.2269504568103</v>
      </c>
    </row>
    <row r="649" spans="2:6">
      <c r="B649" s="267">
        <v>46301</v>
      </c>
      <c r="C649" s="261" t="s">
        <v>3038</v>
      </c>
      <c r="D649" s="261" t="s">
        <v>9995</v>
      </c>
      <c r="E649" s="261" t="s">
        <v>8492</v>
      </c>
      <c r="F649" s="261">
        <v>642.36520818368081</v>
      </c>
    </row>
    <row r="650" spans="2:6">
      <c r="B650" s="267">
        <v>46301</v>
      </c>
      <c r="C650" s="261" t="s">
        <v>11706</v>
      </c>
      <c r="D650" s="261" t="s">
        <v>9995</v>
      </c>
      <c r="E650" s="261" t="s">
        <v>8492</v>
      </c>
      <c r="F650" s="261">
        <v>699.04229629784822</v>
      </c>
    </row>
    <row r="651" spans="2:6">
      <c r="B651" s="267">
        <v>46301</v>
      </c>
      <c r="C651" s="261" t="s">
        <v>7654</v>
      </c>
      <c r="D651" s="261" t="s">
        <v>9995</v>
      </c>
      <c r="E651" s="261" t="s">
        <v>8498</v>
      </c>
      <c r="F651" s="261">
        <v>848.05993469338864</v>
      </c>
    </row>
    <row r="652" spans="2:6">
      <c r="B652" s="267">
        <v>46301</v>
      </c>
      <c r="C652" s="261" t="s">
        <v>11643</v>
      </c>
      <c r="D652" s="261" t="s">
        <v>9995</v>
      </c>
      <c r="E652" s="261" t="s">
        <v>8494</v>
      </c>
      <c r="F652" s="261">
        <v>357.96241320855921</v>
      </c>
    </row>
    <row r="653" spans="2:6">
      <c r="B653" s="267">
        <v>46301</v>
      </c>
      <c r="C653" s="261" t="s">
        <v>11643</v>
      </c>
      <c r="D653" s="261" t="s">
        <v>9995</v>
      </c>
      <c r="E653" s="261" t="s">
        <v>8494</v>
      </c>
      <c r="F653" s="261">
        <v>518.26090679306071</v>
      </c>
    </row>
    <row r="654" spans="2:6">
      <c r="B654" s="267">
        <v>46301</v>
      </c>
      <c r="C654" s="261" t="s">
        <v>11699</v>
      </c>
      <c r="D654" s="261" t="s">
        <v>9995</v>
      </c>
      <c r="E654" s="261" t="s">
        <v>8600</v>
      </c>
      <c r="F654" s="261">
        <v>261.54682885319932</v>
      </c>
    </row>
    <row r="655" spans="2:6">
      <c r="B655" s="267">
        <v>46301</v>
      </c>
      <c r="C655" s="261" t="s">
        <v>11663</v>
      </c>
      <c r="D655" s="261" t="s">
        <v>9995</v>
      </c>
      <c r="E655" s="261" t="s">
        <v>8876</v>
      </c>
      <c r="F655" s="261">
        <v>620.14752059290186</v>
      </c>
    </row>
    <row r="656" spans="2:6">
      <c r="B656" s="267">
        <v>46301</v>
      </c>
      <c r="C656" s="261" t="s">
        <v>11922</v>
      </c>
      <c r="D656" s="261" t="s">
        <v>9995</v>
      </c>
      <c r="E656" s="261" t="s">
        <v>8876</v>
      </c>
      <c r="F656" s="261">
        <v>271.88336603849888</v>
      </c>
    </row>
    <row r="657" spans="2:6">
      <c r="B657" s="267">
        <v>46301</v>
      </c>
      <c r="C657" s="261" t="s">
        <v>11643</v>
      </c>
      <c r="D657" s="261" t="s">
        <v>9995</v>
      </c>
      <c r="E657" s="261" t="s">
        <v>8876</v>
      </c>
      <c r="F657" s="261">
        <v>1061.8262609479721</v>
      </c>
    </row>
    <row r="658" spans="2:6">
      <c r="B658" s="267">
        <v>46301</v>
      </c>
      <c r="C658" s="261" t="s">
        <v>11663</v>
      </c>
      <c r="D658" s="261" t="s">
        <v>9995</v>
      </c>
      <c r="E658" s="261" t="s">
        <v>8876</v>
      </c>
      <c r="F658" s="261">
        <v>814.41494108422194</v>
      </c>
    </row>
    <row r="659" spans="2:6">
      <c r="B659" s="267">
        <v>46301</v>
      </c>
      <c r="C659" s="261" t="s">
        <v>11922</v>
      </c>
      <c r="D659" s="261" t="s">
        <v>9995</v>
      </c>
      <c r="E659" s="261" t="s">
        <v>8876</v>
      </c>
      <c r="F659" s="261">
        <v>1389.4872400580209</v>
      </c>
    </row>
    <row r="660" spans="2:6">
      <c r="B660" s="267">
        <v>46301</v>
      </c>
      <c r="C660" s="261" t="s">
        <v>11892</v>
      </c>
      <c r="D660" s="261" t="s">
        <v>9995</v>
      </c>
      <c r="E660" s="261" t="s">
        <v>8876</v>
      </c>
      <c r="F660" s="261">
        <v>895.66707280650735</v>
      </c>
    </row>
    <row r="661" spans="2:6">
      <c r="B661" s="267">
        <v>46301</v>
      </c>
      <c r="C661" s="261" t="s">
        <v>11922</v>
      </c>
      <c r="D661" s="261" t="s">
        <v>9995</v>
      </c>
      <c r="E661" s="261" t="s">
        <v>8876</v>
      </c>
      <c r="F661" s="261">
        <v>1458.35595634894</v>
      </c>
    </row>
    <row r="662" spans="2:6">
      <c r="B662" s="267">
        <v>46301</v>
      </c>
      <c r="C662" s="261" t="s">
        <v>11651</v>
      </c>
      <c r="D662" s="261" t="s">
        <v>9995</v>
      </c>
      <c r="E662" s="261" t="s">
        <v>6872</v>
      </c>
      <c r="F662" s="261">
        <v>1698.754431357607</v>
      </c>
    </row>
    <row r="663" spans="2:6">
      <c r="B663" s="267">
        <v>46302</v>
      </c>
      <c r="C663" s="261" t="s">
        <v>11643</v>
      </c>
      <c r="D663" s="261" t="s">
        <v>9995</v>
      </c>
      <c r="E663" s="261" t="s">
        <v>8494</v>
      </c>
      <c r="F663" s="261">
        <v>1078.798879180918</v>
      </c>
    </row>
    <row r="664" spans="2:6">
      <c r="B664" s="267">
        <v>46302</v>
      </c>
      <c r="C664" s="261" t="s">
        <v>11923</v>
      </c>
      <c r="D664" s="261" t="s">
        <v>9995</v>
      </c>
      <c r="E664" s="261" t="s">
        <v>8499</v>
      </c>
      <c r="F664" s="261">
        <v>1540.780947811902</v>
      </c>
    </row>
    <row r="665" spans="2:6">
      <c r="B665" s="267">
        <v>46302</v>
      </c>
      <c r="C665" s="261" t="s">
        <v>11643</v>
      </c>
      <c r="D665" s="261" t="s">
        <v>9995</v>
      </c>
      <c r="E665" s="261" t="s">
        <v>8494</v>
      </c>
      <c r="F665" s="261">
        <v>544.488879237324</v>
      </c>
    </row>
    <row r="666" spans="2:6">
      <c r="B666" s="267">
        <v>46302</v>
      </c>
      <c r="C666" s="261" t="s">
        <v>11706</v>
      </c>
      <c r="D666" s="261" t="s">
        <v>9995</v>
      </c>
      <c r="E666" s="261" t="s">
        <v>8492</v>
      </c>
      <c r="F666" s="261">
        <v>304.55887721269551</v>
      </c>
    </row>
    <row r="667" spans="2:6">
      <c r="B667" s="267">
        <v>46302</v>
      </c>
      <c r="C667" s="261" t="s">
        <v>7654</v>
      </c>
      <c r="D667" s="261" t="s">
        <v>9995</v>
      </c>
      <c r="E667" s="261" t="s">
        <v>8498</v>
      </c>
      <c r="F667" s="261">
        <v>2602.30803261546</v>
      </c>
    </row>
    <row r="668" spans="2:6">
      <c r="B668" s="267">
        <v>46302</v>
      </c>
      <c r="C668" s="261" t="s">
        <v>11643</v>
      </c>
      <c r="D668" s="261" t="s">
        <v>9995</v>
      </c>
      <c r="E668" s="261" t="s">
        <v>8876</v>
      </c>
      <c r="F668" s="261">
        <v>272.78556558291888</v>
      </c>
    </row>
    <row r="669" spans="2:6">
      <c r="B669" s="267">
        <v>46302</v>
      </c>
      <c r="C669" s="261" t="s">
        <v>11643</v>
      </c>
      <c r="D669" s="261" t="s">
        <v>9995</v>
      </c>
      <c r="E669" s="261" t="s">
        <v>8876</v>
      </c>
      <c r="F669" s="261">
        <v>182.90637308382429</v>
      </c>
    </row>
    <row r="670" spans="2:6">
      <c r="B670" s="267">
        <v>46302</v>
      </c>
      <c r="C670" s="261" t="s">
        <v>11643</v>
      </c>
      <c r="D670" s="261" t="s">
        <v>9995</v>
      </c>
      <c r="E670" s="261" t="s">
        <v>8876</v>
      </c>
      <c r="F670" s="261">
        <v>710.25134471384808</v>
      </c>
    </row>
    <row r="671" spans="2:6">
      <c r="B671" s="267">
        <v>46302</v>
      </c>
      <c r="C671" s="261" t="s">
        <v>11643</v>
      </c>
      <c r="D671" s="261" t="s">
        <v>9995</v>
      </c>
      <c r="E671" s="261" t="s">
        <v>8876</v>
      </c>
      <c r="F671" s="261">
        <v>868.45546061126515</v>
      </c>
    </row>
    <row r="672" spans="2:6">
      <c r="B672" s="267">
        <v>46302</v>
      </c>
      <c r="C672" s="261" t="s">
        <v>11643</v>
      </c>
      <c r="D672" s="261" t="s">
        <v>9995</v>
      </c>
      <c r="E672" s="261" t="s">
        <v>8876</v>
      </c>
      <c r="F672" s="261">
        <v>443.0089944570791</v>
      </c>
    </row>
    <row r="673" spans="2:6">
      <c r="B673" s="267">
        <v>46302</v>
      </c>
      <c r="C673" s="261" t="s">
        <v>7654</v>
      </c>
      <c r="D673" s="261" t="s">
        <v>9995</v>
      </c>
      <c r="E673" s="261" t="s">
        <v>8493</v>
      </c>
      <c r="F673" s="261">
        <v>1228.565777614127</v>
      </c>
    </row>
    <row r="674" spans="2:6">
      <c r="B674" s="267">
        <v>46302</v>
      </c>
      <c r="C674" s="261" t="s">
        <v>7654</v>
      </c>
      <c r="D674" s="261" t="s">
        <v>9995</v>
      </c>
      <c r="E674" s="261" t="s">
        <v>8493</v>
      </c>
      <c r="F674" s="261">
        <v>3220.487721391954</v>
      </c>
    </row>
    <row r="675" spans="2:6">
      <c r="B675" s="267">
        <v>46302</v>
      </c>
      <c r="C675" s="261" t="s">
        <v>7654</v>
      </c>
      <c r="D675" s="261" t="s">
        <v>9995</v>
      </c>
      <c r="E675" s="261" t="s">
        <v>8493</v>
      </c>
      <c r="F675" s="261">
        <v>768.20992625770486</v>
      </c>
    </row>
    <row r="676" spans="2:6">
      <c r="B676" s="267">
        <v>46302</v>
      </c>
      <c r="C676" s="261" t="s">
        <v>7654</v>
      </c>
      <c r="D676" s="261" t="s">
        <v>9995</v>
      </c>
      <c r="E676" s="261" t="s">
        <v>8493</v>
      </c>
      <c r="F676" s="261">
        <v>1649.366825086161</v>
      </c>
    </row>
    <row r="677" spans="2:6">
      <c r="B677" s="267">
        <v>46302</v>
      </c>
      <c r="C677" s="261" t="s">
        <v>7654</v>
      </c>
      <c r="D677" s="261" t="s">
        <v>9995</v>
      </c>
      <c r="E677" s="261" t="s">
        <v>8493</v>
      </c>
      <c r="F677" s="261">
        <v>1723.67562166322</v>
      </c>
    </row>
    <row r="678" spans="2:6">
      <c r="B678" s="267">
        <v>46302</v>
      </c>
      <c r="C678" s="261" t="s">
        <v>7654</v>
      </c>
      <c r="D678" s="261" t="s">
        <v>9995</v>
      </c>
      <c r="E678" s="261" t="s">
        <v>8493</v>
      </c>
      <c r="F678" s="261">
        <v>1318.878971454687</v>
      </c>
    </row>
    <row r="679" spans="2:6">
      <c r="B679" s="267">
        <v>46302</v>
      </c>
      <c r="C679" s="261" t="s">
        <v>7654</v>
      </c>
      <c r="D679" s="261" t="s">
        <v>9995</v>
      </c>
      <c r="E679" s="261" t="s">
        <v>8493</v>
      </c>
      <c r="F679" s="261">
        <v>677.64313811156899</v>
      </c>
    </row>
    <row r="680" spans="2:6">
      <c r="B680" s="267">
        <v>46302</v>
      </c>
      <c r="C680" s="261" t="s">
        <v>7654</v>
      </c>
      <c r="D680" s="261" t="s">
        <v>9995</v>
      </c>
      <c r="E680" s="261" t="s">
        <v>8493</v>
      </c>
      <c r="F680" s="261">
        <v>219.86444419738839</v>
      </c>
    </row>
    <row r="681" spans="2:6">
      <c r="B681" s="267">
        <v>46302</v>
      </c>
      <c r="C681" s="261" t="s">
        <v>7654</v>
      </c>
      <c r="D681" s="261" t="s">
        <v>9995</v>
      </c>
      <c r="E681" s="261" t="s">
        <v>8493</v>
      </c>
      <c r="F681" s="261">
        <v>271.25444230233552</v>
      </c>
    </row>
    <row r="682" spans="2:6">
      <c r="B682" s="267">
        <v>46302</v>
      </c>
      <c r="C682" s="261" t="s">
        <v>11643</v>
      </c>
      <c r="D682" s="261" t="s">
        <v>9995</v>
      </c>
      <c r="E682" s="261" t="s">
        <v>8494</v>
      </c>
      <c r="F682" s="261">
        <v>366.43418260043842</v>
      </c>
    </row>
    <row r="683" spans="2:6">
      <c r="B683" s="267">
        <v>46302</v>
      </c>
      <c r="C683" s="261" t="s">
        <v>11643</v>
      </c>
      <c r="D683" s="261" t="s">
        <v>9995</v>
      </c>
      <c r="E683" s="261" t="s">
        <v>8494</v>
      </c>
      <c r="F683" s="261">
        <v>386.96692830467151</v>
      </c>
    </row>
    <row r="684" spans="2:6">
      <c r="B684" s="267">
        <v>46302</v>
      </c>
      <c r="C684" s="261" t="s">
        <v>11643</v>
      </c>
      <c r="D684" s="261" t="s">
        <v>9995</v>
      </c>
      <c r="E684" s="261" t="s">
        <v>8494</v>
      </c>
      <c r="F684" s="261">
        <v>393.01021840125759</v>
      </c>
    </row>
    <row r="685" spans="2:6">
      <c r="B685" s="267">
        <v>46302</v>
      </c>
      <c r="C685" s="261" t="s">
        <v>11643</v>
      </c>
      <c r="D685" s="261" t="s">
        <v>9995</v>
      </c>
      <c r="E685" s="261" t="s">
        <v>8494</v>
      </c>
      <c r="F685" s="261">
        <v>322.86908608450898</v>
      </c>
    </row>
    <row r="686" spans="2:6">
      <c r="B686" s="267">
        <v>46302</v>
      </c>
      <c r="C686" s="261" t="s">
        <v>11643</v>
      </c>
      <c r="D686" s="261" t="s">
        <v>9995</v>
      </c>
      <c r="E686" s="261" t="s">
        <v>8494</v>
      </c>
      <c r="F686" s="261">
        <v>324.13074196881638</v>
      </c>
    </row>
    <row r="687" spans="2:6">
      <c r="B687" s="267">
        <v>46302</v>
      </c>
      <c r="C687" s="261" t="s">
        <v>11643</v>
      </c>
      <c r="D687" s="261" t="s">
        <v>9995</v>
      </c>
      <c r="E687" s="261" t="s">
        <v>8494</v>
      </c>
      <c r="F687" s="261">
        <v>789.78288747847182</v>
      </c>
    </row>
    <row r="688" spans="2:6">
      <c r="B688" s="267">
        <v>46302</v>
      </c>
      <c r="C688" s="261" t="s">
        <v>11643</v>
      </c>
      <c r="D688" s="261" t="s">
        <v>9995</v>
      </c>
      <c r="E688" s="261" t="s">
        <v>8494</v>
      </c>
      <c r="F688" s="261">
        <v>388.45657169198557</v>
      </c>
    </row>
    <row r="689" spans="2:6">
      <c r="B689" s="267">
        <v>46302</v>
      </c>
      <c r="C689" s="261" t="s">
        <v>11642</v>
      </c>
      <c r="D689" s="261" t="s">
        <v>9995</v>
      </c>
      <c r="E689" s="261" t="s">
        <v>8494</v>
      </c>
      <c r="F689" s="261">
        <v>1009.228422961663</v>
      </c>
    </row>
    <row r="690" spans="2:6">
      <c r="B690" s="267">
        <v>46302</v>
      </c>
      <c r="C690" s="261" t="s">
        <v>11642</v>
      </c>
      <c r="D690" s="261" t="s">
        <v>9995</v>
      </c>
      <c r="E690" s="261" t="s">
        <v>8494</v>
      </c>
      <c r="F690" s="261">
        <v>613.57507216371596</v>
      </c>
    </row>
    <row r="691" spans="2:6">
      <c r="B691" s="267">
        <v>46302</v>
      </c>
      <c r="C691" s="261" t="s">
        <v>11924</v>
      </c>
      <c r="D691" s="261" t="s">
        <v>9995</v>
      </c>
      <c r="E691" s="261" t="s">
        <v>8494</v>
      </c>
      <c r="F691" s="261">
        <v>513.05817757585464</v>
      </c>
    </row>
    <row r="692" spans="2:6">
      <c r="B692" s="267">
        <v>46302</v>
      </c>
      <c r="C692" s="261" t="s">
        <v>11925</v>
      </c>
      <c r="D692" s="261" t="s">
        <v>9995</v>
      </c>
      <c r="E692" s="261" t="s">
        <v>8499</v>
      </c>
      <c r="F692" s="261">
        <v>979.09339769196231</v>
      </c>
    </row>
    <row r="693" spans="2:6">
      <c r="B693" s="267">
        <v>46302</v>
      </c>
      <c r="C693" s="261" t="s">
        <v>11925</v>
      </c>
      <c r="D693" s="261" t="s">
        <v>9995</v>
      </c>
      <c r="E693" s="261" t="s">
        <v>8599</v>
      </c>
      <c r="F693" s="261">
        <v>550.68727276986465</v>
      </c>
    </row>
    <row r="694" spans="2:6">
      <c r="B694" s="267">
        <v>46302</v>
      </c>
      <c r="C694" s="261" t="s">
        <v>11925</v>
      </c>
      <c r="D694" s="261" t="s">
        <v>9995</v>
      </c>
      <c r="E694" s="261" t="s">
        <v>8599</v>
      </c>
      <c r="F694" s="261">
        <v>298.48394916765392</v>
      </c>
    </row>
    <row r="695" spans="2:6">
      <c r="B695" s="267">
        <v>46302</v>
      </c>
      <c r="C695" s="261" t="s">
        <v>11886</v>
      </c>
      <c r="D695" s="261" t="s">
        <v>9995</v>
      </c>
      <c r="E695" s="261" t="s">
        <v>8599</v>
      </c>
      <c r="F695" s="261">
        <v>1548.6783997420191</v>
      </c>
    </row>
    <row r="696" spans="2:6">
      <c r="B696" s="267">
        <v>46302</v>
      </c>
      <c r="C696" s="261" t="s">
        <v>11643</v>
      </c>
      <c r="D696" s="261" t="s">
        <v>9995</v>
      </c>
      <c r="E696" s="261" t="s">
        <v>8876</v>
      </c>
      <c r="F696" s="261">
        <v>433.05741073330859</v>
      </c>
    </row>
    <row r="697" spans="2:6">
      <c r="B697" s="267">
        <v>46302</v>
      </c>
      <c r="C697" s="261" t="s">
        <v>11643</v>
      </c>
      <c r="D697" s="261" t="s">
        <v>9995</v>
      </c>
      <c r="E697" s="261" t="s">
        <v>8876</v>
      </c>
      <c r="F697" s="261">
        <v>292.56511784286698</v>
      </c>
    </row>
    <row r="698" spans="2:6">
      <c r="B698" s="267">
        <v>46302</v>
      </c>
      <c r="C698" s="261" t="s">
        <v>11925</v>
      </c>
      <c r="D698" s="261" t="s">
        <v>9995</v>
      </c>
      <c r="E698" s="261" t="s">
        <v>8876</v>
      </c>
      <c r="F698" s="261">
        <v>294.56835333735222</v>
      </c>
    </row>
    <row r="699" spans="2:6">
      <c r="B699" s="267">
        <v>46302</v>
      </c>
      <c r="C699" s="261" t="s">
        <v>11925</v>
      </c>
      <c r="D699" s="261" t="s">
        <v>9995</v>
      </c>
      <c r="E699" s="261" t="s">
        <v>8876</v>
      </c>
      <c r="F699" s="261">
        <v>182.73888034827539</v>
      </c>
    </row>
    <row r="700" spans="2:6">
      <c r="B700" s="267">
        <v>46302</v>
      </c>
      <c r="C700" s="261" t="s">
        <v>11925</v>
      </c>
      <c r="D700" s="261" t="s">
        <v>9995</v>
      </c>
      <c r="E700" s="261" t="s">
        <v>8876</v>
      </c>
      <c r="F700" s="261">
        <v>146.9223926845589</v>
      </c>
    </row>
    <row r="701" spans="2:6">
      <c r="B701" s="267">
        <v>46302</v>
      </c>
      <c r="C701" s="261" t="s">
        <v>11926</v>
      </c>
      <c r="D701" s="261" t="s">
        <v>9995</v>
      </c>
      <c r="E701" s="261" t="s">
        <v>8876</v>
      </c>
      <c r="F701" s="261">
        <v>965.22938148281537</v>
      </c>
    </row>
    <row r="702" spans="2:6">
      <c r="B702" s="267">
        <v>46302</v>
      </c>
      <c r="C702" s="261" t="s">
        <v>11699</v>
      </c>
      <c r="D702" s="261" t="s">
        <v>9995</v>
      </c>
      <c r="E702" s="261" t="s">
        <v>8876</v>
      </c>
      <c r="F702" s="261">
        <v>1671.795098376781</v>
      </c>
    </row>
    <row r="703" spans="2:6">
      <c r="B703" s="267">
        <v>46302</v>
      </c>
      <c r="C703" s="261" t="s">
        <v>11699</v>
      </c>
      <c r="D703" s="261" t="s">
        <v>9995</v>
      </c>
      <c r="E703" s="261" t="s">
        <v>8876</v>
      </c>
      <c r="F703" s="261">
        <v>382.7285105994215</v>
      </c>
    </row>
    <row r="704" spans="2:6">
      <c r="B704" s="267">
        <v>46302</v>
      </c>
      <c r="C704" s="261" t="s">
        <v>7654</v>
      </c>
      <c r="D704" s="261" t="s">
        <v>9995</v>
      </c>
      <c r="E704" s="261" t="s">
        <v>8876</v>
      </c>
      <c r="F704" s="261">
        <v>300.04197607835522</v>
      </c>
    </row>
    <row r="705" spans="2:6">
      <c r="B705" s="267">
        <v>46302</v>
      </c>
      <c r="C705" s="261" t="s">
        <v>11886</v>
      </c>
      <c r="D705" s="261" t="s">
        <v>9995</v>
      </c>
      <c r="E705" s="261" t="s">
        <v>8876</v>
      </c>
      <c r="F705" s="261">
        <v>9.469701756403083</v>
      </c>
    </row>
    <row r="706" spans="2:6">
      <c r="B706" s="267">
        <v>46302</v>
      </c>
      <c r="C706" s="261" t="s">
        <v>11886</v>
      </c>
      <c r="D706" s="261" t="s">
        <v>9995</v>
      </c>
      <c r="E706" s="261" t="s">
        <v>8876</v>
      </c>
      <c r="F706" s="261">
        <v>28.89055721137629</v>
      </c>
    </row>
    <row r="707" spans="2:6">
      <c r="B707" s="267">
        <v>46302</v>
      </c>
      <c r="C707" s="261" t="s">
        <v>11886</v>
      </c>
      <c r="D707" s="261" t="s">
        <v>9995</v>
      </c>
      <c r="E707" s="261" t="s">
        <v>8876</v>
      </c>
      <c r="F707" s="261">
        <v>1069.13436558476</v>
      </c>
    </row>
    <row r="708" spans="2:6">
      <c r="B708" s="267">
        <v>46302</v>
      </c>
      <c r="C708" s="261" t="s">
        <v>11886</v>
      </c>
      <c r="D708" s="261" t="s">
        <v>9995</v>
      </c>
      <c r="E708" s="261" t="s">
        <v>8876</v>
      </c>
      <c r="F708" s="261">
        <v>953.31634295766708</v>
      </c>
    </row>
    <row r="709" spans="2:6">
      <c r="B709" s="267">
        <v>46302</v>
      </c>
      <c r="C709" s="261" t="s">
        <v>11886</v>
      </c>
      <c r="D709" s="261" t="s">
        <v>9995</v>
      </c>
      <c r="E709" s="261" t="s">
        <v>8876</v>
      </c>
      <c r="F709" s="261">
        <v>997.03698415698955</v>
      </c>
    </row>
    <row r="710" spans="2:6">
      <c r="B710" s="267">
        <v>46302</v>
      </c>
      <c r="C710" s="261" t="s">
        <v>11886</v>
      </c>
      <c r="D710" s="261" t="s">
        <v>9995</v>
      </c>
      <c r="E710" s="261" t="s">
        <v>8876</v>
      </c>
      <c r="F710" s="261">
        <v>1248.1895709344151</v>
      </c>
    </row>
    <row r="711" spans="2:6">
      <c r="B711" s="267">
        <v>46302</v>
      </c>
      <c r="C711" s="261" t="s">
        <v>11899</v>
      </c>
      <c r="D711" s="261" t="s">
        <v>9995</v>
      </c>
      <c r="E711" s="261" t="s">
        <v>8876</v>
      </c>
      <c r="F711" s="261">
        <v>194.68245001813921</v>
      </c>
    </row>
    <row r="712" spans="2:6">
      <c r="B712" s="267">
        <v>46302</v>
      </c>
      <c r="C712" s="261" t="s">
        <v>11899</v>
      </c>
      <c r="D712" s="261" t="s">
        <v>9995</v>
      </c>
      <c r="E712" s="261" t="s">
        <v>8876</v>
      </c>
      <c r="F712" s="261">
        <v>881.20175551942521</v>
      </c>
    </row>
    <row r="713" spans="2:6">
      <c r="B713" s="267">
        <v>46302</v>
      </c>
      <c r="C713" s="261" t="s">
        <v>11645</v>
      </c>
      <c r="D713" s="261" t="s">
        <v>9995</v>
      </c>
      <c r="E713" s="261" t="s">
        <v>8876</v>
      </c>
      <c r="F713" s="261">
        <v>1502.1491044492691</v>
      </c>
    </row>
    <row r="714" spans="2:6">
      <c r="B714" s="267">
        <v>46302</v>
      </c>
      <c r="C714" s="261" t="s">
        <v>7654</v>
      </c>
      <c r="D714" s="261" t="s">
        <v>9995</v>
      </c>
      <c r="E714" s="261" t="s">
        <v>8876</v>
      </c>
      <c r="F714" s="261">
        <v>226.01345165212109</v>
      </c>
    </row>
    <row r="715" spans="2:6">
      <c r="B715" s="267">
        <v>46302</v>
      </c>
      <c r="C715" s="261" t="s">
        <v>11642</v>
      </c>
      <c r="D715" s="261" t="s">
        <v>9995</v>
      </c>
      <c r="E715" s="261" t="s">
        <v>8876</v>
      </c>
      <c r="F715" s="261">
        <v>526.17271428334061</v>
      </c>
    </row>
    <row r="716" spans="2:6">
      <c r="B716" s="267">
        <v>46302</v>
      </c>
      <c r="C716" s="261" t="s">
        <v>11642</v>
      </c>
      <c r="D716" s="261" t="s">
        <v>9995</v>
      </c>
      <c r="E716" s="261" t="s">
        <v>8876</v>
      </c>
      <c r="F716" s="261">
        <v>670.20146705000661</v>
      </c>
    </row>
    <row r="717" spans="2:6">
      <c r="B717" s="267">
        <v>46302</v>
      </c>
      <c r="C717" s="261" t="s">
        <v>11642</v>
      </c>
      <c r="D717" s="261" t="s">
        <v>9995</v>
      </c>
      <c r="E717" s="261" t="s">
        <v>8876</v>
      </c>
      <c r="F717" s="261">
        <v>727.69360561855137</v>
      </c>
    </row>
    <row r="718" spans="2:6">
      <c r="B718" s="267">
        <v>46302</v>
      </c>
      <c r="C718" s="261" t="s">
        <v>11642</v>
      </c>
      <c r="D718" s="261" t="s">
        <v>9995</v>
      </c>
      <c r="E718" s="261" t="s">
        <v>8876</v>
      </c>
      <c r="F718" s="261">
        <v>643.79081479099841</v>
      </c>
    </row>
    <row r="719" spans="2:6">
      <c r="B719" s="267">
        <v>46302</v>
      </c>
      <c r="C719" s="261" t="s">
        <v>11642</v>
      </c>
      <c r="D719" s="261" t="s">
        <v>9995</v>
      </c>
      <c r="E719" s="261" t="s">
        <v>8876</v>
      </c>
      <c r="F719" s="261">
        <v>87.987722072764882</v>
      </c>
    </row>
    <row r="720" spans="2:6">
      <c r="B720" s="267">
        <v>46302</v>
      </c>
      <c r="C720" s="261" t="s">
        <v>11642</v>
      </c>
      <c r="D720" s="261" t="s">
        <v>9995</v>
      </c>
      <c r="E720" s="261" t="s">
        <v>8876</v>
      </c>
      <c r="F720" s="261">
        <v>404.65238079577102</v>
      </c>
    </row>
    <row r="721" spans="2:6">
      <c r="B721" s="267">
        <v>46302</v>
      </c>
      <c r="C721" s="261" t="s">
        <v>11643</v>
      </c>
      <c r="D721" s="261" t="s">
        <v>9995</v>
      </c>
      <c r="E721" s="261" t="s">
        <v>8876</v>
      </c>
      <c r="F721" s="261">
        <v>354.57153061279678</v>
      </c>
    </row>
    <row r="722" spans="2:6">
      <c r="B722" s="267">
        <v>46302</v>
      </c>
      <c r="C722" s="261" t="s">
        <v>11642</v>
      </c>
      <c r="D722" s="261" t="s">
        <v>9995</v>
      </c>
      <c r="E722" s="261" t="s">
        <v>8876</v>
      </c>
      <c r="F722" s="261">
        <v>998.24316344223917</v>
      </c>
    </row>
    <row r="723" spans="2:6">
      <c r="B723" s="267">
        <v>46302</v>
      </c>
      <c r="C723" s="261" t="s">
        <v>11642</v>
      </c>
      <c r="D723" s="261" t="s">
        <v>9995</v>
      </c>
      <c r="E723" s="261" t="s">
        <v>8876</v>
      </c>
      <c r="F723" s="261">
        <v>959.72052693064325</v>
      </c>
    </row>
    <row r="724" spans="2:6">
      <c r="B724" s="267">
        <v>46302</v>
      </c>
      <c r="C724" s="261" t="s">
        <v>11643</v>
      </c>
      <c r="D724" s="261" t="s">
        <v>9995</v>
      </c>
      <c r="E724" s="261" t="s">
        <v>8876</v>
      </c>
      <c r="F724" s="261">
        <v>789.29095763806254</v>
      </c>
    </row>
    <row r="725" spans="2:6">
      <c r="B725" s="267">
        <v>46302</v>
      </c>
      <c r="C725" s="261" t="s">
        <v>11643</v>
      </c>
      <c r="D725" s="261" t="s">
        <v>9995</v>
      </c>
      <c r="E725" s="261" t="s">
        <v>8876</v>
      </c>
      <c r="F725" s="261">
        <v>1044.3339172021949</v>
      </c>
    </row>
    <row r="726" spans="2:6">
      <c r="B726" s="267">
        <v>46302</v>
      </c>
      <c r="C726" s="261" t="s">
        <v>11926</v>
      </c>
      <c r="D726" s="261" t="s">
        <v>9995</v>
      </c>
      <c r="E726" s="261" t="s">
        <v>8499</v>
      </c>
      <c r="F726" s="261">
        <v>4501.0434599681757</v>
      </c>
    </row>
    <row r="727" spans="2:6">
      <c r="B727" s="267">
        <v>46302</v>
      </c>
      <c r="C727" s="261" t="s">
        <v>7654</v>
      </c>
      <c r="D727" s="261" t="s">
        <v>9995</v>
      </c>
      <c r="E727" s="261" t="s">
        <v>8498</v>
      </c>
      <c r="F727" s="261">
        <v>655.93893445341382</v>
      </c>
    </row>
    <row r="728" spans="2:6">
      <c r="B728" s="267">
        <v>46302</v>
      </c>
      <c r="C728" s="261" t="s">
        <v>7654</v>
      </c>
      <c r="D728" s="261" t="s">
        <v>9995</v>
      </c>
      <c r="E728" s="261" t="s">
        <v>8498</v>
      </c>
      <c r="F728" s="261">
        <v>926.84194596589077</v>
      </c>
    </row>
    <row r="729" spans="2:6">
      <c r="B729" s="267">
        <v>46302</v>
      </c>
      <c r="C729" s="261" t="s">
        <v>11924</v>
      </c>
      <c r="D729" s="261" t="s">
        <v>9995</v>
      </c>
      <c r="E729" s="261" t="s">
        <v>8494</v>
      </c>
      <c r="F729" s="261">
        <v>551.0739211885666</v>
      </c>
    </row>
    <row r="730" spans="2:6">
      <c r="B730" s="267">
        <v>46302</v>
      </c>
      <c r="C730" s="261" t="s">
        <v>11922</v>
      </c>
      <c r="D730" s="261" t="s">
        <v>9995</v>
      </c>
      <c r="E730" s="261" t="s">
        <v>8876</v>
      </c>
      <c r="F730" s="261">
        <v>653.04833941580728</v>
      </c>
    </row>
    <row r="731" spans="2:6">
      <c r="B731" s="267">
        <v>46302</v>
      </c>
      <c r="C731" s="261" t="s">
        <v>11892</v>
      </c>
      <c r="D731" s="261" t="s">
        <v>9995</v>
      </c>
      <c r="E731" s="261" t="s">
        <v>8876</v>
      </c>
      <c r="F731" s="261">
        <v>3267.4316343053652</v>
      </c>
    </row>
    <row r="732" spans="2:6">
      <c r="B732" s="267">
        <v>46302</v>
      </c>
      <c r="C732" s="261" t="s">
        <v>11892</v>
      </c>
      <c r="D732" s="261" t="s">
        <v>9995</v>
      </c>
      <c r="E732" s="261" t="s">
        <v>8876</v>
      </c>
      <c r="F732" s="261">
        <v>2757.056673094165</v>
      </c>
    </row>
    <row r="733" spans="2:6">
      <c r="B733" s="267">
        <v>46302</v>
      </c>
      <c r="C733" s="261" t="s">
        <v>11927</v>
      </c>
      <c r="D733" s="261" t="s">
        <v>9995</v>
      </c>
      <c r="E733" s="261" t="s">
        <v>8876</v>
      </c>
      <c r="F733" s="261">
        <v>2370.7083653693549</v>
      </c>
    </row>
    <row r="734" spans="2:6">
      <c r="B734" s="267">
        <v>46302</v>
      </c>
      <c r="C734" s="261" t="s">
        <v>11885</v>
      </c>
      <c r="D734" s="261" t="s">
        <v>9995</v>
      </c>
      <c r="E734" s="261" t="s">
        <v>8599</v>
      </c>
      <c r="F734" s="261">
        <v>903.09997794963419</v>
      </c>
    </row>
    <row r="735" spans="2:6">
      <c r="B735" s="267">
        <v>46302</v>
      </c>
      <c r="C735" s="261" t="s">
        <v>11700</v>
      </c>
      <c r="D735" s="261" t="s">
        <v>9995</v>
      </c>
      <c r="E735" s="261" t="s">
        <v>8498</v>
      </c>
      <c r="F735" s="261">
        <v>152.6340706041083</v>
      </c>
    </row>
    <row r="736" spans="2:6">
      <c r="B736" s="267">
        <v>46302</v>
      </c>
      <c r="C736" s="261" t="s">
        <v>11700</v>
      </c>
      <c r="D736" s="261" t="s">
        <v>9995</v>
      </c>
      <c r="E736" s="261" t="s">
        <v>8498</v>
      </c>
      <c r="F736" s="261">
        <v>517.16383570432663</v>
      </c>
    </row>
    <row r="737" spans="2:6">
      <c r="B737" s="267">
        <v>46302</v>
      </c>
      <c r="C737" s="261" t="s">
        <v>11642</v>
      </c>
      <c r="D737" s="261" t="s">
        <v>9995</v>
      </c>
      <c r="E737" s="261" t="s">
        <v>8600</v>
      </c>
      <c r="F737" s="261">
        <v>263.83114647457842</v>
      </c>
    </row>
    <row r="738" spans="2:6">
      <c r="B738" s="267">
        <v>46302</v>
      </c>
      <c r="C738" s="261" t="s">
        <v>11642</v>
      </c>
      <c r="D738" s="261" t="s">
        <v>9995</v>
      </c>
      <c r="E738" s="261" t="s">
        <v>8600</v>
      </c>
      <c r="F738" s="261">
        <v>214.85760754696091</v>
      </c>
    </row>
    <row r="739" spans="2:6">
      <c r="B739" s="267">
        <v>46302</v>
      </c>
      <c r="C739" s="261" t="s">
        <v>11642</v>
      </c>
      <c r="D739" s="261" t="s">
        <v>9995</v>
      </c>
      <c r="E739" s="261" t="s">
        <v>8600</v>
      </c>
      <c r="F739" s="261">
        <v>417.08125227945862</v>
      </c>
    </row>
    <row r="740" spans="2:6">
      <c r="B740" s="267">
        <v>46302</v>
      </c>
      <c r="C740" s="261" t="s">
        <v>11928</v>
      </c>
      <c r="D740" s="261" t="s">
        <v>9995</v>
      </c>
      <c r="E740" s="261" t="s">
        <v>8600</v>
      </c>
      <c r="F740" s="261">
        <v>298.78813401889062</v>
      </c>
    </row>
    <row r="741" spans="2:6">
      <c r="B741" s="267">
        <v>46302</v>
      </c>
      <c r="C741" s="261" t="s">
        <v>11642</v>
      </c>
      <c r="D741" s="261" t="s">
        <v>9995</v>
      </c>
      <c r="E741" s="261" t="s">
        <v>8600</v>
      </c>
      <c r="F741" s="261">
        <v>83.97069944255054</v>
      </c>
    </row>
    <row r="742" spans="2:6">
      <c r="B742" s="267">
        <v>46302</v>
      </c>
      <c r="C742" s="261" t="s">
        <v>11642</v>
      </c>
      <c r="D742" s="261" t="s">
        <v>9995</v>
      </c>
      <c r="E742" s="261" t="s">
        <v>8600</v>
      </c>
      <c r="F742" s="261">
        <v>382.10593894380139</v>
      </c>
    </row>
    <row r="743" spans="2:6">
      <c r="B743" s="267">
        <v>46302</v>
      </c>
      <c r="C743" s="261" t="s">
        <v>11642</v>
      </c>
      <c r="D743" s="261" t="s">
        <v>9995</v>
      </c>
      <c r="E743" s="261" t="s">
        <v>8600</v>
      </c>
      <c r="F743" s="261">
        <v>327.35755037306808</v>
      </c>
    </row>
    <row r="744" spans="2:6">
      <c r="B744" s="267">
        <v>46302</v>
      </c>
      <c r="C744" s="261" t="s">
        <v>11642</v>
      </c>
      <c r="D744" s="261" t="s">
        <v>9995</v>
      </c>
      <c r="E744" s="261" t="s">
        <v>8600</v>
      </c>
      <c r="F744" s="261">
        <v>319.24561072001228</v>
      </c>
    </row>
    <row r="745" spans="2:6">
      <c r="B745" s="267">
        <v>46302</v>
      </c>
      <c r="C745" s="261" t="s">
        <v>11928</v>
      </c>
      <c r="D745" s="261" t="s">
        <v>9995</v>
      </c>
      <c r="E745" s="261" t="s">
        <v>8600</v>
      </c>
      <c r="F745" s="261">
        <v>180.35889706178571</v>
      </c>
    </row>
    <row r="746" spans="2:6">
      <c r="B746" s="267">
        <v>46302</v>
      </c>
      <c r="C746" s="261" t="s">
        <v>11642</v>
      </c>
      <c r="D746" s="261" t="s">
        <v>9995</v>
      </c>
      <c r="E746" s="261" t="s">
        <v>8600</v>
      </c>
      <c r="F746" s="261">
        <v>301.51285738451412</v>
      </c>
    </row>
    <row r="747" spans="2:6">
      <c r="B747" s="267">
        <v>46302</v>
      </c>
      <c r="C747" s="261" t="s">
        <v>11928</v>
      </c>
      <c r="D747" s="261" t="s">
        <v>9995</v>
      </c>
      <c r="E747" s="261" t="s">
        <v>8600</v>
      </c>
      <c r="F747" s="261">
        <v>207.53962803469039</v>
      </c>
    </row>
    <row r="748" spans="2:6">
      <c r="B748" s="267">
        <v>46302</v>
      </c>
      <c r="C748" s="261" t="s">
        <v>7654</v>
      </c>
      <c r="D748" s="261" t="s">
        <v>9995</v>
      </c>
      <c r="E748" s="261" t="s">
        <v>8496</v>
      </c>
      <c r="F748" s="261">
        <v>1875.1109576262529</v>
      </c>
    </row>
    <row r="749" spans="2:6">
      <c r="B749" s="267">
        <v>46302</v>
      </c>
      <c r="C749" s="261" t="s">
        <v>7654</v>
      </c>
      <c r="D749" s="261" t="s">
        <v>9995</v>
      </c>
      <c r="E749" s="261" t="s">
        <v>8496</v>
      </c>
      <c r="F749" s="261">
        <v>2029.7173413106</v>
      </c>
    </row>
    <row r="750" spans="2:6">
      <c r="B750" s="267">
        <v>46302</v>
      </c>
      <c r="C750" s="261" t="s">
        <v>7654</v>
      </c>
      <c r="D750" s="261" t="s">
        <v>9995</v>
      </c>
      <c r="E750" s="261" t="s">
        <v>8496</v>
      </c>
      <c r="F750" s="261">
        <v>2086.6336603748882</v>
      </c>
    </row>
    <row r="751" spans="2:6">
      <c r="B751" s="267">
        <v>46302</v>
      </c>
      <c r="C751" s="261" t="s">
        <v>7654</v>
      </c>
      <c r="D751" s="261" t="s">
        <v>9995</v>
      </c>
      <c r="E751" s="261" t="s">
        <v>8496</v>
      </c>
      <c r="F751" s="261">
        <v>1803.477267534472</v>
      </c>
    </row>
    <row r="752" spans="2:6">
      <c r="B752" s="267">
        <v>46302</v>
      </c>
      <c r="C752" s="261" t="s">
        <v>7654</v>
      </c>
      <c r="D752" s="261" t="s">
        <v>9995</v>
      </c>
      <c r="E752" s="261" t="s">
        <v>8496</v>
      </c>
      <c r="F752" s="261">
        <v>207.935713185791</v>
      </c>
    </row>
    <row r="753" spans="2:6">
      <c r="B753" s="267">
        <v>46302</v>
      </c>
      <c r="C753" s="261" t="s">
        <v>7210</v>
      </c>
      <c r="D753" s="261" t="s">
        <v>9995</v>
      </c>
      <c r="E753" s="261" t="s">
        <v>6872</v>
      </c>
      <c r="F753" s="261">
        <v>8150.4610481634736</v>
      </c>
    </row>
    <row r="754" spans="2:6">
      <c r="B754" s="267">
        <v>46302</v>
      </c>
      <c r="C754" s="261" t="s">
        <v>7210</v>
      </c>
      <c r="D754" s="261" t="s">
        <v>9995</v>
      </c>
      <c r="E754" s="261" t="s">
        <v>3035</v>
      </c>
      <c r="F754" s="261">
        <v>1879.520053281216</v>
      </c>
    </row>
    <row r="755" spans="2:6">
      <c r="B755" s="267">
        <v>46302</v>
      </c>
      <c r="C755" s="261" t="s">
        <v>7210</v>
      </c>
      <c r="D755" s="261" t="s">
        <v>9995</v>
      </c>
      <c r="E755" s="261" t="s">
        <v>3035</v>
      </c>
      <c r="F755" s="261">
        <v>293.27599081449438</v>
      </c>
    </row>
    <row r="756" spans="2:6">
      <c r="B756" s="267">
        <v>46302</v>
      </c>
      <c r="C756" s="261" t="s">
        <v>7210</v>
      </c>
      <c r="D756" s="261" t="s">
        <v>9995</v>
      </c>
      <c r="E756" s="261" t="s">
        <v>3035</v>
      </c>
      <c r="F756" s="261">
        <v>6605.4263190291822</v>
      </c>
    </row>
    <row r="757" spans="2:6">
      <c r="B757" s="267">
        <v>46303</v>
      </c>
      <c r="C757" s="261" t="s">
        <v>11663</v>
      </c>
      <c r="D757" s="261" t="s">
        <v>9995</v>
      </c>
      <c r="E757" s="261" t="s">
        <v>8494</v>
      </c>
      <c r="F757" s="261">
        <v>11076.07783131918</v>
      </c>
    </row>
    <row r="758" spans="2:6">
      <c r="B758" s="267">
        <v>46303</v>
      </c>
      <c r="C758" s="261" t="s">
        <v>11700</v>
      </c>
      <c r="D758" s="261" t="s">
        <v>9995</v>
      </c>
      <c r="E758" s="261" t="s">
        <v>8498</v>
      </c>
      <c r="F758" s="261">
        <v>714.97873849608004</v>
      </c>
    </row>
    <row r="759" spans="2:6">
      <c r="B759" s="267">
        <v>46303</v>
      </c>
      <c r="C759" s="261" t="s">
        <v>11914</v>
      </c>
      <c r="D759" s="261" t="s">
        <v>9995</v>
      </c>
      <c r="E759" s="261" t="s">
        <v>8496</v>
      </c>
      <c r="F759" s="261">
        <v>673.84507330751512</v>
      </c>
    </row>
    <row r="760" spans="2:6">
      <c r="B760" s="267">
        <v>46303</v>
      </c>
      <c r="C760" s="261" t="s">
        <v>7210</v>
      </c>
      <c r="D760" s="261" t="s">
        <v>9995</v>
      </c>
      <c r="E760" s="261" t="s">
        <v>8499</v>
      </c>
      <c r="F760" s="261">
        <v>2613.45539458748</v>
      </c>
    </row>
    <row r="761" spans="2:6">
      <c r="B761" s="267">
        <v>46303</v>
      </c>
      <c r="C761" s="261" t="s">
        <v>11700</v>
      </c>
      <c r="D761" s="261" t="s">
        <v>9995</v>
      </c>
      <c r="E761" s="261" t="s">
        <v>8498</v>
      </c>
      <c r="F761" s="261">
        <v>1229.9647855365181</v>
      </c>
    </row>
    <row r="762" spans="2:6">
      <c r="B762" s="267">
        <v>46303</v>
      </c>
      <c r="C762" s="261" t="s">
        <v>11885</v>
      </c>
      <c r="D762" s="261" t="s">
        <v>9995</v>
      </c>
      <c r="E762" s="261" t="s">
        <v>8599</v>
      </c>
      <c r="F762" s="261">
        <v>3086.3568369122222</v>
      </c>
    </row>
    <row r="763" spans="2:6">
      <c r="B763" s="267">
        <v>46303</v>
      </c>
      <c r="C763" s="261" t="s">
        <v>11656</v>
      </c>
      <c r="D763" s="261" t="s">
        <v>9995</v>
      </c>
      <c r="E763" s="261" t="s">
        <v>8493</v>
      </c>
      <c r="F763" s="261">
        <v>738.55747529864311</v>
      </c>
    </row>
    <row r="764" spans="2:6">
      <c r="B764" s="267">
        <v>46303</v>
      </c>
      <c r="C764" s="261" t="s">
        <v>11929</v>
      </c>
      <c r="D764" s="261" t="s">
        <v>9995</v>
      </c>
      <c r="E764" s="261" t="s">
        <v>8600</v>
      </c>
      <c r="F764" s="261">
        <v>210.98268711566931</v>
      </c>
    </row>
    <row r="765" spans="2:6">
      <c r="B765" s="267">
        <v>46303</v>
      </c>
      <c r="C765" s="261" t="s">
        <v>11929</v>
      </c>
      <c r="D765" s="261" t="s">
        <v>9995</v>
      </c>
      <c r="E765" s="261" t="s">
        <v>8600</v>
      </c>
      <c r="F765" s="261">
        <v>633.98010860942304</v>
      </c>
    </row>
    <row r="766" spans="2:6">
      <c r="B766" s="267">
        <v>46303</v>
      </c>
      <c r="C766" s="261" t="s">
        <v>11929</v>
      </c>
      <c r="D766" s="261" t="s">
        <v>9995</v>
      </c>
      <c r="E766" s="261" t="s">
        <v>8492</v>
      </c>
      <c r="F766" s="261">
        <v>698.01213285513222</v>
      </c>
    </row>
    <row r="767" spans="2:6">
      <c r="B767" s="267">
        <v>46303</v>
      </c>
      <c r="C767" s="261" t="s">
        <v>11930</v>
      </c>
      <c r="D767" s="261" t="s">
        <v>9995</v>
      </c>
      <c r="E767" s="261" t="s">
        <v>8493</v>
      </c>
      <c r="F767" s="261">
        <v>1557.1184441188821</v>
      </c>
    </row>
    <row r="768" spans="2:6">
      <c r="B768" s="267">
        <v>46303</v>
      </c>
      <c r="C768" s="261" t="s">
        <v>11929</v>
      </c>
      <c r="D768" s="261" t="s">
        <v>9995</v>
      </c>
      <c r="E768" s="261" t="s">
        <v>8492</v>
      </c>
      <c r="F768" s="261">
        <v>1738.2898226974071</v>
      </c>
    </row>
    <row r="769" spans="2:6">
      <c r="B769" s="267">
        <v>46303</v>
      </c>
      <c r="C769" s="261" t="s">
        <v>11930</v>
      </c>
      <c r="D769" s="261" t="s">
        <v>9995</v>
      </c>
      <c r="E769" s="261" t="s">
        <v>8493</v>
      </c>
      <c r="F769" s="261">
        <v>1257.9022435225779</v>
      </c>
    </row>
    <row r="770" spans="2:6">
      <c r="B770" s="267">
        <v>46303</v>
      </c>
      <c r="C770" s="261" t="s">
        <v>11930</v>
      </c>
      <c r="D770" s="261" t="s">
        <v>9995</v>
      </c>
      <c r="E770" s="261" t="s">
        <v>8493</v>
      </c>
      <c r="F770" s="261">
        <v>1684.4387784518769</v>
      </c>
    </row>
    <row r="771" spans="2:6">
      <c r="B771" s="267">
        <v>46303</v>
      </c>
      <c r="C771" s="261" t="s">
        <v>11886</v>
      </c>
      <c r="D771" s="261" t="s">
        <v>9995</v>
      </c>
      <c r="E771" s="261" t="s">
        <v>8599</v>
      </c>
      <c r="F771" s="261">
        <v>246.20844734250571</v>
      </c>
    </row>
    <row r="772" spans="2:6">
      <c r="B772" s="267">
        <v>46303</v>
      </c>
      <c r="C772" s="261" t="s">
        <v>11886</v>
      </c>
      <c r="D772" s="261" t="s">
        <v>9995</v>
      </c>
      <c r="E772" s="261" t="s">
        <v>8599</v>
      </c>
      <c r="F772" s="261">
        <v>64.822025962057523</v>
      </c>
    </row>
    <row r="773" spans="2:6">
      <c r="B773" s="267">
        <v>46303</v>
      </c>
      <c r="C773" s="261" t="s">
        <v>11885</v>
      </c>
      <c r="D773" s="261" t="s">
        <v>9995</v>
      </c>
      <c r="E773" s="261" t="s">
        <v>8599</v>
      </c>
      <c r="F773" s="261">
        <v>1659.0773941939699</v>
      </c>
    </row>
    <row r="774" spans="2:6">
      <c r="B774" s="267">
        <v>46303</v>
      </c>
      <c r="C774" s="261" t="s">
        <v>11668</v>
      </c>
      <c r="D774" s="261" t="s">
        <v>9995</v>
      </c>
      <c r="E774" s="261" t="s">
        <v>8599</v>
      </c>
      <c r="F774" s="261">
        <v>1559.8325642812999</v>
      </c>
    </row>
    <row r="775" spans="2:6">
      <c r="B775" s="267">
        <v>46303</v>
      </c>
      <c r="C775" s="261" t="s">
        <v>11885</v>
      </c>
      <c r="D775" s="261" t="s">
        <v>9995</v>
      </c>
      <c r="E775" s="261" t="s">
        <v>8599</v>
      </c>
      <c r="F775" s="261">
        <v>377.57805161294982</v>
      </c>
    </row>
    <row r="776" spans="2:6">
      <c r="B776" s="267">
        <v>46303</v>
      </c>
      <c r="C776" s="261" t="s">
        <v>11929</v>
      </c>
      <c r="D776" s="261" t="s">
        <v>9995</v>
      </c>
      <c r="E776" s="261" t="s">
        <v>8492</v>
      </c>
      <c r="F776" s="261">
        <v>670.54687194857979</v>
      </c>
    </row>
    <row r="777" spans="2:6">
      <c r="B777" s="267">
        <v>46303</v>
      </c>
      <c r="C777" s="261" t="s">
        <v>11714</v>
      </c>
      <c r="D777" s="261" t="s">
        <v>9995</v>
      </c>
      <c r="E777" s="261" t="s">
        <v>8493</v>
      </c>
      <c r="F777" s="261">
        <v>2164.5838753990829</v>
      </c>
    </row>
    <row r="778" spans="2:6">
      <c r="B778" s="267">
        <v>46303</v>
      </c>
      <c r="C778" s="261" t="s">
        <v>11884</v>
      </c>
      <c r="D778" s="261" t="s">
        <v>9995</v>
      </c>
      <c r="E778" s="261" t="s">
        <v>8599</v>
      </c>
      <c r="F778" s="261">
        <v>194.18656005547379</v>
      </c>
    </row>
    <row r="779" spans="2:6">
      <c r="B779" s="267">
        <v>46303</v>
      </c>
      <c r="C779" s="261" t="s">
        <v>11929</v>
      </c>
      <c r="D779" s="261" t="s">
        <v>9995</v>
      </c>
      <c r="E779" s="261" t="s">
        <v>8600</v>
      </c>
      <c r="F779" s="261">
        <v>734.95083074248396</v>
      </c>
    </row>
    <row r="780" spans="2:6">
      <c r="B780" s="267">
        <v>46303</v>
      </c>
      <c r="C780" s="261" t="s">
        <v>11929</v>
      </c>
      <c r="D780" s="261" t="s">
        <v>9995</v>
      </c>
      <c r="E780" s="261" t="s">
        <v>8600</v>
      </c>
      <c r="F780" s="261">
        <v>16.735900048108309</v>
      </c>
    </row>
    <row r="781" spans="2:6">
      <c r="B781" s="267">
        <v>46303</v>
      </c>
      <c r="C781" s="261" t="s">
        <v>11929</v>
      </c>
      <c r="D781" s="261" t="s">
        <v>9995</v>
      </c>
      <c r="E781" s="261" t="s">
        <v>8600</v>
      </c>
      <c r="F781" s="261">
        <v>694.37574849207886</v>
      </c>
    </row>
    <row r="782" spans="2:6">
      <c r="B782" s="267">
        <v>46303</v>
      </c>
      <c r="C782" s="261" t="s">
        <v>11929</v>
      </c>
      <c r="D782" s="261" t="s">
        <v>9995</v>
      </c>
      <c r="E782" s="261" t="s">
        <v>8600</v>
      </c>
      <c r="F782" s="261">
        <v>1000.726271887681</v>
      </c>
    </row>
    <row r="783" spans="2:6">
      <c r="B783" s="267">
        <v>46303</v>
      </c>
      <c r="C783" s="261" t="s">
        <v>11929</v>
      </c>
      <c r="D783" s="261" t="s">
        <v>9995</v>
      </c>
      <c r="E783" s="261" t="s">
        <v>8600</v>
      </c>
      <c r="F783" s="261">
        <v>1012.223222760975</v>
      </c>
    </row>
    <row r="784" spans="2:6">
      <c r="B784" s="267">
        <v>46303</v>
      </c>
      <c r="C784" s="261" t="s">
        <v>11662</v>
      </c>
      <c r="D784" s="261" t="s">
        <v>9995</v>
      </c>
      <c r="E784" s="261" t="s">
        <v>8600</v>
      </c>
      <c r="F784" s="261">
        <v>1931.9372176246341</v>
      </c>
    </row>
    <row r="785" spans="2:6">
      <c r="B785" s="267">
        <v>46303</v>
      </c>
      <c r="C785" s="261" t="s">
        <v>11662</v>
      </c>
      <c r="D785" s="261" t="s">
        <v>9995</v>
      </c>
      <c r="E785" s="261" t="s">
        <v>8600</v>
      </c>
      <c r="F785" s="261">
        <v>1929.4239636711679</v>
      </c>
    </row>
    <row r="786" spans="2:6">
      <c r="B786" s="267">
        <v>46303</v>
      </c>
      <c r="C786" s="261" t="s">
        <v>11929</v>
      </c>
      <c r="D786" s="261" t="s">
        <v>9995</v>
      </c>
      <c r="E786" s="261" t="s">
        <v>8600</v>
      </c>
      <c r="F786" s="261">
        <v>332.58653817046428</v>
      </c>
    </row>
    <row r="787" spans="2:6">
      <c r="B787" s="267">
        <v>46303</v>
      </c>
      <c r="C787" s="261" t="s">
        <v>11929</v>
      </c>
      <c r="D787" s="261" t="s">
        <v>9995</v>
      </c>
      <c r="E787" s="261" t="s">
        <v>8600</v>
      </c>
      <c r="F787" s="261">
        <v>289.22658979916008</v>
      </c>
    </row>
    <row r="788" spans="2:6">
      <c r="B788" s="267">
        <v>46303</v>
      </c>
      <c r="C788" s="261" t="s">
        <v>7210</v>
      </c>
      <c r="D788" s="261" t="s">
        <v>9995</v>
      </c>
      <c r="E788" s="261" t="s">
        <v>8499</v>
      </c>
      <c r="F788" s="261">
        <v>13260.73389447981</v>
      </c>
    </row>
    <row r="789" spans="2:6">
      <c r="B789" s="267">
        <v>46303</v>
      </c>
      <c r="C789" s="261" t="s">
        <v>11897</v>
      </c>
      <c r="D789" s="261" t="s">
        <v>9995</v>
      </c>
      <c r="E789" s="261" t="s">
        <v>8599</v>
      </c>
      <c r="F789" s="261">
        <v>4389.002173114568</v>
      </c>
    </row>
    <row r="790" spans="2:6">
      <c r="B790" s="267">
        <v>46303</v>
      </c>
      <c r="C790" s="261" t="s">
        <v>11897</v>
      </c>
      <c r="D790" s="261" t="s">
        <v>9995</v>
      </c>
      <c r="E790" s="261" t="s">
        <v>8599</v>
      </c>
      <c r="F790" s="261">
        <v>1566.02478921187</v>
      </c>
    </row>
    <row r="791" spans="2:6">
      <c r="B791" s="267">
        <v>46303</v>
      </c>
      <c r="C791" s="261" t="s">
        <v>11931</v>
      </c>
      <c r="D791" s="261" t="s">
        <v>9995</v>
      </c>
      <c r="E791" s="261" t="s">
        <v>8599</v>
      </c>
      <c r="F791" s="261">
        <v>8831.6060889859218</v>
      </c>
    </row>
    <row r="792" spans="2:6">
      <c r="B792" s="267">
        <v>46303</v>
      </c>
      <c r="C792" s="261" t="s">
        <v>11931</v>
      </c>
      <c r="D792" s="261" t="s">
        <v>9995</v>
      </c>
      <c r="E792" s="261" t="s">
        <v>8492</v>
      </c>
      <c r="F792" s="261">
        <v>489.20060209814801</v>
      </c>
    </row>
    <row r="793" spans="2:6">
      <c r="B793" s="267">
        <v>46303</v>
      </c>
      <c r="C793" s="261" t="s">
        <v>11931</v>
      </c>
      <c r="D793" s="261" t="s">
        <v>9995</v>
      </c>
      <c r="E793" s="261" t="s">
        <v>8492</v>
      </c>
      <c r="F793" s="261">
        <v>404.12469921003998</v>
      </c>
    </row>
    <row r="794" spans="2:6">
      <c r="B794" s="267">
        <v>46303</v>
      </c>
      <c r="C794" s="261" t="s">
        <v>11896</v>
      </c>
      <c r="D794" s="261" t="s">
        <v>9995</v>
      </c>
      <c r="E794" s="261" t="s">
        <v>8492</v>
      </c>
      <c r="F794" s="261">
        <v>2429.2582463682629</v>
      </c>
    </row>
    <row r="795" spans="2:6">
      <c r="B795" s="267">
        <v>46303</v>
      </c>
      <c r="C795" s="261" t="s">
        <v>11896</v>
      </c>
      <c r="D795" s="261" t="s">
        <v>9995</v>
      </c>
      <c r="E795" s="261" t="s">
        <v>8492</v>
      </c>
      <c r="F795" s="261">
        <v>1707.27652027458</v>
      </c>
    </row>
    <row r="796" spans="2:6">
      <c r="B796" s="267">
        <v>46303</v>
      </c>
      <c r="C796" s="261" t="s">
        <v>11931</v>
      </c>
      <c r="D796" s="261" t="s">
        <v>9995</v>
      </c>
      <c r="E796" s="261" t="s">
        <v>8492</v>
      </c>
      <c r="F796" s="261">
        <v>633.24715294094688</v>
      </c>
    </row>
    <row r="797" spans="2:6">
      <c r="B797" s="267">
        <v>46303</v>
      </c>
      <c r="C797" s="261" t="s">
        <v>11896</v>
      </c>
      <c r="D797" s="261" t="s">
        <v>9995</v>
      </c>
      <c r="E797" s="261" t="s">
        <v>8492</v>
      </c>
      <c r="F797" s="261">
        <v>12312.677361085551</v>
      </c>
    </row>
    <row r="798" spans="2:6">
      <c r="B798" s="267">
        <v>46303</v>
      </c>
      <c r="C798" s="261" t="s">
        <v>11931</v>
      </c>
      <c r="D798" s="261" t="s">
        <v>9995</v>
      </c>
      <c r="E798" s="261" t="s">
        <v>8492</v>
      </c>
      <c r="F798" s="261">
        <v>3096.1986311201472</v>
      </c>
    </row>
    <row r="799" spans="2:6">
      <c r="B799" s="267">
        <v>46303</v>
      </c>
      <c r="C799" s="261" t="s">
        <v>11896</v>
      </c>
      <c r="D799" s="261" t="s">
        <v>9995</v>
      </c>
      <c r="E799" s="261" t="s">
        <v>8492</v>
      </c>
      <c r="F799" s="261">
        <v>4499.4785883041332</v>
      </c>
    </row>
    <row r="800" spans="2:6">
      <c r="B800" s="267">
        <v>46303</v>
      </c>
      <c r="C800" s="261" t="s">
        <v>11896</v>
      </c>
      <c r="D800" s="261" t="s">
        <v>9995</v>
      </c>
      <c r="E800" s="261" t="s">
        <v>8492</v>
      </c>
      <c r="F800" s="261">
        <v>4200.02028438446</v>
      </c>
    </row>
    <row r="801" spans="2:6">
      <c r="B801" s="267">
        <v>46303</v>
      </c>
      <c r="C801" s="261" t="s">
        <v>11897</v>
      </c>
      <c r="D801" s="261" t="s">
        <v>9995</v>
      </c>
      <c r="E801" s="261" t="s">
        <v>8492</v>
      </c>
      <c r="F801" s="261">
        <v>374.89129616493852</v>
      </c>
    </row>
    <row r="802" spans="2:6">
      <c r="B802" s="267">
        <v>46303</v>
      </c>
      <c r="C802" s="261" t="s">
        <v>11897</v>
      </c>
      <c r="D802" s="261" t="s">
        <v>9995</v>
      </c>
      <c r="E802" s="261" t="s">
        <v>8492</v>
      </c>
      <c r="F802" s="261">
        <v>355.08868523948968</v>
      </c>
    </row>
    <row r="803" spans="2:6">
      <c r="B803" s="267">
        <v>46303</v>
      </c>
      <c r="C803" s="261" t="s">
        <v>11884</v>
      </c>
      <c r="D803" s="261" t="s">
        <v>9995</v>
      </c>
      <c r="E803" s="261" t="s">
        <v>8492</v>
      </c>
      <c r="F803" s="261">
        <v>389.77647276544297</v>
      </c>
    </row>
    <row r="804" spans="2:6">
      <c r="B804" s="267">
        <v>46303</v>
      </c>
      <c r="C804" s="261" t="s">
        <v>11884</v>
      </c>
      <c r="D804" s="261" t="s">
        <v>9995</v>
      </c>
      <c r="E804" s="261" t="s">
        <v>8492</v>
      </c>
      <c r="F804" s="261">
        <v>176.42151623859539</v>
      </c>
    </row>
    <row r="805" spans="2:6">
      <c r="B805" s="267">
        <v>46303</v>
      </c>
      <c r="C805" s="261" t="s">
        <v>11668</v>
      </c>
      <c r="D805" s="261" t="s">
        <v>9995</v>
      </c>
      <c r="E805" s="261" t="s">
        <v>8492</v>
      </c>
      <c r="F805" s="261">
        <v>344.98248165549012</v>
      </c>
    </row>
    <row r="806" spans="2:6">
      <c r="B806" s="267">
        <v>46303</v>
      </c>
      <c r="C806" s="261" t="s">
        <v>11929</v>
      </c>
      <c r="D806" s="261" t="s">
        <v>9995</v>
      </c>
      <c r="E806" s="261" t="s">
        <v>8492</v>
      </c>
      <c r="F806" s="261">
        <v>1015.316861133368</v>
      </c>
    </row>
    <row r="807" spans="2:6">
      <c r="B807" s="267">
        <v>46303</v>
      </c>
      <c r="C807" s="261" t="s">
        <v>11929</v>
      </c>
      <c r="D807" s="261" t="s">
        <v>9995</v>
      </c>
      <c r="E807" s="261" t="s">
        <v>8492</v>
      </c>
      <c r="F807" s="261">
        <v>1009.229320945069</v>
      </c>
    </row>
    <row r="808" spans="2:6">
      <c r="B808" s="267">
        <v>46303</v>
      </c>
      <c r="C808" s="261" t="s">
        <v>11929</v>
      </c>
      <c r="D808" s="261" t="s">
        <v>9995</v>
      </c>
      <c r="E808" s="261" t="s">
        <v>8492</v>
      </c>
      <c r="F808" s="261">
        <v>933.76736453153171</v>
      </c>
    </row>
    <row r="809" spans="2:6">
      <c r="B809" s="267">
        <v>46303</v>
      </c>
      <c r="C809" s="261" t="s">
        <v>11884</v>
      </c>
      <c r="D809" s="261" t="s">
        <v>9995</v>
      </c>
      <c r="E809" s="261" t="s">
        <v>8492</v>
      </c>
      <c r="F809" s="261">
        <v>28.086179981240999</v>
      </c>
    </row>
    <row r="810" spans="2:6">
      <c r="B810" s="267">
        <v>46303</v>
      </c>
      <c r="C810" s="261" t="s">
        <v>11668</v>
      </c>
      <c r="D810" s="261" t="s">
        <v>9995</v>
      </c>
      <c r="E810" s="261" t="s">
        <v>8492</v>
      </c>
      <c r="F810" s="261">
        <v>100.639052888946</v>
      </c>
    </row>
    <row r="811" spans="2:6">
      <c r="B811" s="267">
        <v>46303</v>
      </c>
      <c r="C811" s="261" t="s">
        <v>11929</v>
      </c>
      <c r="D811" s="261" t="s">
        <v>9995</v>
      </c>
      <c r="E811" s="261" t="s">
        <v>8492</v>
      </c>
      <c r="F811" s="261">
        <v>932.94606193955042</v>
      </c>
    </row>
    <row r="812" spans="2:6">
      <c r="B812" s="267">
        <v>46303</v>
      </c>
      <c r="C812" s="261" t="s">
        <v>11896</v>
      </c>
      <c r="D812" s="261" t="s">
        <v>9995</v>
      </c>
      <c r="E812" s="261" t="s">
        <v>8492</v>
      </c>
      <c r="F812" s="261">
        <v>673.90566359146032</v>
      </c>
    </row>
    <row r="813" spans="2:6">
      <c r="B813" s="267">
        <v>46303</v>
      </c>
      <c r="C813" s="261" t="s">
        <v>11896</v>
      </c>
      <c r="D813" s="261" t="s">
        <v>9995</v>
      </c>
      <c r="E813" s="261" t="s">
        <v>8492</v>
      </c>
      <c r="F813" s="261">
        <v>4233.2814934952548</v>
      </c>
    </row>
    <row r="814" spans="2:6">
      <c r="B814" s="267">
        <v>46303</v>
      </c>
      <c r="C814" s="261" t="s">
        <v>11890</v>
      </c>
      <c r="D814" s="261" t="s">
        <v>9995</v>
      </c>
      <c r="E814" s="261" t="s">
        <v>8492</v>
      </c>
      <c r="F814" s="261">
        <v>4085.5417753478978</v>
      </c>
    </row>
    <row r="815" spans="2:6">
      <c r="B815" s="267">
        <v>46303</v>
      </c>
      <c r="C815" s="261" t="s">
        <v>11883</v>
      </c>
      <c r="D815" s="261" t="s">
        <v>9995</v>
      </c>
      <c r="E815" s="261" t="s">
        <v>8492</v>
      </c>
      <c r="F815" s="261">
        <v>5034.5204404859114</v>
      </c>
    </row>
    <row r="816" spans="2:6">
      <c r="B816" s="267">
        <v>46303</v>
      </c>
      <c r="C816" s="261" t="s">
        <v>11882</v>
      </c>
      <c r="D816" s="261" t="s">
        <v>9995</v>
      </c>
      <c r="E816" s="261" t="s">
        <v>8492</v>
      </c>
      <c r="F816" s="261">
        <v>94.160752633033553</v>
      </c>
    </row>
    <row r="817" spans="2:6">
      <c r="B817" s="267">
        <v>46303</v>
      </c>
      <c r="C817" s="261" t="s">
        <v>11881</v>
      </c>
      <c r="D817" s="261" t="s">
        <v>9995</v>
      </c>
      <c r="E817" s="261" t="s">
        <v>8492</v>
      </c>
      <c r="F817" s="261">
        <v>4911.2863314151546</v>
      </c>
    </row>
    <row r="818" spans="2:6">
      <c r="B818" s="267">
        <v>46303</v>
      </c>
      <c r="C818" s="261" t="s">
        <v>11882</v>
      </c>
      <c r="D818" s="261" t="s">
        <v>9995</v>
      </c>
      <c r="E818" s="261" t="s">
        <v>8492</v>
      </c>
      <c r="F818" s="261">
        <v>4332.3632777954917</v>
      </c>
    </row>
    <row r="819" spans="2:6">
      <c r="B819" s="267">
        <v>46303</v>
      </c>
      <c r="C819" s="261" t="s">
        <v>11882</v>
      </c>
      <c r="D819" s="261" t="s">
        <v>9995</v>
      </c>
      <c r="E819" s="261" t="s">
        <v>8492</v>
      </c>
      <c r="F819" s="261">
        <v>3392.130993699393</v>
      </c>
    </row>
    <row r="820" spans="2:6">
      <c r="B820" s="267">
        <v>46303</v>
      </c>
      <c r="C820" s="261" t="s">
        <v>11881</v>
      </c>
      <c r="D820" s="261" t="s">
        <v>9995</v>
      </c>
      <c r="E820" s="261" t="s">
        <v>8492</v>
      </c>
      <c r="F820" s="261">
        <v>3582.260464011626</v>
      </c>
    </row>
    <row r="821" spans="2:6">
      <c r="B821" s="267">
        <v>46303</v>
      </c>
      <c r="C821" s="261" t="s">
        <v>11890</v>
      </c>
      <c r="D821" s="261" t="s">
        <v>9995</v>
      </c>
      <c r="E821" s="261" t="s">
        <v>8492</v>
      </c>
      <c r="F821" s="261">
        <v>4423.4097185294377</v>
      </c>
    </row>
    <row r="822" spans="2:6">
      <c r="B822" s="267">
        <v>46303</v>
      </c>
      <c r="C822" s="261" t="s">
        <v>11890</v>
      </c>
      <c r="D822" s="261" t="s">
        <v>9995</v>
      </c>
      <c r="E822" s="261" t="s">
        <v>8492</v>
      </c>
      <c r="F822" s="261">
        <v>8581.6610736016301</v>
      </c>
    </row>
    <row r="823" spans="2:6">
      <c r="B823" s="267">
        <v>46303</v>
      </c>
      <c r="C823" s="261" t="s">
        <v>11890</v>
      </c>
      <c r="D823" s="261" t="s">
        <v>9995</v>
      </c>
      <c r="E823" s="261" t="s">
        <v>8492</v>
      </c>
      <c r="F823" s="261">
        <v>2770.3121886521112</v>
      </c>
    </row>
    <row r="824" spans="2:6">
      <c r="B824" s="267">
        <v>46303</v>
      </c>
      <c r="C824" s="261" t="s">
        <v>11890</v>
      </c>
      <c r="D824" s="261" t="s">
        <v>9995</v>
      </c>
      <c r="E824" s="261" t="s">
        <v>8492</v>
      </c>
      <c r="F824" s="261">
        <v>5953.5898918095036</v>
      </c>
    </row>
    <row r="825" spans="2:6">
      <c r="B825" s="267">
        <v>46303</v>
      </c>
      <c r="C825" s="261" t="s">
        <v>11890</v>
      </c>
      <c r="D825" s="261" t="s">
        <v>9995</v>
      </c>
      <c r="E825" s="261" t="s">
        <v>8492</v>
      </c>
      <c r="F825" s="261">
        <v>620.91358662437415</v>
      </c>
    </row>
    <row r="826" spans="2:6">
      <c r="B826" s="267">
        <v>46303</v>
      </c>
      <c r="C826" s="261" t="s">
        <v>11890</v>
      </c>
      <c r="D826" s="261" t="s">
        <v>9995</v>
      </c>
      <c r="E826" s="261" t="s">
        <v>8492</v>
      </c>
      <c r="F826" s="261">
        <v>6745.1706980825402</v>
      </c>
    </row>
    <row r="827" spans="2:6">
      <c r="B827" s="267">
        <v>46303</v>
      </c>
      <c r="C827" s="261" t="s">
        <v>11883</v>
      </c>
      <c r="D827" s="261" t="s">
        <v>9995</v>
      </c>
      <c r="E827" s="261" t="s">
        <v>8492</v>
      </c>
      <c r="F827" s="261">
        <v>3600.929364074022</v>
      </c>
    </row>
    <row r="828" spans="2:6">
      <c r="B828" s="267">
        <v>46303</v>
      </c>
      <c r="C828" s="261" t="s">
        <v>11891</v>
      </c>
      <c r="D828" s="261" t="s">
        <v>9995</v>
      </c>
      <c r="E828" s="261" t="s">
        <v>8492</v>
      </c>
      <c r="F828" s="261">
        <v>4300.105357210181</v>
      </c>
    </row>
    <row r="829" spans="2:6">
      <c r="B829" s="267">
        <v>46303</v>
      </c>
      <c r="C829" s="261" t="s">
        <v>11880</v>
      </c>
      <c r="D829" s="261" t="s">
        <v>9995</v>
      </c>
      <c r="E829" s="261" t="s">
        <v>8492</v>
      </c>
      <c r="F829" s="261">
        <v>3708.699489532446</v>
      </c>
    </row>
    <row r="830" spans="2:6">
      <c r="B830" s="267">
        <v>46303</v>
      </c>
      <c r="C830" s="261" t="s">
        <v>11882</v>
      </c>
      <c r="D830" s="261" t="s">
        <v>9995</v>
      </c>
      <c r="E830" s="261" t="s">
        <v>8492</v>
      </c>
      <c r="F830" s="261">
        <v>1051.7721761849241</v>
      </c>
    </row>
    <row r="831" spans="2:6">
      <c r="B831" s="267">
        <v>46303</v>
      </c>
      <c r="C831" s="261" t="s">
        <v>11929</v>
      </c>
      <c r="D831" s="261" t="s">
        <v>9995</v>
      </c>
      <c r="E831" s="261" t="s">
        <v>8492</v>
      </c>
      <c r="F831" s="261">
        <v>425.86295484544831</v>
      </c>
    </row>
    <row r="832" spans="2:6">
      <c r="B832" s="267">
        <v>46303</v>
      </c>
      <c r="C832" s="261" t="s">
        <v>11929</v>
      </c>
      <c r="D832" s="261" t="s">
        <v>9995</v>
      </c>
      <c r="E832" s="261" t="s">
        <v>8492</v>
      </c>
      <c r="F832" s="261">
        <v>462.70827232872762</v>
      </c>
    </row>
    <row r="833" spans="2:6">
      <c r="B833" s="267">
        <v>46303</v>
      </c>
      <c r="C833" s="261" t="s">
        <v>11929</v>
      </c>
      <c r="D833" s="261" t="s">
        <v>9995</v>
      </c>
      <c r="E833" s="261" t="s">
        <v>8492</v>
      </c>
      <c r="F833" s="261">
        <v>886.30131704106316</v>
      </c>
    </row>
    <row r="834" spans="2:6">
      <c r="B834" s="267">
        <v>46303</v>
      </c>
      <c r="C834" s="261" t="s">
        <v>11929</v>
      </c>
      <c r="D834" s="261" t="s">
        <v>9995</v>
      </c>
      <c r="E834" s="261" t="s">
        <v>8492</v>
      </c>
      <c r="F834" s="261">
        <v>905.55677316201763</v>
      </c>
    </row>
    <row r="835" spans="2:6">
      <c r="B835" s="267">
        <v>46303</v>
      </c>
      <c r="C835" s="261" t="s">
        <v>11886</v>
      </c>
      <c r="D835" s="261" t="s">
        <v>9995</v>
      </c>
      <c r="E835" s="261" t="s">
        <v>8492</v>
      </c>
      <c r="F835" s="261">
        <v>911.28343892312841</v>
      </c>
    </row>
    <row r="836" spans="2:6">
      <c r="B836" s="267">
        <v>46303</v>
      </c>
      <c r="C836" s="261" t="s">
        <v>7210</v>
      </c>
      <c r="D836" s="261" t="s">
        <v>9995</v>
      </c>
      <c r="E836" s="261" t="s">
        <v>8499</v>
      </c>
      <c r="F836" s="261">
        <v>1029.7788672525489</v>
      </c>
    </row>
    <row r="837" spans="2:6">
      <c r="B837" s="267">
        <v>46303</v>
      </c>
      <c r="C837" s="261" t="s">
        <v>7210</v>
      </c>
      <c r="D837" s="261" t="s">
        <v>9995</v>
      </c>
      <c r="E837" s="261" t="s">
        <v>8499</v>
      </c>
      <c r="F837" s="261">
        <v>1072.655888262321</v>
      </c>
    </row>
    <row r="838" spans="2:6">
      <c r="B838" s="267">
        <v>46303</v>
      </c>
      <c r="C838" s="261" t="s">
        <v>11929</v>
      </c>
      <c r="D838" s="261" t="s">
        <v>9995</v>
      </c>
      <c r="E838" s="261" t="s">
        <v>8499</v>
      </c>
      <c r="F838" s="261">
        <v>633.16741709256166</v>
      </c>
    </row>
    <row r="839" spans="2:6">
      <c r="B839" s="267">
        <v>46303</v>
      </c>
      <c r="C839" s="261" t="s">
        <v>11929</v>
      </c>
      <c r="D839" s="261" t="s">
        <v>9995</v>
      </c>
      <c r="E839" s="261" t="s">
        <v>8499</v>
      </c>
      <c r="F839" s="261">
        <v>357.37090462673399</v>
      </c>
    </row>
    <row r="840" spans="2:6">
      <c r="B840" s="267">
        <v>46303</v>
      </c>
      <c r="C840" s="261" t="s">
        <v>11929</v>
      </c>
      <c r="D840" s="261" t="s">
        <v>9995</v>
      </c>
      <c r="E840" s="261" t="s">
        <v>8499</v>
      </c>
      <c r="F840" s="261">
        <v>1030.503390442223</v>
      </c>
    </row>
    <row r="841" spans="2:6">
      <c r="B841" s="267">
        <v>46303</v>
      </c>
      <c r="C841" s="261" t="s">
        <v>11929</v>
      </c>
      <c r="D841" s="261" t="s">
        <v>9995</v>
      </c>
      <c r="E841" s="261" t="s">
        <v>8499</v>
      </c>
      <c r="F841" s="261">
        <v>1937.3074275406541</v>
      </c>
    </row>
    <row r="842" spans="2:6">
      <c r="B842" s="267">
        <v>46303</v>
      </c>
      <c r="C842" s="261" t="s">
        <v>11929</v>
      </c>
      <c r="D842" s="261" t="s">
        <v>9995</v>
      </c>
      <c r="E842" s="261" t="s">
        <v>8499</v>
      </c>
      <c r="F842" s="261">
        <v>585.65452112770981</v>
      </c>
    </row>
    <row r="843" spans="2:6">
      <c r="B843" s="267">
        <v>46303</v>
      </c>
      <c r="C843" s="261" t="s">
        <v>11929</v>
      </c>
      <c r="D843" s="261" t="s">
        <v>9995</v>
      </c>
      <c r="E843" s="261" t="s">
        <v>8499</v>
      </c>
      <c r="F843" s="261">
        <v>598.00874606988009</v>
      </c>
    </row>
    <row r="844" spans="2:6">
      <c r="B844" s="267">
        <v>46303</v>
      </c>
      <c r="C844" s="261" t="s">
        <v>11929</v>
      </c>
      <c r="D844" s="261" t="s">
        <v>9995</v>
      </c>
      <c r="E844" s="261" t="s">
        <v>8499</v>
      </c>
      <c r="F844" s="261">
        <v>440.82477029407158</v>
      </c>
    </row>
    <row r="845" spans="2:6">
      <c r="B845" s="267">
        <v>46303</v>
      </c>
      <c r="C845" s="261" t="s">
        <v>11703</v>
      </c>
      <c r="D845" s="261" t="s">
        <v>9995</v>
      </c>
      <c r="E845" s="261" t="s">
        <v>8600</v>
      </c>
      <c r="F845" s="261">
        <v>13684.71700745897</v>
      </c>
    </row>
    <row r="846" spans="2:6">
      <c r="B846" s="267">
        <v>46303</v>
      </c>
      <c r="C846" s="261" t="s">
        <v>11929</v>
      </c>
      <c r="D846" s="261" t="s">
        <v>9995</v>
      </c>
      <c r="E846" s="261" t="s">
        <v>8600</v>
      </c>
      <c r="F846" s="261">
        <v>413.61014517373411</v>
      </c>
    </row>
    <row r="847" spans="2:6">
      <c r="B847" s="267">
        <v>46303</v>
      </c>
      <c r="C847" s="261" t="s">
        <v>11929</v>
      </c>
      <c r="D847" s="261" t="s">
        <v>9995</v>
      </c>
      <c r="E847" s="261" t="s">
        <v>8600</v>
      </c>
      <c r="F847" s="261">
        <v>338.50914305937482</v>
      </c>
    </row>
    <row r="848" spans="2:6">
      <c r="B848" s="267">
        <v>46303</v>
      </c>
      <c r="C848" s="261" t="s">
        <v>11929</v>
      </c>
      <c r="D848" s="261" t="s">
        <v>9995</v>
      </c>
      <c r="E848" s="261" t="s">
        <v>8600</v>
      </c>
      <c r="F848" s="261">
        <v>239.89361939369701</v>
      </c>
    </row>
    <row r="849" spans="2:6">
      <c r="B849" s="267">
        <v>46303</v>
      </c>
      <c r="C849" s="261" t="s">
        <v>11929</v>
      </c>
      <c r="D849" s="261" t="s">
        <v>9995</v>
      </c>
      <c r="E849" s="261" t="s">
        <v>8600</v>
      </c>
      <c r="F849" s="261">
        <v>248.6148944753804</v>
      </c>
    </row>
    <row r="850" spans="2:6">
      <c r="B850" s="267">
        <v>46303</v>
      </c>
      <c r="C850" s="261" t="s">
        <v>11929</v>
      </c>
      <c r="D850" s="261" t="s">
        <v>9995</v>
      </c>
      <c r="E850" s="261" t="s">
        <v>8600</v>
      </c>
      <c r="F850" s="261">
        <v>281.64321232988732</v>
      </c>
    </row>
    <row r="851" spans="2:6">
      <c r="B851" s="267">
        <v>46303</v>
      </c>
      <c r="C851" s="261" t="s">
        <v>11929</v>
      </c>
      <c r="D851" s="261" t="s">
        <v>9995</v>
      </c>
      <c r="E851" s="261" t="s">
        <v>8600</v>
      </c>
      <c r="F851" s="261">
        <v>263.17068274598569</v>
      </c>
    </row>
    <row r="852" spans="2:6">
      <c r="B852" s="267">
        <v>46303</v>
      </c>
      <c r="C852" s="261" t="s">
        <v>11929</v>
      </c>
      <c r="D852" s="261" t="s">
        <v>9995</v>
      </c>
      <c r="E852" s="261" t="s">
        <v>8600</v>
      </c>
      <c r="F852" s="261">
        <v>651.59741295262938</v>
      </c>
    </row>
    <row r="853" spans="2:6">
      <c r="B853" s="267">
        <v>46303</v>
      </c>
      <c r="C853" s="261" t="s">
        <v>11929</v>
      </c>
      <c r="D853" s="261" t="s">
        <v>9995</v>
      </c>
      <c r="E853" s="261" t="s">
        <v>8600</v>
      </c>
      <c r="F853" s="261">
        <v>406.40674071374809</v>
      </c>
    </row>
    <row r="854" spans="2:6">
      <c r="B854" s="267">
        <v>46303</v>
      </c>
      <c r="C854" s="261" t="s">
        <v>11929</v>
      </c>
      <c r="D854" s="261" t="s">
        <v>9995</v>
      </c>
      <c r="E854" s="261" t="s">
        <v>8600</v>
      </c>
      <c r="F854" s="261">
        <v>509.52063163067209</v>
      </c>
    </row>
    <row r="855" spans="2:6">
      <c r="B855" s="267">
        <v>46303</v>
      </c>
      <c r="C855" s="261" t="s">
        <v>11703</v>
      </c>
      <c r="D855" s="261" t="s">
        <v>9995</v>
      </c>
      <c r="E855" s="261" t="s">
        <v>8600</v>
      </c>
      <c r="F855" s="261">
        <v>1230.7536870235931</v>
      </c>
    </row>
    <row r="856" spans="2:6">
      <c r="B856" s="267">
        <v>46304</v>
      </c>
      <c r="C856" s="261" t="s">
        <v>11914</v>
      </c>
      <c r="D856" s="261" t="s">
        <v>9995</v>
      </c>
      <c r="E856" s="261" t="s">
        <v>8496</v>
      </c>
      <c r="F856" s="261">
        <v>481.87119250348769</v>
      </c>
    </row>
    <row r="857" spans="2:6">
      <c r="B857" s="267">
        <v>46304</v>
      </c>
      <c r="C857" s="261" t="s">
        <v>11914</v>
      </c>
      <c r="D857" s="261" t="s">
        <v>9995</v>
      </c>
      <c r="E857" s="261" t="s">
        <v>8496</v>
      </c>
      <c r="F857" s="261">
        <v>986.17794375948142</v>
      </c>
    </row>
    <row r="858" spans="2:6">
      <c r="B858" s="267">
        <v>46304</v>
      </c>
      <c r="C858" s="261" t="s">
        <v>11689</v>
      </c>
      <c r="D858" s="261" t="s">
        <v>9995</v>
      </c>
      <c r="E858" s="261" t="s">
        <v>8494</v>
      </c>
      <c r="F858" s="261">
        <v>1933.6377212983059</v>
      </c>
    </row>
    <row r="859" spans="2:6">
      <c r="B859" s="267">
        <v>46304</v>
      </c>
      <c r="C859" s="261" t="s">
        <v>11689</v>
      </c>
      <c r="D859" s="261" t="s">
        <v>9995</v>
      </c>
      <c r="E859" s="261" t="s">
        <v>8494</v>
      </c>
      <c r="F859" s="261">
        <v>4555.6363304080442</v>
      </c>
    </row>
    <row r="860" spans="2:6">
      <c r="B860" s="267">
        <v>46304</v>
      </c>
      <c r="C860" s="261" t="s">
        <v>11932</v>
      </c>
      <c r="D860" s="261" t="s">
        <v>9995</v>
      </c>
      <c r="E860" s="261" t="s">
        <v>8599</v>
      </c>
      <c r="F860" s="261">
        <v>1215.5601220019159</v>
      </c>
    </row>
    <row r="861" spans="2:6">
      <c r="B861" s="267">
        <v>46304</v>
      </c>
      <c r="C861" s="261" t="s">
        <v>11709</v>
      </c>
      <c r="D861" s="261" t="s">
        <v>9995</v>
      </c>
      <c r="E861" s="261" t="s">
        <v>8492</v>
      </c>
      <c r="F861" s="261">
        <v>235.25777671020481</v>
      </c>
    </row>
    <row r="862" spans="2:6">
      <c r="B862" s="267">
        <v>46304</v>
      </c>
      <c r="C862" s="261" t="s">
        <v>7210</v>
      </c>
      <c r="D862" s="261" t="s">
        <v>9995</v>
      </c>
      <c r="E862" s="261" t="s">
        <v>8499</v>
      </c>
      <c r="F862" s="261">
        <v>3007.9826271154452</v>
      </c>
    </row>
    <row r="863" spans="2:6">
      <c r="B863" s="267">
        <v>46304</v>
      </c>
      <c r="C863" s="261" t="s">
        <v>11914</v>
      </c>
      <c r="D863" s="261" t="s">
        <v>9995</v>
      </c>
      <c r="E863" s="261" t="s">
        <v>8496</v>
      </c>
      <c r="F863" s="261">
        <v>662.94304563617334</v>
      </c>
    </row>
    <row r="864" spans="2:6">
      <c r="B864" s="267">
        <v>46304</v>
      </c>
      <c r="C864" s="261" t="s">
        <v>11914</v>
      </c>
      <c r="D864" s="261" t="s">
        <v>9995</v>
      </c>
      <c r="E864" s="261" t="s">
        <v>8496</v>
      </c>
      <c r="F864" s="261">
        <v>632.10015246306284</v>
      </c>
    </row>
    <row r="865" spans="2:6">
      <c r="B865" s="267">
        <v>46304</v>
      </c>
      <c r="C865" s="261" t="s">
        <v>11663</v>
      </c>
      <c r="D865" s="261" t="s">
        <v>9995</v>
      </c>
      <c r="E865" s="261" t="s">
        <v>8494</v>
      </c>
      <c r="F865" s="261">
        <v>177.6720072757453</v>
      </c>
    </row>
    <row r="866" spans="2:6">
      <c r="B866" s="267">
        <v>46304</v>
      </c>
      <c r="C866" s="261" t="s">
        <v>11663</v>
      </c>
      <c r="D866" s="261" t="s">
        <v>9995</v>
      </c>
      <c r="E866" s="261" t="s">
        <v>8494</v>
      </c>
      <c r="F866" s="261">
        <v>3378.9072134839371</v>
      </c>
    </row>
    <row r="867" spans="2:6">
      <c r="B867" s="267">
        <v>46304</v>
      </c>
      <c r="C867" s="261" t="s">
        <v>11691</v>
      </c>
      <c r="D867" s="261" t="s">
        <v>9995</v>
      </c>
      <c r="E867" s="261" t="s">
        <v>8494</v>
      </c>
      <c r="F867" s="261">
        <v>176.8531523915008</v>
      </c>
    </row>
    <row r="868" spans="2:6">
      <c r="B868" s="267">
        <v>46304</v>
      </c>
      <c r="C868" s="261" t="s">
        <v>11691</v>
      </c>
      <c r="D868" s="261" t="s">
        <v>9995</v>
      </c>
      <c r="E868" s="261" t="s">
        <v>8494</v>
      </c>
      <c r="F868" s="261">
        <v>13390.839109550931</v>
      </c>
    </row>
    <row r="869" spans="2:6">
      <c r="B869" s="267">
        <v>46304</v>
      </c>
      <c r="C869" s="261" t="s">
        <v>11933</v>
      </c>
      <c r="D869" s="261" t="s">
        <v>9995</v>
      </c>
      <c r="E869" s="261" t="s">
        <v>8494</v>
      </c>
      <c r="F869" s="261">
        <v>181.6357274232432</v>
      </c>
    </row>
    <row r="870" spans="2:6">
      <c r="B870" s="267">
        <v>46304</v>
      </c>
      <c r="C870" s="261" t="s">
        <v>11668</v>
      </c>
      <c r="D870" s="261" t="s">
        <v>9995</v>
      </c>
      <c r="E870" s="261" t="s">
        <v>8494</v>
      </c>
      <c r="F870" s="261">
        <v>7153.9782655811869</v>
      </c>
    </row>
    <row r="871" spans="2:6">
      <c r="B871" s="267">
        <v>46304</v>
      </c>
      <c r="C871" s="261" t="s">
        <v>11686</v>
      </c>
      <c r="D871" s="261" t="s">
        <v>9995</v>
      </c>
      <c r="E871" s="261" t="s">
        <v>8494</v>
      </c>
      <c r="F871" s="261">
        <v>4559.9659483125433</v>
      </c>
    </row>
    <row r="872" spans="2:6">
      <c r="B872" s="267">
        <v>46304</v>
      </c>
      <c r="C872" s="261" t="s">
        <v>11933</v>
      </c>
      <c r="D872" s="261" t="s">
        <v>9995</v>
      </c>
      <c r="E872" s="261" t="s">
        <v>8494</v>
      </c>
      <c r="F872" s="261">
        <v>5422.2910481598228</v>
      </c>
    </row>
    <row r="873" spans="2:6">
      <c r="B873" s="267">
        <v>46304</v>
      </c>
      <c r="C873" s="261" t="s">
        <v>11689</v>
      </c>
      <c r="D873" s="261" t="s">
        <v>9995</v>
      </c>
      <c r="E873" s="261" t="s">
        <v>8494</v>
      </c>
      <c r="F873" s="261">
        <v>3961.7641192363808</v>
      </c>
    </row>
    <row r="874" spans="2:6">
      <c r="B874" s="267">
        <v>46304</v>
      </c>
      <c r="C874" s="261" t="s">
        <v>11689</v>
      </c>
      <c r="D874" s="261" t="s">
        <v>9995</v>
      </c>
      <c r="E874" s="261" t="s">
        <v>8494</v>
      </c>
      <c r="F874" s="261">
        <v>427.01761424273718</v>
      </c>
    </row>
    <row r="875" spans="2:6">
      <c r="B875" s="267">
        <v>46304</v>
      </c>
      <c r="C875" s="261" t="s">
        <v>11690</v>
      </c>
      <c r="D875" s="261" t="s">
        <v>9995</v>
      </c>
      <c r="E875" s="261" t="s">
        <v>8494</v>
      </c>
      <c r="F875" s="261">
        <v>1643.2645820806499</v>
      </c>
    </row>
    <row r="876" spans="2:6">
      <c r="B876" s="267">
        <v>46304</v>
      </c>
      <c r="C876" s="261" t="s">
        <v>11690</v>
      </c>
      <c r="D876" s="261" t="s">
        <v>9995</v>
      </c>
      <c r="E876" s="261" t="s">
        <v>8494</v>
      </c>
      <c r="F876" s="261">
        <v>813.59357604361139</v>
      </c>
    </row>
    <row r="877" spans="2:6">
      <c r="B877" s="267">
        <v>46304</v>
      </c>
      <c r="C877" s="261" t="s">
        <v>11689</v>
      </c>
      <c r="D877" s="261" t="s">
        <v>9995</v>
      </c>
      <c r="E877" s="261" t="s">
        <v>8494</v>
      </c>
      <c r="F877" s="261">
        <v>280.67597944571747</v>
      </c>
    </row>
    <row r="878" spans="2:6">
      <c r="B878" s="267">
        <v>46304</v>
      </c>
      <c r="C878" s="261" t="s">
        <v>11643</v>
      </c>
      <c r="D878" s="261" t="s">
        <v>9995</v>
      </c>
      <c r="E878" s="261" t="s">
        <v>8494</v>
      </c>
      <c r="F878" s="261">
        <v>943.30123663104496</v>
      </c>
    </row>
    <row r="879" spans="2:6">
      <c r="B879" s="267">
        <v>46304</v>
      </c>
      <c r="C879" s="261" t="s">
        <v>11643</v>
      </c>
      <c r="D879" s="261" t="s">
        <v>9995</v>
      </c>
      <c r="E879" s="261" t="s">
        <v>8494</v>
      </c>
      <c r="F879" s="261">
        <v>419.07905009947717</v>
      </c>
    </row>
    <row r="880" spans="2:6">
      <c r="B880" s="267">
        <v>46304</v>
      </c>
      <c r="C880" s="261" t="s">
        <v>11643</v>
      </c>
      <c r="D880" s="261" t="s">
        <v>9995</v>
      </c>
      <c r="E880" s="261" t="s">
        <v>8494</v>
      </c>
      <c r="F880" s="261">
        <v>398.86908021299888</v>
      </c>
    </row>
    <row r="881" spans="2:6">
      <c r="B881" s="267">
        <v>46304</v>
      </c>
      <c r="C881" s="261" t="s">
        <v>11643</v>
      </c>
      <c r="D881" s="261" t="s">
        <v>9995</v>
      </c>
      <c r="E881" s="261" t="s">
        <v>8494</v>
      </c>
      <c r="F881" s="261">
        <v>825.36811338394909</v>
      </c>
    </row>
    <row r="882" spans="2:6">
      <c r="B882" s="267">
        <v>46304</v>
      </c>
      <c r="C882" s="261" t="s">
        <v>11643</v>
      </c>
      <c r="D882" s="261" t="s">
        <v>9995</v>
      </c>
      <c r="E882" s="261" t="s">
        <v>8494</v>
      </c>
      <c r="F882" s="261">
        <v>409.88012789281112</v>
      </c>
    </row>
    <row r="883" spans="2:6">
      <c r="B883" s="267">
        <v>46304</v>
      </c>
      <c r="C883" s="261" t="s">
        <v>11643</v>
      </c>
      <c r="D883" s="261" t="s">
        <v>9995</v>
      </c>
      <c r="E883" s="261" t="s">
        <v>8494</v>
      </c>
      <c r="F883" s="261">
        <v>640.38424673676491</v>
      </c>
    </row>
    <row r="884" spans="2:6">
      <c r="B884" s="267">
        <v>46304</v>
      </c>
      <c r="C884" s="261" t="s">
        <v>11643</v>
      </c>
      <c r="D884" s="261" t="s">
        <v>9995</v>
      </c>
      <c r="E884" s="261" t="s">
        <v>8494</v>
      </c>
      <c r="F884" s="261">
        <v>341.00259810127318</v>
      </c>
    </row>
    <row r="885" spans="2:6">
      <c r="B885" s="267">
        <v>46304</v>
      </c>
      <c r="C885" s="261" t="s">
        <v>11643</v>
      </c>
      <c r="D885" s="261" t="s">
        <v>9995</v>
      </c>
      <c r="E885" s="261" t="s">
        <v>8494</v>
      </c>
      <c r="F885" s="261">
        <v>551.26803078852936</v>
      </c>
    </row>
    <row r="886" spans="2:6">
      <c r="B886" s="267">
        <v>46304</v>
      </c>
      <c r="C886" s="261" t="s">
        <v>11643</v>
      </c>
      <c r="D886" s="261" t="s">
        <v>9995</v>
      </c>
      <c r="E886" s="261" t="s">
        <v>8494</v>
      </c>
      <c r="F886" s="261">
        <v>576.46145914762747</v>
      </c>
    </row>
    <row r="887" spans="2:6">
      <c r="B887" s="267">
        <v>46304</v>
      </c>
      <c r="C887" s="261" t="s">
        <v>11643</v>
      </c>
      <c r="D887" s="261" t="s">
        <v>9995</v>
      </c>
      <c r="E887" s="261" t="s">
        <v>8494</v>
      </c>
      <c r="F887" s="261">
        <v>426.10841798828909</v>
      </c>
    </row>
    <row r="888" spans="2:6">
      <c r="B888" s="267">
        <v>46304</v>
      </c>
      <c r="C888" s="261" t="s">
        <v>11700</v>
      </c>
      <c r="D888" s="261" t="s">
        <v>9995</v>
      </c>
      <c r="E888" s="261" t="s">
        <v>8498</v>
      </c>
      <c r="F888" s="261">
        <v>509.5724454983183</v>
      </c>
    </row>
    <row r="889" spans="2:6">
      <c r="B889" s="267">
        <v>46304</v>
      </c>
      <c r="C889" s="261" t="s">
        <v>11700</v>
      </c>
      <c r="D889" s="261" t="s">
        <v>9995</v>
      </c>
      <c r="E889" s="261" t="s">
        <v>8498</v>
      </c>
      <c r="F889" s="261">
        <v>1689.7805062881671</v>
      </c>
    </row>
    <row r="890" spans="2:6">
      <c r="B890" s="267">
        <v>46304</v>
      </c>
      <c r="C890" s="261" t="s">
        <v>11700</v>
      </c>
      <c r="D890" s="261" t="s">
        <v>9995</v>
      </c>
      <c r="E890" s="261" t="s">
        <v>8498</v>
      </c>
      <c r="F890" s="261">
        <v>445.70203800546011</v>
      </c>
    </row>
    <row r="891" spans="2:6">
      <c r="B891" s="267">
        <v>46304</v>
      </c>
      <c r="C891" s="261" t="s">
        <v>11700</v>
      </c>
      <c r="D891" s="261" t="s">
        <v>9995</v>
      </c>
      <c r="E891" s="261" t="s">
        <v>8498</v>
      </c>
      <c r="F891" s="261">
        <v>973.58513250446413</v>
      </c>
    </row>
    <row r="892" spans="2:6">
      <c r="B892" s="267">
        <v>46304</v>
      </c>
      <c r="C892" s="261" t="s">
        <v>11703</v>
      </c>
      <c r="D892" s="261" t="s">
        <v>9995</v>
      </c>
      <c r="E892" s="261" t="s">
        <v>8494</v>
      </c>
      <c r="F892" s="261">
        <v>272.17138082743622</v>
      </c>
    </row>
    <row r="893" spans="2:6">
      <c r="B893" s="267">
        <v>46304</v>
      </c>
      <c r="C893" s="261" t="s">
        <v>11710</v>
      </c>
      <c r="D893" s="261" t="s">
        <v>9995</v>
      </c>
      <c r="E893" s="261" t="s">
        <v>8496</v>
      </c>
      <c r="F893" s="261">
        <v>314.17811693117261</v>
      </c>
    </row>
    <row r="894" spans="2:6">
      <c r="B894" s="267">
        <v>46304</v>
      </c>
      <c r="C894" s="261" t="s">
        <v>11710</v>
      </c>
      <c r="D894" s="261" t="s">
        <v>9995</v>
      </c>
      <c r="E894" s="261" t="s">
        <v>8496</v>
      </c>
      <c r="F894" s="261">
        <v>821.34532174339984</v>
      </c>
    </row>
    <row r="895" spans="2:6">
      <c r="B895" s="267">
        <v>46304</v>
      </c>
      <c r="C895" s="261" t="s">
        <v>11709</v>
      </c>
      <c r="D895" s="261" t="s">
        <v>9995</v>
      </c>
      <c r="E895" s="261" t="s">
        <v>8492</v>
      </c>
      <c r="F895" s="261">
        <v>1143.3846579445531</v>
      </c>
    </row>
    <row r="896" spans="2:6">
      <c r="B896" s="267">
        <v>46304</v>
      </c>
      <c r="C896" s="261" t="s">
        <v>11709</v>
      </c>
      <c r="D896" s="261" t="s">
        <v>9995</v>
      </c>
      <c r="E896" s="261" t="s">
        <v>8492</v>
      </c>
      <c r="F896" s="261">
        <v>1054.8462371360511</v>
      </c>
    </row>
    <row r="897" spans="2:6">
      <c r="B897" s="267">
        <v>46304</v>
      </c>
      <c r="C897" s="261" t="s">
        <v>11703</v>
      </c>
      <c r="D897" s="261" t="s">
        <v>9995</v>
      </c>
      <c r="E897" s="261" t="s">
        <v>8494</v>
      </c>
      <c r="F897" s="261">
        <v>525.36168346091335</v>
      </c>
    </row>
    <row r="898" spans="2:6">
      <c r="B898" s="267">
        <v>46304</v>
      </c>
      <c r="C898" s="261" t="s">
        <v>11709</v>
      </c>
      <c r="D898" s="261" t="s">
        <v>9995</v>
      </c>
      <c r="E898" s="261" t="s">
        <v>8494</v>
      </c>
      <c r="F898" s="261">
        <v>1934.2734096262429</v>
      </c>
    </row>
    <row r="899" spans="2:6">
      <c r="B899" s="267">
        <v>46304</v>
      </c>
      <c r="C899" s="261" t="s">
        <v>11709</v>
      </c>
      <c r="D899" s="261" t="s">
        <v>9995</v>
      </c>
      <c r="E899" s="261" t="s">
        <v>8494</v>
      </c>
      <c r="F899" s="261">
        <v>1493.8354307017289</v>
      </c>
    </row>
    <row r="900" spans="2:6">
      <c r="B900" s="267">
        <v>46304</v>
      </c>
      <c r="C900" s="261" t="s">
        <v>11919</v>
      </c>
      <c r="D900" s="261" t="s">
        <v>9995</v>
      </c>
      <c r="E900" s="261" t="s">
        <v>8494</v>
      </c>
      <c r="F900" s="261">
        <v>251.34688118239859</v>
      </c>
    </row>
    <row r="901" spans="2:6">
      <c r="B901" s="267">
        <v>46304</v>
      </c>
      <c r="C901" s="261" t="s">
        <v>11919</v>
      </c>
      <c r="D901" s="261" t="s">
        <v>9995</v>
      </c>
      <c r="E901" s="261" t="s">
        <v>8494</v>
      </c>
      <c r="F901" s="261">
        <v>500.42737795116858</v>
      </c>
    </row>
    <row r="902" spans="2:6">
      <c r="B902" s="267">
        <v>46304</v>
      </c>
      <c r="C902" s="261" t="s">
        <v>11919</v>
      </c>
      <c r="D902" s="261" t="s">
        <v>9995</v>
      </c>
      <c r="E902" s="261" t="s">
        <v>8494</v>
      </c>
      <c r="F902" s="261">
        <v>167.49819292826581</v>
      </c>
    </row>
    <row r="903" spans="2:6">
      <c r="B903" s="267">
        <v>46304</v>
      </c>
      <c r="C903" s="261" t="s">
        <v>11708</v>
      </c>
      <c r="D903" s="261" t="s">
        <v>9995</v>
      </c>
      <c r="E903" s="261" t="s">
        <v>8492</v>
      </c>
      <c r="F903" s="261">
        <v>801.28200372657739</v>
      </c>
    </row>
    <row r="904" spans="2:6">
      <c r="B904" s="267">
        <v>46304</v>
      </c>
      <c r="C904" s="261" t="s">
        <v>11919</v>
      </c>
      <c r="D904" s="261" t="s">
        <v>9995</v>
      </c>
      <c r="E904" s="261" t="s">
        <v>8492</v>
      </c>
      <c r="F904" s="261">
        <v>309.09169125420561</v>
      </c>
    </row>
    <row r="905" spans="2:6">
      <c r="B905" s="267">
        <v>46304</v>
      </c>
      <c r="C905" s="261" t="s">
        <v>11934</v>
      </c>
      <c r="D905" s="261" t="s">
        <v>9995</v>
      </c>
      <c r="E905" s="261" t="s">
        <v>8494</v>
      </c>
      <c r="F905" s="261">
        <v>402.34773916355329</v>
      </c>
    </row>
    <row r="906" spans="2:6">
      <c r="B906" s="267">
        <v>46304</v>
      </c>
      <c r="C906" s="261" t="s">
        <v>11919</v>
      </c>
      <c r="D906" s="261" t="s">
        <v>9995</v>
      </c>
      <c r="E906" s="261" t="s">
        <v>8494</v>
      </c>
      <c r="F906" s="261">
        <v>255.78976304567189</v>
      </c>
    </row>
    <row r="907" spans="2:6">
      <c r="B907" s="267">
        <v>46304</v>
      </c>
      <c r="C907" s="261" t="s">
        <v>11919</v>
      </c>
      <c r="D907" s="261" t="s">
        <v>9995</v>
      </c>
      <c r="E907" s="261" t="s">
        <v>8494</v>
      </c>
      <c r="F907" s="261">
        <v>419.97961312031839</v>
      </c>
    </row>
    <row r="908" spans="2:6">
      <c r="B908" s="267">
        <v>46304</v>
      </c>
      <c r="C908" s="261" t="s">
        <v>11935</v>
      </c>
      <c r="D908" s="261" t="s">
        <v>9995</v>
      </c>
      <c r="E908" s="261" t="s">
        <v>8494</v>
      </c>
      <c r="F908" s="261">
        <v>715.96414596715204</v>
      </c>
    </row>
    <row r="909" spans="2:6">
      <c r="B909" s="267">
        <v>46304</v>
      </c>
      <c r="C909" s="261" t="s">
        <v>11663</v>
      </c>
      <c r="D909" s="261" t="s">
        <v>9995</v>
      </c>
      <c r="E909" s="261" t="s">
        <v>8498</v>
      </c>
      <c r="F909" s="261">
        <v>1519.6761174630369</v>
      </c>
    </row>
    <row r="910" spans="2:6">
      <c r="B910" s="267">
        <v>46304</v>
      </c>
      <c r="C910" s="261" t="s">
        <v>11924</v>
      </c>
      <c r="D910" s="261" t="s">
        <v>9995</v>
      </c>
      <c r="E910" s="261" t="s">
        <v>8498</v>
      </c>
      <c r="F910" s="261">
        <v>1017.30000977125</v>
      </c>
    </row>
    <row r="911" spans="2:6">
      <c r="B911" s="267">
        <v>46304</v>
      </c>
      <c r="C911" s="261" t="s">
        <v>11700</v>
      </c>
      <c r="D911" s="261" t="s">
        <v>9995</v>
      </c>
      <c r="E911" s="261" t="s">
        <v>8498</v>
      </c>
      <c r="F911" s="261">
        <v>2232.1174844463462</v>
      </c>
    </row>
    <row r="912" spans="2:6">
      <c r="B912" s="267">
        <v>46304</v>
      </c>
      <c r="C912" s="261" t="s">
        <v>11700</v>
      </c>
      <c r="D912" s="261" t="s">
        <v>9995</v>
      </c>
      <c r="E912" s="261" t="s">
        <v>8498</v>
      </c>
      <c r="F912" s="261">
        <v>2245.3117291936651</v>
      </c>
    </row>
    <row r="913" spans="2:6">
      <c r="B913" s="267">
        <v>46304</v>
      </c>
      <c r="C913" s="261" t="s">
        <v>11700</v>
      </c>
      <c r="D913" s="261" t="s">
        <v>9995</v>
      </c>
      <c r="E913" s="261" t="s">
        <v>8498</v>
      </c>
      <c r="F913" s="261">
        <v>1003.9591468512079</v>
      </c>
    </row>
    <row r="914" spans="2:6">
      <c r="B914" s="267">
        <v>46304</v>
      </c>
      <c r="C914" s="261" t="s">
        <v>11700</v>
      </c>
      <c r="D914" s="261" t="s">
        <v>9995</v>
      </c>
      <c r="E914" s="261" t="s">
        <v>8498</v>
      </c>
      <c r="F914" s="261">
        <v>875.65667772735469</v>
      </c>
    </row>
    <row r="915" spans="2:6">
      <c r="B915" s="267">
        <v>46304</v>
      </c>
      <c r="C915" s="261" t="s">
        <v>11645</v>
      </c>
      <c r="D915" s="261" t="s">
        <v>9995</v>
      </c>
      <c r="E915" s="261" t="s">
        <v>8599</v>
      </c>
      <c r="F915" s="261">
        <v>1315.2378559149799</v>
      </c>
    </row>
    <row r="916" spans="2:6">
      <c r="B916" s="267">
        <v>46304</v>
      </c>
      <c r="C916" s="261" t="s">
        <v>11934</v>
      </c>
      <c r="D916" s="261" t="s">
        <v>9995</v>
      </c>
      <c r="E916" s="261" t="s">
        <v>8494</v>
      </c>
      <c r="F916" s="261">
        <v>546.23609209178176</v>
      </c>
    </row>
    <row r="917" spans="2:6">
      <c r="B917" s="267">
        <v>46304</v>
      </c>
      <c r="C917" s="261" t="s">
        <v>11703</v>
      </c>
      <c r="D917" s="261" t="s">
        <v>9995</v>
      </c>
      <c r="E917" s="261" t="s">
        <v>8494</v>
      </c>
      <c r="F917" s="261">
        <v>97.083309965208173</v>
      </c>
    </row>
    <row r="918" spans="2:6">
      <c r="B918" s="267">
        <v>46304</v>
      </c>
      <c r="C918" s="261" t="s">
        <v>11703</v>
      </c>
      <c r="D918" s="261" t="s">
        <v>9995</v>
      </c>
      <c r="E918" s="261" t="s">
        <v>8494</v>
      </c>
      <c r="F918" s="261">
        <v>147.87965901196</v>
      </c>
    </row>
    <row r="919" spans="2:6">
      <c r="B919" s="267">
        <v>46304</v>
      </c>
      <c r="C919" s="261" t="s">
        <v>11919</v>
      </c>
      <c r="D919" s="261" t="s">
        <v>9995</v>
      </c>
      <c r="E919" s="261" t="s">
        <v>8494</v>
      </c>
      <c r="F919" s="261">
        <v>202.68854157219181</v>
      </c>
    </row>
    <row r="920" spans="2:6">
      <c r="B920" s="267">
        <v>46304</v>
      </c>
      <c r="C920" s="261" t="s">
        <v>11934</v>
      </c>
      <c r="D920" s="261" t="s">
        <v>9995</v>
      </c>
      <c r="E920" s="261" t="s">
        <v>8494</v>
      </c>
      <c r="F920" s="261">
        <v>102.9053113948175</v>
      </c>
    </row>
    <row r="921" spans="2:6">
      <c r="B921" s="267">
        <v>46304</v>
      </c>
      <c r="C921" s="261" t="s">
        <v>11919</v>
      </c>
      <c r="D921" s="261" t="s">
        <v>9995</v>
      </c>
      <c r="E921" s="261" t="s">
        <v>8494</v>
      </c>
      <c r="F921" s="261">
        <v>470.57512332882237</v>
      </c>
    </row>
    <row r="922" spans="2:6">
      <c r="B922" s="267">
        <v>46304</v>
      </c>
      <c r="C922" s="261" t="s">
        <v>11934</v>
      </c>
      <c r="D922" s="261" t="s">
        <v>9995</v>
      </c>
      <c r="E922" s="261" t="s">
        <v>8494</v>
      </c>
      <c r="F922" s="261">
        <v>1273.107584475772</v>
      </c>
    </row>
    <row r="923" spans="2:6">
      <c r="B923" s="267">
        <v>46304</v>
      </c>
      <c r="C923" s="261" t="s">
        <v>11936</v>
      </c>
      <c r="D923" s="261" t="s">
        <v>9995</v>
      </c>
      <c r="E923" s="261" t="s">
        <v>8499</v>
      </c>
      <c r="F923" s="261">
        <v>298.29464256495697</v>
      </c>
    </row>
    <row r="924" spans="2:6">
      <c r="B924" s="267">
        <v>46304</v>
      </c>
      <c r="C924" s="261" t="s">
        <v>11936</v>
      </c>
      <c r="D924" s="261" t="s">
        <v>9995</v>
      </c>
      <c r="E924" s="261" t="s">
        <v>8499</v>
      </c>
      <c r="F924" s="261">
        <v>328.05350430693937</v>
      </c>
    </row>
    <row r="925" spans="2:6">
      <c r="B925" s="267">
        <v>46297</v>
      </c>
      <c r="C925" s="261" t="s">
        <v>11679</v>
      </c>
      <c r="D925" s="261" t="s">
        <v>9995</v>
      </c>
      <c r="E925" s="261" t="s">
        <v>8498</v>
      </c>
      <c r="F925" s="261">
        <v>665.3884302014485</v>
      </c>
    </row>
    <row r="926" spans="2:6">
      <c r="B926" s="267">
        <v>46305</v>
      </c>
      <c r="C926" s="261" t="s">
        <v>11894</v>
      </c>
      <c r="D926" s="261" t="s">
        <v>9995</v>
      </c>
      <c r="E926" s="261" t="s">
        <v>8498</v>
      </c>
      <c r="F926" s="261">
        <v>1093.8275481952439</v>
      </c>
    </row>
    <row r="927" spans="2:6">
      <c r="B927" s="267">
        <v>46305</v>
      </c>
      <c r="C927" s="261" t="s">
        <v>11935</v>
      </c>
      <c r="D927" s="261" t="s">
        <v>9995</v>
      </c>
      <c r="E927" s="261" t="s">
        <v>8494</v>
      </c>
      <c r="F927" s="261">
        <v>541.25763991646818</v>
      </c>
    </row>
    <row r="928" spans="2:6">
      <c r="B928" s="267">
        <v>46305</v>
      </c>
      <c r="C928" s="261" t="s">
        <v>11935</v>
      </c>
      <c r="D928" s="261" t="s">
        <v>9995</v>
      </c>
      <c r="E928" s="261" t="s">
        <v>8494</v>
      </c>
      <c r="F928" s="261">
        <v>124.6870330116071</v>
      </c>
    </row>
    <row r="929" spans="2:6">
      <c r="B929" s="267">
        <v>46305</v>
      </c>
      <c r="C929" s="261" t="s">
        <v>11934</v>
      </c>
      <c r="D929" s="261" t="s">
        <v>9995</v>
      </c>
      <c r="E929" s="261" t="s">
        <v>8494</v>
      </c>
      <c r="F929" s="261">
        <v>297.36158344603609</v>
      </c>
    </row>
    <row r="930" spans="2:6">
      <c r="B930" s="267">
        <v>46305</v>
      </c>
      <c r="C930" s="261" t="s">
        <v>11934</v>
      </c>
      <c r="D930" s="261" t="s">
        <v>9995</v>
      </c>
      <c r="E930" s="261" t="s">
        <v>8876</v>
      </c>
      <c r="F930" s="261">
        <v>198.099086843431</v>
      </c>
    </row>
    <row r="931" spans="2:6">
      <c r="B931" s="267">
        <v>46305</v>
      </c>
      <c r="C931" s="261" t="s">
        <v>11934</v>
      </c>
      <c r="D931" s="261" t="s">
        <v>9995</v>
      </c>
      <c r="E931" s="261" t="s">
        <v>8496</v>
      </c>
      <c r="F931" s="261">
        <v>5221.0683958916916</v>
      </c>
    </row>
    <row r="932" spans="2:6">
      <c r="B932" s="267">
        <v>46308</v>
      </c>
      <c r="C932" s="261" t="s">
        <v>11937</v>
      </c>
      <c r="D932" s="261" t="s">
        <v>9995</v>
      </c>
      <c r="E932" s="261" t="s">
        <v>8494</v>
      </c>
      <c r="F932" s="261">
        <v>479.30043335445231</v>
      </c>
    </row>
    <row r="933" spans="2:6">
      <c r="B933" s="267">
        <v>46308</v>
      </c>
      <c r="C933" s="261" t="s">
        <v>11938</v>
      </c>
      <c r="D933" s="261" t="s">
        <v>9995</v>
      </c>
      <c r="E933" s="261" t="s">
        <v>8494</v>
      </c>
      <c r="F933" s="261">
        <v>1979.524868885987</v>
      </c>
    </row>
    <row r="934" spans="2:6">
      <c r="B934" s="267">
        <v>46308</v>
      </c>
      <c r="C934" s="261" t="s">
        <v>11708</v>
      </c>
      <c r="D934" s="261" t="s">
        <v>9995</v>
      </c>
      <c r="E934" s="261" t="s">
        <v>8492</v>
      </c>
      <c r="F934" s="261">
        <v>139.99340121948629</v>
      </c>
    </row>
    <row r="935" spans="2:6">
      <c r="B935" s="267">
        <v>46308</v>
      </c>
      <c r="C935" s="261" t="s">
        <v>11708</v>
      </c>
      <c r="D935" s="261" t="s">
        <v>9995</v>
      </c>
      <c r="E935" s="261" t="s">
        <v>8492</v>
      </c>
      <c r="F935" s="261">
        <v>631.17544059362262</v>
      </c>
    </row>
    <row r="936" spans="2:6">
      <c r="B936" s="267">
        <v>46305</v>
      </c>
      <c r="C936" s="261" t="s">
        <v>11934</v>
      </c>
      <c r="D936" s="261" t="s">
        <v>9995</v>
      </c>
      <c r="E936" s="261" t="s">
        <v>8499</v>
      </c>
      <c r="F936" s="261">
        <v>224.7573020644486</v>
      </c>
    </row>
    <row r="937" spans="2:6">
      <c r="B937" s="267">
        <v>46305</v>
      </c>
      <c r="C937" s="261" t="s">
        <v>11934</v>
      </c>
      <c r="D937" s="261" t="s">
        <v>9995</v>
      </c>
      <c r="E937" s="261" t="s">
        <v>8499</v>
      </c>
      <c r="F937" s="261">
        <v>393.03078540298878</v>
      </c>
    </row>
    <row r="938" spans="2:6">
      <c r="B938" s="267">
        <v>46305</v>
      </c>
      <c r="C938" s="261" t="s">
        <v>11934</v>
      </c>
      <c r="D938" s="261" t="s">
        <v>9995</v>
      </c>
      <c r="E938" s="261" t="s">
        <v>8499</v>
      </c>
      <c r="F938" s="261">
        <v>150.762465614127</v>
      </c>
    </row>
    <row r="939" spans="2:6">
      <c r="B939" s="267">
        <v>46308</v>
      </c>
      <c r="C939" s="261" t="s">
        <v>11668</v>
      </c>
      <c r="D939" s="261" t="s">
        <v>9995</v>
      </c>
      <c r="E939" s="261" t="s">
        <v>8499</v>
      </c>
      <c r="F939" s="261">
        <v>26964.459971791141</v>
      </c>
    </row>
    <row r="940" spans="2:6">
      <c r="B940" s="267">
        <v>46305</v>
      </c>
      <c r="C940" s="261" t="s">
        <v>11934</v>
      </c>
      <c r="D940" s="261" t="s">
        <v>9995</v>
      </c>
      <c r="E940" s="261" t="s">
        <v>8499</v>
      </c>
      <c r="F940" s="261">
        <v>225.1631300663139</v>
      </c>
    </row>
    <row r="941" spans="2:6">
      <c r="B941" s="267">
        <v>46305</v>
      </c>
      <c r="C941" s="261" t="s">
        <v>11934</v>
      </c>
      <c r="D941" s="261" t="s">
        <v>9995</v>
      </c>
      <c r="E941" s="261" t="s">
        <v>8499</v>
      </c>
      <c r="F941" s="261">
        <v>134.32610340911199</v>
      </c>
    </row>
    <row r="942" spans="2:6">
      <c r="B942" s="267">
        <v>46308</v>
      </c>
      <c r="C942" s="261" t="s">
        <v>11711</v>
      </c>
      <c r="D942" s="261" t="s">
        <v>9995</v>
      </c>
      <c r="E942" s="261" t="s">
        <v>8494</v>
      </c>
      <c r="F942" s="261">
        <v>701.30356796000706</v>
      </c>
    </row>
    <row r="943" spans="2:6">
      <c r="B943" s="267">
        <v>46308</v>
      </c>
      <c r="C943" s="261" t="s">
        <v>11656</v>
      </c>
      <c r="D943" s="261" t="s">
        <v>9995</v>
      </c>
      <c r="E943" s="261" t="s">
        <v>8493</v>
      </c>
      <c r="F943" s="261">
        <v>502.70053017698228</v>
      </c>
    </row>
    <row r="944" spans="2:6">
      <c r="B944" s="267">
        <v>46308</v>
      </c>
      <c r="C944" s="261" t="s">
        <v>11893</v>
      </c>
      <c r="D944" s="261" t="s">
        <v>9995</v>
      </c>
      <c r="E944" s="261" t="s">
        <v>8496</v>
      </c>
      <c r="F944" s="261">
        <v>581.88625434460118</v>
      </c>
    </row>
    <row r="945" spans="2:6">
      <c r="B945" s="267">
        <v>46308</v>
      </c>
      <c r="C945" s="261" t="s">
        <v>11645</v>
      </c>
      <c r="D945" s="261" t="s">
        <v>9995</v>
      </c>
      <c r="E945" s="261" t="s">
        <v>8599</v>
      </c>
      <c r="F945" s="261">
        <v>911.31316199456342</v>
      </c>
    </row>
    <row r="946" spans="2:6">
      <c r="B946" s="267">
        <v>46308</v>
      </c>
      <c r="C946" s="261" t="s">
        <v>11711</v>
      </c>
      <c r="D946" s="261" t="s">
        <v>9995</v>
      </c>
      <c r="E946" s="261" t="s">
        <v>8494</v>
      </c>
      <c r="F946" s="261">
        <v>865.73384640872246</v>
      </c>
    </row>
    <row r="947" spans="2:6">
      <c r="B947" s="267">
        <v>46308</v>
      </c>
      <c r="C947" s="261" t="s">
        <v>11711</v>
      </c>
      <c r="D947" s="261" t="s">
        <v>9995</v>
      </c>
      <c r="E947" s="261" t="s">
        <v>8494</v>
      </c>
      <c r="F947" s="261">
        <v>708.95029973194141</v>
      </c>
    </row>
    <row r="948" spans="2:6">
      <c r="B948" s="267">
        <v>46308</v>
      </c>
      <c r="C948" s="261" t="s">
        <v>11655</v>
      </c>
      <c r="D948" s="261" t="s">
        <v>9995</v>
      </c>
      <c r="E948" s="261" t="s">
        <v>8599</v>
      </c>
      <c r="F948" s="261">
        <v>3989.2243558662012</v>
      </c>
    </row>
    <row r="949" spans="2:6">
      <c r="B949" s="267">
        <v>46308</v>
      </c>
      <c r="C949" s="261" t="s">
        <v>11934</v>
      </c>
      <c r="D949" s="261" t="s">
        <v>9995</v>
      </c>
      <c r="E949" s="261" t="s">
        <v>8494</v>
      </c>
      <c r="F949" s="261">
        <v>867.43895932513738</v>
      </c>
    </row>
    <row r="950" spans="2:6">
      <c r="B950" s="267">
        <v>46308</v>
      </c>
      <c r="C950" s="261" t="s">
        <v>11711</v>
      </c>
      <c r="D950" s="261" t="s">
        <v>9995</v>
      </c>
      <c r="E950" s="261" t="s">
        <v>8494</v>
      </c>
      <c r="F950" s="261">
        <v>349.22809479559243</v>
      </c>
    </row>
    <row r="951" spans="2:6">
      <c r="B951" s="267">
        <v>46308</v>
      </c>
      <c r="C951" s="261" t="s">
        <v>11934</v>
      </c>
      <c r="D951" s="261" t="s">
        <v>9995</v>
      </c>
      <c r="E951" s="261" t="s">
        <v>8494</v>
      </c>
      <c r="F951" s="261">
        <v>804.4347768211137</v>
      </c>
    </row>
    <row r="952" spans="2:6">
      <c r="B952" s="267">
        <v>46308</v>
      </c>
      <c r="C952" s="261" t="s">
        <v>11938</v>
      </c>
      <c r="D952" s="261" t="s">
        <v>9995</v>
      </c>
      <c r="E952" s="261" t="s">
        <v>8494</v>
      </c>
      <c r="F952" s="261">
        <v>634.85684617897527</v>
      </c>
    </row>
    <row r="953" spans="2:6">
      <c r="B953" s="267">
        <v>46308</v>
      </c>
      <c r="C953" s="261" t="s">
        <v>11938</v>
      </c>
      <c r="D953" s="261" t="s">
        <v>9995</v>
      </c>
      <c r="E953" s="261" t="s">
        <v>8494</v>
      </c>
      <c r="F953" s="261">
        <v>692.75427695545113</v>
      </c>
    </row>
    <row r="954" spans="2:6">
      <c r="B954" s="267">
        <v>46308</v>
      </c>
      <c r="C954" s="261" t="s">
        <v>11711</v>
      </c>
      <c r="D954" s="261" t="s">
        <v>9995</v>
      </c>
      <c r="E954" s="261" t="s">
        <v>8494</v>
      </c>
      <c r="F954" s="261">
        <v>331.87624603524819</v>
      </c>
    </row>
    <row r="955" spans="2:6">
      <c r="B955" s="267">
        <v>46308</v>
      </c>
      <c r="C955" s="261" t="s">
        <v>11711</v>
      </c>
      <c r="D955" s="261" t="s">
        <v>9995</v>
      </c>
      <c r="E955" s="261" t="s">
        <v>8494</v>
      </c>
      <c r="F955" s="261">
        <v>775.60536872106604</v>
      </c>
    </row>
    <row r="956" spans="2:6">
      <c r="B956" s="267">
        <v>46308</v>
      </c>
      <c r="C956" s="261" t="s">
        <v>11711</v>
      </c>
      <c r="D956" s="261" t="s">
        <v>9995</v>
      </c>
      <c r="E956" s="261" t="s">
        <v>8494</v>
      </c>
      <c r="F956" s="261">
        <v>203.703841203579</v>
      </c>
    </row>
    <row r="957" spans="2:6">
      <c r="B957" s="267">
        <v>46308</v>
      </c>
      <c r="C957" s="261" t="s">
        <v>11711</v>
      </c>
      <c r="D957" s="261" t="s">
        <v>9995</v>
      </c>
      <c r="E957" s="261" t="s">
        <v>8494</v>
      </c>
      <c r="F957" s="261">
        <v>209.65857878326639</v>
      </c>
    </row>
    <row r="958" spans="2:6">
      <c r="B958" s="267">
        <v>46308</v>
      </c>
      <c r="C958" s="261" t="s">
        <v>11716</v>
      </c>
      <c r="D958" s="261" t="s">
        <v>9995</v>
      </c>
      <c r="E958" s="261" t="s">
        <v>8494</v>
      </c>
      <c r="F958" s="261">
        <v>1249.8807979957201</v>
      </c>
    </row>
    <row r="959" spans="2:6">
      <c r="B959" s="267">
        <v>46308</v>
      </c>
      <c r="C959" s="261" t="s">
        <v>11708</v>
      </c>
      <c r="D959" s="261" t="s">
        <v>9995</v>
      </c>
      <c r="E959" s="261" t="s">
        <v>8600</v>
      </c>
      <c r="F959" s="261">
        <v>786.37799352241564</v>
      </c>
    </row>
    <row r="960" spans="2:6">
      <c r="B960" s="267">
        <v>46308</v>
      </c>
      <c r="C960" s="261" t="s">
        <v>11708</v>
      </c>
      <c r="D960" s="261" t="s">
        <v>9995</v>
      </c>
      <c r="E960" s="261" t="s">
        <v>8492</v>
      </c>
      <c r="F960" s="261">
        <v>307.60496718226568</v>
      </c>
    </row>
    <row r="961" spans="2:6">
      <c r="B961" s="267">
        <v>46308</v>
      </c>
      <c r="C961" s="261" t="s">
        <v>11685</v>
      </c>
      <c r="D961" s="261" t="s">
        <v>9995</v>
      </c>
      <c r="E961" s="261" t="s">
        <v>8492</v>
      </c>
      <c r="F961" s="261">
        <v>584.7350840367144</v>
      </c>
    </row>
    <row r="962" spans="2:6">
      <c r="B962" s="267">
        <v>46308</v>
      </c>
      <c r="C962" s="261" t="s">
        <v>11926</v>
      </c>
      <c r="D962" s="261" t="s">
        <v>9995</v>
      </c>
      <c r="E962" s="261" t="s">
        <v>8492</v>
      </c>
      <c r="F962" s="261">
        <v>1545.744761747774</v>
      </c>
    </row>
    <row r="963" spans="2:6">
      <c r="B963" s="267">
        <v>46308</v>
      </c>
      <c r="C963" s="261" t="s">
        <v>7208</v>
      </c>
      <c r="D963" s="261" t="s">
        <v>9995</v>
      </c>
      <c r="E963" s="261" t="s">
        <v>8492</v>
      </c>
      <c r="F963" s="261">
        <v>147.75307900551709</v>
      </c>
    </row>
    <row r="964" spans="2:6">
      <c r="B964" s="267">
        <v>46308</v>
      </c>
      <c r="C964" s="261" t="s">
        <v>11926</v>
      </c>
      <c r="D964" s="261" t="s">
        <v>9995</v>
      </c>
      <c r="E964" s="261" t="s">
        <v>8492</v>
      </c>
      <c r="F964" s="261">
        <v>608.56405318075122</v>
      </c>
    </row>
    <row r="965" spans="2:6">
      <c r="B965" s="267">
        <v>46308</v>
      </c>
      <c r="C965" s="261" t="s">
        <v>7208</v>
      </c>
      <c r="D965" s="261" t="s">
        <v>9995</v>
      </c>
      <c r="E965" s="261" t="s">
        <v>8492</v>
      </c>
      <c r="F965" s="261">
        <v>769.07548089232296</v>
      </c>
    </row>
    <row r="966" spans="2:6">
      <c r="B966" s="267">
        <v>46308</v>
      </c>
      <c r="C966" s="261" t="s">
        <v>7208</v>
      </c>
      <c r="D966" s="261" t="s">
        <v>9995</v>
      </c>
      <c r="E966" s="261" t="s">
        <v>8492</v>
      </c>
      <c r="F966" s="261">
        <v>453.31205999292428</v>
      </c>
    </row>
    <row r="967" spans="2:6">
      <c r="B967" s="267">
        <v>46308</v>
      </c>
      <c r="C967" s="261" t="s">
        <v>11926</v>
      </c>
      <c r="D967" s="261" t="s">
        <v>9995</v>
      </c>
      <c r="E967" s="261" t="s">
        <v>8492</v>
      </c>
      <c r="F967" s="261">
        <v>678.57995565142483</v>
      </c>
    </row>
    <row r="968" spans="2:6">
      <c r="B968" s="267">
        <v>46308</v>
      </c>
      <c r="C968" s="261" t="s">
        <v>11708</v>
      </c>
      <c r="D968" s="261" t="s">
        <v>9995</v>
      </c>
      <c r="E968" s="261" t="s">
        <v>8492</v>
      </c>
      <c r="F968" s="261">
        <v>417.48650663481931</v>
      </c>
    </row>
    <row r="969" spans="2:6">
      <c r="B969" s="267">
        <v>46308</v>
      </c>
      <c r="C969" s="261" t="s">
        <v>11708</v>
      </c>
      <c r="D969" s="261" t="s">
        <v>9995</v>
      </c>
      <c r="E969" s="261" t="s">
        <v>8492</v>
      </c>
      <c r="F969" s="261">
        <v>403.22032991469268</v>
      </c>
    </row>
    <row r="970" spans="2:6">
      <c r="B970" s="267">
        <v>46308</v>
      </c>
      <c r="C970" s="261" t="s">
        <v>11708</v>
      </c>
      <c r="D970" s="261" t="s">
        <v>9995</v>
      </c>
      <c r="E970" s="261" t="s">
        <v>8492</v>
      </c>
      <c r="F970" s="261">
        <v>339.97084855361032</v>
      </c>
    </row>
    <row r="971" spans="2:6">
      <c r="B971" s="267">
        <v>46308</v>
      </c>
      <c r="C971" s="261" t="s">
        <v>11708</v>
      </c>
      <c r="D971" s="261" t="s">
        <v>9995</v>
      </c>
      <c r="E971" s="261"/>
      <c r="F971" s="261">
        <v>462.62660736241378</v>
      </c>
    </row>
    <row r="972" spans="2:6">
      <c r="B972" s="267">
        <v>46308</v>
      </c>
      <c r="C972" s="261" t="s">
        <v>11926</v>
      </c>
      <c r="D972" s="261" t="s">
        <v>9995</v>
      </c>
      <c r="E972" s="261" t="s">
        <v>8876</v>
      </c>
      <c r="F972" s="261">
        <v>569.9497712017037</v>
      </c>
    </row>
    <row r="973" spans="2:6">
      <c r="B973" s="267">
        <v>46308</v>
      </c>
      <c r="C973" s="261" t="s">
        <v>11926</v>
      </c>
      <c r="D973" s="261" t="s">
        <v>9995</v>
      </c>
      <c r="E973" s="261" t="s">
        <v>8876</v>
      </c>
      <c r="F973" s="261">
        <v>374.3720144983381</v>
      </c>
    </row>
    <row r="974" spans="2:6">
      <c r="B974" s="267">
        <v>46308</v>
      </c>
      <c r="C974" s="261" t="s">
        <v>11939</v>
      </c>
      <c r="D974" s="261" t="s">
        <v>9995</v>
      </c>
      <c r="E974" s="261" t="s">
        <v>8494</v>
      </c>
      <c r="F974" s="261">
        <v>722.53459263907791</v>
      </c>
    </row>
    <row r="975" spans="2:6">
      <c r="B975" s="267">
        <v>46308</v>
      </c>
      <c r="C975" s="261" t="s">
        <v>11716</v>
      </c>
      <c r="D975" s="261" t="s">
        <v>9995</v>
      </c>
      <c r="E975" s="261" t="s">
        <v>8494</v>
      </c>
      <c r="F975" s="261">
        <v>764.28881146565254</v>
      </c>
    </row>
    <row r="976" spans="2:6">
      <c r="B976" s="267">
        <v>46308</v>
      </c>
      <c r="C976" s="261" t="s">
        <v>11895</v>
      </c>
      <c r="D976" s="261" t="s">
        <v>9995</v>
      </c>
      <c r="E976" s="261" t="s">
        <v>8494</v>
      </c>
      <c r="F976" s="261">
        <v>790.64506224350043</v>
      </c>
    </row>
    <row r="977" spans="2:6">
      <c r="B977" s="267">
        <v>46308</v>
      </c>
      <c r="C977" s="261" t="s">
        <v>11939</v>
      </c>
      <c r="D977" s="261" t="s">
        <v>9995</v>
      </c>
      <c r="E977" s="261" t="s">
        <v>8494</v>
      </c>
      <c r="F977" s="261">
        <v>1325.808343360666</v>
      </c>
    </row>
    <row r="978" spans="2:6">
      <c r="B978" s="267">
        <v>46308</v>
      </c>
      <c r="C978" s="261" t="s">
        <v>11940</v>
      </c>
      <c r="D978" s="261" t="s">
        <v>9995</v>
      </c>
      <c r="E978" s="261" t="s">
        <v>8494</v>
      </c>
      <c r="F978" s="261">
        <v>5085.530637415126</v>
      </c>
    </row>
    <row r="979" spans="2:6">
      <c r="B979" s="267">
        <v>46308</v>
      </c>
      <c r="C979" s="261" t="s">
        <v>11939</v>
      </c>
      <c r="D979" s="261" t="s">
        <v>9995</v>
      </c>
      <c r="E979" s="261" t="s">
        <v>8494</v>
      </c>
      <c r="F979" s="261">
        <v>624.01027805391641</v>
      </c>
    </row>
    <row r="980" spans="2:6">
      <c r="B980" s="267">
        <v>46308</v>
      </c>
      <c r="C980" s="261" t="s">
        <v>11939</v>
      </c>
      <c r="D980" s="261" t="s">
        <v>9995</v>
      </c>
      <c r="E980" s="261" t="s">
        <v>8494</v>
      </c>
      <c r="F980" s="261">
        <v>592.80641675274819</v>
      </c>
    </row>
    <row r="981" spans="2:6">
      <c r="B981" s="267">
        <v>46308</v>
      </c>
      <c r="C981" s="261" t="s">
        <v>11939</v>
      </c>
      <c r="D981" s="261" t="s">
        <v>9995</v>
      </c>
      <c r="E981" s="261" t="s">
        <v>8494</v>
      </c>
      <c r="F981" s="261">
        <v>1122.9514257834819</v>
      </c>
    </row>
    <row r="982" spans="2:6">
      <c r="B982" s="267">
        <v>46308</v>
      </c>
      <c r="C982" s="261" t="s">
        <v>11710</v>
      </c>
      <c r="D982" s="261" t="s">
        <v>9995</v>
      </c>
      <c r="E982" s="261" t="s">
        <v>8494</v>
      </c>
      <c r="F982" s="261">
        <v>931.08013445441611</v>
      </c>
    </row>
    <row r="983" spans="2:6">
      <c r="B983" s="267">
        <v>46308</v>
      </c>
      <c r="C983" s="261" t="s">
        <v>11710</v>
      </c>
      <c r="D983" s="261" t="s">
        <v>9995</v>
      </c>
      <c r="E983" s="261" t="s">
        <v>8494</v>
      </c>
      <c r="F983" s="261">
        <v>665.0508178116288</v>
      </c>
    </row>
    <row r="984" spans="2:6">
      <c r="B984" s="267">
        <v>46308</v>
      </c>
      <c r="C984" s="261" t="s">
        <v>11897</v>
      </c>
      <c r="D984" s="261" t="s">
        <v>9995</v>
      </c>
      <c r="E984" s="261" t="s">
        <v>8494</v>
      </c>
      <c r="F984" s="261">
        <v>686.57112041480389</v>
      </c>
    </row>
    <row r="985" spans="2:6">
      <c r="B985" s="267">
        <v>46308</v>
      </c>
      <c r="C985" s="261" t="s">
        <v>11685</v>
      </c>
      <c r="D985" s="261" t="s">
        <v>9995</v>
      </c>
      <c r="E985" s="261" t="s">
        <v>8498</v>
      </c>
      <c r="F985" s="261">
        <v>2378.3151144431899</v>
      </c>
    </row>
    <row r="986" spans="2:6">
      <c r="B986" s="267">
        <v>46308</v>
      </c>
      <c r="C986" s="261" t="s">
        <v>9466</v>
      </c>
      <c r="D986" s="261" t="s">
        <v>9995</v>
      </c>
      <c r="E986" s="261" t="s">
        <v>8498</v>
      </c>
      <c r="F986" s="261">
        <v>93.538767238962464</v>
      </c>
    </row>
    <row r="987" spans="2:6">
      <c r="B987" s="267">
        <v>46308</v>
      </c>
      <c r="C987" s="261" t="s">
        <v>11941</v>
      </c>
      <c r="D987" s="261" t="s">
        <v>9995</v>
      </c>
      <c r="E987" s="261" t="s">
        <v>8498</v>
      </c>
      <c r="F987" s="261">
        <v>534.92035621282412</v>
      </c>
    </row>
    <row r="988" spans="2:6">
      <c r="B988" s="267">
        <v>46308</v>
      </c>
      <c r="C988" s="261" t="s">
        <v>11700</v>
      </c>
      <c r="D988" s="261" t="s">
        <v>9995</v>
      </c>
      <c r="E988" s="261" t="s">
        <v>8876</v>
      </c>
      <c r="F988" s="261">
        <v>583.90502884169109</v>
      </c>
    </row>
    <row r="989" spans="2:6">
      <c r="B989" s="267">
        <v>46308</v>
      </c>
      <c r="C989" s="261" t="s">
        <v>11708</v>
      </c>
      <c r="D989" s="261" t="s">
        <v>9995</v>
      </c>
      <c r="E989" s="261" t="s">
        <v>8492</v>
      </c>
      <c r="F989" s="261">
        <v>330.96019778307527</v>
      </c>
    </row>
    <row r="990" spans="2:6">
      <c r="B990" s="267">
        <v>46308</v>
      </c>
      <c r="C990" s="261" t="s">
        <v>11708</v>
      </c>
      <c r="D990" s="261" t="s">
        <v>9995</v>
      </c>
      <c r="E990" s="261" t="s">
        <v>8492</v>
      </c>
      <c r="F990" s="261">
        <v>792.62339792266721</v>
      </c>
    </row>
    <row r="991" spans="2:6">
      <c r="B991" s="267">
        <v>46308</v>
      </c>
      <c r="C991" s="261" t="s">
        <v>11708</v>
      </c>
      <c r="D991" s="261" t="s">
        <v>9995</v>
      </c>
      <c r="E991" s="261" t="s">
        <v>8492</v>
      </c>
      <c r="F991" s="261">
        <v>111.2661590722244</v>
      </c>
    </row>
    <row r="992" spans="2:6">
      <c r="B992" s="267">
        <v>46308</v>
      </c>
      <c r="C992" s="261" t="s">
        <v>11708</v>
      </c>
      <c r="D992" s="261" t="s">
        <v>9995</v>
      </c>
      <c r="E992" s="261" t="s">
        <v>8492</v>
      </c>
      <c r="F992" s="261">
        <v>1082.511317738099</v>
      </c>
    </row>
    <row r="993" spans="2:6">
      <c r="B993" s="267">
        <v>46308</v>
      </c>
      <c r="C993" s="261" t="s">
        <v>11708</v>
      </c>
      <c r="D993" s="261" t="s">
        <v>9995</v>
      </c>
      <c r="E993" s="261" t="s">
        <v>8492</v>
      </c>
      <c r="F993" s="261">
        <v>684.01122478663456</v>
      </c>
    </row>
    <row r="994" spans="2:6">
      <c r="B994" s="267">
        <v>46308</v>
      </c>
      <c r="C994" s="261" t="s">
        <v>11708</v>
      </c>
      <c r="D994" s="261" t="s">
        <v>9995</v>
      </c>
      <c r="E994" s="261" t="s">
        <v>8492</v>
      </c>
      <c r="F994" s="261">
        <v>642.51385176053736</v>
      </c>
    </row>
    <row r="995" spans="2:6">
      <c r="B995" s="267">
        <v>46308</v>
      </c>
      <c r="C995" s="261" t="s">
        <v>11708</v>
      </c>
      <c r="D995" s="261" t="s">
        <v>9995</v>
      </c>
      <c r="E995" s="261" t="s">
        <v>8492</v>
      </c>
      <c r="F995" s="261">
        <v>128.31678986898621</v>
      </c>
    </row>
    <row r="996" spans="2:6">
      <c r="B996" s="267">
        <v>46308</v>
      </c>
      <c r="C996" s="261" t="s">
        <v>11708</v>
      </c>
      <c r="D996" s="261" t="s">
        <v>9995</v>
      </c>
      <c r="E996" s="261" t="s">
        <v>8492</v>
      </c>
      <c r="F996" s="261">
        <v>645.9903650614433</v>
      </c>
    </row>
    <row r="997" spans="2:6">
      <c r="B997" s="267">
        <v>46308</v>
      </c>
      <c r="C997" s="261" t="s">
        <v>11708</v>
      </c>
      <c r="D997" s="261" t="s">
        <v>9995</v>
      </c>
      <c r="E997" s="261" t="s">
        <v>8492</v>
      </c>
      <c r="F997" s="261">
        <v>129.1390025650617</v>
      </c>
    </row>
    <row r="998" spans="2:6">
      <c r="B998" s="267">
        <v>46308</v>
      </c>
      <c r="C998" s="261" t="s">
        <v>11934</v>
      </c>
      <c r="D998" s="261" t="s">
        <v>9995</v>
      </c>
      <c r="E998" s="261" t="s">
        <v>8496</v>
      </c>
      <c r="F998" s="261">
        <v>62.974548522885023</v>
      </c>
    </row>
    <row r="999" spans="2:6">
      <c r="B999" s="267">
        <v>46308</v>
      </c>
      <c r="C999" s="261" t="s">
        <v>11934</v>
      </c>
      <c r="D999" s="261" t="s">
        <v>9995</v>
      </c>
      <c r="E999" s="261" t="s">
        <v>8496</v>
      </c>
      <c r="F999" s="261">
        <v>839.18519139639102</v>
      </c>
    </row>
    <row r="1000" spans="2:6">
      <c r="B1000" s="267">
        <v>46308</v>
      </c>
      <c r="C1000" s="261" t="s">
        <v>11934</v>
      </c>
      <c r="D1000" s="261" t="s">
        <v>9995</v>
      </c>
      <c r="E1000" s="261" t="s">
        <v>8496</v>
      </c>
      <c r="F1000" s="261">
        <v>131.98640770604831</v>
      </c>
    </row>
    <row r="1001" spans="2:6">
      <c r="B1001" s="267">
        <v>46308</v>
      </c>
      <c r="C1001" s="261" t="s">
        <v>11934</v>
      </c>
      <c r="D1001" s="261" t="s">
        <v>9995</v>
      </c>
      <c r="E1001" s="261" t="s">
        <v>8496</v>
      </c>
      <c r="F1001" s="261">
        <v>1684.1123224908811</v>
      </c>
    </row>
    <row r="1002" spans="2:6">
      <c r="B1002" s="267">
        <v>46308</v>
      </c>
      <c r="C1002" s="261" t="s">
        <v>11934</v>
      </c>
      <c r="D1002" s="261" t="s">
        <v>9995</v>
      </c>
      <c r="E1002" s="261" t="s">
        <v>8496</v>
      </c>
      <c r="F1002" s="261">
        <v>355.37819694541389</v>
      </c>
    </row>
    <row r="1003" spans="2:6">
      <c r="B1003" s="267">
        <v>46308</v>
      </c>
      <c r="C1003" s="261" t="s">
        <v>11934</v>
      </c>
      <c r="D1003" s="261" t="s">
        <v>9995</v>
      </c>
      <c r="E1003" s="261" t="s">
        <v>8496</v>
      </c>
      <c r="F1003" s="261">
        <v>55.051938225678079</v>
      </c>
    </row>
    <row r="1004" spans="2:6">
      <c r="B1004" s="267">
        <v>46308</v>
      </c>
      <c r="C1004" s="261" t="s">
        <v>11934</v>
      </c>
      <c r="D1004" s="261" t="s">
        <v>9995</v>
      </c>
      <c r="E1004" s="261" t="s">
        <v>8496</v>
      </c>
      <c r="F1004" s="261">
        <v>60.135538640458257</v>
      </c>
    </row>
    <row r="1005" spans="2:6">
      <c r="B1005" s="267">
        <v>46308</v>
      </c>
      <c r="C1005" s="261" t="s">
        <v>11934</v>
      </c>
      <c r="D1005" s="261" t="s">
        <v>9995</v>
      </c>
      <c r="E1005" s="261" t="s">
        <v>8496</v>
      </c>
      <c r="F1005" s="261">
        <v>1045.6989490184931</v>
      </c>
    </row>
    <row r="1006" spans="2:6">
      <c r="B1006" s="267">
        <v>46308</v>
      </c>
      <c r="C1006" s="261" t="s">
        <v>11934</v>
      </c>
      <c r="D1006" s="261" t="s">
        <v>9995</v>
      </c>
      <c r="E1006" s="261" t="s">
        <v>8496</v>
      </c>
      <c r="F1006" s="261">
        <v>496.14615622514981</v>
      </c>
    </row>
    <row r="1007" spans="2:6">
      <c r="B1007" s="267">
        <v>46308</v>
      </c>
      <c r="C1007" s="261" t="s">
        <v>11934</v>
      </c>
      <c r="D1007" s="261" t="s">
        <v>9995</v>
      </c>
      <c r="E1007" s="261" t="s">
        <v>8496</v>
      </c>
      <c r="F1007" s="261">
        <v>30.656283339812489</v>
      </c>
    </row>
    <row r="1008" spans="2:6">
      <c r="B1008" s="267">
        <v>46308</v>
      </c>
      <c r="C1008" s="261" t="s">
        <v>11934</v>
      </c>
      <c r="D1008" s="261" t="s">
        <v>9995</v>
      </c>
      <c r="E1008" s="261" t="s">
        <v>8496</v>
      </c>
      <c r="F1008" s="261">
        <v>112.9999386175768</v>
      </c>
    </row>
    <row r="1009" spans="2:6">
      <c r="B1009" s="267">
        <v>46308</v>
      </c>
      <c r="C1009" s="261" t="s">
        <v>11934</v>
      </c>
      <c r="D1009" s="261" t="s">
        <v>9995</v>
      </c>
      <c r="E1009" s="261" t="s">
        <v>8496</v>
      </c>
      <c r="F1009" s="261">
        <v>225.1934557330969</v>
      </c>
    </row>
    <row r="1010" spans="2:6">
      <c r="B1010" s="267">
        <v>46308</v>
      </c>
      <c r="C1010" s="261" t="s">
        <v>11934</v>
      </c>
      <c r="D1010" s="261" t="s">
        <v>9995</v>
      </c>
      <c r="E1010" s="261" t="s">
        <v>8496</v>
      </c>
      <c r="F1010" s="261">
        <v>1170.2995623074239</v>
      </c>
    </row>
    <row r="1011" spans="2:6">
      <c r="B1011" s="267">
        <v>46308</v>
      </c>
      <c r="C1011" s="261" t="s">
        <v>11934</v>
      </c>
      <c r="D1011" s="261" t="s">
        <v>9995</v>
      </c>
      <c r="E1011" s="261" t="s">
        <v>8496</v>
      </c>
      <c r="F1011" s="261">
        <v>30.011031167196961</v>
      </c>
    </row>
    <row r="1012" spans="2:6">
      <c r="B1012" s="267">
        <v>46308</v>
      </c>
      <c r="C1012" s="261" t="s">
        <v>11934</v>
      </c>
      <c r="D1012" s="261" t="s">
        <v>9995</v>
      </c>
      <c r="E1012" s="261" t="s">
        <v>8496</v>
      </c>
      <c r="F1012" s="261">
        <v>53.546855342574418</v>
      </c>
    </row>
    <row r="1013" spans="2:6">
      <c r="B1013" s="267">
        <v>46308</v>
      </c>
      <c r="C1013" s="261" t="s">
        <v>11934</v>
      </c>
      <c r="D1013" s="261" t="s">
        <v>9995</v>
      </c>
      <c r="E1013" s="261" t="s">
        <v>8496</v>
      </c>
      <c r="F1013" s="261">
        <v>581.45352840103442</v>
      </c>
    </row>
    <row r="1014" spans="2:6">
      <c r="B1014" s="267">
        <v>46308</v>
      </c>
      <c r="C1014" s="261" t="s">
        <v>11934</v>
      </c>
      <c r="D1014" s="261" t="s">
        <v>9995</v>
      </c>
      <c r="E1014" s="261" t="s">
        <v>8496</v>
      </c>
      <c r="F1014" s="261">
        <v>63.142393433488913</v>
      </c>
    </row>
    <row r="1015" spans="2:6">
      <c r="B1015" s="267">
        <v>46308</v>
      </c>
      <c r="C1015" s="261" t="s">
        <v>11934</v>
      </c>
      <c r="D1015" s="261" t="s">
        <v>9995</v>
      </c>
      <c r="E1015" s="261" t="s">
        <v>8496</v>
      </c>
      <c r="F1015" s="261">
        <v>716.64084815762908</v>
      </c>
    </row>
    <row r="1016" spans="2:6">
      <c r="B1016" s="267">
        <v>46308</v>
      </c>
      <c r="C1016" s="261" t="s">
        <v>11934</v>
      </c>
      <c r="D1016" s="261" t="s">
        <v>9995</v>
      </c>
      <c r="E1016" s="261" t="s">
        <v>8496</v>
      </c>
      <c r="F1016" s="261">
        <v>79.294029066106305</v>
      </c>
    </row>
    <row r="1017" spans="2:6">
      <c r="B1017" s="267">
        <v>46308</v>
      </c>
      <c r="C1017" s="261" t="s">
        <v>11934</v>
      </c>
      <c r="D1017" s="261" t="s">
        <v>9995</v>
      </c>
      <c r="E1017" s="261" t="s">
        <v>8496</v>
      </c>
      <c r="F1017" s="261">
        <v>72.376750025199726</v>
      </c>
    </row>
    <row r="1018" spans="2:6">
      <c r="B1018" s="267">
        <v>46308</v>
      </c>
      <c r="C1018" s="261" t="s">
        <v>11934</v>
      </c>
      <c r="D1018" s="261" t="s">
        <v>9995</v>
      </c>
      <c r="E1018" s="261" t="s">
        <v>8496</v>
      </c>
      <c r="F1018" s="261">
        <v>143.37363743083549</v>
      </c>
    </row>
    <row r="1019" spans="2:6">
      <c r="B1019" s="267">
        <v>46308</v>
      </c>
      <c r="C1019" s="261" t="s">
        <v>11934</v>
      </c>
      <c r="D1019" s="261" t="s">
        <v>9995</v>
      </c>
      <c r="E1019" s="261" t="s">
        <v>8496</v>
      </c>
      <c r="F1019" s="261">
        <v>304.66997698321939</v>
      </c>
    </row>
    <row r="1020" spans="2:6">
      <c r="B1020" s="267">
        <v>46308</v>
      </c>
      <c r="C1020" s="261" t="s">
        <v>11934</v>
      </c>
      <c r="D1020" s="261" t="s">
        <v>9995</v>
      </c>
      <c r="E1020" s="261" t="s">
        <v>8496</v>
      </c>
      <c r="F1020" s="261">
        <v>137.63867588650919</v>
      </c>
    </row>
    <row r="1021" spans="2:6">
      <c r="B1021" s="267">
        <v>46308</v>
      </c>
      <c r="C1021" s="261" t="s">
        <v>11934</v>
      </c>
      <c r="D1021" s="261" t="s">
        <v>9995</v>
      </c>
      <c r="E1021" s="261" t="s">
        <v>8496</v>
      </c>
      <c r="F1021" s="261">
        <v>18.606665855535539</v>
      </c>
    </row>
    <row r="1022" spans="2:6">
      <c r="B1022" s="267">
        <v>46308</v>
      </c>
      <c r="C1022" s="261" t="s">
        <v>11934</v>
      </c>
      <c r="D1022" s="261" t="s">
        <v>9995</v>
      </c>
      <c r="E1022" s="261" t="s">
        <v>8496</v>
      </c>
      <c r="F1022" s="261">
        <v>217.97329673171041</v>
      </c>
    </row>
    <row r="1023" spans="2:6">
      <c r="B1023" s="267">
        <v>46308</v>
      </c>
      <c r="C1023" s="261" t="s">
        <v>11934</v>
      </c>
      <c r="D1023" s="261" t="s">
        <v>9995</v>
      </c>
      <c r="E1023" s="261" t="s">
        <v>8496</v>
      </c>
      <c r="F1023" s="261">
        <v>811.02609948208556</v>
      </c>
    </row>
    <row r="1024" spans="2:6">
      <c r="B1024" s="267">
        <v>46308</v>
      </c>
      <c r="C1024" s="261" t="s">
        <v>11934</v>
      </c>
      <c r="D1024" s="261" t="s">
        <v>9995</v>
      </c>
      <c r="E1024" s="261" t="s">
        <v>8496</v>
      </c>
      <c r="F1024" s="261">
        <v>29.466439430600989</v>
      </c>
    </row>
    <row r="1025" spans="2:6">
      <c r="B1025" s="267">
        <v>46308</v>
      </c>
      <c r="C1025" s="261" t="s">
        <v>11934</v>
      </c>
      <c r="D1025" s="261" t="s">
        <v>9995</v>
      </c>
      <c r="E1025" s="261" t="s">
        <v>8496</v>
      </c>
      <c r="F1025" s="261">
        <v>1452.7185119004721</v>
      </c>
    </row>
    <row r="1026" spans="2:6">
      <c r="B1026" s="267">
        <v>46308</v>
      </c>
      <c r="C1026" s="261" t="s">
        <v>11934</v>
      </c>
      <c r="D1026" s="261" t="s">
        <v>9995</v>
      </c>
      <c r="E1026" s="261" t="s">
        <v>8496</v>
      </c>
      <c r="F1026" s="261">
        <v>470.04077653295832</v>
      </c>
    </row>
    <row r="1027" spans="2:6">
      <c r="B1027" s="267">
        <v>46308</v>
      </c>
      <c r="C1027" s="261" t="s">
        <v>11934</v>
      </c>
      <c r="D1027" s="261" t="s">
        <v>9995</v>
      </c>
      <c r="E1027" s="261" t="s">
        <v>8496</v>
      </c>
      <c r="F1027" s="261">
        <v>1528.4044559949541</v>
      </c>
    </row>
    <row r="1028" spans="2:6">
      <c r="B1028" s="267">
        <v>46308</v>
      </c>
      <c r="C1028" s="261" t="s">
        <v>11934</v>
      </c>
      <c r="D1028" s="261" t="s">
        <v>9995</v>
      </c>
      <c r="E1028" s="261" t="s">
        <v>8496</v>
      </c>
      <c r="F1028" s="261">
        <v>811.57666492043063</v>
      </c>
    </row>
    <row r="1029" spans="2:6">
      <c r="B1029" s="267">
        <v>46308</v>
      </c>
      <c r="C1029" s="261" t="s">
        <v>11934</v>
      </c>
      <c r="D1029" s="261" t="s">
        <v>9995</v>
      </c>
      <c r="E1029" s="261" t="s">
        <v>8496</v>
      </c>
      <c r="F1029" s="261">
        <v>1057.395391490194</v>
      </c>
    </row>
    <row r="1030" spans="2:6">
      <c r="B1030" s="267">
        <v>46308</v>
      </c>
      <c r="C1030" s="261" t="s">
        <v>11934</v>
      </c>
      <c r="D1030" s="261" t="s">
        <v>9995</v>
      </c>
      <c r="E1030" s="261" t="s">
        <v>8496</v>
      </c>
      <c r="F1030" s="261">
        <v>266.21676713135088</v>
      </c>
    </row>
    <row r="1031" spans="2:6">
      <c r="B1031" s="267">
        <v>46308</v>
      </c>
      <c r="C1031" s="261" t="s">
        <v>11893</v>
      </c>
      <c r="D1031" s="261" t="s">
        <v>9995</v>
      </c>
      <c r="E1031" s="261" t="s">
        <v>8496</v>
      </c>
      <c r="F1031" s="261">
        <v>381.10345710336702</v>
      </c>
    </row>
    <row r="1032" spans="2:6">
      <c r="B1032" s="267">
        <v>46308</v>
      </c>
      <c r="C1032" s="261" t="s">
        <v>11893</v>
      </c>
      <c r="D1032" s="261" t="s">
        <v>9995</v>
      </c>
      <c r="E1032" s="261" t="s">
        <v>8496</v>
      </c>
      <c r="F1032" s="261">
        <v>510.1134236054495</v>
      </c>
    </row>
    <row r="1033" spans="2:6">
      <c r="B1033" s="267">
        <v>46308</v>
      </c>
      <c r="C1033" s="261" t="s">
        <v>11893</v>
      </c>
      <c r="D1033" s="261" t="s">
        <v>9995</v>
      </c>
      <c r="E1033" s="261" t="s">
        <v>8496</v>
      </c>
      <c r="F1033" s="261">
        <v>660.0834658802487</v>
      </c>
    </row>
    <row r="1034" spans="2:6">
      <c r="B1034" s="267">
        <v>46308</v>
      </c>
      <c r="C1034" s="261" t="s">
        <v>11893</v>
      </c>
      <c r="D1034" s="261" t="s">
        <v>9995</v>
      </c>
      <c r="E1034" s="261" t="s">
        <v>8496</v>
      </c>
      <c r="F1034" s="261">
        <v>517.80591785511933</v>
      </c>
    </row>
    <row r="1035" spans="2:6">
      <c r="B1035" s="267">
        <v>46308</v>
      </c>
      <c r="C1035" s="261" t="s">
        <v>11893</v>
      </c>
      <c r="D1035" s="261" t="s">
        <v>9995</v>
      </c>
      <c r="E1035" s="261" t="s">
        <v>8496</v>
      </c>
      <c r="F1035" s="261">
        <v>318.05469642928801</v>
      </c>
    </row>
    <row r="1036" spans="2:6">
      <c r="B1036" s="267">
        <v>46308</v>
      </c>
      <c r="C1036" s="261" t="s">
        <v>11893</v>
      </c>
      <c r="D1036" s="261" t="s">
        <v>9995</v>
      </c>
      <c r="E1036" s="261" t="s">
        <v>8496</v>
      </c>
      <c r="F1036" s="261">
        <v>405.68700529180933</v>
      </c>
    </row>
    <row r="1037" spans="2:6">
      <c r="B1037" s="267">
        <v>46308</v>
      </c>
      <c r="C1037" s="261" t="s">
        <v>11893</v>
      </c>
      <c r="D1037" s="261" t="s">
        <v>9995</v>
      </c>
      <c r="E1037" s="261" t="s">
        <v>8496</v>
      </c>
      <c r="F1037" s="261">
        <v>4068.931749859124</v>
      </c>
    </row>
    <row r="1038" spans="2:6">
      <c r="B1038" s="267">
        <v>46309</v>
      </c>
      <c r="C1038" s="261" t="s">
        <v>7722</v>
      </c>
      <c r="D1038" s="261" t="s">
        <v>9995</v>
      </c>
      <c r="E1038" s="261" t="s">
        <v>8492</v>
      </c>
      <c r="F1038" s="261">
        <v>795.98956785863265</v>
      </c>
    </row>
    <row r="1039" spans="2:6">
      <c r="B1039" s="267">
        <v>46309</v>
      </c>
      <c r="C1039" s="261" t="s">
        <v>7722</v>
      </c>
      <c r="D1039" s="261" t="s">
        <v>9995</v>
      </c>
      <c r="E1039" s="261" t="s">
        <v>8492</v>
      </c>
      <c r="F1039" s="261">
        <v>687.31515224627219</v>
      </c>
    </row>
    <row r="1040" spans="2:6">
      <c r="B1040" s="267">
        <v>46309</v>
      </c>
      <c r="C1040" s="261" t="s">
        <v>7654</v>
      </c>
      <c r="D1040" s="261" t="s">
        <v>9995</v>
      </c>
      <c r="E1040" s="261" t="s">
        <v>8599</v>
      </c>
      <c r="F1040" s="261">
        <v>1117.5878891867319</v>
      </c>
    </row>
    <row r="1041" spans="2:6">
      <c r="B1041" s="267">
        <v>46309</v>
      </c>
      <c r="C1041" s="261" t="s">
        <v>7654</v>
      </c>
      <c r="D1041" s="261" t="s">
        <v>9995</v>
      </c>
      <c r="E1041" s="261" t="s">
        <v>8599</v>
      </c>
      <c r="F1041" s="261">
        <v>1234.638467285462</v>
      </c>
    </row>
    <row r="1042" spans="2:6">
      <c r="B1042" s="267">
        <v>46309</v>
      </c>
      <c r="C1042" s="261" t="s">
        <v>7654</v>
      </c>
      <c r="D1042" s="261" t="s">
        <v>9995</v>
      </c>
      <c r="E1042" s="261" t="s">
        <v>8599</v>
      </c>
      <c r="F1042" s="261">
        <v>1828.581177427026</v>
      </c>
    </row>
    <row r="1043" spans="2:6">
      <c r="B1043" s="267">
        <v>46309</v>
      </c>
      <c r="C1043" s="261" t="s">
        <v>11683</v>
      </c>
      <c r="D1043" s="261" t="s">
        <v>9995</v>
      </c>
      <c r="E1043" s="261" t="s">
        <v>8599</v>
      </c>
      <c r="F1043" s="261">
        <v>934.13964533241233</v>
      </c>
    </row>
    <row r="1044" spans="2:6">
      <c r="B1044" s="267">
        <v>46309</v>
      </c>
      <c r="C1044" s="261" t="s">
        <v>7654</v>
      </c>
      <c r="D1044" s="261" t="s">
        <v>9995</v>
      </c>
      <c r="E1044" s="261" t="s">
        <v>8599</v>
      </c>
      <c r="F1044" s="261">
        <v>1590.425328614816</v>
      </c>
    </row>
    <row r="1045" spans="2:6">
      <c r="B1045" s="267">
        <v>46309</v>
      </c>
      <c r="C1045" s="261" t="s">
        <v>7654</v>
      </c>
      <c r="D1045" s="261" t="s">
        <v>9995</v>
      </c>
      <c r="E1045" s="261" t="s">
        <v>8599</v>
      </c>
      <c r="F1045" s="261">
        <v>2116.6963847812149</v>
      </c>
    </row>
    <row r="1046" spans="2:6">
      <c r="B1046" s="267">
        <v>46309</v>
      </c>
      <c r="C1046" s="261" t="s">
        <v>11889</v>
      </c>
      <c r="D1046" s="261" t="s">
        <v>9995</v>
      </c>
      <c r="E1046" s="261" t="s">
        <v>8494</v>
      </c>
      <c r="F1046" s="261">
        <v>2421.2321795441089</v>
      </c>
    </row>
    <row r="1047" spans="2:6">
      <c r="B1047" s="267">
        <v>46309</v>
      </c>
      <c r="C1047" s="261" t="s">
        <v>11700</v>
      </c>
      <c r="D1047" s="261" t="s">
        <v>9995</v>
      </c>
      <c r="E1047" s="261" t="s">
        <v>8876</v>
      </c>
      <c r="F1047" s="261">
        <v>517.02566077990923</v>
      </c>
    </row>
    <row r="1048" spans="2:6">
      <c r="B1048" s="267">
        <v>46309</v>
      </c>
      <c r="C1048" s="261" t="s">
        <v>9466</v>
      </c>
      <c r="D1048" s="261" t="s">
        <v>9995</v>
      </c>
      <c r="E1048" s="261" t="s">
        <v>8498</v>
      </c>
      <c r="F1048" s="261">
        <v>594.41659510927275</v>
      </c>
    </row>
    <row r="1049" spans="2:6">
      <c r="B1049" s="267">
        <v>46309</v>
      </c>
      <c r="C1049" s="261" t="s">
        <v>11942</v>
      </c>
      <c r="D1049" s="261" t="s">
        <v>9995</v>
      </c>
      <c r="E1049" s="261" t="s">
        <v>8499</v>
      </c>
      <c r="F1049" s="261">
        <v>4544.6476502816658</v>
      </c>
    </row>
    <row r="1050" spans="2:6">
      <c r="B1050" s="267">
        <v>46309</v>
      </c>
      <c r="C1050" s="261" t="s">
        <v>11943</v>
      </c>
      <c r="D1050" s="261" t="s">
        <v>9995</v>
      </c>
      <c r="E1050" s="261" t="s">
        <v>8494</v>
      </c>
      <c r="F1050" s="261">
        <v>424.9471192532219</v>
      </c>
    </row>
    <row r="1051" spans="2:6">
      <c r="B1051" s="267">
        <v>46309</v>
      </c>
      <c r="C1051" s="261" t="s">
        <v>11889</v>
      </c>
      <c r="D1051" s="261" t="s">
        <v>9995</v>
      </c>
      <c r="E1051" s="261" t="s">
        <v>8494</v>
      </c>
      <c r="F1051" s="261">
        <v>577.76469739573076</v>
      </c>
    </row>
    <row r="1052" spans="2:6">
      <c r="B1052" s="267">
        <v>46309</v>
      </c>
      <c r="C1052" s="261" t="s">
        <v>7722</v>
      </c>
      <c r="D1052" s="261" t="s">
        <v>9995</v>
      </c>
      <c r="E1052" s="261" t="s">
        <v>8494</v>
      </c>
      <c r="F1052" s="261">
        <v>1275.215159225743</v>
      </c>
    </row>
    <row r="1053" spans="2:6">
      <c r="B1053" s="267">
        <v>46309</v>
      </c>
      <c r="C1053" s="261" t="s">
        <v>7722</v>
      </c>
      <c r="D1053" s="261" t="s">
        <v>9995</v>
      </c>
      <c r="E1053" s="261" t="s">
        <v>8494</v>
      </c>
      <c r="F1053" s="261">
        <v>362.27001419872983</v>
      </c>
    </row>
    <row r="1054" spans="2:6">
      <c r="B1054" s="267">
        <v>46309</v>
      </c>
      <c r="C1054" s="261" t="s">
        <v>7722</v>
      </c>
      <c r="D1054" s="261" t="s">
        <v>9995</v>
      </c>
      <c r="E1054" s="261" t="s">
        <v>8494</v>
      </c>
      <c r="F1054" s="261">
        <v>591.52377879642881</v>
      </c>
    </row>
    <row r="1055" spans="2:6">
      <c r="B1055" s="267">
        <v>46309</v>
      </c>
      <c r="C1055" s="261" t="s">
        <v>7722</v>
      </c>
      <c r="D1055" s="261" t="s">
        <v>9995</v>
      </c>
      <c r="E1055" s="261" t="s">
        <v>8494</v>
      </c>
      <c r="F1055" s="261">
        <v>1494.4687801543621</v>
      </c>
    </row>
    <row r="1056" spans="2:6">
      <c r="B1056" s="267">
        <v>46309</v>
      </c>
      <c r="C1056" s="261" t="s">
        <v>7722</v>
      </c>
      <c r="D1056" s="261" t="s">
        <v>9995</v>
      </c>
      <c r="E1056" s="261" t="s">
        <v>8494</v>
      </c>
      <c r="F1056" s="261">
        <v>865.47032486158423</v>
      </c>
    </row>
    <row r="1057" spans="2:6">
      <c r="B1057" s="267">
        <v>46309</v>
      </c>
      <c r="C1057" s="261" t="s">
        <v>7722</v>
      </c>
      <c r="D1057" s="261" t="s">
        <v>9995</v>
      </c>
      <c r="E1057" s="261" t="s">
        <v>8494</v>
      </c>
      <c r="F1057" s="261">
        <v>1087.86733121099</v>
      </c>
    </row>
    <row r="1058" spans="2:6">
      <c r="B1058" s="267">
        <v>46309</v>
      </c>
      <c r="C1058" s="261" t="s">
        <v>7722</v>
      </c>
      <c r="D1058" s="261" t="s">
        <v>9995</v>
      </c>
      <c r="E1058" s="261" t="s">
        <v>8494</v>
      </c>
      <c r="F1058" s="261">
        <v>173.3248912046551</v>
      </c>
    </row>
    <row r="1059" spans="2:6">
      <c r="B1059" s="267">
        <v>46309</v>
      </c>
      <c r="C1059" s="261" t="s">
        <v>7722</v>
      </c>
      <c r="D1059" s="261" t="s">
        <v>9995</v>
      </c>
      <c r="E1059" s="261" t="s">
        <v>8494</v>
      </c>
      <c r="F1059" s="261">
        <v>831.83237154362723</v>
      </c>
    </row>
    <row r="1060" spans="2:6">
      <c r="B1060" s="267">
        <v>46309</v>
      </c>
      <c r="C1060" s="261" t="s">
        <v>7722</v>
      </c>
      <c r="D1060" s="261" t="s">
        <v>9995</v>
      </c>
      <c r="E1060" s="261" t="s">
        <v>8494</v>
      </c>
      <c r="F1060" s="261">
        <v>1059.421500819037</v>
      </c>
    </row>
    <row r="1061" spans="2:6">
      <c r="B1061" s="267">
        <v>46309</v>
      </c>
      <c r="C1061" s="261" t="s">
        <v>7722</v>
      </c>
      <c r="D1061" s="261" t="s">
        <v>9995</v>
      </c>
      <c r="E1061" s="261" t="s">
        <v>8494</v>
      </c>
      <c r="F1061" s="261">
        <v>557.13307775254361</v>
      </c>
    </row>
    <row r="1062" spans="2:6">
      <c r="B1062" s="267">
        <v>46309</v>
      </c>
      <c r="C1062" s="261" t="s">
        <v>11943</v>
      </c>
      <c r="D1062" s="261" t="s">
        <v>9995</v>
      </c>
      <c r="E1062" s="261" t="s">
        <v>8494</v>
      </c>
      <c r="F1062" s="261">
        <v>76.948512658649648</v>
      </c>
    </row>
    <row r="1063" spans="2:6">
      <c r="B1063" s="267">
        <v>46309</v>
      </c>
      <c r="C1063" s="261" t="s">
        <v>11662</v>
      </c>
      <c r="D1063" s="261" t="s">
        <v>9995</v>
      </c>
      <c r="E1063" s="261" t="s">
        <v>8494</v>
      </c>
      <c r="F1063" s="261">
        <v>428.56533875362948</v>
      </c>
    </row>
    <row r="1064" spans="2:6">
      <c r="B1064" s="267">
        <v>46309</v>
      </c>
      <c r="C1064" s="261" t="s">
        <v>11662</v>
      </c>
      <c r="D1064" s="261" t="s">
        <v>9995</v>
      </c>
      <c r="E1064" s="261" t="s">
        <v>8494</v>
      </c>
      <c r="F1064" s="261">
        <v>38.894637029385187</v>
      </c>
    </row>
    <row r="1065" spans="2:6">
      <c r="B1065" s="267">
        <v>46309</v>
      </c>
      <c r="C1065" s="261" t="s">
        <v>11942</v>
      </c>
      <c r="D1065" s="261" t="s">
        <v>9995</v>
      </c>
      <c r="E1065" s="261" t="s">
        <v>8499</v>
      </c>
      <c r="F1065" s="261">
        <v>812.35614252801679</v>
      </c>
    </row>
    <row r="1066" spans="2:6">
      <c r="B1066" s="267">
        <v>46309</v>
      </c>
      <c r="C1066" s="261" t="s">
        <v>11668</v>
      </c>
      <c r="D1066" s="261" t="s">
        <v>9995</v>
      </c>
      <c r="E1066" s="261" t="s">
        <v>8499</v>
      </c>
      <c r="F1066" s="261">
        <v>133.84922575618111</v>
      </c>
    </row>
    <row r="1067" spans="2:6">
      <c r="B1067" s="267">
        <v>46309</v>
      </c>
      <c r="C1067" s="261" t="s">
        <v>11919</v>
      </c>
      <c r="D1067" s="261" t="s">
        <v>9995</v>
      </c>
      <c r="E1067" s="261" t="s">
        <v>8499</v>
      </c>
      <c r="F1067" s="261">
        <v>343.17287414724711</v>
      </c>
    </row>
    <row r="1068" spans="2:6">
      <c r="B1068" s="267">
        <v>46309</v>
      </c>
      <c r="C1068" s="261" t="s">
        <v>11700</v>
      </c>
      <c r="D1068" s="261" t="s">
        <v>9995</v>
      </c>
      <c r="E1068" s="261" t="s">
        <v>8876</v>
      </c>
      <c r="F1068" s="261">
        <v>1572.1184495325001</v>
      </c>
    </row>
    <row r="1069" spans="2:6">
      <c r="B1069" s="267">
        <v>46309</v>
      </c>
      <c r="C1069" s="261" t="s">
        <v>11700</v>
      </c>
      <c r="D1069" s="261" t="s">
        <v>9995</v>
      </c>
      <c r="E1069" s="261" t="s">
        <v>8876</v>
      </c>
      <c r="F1069" s="261">
        <v>1346.5404842736609</v>
      </c>
    </row>
    <row r="1070" spans="2:6">
      <c r="B1070" s="267">
        <v>46309</v>
      </c>
      <c r="C1070" s="261" t="s">
        <v>11700</v>
      </c>
      <c r="D1070" s="261" t="s">
        <v>9995</v>
      </c>
      <c r="E1070" s="261" t="s">
        <v>8876</v>
      </c>
      <c r="F1070" s="261">
        <v>463.00508491644001</v>
      </c>
    </row>
    <row r="1071" spans="2:6">
      <c r="B1071" s="267">
        <v>46309</v>
      </c>
      <c r="C1071" s="261" t="s">
        <v>11700</v>
      </c>
      <c r="D1071" s="261" t="s">
        <v>9995</v>
      </c>
      <c r="E1071" s="261" t="s">
        <v>8876</v>
      </c>
      <c r="F1071" s="261">
        <v>176.73176245760439</v>
      </c>
    </row>
    <row r="1072" spans="2:6">
      <c r="B1072" s="267">
        <v>46309</v>
      </c>
      <c r="C1072" s="261" t="s">
        <v>11700</v>
      </c>
      <c r="D1072" s="261" t="s">
        <v>9995</v>
      </c>
      <c r="E1072" s="261" t="s">
        <v>8876</v>
      </c>
      <c r="F1072" s="261">
        <v>210.30259278338781</v>
      </c>
    </row>
    <row r="1073" spans="2:6">
      <c r="B1073" s="267">
        <v>46309</v>
      </c>
      <c r="C1073" s="261" t="s">
        <v>11700</v>
      </c>
      <c r="D1073" s="261" t="s">
        <v>9995</v>
      </c>
      <c r="E1073" s="261" t="s">
        <v>8876</v>
      </c>
      <c r="F1073" s="261">
        <v>193.4369575483797</v>
      </c>
    </row>
    <row r="1074" spans="2:6">
      <c r="B1074" s="267">
        <v>46309</v>
      </c>
      <c r="C1074" s="261" t="s">
        <v>7654</v>
      </c>
      <c r="D1074" s="261" t="s">
        <v>9995</v>
      </c>
      <c r="E1074" s="261" t="s">
        <v>8599</v>
      </c>
      <c r="F1074" s="261">
        <v>1900.928578854539</v>
      </c>
    </row>
    <row r="1075" spans="2:6">
      <c r="B1075" s="267">
        <v>46309</v>
      </c>
      <c r="C1075" s="261" t="s">
        <v>9466</v>
      </c>
      <c r="D1075" s="261" t="s">
        <v>9995</v>
      </c>
      <c r="E1075" s="261" t="s">
        <v>8498</v>
      </c>
      <c r="F1075" s="261">
        <v>2985.141880522016</v>
      </c>
    </row>
    <row r="1076" spans="2:6">
      <c r="B1076" s="267">
        <v>46309</v>
      </c>
      <c r="C1076" s="261" t="s">
        <v>11685</v>
      </c>
      <c r="D1076" s="261" t="s">
        <v>9995</v>
      </c>
      <c r="E1076" s="261" t="s">
        <v>8498</v>
      </c>
      <c r="F1076" s="261">
        <v>2966.9618311496451</v>
      </c>
    </row>
    <row r="1077" spans="2:6">
      <c r="B1077" s="267">
        <v>46310</v>
      </c>
      <c r="C1077" s="261" t="s">
        <v>11644</v>
      </c>
      <c r="D1077" s="261" t="s">
        <v>9995</v>
      </c>
      <c r="E1077" s="261" t="s">
        <v>8493</v>
      </c>
      <c r="F1077" s="261">
        <v>282.85848192847328</v>
      </c>
    </row>
    <row r="1078" spans="2:6">
      <c r="B1078" s="267">
        <v>46310</v>
      </c>
      <c r="C1078" s="261" t="s">
        <v>11644</v>
      </c>
      <c r="D1078" s="261" t="s">
        <v>9995</v>
      </c>
      <c r="E1078" s="261" t="s">
        <v>8493</v>
      </c>
      <c r="F1078" s="261">
        <v>426.47827003779821</v>
      </c>
    </row>
    <row r="1079" spans="2:6">
      <c r="B1079" s="267">
        <v>46310</v>
      </c>
      <c r="C1079" s="261" t="s">
        <v>11644</v>
      </c>
      <c r="D1079" s="261" t="s">
        <v>9995</v>
      </c>
      <c r="E1079" s="261" t="s">
        <v>8493</v>
      </c>
      <c r="F1079" s="261">
        <v>1198.433785924921</v>
      </c>
    </row>
    <row r="1080" spans="2:6">
      <c r="B1080" s="267">
        <v>46310</v>
      </c>
      <c r="C1080" s="261" t="s">
        <v>11644</v>
      </c>
      <c r="D1080" s="261" t="s">
        <v>9995</v>
      </c>
      <c r="E1080" s="261" t="s">
        <v>8493</v>
      </c>
      <c r="F1080" s="261">
        <v>6866.7456086071006</v>
      </c>
    </row>
    <row r="1081" spans="2:6">
      <c r="B1081" s="267">
        <v>46310</v>
      </c>
      <c r="C1081" s="261" t="s">
        <v>11644</v>
      </c>
      <c r="D1081" s="261" t="s">
        <v>9995</v>
      </c>
      <c r="E1081" s="261" t="s">
        <v>8493</v>
      </c>
      <c r="F1081" s="261">
        <v>1501.523613832542</v>
      </c>
    </row>
    <row r="1082" spans="2:6">
      <c r="B1082" s="267">
        <v>46310</v>
      </c>
      <c r="C1082" s="261" t="s">
        <v>11644</v>
      </c>
      <c r="D1082" s="261" t="s">
        <v>9995</v>
      </c>
      <c r="E1082" s="261" t="s">
        <v>8493</v>
      </c>
      <c r="F1082" s="261">
        <v>494.15950668200048</v>
      </c>
    </row>
    <row r="1083" spans="2:6">
      <c r="B1083" s="267">
        <v>46310</v>
      </c>
      <c r="C1083" s="261" t="s">
        <v>11911</v>
      </c>
      <c r="D1083" s="261" t="s">
        <v>9995</v>
      </c>
      <c r="E1083" s="261" t="s">
        <v>8493</v>
      </c>
      <c r="F1083" s="261">
        <v>60.023040815605782</v>
      </c>
    </row>
    <row r="1084" spans="2:6">
      <c r="B1084" s="267">
        <v>46310</v>
      </c>
      <c r="C1084" s="261" t="s">
        <v>11911</v>
      </c>
      <c r="D1084" s="261" t="s">
        <v>9995</v>
      </c>
      <c r="E1084" s="261" t="s">
        <v>8493</v>
      </c>
      <c r="F1084" s="261">
        <v>49.68208197678905</v>
      </c>
    </row>
    <row r="1085" spans="2:6">
      <c r="B1085" s="267">
        <v>46310</v>
      </c>
      <c r="C1085" s="261" t="s">
        <v>11911</v>
      </c>
      <c r="D1085" s="261" t="s">
        <v>9995</v>
      </c>
      <c r="E1085" s="261" t="s">
        <v>8493</v>
      </c>
      <c r="F1085" s="261">
        <v>1128.5757430681761</v>
      </c>
    </row>
    <row r="1086" spans="2:6">
      <c r="B1086" s="267">
        <v>46310</v>
      </c>
      <c r="C1086" s="261" t="s">
        <v>11911</v>
      </c>
      <c r="D1086" s="261" t="s">
        <v>9995</v>
      </c>
      <c r="E1086" s="261" t="s">
        <v>8493</v>
      </c>
      <c r="F1086" s="261">
        <v>74.274291027046274</v>
      </c>
    </row>
    <row r="1087" spans="2:6">
      <c r="B1087" s="267">
        <v>46310</v>
      </c>
      <c r="C1087" s="261" t="s">
        <v>11911</v>
      </c>
      <c r="D1087" s="261" t="s">
        <v>9995</v>
      </c>
      <c r="E1087" s="261" t="s">
        <v>8493</v>
      </c>
      <c r="F1087" s="261">
        <v>68.113527753856033</v>
      </c>
    </row>
    <row r="1088" spans="2:6">
      <c r="B1088" s="267">
        <v>46310</v>
      </c>
      <c r="C1088" s="261" t="s">
        <v>11911</v>
      </c>
      <c r="D1088" s="261" t="s">
        <v>9995</v>
      </c>
      <c r="E1088" s="261" t="s">
        <v>8493</v>
      </c>
      <c r="F1088" s="261">
        <v>64.795312899630517</v>
      </c>
    </row>
    <row r="1089" spans="2:6">
      <c r="B1089" s="267">
        <v>46310</v>
      </c>
      <c r="C1089" s="261" t="s">
        <v>11911</v>
      </c>
      <c r="D1089" s="261" t="s">
        <v>9995</v>
      </c>
      <c r="E1089" s="261" t="s">
        <v>8493</v>
      </c>
      <c r="F1089" s="261">
        <v>97.374873016029596</v>
      </c>
    </row>
    <row r="1090" spans="2:6">
      <c r="B1090" s="267">
        <v>46310</v>
      </c>
      <c r="C1090" s="261" t="s">
        <v>11911</v>
      </c>
      <c r="D1090" s="261" t="s">
        <v>9995</v>
      </c>
      <c r="E1090" s="261" t="s">
        <v>8493</v>
      </c>
      <c r="F1090" s="261">
        <v>68.508807951817289</v>
      </c>
    </row>
    <row r="1091" spans="2:6">
      <c r="B1091" s="267">
        <v>46310</v>
      </c>
      <c r="C1091" s="261" t="s">
        <v>11911</v>
      </c>
      <c r="D1091" s="261" t="s">
        <v>9995</v>
      </c>
      <c r="E1091" s="261" t="s">
        <v>8493</v>
      </c>
      <c r="F1091" s="261">
        <v>86.765642816717445</v>
      </c>
    </row>
    <row r="1092" spans="2:6">
      <c r="B1092" s="267">
        <v>46310</v>
      </c>
      <c r="C1092" s="261" t="s">
        <v>11944</v>
      </c>
      <c r="D1092" s="261" t="s">
        <v>9995</v>
      </c>
      <c r="E1092" s="261" t="s">
        <v>8493</v>
      </c>
      <c r="F1092" s="261">
        <v>50.993116331344943</v>
      </c>
    </row>
    <row r="1093" spans="2:6">
      <c r="B1093" s="267">
        <v>46310</v>
      </c>
      <c r="C1093" s="261" t="s">
        <v>11944</v>
      </c>
      <c r="D1093" s="261" t="s">
        <v>9995</v>
      </c>
      <c r="E1093" s="261" t="s">
        <v>8493</v>
      </c>
      <c r="F1093" s="261">
        <v>69.530926219187677</v>
      </c>
    </row>
    <row r="1094" spans="2:6">
      <c r="B1094" s="267">
        <v>46310</v>
      </c>
      <c r="C1094" s="261" t="s">
        <v>11944</v>
      </c>
      <c r="D1094" s="261" t="s">
        <v>9995</v>
      </c>
      <c r="E1094" s="261" t="s">
        <v>8493</v>
      </c>
      <c r="F1094" s="261">
        <v>184.30041551077741</v>
      </c>
    </row>
    <row r="1095" spans="2:6">
      <c r="B1095" s="267">
        <v>46310</v>
      </c>
      <c r="C1095" s="261" t="s">
        <v>11911</v>
      </c>
      <c r="D1095" s="261" t="s">
        <v>9995</v>
      </c>
      <c r="E1095" s="261" t="s">
        <v>8493</v>
      </c>
      <c r="F1095" s="261">
        <v>684.1746197543107</v>
      </c>
    </row>
    <row r="1096" spans="2:6">
      <c r="B1096" s="267">
        <v>46310</v>
      </c>
      <c r="C1096" s="261" t="s">
        <v>11944</v>
      </c>
      <c r="D1096" s="261" t="s">
        <v>9995</v>
      </c>
      <c r="E1096" s="261" t="s">
        <v>8493</v>
      </c>
      <c r="F1096" s="261">
        <v>406.81824358506128</v>
      </c>
    </row>
    <row r="1097" spans="2:6">
      <c r="B1097" s="267">
        <v>46310</v>
      </c>
      <c r="C1097" s="261" t="s">
        <v>11944</v>
      </c>
      <c r="D1097" s="261" t="s">
        <v>9995</v>
      </c>
      <c r="E1097" s="261" t="s">
        <v>8493</v>
      </c>
      <c r="F1097" s="261">
        <v>237.66060481034219</v>
      </c>
    </row>
    <row r="1098" spans="2:6">
      <c r="B1098" s="267">
        <v>46310</v>
      </c>
      <c r="C1098" s="261" t="s">
        <v>7654</v>
      </c>
      <c r="D1098" s="261" t="s">
        <v>9995</v>
      </c>
      <c r="E1098" s="261" t="s">
        <v>8498</v>
      </c>
      <c r="F1098" s="261">
        <v>514.84201747633051</v>
      </c>
    </row>
    <row r="1099" spans="2:6">
      <c r="B1099" s="267">
        <v>46310</v>
      </c>
      <c r="C1099" s="261" t="s">
        <v>8886</v>
      </c>
      <c r="D1099" s="261" t="s">
        <v>9995</v>
      </c>
      <c r="E1099" s="261" t="s">
        <v>8496</v>
      </c>
      <c r="F1099" s="261">
        <v>1016.04407935671</v>
      </c>
    </row>
    <row r="1100" spans="2:6">
      <c r="B1100" s="267">
        <v>46310</v>
      </c>
      <c r="C1100" s="261" t="s">
        <v>11651</v>
      </c>
      <c r="D1100" s="261" t="s">
        <v>9995</v>
      </c>
      <c r="E1100" s="261" t="s">
        <v>8600</v>
      </c>
      <c r="F1100" s="261">
        <v>1100.8732830863451</v>
      </c>
    </row>
    <row r="1101" spans="2:6">
      <c r="B1101" s="267">
        <v>46310</v>
      </c>
      <c r="C1101" s="261" t="s">
        <v>11651</v>
      </c>
      <c r="D1101" s="261" t="s">
        <v>9995</v>
      </c>
      <c r="E1101" s="261" t="s">
        <v>8600</v>
      </c>
      <c r="F1101" s="261">
        <v>794.4129891092889</v>
      </c>
    </row>
    <row r="1102" spans="2:6">
      <c r="B1102" s="267">
        <v>46310</v>
      </c>
      <c r="C1102" s="261" t="s">
        <v>11651</v>
      </c>
      <c r="D1102" s="261" t="s">
        <v>9995</v>
      </c>
      <c r="E1102" s="261" t="s">
        <v>8600</v>
      </c>
      <c r="F1102" s="261">
        <v>1615.873545954935</v>
      </c>
    </row>
    <row r="1103" spans="2:6">
      <c r="B1103" s="267">
        <v>46310</v>
      </c>
      <c r="C1103" s="261" t="s">
        <v>11651</v>
      </c>
      <c r="D1103" s="261" t="s">
        <v>9995</v>
      </c>
      <c r="E1103" s="261" t="s">
        <v>8600</v>
      </c>
      <c r="F1103" s="261">
        <v>2244.46425043093</v>
      </c>
    </row>
    <row r="1104" spans="2:6">
      <c r="B1104" s="267">
        <v>46310</v>
      </c>
      <c r="C1104" s="261" t="s">
        <v>11893</v>
      </c>
      <c r="D1104" s="261" t="s">
        <v>9995</v>
      </c>
      <c r="E1104" s="261" t="s">
        <v>8496</v>
      </c>
      <c r="F1104" s="261">
        <v>2374.2664658204299</v>
      </c>
    </row>
    <row r="1105" spans="2:6">
      <c r="B1105" s="267">
        <v>46310</v>
      </c>
      <c r="C1105" s="261" t="s">
        <v>11893</v>
      </c>
      <c r="D1105" s="261" t="s">
        <v>9995</v>
      </c>
      <c r="E1105" s="261" t="s">
        <v>8496</v>
      </c>
      <c r="F1105" s="261">
        <v>2123.390302503627</v>
      </c>
    </row>
    <row r="1106" spans="2:6">
      <c r="B1106" s="267">
        <v>46310</v>
      </c>
      <c r="C1106" s="261" t="s">
        <v>11893</v>
      </c>
      <c r="D1106" s="261" t="s">
        <v>9995</v>
      </c>
      <c r="E1106" s="261" t="s">
        <v>8496</v>
      </c>
      <c r="F1106" s="261">
        <v>615.57589288696181</v>
      </c>
    </row>
    <row r="1107" spans="2:6">
      <c r="B1107" s="267">
        <v>46310</v>
      </c>
      <c r="C1107" s="261" t="s">
        <v>11893</v>
      </c>
      <c r="D1107" s="261" t="s">
        <v>9995</v>
      </c>
      <c r="E1107" s="261" t="s">
        <v>8496</v>
      </c>
      <c r="F1107" s="261">
        <v>619.71863070767722</v>
      </c>
    </row>
    <row r="1108" spans="2:6">
      <c r="B1108" s="267">
        <v>46310</v>
      </c>
      <c r="C1108" s="261" t="s">
        <v>11893</v>
      </c>
      <c r="D1108" s="261" t="s">
        <v>9995</v>
      </c>
      <c r="E1108" s="261" t="s">
        <v>8496</v>
      </c>
      <c r="F1108" s="261">
        <v>58.409510110775933</v>
      </c>
    </row>
    <row r="1109" spans="2:6">
      <c r="B1109" s="267">
        <v>46310</v>
      </c>
      <c r="C1109" s="261" t="s">
        <v>11893</v>
      </c>
      <c r="D1109" s="261" t="s">
        <v>9995</v>
      </c>
      <c r="E1109" s="261" t="s">
        <v>8496</v>
      </c>
      <c r="F1109" s="261">
        <v>795.9559381352301</v>
      </c>
    </row>
    <row r="1110" spans="2:6">
      <c r="B1110" s="267">
        <v>46310</v>
      </c>
      <c r="C1110" s="261" t="s">
        <v>11893</v>
      </c>
      <c r="D1110" s="261" t="s">
        <v>9995</v>
      </c>
      <c r="E1110" s="261" t="s">
        <v>8496</v>
      </c>
      <c r="F1110" s="261">
        <v>793.88680005990318</v>
      </c>
    </row>
    <row r="1111" spans="2:6">
      <c r="B1111" s="267">
        <v>46310</v>
      </c>
      <c r="C1111" s="261" t="s">
        <v>11893</v>
      </c>
      <c r="D1111" s="261" t="s">
        <v>9995</v>
      </c>
      <c r="E1111" s="261" t="s">
        <v>8496</v>
      </c>
      <c r="F1111" s="261">
        <v>56.339574708828877</v>
      </c>
    </row>
    <row r="1112" spans="2:6">
      <c r="B1112" s="267">
        <v>46310</v>
      </c>
      <c r="C1112" s="261" t="s">
        <v>7654</v>
      </c>
      <c r="D1112" s="261" t="s">
        <v>9995</v>
      </c>
      <c r="E1112" s="261" t="s">
        <v>8498</v>
      </c>
      <c r="F1112" s="261">
        <v>3122.2153529246571</v>
      </c>
    </row>
    <row r="1113" spans="2:6">
      <c r="B1113" s="267">
        <v>46310</v>
      </c>
      <c r="C1113" s="261" t="s">
        <v>11700</v>
      </c>
      <c r="D1113" s="261" t="s">
        <v>9995</v>
      </c>
      <c r="E1113" s="261" t="s">
        <v>8498</v>
      </c>
      <c r="F1113" s="261">
        <v>3103.4599029761739</v>
      </c>
    </row>
    <row r="1114" spans="2:6">
      <c r="B1114" s="267">
        <v>46310</v>
      </c>
      <c r="C1114" s="261" t="s">
        <v>11651</v>
      </c>
      <c r="D1114" s="261" t="s">
        <v>9995</v>
      </c>
      <c r="E1114" s="261" t="s">
        <v>8600</v>
      </c>
      <c r="F1114" s="261">
        <v>2064.09213737864</v>
      </c>
    </row>
    <row r="1115" spans="2:6">
      <c r="B1115" s="267">
        <v>46310</v>
      </c>
      <c r="C1115" s="261" t="s">
        <v>7654</v>
      </c>
      <c r="D1115" s="261" t="s">
        <v>9995</v>
      </c>
      <c r="E1115" s="261" t="s">
        <v>8498</v>
      </c>
      <c r="F1115" s="261">
        <v>1346.444638462337</v>
      </c>
    </row>
    <row r="1116" spans="2:6">
      <c r="B1116" s="267">
        <v>46310</v>
      </c>
      <c r="C1116" s="261" t="s">
        <v>7652</v>
      </c>
      <c r="D1116" s="261" t="s">
        <v>9995</v>
      </c>
      <c r="E1116" s="261" t="s">
        <v>8599</v>
      </c>
      <c r="F1116" s="261">
        <v>8708.3082653023303</v>
      </c>
    </row>
    <row r="1117" spans="2:6">
      <c r="B1117" s="267">
        <v>46310</v>
      </c>
      <c r="C1117" s="261" t="s">
        <v>3038</v>
      </c>
      <c r="D1117" s="261" t="s">
        <v>9995</v>
      </c>
      <c r="E1117" s="261" t="s">
        <v>8493</v>
      </c>
      <c r="F1117" s="261">
        <v>104.9009519128012</v>
      </c>
    </row>
    <row r="1118" spans="2:6">
      <c r="B1118" s="267">
        <v>46310</v>
      </c>
      <c r="C1118" s="261" t="s">
        <v>3038</v>
      </c>
      <c r="D1118" s="261" t="s">
        <v>9995</v>
      </c>
      <c r="E1118" s="261" t="s">
        <v>8493</v>
      </c>
      <c r="F1118" s="261">
        <v>167.60443240121819</v>
      </c>
    </row>
    <row r="1119" spans="2:6">
      <c r="B1119" s="267">
        <v>46310</v>
      </c>
      <c r="C1119" s="261" t="s">
        <v>3038</v>
      </c>
      <c r="D1119" s="261" t="s">
        <v>9995</v>
      </c>
      <c r="E1119" s="261" t="s">
        <v>8493</v>
      </c>
      <c r="F1119" s="261">
        <v>1013.0139827931999</v>
      </c>
    </row>
    <row r="1120" spans="2:6">
      <c r="B1120" s="267">
        <v>46310</v>
      </c>
      <c r="C1120" s="261" t="s">
        <v>3038</v>
      </c>
      <c r="D1120" s="261" t="s">
        <v>9995</v>
      </c>
      <c r="E1120" s="261" t="s">
        <v>8493</v>
      </c>
      <c r="F1120" s="261">
        <v>242.14854821369229</v>
      </c>
    </row>
    <row r="1121" spans="2:6">
      <c r="B1121" s="267">
        <v>46310</v>
      </c>
      <c r="C1121" s="261" t="s">
        <v>11651</v>
      </c>
      <c r="D1121" s="261" t="s">
        <v>9995</v>
      </c>
      <c r="E1121" s="261" t="s">
        <v>8493</v>
      </c>
      <c r="F1121" s="261">
        <v>2252.1775903888051</v>
      </c>
    </row>
    <row r="1122" spans="2:6">
      <c r="B1122" s="267">
        <v>46310</v>
      </c>
      <c r="C1122" s="261" t="s">
        <v>11697</v>
      </c>
      <c r="D1122" s="261" t="s">
        <v>9995</v>
      </c>
      <c r="E1122" s="261" t="s">
        <v>8493</v>
      </c>
      <c r="F1122" s="261">
        <v>376.34045584400877</v>
      </c>
    </row>
    <row r="1123" spans="2:6">
      <c r="B1123" s="267">
        <v>46310</v>
      </c>
      <c r="C1123" s="261" t="s">
        <v>8886</v>
      </c>
      <c r="D1123" s="261" t="s">
        <v>9995</v>
      </c>
      <c r="E1123" s="261" t="s">
        <v>8493</v>
      </c>
      <c r="F1123" s="261">
        <v>354.88663051882759</v>
      </c>
    </row>
    <row r="1124" spans="2:6">
      <c r="B1124" s="267">
        <v>46310</v>
      </c>
      <c r="C1124" s="261" t="s">
        <v>3038</v>
      </c>
      <c r="D1124" s="261" t="s">
        <v>9995</v>
      </c>
      <c r="E1124" s="261" t="s">
        <v>8493</v>
      </c>
      <c r="F1124" s="261">
        <v>411.16675386100542</v>
      </c>
    </row>
    <row r="1125" spans="2:6">
      <c r="B1125" s="267">
        <v>46310</v>
      </c>
      <c r="C1125" s="261" t="s">
        <v>3038</v>
      </c>
      <c r="D1125" s="261" t="s">
        <v>9995</v>
      </c>
      <c r="E1125" s="261" t="s">
        <v>8493</v>
      </c>
      <c r="F1125" s="261">
        <v>360.10779181020922</v>
      </c>
    </row>
    <row r="1126" spans="2:6">
      <c r="B1126" s="267">
        <v>46310</v>
      </c>
      <c r="C1126" s="261" t="s">
        <v>11697</v>
      </c>
      <c r="D1126" s="261" t="s">
        <v>9995</v>
      </c>
      <c r="E1126" s="261" t="s">
        <v>8492</v>
      </c>
      <c r="F1126" s="261">
        <v>456.03988557601718</v>
      </c>
    </row>
    <row r="1127" spans="2:6">
      <c r="B1127" s="267">
        <v>46311</v>
      </c>
      <c r="C1127" s="261" t="s">
        <v>11945</v>
      </c>
      <c r="D1127" s="261" t="s">
        <v>9995</v>
      </c>
      <c r="E1127" s="261" t="s">
        <v>10809</v>
      </c>
      <c r="F1127" s="261">
        <v>2182.113964258926</v>
      </c>
    </row>
    <row r="1128" spans="2:6">
      <c r="B1128" s="267">
        <v>46311</v>
      </c>
      <c r="C1128" s="261" t="s">
        <v>7210</v>
      </c>
      <c r="D1128" s="261" t="s">
        <v>9995</v>
      </c>
      <c r="E1128" s="261" t="s">
        <v>8494</v>
      </c>
      <c r="F1128" s="261">
        <v>1633.0459222849461</v>
      </c>
    </row>
    <row r="1129" spans="2:6">
      <c r="B1129" s="267">
        <v>46311</v>
      </c>
      <c r="C1129" s="261" t="s">
        <v>7210</v>
      </c>
      <c r="D1129" s="261" t="s">
        <v>9995</v>
      </c>
      <c r="E1129" s="261" t="s">
        <v>8494</v>
      </c>
      <c r="F1129" s="261">
        <v>2625.1176912703668</v>
      </c>
    </row>
    <row r="1130" spans="2:6">
      <c r="B1130" s="267">
        <v>46311</v>
      </c>
      <c r="C1130" s="261" t="s">
        <v>7210</v>
      </c>
      <c r="D1130" s="261" t="s">
        <v>9995</v>
      </c>
      <c r="E1130" s="261" t="s">
        <v>8494</v>
      </c>
      <c r="F1130" s="261">
        <v>223.43736557103691</v>
      </c>
    </row>
    <row r="1131" spans="2:6">
      <c r="B1131" s="267">
        <v>46311</v>
      </c>
      <c r="C1131" s="261" t="s">
        <v>7210</v>
      </c>
      <c r="D1131" s="261" t="s">
        <v>9995</v>
      </c>
      <c r="E1131" s="261" t="s">
        <v>8494</v>
      </c>
      <c r="F1131" s="261">
        <v>1032.583942967467</v>
      </c>
    </row>
    <row r="1132" spans="2:6">
      <c r="B1132" s="267">
        <v>46311</v>
      </c>
      <c r="C1132" s="261" t="s">
        <v>7652</v>
      </c>
      <c r="D1132" s="261" t="s">
        <v>9995</v>
      </c>
      <c r="E1132" s="261" t="s">
        <v>8492</v>
      </c>
      <c r="F1132" s="261">
        <v>1101.7163111492989</v>
      </c>
    </row>
    <row r="1133" spans="2:6">
      <c r="B1133" s="267">
        <v>46311</v>
      </c>
      <c r="C1133" s="261" t="s">
        <v>11700</v>
      </c>
      <c r="D1133" s="261" t="s">
        <v>9995</v>
      </c>
      <c r="E1133" s="261" t="s">
        <v>8498</v>
      </c>
      <c r="F1133" s="261">
        <v>2243.0246234781521</v>
      </c>
    </row>
    <row r="1134" spans="2:6">
      <c r="B1134" s="267">
        <v>46311</v>
      </c>
      <c r="C1134" s="261" t="s">
        <v>11700</v>
      </c>
      <c r="D1134" s="261" t="s">
        <v>9995</v>
      </c>
      <c r="E1134" s="261" t="s">
        <v>8498</v>
      </c>
      <c r="F1134" s="261">
        <v>3825.347732532769</v>
      </c>
    </row>
    <row r="1135" spans="2:6">
      <c r="B1135" s="267">
        <v>46311</v>
      </c>
      <c r="C1135" s="261" t="s">
        <v>11700</v>
      </c>
      <c r="D1135" s="261" t="s">
        <v>9995</v>
      </c>
      <c r="E1135" s="261" t="s">
        <v>8498</v>
      </c>
      <c r="F1135" s="261">
        <v>2252.69290320552</v>
      </c>
    </row>
    <row r="1136" spans="2:6">
      <c r="B1136" s="267">
        <v>46311</v>
      </c>
      <c r="C1136" s="261" t="s">
        <v>8886</v>
      </c>
      <c r="D1136" s="261" t="s">
        <v>9995</v>
      </c>
      <c r="E1136" s="261" t="s">
        <v>8496</v>
      </c>
      <c r="F1136" s="261">
        <v>453.20891284613748</v>
      </c>
    </row>
    <row r="1137" spans="2:6">
      <c r="B1137" s="267">
        <v>46311</v>
      </c>
      <c r="C1137" s="261" t="s">
        <v>8886</v>
      </c>
      <c r="D1137" s="261" t="s">
        <v>9995</v>
      </c>
      <c r="E1137" s="261" t="s">
        <v>8496</v>
      </c>
      <c r="F1137" s="261">
        <v>846.21781599445967</v>
      </c>
    </row>
    <row r="1138" spans="2:6">
      <c r="B1138" s="267">
        <v>46310</v>
      </c>
      <c r="C1138" s="261" t="s">
        <v>11699</v>
      </c>
      <c r="D1138" s="261" t="s">
        <v>9995</v>
      </c>
      <c r="E1138" s="261" t="s">
        <v>8494</v>
      </c>
      <c r="F1138" s="261">
        <v>4162.8970560709276</v>
      </c>
    </row>
    <row r="1139" spans="2:6">
      <c r="B1139" s="267">
        <v>46311</v>
      </c>
      <c r="C1139" s="261" t="s">
        <v>11696</v>
      </c>
      <c r="D1139" s="261" t="s">
        <v>9995</v>
      </c>
      <c r="E1139" s="261" t="s">
        <v>8494</v>
      </c>
      <c r="F1139" s="261">
        <v>914.7163171581924</v>
      </c>
    </row>
    <row r="1140" spans="2:6">
      <c r="B1140" s="267">
        <v>46311</v>
      </c>
      <c r="C1140" s="261" t="s">
        <v>11699</v>
      </c>
      <c r="D1140" s="261" t="s">
        <v>9995</v>
      </c>
      <c r="E1140" s="261" t="s">
        <v>8494</v>
      </c>
      <c r="F1140" s="261">
        <v>454.3606280926615</v>
      </c>
    </row>
    <row r="1141" spans="2:6">
      <c r="B1141" s="267">
        <v>46311</v>
      </c>
      <c r="C1141" s="261" t="s">
        <v>11696</v>
      </c>
      <c r="D1141" s="261" t="s">
        <v>9995</v>
      </c>
      <c r="E1141" s="261" t="s">
        <v>8494</v>
      </c>
      <c r="F1141" s="261">
        <v>1686.549632049398</v>
      </c>
    </row>
    <row r="1142" spans="2:6">
      <c r="B1142" s="267">
        <v>46311</v>
      </c>
      <c r="C1142" s="261" t="s">
        <v>11696</v>
      </c>
      <c r="D1142" s="261" t="s">
        <v>9995</v>
      </c>
      <c r="E1142" s="261" t="s">
        <v>8494</v>
      </c>
      <c r="F1142" s="261">
        <v>703.16053402357829</v>
      </c>
    </row>
    <row r="1143" spans="2:6">
      <c r="B1143" s="267">
        <v>46311</v>
      </c>
      <c r="C1143" s="261" t="s">
        <v>11699</v>
      </c>
      <c r="D1143" s="261" t="s">
        <v>9995</v>
      </c>
      <c r="E1143" s="261" t="s">
        <v>8494</v>
      </c>
      <c r="F1143" s="261">
        <v>418.36732335037499</v>
      </c>
    </row>
    <row r="1144" spans="2:6">
      <c r="B1144" s="267">
        <v>46311</v>
      </c>
      <c r="C1144" s="261" t="s">
        <v>11696</v>
      </c>
      <c r="D1144" s="261" t="s">
        <v>9995</v>
      </c>
      <c r="E1144" s="261" t="s">
        <v>8494</v>
      </c>
      <c r="F1144" s="261">
        <v>1190.218721759444</v>
      </c>
    </row>
    <row r="1145" spans="2:6">
      <c r="B1145" s="267">
        <v>46311</v>
      </c>
      <c r="C1145" s="261" t="s">
        <v>7210</v>
      </c>
      <c r="D1145" s="261" t="s">
        <v>9995</v>
      </c>
      <c r="E1145" s="261" t="s">
        <v>8494</v>
      </c>
      <c r="F1145" s="261">
        <v>1434.957034132065</v>
      </c>
    </row>
    <row r="1146" spans="2:6">
      <c r="B1146" s="267">
        <v>46311</v>
      </c>
      <c r="C1146" s="261" t="s">
        <v>7210</v>
      </c>
      <c r="D1146" s="261" t="s">
        <v>9995</v>
      </c>
      <c r="E1146" s="261" t="s">
        <v>8494</v>
      </c>
      <c r="F1146" s="261">
        <v>843.29035488219233</v>
      </c>
    </row>
    <row r="1147" spans="2:6">
      <c r="B1147" s="267">
        <v>46311</v>
      </c>
      <c r="C1147" s="261" t="s">
        <v>11946</v>
      </c>
      <c r="D1147" s="261" t="s">
        <v>9995</v>
      </c>
      <c r="E1147" s="261" t="s">
        <v>8494</v>
      </c>
      <c r="F1147" s="261">
        <v>583.63314987126751</v>
      </c>
    </row>
    <row r="1148" spans="2:6">
      <c r="B1148" s="267">
        <v>46311</v>
      </c>
      <c r="C1148" s="261" t="s">
        <v>11946</v>
      </c>
      <c r="D1148" s="261" t="s">
        <v>9995</v>
      </c>
      <c r="E1148" s="261" t="s">
        <v>8494</v>
      </c>
      <c r="F1148" s="261">
        <v>658.3871617479017</v>
      </c>
    </row>
    <row r="1149" spans="2:6">
      <c r="B1149" s="267">
        <v>46311</v>
      </c>
      <c r="C1149" s="261" t="s">
        <v>7210</v>
      </c>
      <c r="D1149" s="261" t="s">
        <v>9995</v>
      </c>
      <c r="E1149" s="261" t="s">
        <v>8494</v>
      </c>
      <c r="F1149" s="261">
        <v>2018.884269543865</v>
      </c>
    </row>
    <row r="1150" spans="2:6">
      <c r="B1150" s="267">
        <v>46311</v>
      </c>
      <c r="C1150" s="261" t="s">
        <v>7210</v>
      </c>
      <c r="D1150" s="261" t="s">
        <v>9995</v>
      </c>
      <c r="E1150" s="261" t="s">
        <v>8494</v>
      </c>
      <c r="F1150" s="261">
        <v>1245.939795449143</v>
      </c>
    </row>
    <row r="1151" spans="2:6">
      <c r="B1151" s="267">
        <v>46311</v>
      </c>
      <c r="C1151" s="261" t="s">
        <v>7652</v>
      </c>
      <c r="D1151" s="261" t="s">
        <v>9995</v>
      </c>
      <c r="E1151" s="261" t="s">
        <v>8492</v>
      </c>
      <c r="F1151" s="261">
        <v>1244.847262955798</v>
      </c>
    </row>
    <row r="1152" spans="2:6">
      <c r="B1152" s="267">
        <v>46311</v>
      </c>
      <c r="C1152" s="261" t="s">
        <v>7652</v>
      </c>
      <c r="D1152" s="261" t="s">
        <v>9995</v>
      </c>
      <c r="E1152" s="261" t="s">
        <v>8492</v>
      </c>
      <c r="F1152" s="261">
        <v>3250.8882252145559</v>
      </c>
    </row>
    <row r="1153" spans="2:6">
      <c r="B1153" s="267">
        <v>46311</v>
      </c>
      <c r="C1153" s="261" t="s">
        <v>11947</v>
      </c>
      <c r="D1153" s="261" t="s">
        <v>9995</v>
      </c>
      <c r="E1153" s="261" t="s">
        <v>8599</v>
      </c>
      <c r="F1153" s="261">
        <v>513.01703261703562</v>
      </c>
    </row>
    <row r="1154" spans="2:6">
      <c r="B1154" s="267">
        <v>46311</v>
      </c>
      <c r="C1154" s="261" t="s">
        <v>11651</v>
      </c>
      <c r="D1154" s="261" t="s">
        <v>9995</v>
      </c>
      <c r="E1154" s="261" t="s">
        <v>8600</v>
      </c>
      <c r="F1154" s="261">
        <v>1240.151116581168</v>
      </c>
    </row>
    <row r="1155" spans="2:6">
      <c r="B1155" s="267">
        <v>46311</v>
      </c>
      <c r="C1155" s="261" t="s">
        <v>7652</v>
      </c>
      <c r="D1155" s="261" t="s">
        <v>9995</v>
      </c>
      <c r="E1155" s="261" t="s">
        <v>8492</v>
      </c>
      <c r="F1155" s="261">
        <v>970.0320568055613</v>
      </c>
    </row>
    <row r="1156" spans="2:6">
      <c r="B1156" s="267">
        <v>46311</v>
      </c>
      <c r="C1156" s="261" t="s">
        <v>8886</v>
      </c>
      <c r="D1156" s="261" t="s">
        <v>9995</v>
      </c>
      <c r="E1156" s="261" t="s">
        <v>8496</v>
      </c>
      <c r="F1156" s="261">
        <v>781.71964782290161</v>
      </c>
    </row>
    <row r="1157" spans="2:6">
      <c r="B1157" s="267">
        <v>46314</v>
      </c>
      <c r="C1157" s="261" t="s">
        <v>8886</v>
      </c>
      <c r="D1157" s="261" t="s">
        <v>9995</v>
      </c>
      <c r="E1157" s="261" t="s">
        <v>8496</v>
      </c>
      <c r="F1157" s="261">
        <v>273.07261259481311</v>
      </c>
    </row>
    <row r="1158" spans="2:6">
      <c r="B1158" s="267">
        <v>46314</v>
      </c>
      <c r="C1158" s="261" t="s">
        <v>11707</v>
      </c>
      <c r="D1158" s="261" t="s">
        <v>9995</v>
      </c>
      <c r="E1158" s="261" t="s">
        <v>8494</v>
      </c>
      <c r="F1158" s="261">
        <v>1203.3947435375301</v>
      </c>
    </row>
    <row r="1159" spans="2:6">
      <c r="B1159" s="267">
        <v>46314</v>
      </c>
      <c r="C1159" s="261" t="s">
        <v>11898</v>
      </c>
      <c r="D1159" s="261" t="s">
        <v>9995</v>
      </c>
      <c r="E1159" s="261" t="s">
        <v>8494</v>
      </c>
      <c r="F1159" s="261">
        <v>243.294451781665</v>
      </c>
    </row>
    <row r="1160" spans="2:6">
      <c r="B1160" s="267">
        <v>46314</v>
      </c>
      <c r="C1160" s="261" t="s">
        <v>11898</v>
      </c>
      <c r="D1160" s="261" t="s">
        <v>9995</v>
      </c>
      <c r="E1160" s="261" t="s">
        <v>8494</v>
      </c>
      <c r="F1160" s="261">
        <v>189.65807197720281</v>
      </c>
    </row>
    <row r="1161" spans="2:6">
      <c r="B1161" s="267">
        <v>46314</v>
      </c>
      <c r="C1161" s="261" t="s">
        <v>3038</v>
      </c>
      <c r="D1161" s="261" t="s">
        <v>9995</v>
      </c>
      <c r="E1161" s="261" t="s">
        <v>8492</v>
      </c>
      <c r="F1161" s="261">
        <v>670.56747733583325</v>
      </c>
    </row>
    <row r="1162" spans="2:6">
      <c r="B1162" s="267">
        <v>46314</v>
      </c>
      <c r="C1162" s="261" t="s">
        <v>3038</v>
      </c>
      <c r="D1162" s="261" t="s">
        <v>9995</v>
      </c>
      <c r="E1162" s="261" t="s">
        <v>8492</v>
      </c>
      <c r="F1162" s="261">
        <v>898.38024124735966</v>
      </c>
    </row>
    <row r="1163" spans="2:6">
      <c r="B1163" s="267">
        <v>46314</v>
      </c>
      <c r="C1163" s="261" t="s">
        <v>3038</v>
      </c>
      <c r="D1163" s="261" t="s">
        <v>9995</v>
      </c>
      <c r="E1163" s="261" t="s">
        <v>8492</v>
      </c>
      <c r="F1163" s="261">
        <v>676.29234675849875</v>
      </c>
    </row>
    <row r="1164" spans="2:6">
      <c r="B1164" s="267">
        <v>46314</v>
      </c>
      <c r="C1164" s="261" t="s">
        <v>3038</v>
      </c>
      <c r="D1164" s="261" t="s">
        <v>9995</v>
      </c>
      <c r="E1164" s="261" t="s">
        <v>8492</v>
      </c>
      <c r="F1164" s="261">
        <v>1134.87137155197</v>
      </c>
    </row>
    <row r="1165" spans="2:6">
      <c r="B1165" s="267">
        <v>46314</v>
      </c>
      <c r="C1165" s="261" t="s">
        <v>3038</v>
      </c>
      <c r="D1165" s="261" t="s">
        <v>9995</v>
      </c>
      <c r="E1165" s="261" t="s">
        <v>8492</v>
      </c>
      <c r="F1165" s="261">
        <v>52.448432701261481</v>
      </c>
    </row>
    <row r="1166" spans="2:6">
      <c r="B1166" s="267">
        <v>46314</v>
      </c>
      <c r="C1166" s="261" t="s">
        <v>3038</v>
      </c>
      <c r="D1166" s="261" t="s">
        <v>9995</v>
      </c>
      <c r="E1166" s="261" t="s">
        <v>8492</v>
      </c>
      <c r="F1166" s="261">
        <v>1336.9288512915659</v>
      </c>
    </row>
    <row r="1167" spans="2:6">
      <c r="B1167" s="267">
        <v>46314</v>
      </c>
      <c r="C1167" s="261" t="s">
        <v>11898</v>
      </c>
      <c r="D1167" s="261" t="s">
        <v>9995</v>
      </c>
      <c r="E1167" s="261" t="s">
        <v>8494</v>
      </c>
      <c r="F1167" s="261">
        <v>379.10601109295379</v>
      </c>
    </row>
    <row r="1168" spans="2:6">
      <c r="B1168" s="267">
        <v>46314</v>
      </c>
      <c r="C1168" s="261" t="s">
        <v>11898</v>
      </c>
      <c r="D1168" s="261" t="s">
        <v>9995</v>
      </c>
      <c r="E1168" s="261" t="s">
        <v>8494</v>
      </c>
      <c r="F1168" s="261">
        <v>360.82508457940997</v>
      </c>
    </row>
    <row r="1169" spans="2:6">
      <c r="B1169" s="267">
        <v>46314</v>
      </c>
      <c r="C1169" s="261" t="s">
        <v>11898</v>
      </c>
      <c r="D1169" s="261" t="s">
        <v>9995</v>
      </c>
      <c r="E1169" s="261" t="s">
        <v>8494</v>
      </c>
      <c r="F1169" s="261">
        <v>8914.1367128696293</v>
      </c>
    </row>
    <row r="1170" spans="2:6">
      <c r="B1170" s="267">
        <v>46314</v>
      </c>
      <c r="C1170" s="261" t="s">
        <v>3038</v>
      </c>
      <c r="D1170" s="261" t="s">
        <v>9995</v>
      </c>
      <c r="E1170" s="261" t="s">
        <v>8492</v>
      </c>
      <c r="F1170" s="261">
        <v>88.76741857649904</v>
      </c>
    </row>
    <row r="1171" spans="2:6">
      <c r="B1171" s="267">
        <v>46314</v>
      </c>
      <c r="C1171" s="261" t="s">
        <v>3038</v>
      </c>
      <c r="D1171" s="261" t="s">
        <v>9995</v>
      </c>
      <c r="E1171" s="261" t="s">
        <v>8492</v>
      </c>
      <c r="F1171" s="261">
        <v>692.04242944064026</v>
      </c>
    </row>
    <row r="1172" spans="2:6">
      <c r="B1172" s="267">
        <v>46314</v>
      </c>
      <c r="C1172" s="261" t="s">
        <v>3038</v>
      </c>
      <c r="D1172" s="261" t="s">
        <v>9995</v>
      </c>
      <c r="E1172" s="261" t="s">
        <v>8492</v>
      </c>
      <c r="F1172" s="261">
        <v>403.79952866630629</v>
      </c>
    </row>
    <row r="1173" spans="2:6">
      <c r="B1173" s="267">
        <v>46314</v>
      </c>
      <c r="C1173" s="261" t="s">
        <v>11701</v>
      </c>
      <c r="D1173" s="261" t="s">
        <v>9995</v>
      </c>
      <c r="E1173" s="261" t="s">
        <v>8492</v>
      </c>
      <c r="F1173" s="261">
        <v>80.605410430580378</v>
      </c>
    </row>
    <row r="1174" spans="2:6">
      <c r="B1174" s="267">
        <v>46314</v>
      </c>
      <c r="C1174" s="261" t="s">
        <v>3038</v>
      </c>
      <c r="D1174" s="261" t="s">
        <v>9995</v>
      </c>
      <c r="E1174" s="261" t="s">
        <v>8492</v>
      </c>
      <c r="F1174" s="261">
        <v>100.68293588620141</v>
      </c>
    </row>
    <row r="1175" spans="2:6">
      <c r="B1175" s="267">
        <v>46314</v>
      </c>
      <c r="C1175" s="261" t="s">
        <v>11701</v>
      </c>
      <c r="D1175" s="261" t="s">
        <v>9995</v>
      </c>
      <c r="E1175" s="261" t="s">
        <v>8492</v>
      </c>
      <c r="F1175" s="261">
        <v>607.2941760716385</v>
      </c>
    </row>
    <row r="1176" spans="2:6">
      <c r="B1176" s="267">
        <v>46314</v>
      </c>
      <c r="C1176" s="261" t="s">
        <v>11948</v>
      </c>
      <c r="D1176" s="261" t="s">
        <v>9995</v>
      </c>
      <c r="E1176" s="261" t="s">
        <v>8493</v>
      </c>
      <c r="F1176" s="261">
        <v>1324.801480911789</v>
      </c>
    </row>
    <row r="1177" spans="2:6">
      <c r="B1177" s="267">
        <v>46314</v>
      </c>
      <c r="C1177" s="261" t="s">
        <v>11949</v>
      </c>
      <c r="D1177" s="261" t="s">
        <v>9995</v>
      </c>
      <c r="E1177" s="261" t="s">
        <v>8493</v>
      </c>
      <c r="F1177" s="261">
        <v>1191.1825726896061</v>
      </c>
    </row>
    <row r="1178" spans="2:6">
      <c r="B1178" s="267">
        <v>46314</v>
      </c>
      <c r="C1178" s="261" t="s">
        <v>11695</v>
      </c>
      <c r="D1178" s="261" t="s">
        <v>9995</v>
      </c>
      <c r="E1178" s="261" t="s">
        <v>8493</v>
      </c>
      <c r="F1178" s="261">
        <v>576.70087237097323</v>
      </c>
    </row>
    <row r="1179" spans="2:6">
      <c r="B1179" s="267">
        <v>46314</v>
      </c>
      <c r="C1179" s="261" t="s">
        <v>11695</v>
      </c>
      <c r="D1179" s="261" t="s">
        <v>9995</v>
      </c>
      <c r="E1179" s="261" t="s">
        <v>8493</v>
      </c>
      <c r="F1179" s="261">
        <v>253.12867177263249</v>
      </c>
    </row>
    <row r="1180" spans="2:6">
      <c r="B1180" s="267">
        <v>46314</v>
      </c>
      <c r="C1180" s="261" t="s">
        <v>11910</v>
      </c>
      <c r="D1180" s="261" t="s">
        <v>9995</v>
      </c>
      <c r="E1180" s="261" t="s">
        <v>8493</v>
      </c>
      <c r="F1180" s="261">
        <v>990.55670011472102</v>
      </c>
    </row>
    <row r="1181" spans="2:6">
      <c r="B1181" s="267">
        <v>46314</v>
      </c>
      <c r="C1181" s="261" t="s">
        <v>3038</v>
      </c>
      <c r="D1181" s="261" t="s">
        <v>9995</v>
      </c>
      <c r="E1181" s="261" t="s">
        <v>8493</v>
      </c>
      <c r="F1181" s="261">
        <v>42.160081388331903</v>
      </c>
    </row>
    <row r="1182" spans="2:6">
      <c r="B1182" s="267">
        <v>46314</v>
      </c>
      <c r="C1182" s="261" t="s">
        <v>11910</v>
      </c>
      <c r="D1182" s="261" t="s">
        <v>9995</v>
      </c>
      <c r="E1182" s="261" t="s">
        <v>8493</v>
      </c>
      <c r="F1182" s="261">
        <v>226.3298786855012</v>
      </c>
    </row>
    <row r="1183" spans="2:6">
      <c r="B1183" s="267">
        <v>46314</v>
      </c>
      <c r="C1183" s="261" t="s">
        <v>11910</v>
      </c>
      <c r="D1183" s="261" t="s">
        <v>9995</v>
      </c>
      <c r="E1183" s="261" t="s">
        <v>8493</v>
      </c>
      <c r="F1183" s="261">
        <v>989.78611728517353</v>
      </c>
    </row>
    <row r="1184" spans="2:6">
      <c r="B1184" s="267">
        <v>46314</v>
      </c>
      <c r="C1184" s="261" t="s">
        <v>8886</v>
      </c>
      <c r="D1184" s="261" t="s">
        <v>9995</v>
      </c>
      <c r="E1184" s="261" t="s">
        <v>8493</v>
      </c>
      <c r="F1184" s="261">
        <v>49.467807500397612</v>
      </c>
    </row>
    <row r="1185" spans="2:6">
      <c r="B1185" s="267">
        <v>46314</v>
      </c>
      <c r="C1185" s="261" t="s">
        <v>8886</v>
      </c>
      <c r="D1185" s="261" t="s">
        <v>9995</v>
      </c>
      <c r="E1185" s="261" t="s">
        <v>8493</v>
      </c>
      <c r="F1185" s="261">
        <v>1721.005114205632</v>
      </c>
    </row>
    <row r="1186" spans="2:6">
      <c r="B1186" s="267">
        <v>46314</v>
      </c>
      <c r="C1186" s="261" t="s">
        <v>8886</v>
      </c>
      <c r="D1186" s="261" t="s">
        <v>9995</v>
      </c>
      <c r="E1186" s="261" t="s">
        <v>8493</v>
      </c>
      <c r="F1186" s="261">
        <v>1641.5985229405071</v>
      </c>
    </row>
    <row r="1187" spans="2:6">
      <c r="B1187" s="267">
        <v>46314</v>
      </c>
      <c r="C1187" s="261" t="s">
        <v>3038</v>
      </c>
      <c r="D1187" s="261" t="s">
        <v>9995</v>
      </c>
      <c r="E1187" s="261" t="s">
        <v>8493</v>
      </c>
      <c r="F1187" s="261">
        <v>859.46673533899957</v>
      </c>
    </row>
    <row r="1188" spans="2:6">
      <c r="B1188" s="267">
        <v>46314</v>
      </c>
      <c r="C1188" s="261" t="s">
        <v>3038</v>
      </c>
      <c r="D1188" s="261" t="s">
        <v>9995</v>
      </c>
      <c r="E1188" s="261" t="s">
        <v>8493</v>
      </c>
      <c r="F1188" s="261">
        <v>1356.792029559932</v>
      </c>
    </row>
    <row r="1189" spans="2:6">
      <c r="B1189" s="267">
        <v>46314</v>
      </c>
      <c r="C1189" s="261" t="s">
        <v>3038</v>
      </c>
      <c r="D1189" s="261" t="s">
        <v>9995</v>
      </c>
      <c r="E1189" s="261" t="s">
        <v>8493</v>
      </c>
      <c r="F1189" s="261">
        <v>713.61114669425297</v>
      </c>
    </row>
    <row r="1190" spans="2:6">
      <c r="B1190" s="267">
        <v>46314</v>
      </c>
      <c r="C1190" s="261" t="s">
        <v>3038</v>
      </c>
      <c r="D1190" s="261" t="s">
        <v>9995</v>
      </c>
      <c r="E1190" s="261" t="s">
        <v>8493</v>
      </c>
      <c r="F1190" s="261">
        <v>851.20998073735973</v>
      </c>
    </row>
    <row r="1191" spans="2:6">
      <c r="B1191" s="267">
        <v>46314</v>
      </c>
      <c r="C1191" s="261" t="s">
        <v>11711</v>
      </c>
      <c r="D1191" s="261" t="s">
        <v>9995</v>
      </c>
      <c r="E1191" s="261" t="s">
        <v>8493</v>
      </c>
      <c r="F1191" s="261">
        <v>226.95277833333239</v>
      </c>
    </row>
    <row r="1192" spans="2:6">
      <c r="B1192" s="267">
        <v>46314</v>
      </c>
      <c r="C1192" s="261" t="s">
        <v>11711</v>
      </c>
      <c r="D1192" s="261" t="s">
        <v>9995</v>
      </c>
      <c r="E1192" s="261" t="s">
        <v>8493</v>
      </c>
      <c r="F1192" s="261">
        <v>342.60700565134181</v>
      </c>
    </row>
    <row r="1193" spans="2:6">
      <c r="B1193" s="267">
        <v>46314</v>
      </c>
      <c r="C1193" s="261" t="s">
        <v>11711</v>
      </c>
      <c r="D1193" s="261" t="s">
        <v>9995</v>
      </c>
      <c r="E1193" s="261" t="s">
        <v>8493</v>
      </c>
      <c r="F1193" s="261">
        <v>51.288622410269447</v>
      </c>
    </row>
    <row r="1194" spans="2:6">
      <c r="B1194" s="267">
        <v>46314</v>
      </c>
      <c r="C1194" s="261" t="s">
        <v>11711</v>
      </c>
      <c r="D1194" s="261" t="s">
        <v>9995</v>
      </c>
      <c r="E1194" s="261" t="s">
        <v>8493</v>
      </c>
      <c r="F1194" s="261">
        <v>234.2138289822615</v>
      </c>
    </row>
    <row r="1195" spans="2:6">
      <c r="B1195" s="267">
        <v>46314</v>
      </c>
      <c r="C1195" s="261" t="s">
        <v>11711</v>
      </c>
      <c r="D1195" s="261" t="s">
        <v>9995</v>
      </c>
      <c r="E1195" s="261" t="s">
        <v>8493</v>
      </c>
      <c r="F1195" s="261">
        <v>292.22387312725192</v>
      </c>
    </row>
    <row r="1196" spans="2:6">
      <c r="B1196" s="267">
        <v>46314</v>
      </c>
      <c r="C1196" s="261" t="s">
        <v>7210</v>
      </c>
      <c r="D1196" s="261" t="s">
        <v>9995</v>
      </c>
      <c r="E1196" s="261" t="s">
        <v>8599</v>
      </c>
      <c r="F1196" s="261">
        <v>4688.924316965742</v>
      </c>
    </row>
    <row r="1197" spans="2:6">
      <c r="B1197" s="267">
        <v>46314</v>
      </c>
      <c r="C1197" s="261" t="s">
        <v>11947</v>
      </c>
      <c r="D1197" s="261" t="s">
        <v>9995</v>
      </c>
      <c r="E1197" s="261" t="s">
        <v>8599</v>
      </c>
      <c r="F1197" s="261">
        <v>1392.251747966686</v>
      </c>
    </row>
    <row r="1198" spans="2:6">
      <c r="B1198" s="267">
        <v>46315</v>
      </c>
      <c r="C1198" s="261" t="s">
        <v>8881</v>
      </c>
      <c r="D1198" s="261" t="s">
        <v>9995</v>
      </c>
      <c r="E1198" s="261" t="s">
        <v>8492</v>
      </c>
      <c r="F1198" s="261">
        <v>2857.092192920391</v>
      </c>
    </row>
    <row r="1199" spans="2:6">
      <c r="B1199" s="267">
        <v>46315</v>
      </c>
      <c r="C1199" s="261" t="s">
        <v>7210</v>
      </c>
      <c r="D1199" s="261" t="s">
        <v>9995</v>
      </c>
      <c r="E1199" s="261" t="s">
        <v>8599</v>
      </c>
      <c r="F1199" s="261">
        <v>8310.4964111144654</v>
      </c>
    </row>
    <row r="1200" spans="2:6">
      <c r="B1200" s="267">
        <v>46315</v>
      </c>
      <c r="C1200" s="261" t="s">
        <v>11894</v>
      </c>
      <c r="D1200" s="261" t="s">
        <v>9995</v>
      </c>
      <c r="E1200" s="261" t="s">
        <v>8498</v>
      </c>
      <c r="F1200" s="261">
        <v>1102.3348559061119</v>
      </c>
    </row>
    <row r="1201" spans="2:6">
      <c r="B1201" s="267">
        <v>46315</v>
      </c>
      <c r="C1201" s="261" t="s">
        <v>11931</v>
      </c>
      <c r="D1201" s="261" t="s">
        <v>9995</v>
      </c>
      <c r="E1201" s="261" t="s">
        <v>8498</v>
      </c>
      <c r="F1201" s="261">
        <v>322.16582942783128</v>
      </c>
    </row>
    <row r="1202" spans="2:6">
      <c r="B1202" s="267">
        <v>46295</v>
      </c>
      <c r="C1202" s="261" t="s">
        <v>11693</v>
      </c>
      <c r="D1202" s="261" t="s">
        <v>9995</v>
      </c>
      <c r="E1202" s="261"/>
      <c r="F1202" s="261">
        <v>322.71114408317948</v>
      </c>
    </row>
    <row r="1203" spans="2:6">
      <c r="B1203" s="267">
        <v>46295</v>
      </c>
      <c r="C1203" s="261" t="s">
        <v>11693</v>
      </c>
      <c r="D1203" s="261" t="s">
        <v>9995</v>
      </c>
      <c r="E1203" s="261"/>
      <c r="F1203" s="261">
        <v>952.94144681189209</v>
      </c>
    </row>
    <row r="1204" spans="2:6">
      <c r="B1204" s="267">
        <v>46316</v>
      </c>
      <c r="C1204" s="261" t="s">
        <v>11716</v>
      </c>
      <c r="D1204" s="261" t="s">
        <v>9995</v>
      </c>
      <c r="E1204" s="261" t="s">
        <v>8496</v>
      </c>
      <c r="F1204" s="261">
        <v>274.54419891064748</v>
      </c>
    </row>
    <row r="1205" spans="2:6">
      <c r="B1205" s="267">
        <v>46316</v>
      </c>
      <c r="C1205" s="261" t="s">
        <v>11701</v>
      </c>
      <c r="D1205" s="261" t="s">
        <v>9995</v>
      </c>
      <c r="E1205" s="261" t="s">
        <v>8498</v>
      </c>
      <c r="F1205" s="261">
        <v>2865.393240219913</v>
      </c>
    </row>
    <row r="1206" spans="2:6">
      <c r="B1206" s="267">
        <v>46316</v>
      </c>
      <c r="C1206" s="261" t="s">
        <v>11931</v>
      </c>
      <c r="D1206" s="261" t="s">
        <v>9995</v>
      </c>
      <c r="E1206" s="261" t="s">
        <v>8498</v>
      </c>
      <c r="F1206" s="261">
        <v>853.11014505266212</v>
      </c>
    </row>
    <row r="1207" spans="2:6">
      <c r="B1207" s="267">
        <v>46316</v>
      </c>
      <c r="C1207" s="261" t="s">
        <v>11896</v>
      </c>
      <c r="D1207" s="261" t="s">
        <v>9995</v>
      </c>
      <c r="E1207" s="261" t="s">
        <v>8498</v>
      </c>
      <c r="F1207" s="261">
        <v>722.79133324685336</v>
      </c>
    </row>
    <row r="1208" spans="2:6">
      <c r="B1208" s="267">
        <v>46316</v>
      </c>
      <c r="C1208" s="261" t="s">
        <v>11931</v>
      </c>
      <c r="D1208" s="261" t="s">
        <v>9995</v>
      </c>
      <c r="E1208" s="261" t="s">
        <v>8498</v>
      </c>
      <c r="F1208" s="261">
        <v>565.41162353113759</v>
      </c>
    </row>
    <row r="1209" spans="2:6">
      <c r="B1209" s="267">
        <v>46316</v>
      </c>
      <c r="C1209" s="261" t="s">
        <v>11931</v>
      </c>
      <c r="D1209" s="261" t="s">
        <v>9995</v>
      </c>
      <c r="E1209" s="261" t="s">
        <v>8498</v>
      </c>
      <c r="F1209" s="261">
        <v>432.7809483257588</v>
      </c>
    </row>
    <row r="1210" spans="2:6">
      <c r="B1210" s="267">
        <v>46316</v>
      </c>
      <c r="C1210" s="261" t="s">
        <v>11931</v>
      </c>
      <c r="D1210" s="261" t="s">
        <v>9995</v>
      </c>
      <c r="E1210" s="261" t="s">
        <v>8498</v>
      </c>
      <c r="F1210" s="261">
        <v>121.37641078431621</v>
      </c>
    </row>
    <row r="1211" spans="2:6">
      <c r="B1211" s="267">
        <v>46316</v>
      </c>
      <c r="C1211" s="261" t="s">
        <v>11931</v>
      </c>
      <c r="D1211" s="261" t="s">
        <v>9995</v>
      </c>
      <c r="E1211" s="261" t="s">
        <v>8498</v>
      </c>
      <c r="F1211" s="261">
        <v>244.27093680761749</v>
      </c>
    </row>
    <row r="1212" spans="2:6">
      <c r="B1212" s="267">
        <v>46316</v>
      </c>
      <c r="C1212" s="261" t="s">
        <v>11931</v>
      </c>
      <c r="D1212" s="261" t="s">
        <v>9995</v>
      </c>
      <c r="E1212" s="261" t="s">
        <v>8498</v>
      </c>
      <c r="F1212" s="261">
        <v>457.74652317399159</v>
      </c>
    </row>
    <row r="1213" spans="2:6">
      <c r="B1213" s="267">
        <v>46316</v>
      </c>
      <c r="C1213" s="261" t="s">
        <v>11875</v>
      </c>
      <c r="D1213" s="261" t="s">
        <v>9995</v>
      </c>
      <c r="E1213" s="261" t="s">
        <v>8876</v>
      </c>
      <c r="F1213" s="261">
        <v>3200.5770340617751</v>
      </c>
    </row>
    <row r="1214" spans="2:6">
      <c r="B1214" s="267">
        <v>46317</v>
      </c>
      <c r="C1214" s="261" t="s">
        <v>11695</v>
      </c>
      <c r="D1214" s="261" t="s">
        <v>9995</v>
      </c>
      <c r="E1214" s="261" t="s">
        <v>8493</v>
      </c>
      <c r="F1214" s="261">
        <v>1332.7707368154081</v>
      </c>
    </row>
    <row r="1215" spans="2:6">
      <c r="B1215" s="267">
        <v>46316</v>
      </c>
      <c r="C1215" s="261" t="s">
        <v>11701</v>
      </c>
      <c r="D1215" s="261" t="s">
        <v>9995</v>
      </c>
      <c r="E1215" s="261" t="s">
        <v>11450</v>
      </c>
      <c r="F1215" s="261">
        <v>2663.8149169962849</v>
      </c>
    </row>
    <row r="1216" spans="2:6">
      <c r="B1216" s="267">
        <v>46316</v>
      </c>
      <c r="C1216" s="261" t="s">
        <v>11716</v>
      </c>
      <c r="D1216" s="261" t="s">
        <v>9995</v>
      </c>
      <c r="E1216" s="261" t="s">
        <v>8496</v>
      </c>
      <c r="F1216" s="261">
        <v>659.13113998043991</v>
      </c>
    </row>
    <row r="1217" spans="2:6">
      <c r="B1217" s="267">
        <v>46316</v>
      </c>
      <c r="C1217" s="261" t="s">
        <v>11716</v>
      </c>
      <c r="D1217" s="261" t="s">
        <v>9995</v>
      </c>
      <c r="E1217" s="261" t="s">
        <v>8496</v>
      </c>
      <c r="F1217" s="261">
        <v>290.22396046355789</v>
      </c>
    </row>
    <row r="1218" spans="2:6">
      <c r="B1218" s="267">
        <v>46316</v>
      </c>
      <c r="C1218" s="261" t="s">
        <v>11716</v>
      </c>
      <c r="D1218" s="261" t="s">
        <v>9995</v>
      </c>
      <c r="E1218" s="261" t="s">
        <v>8496</v>
      </c>
      <c r="F1218" s="261">
        <v>224.50429174716561</v>
      </c>
    </row>
    <row r="1219" spans="2:6">
      <c r="B1219" s="267">
        <v>46316</v>
      </c>
      <c r="C1219" s="261" t="s">
        <v>11716</v>
      </c>
      <c r="D1219" s="261" t="s">
        <v>9995</v>
      </c>
      <c r="E1219" s="261" t="s">
        <v>8496</v>
      </c>
      <c r="F1219" s="261">
        <v>218.61602593067801</v>
      </c>
    </row>
    <row r="1220" spans="2:6">
      <c r="B1220" s="267">
        <v>46316</v>
      </c>
      <c r="C1220" s="261" t="s">
        <v>11716</v>
      </c>
      <c r="D1220" s="261" t="s">
        <v>9995</v>
      </c>
      <c r="E1220" s="261" t="s">
        <v>8496</v>
      </c>
      <c r="F1220" s="261">
        <v>301.2408533639391</v>
      </c>
    </row>
    <row r="1221" spans="2:6">
      <c r="B1221" s="267">
        <v>46316</v>
      </c>
      <c r="C1221" s="261" t="s">
        <v>11716</v>
      </c>
      <c r="D1221" s="261" t="s">
        <v>9995</v>
      </c>
      <c r="E1221" s="261" t="s">
        <v>8496</v>
      </c>
      <c r="F1221" s="261">
        <v>443.87710841951781</v>
      </c>
    </row>
    <row r="1222" spans="2:6">
      <c r="B1222" s="267">
        <v>46316</v>
      </c>
      <c r="C1222" s="261" t="s">
        <v>11716</v>
      </c>
      <c r="D1222" s="261" t="s">
        <v>9995</v>
      </c>
      <c r="E1222" s="261" t="s">
        <v>8496</v>
      </c>
      <c r="F1222" s="261">
        <v>283.16795730593731</v>
      </c>
    </row>
    <row r="1223" spans="2:6">
      <c r="B1223" s="267">
        <v>46316</v>
      </c>
      <c r="C1223" s="261" t="s">
        <v>11716</v>
      </c>
      <c r="D1223" s="261" t="s">
        <v>9995</v>
      </c>
      <c r="E1223" s="261" t="s">
        <v>8496</v>
      </c>
      <c r="F1223" s="261">
        <v>334.66792355528742</v>
      </c>
    </row>
    <row r="1224" spans="2:6">
      <c r="B1224" s="267">
        <v>46316</v>
      </c>
      <c r="C1224" s="261" t="s">
        <v>11716</v>
      </c>
      <c r="D1224" s="261" t="s">
        <v>9995</v>
      </c>
      <c r="E1224" s="261" t="s">
        <v>8496</v>
      </c>
      <c r="F1224" s="261">
        <v>316.05573489755619</v>
      </c>
    </row>
    <row r="1225" spans="2:6">
      <c r="B1225" s="267">
        <v>46316</v>
      </c>
      <c r="C1225" s="261" t="s">
        <v>11716</v>
      </c>
      <c r="D1225" s="261" t="s">
        <v>9995</v>
      </c>
      <c r="E1225" s="261" t="s">
        <v>8496</v>
      </c>
      <c r="F1225" s="261">
        <v>1978.8800866676611</v>
      </c>
    </row>
    <row r="1226" spans="2:6">
      <c r="B1226" s="267">
        <v>46316</v>
      </c>
      <c r="C1226" s="261" t="s">
        <v>11662</v>
      </c>
      <c r="D1226" s="261" t="s">
        <v>9995</v>
      </c>
      <c r="E1226" s="261" t="s">
        <v>8496</v>
      </c>
      <c r="F1226" s="261">
        <v>635.08175910852151</v>
      </c>
    </row>
    <row r="1227" spans="2:6">
      <c r="B1227" s="267">
        <v>46316</v>
      </c>
      <c r="C1227" s="261" t="s">
        <v>11662</v>
      </c>
      <c r="D1227" s="261" t="s">
        <v>9995</v>
      </c>
      <c r="E1227" s="261" t="s">
        <v>8496</v>
      </c>
      <c r="F1227" s="261">
        <v>567.15725599776488</v>
      </c>
    </row>
    <row r="1228" spans="2:6">
      <c r="B1228" s="267">
        <v>46316</v>
      </c>
      <c r="C1228" s="261" t="s">
        <v>11716</v>
      </c>
      <c r="D1228" s="261" t="s">
        <v>9995</v>
      </c>
      <c r="E1228" s="261" t="s">
        <v>8496</v>
      </c>
      <c r="F1228" s="261">
        <v>2495.3253464258742</v>
      </c>
    </row>
    <row r="1229" spans="2:6">
      <c r="B1229" s="267">
        <v>46316</v>
      </c>
      <c r="C1229" s="261" t="s">
        <v>7654</v>
      </c>
      <c r="D1229" s="261" t="s">
        <v>9995</v>
      </c>
      <c r="E1229" s="261" t="s">
        <v>8498</v>
      </c>
      <c r="F1229" s="261">
        <v>445.89519482261721</v>
      </c>
    </row>
    <row r="1230" spans="2:6">
      <c r="B1230" s="267">
        <v>46316</v>
      </c>
      <c r="C1230" s="261" t="s">
        <v>7654</v>
      </c>
      <c r="D1230" s="261" t="s">
        <v>9995</v>
      </c>
      <c r="E1230" s="261" t="s">
        <v>8498</v>
      </c>
      <c r="F1230" s="261">
        <v>3448.7790717068128</v>
      </c>
    </row>
    <row r="1231" spans="2:6">
      <c r="B1231" s="267">
        <v>46316</v>
      </c>
      <c r="C1231" s="261" t="s">
        <v>7654</v>
      </c>
      <c r="D1231" s="261" t="s">
        <v>9995</v>
      </c>
      <c r="E1231" s="261" t="s">
        <v>8498</v>
      </c>
      <c r="F1231" s="261">
        <v>3239.3201778056391</v>
      </c>
    </row>
    <row r="1232" spans="2:6">
      <c r="B1232" s="267">
        <v>46316</v>
      </c>
      <c r="C1232" s="261" t="s">
        <v>7654</v>
      </c>
      <c r="D1232" s="261" t="s">
        <v>9995</v>
      </c>
      <c r="E1232" s="261" t="s">
        <v>8498</v>
      </c>
      <c r="F1232" s="261">
        <v>95.657189537547538</v>
      </c>
    </row>
    <row r="1233" spans="2:6">
      <c r="B1233" s="267">
        <v>46316</v>
      </c>
      <c r="C1233" s="261" t="s">
        <v>7654</v>
      </c>
      <c r="D1233" s="261" t="s">
        <v>9995</v>
      </c>
      <c r="E1233" s="261" t="s">
        <v>8498</v>
      </c>
      <c r="F1233" s="261">
        <v>1105.466765309684</v>
      </c>
    </row>
    <row r="1234" spans="2:6">
      <c r="B1234" s="267">
        <v>46309</v>
      </c>
      <c r="C1234" s="261" t="s">
        <v>11950</v>
      </c>
      <c r="D1234" s="261" t="s">
        <v>9995</v>
      </c>
      <c r="E1234" s="261" t="s">
        <v>8498</v>
      </c>
      <c r="F1234" s="261">
        <v>1032.6661235708741</v>
      </c>
    </row>
    <row r="1235" spans="2:6">
      <c r="B1235" s="267">
        <v>46309</v>
      </c>
      <c r="C1235" s="261" t="s">
        <v>11950</v>
      </c>
      <c r="D1235" s="261" t="s">
        <v>9995</v>
      </c>
      <c r="E1235" s="261" t="s">
        <v>8498</v>
      </c>
      <c r="F1235" s="261">
        <v>772.12608017167076</v>
      </c>
    </row>
    <row r="1236" spans="2:6">
      <c r="B1236" s="267">
        <v>46309</v>
      </c>
      <c r="C1236" s="261" t="s">
        <v>9466</v>
      </c>
      <c r="D1236" s="261" t="s">
        <v>9995</v>
      </c>
      <c r="E1236" s="261" t="s">
        <v>8498</v>
      </c>
      <c r="F1236" s="261">
        <v>870.75270718202148</v>
      </c>
    </row>
    <row r="1237" spans="2:6">
      <c r="B1237" s="267">
        <v>46175</v>
      </c>
      <c r="C1237" s="261" t="s">
        <v>11697</v>
      </c>
      <c r="D1237" s="261" t="s">
        <v>9995</v>
      </c>
      <c r="E1237" s="261"/>
      <c r="F1237" s="261">
        <v>1970.0996640221531</v>
      </c>
    </row>
    <row r="1238" spans="2:6">
      <c r="B1238" s="267">
        <v>46175</v>
      </c>
      <c r="C1238" s="261" t="s">
        <v>11697</v>
      </c>
      <c r="D1238" s="261" t="s">
        <v>9995</v>
      </c>
      <c r="E1238" s="261"/>
      <c r="F1238" s="261">
        <v>1928.5245326315051</v>
      </c>
    </row>
    <row r="1239" spans="2:6">
      <c r="B1239" s="267">
        <v>46175</v>
      </c>
      <c r="C1239" s="261" t="s">
        <v>11697</v>
      </c>
      <c r="D1239" s="261" t="s">
        <v>9995</v>
      </c>
      <c r="E1239" s="261"/>
      <c r="F1239" s="261">
        <v>952.23531548149185</v>
      </c>
    </row>
    <row r="1240" spans="2:6">
      <c r="B1240" s="267">
        <v>46175</v>
      </c>
      <c r="C1240" s="261" t="s">
        <v>11697</v>
      </c>
      <c r="D1240" s="261" t="s">
        <v>9995</v>
      </c>
      <c r="E1240" s="261"/>
      <c r="F1240" s="261">
        <v>2003.5244485220319</v>
      </c>
    </row>
    <row r="1241" spans="2:6">
      <c r="B1241" s="267">
        <v>46175</v>
      </c>
      <c r="C1241" s="261" t="s">
        <v>11697</v>
      </c>
      <c r="D1241" s="261" t="s">
        <v>9995</v>
      </c>
      <c r="E1241" s="261"/>
      <c r="F1241" s="261">
        <v>1980.4116641246951</v>
      </c>
    </row>
    <row r="1242" spans="2:6">
      <c r="B1242" s="267">
        <v>46297</v>
      </c>
      <c r="C1242" s="261" t="s">
        <v>11697</v>
      </c>
      <c r="D1242" s="261" t="s">
        <v>9995</v>
      </c>
      <c r="E1242" s="261"/>
      <c r="F1242" s="261">
        <v>248.0195881288964</v>
      </c>
    </row>
    <row r="1243" spans="2:6">
      <c r="B1243" s="267">
        <v>46303</v>
      </c>
      <c r="C1243" s="261" t="s">
        <v>11699</v>
      </c>
      <c r="D1243" s="261" t="s">
        <v>9995</v>
      </c>
      <c r="E1243" s="261"/>
      <c r="F1243" s="261">
        <v>1191.506444606352</v>
      </c>
    </row>
    <row r="1244" spans="2:6">
      <c r="B1244" s="267">
        <v>46303</v>
      </c>
      <c r="C1244" s="261" t="s">
        <v>11699</v>
      </c>
      <c r="D1244" s="261" t="s">
        <v>9995</v>
      </c>
      <c r="E1244" s="261"/>
      <c r="F1244" s="261">
        <v>1032.5545627016479</v>
      </c>
    </row>
    <row r="1245" spans="2:6">
      <c r="B1245" s="267">
        <v>46303</v>
      </c>
      <c r="C1245" s="261" t="s">
        <v>11699</v>
      </c>
      <c r="D1245" s="261" t="s">
        <v>9995</v>
      </c>
      <c r="E1245" s="261"/>
      <c r="F1245" s="261">
        <v>1089.106524001865</v>
      </c>
    </row>
    <row r="1246" spans="2:6">
      <c r="B1246" s="267">
        <v>46294</v>
      </c>
      <c r="C1246" s="261" t="s">
        <v>11648</v>
      </c>
      <c r="D1246" s="261" t="s">
        <v>9995</v>
      </c>
      <c r="E1246" s="261"/>
      <c r="F1246" s="261">
        <v>6023.4065575861596</v>
      </c>
    </row>
    <row r="1247" spans="2:6">
      <c r="B1247" s="267">
        <v>46294</v>
      </c>
      <c r="C1247" s="261" t="s">
        <v>11648</v>
      </c>
      <c r="D1247" s="261" t="s">
        <v>9995</v>
      </c>
      <c r="E1247" s="261"/>
      <c r="F1247" s="261">
        <v>1021.189589706134</v>
      </c>
    </row>
    <row r="1248" spans="2:6">
      <c r="B1248" s="267">
        <v>46317</v>
      </c>
      <c r="C1248" s="261" t="s">
        <v>11921</v>
      </c>
      <c r="D1248" s="261" t="s">
        <v>9995</v>
      </c>
      <c r="E1248" s="261" t="s">
        <v>8493</v>
      </c>
      <c r="F1248" s="261">
        <v>2089.423258873634</v>
      </c>
    </row>
    <row r="1249" spans="2:6">
      <c r="B1249" s="267">
        <v>46317</v>
      </c>
      <c r="C1249" s="261" t="s">
        <v>11875</v>
      </c>
      <c r="D1249" s="261" t="s">
        <v>9995</v>
      </c>
      <c r="E1249" s="261" t="s">
        <v>8876</v>
      </c>
      <c r="F1249" s="261">
        <v>2261.0878847760609</v>
      </c>
    </row>
    <row r="1250" spans="2:6">
      <c r="B1250" s="267">
        <v>46294</v>
      </c>
      <c r="C1250" s="261" t="s">
        <v>11951</v>
      </c>
      <c r="D1250" s="261" t="s">
        <v>9995</v>
      </c>
      <c r="E1250" s="261"/>
      <c r="F1250" s="261">
        <v>1991.9609700343569</v>
      </c>
    </row>
    <row r="1251" spans="2:6">
      <c r="B1251" s="267">
        <v>46294</v>
      </c>
      <c r="C1251" s="261" t="s">
        <v>11683</v>
      </c>
      <c r="D1251" s="261" t="s">
        <v>9995</v>
      </c>
      <c r="E1251" s="261"/>
      <c r="F1251" s="261">
        <v>1287.7792681965509</v>
      </c>
    </row>
    <row r="1252" spans="2:6">
      <c r="B1252" s="267">
        <v>46294</v>
      </c>
      <c r="C1252" s="261" t="s">
        <v>11698</v>
      </c>
      <c r="D1252" s="261" t="s">
        <v>9995</v>
      </c>
      <c r="E1252" s="261"/>
      <c r="F1252" s="261">
        <v>631.73312969109975</v>
      </c>
    </row>
    <row r="1253" spans="2:6">
      <c r="B1253" s="267">
        <v>46294</v>
      </c>
      <c r="C1253" s="261" t="s">
        <v>11698</v>
      </c>
      <c r="D1253" s="261" t="s">
        <v>9995</v>
      </c>
      <c r="E1253" s="261"/>
      <c r="F1253" s="261">
        <v>1203.7292563913511</v>
      </c>
    </row>
    <row r="1254" spans="2:6">
      <c r="B1254" s="267">
        <v>46294</v>
      </c>
      <c r="C1254" s="261" t="s">
        <v>11875</v>
      </c>
      <c r="D1254" s="261" t="s">
        <v>9995</v>
      </c>
      <c r="E1254" s="261"/>
      <c r="F1254" s="261">
        <v>1450.2284051004101</v>
      </c>
    </row>
    <row r="1255" spans="2:6">
      <c r="B1255" s="267">
        <v>46317</v>
      </c>
      <c r="C1255" s="261" t="s">
        <v>11875</v>
      </c>
      <c r="D1255" s="261" t="s">
        <v>9995</v>
      </c>
      <c r="E1255" s="261" t="s">
        <v>10809</v>
      </c>
      <c r="F1255" s="261">
        <v>1430.3860113553239</v>
      </c>
    </row>
    <row r="1256" spans="2:6">
      <c r="B1256" s="267">
        <v>46317</v>
      </c>
      <c r="C1256" s="261" t="s">
        <v>11875</v>
      </c>
      <c r="D1256" s="261" t="s">
        <v>9995</v>
      </c>
      <c r="E1256" s="261" t="s">
        <v>10809</v>
      </c>
      <c r="F1256" s="261">
        <v>392.61734791984782</v>
      </c>
    </row>
    <row r="1257" spans="2:6">
      <c r="B1257" s="267">
        <v>46317</v>
      </c>
      <c r="C1257" s="261" t="s">
        <v>11952</v>
      </c>
      <c r="D1257" s="261" t="s">
        <v>9995</v>
      </c>
      <c r="E1257" s="261" t="s">
        <v>8494</v>
      </c>
      <c r="F1257" s="261">
        <v>2786.9832581821829</v>
      </c>
    </row>
    <row r="1258" spans="2:6">
      <c r="B1258" s="267">
        <v>46317</v>
      </c>
      <c r="C1258" s="261" t="s">
        <v>7210</v>
      </c>
      <c r="D1258" s="261" t="s">
        <v>9995</v>
      </c>
      <c r="E1258" s="261" t="s">
        <v>8600</v>
      </c>
      <c r="F1258" s="261">
        <v>1985.801092529902</v>
      </c>
    </row>
    <row r="1259" spans="2:6">
      <c r="B1259" s="267">
        <v>46317</v>
      </c>
      <c r="C1259" s="261" t="s">
        <v>7210</v>
      </c>
      <c r="D1259" s="261" t="s">
        <v>9995</v>
      </c>
      <c r="E1259" s="261" t="s">
        <v>8600</v>
      </c>
      <c r="F1259" s="261">
        <v>633.40378964856791</v>
      </c>
    </row>
    <row r="1260" spans="2:6">
      <c r="B1260" s="267">
        <v>46317</v>
      </c>
      <c r="C1260" s="261" t="s">
        <v>7210</v>
      </c>
      <c r="D1260" s="261" t="s">
        <v>9995</v>
      </c>
      <c r="E1260" s="261" t="s">
        <v>8600</v>
      </c>
      <c r="F1260" s="261">
        <v>1965.9680106173621</v>
      </c>
    </row>
    <row r="1261" spans="2:6">
      <c r="B1261" s="267">
        <v>46317</v>
      </c>
      <c r="C1261" s="261" t="s">
        <v>7210</v>
      </c>
      <c r="D1261" s="261" t="s">
        <v>9995</v>
      </c>
      <c r="E1261" s="261" t="s">
        <v>8600</v>
      </c>
      <c r="F1261" s="261">
        <v>1847.9848434577</v>
      </c>
    </row>
    <row r="1262" spans="2:6">
      <c r="B1262" s="267">
        <v>46317</v>
      </c>
      <c r="C1262" s="261" t="s">
        <v>7210</v>
      </c>
      <c r="D1262" s="261" t="s">
        <v>9995</v>
      </c>
      <c r="E1262" s="261" t="s">
        <v>8600</v>
      </c>
      <c r="F1262" s="261">
        <v>2029.551549068769</v>
      </c>
    </row>
    <row r="1263" spans="2:6">
      <c r="B1263" s="267">
        <v>46317</v>
      </c>
      <c r="C1263" s="261" t="s">
        <v>11648</v>
      </c>
      <c r="D1263" s="261" t="s">
        <v>9995</v>
      </c>
      <c r="E1263" s="261" t="s">
        <v>8600</v>
      </c>
      <c r="F1263" s="261">
        <v>3508.3712931309128</v>
      </c>
    </row>
    <row r="1264" spans="2:6">
      <c r="B1264" s="267">
        <v>46317</v>
      </c>
      <c r="C1264" s="261" t="s">
        <v>11648</v>
      </c>
      <c r="D1264" s="261" t="s">
        <v>9995</v>
      </c>
      <c r="E1264" s="261" t="s">
        <v>8600</v>
      </c>
      <c r="F1264" s="261">
        <v>4653.555152210407</v>
      </c>
    </row>
    <row r="1265" spans="2:6">
      <c r="B1265" s="267">
        <v>46317</v>
      </c>
      <c r="C1265" s="261" t="s">
        <v>11668</v>
      </c>
      <c r="D1265" s="261" t="s">
        <v>9995</v>
      </c>
      <c r="E1265" s="261" t="s">
        <v>8600</v>
      </c>
      <c r="F1265" s="261">
        <v>5292.1686485828832</v>
      </c>
    </row>
    <row r="1266" spans="2:6">
      <c r="B1266" s="267">
        <v>46317</v>
      </c>
      <c r="C1266" s="261" t="s">
        <v>11917</v>
      </c>
      <c r="D1266" s="261" t="s">
        <v>9995</v>
      </c>
      <c r="E1266" s="261" t="s">
        <v>10809</v>
      </c>
      <c r="F1266" s="261">
        <v>1800.813059608219</v>
      </c>
    </row>
    <row r="1267" spans="2:6">
      <c r="B1267" s="267">
        <v>46316</v>
      </c>
      <c r="C1267" s="261" t="s">
        <v>11695</v>
      </c>
      <c r="D1267" s="261" t="s">
        <v>9995</v>
      </c>
      <c r="E1267" s="261" t="s">
        <v>8493</v>
      </c>
      <c r="F1267" s="261">
        <v>1280.2040823344139</v>
      </c>
    </row>
    <row r="1268" spans="2:6">
      <c r="B1268" s="267">
        <v>46317</v>
      </c>
      <c r="C1268" s="261" t="s">
        <v>11875</v>
      </c>
      <c r="D1268" s="261" t="s">
        <v>9995</v>
      </c>
      <c r="E1268" s="261" t="s">
        <v>8876</v>
      </c>
      <c r="F1268" s="261">
        <v>3092.4393860166888</v>
      </c>
    </row>
    <row r="1269" spans="2:6">
      <c r="B1269" s="267">
        <v>46317</v>
      </c>
      <c r="C1269" s="261" t="s">
        <v>11904</v>
      </c>
      <c r="D1269" s="261" t="s">
        <v>9995</v>
      </c>
      <c r="E1269" s="261" t="s">
        <v>8498</v>
      </c>
      <c r="F1269" s="261">
        <v>1329.986656370899</v>
      </c>
    </row>
    <row r="1270" spans="2:6">
      <c r="B1270" s="267">
        <v>46317</v>
      </c>
      <c r="C1270" s="261" t="s">
        <v>11929</v>
      </c>
      <c r="D1270" s="261" t="s">
        <v>9995</v>
      </c>
      <c r="E1270" s="261" t="s">
        <v>8496</v>
      </c>
      <c r="F1270" s="261">
        <v>2612.6762994518499</v>
      </c>
    </row>
    <row r="1271" spans="2:6">
      <c r="B1271" s="267">
        <v>46317</v>
      </c>
      <c r="C1271" s="261" t="s">
        <v>11913</v>
      </c>
      <c r="D1271" s="261" t="s">
        <v>9995</v>
      </c>
      <c r="E1271" s="261" t="s">
        <v>11450</v>
      </c>
      <c r="F1271" s="261">
        <v>1886.629118752666</v>
      </c>
    </row>
    <row r="1272" spans="2:6">
      <c r="B1272" s="267">
        <v>46317</v>
      </c>
      <c r="C1272" s="261" t="s">
        <v>7943</v>
      </c>
      <c r="D1272" s="261" t="s">
        <v>9995</v>
      </c>
      <c r="E1272" s="261" t="s">
        <v>11450</v>
      </c>
      <c r="F1272" s="261">
        <v>3541.695271898971</v>
      </c>
    </row>
    <row r="1273" spans="2:6">
      <c r="B1273" s="267">
        <v>46317</v>
      </c>
      <c r="C1273" s="261" t="s">
        <v>11650</v>
      </c>
      <c r="D1273" s="261" t="s">
        <v>9995</v>
      </c>
      <c r="E1273" s="261" t="s">
        <v>11450</v>
      </c>
      <c r="F1273" s="261">
        <v>685.38396920651303</v>
      </c>
    </row>
    <row r="1274" spans="2:6">
      <c r="B1274" s="267">
        <v>46317</v>
      </c>
      <c r="C1274" s="261" t="s">
        <v>7943</v>
      </c>
      <c r="D1274" s="261" t="s">
        <v>9995</v>
      </c>
      <c r="E1274" s="261" t="s">
        <v>11450</v>
      </c>
      <c r="F1274" s="261">
        <v>2481.4649238001398</v>
      </c>
    </row>
    <row r="1275" spans="2:6">
      <c r="B1275" s="267">
        <v>46196</v>
      </c>
      <c r="C1275" s="261" t="s">
        <v>7210</v>
      </c>
      <c r="D1275" s="261" t="s">
        <v>9995</v>
      </c>
      <c r="E1275" s="261"/>
      <c r="F1275" s="261">
        <v>1305.5097484816799</v>
      </c>
    </row>
    <row r="1276" spans="2:6">
      <c r="B1276" s="267">
        <v>46290</v>
      </c>
      <c r="C1276" s="261" t="s">
        <v>11651</v>
      </c>
      <c r="D1276" s="261" t="s">
        <v>9995</v>
      </c>
      <c r="E1276" s="261"/>
      <c r="F1276" s="261">
        <v>1210.1136747556741</v>
      </c>
    </row>
    <row r="1277" spans="2:6">
      <c r="B1277" s="267">
        <v>46317</v>
      </c>
      <c r="C1277" s="261" t="s">
        <v>11952</v>
      </c>
      <c r="D1277" s="261" t="s">
        <v>9995</v>
      </c>
      <c r="E1277" s="261" t="s">
        <v>8494</v>
      </c>
      <c r="F1277" s="261">
        <v>392.51643629185861</v>
      </c>
    </row>
    <row r="1278" spans="2:6">
      <c r="B1278" s="267">
        <v>46317</v>
      </c>
      <c r="C1278" s="261" t="s">
        <v>3038</v>
      </c>
      <c r="D1278" s="261" t="s">
        <v>9995</v>
      </c>
      <c r="E1278" s="261" t="s">
        <v>8494</v>
      </c>
      <c r="F1278" s="261">
        <v>4578.9241760743316</v>
      </c>
    </row>
    <row r="1279" spans="2:6">
      <c r="B1279" s="267">
        <v>46317</v>
      </c>
      <c r="C1279" s="261" t="s">
        <v>11875</v>
      </c>
      <c r="D1279" s="261" t="s">
        <v>9995</v>
      </c>
      <c r="E1279" s="261" t="s">
        <v>10809</v>
      </c>
      <c r="F1279" s="261">
        <v>95.010098174575432</v>
      </c>
    </row>
    <row r="1280" spans="2:6">
      <c r="B1280" s="267">
        <v>46317</v>
      </c>
      <c r="C1280" s="261" t="s">
        <v>11875</v>
      </c>
      <c r="D1280" s="261" t="s">
        <v>9995</v>
      </c>
      <c r="E1280" s="261" t="s">
        <v>10809</v>
      </c>
      <c r="F1280" s="261">
        <v>1488.114706209861</v>
      </c>
    </row>
    <row r="1281" spans="2:6">
      <c r="B1281" s="267">
        <v>46317</v>
      </c>
      <c r="C1281" s="261" t="s">
        <v>11697</v>
      </c>
      <c r="D1281" s="261" t="s">
        <v>9995</v>
      </c>
      <c r="E1281" s="261" t="s">
        <v>10809</v>
      </c>
      <c r="F1281" s="261">
        <v>215.43556071587949</v>
      </c>
    </row>
    <row r="1282" spans="2:6">
      <c r="B1282" s="267">
        <v>46317</v>
      </c>
      <c r="C1282" s="261" t="s">
        <v>11697</v>
      </c>
      <c r="D1282" s="261" t="s">
        <v>9995</v>
      </c>
      <c r="E1282" s="261" t="s">
        <v>10809</v>
      </c>
      <c r="F1282" s="261">
        <v>638.13326378015336</v>
      </c>
    </row>
    <row r="1283" spans="2:6">
      <c r="B1283" s="267">
        <v>46317</v>
      </c>
      <c r="C1283" s="261" t="s">
        <v>8604</v>
      </c>
      <c r="D1283" s="261" t="s">
        <v>9995</v>
      </c>
      <c r="E1283" s="261" t="s">
        <v>10809</v>
      </c>
      <c r="F1283" s="261">
        <v>1756.9041758037081</v>
      </c>
    </row>
    <row r="1284" spans="2:6">
      <c r="B1284" s="267">
        <v>46317</v>
      </c>
      <c r="C1284" s="261" t="s">
        <v>11697</v>
      </c>
      <c r="D1284" s="261" t="s">
        <v>9995</v>
      </c>
      <c r="E1284" s="261" t="s">
        <v>10809</v>
      </c>
      <c r="F1284" s="261">
        <v>286.78563779701062</v>
      </c>
    </row>
    <row r="1285" spans="2:6">
      <c r="B1285" s="267">
        <v>46317</v>
      </c>
      <c r="C1285" s="261" t="s">
        <v>11697</v>
      </c>
      <c r="D1285" s="261" t="s">
        <v>9995</v>
      </c>
      <c r="E1285" s="261" t="s">
        <v>10809</v>
      </c>
      <c r="F1285" s="261">
        <v>1776.821644747268</v>
      </c>
    </row>
    <row r="1286" spans="2:6">
      <c r="B1286" s="267">
        <v>46317</v>
      </c>
      <c r="C1286" s="261" t="s">
        <v>11697</v>
      </c>
      <c r="D1286" s="261" t="s">
        <v>9995</v>
      </c>
      <c r="E1286" s="261" t="s">
        <v>10809</v>
      </c>
      <c r="F1286" s="261">
        <v>85.146339734783396</v>
      </c>
    </row>
    <row r="1287" spans="2:6">
      <c r="B1287" s="267">
        <v>46317</v>
      </c>
      <c r="C1287" s="261" t="s">
        <v>11697</v>
      </c>
      <c r="D1287" s="261" t="s">
        <v>9995</v>
      </c>
      <c r="E1287" s="261" t="s">
        <v>10809</v>
      </c>
      <c r="F1287" s="261">
        <v>211.20792894810441</v>
      </c>
    </row>
    <row r="1288" spans="2:6">
      <c r="B1288" s="267">
        <v>46317</v>
      </c>
      <c r="C1288" s="261" t="s">
        <v>11697</v>
      </c>
      <c r="D1288" s="261" t="s">
        <v>9995</v>
      </c>
      <c r="E1288" s="261" t="s">
        <v>10809</v>
      </c>
      <c r="F1288" s="261">
        <v>289.2346663869348</v>
      </c>
    </row>
    <row r="1289" spans="2:6">
      <c r="B1289" s="267">
        <v>46317</v>
      </c>
      <c r="C1289" s="261" t="s">
        <v>11697</v>
      </c>
      <c r="D1289" s="261" t="s">
        <v>9995</v>
      </c>
      <c r="E1289" s="261" t="s">
        <v>10809</v>
      </c>
      <c r="F1289" s="261">
        <v>249.87136942218061</v>
      </c>
    </row>
    <row r="1290" spans="2:6">
      <c r="B1290" s="267">
        <v>46317</v>
      </c>
      <c r="C1290" s="261" t="s">
        <v>11697</v>
      </c>
      <c r="D1290" s="261" t="s">
        <v>9995</v>
      </c>
      <c r="E1290" s="261" t="s">
        <v>10809</v>
      </c>
      <c r="F1290" s="261">
        <v>967.68150610878365</v>
      </c>
    </row>
    <row r="1291" spans="2:6">
      <c r="B1291" s="267">
        <v>46317</v>
      </c>
      <c r="C1291" s="261" t="s">
        <v>11697</v>
      </c>
      <c r="D1291" s="261" t="s">
        <v>9995</v>
      </c>
      <c r="E1291" s="261" t="s">
        <v>10809</v>
      </c>
      <c r="F1291" s="261">
        <v>964.05505842195544</v>
      </c>
    </row>
    <row r="1292" spans="2:6">
      <c r="B1292" s="267">
        <v>46317</v>
      </c>
      <c r="C1292" s="261" t="s">
        <v>11917</v>
      </c>
      <c r="D1292" s="261" t="s">
        <v>9995</v>
      </c>
      <c r="E1292" s="261" t="s">
        <v>10809</v>
      </c>
      <c r="F1292" s="261">
        <v>728.18735128757544</v>
      </c>
    </row>
    <row r="1293" spans="2:6">
      <c r="B1293" s="267">
        <v>46317</v>
      </c>
      <c r="C1293" s="261" t="s">
        <v>11875</v>
      </c>
      <c r="D1293" s="261" t="s">
        <v>9995</v>
      </c>
      <c r="E1293" s="261" t="s">
        <v>10809</v>
      </c>
      <c r="F1293" s="261">
        <v>815.078414529562</v>
      </c>
    </row>
    <row r="1294" spans="2:6">
      <c r="B1294" s="267">
        <v>46317</v>
      </c>
      <c r="C1294" s="261" t="s">
        <v>11875</v>
      </c>
      <c r="D1294" s="261" t="s">
        <v>9995</v>
      </c>
      <c r="E1294" s="261" t="s">
        <v>8496</v>
      </c>
      <c r="F1294" s="261">
        <v>2797.8252879612851</v>
      </c>
    </row>
    <row r="1295" spans="2:6">
      <c r="B1295" s="267">
        <v>46317</v>
      </c>
      <c r="C1295" s="261" t="s">
        <v>11692</v>
      </c>
      <c r="D1295" s="261" t="s">
        <v>9995</v>
      </c>
      <c r="E1295" s="261" t="s">
        <v>11450</v>
      </c>
      <c r="F1295" s="261">
        <v>251.73336683966039</v>
      </c>
    </row>
    <row r="1296" spans="2:6">
      <c r="B1296" s="267">
        <v>46317</v>
      </c>
      <c r="C1296" s="261" t="s">
        <v>11669</v>
      </c>
      <c r="D1296" s="261" t="s">
        <v>9995</v>
      </c>
      <c r="E1296" s="261" t="s">
        <v>11450</v>
      </c>
      <c r="F1296" s="261">
        <v>501.06629976909608</v>
      </c>
    </row>
    <row r="1297" spans="2:6">
      <c r="B1297" s="267">
        <v>46317</v>
      </c>
      <c r="C1297" s="261" t="s">
        <v>11669</v>
      </c>
      <c r="D1297" s="261" t="s">
        <v>9995</v>
      </c>
      <c r="E1297" s="261" t="s">
        <v>11450</v>
      </c>
      <c r="F1297" s="261">
        <v>643.71149553152827</v>
      </c>
    </row>
    <row r="1298" spans="2:6">
      <c r="B1298" s="267">
        <v>46317</v>
      </c>
      <c r="C1298" s="261" t="s">
        <v>11692</v>
      </c>
      <c r="D1298" s="261" t="s">
        <v>9995</v>
      </c>
      <c r="E1298" s="261" t="s">
        <v>11450</v>
      </c>
      <c r="F1298" s="261">
        <v>222.97480642526349</v>
      </c>
    </row>
    <row r="1299" spans="2:6">
      <c r="B1299" s="267">
        <v>46317</v>
      </c>
      <c r="C1299" s="261" t="s">
        <v>11669</v>
      </c>
      <c r="D1299" s="261" t="s">
        <v>9995</v>
      </c>
      <c r="E1299" s="261" t="s">
        <v>11450</v>
      </c>
      <c r="F1299" s="261">
        <v>195.7383204388461</v>
      </c>
    </row>
    <row r="1300" spans="2:6">
      <c r="B1300" s="267">
        <v>46317</v>
      </c>
      <c r="C1300" s="261" t="s">
        <v>11669</v>
      </c>
      <c r="D1300" s="261" t="s">
        <v>9995</v>
      </c>
      <c r="E1300" s="261" t="s">
        <v>11450</v>
      </c>
      <c r="F1300" s="261">
        <v>488.4070588013783</v>
      </c>
    </row>
    <row r="1301" spans="2:6">
      <c r="B1301" s="267">
        <v>46317</v>
      </c>
      <c r="C1301" s="261" t="s">
        <v>11692</v>
      </c>
      <c r="D1301" s="261" t="s">
        <v>9995</v>
      </c>
      <c r="E1301" s="261" t="s">
        <v>11450</v>
      </c>
      <c r="F1301" s="261">
        <v>394.80741127045621</v>
      </c>
    </row>
    <row r="1302" spans="2:6">
      <c r="B1302" s="267">
        <v>46317</v>
      </c>
      <c r="C1302" s="261" t="s">
        <v>11699</v>
      </c>
      <c r="D1302" s="261" t="s">
        <v>9995</v>
      </c>
      <c r="E1302" s="261" t="s">
        <v>8493</v>
      </c>
      <c r="F1302" s="261">
        <v>4796.6641999837011</v>
      </c>
    </row>
    <row r="1303" spans="2:6">
      <c r="B1303" s="267">
        <v>46317</v>
      </c>
      <c r="C1303" s="261" t="s">
        <v>7654</v>
      </c>
      <c r="D1303" s="261" t="s">
        <v>9995</v>
      </c>
      <c r="E1303" s="261" t="s">
        <v>8493</v>
      </c>
      <c r="F1303" s="261">
        <v>818.77506230492145</v>
      </c>
    </row>
    <row r="1304" spans="2:6">
      <c r="B1304" s="267">
        <v>46317</v>
      </c>
      <c r="C1304" s="261" t="s">
        <v>11696</v>
      </c>
      <c r="D1304" s="261" t="s">
        <v>9995</v>
      </c>
      <c r="E1304" s="261" t="s">
        <v>8493</v>
      </c>
      <c r="F1304" s="261">
        <v>2133.9903474503658</v>
      </c>
    </row>
    <row r="1305" spans="2:6">
      <c r="B1305" s="267">
        <v>46317</v>
      </c>
      <c r="C1305" s="261" t="s">
        <v>11699</v>
      </c>
      <c r="D1305" s="261" t="s">
        <v>9995</v>
      </c>
      <c r="E1305" s="261" t="s">
        <v>8493</v>
      </c>
      <c r="F1305" s="261">
        <v>2758.974006243981</v>
      </c>
    </row>
    <row r="1306" spans="2:6">
      <c r="B1306" s="267">
        <v>46317</v>
      </c>
      <c r="C1306" s="261" t="s">
        <v>11696</v>
      </c>
      <c r="D1306" s="261" t="s">
        <v>9995</v>
      </c>
      <c r="E1306" s="261" t="s">
        <v>8493</v>
      </c>
      <c r="F1306" s="261">
        <v>1302.646728612948</v>
      </c>
    </row>
    <row r="1307" spans="2:6">
      <c r="B1307" s="267">
        <v>46317</v>
      </c>
      <c r="C1307" s="261" t="s">
        <v>11699</v>
      </c>
      <c r="D1307" s="261" t="s">
        <v>9995</v>
      </c>
      <c r="E1307" s="261" t="s">
        <v>8493</v>
      </c>
      <c r="F1307" s="261">
        <v>1674.6410905807279</v>
      </c>
    </row>
    <row r="1308" spans="2:6">
      <c r="B1308" s="267">
        <v>46317</v>
      </c>
      <c r="C1308" s="261" t="s">
        <v>11951</v>
      </c>
      <c r="D1308" s="261" t="s">
        <v>9995</v>
      </c>
      <c r="E1308" s="261" t="s">
        <v>8493</v>
      </c>
      <c r="F1308" s="261">
        <v>1992.046636667103</v>
      </c>
    </row>
    <row r="1309" spans="2:6">
      <c r="B1309" s="267">
        <v>46317</v>
      </c>
      <c r="C1309" s="261" t="s">
        <v>11683</v>
      </c>
      <c r="D1309" s="261" t="s">
        <v>9995</v>
      </c>
      <c r="E1309" s="261" t="s">
        <v>8493</v>
      </c>
      <c r="F1309" s="261">
        <v>1701.0000514723361</v>
      </c>
    </row>
    <row r="1310" spans="2:6">
      <c r="B1310" s="267">
        <v>46317</v>
      </c>
      <c r="C1310" s="261" t="s">
        <v>11695</v>
      </c>
      <c r="D1310" s="261" t="s">
        <v>9995</v>
      </c>
      <c r="E1310" s="261" t="s">
        <v>8493</v>
      </c>
      <c r="F1310" s="261">
        <v>487.88757248502219</v>
      </c>
    </row>
    <row r="1311" spans="2:6">
      <c r="B1311" s="267">
        <v>46317</v>
      </c>
      <c r="C1311" s="261" t="s">
        <v>11695</v>
      </c>
      <c r="D1311" s="261" t="s">
        <v>9995</v>
      </c>
      <c r="E1311" s="261" t="s">
        <v>8493</v>
      </c>
      <c r="F1311" s="261">
        <v>512.76980790868402</v>
      </c>
    </row>
    <row r="1312" spans="2:6">
      <c r="B1312" s="267">
        <v>46317</v>
      </c>
      <c r="C1312" s="261" t="s">
        <v>11695</v>
      </c>
      <c r="D1312" s="261" t="s">
        <v>9995</v>
      </c>
      <c r="E1312" s="261" t="s">
        <v>8493</v>
      </c>
      <c r="F1312" s="261">
        <v>490.66904557030648</v>
      </c>
    </row>
    <row r="1313" spans="2:6">
      <c r="B1313" s="267">
        <v>46317</v>
      </c>
      <c r="C1313" s="261" t="s">
        <v>11695</v>
      </c>
      <c r="D1313" s="261" t="s">
        <v>9995</v>
      </c>
      <c r="E1313" s="261" t="s">
        <v>8493</v>
      </c>
      <c r="F1313" s="261">
        <v>572.58827990479767</v>
      </c>
    </row>
    <row r="1314" spans="2:6">
      <c r="B1314" s="267">
        <v>46317</v>
      </c>
      <c r="C1314" s="261" t="s">
        <v>11695</v>
      </c>
      <c r="D1314" s="261" t="s">
        <v>9995</v>
      </c>
      <c r="E1314" s="261" t="s">
        <v>8493</v>
      </c>
      <c r="F1314" s="261">
        <v>6106.1402767936997</v>
      </c>
    </row>
    <row r="1315" spans="2:6">
      <c r="B1315" s="267">
        <v>46317</v>
      </c>
      <c r="C1315" s="261" t="s">
        <v>11695</v>
      </c>
      <c r="D1315" s="261" t="s">
        <v>9995</v>
      </c>
      <c r="E1315" s="261" t="s">
        <v>8493</v>
      </c>
      <c r="F1315" s="261">
        <v>1674.1014897730199</v>
      </c>
    </row>
    <row r="1316" spans="2:6">
      <c r="B1316" s="267">
        <v>46317</v>
      </c>
      <c r="C1316" s="261" t="s">
        <v>11695</v>
      </c>
      <c r="D1316" s="261" t="s">
        <v>9995</v>
      </c>
      <c r="E1316" s="261" t="s">
        <v>8493</v>
      </c>
      <c r="F1316" s="261">
        <v>81.030035046394914</v>
      </c>
    </row>
    <row r="1317" spans="2:6">
      <c r="B1317" s="267">
        <v>46317</v>
      </c>
      <c r="C1317" s="261" t="s">
        <v>11695</v>
      </c>
      <c r="D1317" s="261" t="s">
        <v>9995</v>
      </c>
      <c r="E1317" s="261" t="s">
        <v>8493</v>
      </c>
      <c r="F1317" s="261">
        <v>479.27544967550779</v>
      </c>
    </row>
    <row r="1318" spans="2:6">
      <c r="B1318" s="267">
        <v>46317</v>
      </c>
      <c r="C1318" s="261" t="s">
        <v>11695</v>
      </c>
      <c r="D1318" s="261" t="s">
        <v>9995</v>
      </c>
      <c r="E1318" s="261" t="s">
        <v>8493</v>
      </c>
      <c r="F1318" s="261">
        <v>80.9772256934084</v>
      </c>
    </row>
    <row r="1319" spans="2:6">
      <c r="B1319" s="267">
        <v>46317</v>
      </c>
      <c r="C1319" s="261" t="s">
        <v>11695</v>
      </c>
      <c r="D1319" s="261" t="s">
        <v>9995</v>
      </c>
      <c r="E1319" s="261" t="s">
        <v>8493</v>
      </c>
      <c r="F1319" s="261">
        <v>457.46198987169191</v>
      </c>
    </row>
    <row r="1320" spans="2:6">
      <c r="B1320" s="267">
        <v>46317</v>
      </c>
      <c r="C1320" s="261" t="s">
        <v>7210</v>
      </c>
      <c r="D1320" s="261" t="s">
        <v>9995</v>
      </c>
      <c r="E1320" s="261" t="s">
        <v>8600</v>
      </c>
      <c r="F1320" s="261">
        <v>3069.8759927460919</v>
      </c>
    </row>
    <row r="1321" spans="2:6">
      <c r="B1321" s="267">
        <v>46317</v>
      </c>
      <c r="C1321" s="261" t="s">
        <v>7210</v>
      </c>
      <c r="D1321" s="261" t="s">
        <v>9995</v>
      </c>
      <c r="E1321" s="261" t="s">
        <v>8600</v>
      </c>
      <c r="F1321" s="261">
        <v>2246.6391150315758</v>
      </c>
    </row>
    <row r="1322" spans="2:6">
      <c r="B1322" s="267">
        <v>46317</v>
      </c>
      <c r="C1322" s="261" t="s">
        <v>7210</v>
      </c>
      <c r="D1322" s="261" t="s">
        <v>9995</v>
      </c>
      <c r="E1322" s="261" t="s">
        <v>8600</v>
      </c>
      <c r="F1322" s="261">
        <v>3028.153005470987</v>
      </c>
    </row>
    <row r="1323" spans="2:6">
      <c r="B1323" s="267">
        <v>46317</v>
      </c>
      <c r="C1323" s="261" t="s">
        <v>7210</v>
      </c>
      <c r="D1323" s="261" t="s">
        <v>9995</v>
      </c>
      <c r="E1323" s="261" t="s">
        <v>8600</v>
      </c>
      <c r="F1323" s="261">
        <v>2074.768284583814</v>
      </c>
    </row>
    <row r="1324" spans="2:6">
      <c r="B1324" s="267">
        <v>46317</v>
      </c>
      <c r="C1324" s="261" t="s">
        <v>7210</v>
      </c>
      <c r="D1324" s="261" t="s">
        <v>9995</v>
      </c>
      <c r="E1324" s="261" t="s">
        <v>8600</v>
      </c>
      <c r="F1324" s="261">
        <v>342.37496262853529</v>
      </c>
    </row>
    <row r="1325" spans="2:6">
      <c r="B1325" s="267">
        <v>46317</v>
      </c>
      <c r="C1325" s="261" t="s">
        <v>7210</v>
      </c>
      <c r="D1325" s="261" t="s">
        <v>9995</v>
      </c>
      <c r="E1325" s="261" t="s">
        <v>8600</v>
      </c>
      <c r="F1325" s="261">
        <v>2082.319607865415</v>
      </c>
    </row>
    <row r="1326" spans="2:6">
      <c r="B1326" s="267">
        <v>46317</v>
      </c>
      <c r="C1326" s="261" t="s">
        <v>7210</v>
      </c>
      <c r="D1326" s="261" t="s">
        <v>9995</v>
      </c>
      <c r="E1326" s="261" t="s">
        <v>8600</v>
      </c>
      <c r="F1326" s="261">
        <v>327.15312895478752</v>
      </c>
    </row>
    <row r="1327" spans="2:6">
      <c r="B1327" s="267">
        <v>46317</v>
      </c>
      <c r="C1327" s="261" t="s">
        <v>7210</v>
      </c>
      <c r="D1327" s="261" t="s">
        <v>9995</v>
      </c>
      <c r="E1327" s="261" t="s">
        <v>8600</v>
      </c>
      <c r="F1327" s="261">
        <v>355.73097012285137</v>
      </c>
    </row>
    <row r="1328" spans="2:6">
      <c r="B1328" s="267">
        <v>46318</v>
      </c>
      <c r="C1328" s="261" t="s">
        <v>11912</v>
      </c>
      <c r="D1328" s="261" t="s">
        <v>9995</v>
      </c>
      <c r="E1328" s="261" t="s">
        <v>8492</v>
      </c>
      <c r="F1328" s="261">
        <v>519.53757543629035</v>
      </c>
    </row>
    <row r="1329" spans="2:6">
      <c r="B1329" s="267">
        <v>46318</v>
      </c>
      <c r="C1329" s="261" t="s">
        <v>11909</v>
      </c>
      <c r="D1329" s="261" t="s">
        <v>9995</v>
      </c>
      <c r="E1329" s="261" t="s">
        <v>8492</v>
      </c>
      <c r="F1329" s="261">
        <v>691.30801100219833</v>
      </c>
    </row>
    <row r="1330" spans="2:6">
      <c r="B1330" s="267">
        <v>46318</v>
      </c>
      <c r="C1330" s="261" t="s">
        <v>11912</v>
      </c>
      <c r="D1330" s="261" t="s">
        <v>9995</v>
      </c>
      <c r="E1330" s="261" t="s">
        <v>8492</v>
      </c>
      <c r="F1330" s="261">
        <v>131.00661664113071</v>
      </c>
    </row>
    <row r="1331" spans="2:6">
      <c r="B1331" s="267">
        <v>46318</v>
      </c>
      <c r="C1331" s="261" t="s">
        <v>11912</v>
      </c>
      <c r="D1331" s="261" t="s">
        <v>9995</v>
      </c>
      <c r="E1331" s="261" t="s">
        <v>8492</v>
      </c>
      <c r="F1331" s="261">
        <v>314.1674112729379</v>
      </c>
    </row>
    <row r="1332" spans="2:6">
      <c r="B1332" s="267">
        <v>46318</v>
      </c>
      <c r="C1332" s="261" t="s">
        <v>11875</v>
      </c>
      <c r="D1332" s="261" t="s">
        <v>9995</v>
      </c>
      <c r="E1332" s="261" t="s">
        <v>8496</v>
      </c>
      <c r="F1332" s="261">
        <v>1939.7800203883089</v>
      </c>
    </row>
    <row r="1333" spans="2:6">
      <c r="B1333" s="267">
        <v>46296</v>
      </c>
      <c r="C1333" s="261" t="s">
        <v>11667</v>
      </c>
      <c r="D1333" s="261" t="s">
        <v>9995</v>
      </c>
      <c r="E1333" s="261" t="s">
        <v>8493</v>
      </c>
      <c r="F1333" s="261">
        <v>6955.2142823853546</v>
      </c>
    </row>
    <row r="1334" spans="2:6">
      <c r="B1334" s="267">
        <v>46296</v>
      </c>
      <c r="C1334" s="261" t="s">
        <v>11918</v>
      </c>
      <c r="D1334" s="261" t="s">
        <v>9995</v>
      </c>
      <c r="E1334" s="261" t="s">
        <v>8493</v>
      </c>
      <c r="F1334" s="261">
        <v>6970.314971785745</v>
      </c>
    </row>
    <row r="1335" spans="2:6">
      <c r="B1335" s="267">
        <v>46294</v>
      </c>
      <c r="C1335" s="261" t="s">
        <v>11875</v>
      </c>
      <c r="D1335" s="261" t="s">
        <v>9995</v>
      </c>
      <c r="E1335" s="261"/>
      <c r="F1335" s="261">
        <v>185.39851280518809</v>
      </c>
    </row>
    <row r="1336" spans="2:6">
      <c r="B1336" s="267">
        <v>46318</v>
      </c>
      <c r="C1336" s="261" t="s">
        <v>8604</v>
      </c>
      <c r="D1336" s="261" t="s">
        <v>9995</v>
      </c>
      <c r="E1336" s="261" t="s">
        <v>8494</v>
      </c>
      <c r="F1336" s="261">
        <v>491.03096715593711</v>
      </c>
    </row>
    <row r="1337" spans="2:6">
      <c r="B1337" s="267">
        <v>46318</v>
      </c>
      <c r="C1337" s="261" t="s">
        <v>8604</v>
      </c>
      <c r="D1337" s="261" t="s">
        <v>9995</v>
      </c>
      <c r="E1337" s="261" t="s">
        <v>8494</v>
      </c>
      <c r="F1337" s="261">
        <v>219.2110218596645</v>
      </c>
    </row>
    <row r="1338" spans="2:6">
      <c r="B1338" s="267">
        <v>46318</v>
      </c>
      <c r="C1338" s="261" t="s">
        <v>11874</v>
      </c>
      <c r="D1338" s="261" t="s">
        <v>9995</v>
      </c>
      <c r="E1338" s="261" t="s">
        <v>8498</v>
      </c>
      <c r="F1338" s="261">
        <v>731.7947806083248</v>
      </c>
    </row>
    <row r="1339" spans="2:6">
      <c r="B1339" s="267">
        <v>46318</v>
      </c>
      <c r="C1339" s="261" t="s">
        <v>11874</v>
      </c>
      <c r="D1339" s="261" t="s">
        <v>9995</v>
      </c>
      <c r="E1339" s="261" t="s">
        <v>8498</v>
      </c>
      <c r="F1339" s="261">
        <v>857.58287641685456</v>
      </c>
    </row>
    <row r="1340" spans="2:6">
      <c r="B1340" s="267">
        <v>46318</v>
      </c>
      <c r="C1340" s="261" t="s">
        <v>11669</v>
      </c>
      <c r="D1340" s="261" t="s">
        <v>9995</v>
      </c>
      <c r="E1340" s="261" t="s">
        <v>11450</v>
      </c>
      <c r="F1340" s="261">
        <v>1697.0654539205129</v>
      </c>
    </row>
    <row r="1341" spans="2:6">
      <c r="B1341" s="267">
        <v>46318</v>
      </c>
      <c r="C1341" s="261" t="s">
        <v>8604</v>
      </c>
      <c r="D1341" s="261" t="s">
        <v>9995</v>
      </c>
      <c r="E1341" s="261" t="s">
        <v>10809</v>
      </c>
      <c r="F1341" s="261">
        <v>1915.771198895178</v>
      </c>
    </row>
    <row r="1342" spans="2:6">
      <c r="B1342" s="267">
        <v>46318</v>
      </c>
      <c r="C1342" s="261" t="s">
        <v>11921</v>
      </c>
      <c r="D1342" s="261" t="s">
        <v>9995</v>
      </c>
      <c r="E1342" s="261" t="s">
        <v>8493</v>
      </c>
      <c r="F1342" s="261">
        <v>4979.3192970035016</v>
      </c>
    </row>
    <row r="1343" spans="2:6">
      <c r="B1343" s="267">
        <v>46318</v>
      </c>
      <c r="C1343" s="261" t="s">
        <v>11875</v>
      </c>
      <c r="D1343" s="261" t="s">
        <v>9995</v>
      </c>
      <c r="E1343" s="261" t="s">
        <v>8876</v>
      </c>
      <c r="F1343" s="261">
        <v>620.67285248637199</v>
      </c>
    </row>
    <row r="1344" spans="2:6">
      <c r="B1344" s="267">
        <v>46318</v>
      </c>
      <c r="C1344" s="261" t="s">
        <v>11875</v>
      </c>
      <c r="D1344" s="261" t="s">
        <v>9995</v>
      </c>
      <c r="E1344" s="261" t="s">
        <v>8600</v>
      </c>
      <c r="F1344" s="261">
        <v>14558.79260756634</v>
      </c>
    </row>
    <row r="1345" spans="2:6">
      <c r="B1345" s="267">
        <v>46318</v>
      </c>
      <c r="C1345" s="261" t="s">
        <v>11921</v>
      </c>
      <c r="D1345" s="261" t="s">
        <v>9995</v>
      </c>
      <c r="E1345" s="261" t="s">
        <v>8493</v>
      </c>
      <c r="F1345" s="261">
        <v>977.88210736650217</v>
      </c>
    </row>
    <row r="1346" spans="2:6">
      <c r="B1346" s="267">
        <v>46318</v>
      </c>
      <c r="C1346" s="261" t="s">
        <v>11921</v>
      </c>
      <c r="D1346" s="261" t="s">
        <v>9995</v>
      </c>
      <c r="E1346" s="261" t="s">
        <v>8493</v>
      </c>
      <c r="F1346" s="261">
        <v>1534.94863116648</v>
      </c>
    </row>
    <row r="1347" spans="2:6">
      <c r="B1347" s="267">
        <v>46310</v>
      </c>
      <c r="C1347" s="261" t="s">
        <v>7654</v>
      </c>
      <c r="D1347" s="261" t="s">
        <v>9995</v>
      </c>
      <c r="E1347" s="261" t="s">
        <v>8498</v>
      </c>
      <c r="F1347" s="261">
        <v>1412.9976895358559</v>
      </c>
    </row>
    <row r="1348" spans="2:6">
      <c r="B1348" s="267">
        <v>46310</v>
      </c>
      <c r="C1348" s="261" t="s">
        <v>11700</v>
      </c>
      <c r="D1348" s="261" t="s">
        <v>9995</v>
      </c>
      <c r="E1348" s="261" t="s">
        <v>8498</v>
      </c>
      <c r="F1348" s="261">
        <v>690.49074867126183</v>
      </c>
    </row>
    <row r="1349" spans="2:6">
      <c r="B1349" s="267">
        <v>46318</v>
      </c>
      <c r="C1349" s="261" t="s">
        <v>11934</v>
      </c>
      <c r="D1349" s="261" t="s">
        <v>9995</v>
      </c>
      <c r="E1349" s="261" t="s">
        <v>8496</v>
      </c>
      <c r="F1349" s="261">
        <v>1491.2259022056239</v>
      </c>
    </row>
    <row r="1350" spans="2:6">
      <c r="B1350" s="267">
        <v>46293</v>
      </c>
      <c r="C1350" s="261" t="s">
        <v>7654</v>
      </c>
      <c r="D1350" s="261" t="s">
        <v>9995</v>
      </c>
      <c r="E1350" s="261"/>
      <c r="F1350" s="261">
        <v>867.20758967334405</v>
      </c>
    </row>
    <row r="1351" spans="2:6">
      <c r="B1351" s="267">
        <v>46293</v>
      </c>
      <c r="C1351" s="261" t="s">
        <v>11700</v>
      </c>
      <c r="D1351" s="261" t="s">
        <v>9995</v>
      </c>
      <c r="E1351" s="261"/>
      <c r="F1351" s="261">
        <v>302.32042657543212</v>
      </c>
    </row>
    <row r="1352" spans="2:6">
      <c r="B1352" s="267">
        <v>46293</v>
      </c>
      <c r="C1352" s="261" t="s">
        <v>11668</v>
      </c>
      <c r="D1352" s="261" t="s">
        <v>9995</v>
      </c>
      <c r="E1352" s="261"/>
      <c r="F1352" s="261">
        <v>852.70818180882452</v>
      </c>
    </row>
    <row r="1353" spans="2:6">
      <c r="B1353" s="267">
        <v>46293</v>
      </c>
      <c r="C1353" s="261" t="s">
        <v>11668</v>
      </c>
      <c r="D1353" s="261" t="s">
        <v>9995</v>
      </c>
      <c r="E1353" s="261"/>
      <c r="F1353" s="261">
        <v>861.52443913752722</v>
      </c>
    </row>
    <row r="1354" spans="2:6">
      <c r="B1354" s="267">
        <v>46293</v>
      </c>
      <c r="C1354" s="261" t="s">
        <v>11882</v>
      </c>
      <c r="D1354" s="261" t="s">
        <v>9995</v>
      </c>
      <c r="E1354" s="261"/>
      <c r="F1354" s="261">
        <v>7300.8461487529976</v>
      </c>
    </row>
    <row r="1355" spans="2:6">
      <c r="B1355" s="267">
        <v>46293</v>
      </c>
      <c r="C1355" s="261" t="s">
        <v>11668</v>
      </c>
      <c r="D1355" s="261" t="s">
        <v>9995</v>
      </c>
      <c r="E1355" s="261"/>
      <c r="F1355" s="261">
        <v>9246.9928249762743</v>
      </c>
    </row>
    <row r="1356" spans="2:6">
      <c r="B1356" s="267">
        <v>46293</v>
      </c>
      <c r="C1356" s="261" t="s">
        <v>11667</v>
      </c>
      <c r="D1356" s="261" t="s">
        <v>9995</v>
      </c>
      <c r="E1356" s="261"/>
      <c r="F1356" s="261">
        <v>2199.238278437017</v>
      </c>
    </row>
    <row r="1357" spans="2:6">
      <c r="B1357" s="267">
        <v>46293</v>
      </c>
      <c r="C1357" s="261" t="s">
        <v>11667</v>
      </c>
      <c r="D1357" s="261" t="s">
        <v>9995</v>
      </c>
      <c r="E1357" s="261"/>
      <c r="F1357" s="261">
        <v>1015.174272970631</v>
      </c>
    </row>
    <row r="1358" spans="2:6">
      <c r="B1358" s="267">
        <v>46293</v>
      </c>
      <c r="C1358" s="261" t="s">
        <v>11667</v>
      </c>
      <c r="D1358" s="261" t="s">
        <v>9995</v>
      </c>
      <c r="E1358" s="261"/>
      <c r="F1358" s="261">
        <v>2010.7848613695221</v>
      </c>
    </row>
    <row r="1359" spans="2:6">
      <c r="B1359" s="267">
        <v>46293</v>
      </c>
      <c r="C1359" s="261" t="s">
        <v>7654</v>
      </c>
      <c r="D1359" s="261" t="s">
        <v>9995</v>
      </c>
      <c r="E1359" s="261"/>
      <c r="F1359" s="261">
        <v>839.94389206614869</v>
      </c>
    </row>
    <row r="1360" spans="2:6">
      <c r="B1360" s="267">
        <v>46318</v>
      </c>
      <c r="C1360" s="261" t="s">
        <v>8604</v>
      </c>
      <c r="D1360" s="261" t="s">
        <v>9995</v>
      </c>
      <c r="E1360" s="261" t="s">
        <v>8494</v>
      </c>
      <c r="F1360" s="261">
        <v>2896.184223413467</v>
      </c>
    </row>
    <row r="1361" spans="2:6">
      <c r="B1361" s="267">
        <v>46318</v>
      </c>
      <c r="C1361" s="261" t="s">
        <v>11668</v>
      </c>
      <c r="D1361" s="261" t="s">
        <v>9995</v>
      </c>
      <c r="E1361" s="261" t="s">
        <v>8498</v>
      </c>
      <c r="F1361" s="261">
        <v>1252.0061588180031</v>
      </c>
    </row>
    <row r="1362" spans="2:6">
      <c r="B1362" s="267">
        <v>46318</v>
      </c>
      <c r="C1362" s="261" t="s">
        <v>11874</v>
      </c>
      <c r="D1362" s="261" t="s">
        <v>9995</v>
      </c>
      <c r="E1362" s="261" t="s">
        <v>8498</v>
      </c>
      <c r="F1362" s="261">
        <v>445.32155679981219</v>
      </c>
    </row>
    <row r="1363" spans="2:6">
      <c r="B1363" s="267">
        <v>46318</v>
      </c>
      <c r="C1363" s="261" t="s">
        <v>11874</v>
      </c>
      <c r="D1363" s="261" t="s">
        <v>9995</v>
      </c>
      <c r="E1363" s="261" t="s">
        <v>8498</v>
      </c>
      <c r="F1363" s="261">
        <v>435.22768603032449</v>
      </c>
    </row>
    <row r="1364" spans="2:6">
      <c r="B1364" s="267">
        <v>46318</v>
      </c>
      <c r="C1364" s="261" t="s">
        <v>11874</v>
      </c>
      <c r="D1364" s="261" t="s">
        <v>9995</v>
      </c>
      <c r="E1364" s="261" t="s">
        <v>8498</v>
      </c>
      <c r="F1364" s="261">
        <v>775.33291108161211</v>
      </c>
    </row>
    <row r="1365" spans="2:6">
      <c r="B1365" s="267">
        <v>46318</v>
      </c>
      <c r="C1365" s="261" t="s">
        <v>11904</v>
      </c>
      <c r="D1365" s="261" t="s">
        <v>9995</v>
      </c>
      <c r="E1365" s="261" t="s">
        <v>8498</v>
      </c>
      <c r="F1365" s="261">
        <v>1731.7462896275099</v>
      </c>
    </row>
    <row r="1366" spans="2:6">
      <c r="B1366" s="267">
        <v>46318</v>
      </c>
      <c r="C1366" s="261" t="s">
        <v>11874</v>
      </c>
      <c r="D1366" s="261" t="s">
        <v>9995</v>
      </c>
      <c r="E1366" s="261" t="s">
        <v>8498</v>
      </c>
      <c r="F1366" s="261">
        <v>4567.2114848115016</v>
      </c>
    </row>
    <row r="1367" spans="2:6">
      <c r="B1367" s="267">
        <v>46318</v>
      </c>
      <c r="C1367" s="261" t="s">
        <v>11874</v>
      </c>
      <c r="D1367" s="261" t="s">
        <v>9995</v>
      </c>
      <c r="E1367" s="261" t="s">
        <v>8498</v>
      </c>
      <c r="F1367" s="261">
        <v>1804.4720267094669</v>
      </c>
    </row>
    <row r="1368" spans="2:6">
      <c r="B1368" s="267">
        <v>46318</v>
      </c>
      <c r="C1368" s="261" t="s">
        <v>11874</v>
      </c>
      <c r="D1368" s="261" t="s">
        <v>9995</v>
      </c>
      <c r="E1368" s="261" t="s">
        <v>8498</v>
      </c>
      <c r="F1368" s="261">
        <v>1769.435924150981</v>
      </c>
    </row>
    <row r="1369" spans="2:6">
      <c r="B1369" s="267">
        <v>46318</v>
      </c>
      <c r="C1369" s="261" t="s">
        <v>11904</v>
      </c>
      <c r="D1369" s="261" t="s">
        <v>9995</v>
      </c>
      <c r="E1369" s="261" t="s">
        <v>8498</v>
      </c>
      <c r="F1369" s="261">
        <v>523.0349475000985</v>
      </c>
    </row>
    <row r="1370" spans="2:6">
      <c r="B1370" s="267">
        <v>46318</v>
      </c>
      <c r="C1370" s="261" t="s">
        <v>11648</v>
      </c>
      <c r="D1370" s="261" t="s">
        <v>9995</v>
      </c>
      <c r="E1370" s="261" t="s">
        <v>8498</v>
      </c>
      <c r="F1370" s="261">
        <v>1003.027599569876</v>
      </c>
    </row>
    <row r="1371" spans="2:6">
      <c r="B1371" s="267">
        <v>46318</v>
      </c>
      <c r="C1371" s="261" t="s">
        <v>11904</v>
      </c>
      <c r="D1371" s="261" t="s">
        <v>9995</v>
      </c>
      <c r="E1371" s="261" t="s">
        <v>8498</v>
      </c>
      <c r="F1371" s="261">
        <v>1038.634949475527</v>
      </c>
    </row>
    <row r="1372" spans="2:6">
      <c r="B1372" s="267">
        <v>46318</v>
      </c>
      <c r="C1372" s="261" t="s">
        <v>11904</v>
      </c>
      <c r="D1372" s="261" t="s">
        <v>9995</v>
      </c>
      <c r="E1372" s="261" t="s">
        <v>8498</v>
      </c>
      <c r="F1372" s="261">
        <v>3123.3292048610751</v>
      </c>
    </row>
    <row r="1373" spans="2:6">
      <c r="B1373" s="267">
        <v>46318</v>
      </c>
      <c r="C1373" s="261" t="s">
        <v>11692</v>
      </c>
      <c r="D1373" s="261" t="s">
        <v>9995</v>
      </c>
      <c r="E1373" s="261" t="s">
        <v>8498</v>
      </c>
      <c r="F1373" s="261">
        <v>2445.4598385031459</v>
      </c>
    </row>
    <row r="1374" spans="2:6">
      <c r="B1374" s="267">
        <v>46318</v>
      </c>
      <c r="C1374" s="261" t="s">
        <v>11669</v>
      </c>
      <c r="D1374" s="261" t="s">
        <v>9995</v>
      </c>
      <c r="E1374" s="261" t="s">
        <v>8498</v>
      </c>
      <c r="F1374" s="261">
        <v>1764.7359108005569</v>
      </c>
    </row>
    <row r="1375" spans="2:6">
      <c r="B1375" s="267">
        <v>46318</v>
      </c>
      <c r="C1375" s="261" t="s">
        <v>11669</v>
      </c>
      <c r="D1375" s="261" t="s">
        <v>9995</v>
      </c>
      <c r="E1375" s="261" t="s">
        <v>8498</v>
      </c>
      <c r="F1375" s="261">
        <v>5754.3693476709304</v>
      </c>
    </row>
    <row r="1376" spans="2:6">
      <c r="B1376" s="267">
        <v>46318</v>
      </c>
      <c r="C1376" s="261" t="s">
        <v>11875</v>
      </c>
      <c r="D1376" s="261" t="s">
        <v>9995</v>
      </c>
      <c r="E1376" s="261" t="s">
        <v>10809</v>
      </c>
      <c r="F1376" s="261">
        <v>3958.210429565399</v>
      </c>
    </row>
    <row r="1377" spans="2:6">
      <c r="B1377" s="267">
        <v>46318</v>
      </c>
      <c r="C1377" s="261" t="s">
        <v>11875</v>
      </c>
      <c r="D1377" s="261" t="s">
        <v>9995</v>
      </c>
      <c r="E1377" s="261" t="s">
        <v>10809</v>
      </c>
      <c r="F1377" s="261">
        <v>3874.4413181078421</v>
      </c>
    </row>
    <row r="1378" spans="2:6">
      <c r="B1378" s="267">
        <v>46318</v>
      </c>
      <c r="C1378" s="261" t="s">
        <v>11875</v>
      </c>
      <c r="D1378" s="261" t="s">
        <v>9995</v>
      </c>
      <c r="E1378" s="261" t="s">
        <v>10809</v>
      </c>
      <c r="F1378" s="261">
        <v>376.87059815250598</v>
      </c>
    </row>
    <row r="1379" spans="2:6">
      <c r="B1379" s="267">
        <v>46318</v>
      </c>
      <c r="C1379" s="261" t="s">
        <v>11875</v>
      </c>
      <c r="D1379" s="261" t="s">
        <v>9995</v>
      </c>
      <c r="E1379" s="261" t="s">
        <v>10809</v>
      </c>
      <c r="F1379" s="261">
        <v>344.54814669812191</v>
      </c>
    </row>
    <row r="1380" spans="2:6">
      <c r="B1380" s="267">
        <v>46316</v>
      </c>
      <c r="C1380" s="261" t="s">
        <v>11875</v>
      </c>
      <c r="D1380" s="261" t="s">
        <v>9995</v>
      </c>
      <c r="E1380" s="261"/>
      <c r="F1380" s="261">
        <v>101.1882664572004</v>
      </c>
    </row>
    <row r="1381" spans="2:6">
      <c r="B1381" s="267">
        <v>46297</v>
      </c>
      <c r="C1381" s="261" t="s">
        <v>11697</v>
      </c>
      <c r="D1381" s="261" t="s">
        <v>9995</v>
      </c>
      <c r="E1381" s="261"/>
      <c r="F1381" s="261">
        <v>1506.0438653935489</v>
      </c>
    </row>
    <row r="1382" spans="2:6">
      <c r="B1382" s="267">
        <v>46297</v>
      </c>
      <c r="C1382" s="261" t="s">
        <v>11661</v>
      </c>
      <c r="D1382" s="261" t="s">
        <v>9995</v>
      </c>
      <c r="E1382" s="261"/>
      <c r="F1382" s="261">
        <v>1487.361781929256</v>
      </c>
    </row>
    <row r="1383" spans="2:6">
      <c r="B1383" s="260"/>
      <c r="C1383" s="261"/>
      <c r="D1383" s="261"/>
      <c r="E1383" s="261"/>
      <c r="F1383" s="262"/>
    </row>
    <row r="1384" spans="2:6">
      <c r="B1384" s="260"/>
      <c r="C1384" s="261"/>
      <c r="D1384" s="261"/>
      <c r="E1384" s="261"/>
      <c r="F1384" s="262"/>
    </row>
    <row r="1385" spans="2:6">
      <c r="B1385" s="260"/>
      <c r="C1385" s="261"/>
      <c r="D1385" s="261"/>
      <c r="E1385" s="261"/>
      <c r="F1385" s="262"/>
    </row>
    <row r="1386" spans="2:6">
      <c r="B1386" s="260"/>
      <c r="C1386" s="261"/>
      <c r="D1386" s="261"/>
      <c r="E1386" s="261"/>
      <c r="F1386" s="262"/>
    </row>
    <row r="1387" spans="2:6">
      <c r="B1387" s="260"/>
      <c r="C1387" s="261"/>
      <c r="D1387" s="261"/>
      <c r="E1387" s="261"/>
      <c r="F1387" s="262"/>
    </row>
    <row r="1388" spans="2:6">
      <c r="B1388" s="260"/>
      <c r="C1388" s="261"/>
      <c r="D1388" s="261"/>
      <c r="E1388" s="261"/>
      <c r="F1388" s="262"/>
    </row>
    <row r="1389" spans="2:6">
      <c r="B1389" s="260"/>
      <c r="C1389" s="261"/>
      <c r="D1389" s="261"/>
      <c r="E1389" s="261"/>
      <c r="F1389" s="262"/>
    </row>
    <row r="1390" spans="2:6">
      <c r="B1390" s="260"/>
      <c r="C1390" s="261"/>
      <c r="D1390" s="261"/>
      <c r="E1390" s="261"/>
      <c r="F1390" s="262"/>
    </row>
    <row r="1391" spans="2:6">
      <c r="B1391" s="260"/>
      <c r="C1391" s="261"/>
      <c r="D1391" s="261"/>
      <c r="E1391" s="261"/>
      <c r="F1391" s="262"/>
    </row>
    <row r="1392" spans="2:6">
      <c r="B1392" s="260"/>
      <c r="C1392" s="261"/>
      <c r="D1392" s="261"/>
      <c r="E1392" s="261"/>
      <c r="F1392" s="262"/>
    </row>
    <row r="1393" spans="2:6">
      <c r="B1393" s="260"/>
      <c r="C1393" s="261"/>
      <c r="D1393" s="261"/>
      <c r="E1393" s="261"/>
      <c r="F1393" s="262"/>
    </row>
    <row r="1394" spans="2:6">
      <c r="B1394" s="260"/>
      <c r="C1394" s="261"/>
      <c r="D1394" s="261"/>
      <c r="E1394" s="261"/>
      <c r="F1394" s="262"/>
    </row>
    <row r="1395" spans="2:6">
      <c r="B1395" s="260"/>
      <c r="C1395" s="261"/>
      <c r="D1395" s="261"/>
      <c r="E1395" s="261"/>
      <c r="F1395" s="262"/>
    </row>
    <row r="1396" spans="2:6">
      <c r="B1396" s="260"/>
      <c r="C1396" s="261"/>
      <c r="D1396" s="261"/>
      <c r="E1396" s="261"/>
      <c r="F1396" s="262"/>
    </row>
    <row r="1397" spans="2:6">
      <c r="B1397" s="260"/>
      <c r="C1397" s="261"/>
      <c r="D1397" s="261"/>
      <c r="E1397" s="261"/>
      <c r="F1397" s="262"/>
    </row>
    <row r="1398" spans="2:6">
      <c r="B1398" s="260"/>
      <c r="C1398" s="261"/>
      <c r="D1398" s="261"/>
      <c r="E1398" s="261"/>
      <c r="F1398" s="262"/>
    </row>
    <row r="1399" spans="2:6">
      <c r="B1399" s="260"/>
      <c r="C1399" s="261"/>
      <c r="D1399" s="261"/>
      <c r="E1399" s="261"/>
      <c r="F1399" s="262"/>
    </row>
    <row r="1400" spans="2:6">
      <c r="B1400" s="260"/>
      <c r="C1400" s="261"/>
      <c r="D1400" s="261"/>
      <c r="E1400" s="261"/>
      <c r="F1400" s="262"/>
    </row>
    <row r="1401" spans="2:6">
      <c r="B1401" s="260"/>
      <c r="C1401" s="261"/>
      <c r="D1401" s="261"/>
      <c r="E1401" s="261"/>
      <c r="F1401" s="262"/>
    </row>
    <row r="1402" spans="2:6">
      <c r="B1402" s="260"/>
      <c r="C1402" s="261"/>
      <c r="D1402" s="261"/>
      <c r="E1402" s="261"/>
      <c r="F1402" s="262"/>
    </row>
    <row r="1403" spans="2:6">
      <c r="B1403" s="260"/>
      <c r="C1403" s="261"/>
      <c r="D1403" s="261"/>
      <c r="E1403" s="261"/>
      <c r="F1403" s="262"/>
    </row>
    <row r="1404" spans="2:6">
      <c r="B1404" s="260"/>
      <c r="C1404" s="261"/>
      <c r="D1404" s="261"/>
      <c r="E1404" s="261"/>
      <c r="F1404" s="262"/>
    </row>
    <row r="1405" spans="2:6">
      <c r="B1405" s="260"/>
      <c r="C1405" s="261"/>
      <c r="D1405" s="261"/>
      <c r="E1405" s="261"/>
      <c r="F1405" s="262"/>
    </row>
    <row r="1406" spans="2:6">
      <c r="B1406" s="260"/>
      <c r="C1406" s="261"/>
      <c r="D1406" s="261"/>
      <c r="E1406" s="261"/>
      <c r="F1406" s="262"/>
    </row>
    <row r="1407" spans="2:6">
      <c r="B1407" s="260"/>
      <c r="C1407" s="261"/>
      <c r="D1407" s="261"/>
      <c r="E1407" s="261"/>
      <c r="F1407" s="262"/>
    </row>
    <row r="1408" spans="2:6">
      <c r="B1408" s="260"/>
      <c r="C1408" s="261"/>
      <c r="D1408" s="261"/>
      <c r="E1408" s="261"/>
      <c r="F1408" s="262"/>
    </row>
    <row r="1409" spans="2:6">
      <c r="B1409" s="260"/>
      <c r="C1409" s="261"/>
      <c r="D1409" s="261"/>
      <c r="E1409" s="261"/>
      <c r="F1409" s="262"/>
    </row>
    <row r="1410" spans="2:6">
      <c r="B1410" s="260"/>
      <c r="C1410" s="261"/>
      <c r="D1410" s="261"/>
      <c r="E1410" s="261"/>
      <c r="F1410" s="262"/>
    </row>
    <row r="1411" spans="2:6">
      <c r="B1411" s="260"/>
      <c r="C1411" s="261"/>
      <c r="D1411" s="261"/>
      <c r="E1411" s="261"/>
      <c r="F1411" s="262"/>
    </row>
    <row r="1412" spans="2:6">
      <c r="B1412" s="260"/>
      <c r="C1412" s="261"/>
      <c r="D1412" s="261"/>
      <c r="E1412" s="261"/>
      <c r="F1412" s="262"/>
    </row>
    <row r="1413" spans="2:6">
      <c r="B1413" s="260"/>
      <c r="C1413" s="261"/>
      <c r="D1413" s="261"/>
      <c r="E1413" s="261"/>
      <c r="F1413" s="262"/>
    </row>
    <row r="1414" spans="2:6">
      <c r="B1414" s="260"/>
      <c r="C1414" s="261"/>
      <c r="D1414" s="261"/>
      <c r="E1414" s="261"/>
      <c r="F1414" s="262"/>
    </row>
    <row r="1415" spans="2:6">
      <c r="B1415" s="260"/>
      <c r="C1415" s="261"/>
      <c r="D1415" s="261"/>
      <c r="E1415" s="261"/>
      <c r="F1415" s="262"/>
    </row>
    <row r="1416" spans="2:6">
      <c r="B1416" s="260"/>
      <c r="C1416" s="261"/>
      <c r="D1416" s="261"/>
      <c r="E1416" s="261"/>
      <c r="F1416" s="262"/>
    </row>
    <row r="1417" spans="2:6">
      <c r="B1417" s="260"/>
      <c r="C1417" s="261"/>
      <c r="D1417" s="261"/>
      <c r="E1417" s="261"/>
      <c r="F1417" s="262"/>
    </row>
    <row r="1418" spans="2:6">
      <c r="B1418" s="260"/>
      <c r="C1418" s="261"/>
      <c r="D1418" s="261"/>
      <c r="E1418" s="261"/>
      <c r="F1418" s="262"/>
    </row>
    <row r="1419" spans="2:6">
      <c r="B1419" s="260"/>
      <c r="C1419" s="261"/>
      <c r="D1419" s="261"/>
      <c r="E1419" s="261"/>
      <c r="F1419" s="262"/>
    </row>
    <row r="1420" spans="2:6">
      <c r="B1420" s="260"/>
      <c r="C1420" s="261"/>
      <c r="D1420" s="261"/>
      <c r="E1420" s="261"/>
      <c r="F1420" s="262"/>
    </row>
    <row r="1421" spans="2:6">
      <c r="B1421" s="260"/>
      <c r="C1421" s="261"/>
      <c r="D1421" s="261"/>
      <c r="E1421" s="261"/>
      <c r="F1421" s="262"/>
    </row>
    <row r="1422" spans="2:6">
      <c r="B1422" s="260"/>
      <c r="C1422" s="261"/>
      <c r="D1422" s="261"/>
      <c r="E1422" s="261"/>
      <c r="F1422" s="262"/>
    </row>
    <row r="1423" spans="2:6">
      <c r="B1423" s="260"/>
      <c r="C1423" s="261"/>
      <c r="D1423" s="261"/>
      <c r="E1423" s="261"/>
      <c r="F1423" s="262"/>
    </row>
    <row r="1424" spans="2:6">
      <c r="B1424" s="260"/>
      <c r="C1424" s="261"/>
      <c r="D1424" s="261"/>
      <c r="E1424" s="261"/>
      <c r="F1424" s="262"/>
    </row>
    <row r="1425" spans="2:6">
      <c r="B1425" s="260"/>
      <c r="C1425" s="261"/>
      <c r="D1425" s="261"/>
      <c r="E1425" s="261"/>
      <c r="F1425" s="262"/>
    </row>
    <row r="1426" spans="2:6">
      <c r="B1426" s="260"/>
      <c r="C1426" s="261"/>
      <c r="D1426" s="261"/>
      <c r="E1426" s="261"/>
      <c r="F1426" s="262"/>
    </row>
    <row r="1427" spans="2:6">
      <c r="B1427" s="260"/>
      <c r="C1427" s="261"/>
      <c r="D1427" s="261"/>
      <c r="E1427" s="261"/>
      <c r="F1427" s="262"/>
    </row>
    <row r="1428" spans="2:6">
      <c r="B1428" s="260"/>
      <c r="C1428" s="261"/>
      <c r="D1428" s="261"/>
      <c r="E1428" s="261"/>
      <c r="F1428" s="262"/>
    </row>
    <row r="1429" spans="2:6">
      <c r="B1429" s="260"/>
      <c r="C1429" s="261"/>
      <c r="D1429" s="261"/>
      <c r="E1429" s="261"/>
      <c r="F1429" s="262"/>
    </row>
    <row r="1430" spans="2:6">
      <c r="B1430" s="260"/>
      <c r="C1430" s="261"/>
      <c r="D1430" s="261"/>
      <c r="E1430" s="261"/>
      <c r="F1430" s="262"/>
    </row>
    <row r="1431" spans="2:6">
      <c r="B1431" s="260"/>
      <c r="C1431" s="261"/>
      <c r="D1431" s="261"/>
      <c r="E1431" s="261"/>
      <c r="F1431" s="262"/>
    </row>
    <row r="1432" spans="2:6">
      <c r="B1432" s="260"/>
      <c r="C1432" s="261"/>
      <c r="D1432" s="261"/>
      <c r="E1432" s="261"/>
      <c r="F1432" s="262"/>
    </row>
    <row r="1433" spans="2:6">
      <c r="B1433" s="260"/>
      <c r="C1433" s="261"/>
      <c r="D1433" s="261"/>
      <c r="E1433" s="261"/>
      <c r="F1433" s="262"/>
    </row>
    <row r="1434" spans="2:6">
      <c r="B1434" s="260"/>
      <c r="C1434" s="261"/>
      <c r="D1434" s="261"/>
      <c r="E1434" s="261"/>
      <c r="F1434" s="262"/>
    </row>
    <row r="1435" spans="2:6">
      <c r="B1435" s="260"/>
      <c r="C1435" s="261"/>
      <c r="D1435" s="261"/>
      <c r="E1435" s="261"/>
      <c r="F1435" s="262"/>
    </row>
    <row r="1436" spans="2:6">
      <c r="B1436" s="260"/>
      <c r="C1436" s="261"/>
      <c r="D1436" s="261"/>
      <c r="E1436" s="261"/>
      <c r="F1436" s="262"/>
    </row>
    <row r="1437" spans="2:6">
      <c r="B1437" s="260"/>
      <c r="C1437" s="261"/>
      <c r="D1437" s="261"/>
      <c r="E1437" s="261"/>
      <c r="F1437" s="262"/>
    </row>
    <row r="1438" spans="2:6">
      <c r="B1438" s="260"/>
      <c r="C1438" s="261"/>
      <c r="D1438" s="261"/>
      <c r="E1438" s="261"/>
      <c r="F1438" s="262"/>
    </row>
    <row r="1439" spans="2:6">
      <c r="B1439" s="260"/>
      <c r="C1439" s="261"/>
      <c r="D1439" s="261"/>
      <c r="E1439" s="261"/>
      <c r="F1439" s="262"/>
    </row>
    <row r="1440" spans="2:6">
      <c r="B1440" s="260"/>
      <c r="C1440" s="261"/>
      <c r="D1440" s="261"/>
      <c r="E1440" s="261"/>
      <c r="F1440" s="262"/>
    </row>
    <row r="1441" spans="2:6">
      <c r="B1441" s="260"/>
      <c r="C1441" s="261"/>
      <c r="D1441" s="261"/>
      <c r="E1441" s="261"/>
      <c r="F1441" s="262"/>
    </row>
    <row r="1442" spans="2:6">
      <c r="B1442" s="260"/>
      <c r="C1442" s="261"/>
      <c r="D1442" s="261"/>
      <c r="E1442" s="261"/>
      <c r="F1442" s="262"/>
    </row>
    <row r="1443" spans="2:6">
      <c r="B1443" s="260"/>
      <c r="C1443" s="261"/>
      <c r="D1443" s="261"/>
      <c r="E1443" s="261"/>
      <c r="F1443" s="262"/>
    </row>
    <row r="1444" spans="2:6">
      <c r="B1444" s="260"/>
      <c r="C1444" s="261"/>
      <c r="D1444" s="261"/>
      <c r="E1444" s="261"/>
      <c r="F1444" s="262"/>
    </row>
    <row r="1446" spans="2:6">
      <c r="B1446" s="112"/>
      <c r="C1446" s="44"/>
      <c r="D1446" s="44"/>
      <c r="E1446" s="44"/>
      <c r="F1446" s="149"/>
    </row>
    <row r="1447" spans="2:6">
      <c r="B1447" s="315" t="s">
        <v>50</v>
      </c>
      <c r="C1447" s="316"/>
      <c r="D1447" s="316"/>
      <c r="E1447" s="148"/>
      <c r="F1447" s="161">
        <f>SUM(F13:F1417)</f>
        <v>1756250.1224524102</v>
      </c>
    </row>
    <row r="1448" spans="2:6">
      <c r="B1448" s="124"/>
      <c r="C1448" s="125"/>
      <c r="D1448" s="125"/>
      <c r="E1448" s="125"/>
      <c r="F1448" s="126"/>
    </row>
  </sheetData>
  <mergeCells count="5">
    <mergeCell ref="C2:F2"/>
    <mergeCell ref="B1447:D1447"/>
    <mergeCell ref="I5:J5"/>
    <mergeCell ref="B9:F9"/>
    <mergeCell ref="B11:F11"/>
  </mergeCells>
  <phoneticPr fontId="22" type="noConversion"/>
  <printOptions horizontalCentered="1"/>
  <pageMargins left="0.51181102362204722" right="0.51181102362204722" top="0.78740157480314965" bottom="0.78740157480314965" header="0.31496062992125984" footer="0.31496062992125984"/>
  <pageSetup paperSize="9" scale="52"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048D-B9DA-4345-9192-72D8531D454A}">
  <sheetPr>
    <tabColor rgb="FFC00000"/>
  </sheetPr>
  <dimension ref="A1:G186"/>
  <sheetViews>
    <sheetView topLeftCell="A97" workbookViewId="0">
      <selection activeCell="C11" sqref="C11"/>
    </sheetView>
  </sheetViews>
  <sheetFormatPr defaultRowHeight="15"/>
  <cols>
    <col min="1" max="1" width="16.85546875" bestFit="1" customWidth="1"/>
    <col min="2" max="2" width="10.42578125" bestFit="1" customWidth="1"/>
    <col min="3" max="3" width="55" bestFit="1" customWidth="1"/>
    <col min="4" max="4" width="24.5703125" bestFit="1" customWidth="1"/>
    <col min="5" max="5" width="11.7109375" bestFit="1" customWidth="1"/>
    <col min="6" max="6" width="15.42578125" bestFit="1" customWidth="1"/>
    <col min="7" max="8" width="15.85546875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A2" t="s">
        <v>3062</v>
      </c>
      <c r="B2" s="158">
        <v>46259</v>
      </c>
      <c r="C2" t="s">
        <v>3195</v>
      </c>
      <c r="D2" t="s">
        <v>2878</v>
      </c>
      <c r="E2" t="s">
        <v>2867</v>
      </c>
      <c r="F2" t="s">
        <v>43</v>
      </c>
      <c r="G2" t="s">
        <v>43</v>
      </c>
    </row>
    <row r="3" spans="1:7">
      <c r="A3" t="s">
        <v>3062</v>
      </c>
      <c r="B3" s="158">
        <v>46259</v>
      </c>
      <c r="C3" t="s">
        <v>3201</v>
      </c>
      <c r="D3" t="s">
        <v>2878</v>
      </c>
      <c r="E3" t="s">
        <v>2867</v>
      </c>
      <c r="F3" t="s">
        <v>43</v>
      </c>
      <c r="G3" t="s">
        <v>43</v>
      </c>
    </row>
    <row r="4" spans="1:7">
      <c r="A4" t="s">
        <v>3062</v>
      </c>
      <c r="B4" s="158">
        <v>46259</v>
      </c>
      <c r="C4" t="s">
        <v>3198</v>
      </c>
      <c r="D4" t="s">
        <v>2878</v>
      </c>
      <c r="E4" t="s">
        <v>2867</v>
      </c>
      <c r="F4" t="s">
        <v>43</v>
      </c>
      <c r="G4" t="s">
        <v>43</v>
      </c>
    </row>
    <row r="5" spans="1:7">
      <c r="A5" t="s">
        <v>3062</v>
      </c>
      <c r="B5" s="158">
        <v>46259</v>
      </c>
      <c r="C5" t="s">
        <v>3191</v>
      </c>
      <c r="D5" t="s">
        <v>2878</v>
      </c>
      <c r="E5" t="s">
        <v>2867</v>
      </c>
      <c r="F5" t="s">
        <v>43</v>
      </c>
      <c r="G5" t="s">
        <v>43</v>
      </c>
    </row>
    <row r="6" spans="1:7">
      <c r="A6" t="s">
        <v>3062</v>
      </c>
      <c r="B6" s="158">
        <v>46259</v>
      </c>
      <c r="C6" t="s">
        <v>3194</v>
      </c>
      <c r="D6" t="s">
        <v>2878</v>
      </c>
      <c r="E6" t="s">
        <v>2867</v>
      </c>
      <c r="F6" t="s">
        <v>43</v>
      </c>
      <c r="G6" t="s">
        <v>43</v>
      </c>
    </row>
    <row r="7" spans="1:7">
      <c r="A7" t="s">
        <v>3062</v>
      </c>
      <c r="B7" s="158">
        <v>46259</v>
      </c>
      <c r="C7" t="s">
        <v>3202</v>
      </c>
      <c r="D7" t="s">
        <v>2878</v>
      </c>
      <c r="E7" t="s">
        <v>2867</v>
      </c>
      <c r="F7" t="s">
        <v>43</v>
      </c>
      <c r="G7" t="s">
        <v>43</v>
      </c>
    </row>
    <row r="8" spans="1:7">
      <c r="A8" t="s">
        <v>3062</v>
      </c>
      <c r="B8" s="158">
        <v>46259</v>
      </c>
      <c r="C8" t="s">
        <v>3199</v>
      </c>
      <c r="D8" t="s">
        <v>2878</v>
      </c>
      <c r="E8" t="s">
        <v>2867</v>
      </c>
      <c r="F8" t="s">
        <v>43</v>
      </c>
      <c r="G8" t="s">
        <v>43</v>
      </c>
    </row>
    <row r="9" spans="1:7">
      <c r="A9" t="s">
        <v>3062</v>
      </c>
      <c r="B9" s="158">
        <v>46259</v>
      </c>
      <c r="C9" t="s">
        <v>3200</v>
      </c>
      <c r="D9" t="s">
        <v>2878</v>
      </c>
      <c r="E9" t="s">
        <v>2867</v>
      </c>
      <c r="F9" t="s">
        <v>43</v>
      </c>
      <c r="G9" t="s">
        <v>43</v>
      </c>
    </row>
    <row r="10" spans="1:7">
      <c r="A10" t="s">
        <v>3062</v>
      </c>
      <c r="B10" s="158">
        <v>46259</v>
      </c>
      <c r="C10" t="s">
        <v>3193</v>
      </c>
      <c r="D10" t="s">
        <v>2878</v>
      </c>
      <c r="E10" t="s">
        <v>2867</v>
      </c>
      <c r="F10" t="s">
        <v>43</v>
      </c>
      <c r="G10" t="s">
        <v>43</v>
      </c>
    </row>
    <row r="11" spans="1:7">
      <c r="A11" t="s">
        <v>3062</v>
      </c>
      <c r="B11" s="158">
        <v>46259</v>
      </c>
      <c r="C11" t="s">
        <v>3197</v>
      </c>
      <c r="D11" t="s">
        <v>2878</v>
      </c>
      <c r="E11" t="s">
        <v>2867</v>
      </c>
      <c r="F11" t="s">
        <v>43</v>
      </c>
      <c r="G11" t="s">
        <v>43</v>
      </c>
    </row>
    <row r="12" spans="1:7">
      <c r="A12" t="s">
        <v>3062</v>
      </c>
      <c r="B12" s="158">
        <v>46259</v>
      </c>
      <c r="C12" t="s">
        <v>3192</v>
      </c>
      <c r="D12" t="s">
        <v>2878</v>
      </c>
      <c r="E12" t="s">
        <v>2867</v>
      </c>
      <c r="F12" t="s">
        <v>43</v>
      </c>
      <c r="G12" t="s">
        <v>43</v>
      </c>
    </row>
    <row r="13" spans="1:7">
      <c r="A13" t="s">
        <v>3062</v>
      </c>
      <c r="B13" s="158">
        <v>46259</v>
      </c>
      <c r="C13" t="s">
        <v>3190</v>
      </c>
      <c r="D13" t="s">
        <v>2878</v>
      </c>
      <c r="E13" t="s">
        <v>2867</v>
      </c>
      <c r="F13" t="s">
        <v>43</v>
      </c>
      <c r="G13" t="s">
        <v>43</v>
      </c>
    </row>
    <row r="14" spans="1:7">
      <c r="A14" t="s">
        <v>3062</v>
      </c>
      <c r="B14" s="158">
        <v>46259</v>
      </c>
      <c r="C14" t="s">
        <v>3196</v>
      </c>
      <c r="D14" t="s">
        <v>2878</v>
      </c>
      <c r="E14" t="s">
        <v>2867</v>
      </c>
      <c r="F14" t="s">
        <v>43</v>
      </c>
      <c r="G14" t="s">
        <v>43</v>
      </c>
    </row>
    <row r="15" spans="1:7">
      <c r="A15" t="s">
        <v>3062</v>
      </c>
      <c r="B15" s="158">
        <v>46259</v>
      </c>
      <c r="C15" t="s">
        <v>3203</v>
      </c>
      <c r="D15" t="s">
        <v>2878</v>
      </c>
      <c r="E15" t="s">
        <v>2867</v>
      </c>
      <c r="F15" t="s">
        <v>43</v>
      </c>
      <c r="G15" t="s">
        <v>43</v>
      </c>
    </row>
    <row r="16" spans="1:7">
      <c r="A16" t="s">
        <v>3062</v>
      </c>
      <c r="B16" s="158">
        <v>46260</v>
      </c>
      <c r="C16" t="s">
        <v>3486</v>
      </c>
      <c r="D16" t="s">
        <v>2878</v>
      </c>
      <c r="E16" t="s">
        <v>2867</v>
      </c>
      <c r="F16" t="s">
        <v>43</v>
      </c>
      <c r="G16" t="s">
        <v>43</v>
      </c>
    </row>
    <row r="17" spans="1:7">
      <c r="A17" t="s">
        <v>3062</v>
      </c>
      <c r="B17" s="158">
        <v>46260</v>
      </c>
      <c r="C17" t="s">
        <v>3487</v>
      </c>
      <c r="D17" t="s">
        <v>2878</v>
      </c>
      <c r="E17" t="s">
        <v>2867</v>
      </c>
      <c r="F17" t="s">
        <v>43</v>
      </c>
      <c r="G17" t="s">
        <v>43</v>
      </c>
    </row>
    <row r="18" spans="1:7">
      <c r="A18" t="s">
        <v>3062</v>
      </c>
      <c r="B18" s="158">
        <v>46260</v>
      </c>
      <c r="C18" t="s">
        <v>3490</v>
      </c>
      <c r="D18" t="s">
        <v>2878</v>
      </c>
      <c r="E18" t="s">
        <v>2867</v>
      </c>
      <c r="F18" t="s">
        <v>43</v>
      </c>
      <c r="G18" t="s">
        <v>43</v>
      </c>
    </row>
    <row r="19" spans="1:7">
      <c r="A19" t="s">
        <v>3062</v>
      </c>
      <c r="B19" s="158">
        <v>46260</v>
      </c>
      <c r="C19" t="s">
        <v>3494</v>
      </c>
      <c r="D19" t="s">
        <v>2878</v>
      </c>
      <c r="E19" t="s">
        <v>2867</v>
      </c>
      <c r="F19" t="s">
        <v>43</v>
      </c>
      <c r="G19" t="s">
        <v>43</v>
      </c>
    </row>
    <row r="20" spans="1:7">
      <c r="A20" t="s">
        <v>3062</v>
      </c>
      <c r="B20" s="158">
        <v>46260</v>
      </c>
      <c r="C20" t="s">
        <v>3488</v>
      </c>
      <c r="D20" t="s">
        <v>2878</v>
      </c>
      <c r="E20" t="s">
        <v>2867</v>
      </c>
      <c r="F20" t="s">
        <v>43</v>
      </c>
      <c r="G20" t="s">
        <v>43</v>
      </c>
    </row>
    <row r="21" spans="1:7">
      <c r="A21" t="s">
        <v>3062</v>
      </c>
      <c r="B21" s="158">
        <v>46260</v>
      </c>
      <c r="C21" t="s">
        <v>3493</v>
      </c>
      <c r="D21" t="s">
        <v>2878</v>
      </c>
      <c r="E21" t="s">
        <v>2867</v>
      </c>
      <c r="F21" t="s">
        <v>43</v>
      </c>
      <c r="G21" t="s">
        <v>43</v>
      </c>
    </row>
    <row r="22" spans="1:7">
      <c r="A22" t="s">
        <v>3062</v>
      </c>
      <c r="B22" s="158">
        <v>46260</v>
      </c>
      <c r="C22" t="s">
        <v>3485</v>
      </c>
      <c r="D22" t="s">
        <v>2878</v>
      </c>
      <c r="E22" t="s">
        <v>2867</v>
      </c>
      <c r="F22" t="s">
        <v>43</v>
      </c>
      <c r="G22" t="s">
        <v>43</v>
      </c>
    </row>
    <row r="23" spans="1:7">
      <c r="A23" t="s">
        <v>3062</v>
      </c>
      <c r="B23" s="158">
        <v>46260</v>
      </c>
      <c r="C23" t="s">
        <v>3483</v>
      </c>
      <c r="D23" t="s">
        <v>2878</v>
      </c>
      <c r="E23" t="s">
        <v>2867</v>
      </c>
      <c r="F23" t="s">
        <v>43</v>
      </c>
      <c r="G23" t="s">
        <v>43</v>
      </c>
    </row>
    <row r="24" spans="1:7">
      <c r="A24" t="s">
        <v>3062</v>
      </c>
      <c r="B24" s="158">
        <v>46260</v>
      </c>
      <c r="C24" t="s">
        <v>3484</v>
      </c>
      <c r="D24" t="s">
        <v>2878</v>
      </c>
      <c r="E24" t="s">
        <v>2867</v>
      </c>
      <c r="F24" t="s">
        <v>43</v>
      </c>
      <c r="G24" t="s">
        <v>43</v>
      </c>
    </row>
    <row r="25" spans="1:7">
      <c r="A25" t="s">
        <v>3062</v>
      </c>
      <c r="B25" s="158">
        <v>46260</v>
      </c>
      <c r="C25" t="s">
        <v>3492</v>
      </c>
      <c r="D25" t="s">
        <v>2878</v>
      </c>
      <c r="E25" t="s">
        <v>2867</v>
      </c>
      <c r="F25" t="s">
        <v>43</v>
      </c>
      <c r="G25" t="s">
        <v>43</v>
      </c>
    </row>
    <row r="26" spans="1:7">
      <c r="A26" t="s">
        <v>3062</v>
      </c>
      <c r="B26" s="158">
        <v>46260</v>
      </c>
      <c r="C26" t="s">
        <v>3482</v>
      </c>
      <c r="D26" t="s">
        <v>2878</v>
      </c>
      <c r="E26" t="s">
        <v>2867</v>
      </c>
      <c r="F26" t="s">
        <v>43</v>
      </c>
      <c r="G26" t="s">
        <v>43</v>
      </c>
    </row>
    <row r="27" spans="1:7">
      <c r="A27" t="s">
        <v>3062</v>
      </c>
      <c r="B27" s="158">
        <v>46260</v>
      </c>
      <c r="C27" t="s">
        <v>3491</v>
      </c>
      <c r="D27" t="s">
        <v>2878</v>
      </c>
      <c r="E27" t="s">
        <v>2867</v>
      </c>
      <c r="F27" t="s">
        <v>43</v>
      </c>
      <c r="G27" t="s">
        <v>43</v>
      </c>
    </row>
    <row r="28" spans="1:7">
      <c r="A28" t="s">
        <v>3062</v>
      </c>
      <c r="B28" s="158">
        <v>46260</v>
      </c>
      <c r="C28" t="s">
        <v>3489</v>
      </c>
      <c r="D28" t="s">
        <v>2878</v>
      </c>
      <c r="E28" t="s">
        <v>2867</v>
      </c>
      <c r="F28" t="s">
        <v>43</v>
      </c>
      <c r="G28" t="s">
        <v>43</v>
      </c>
    </row>
    <row r="29" spans="1:7">
      <c r="A29" t="s">
        <v>3062</v>
      </c>
      <c r="B29" s="158">
        <v>46261</v>
      </c>
      <c r="C29" t="s">
        <v>3712</v>
      </c>
      <c r="D29" t="s">
        <v>2878</v>
      </c>
      <c r="E29" t="s">
        <v>2867</v>
      </c>
      <c r="F29" t="s">
        <v>43</v>
      </c>
      <c r="G29" t="s">
        <v>43</v>
      </c>
    </row>
    <row r="30" spans="1:7">
      <c r="A30" t="s">
        <v>3062</v>
      </c>
      <c r="B30" s="158">
        <v>46261</v>
      </c>
      <c r="C30" t="s">
        <v>3716</v>
      </c>
      <c r="D30" t="s">
        <v>2878</v>
      </c>
      <c r="E30" t="s">
        <v>2867</v>
      </c>
      <c r="F30" t="s">
        <v>43</v>
      </c>
      <c r="G30" t="s">
        <v>43</v>
      </c>
    </row>
    <row r="31" spans="1:7">
      <c r="A31" t="s">
        <v>3062</v>
      </c>
      <c r="B31" s="158">
        <v>46261</v>
      </c>
      <c r="C31" t="s">
        <v>3714</v>
      </c>
      <c r="D31" t="s">
        <v>2878</v>
      </c>
      <c r="E31" t="s">
        <v>2867</v>
      </c>
      <c r="F31" t="s">
        <v>43</v>
      </c>
      <c r="G31" t="s">
        <v>43</v>
      </c>
    </row>
    <row r="32" spans="1:7">
      <c r="A32" t="s">
        <v>3062</v>
      </c>
      <c r="B32" s="158">
        <v>46261</v>
      </c>
      <c r="C32" t="s">
        <v>3711</v>
      </c>
      <c r="D32" t="s">
        <v>2878</v>
      </c>
      <c r="E32" t="s">
        <v>2867</v>
      </c>
      <c r="F32" t="s">
        <v>43</v>
      </c>
      <c r="G32" t="s">
        <v>43</v>
      </c>
    </row>
    <row r="33" spans="1:7">
      <c r="A33" t="s">
        <v>3062</v>
      </c>
      <c r="B33" s="158">
        <v>46261</v>
      </c>
      <c r="C33" t="s">
        <v>3710</v>
      </c>
      <c r="D33" t="s">
        <v>2878</v>
      </c>
      <c r="E33" t="s">
        <v>2867</v>
      </c>
      <c r="F33" t="s">
        <v>43</v>
      </c>
      <c r="G33" t="s">
        <v>43</v>
      </c>
    </row>
    <row r="34" spans="1:7">
      <c r="A34" t="s">
        <v>3062</v>
      </c>
      <c r="B34" s="158">
        <v>46261</v>
      </c>
      <c r="C34" t="s">
        <v>3718</v>
      </c>
      <c r="D34" t="s">
        <v>2878</v>
      </c>
      <c r="E34" t="s">
        <v>2867</v>
      </c>
      <c r="F34" t="s">
        <v>43</v>
      </c>
      <c r="G34" t="s">
        <v>43</v>
      </c>
    </row>
    <row r="35" spans="1:7">
      <c r="A35" t="s">
        <v>3062</v>
      </c>
      <c r="B35" s="158">
        <v>46261</v>
      </c>
      <c r="C35" t="s">
        <v>3715</v>
      </c>
      <c r="D35" t="s">
        <v>2878</v>
      </c>
      <c r="E35" t="s">
        <v>2867</v>
      </c>
      <c r="F35" t="s">
        <v>43</v>
      </c>
      <c r="G35" t="s">
        <v>43</v>
      </c>
    </row>
    <row r="36" spans="1:7">
      <c r="A36" t="s">
        <v>3062</v>
      </c>
      <c r="B36" s="158">
        <v>46261</v>
      </c>
      <c r="C36" t="s">
        <v>3709</v>
      </c>
      <c r="D36" t="s">
        <v>2878</v>
      </c>
      <c r="E36" t="s">
        <v>2867</v>
      </c>
      <c r="F36" t="s">
        <v>43</v>
      </c>
      <c r="G36" t="s">
        <v>43</v>
      </c>
    </row>
    <row r="37" spans="1:7">
      <c r="A37" t="s">
        <v>3062</v>
      </c>
      <c r="B37" s="158">
        <v>46261</v>
      </c>
      <c r="C37" t="s">
        <v>3713</v>
      </c>
      <c r="D37" t="s">
        <v>2878</v>
      </c>
      <c r="E37" t="s">
        <v>2867</v>
      </c>
      <c r="F37" t="s">
        <v>43</v>
      </c>
      <c r="G37" t="s">
        <v>43</v>
      </c>
    </row>
    <row r="38" spans="1:7">
      <c r="A38" t="s">
        <v>3062</v>
      </c>
      <c r="B38" s="158">
        <v>46261</v>
      </c>
      <c r="C38" t="s">
        <v>3717</v>
      </c>
      <c r="D38" t="s">
        <v>2878</v>
      </c>
      <c r="E38" t="s">
        <v>2867</v>
      </c>
      <c r="F38" t="s">
        <v>43</v>
      </c>
      <c r="G38" t="s">
        <v>43</v>
      </c>
    </row>
    <row r="39" spans="1:7">
      <c r="A39" t="s">
        <v>3062</v>
      </c>
      <c r="B39" s="158">
        <v>46262</v>
      </c>
      <c r="C39" t="s">
        <v>3965</v>
      </c>
      <c r="D39" t="s">
        <v>2878</v>
      </c>
      <c r="E39" t="s">
        <v>2867</v>
      </c>
      <c r="F39" t="s">
        <v>43</v>
      </c>
      <c r="G39" t="s">
        <v>43</v>
      </c>
    </row>
    <row r="40" spans="1:7">
      <c r="A40" t="s">
        <v>3062</v>
      </c>
      <c r="B40" s="158">
        <v>46262</v>
      </c>
      <c r="C40" t="s">
        <v>3966</v>
      </c>
      <c r="D40" t="s">
        <v>2878</v>
      </c>
      <c r="E40" t="s">
        <v>2867</v>
      </c>
      <c r="F40" t="s">
        <v>43</v>
      </c>
      <c r="G40" t="s">
        <v>43</v>
      </c>
    </row>
    <row r="41" spans="1:7">
      <c r="A41" t="s">
        <v>3062</v>
      </c>
      <c r="B41" s="158">
        <v>46262</v>
      </c>
      <c r="C41" t="s">
        <v>3964</v>
      </c>
      <c r="D41" t="s">
        <v>2878</v>
      </c>
      <c r="E41" t="s">
        <v>2867</v>
      </c>
      <c r="F41" t="s">
        <v>43</v>
      </c>
      <c r="G41" t="s">
        <v>43</v>
      </c>
    </row>
    <row r="42" spans="1:7">
      <c r="A42" t="s">
        <v>3062</v>
      </c>
      <c r="B42" s="158">
        <v>46262</v>
      </c>
      <c r="C42" t="s">
        <v>3968</v>
      </c>
      <c r="D42" t="s">
        <v>2878</v>
      </c>
      <c r="E42" t="s">
        <v>2867</v>
      </c>
      <c r="F42" t="s">
        <v>43</v>
      </c>
      <c r="G42" t="s">
        <v>43</v>
      </c>
    </row>
    <row r="43" spans="1:7">
      <c r="A43" t="s">
        <v>3062</v>
      </c>
      <c r="B43" s="158">
        <v>46262</v>
      </c>
      <c r="C43" t="s">
        <v>3967</v>
      </c>
      <c r="D43" t="s">
        <v>2878</v>
      </c>
      <c r="E43" t="s">
        <v>2867</v>
      </c>
      <c r="F43" t="s">
        <v>43</v>
      </c>
      <c r="G43" t="s">
        <v>43</v>
      </c>
    </row>
    <row r="44" spans="1:7">
      <c r="A44" t="s">
        <v>3062</v>
      </c>
      <c r="B44" s="158">
        <v>46265</v>
      </c>
      <c r="C44" t="s">
        <v>3712</v>
      </c>
      <c r="D44" t="s">
        <v>2878</v>
      </c>
      <c r="E44" t="s">
        <v>2867</v>
      </c>
      <c r="F44" t="s">
        <v>43</v>
      </c>
      <c r="G44" t="s">
        <v>43</v>
      </c>
    </row>
    <row r="45" spans="1:7">
      <c r="A45" t="s">
        <v>3062</v>
      </c>
      <c r="B45" s="158">
        <v>46265</v>
      </c>
      <c r="C45" t="s">
        <v>4126</v>
      </c>
      <c r="D45" t="s">
        <v>2878</v>
      </c>
      <c r="E45" t="s">
        <v>2867</v>
      </c>
      <c r="F45" t="s">
        <v>43</v>
      </c>
      <c r="G45" t="s">
        <v>43</v>
      </c>
    </row>
    <row r="46" spans="1:7">
      <c r="A46" t="s">
        <v>3062</v>
      </c>
      <c r="B46" s="158">
        <v>46265</v>
      </c>
      <c r="C46" t="s">
        <v>4124</v>
      </c>
      <c r="D46" t="s">
        <v>2878</v>
      </c>
      <c r="E46" t="s">
        <v>2867</v>
      </c>
      <c r="F46" t="s">
        <v>43</v>
      </c>
      <c r="G46" t="s">
        <v>43</v>
      </c>
    </row>
    <row r="47" spans="1:7">
      <c r="A47" t="s">
        <v>3062</v>
      </c>
      <c r="B47" s="158">
        <v>46265</v>
      </c>
      <c r="C47" t="s">
        <v>4125</v>
      </c>
      <c r="D47" t="s">
        <v>2878</v>
      </c>
      <c r="E47" t="s">
        <v>2867</v>
      </c>
      <c r="F47" t="s">
        <v>43</v>
      </c>
      <c r="G47" t="s">
        <v>43</v>
      </c>
    </row>
    <row r="48" spans="1:7">
      <c r="A48" t="s">
        <v>3062</v>
      </c>
      <c r="B48" s="158">
        <v>46265</v>
      </c>
      <c r="C48" t="s">
        <v>4127</v>
      </c>
      <c r="D48" t="s">
        <v>2878</v>
      </c>
      <c r="E48" t="s">
        <v>2867</v>
      </c>
      <c r="F48" t="s">
        <v>43</v>
      </c>
      <c r="G48" t="s">
        <v>43</v>
      </c>
    </row>
    <row r="49" spans="1:7">
      <c r="A49" t="s">
        <v>3062</v>
      </c>
      <c r="B49" s="158">
        <v>46266</v>
      </c>
      <c r="C49" t="s">
        <v>4292</v>
      </c>
      <c r="D49" t="s">
        <v>2878</v>
      </c>
      <c r="E49" t="s">
        <v>2867</v>
      </c>
      <c r="F49" t="s">
        <v>43</v>
      </c>
      <c r="G49" t="s">
        <v>43</v>
      </c>
    </row>
    <row r="50" spans="1:7">
      <c r="A50" t="s">
        <v>3062</v>
      </c>
      <c r="B50" s="158">
        <v>46266</v>
      </c>
      <c r="C50" t="s">
        <v>4285</v>
      </c>
      <c r="D50" t="s">
        <v>2878</v>
      </c>
      <c r="E50" t="s">
        <v>2867</v>
      </c>
      <c r="F50" t="s">
        <v>43</v>
      </c>
      <c r="G50" t="s">
        <v>43</v>
      </c>
    </row>
    <row r="51" spans="1:7">
      <c r="A51" t="s">
        <v>3062</v>
      </c>
      <c r="B51" s="158">
        <v>46266</v>
      </c>
      <c r="C51" t="s">
        <v>4284</v>
      </c>
      <c r="D51" t="s">
        <v>2878</v>
      </c>
      <c r="E51" t="s">
        <v>2867</v>
      </c>
      <c r="F51" t="s">
        <v>43</v>
      </c>
      <c r="G51" t="s">
        <v>43</v>
      </c>
    </row>
    <row r="52" spans="1:7">
      <c r="A52" t="s">
        <v>3062</v>
      </c>
      <c r="B52" s="158">
        <v>46266</v>
      </c>
      <c r="C52" t="s">
        <v>4291</v>
      </c>
      <c r="D52" t="s">
        <v>2878</v>
      </c>
      <c r="E52" t="s">
        <v>2867</v>
      </c>
      <c r="F52" t="s">
        <v>43</v>
      </c>
      <c r="G52" t="s">
        <v>43</v>
      </c>
    </row>
    <row r="53" spans="1:7">
      <c r="A53" t="s">
        <v>3062</v>
      </c>
      <c r="B53" s="158">
        <v>46266</v>
      </c>
      <c r="C53" t="s">
        <v>4282</v>
      </c>
      <c r="D53" t="s">
        <v>2878</v>
      </c>
      <c r="E53" t="s">
        <v>2867</v>
      </c>
      <c r="F53" t="s">
        <v>43</v>
      </c>
      <c r="G53" t="s">
        <v>43</v>
      </c>
    </row>
    <row r="54" spans="1:7">
      <c r="A54" t="s">
        <v>3062</v>
      </c>
      <c r="B54" s="158">
        <v>46266</v>
      </c>
      <c r="C54" t="s">
        <v>4281</v>
      </c>
      <c r="D54" t="s">
        <v>2878</v>
      </c>
      <c r="E54" t="s">
        <v>2867</v>
      </c>
      <c r="F54" t="s">
        <v>43</v>
      </c>
      <c r="G54" t="s">
        <v>43</v>
      </c>
    </row>
    <row r="55" spans="1:7">
      <c r="A55" t="s">
        <v>3062</v>
      </c>
      <c r="B55" s="158">
        <v>46266</v>
      </c>
      <c r="C55" t="s">
        <v>4288</v>
      </c>
      <c r="D55" t="s">
        <v>2878</v>
      </c>
      <c r="E55" t="s">
        <v>2867</v>
      </c>
      <c r="F55" t="s">
        <v>43</v>
      </c>
      <c r="G55" t="s">
        <v>43</v>
      </c>
    </row>
    <row r="56" spans="1:7">
      <c r="A56" t="s">
        <v>3062</v>
      </c>
      <c r="B56" s="158">
        <v>46266</v>
      </c>
      <c r="C56" t="s">
        <v>4286</v>
      </c>
      <c r="D56" t="s">
        <v>2878</v>
      </c>
      <c r="E56" t="s">
        <v>2867</v>
      </c>
      <c r="F56" t="s">
        <v>43</v>
      </c>
      <c r="G56" t="s">
        <v>43</v>
      </c>
    </row>
    <row r="57" spans="1:7">
      <c r="A57" t="s">
        <v>3062</v>
      </c>
      <c r="B57" s="158">
        <v>46266</v>
      </c>
      <c r="C57" t="s">
        <v>4287</v>
      </c>
      <c r="D57" t="s">
        <v>2878</v>
      </c>
      <c r="E57" t="s">
        <v>2867</v>
      </c>
      <c r="F57" t="s">
        <v>43</v>
      </c>
      <c r="G57" t="s">
        <v>43</v>
      </c>
    </row>
    <row r="58" spans="1:7">
      <c r="A58" t="s">
        <v>3062</v>
      </c>
      <c r="B58" s="158">
        <v>46266</v>
      </c>
      <c r="C58" t="s">
        <v>4289</v>
      </c>
      <c r="D58" t="s">
        <v>2878</v>
      </c>
      <c r="E58" t="s">
        <v>2867</v>
      </c>
      <c r="F58" t="s">
        <v>43</v>
      </c>
      <c r="G58" t="s">
        <v>43</v>
      </c>
    </row>
    <row r="59" spans="1:7">
      <c r="A59" t="s">
        <v>3062</v>
      </c>
      <c r="B59" s="158">
        <v>46266</v>
      </c>
      <c r="C59" t="s">
        <v>4283</v>
      </c>
      <c r="D59" t="s">
        <v>2878</v>
      </c>
      <c r="E59" t="s">
        <v>2867</v>
      </c>
      <c r="F59" t="s">
        <v>43</v>
      </c>
      <c r="G59" t="s">
        <v>43</v>
      </c>
    </row>
    <row r="60" spans="1:7">
      <c r="A60" t="s">
        <v>3062</v>
      </c>
      <c r="B60" s="158">
        <v>46266</v>
      </c>
      <c r="C60" t="s">
        <v>4290</v>
      </c>
      <c r="D60" t="s">
        <v>2878</v>
      </c>
      <c r="E60" t="s">
        <v>2867</v>
      </c>
      <c r="F60" t="s">
        <v>43</v>
      </c>
      <c r="G60" t="s">
        <v>43</v>
      </c>
    </row>
    <row r="61" spans="1:7">
      <c r="A61" t="s">
        <v>3062</v>
      </c>
      <c r="B61" s="158">
        <v>46266</v>
      </c>
      <c r="C61" t="s">
        <v>3203</v>
      </c>
      <c r="D61" t="s">
        <v>2878</v>
      </c>
      <c r="E61" t="s">
        <v>2867</v>
      </c>
      <c r="F61" t="s">
        <v>43</v>
      </c>
      <c r="G61" t="s">
        <v>43</v>
      </c>
    </row>
    <row r="62" spans="1:7">
      <c r="A62" t="s">
        <v>3062</v>
      </c>
      <c r="B62" s="158">
        <v>46266</v>
      </c>
      <c r="C62" t="s">
        <v>4293</v>
      </c>
      <c r="D62" t="s">
        <v>2878</v>
      </c>
      <c r="E62" t="s">
        <v>2867</v>
      </c>
      <c r="F62" t="s">
        <v>43</v>
      </c>
      <c r="G62" t="s">
        <v>43</v>
      </c>
    </row>
    <row r="63" spans="1:7">
      <c r="A63" t="s">
        <v>3062</v>
      </c>
      <c r="B63" s="158">
        <v>46266</v>
      </c>
      <c r="C63" t="s">
        <v>4280</v>
      </c>
      <c r="D63" t="s">
        <v>2878</v>
      </c>
      <c r="E63" t="s">
        <v>2867</v>
      </c>
      <c r="F63" t="s">
        <v>43</v>
      </c>
      <c r="G63" t="s">
        <v>43</v>
      </c>
    </row>
    <row r="64" spans="1:7">
      <c r="A64" t="s">
        <v>3062</v>
      </c>
      <c r="B64" s="158">
        <v>46267</v>
      </c>
      <c r="C64" t="s">
        <v>4478</v>
      </c>
      <c r="D64" t="s">
        <v>2878</v>
      </c>
      <c r="E64" t="s">
        <v>2867</v>
      </c>
      <c r="F64" t="s">
        <v>43</v>
      </c>
      <c r="G64" t="s">
        <v>43</v>
      </c>
    </row>
    <row r="65" spans="1:7">
      <c r="A65" t="s">
        <v>3062</v>
      </c>
      <c r="B65" s="158">
        <v>46267</v>
      </c>
      <c r="C65" t="s">
        <v>4126</v>
      </c>
      <c r="D65" t="s">
        <v>2878</v>
      </c>
      <c r="E65" t="s">
        <v>2867</v>
      </c>
      <c r="F65" t="s">
        <v>43</v>
      </c>
      <c r="G65" t="s">
        <v>43</v>
      </c>
    </row>
    <row r="66" spans="1:7">
      <c r="A66" t="s">
        <v>3062</v>
      </c>
      <c r="B66" s="158">
        <v>46267</v>
      </c>
      <c r="C66" t="s">
        <v>4481</v>
      </c>
      <c r="D66" t="s">
        <v>2878</v>
      </c>
      <c r="E66" t="s">
        <v>2867</v>
      </c>
      <c r="F66" t="s">
        <v>43</v>
      </c>
      <c r="G66" t="s">
        <v>43</v>
      </c>
    </row>
    <row r="67" spans="1:7">
      <c r="A67" t="s">
        <v>3062</v>
      </c>
      <c r="B67" s="158">
        <v>46267</v>
      </c>
      <c r="C67" t="s">
        <v>4480</v>
      </c>
      <c r="D67" t="s">
        <v>2878</v>
      </c>
      <c r="E67" t="s">
        <v>2867</v>
      </c>
      <c r="F67" t="s">
        <v>43</v>
      </c>
      <c r="G67" t="s">
        <v>43</v>
      </c>
    </row>
    <row r="68" spans="1:7">
      <c r="A68" t="s">
        <v>3062</v>
      </c>
      <c r="B68" s="158">
        <v>46267</v>
      </c>
      <c r="C68" t="s">
        <v>4479</v>
      </c>
      <c r="D68" t="s">
        <v>2878</v>
      </c>
      <c r="E68" t="s">
        <v>2867</v>
      </c>
      <c r="F68" t="s">
        <v>43</v>
      </c>
      <c r="G68" t="s">
        <v>43</v>
      </c>
    </row>
    <row r="69" spans="1:7">
      <c r="A69" t="s">
        <v>3062</v>
      </c>
      <c r="B69" s="158">
        <v>46267</v>
      </c>
      <c r="C69" t="s">
        <v>4482</v>
      </c>
      <c r="D69" t="s">
        <v>2878</v>
      </c>
      <c r="E69" t="s">
        <v>2867</v>
      </c>
      <c r="F69" t="s">
        <v>43</v>
      </c>
      <c r="G69" t="s">
        <v>43</v>
      </c>
    </row>
    <row r="70" spans="1:7">
      <c r="A70" t="s">
        <v>3062</v>
      </c>
      <c r="B70" s="158">
        <v>46268</v>
      </c>
      <c r="C70" t="s">
        <v>4556</v>
      </c>
      <c r="D70" t="s">
        <v>2878</v>
      </c>
      <c r="E70" t="s">
        <v>2867</v>
      </c>
      <c r="F70" t="s">
        <v>43</v>
      </c>
      <c r="G70" t="s">
        <v>43</v>
      </c>
    </row>
    <row r="71" spans="1:7">
      <c r="A71" t="s">
        <v>3062</v>
      </c>
      <c r="B71" s="158">
        <v>46268</v>
      </c>
      <c r="C71" t="s">
        <v>4551</v>
      </c>
      <c r="D71" t="s">
        <v>2878</v>
      </c>
      <c r="E71" t="s">
        <v>2867</v>
      </c>
      <c r="F71" t="s">
        <v>43</v>
      </c>
      <c r="G71" t="s">
        <v>43</v>
      </c>
    </row>
    <row r="72" spans="1:7">
      <c r="A72" t="s">
        <v>3062</v>
      </c>
      <c r="B72" s="158">
        <v>46268</v>
      </c>
      <c r="C72" t="s">
        <v>4552</v>
      </c>
      <c r="D72" t="s">
        <v>2878</v>
      </c>
      <c r="E72" t="s">
        <v>2867</v>
      </c>
      <c r="F72" t="s">
        <v>43</v>
      </c>
      <c r="G72" t="s">
        <v>43</v>
      </c>
    </row>
    <row r="73" spans="1:7">
      <c r="A73" t="s">
        <v>3062</v>
      </c>
      <c r="B73" s="158">
        <v>46268</v>
      </c>
      <c r="C73" t="s">
        <v>4554</v>
      </c>
      <c r="D73" t="s">
        <v>2878</v>
      </c>
      <c r="E73" t="s">
        <v>2867</v>
      </c>
      <c r="F73" t="s">
        <v>43</v>
      </c>
      <c r="G73" t="s">
        <v>43</v>
      </c>
    </row>
    <row r="74" spans="1:7">
      <c r="A74" t="s">
        <v>3062</v>
      </c>
      <c r="B74" s="158">
        <v>46268</v>
      </c>
      <c r="C74" t="s">
        <v>4549</v>
      </c>
      <c r="D74" t="s">
        <v>2878</v>
      </c>
      <c r="E74" t="s">
        <v>2867</v>
      </c>
      <c r="F74" t="s">
        <v>43</v>
      </c>
      <c r="G74" t="s">
        <v>43</v>
      </c>
    </row>
    <row r="75" spans="1:7">
      <c r="A75" t="s">
        <v>3062</v>
      </c>
      <c r="B75" s="158">
        <v>46268</v>
      </c>
      <c r="C75" t="s">
        <v>4550</v>
      </c>
      <c r="D75" t="s">
        <v>2878</v>
      </c>
      <c r="E75" t="s">
        <v>2867</v>
      </c>
      <c r="F75" t="s">
        <v>43</v>
      </c>
      <c r="G75" t="s">
        <v>43</v>
      </c>
    </row>
    <row r="76" spans="1:7">
      <c r="A76" t="s">
        <v>3062</v>
      </c>
      <c r="B76" s="158">
        <v>46268</v>
      </c>
      <c r="C76" t="s">
        <v>4548</v>
      </c>
      <c r="D76" t="s">
        <v>2878</v>
      </c>
      <c r="E76" t="s">
        <v>2867</v>
      </c>
      <c r="F76" t="s">
        <v>43</v>
      </c>
      <c r="G76" t="s">
        <v>43</v>
      </c>
    </row>
    <row r="77" spans="1:7">
      <c r="A77" t="s">
        <v>3062</v>
      </c>
      <c r="B77" s="158">
        <v>46268</v>
      </c>
      <c r="C77" t="s">
        <v>4547</v>
      </c>
      <c r="D77" t="s">
        <v>2878</v>
      </c>
      <c r="E77" t="s">
        <v>2867</v>
      </c>
      <c r="F77" t="s">
        <v>43</v>
      </c>
      <c r="G77" t="s">
        <v>43</v>
      </c>
    </row>
    <row r="78" spans="1:7">
      <c r="A78" t="s">
        <v>3062</v>
      </c>
      <c r="B78" s="158">
        <v>46268</v>
      </c>
      <c r="C78" t="s">
        <v>4553</v>
      </c>
      <c r="D78" t="s">
        <v>2878</v>
      </c>
      <c r="E78" t="s">
        <v>2867</v>
      </c>
      <c r="F78" t="s">
        <v>43</v>
      </c>
      <c r="G78" t="s">
        <v>43</v>
      </c>
    </row>
    <row r="79" spans="1:7">
      <c r="A79" t="s">
        <v>3062</v>
      </c>
      <c r="B79" s="158">
        <v>46268</v>
      </c>
      <c r="C79" t="s">
        <v>4555</v>
      </c>
      <c r="D79" t="s">
        <v>2878</v>
      </c>
      <c r="E79" t="s">
        <v>2867</v>
      </c>
      <c r="F79" t="s">
        <v>43</v>
      </c>
      <c r="G79" t="s">
        <v>43</v>
      </c>
    </row>
    <row r="80" spans="1:7">
      <c r="A80" t="s">
        <v>3062</v>
      </c>
      <c r="B80" s="158">
        <v>46269</v>
      </c>
      <c r="C80" t="s">
        <v>4842</v>
      </c>
      <c r="D80" t="s">
        <v>2878</v>
      </c>
      <c r="E80" t="s">
        <v>2867</v>
      </c>
      <c r="F80" t="s">
        <v>43</v>
      </c>
      <c r="G80" t="s">
        <v>43</v>
      </c>
    </row>
    <row r="81" spans="1:7">
      <c r="A81" t="s">
        <v>3062</v>
      </c>
      <c r="B81" s="158">
        <v>46269</v>
      </c>
      <c r="C81" t="s">
        <v>4847</v>
      </c>
      <c r="D81" t="s">
        <v>2878</v>
      </c>
      <c r="E81" t="s">
        <v>2867</v>
      </c>
      <c r="F81" t="s">
        <v>43</v>
      </c>
      <c r="G81" t="s">
        <v>43</v>
      </c>
    </row>
    <row r="82" spans="1:7">
      <c r="A82" t="s">
        <v>3062</v>
      </c>
      <c r="B82" s="158">
        <v>46269</v>
      </c>
      <c r="C82" t="s">
        <v>4846</v>
      </c>
      <c r="D82" t="s">
        <v>2878</v>
      </c>
      <c r="E82" t="s">
        <v>2867</v>
      </c>
      <c r="F82" t="s">
        <v>43</v>
      </c>
      <c r="G82" t="s">
        <v>43</v>
      </c>
    </row>
    <row r="83" spans="1:7">
      <c r="A83" t="s">
        <v>3062</v>
      </c>
      <c r="B83" s="158">
        <v>46269</v>
      </c>
      <c r="C83" t="s">
        <v>4844</v>
      </c>
      <c r="D83" t="s">
        <v>2878</v>
      </c>
      <c r="E83" t="s">
        <v>2867</v>
      </c>
      <c r="F83" t="s">
        <v>43</v>
      </c>
      <c r="G83" t="s">
        <v>43</v>
      </c>
    </row>
    <row r="84" spans="1:7">
      <c r="A84" t="s">
        <v>3062</v>
      </c>
      <c r="B84" s="158">
        <v>46269</v>
      </c>
      <c r="C84" t="s">
        <v>4845</v>
      </c>
      <c r="D84" t="s">
        <v>2878</v>
      </c>
      <c r="E84" t="s">
        <v>2867</v>
      </c>
      <c r="F84" t="s">
        <v>43</v>
      </c>
      <c r="G84" t="s">
        <v>43</v>
      </c>
    </row>
    <row r="85" spans="1:7">
      <c r="A85" t="s">
        <v>3062</v>
      </c>
      <c r="B85" s="158">
        <v>46269</v>
      </c>
      <c r="C85" t="s">
        <v>4843</v>
      </c>
      <c r="D85" t="s">
        <v>2878</v>
      </c>
      <c r="E85" t="s">
        <v>2867</v>
      </c>
      <c r="F85" t="s">
        <v>43</v>
      </c>
      <c r="G85" t="s">
        <v>43</v>
      </c>
    </row>
    <row r="86" spans="1:7">
      <c r="A86" t="s">
        <v>3062</v>
      </c>
      <c r="B86" s="158">
        <v>46269</v>
      </c>
      <c r="C86" t="s">
        <v>4837</v>
      </c>
      <c r="D86" t="s">
        <v>2878</v>
      </c>
      <c r="E86" t="s">
        <v>2867</v>
      </c>
      <c r="F86" t="s">
        <v>43</v>
      </c>
      <c r="G86" t="s">
        <v>43</v>
      </c>
    </row>
    <row r="87" spans="1:7">
      <c r="A87" t="s">
        <v>3062</v>
      </c>
      <c r="B87" s="158">
        <v>46269</v>
      </c>
      <c r="C87" t="s">
        <v>4841</v>
      </c>
      <c r="D87" t="s">
        <v>2878</v>
      </c>
      <c r="E87" t="s">
        <v>2867</v>
      </c>
      <c r="F87" t="s">
        <v>43</v>
      </c>
      <c r="G87" t="s">
        <v>43</v>
      </c>
    </row>
    <row r="88" spans="1:7">
      <c r="A88" t="s">
        <v>3062</v>
      </c>
      <c r="B88" s="158">
        <v>46269</v>
      </c>
      <c r="C88" t="s">
        <v>4840</v>
      </c>
      <c r="D88" t="s">
        <v>2878</v>
      </c>
      <c r="E88" t="s">
        <v>2867</v>
      </c>
      <c r="F88" t="s">
        <v>43</v>
      </c>
      <c r="G88" t="s">
        <v>43</v>
      </c>
    </row>
    <row r="89" spans="1:7">
      <c r="A89" t="s">
        <v>3062</v>
      </c>
      <c r="B89" s="158">
        <v>46269</v>
      </c>
      <c r="C89" t="s">
        <v>4839</v>
      </c>
      <c r="D89" t="s">
        <v>2878</v>
      </c>
      <c r="E89" t="s">
        <v>2867</v>
      </c>
      <c r="F89" t="s">
        <v>43</v>
      </c>
      <c r="G89" t="s">
        <v>43</v>
      </c>
    </row>
    <row r="90" spans="1:7">
      <c r="A90" t="s">
        <v>3062</v>
      </c>
      <c r="B90" s="158">
        <v>46269</v>
      </c>
      <c r="C90" t="s">
        <v>4838</v>
      </c>
      <c r="D90" t="s">
        <v>2878</v>
      </c>
      <c r="E90" t="s">
        <v>2867</v>
      </c>
      <c r="F90" t="s">
        <v>43</v>
      </c>
      <c r="G90" t="s">
        <v>43</v>
      </c>
    </row>
    <row r="91" spans="1:7">
      <c r="A91" t="s">
        <v>3062</v>
      </c>
      <c r="B91" s="158">
        <v>46273</v>
      </c>
      <c r="C91" t="s">
        <v>5095</v>
      </c>
      <c r="D91" t="s">
        <v>2878</v>
      </c>
      <c r="E91" t="s">
        <v>2867</v>
      </c>
      <c r="F91" t="s">
        <v>43</v>
      </c>
      <c r="G91" t="s">
        <v>43</v>
      </c>
    </row>
    <row r="92" spans="1:7">
      <c r="A92" t="s">
        <v>3062</v>
      </c>
      <c r="B92" s="158">
        <v>46273</v>
      </c>
      <c r="C92" t="s">
        <v>5093</v>
      </c>
      <c r="D92" t="s">
        <v>2878</v>
      </c>
      <c r="E92" t="s">
        <v>2867</v>
      </c>
      <c r="F92" t="s">
        <v>43</v>
      </c>
      <c r="G92" t="s">
        <v>43</v>
      </c>
    </row>
    <row r="93" spans="1:7">
      <c r="A93" t="s">
        <v>3062</v>
      </c>
      <c r="B93" s="158">
        <v>46273</v>
      </c>
      <c r="C93" t="s">
        <v>5098</v>
      </c>
      <c r="D93" t="s">
        <v>2878</v>
      </c>
      <c r="E93" t="s">
        <v>2867</v>
      </c>
      <c r="F93" t="s">
        <v>43</v>
      </c>
      <c r="G93" t="s">
        <v>43</v>
      </c>
    </row>
    <row r="94" spans="1:7">
      <c r="A94" t="s">
        <v>3062</v>
      </c>
      <c r="B94" s="158">
        <v>46273</v>
      </c>
      <c r="C94" t="s">
        <v>5097</v>
      </c>
      <c r="D94" t="s">
        <v>2878</v>
      </c>
      <c r="E94" t="s">
        <v>2867</v>
      </c>
      <c r="F94" t="s">
        <v>43</v>
      </c>
      <c r="G94" t="s">
        <v>43</v>
      </c>
    </row>
    <row r="95" spans="1:7">
      <c r="A95" t="s">
        <v>3062</v>
      </c>
      <c r="B95" s="158">
        <v>46273</v>
      </c>
      <c r="C95" t="s">
        <v>5092</v>
      </c>
      <c r="D95" t="s">
        <v>2878</v>
      </c>
      <c r="E95" t="s">
        <v>2867</v>
      </c>
      <c r="F95" t="s">
        <v>43</v>
      </c>
      <c r="G95" t="s">
        <v>43</v>
      </c>
    </row>
    <row r="96" spans="1:7">
      <c r="A96" t="s">
        <v>3062</v>
      </c>
      <c r="B96" s="158">
        <v>46273</v>
      </c>
      <c r="C96" t="s">
        <v>5096</v>
      </c>
      <c r="D96" t="s">
        <v>2878</v>
      </c>
      <c r="E96" t="s">
        <v>2867</v>
      </c>
      <c r="F96" t="s">
        <v>43</v>
      </c>
      <c r="G96" t="s">
        <v>43</v>
      </c>
    </row>
    <row r="97" spans="1:7">
      <c r="A97" t="s">
        <v>3062</v>
      </c>
      <c r="B97" s="158">
        <v>46273</v>
      </c>
      <c r="C97" t="s">
        <v>5094</v>
      </c>
      <c r="D97" t="s">
        <v>2878</v>
      </c>
      <c r="E97" t="s">
        <v>2867</v>
      </c>
      <c r="F97" t="s">
        <v>43</v>
      </c>
      <c r="G97" t="s">
        <v>43</v>
      </c>
    </row>
    <row r="98" spans="1:7">
      <c r="A98" t="s">
        <v>3062</v>
      </c>
      <c r="B98" s="158">
        <v>46274</v>
      </c>
      <c r="C98" t="s">
        <v>5264</v>
      </c>
      <c r="D98" t="s">
        <v>2878</v>
      </c>
      <c r="E98" t="s">
        <v>2867</v>
      </c>
      <c r="F98" t="s">
        <v>43</v>
      </c>
      <c r="G98" t="s">
        <v>43</v>
      </c>
    </row>
    <row r="99" spans="1:7">
      <c r="A99" t="s">
        <v>3062</v>
      </c>
      <c r="B99" s="158">
        <v>46274</v>
      </c>
      <c r="C99" t="s">
        <v>5261</v>
      </c>
      <c r="D99" t="s">
        <v>2878</v>
      </c>
      <c r="E99" t="s">
        <v>2867</v>
      </c>
      <c r="F99" t="s">
        <v>43</v>
      </c>
      <c r="G99" t="s">
        <v>43</v>
      </c>
    </row>
    <row r="100" spans="1:7">
      <c r="A100" t="s">
        <v>3062</v>
      </c>
      <c r="B100" s="158">
        <v>46274</v>
      </c>
      <c r="C100" t="s">
        <v>5262</v>
      </c>
      <c r="D100" t="s">
        <v>2878</v>
      </c>
      <c r="E100" t="s">
        <v>2867</v>
      </c>
      <c r="F100" t="s">
        <v>43</v>
      </c>
      <c r="G100" t="s">
        <v>43</v>
      </c>
    </row>
    <row r="101" spans="1:7">
      <c r="A101" t="s">
        <v>3062</v>
      </c>
      <c r="B101" s="158">
        <v>46274</v>
      </c>
      <c r="C101" t="s">
        <v>5267</v>
      </c>
      <c r="D101" t="s">
        <v>2878</v>
      </c>
      <c r="E101" t="s">
        <v>2867</v>
      </c>
      <c r="F101" t="s">
        <v>43</v>
      </c>
      <c r="G101" t="s">
        <v>43</v>
      </c>
    </row>
    <row r="102" spans="1:7">
      <c r="A102" t="s">
        <v>3062</v>
      </c>
      <c r="B102" s="158">
        <v>46274</v>
      </c>
      <c r="C102" t="s">
        <v>5263</v>
      </c>
      <c r="D102" t="s">
        <v>2878</v>
      </c>
      <c r="E102" t="s">
        <v>2867</v>
      </c>
      <c r="F102" t="s">
        <v>43</v>
      </c>
      <c r="G102" t="s">
        <v>43</v>
      </c>
    </row>
    <row r="103" spans="1:7">
      <c r="A103" t="s">
        <v>3062</v>
      </c>
      <c r="B103" s="158">
        <v>46274</v>
      </c>
      <c r="C103" t="s">
        <v>5266</v>
      </c>
      <c r="D103" t="s">
        <v>2878</v>
      </c>
      <c r="E103" t="s">
        <v>2867</v>
      </c>
      <c r="F103" t="s">
        <v>43</v>
      </c>
      <c r="G103" t="s">
        <v>43</v>
      </c>
    </row>
    <row r="104" spans="1:7">
      <c r="A104" t="s">
        <v>3062</v>
      </c>
      <c r="B104" s="158">
        <v>46274</v>
      </c>
      <c r="C104" t="s">
        <v>5265</v>
      </c>
      <c r="D104" t="s">
        <v>2878</v>
      </c>
      <c r="E104" t="s">
        <v>2867</v>
      </c>
      <c r="F104" t="s">
        <v>43</v>
      </c>
      <c r="G104" t="s">
        <v>43</v>
      </c>
    </row>
    <row r="105" spans="1:7">
      <c r="A105" t="s">
        <v>3062</v>
      </c>
      <c r="B105" s="158">
        <v>46275</v>
      </c>
      <c r="C105" t="s">
        <v>5576</v>
      </c>
      <c r="D105" t="s">
        <v>2878</v>
      </c>
      <c r="E105" t="s">
        <v>2867</v>
      </c>
      <c r="F105" t="s">
        <v>43</v>
      </c>
      <c r="G105" t="s">
        <v>43</v>
      </c>
    </row>
    <row r="106" spans="1:7">
      <c r="A106" t="s">
        <v>3062</v>
      </c>
      <c r="B106" s="158">
        <v>46275</v>
      </c>
      <c r="C106" t="s">
        <v>5267</v>
      </c>
      <c r="D106" t="s">
        <v>2878</v>
      </c>
      <c r="E106" t="s">
        <v>2867</v>
      </c>
      <c r="F106" t="s">
        <v>43</v>
      </c>
      <c r="G106" t="s">
        <v>43</v>
      </c>
    </row>
    <row r="107" spans="1:7">
      <c r="A107" t="s">
        <v>3062</v>
      </c>
      <c r="B107" s="158">
        <v>46275</v>
      </c>
      <c r="C107" t="s">
        <v>5575</v>
      </c>
      <c r="D107" t="s">
        <v>2878</v>
      </c>
      <c r="E107" t="s">
        <v>2867</v>
      </c>
      <c r="F107" t="s">
        <v>43</v>
      </c>
      <c r="G107" t="s">
        <v>43</v>
      </c>
    </row>
    <row r="108" spans="1:7">
      <c r="A108" t="s">
        <v>3062</v>
      </c>
      <c r="B108" s="158">
        <v>46275</v>
      </c>
      <c r="C108" t="s">
        <v>5582</v>
      </c>
      <c r="D108" t="s">
        <v>2878</v>
      </c>
      <c r="E108" t="s">
        <v>2867</v>
      </c>
      <c r="F108" t="s">
        <v>43</v>
      </c>
      <c r="G108" t="s">
        <v>43</v>
      </c>
    </row>
    <row r="109" spans="1:7">
      <c r="A109" t="s">
        <v>3062</v>
      </c>
      <c r="B109" s="158">
        <v>46275</v>
      </c>
      <c r="C109" t="s">
        <v>5579</v>
      </c>
      <c r="D109" t="s">
        <v>2878</v>
      </c>
      <c r="E109" t="s">
        <v>2867</v>
      </c>
      <c r="F109" t="s">
        <v>43</v>
      </c>
      <c r="G109" t="s">
        <v>43</v>
      </c>
    </row>
    <row r="110" spans="1:7">
      <c r="A110" t="s">
        <v>3062</v>
      </c>
      <c r="B110" s="158">
        <v>46275</v>
      </c>
      <c r="C110" t="s">
        <v>5580</v>
      </c>
      <c r="D110" t="s">
        <v>2878</v>
      </c>
      <c r="E110" t="s">
        <v>2867</v>
      </c>
      <c r="F110" t="s">
        <v>43</v>
      </c>
      <c r="G110" t="s">
        <v>43</v>
      </c>
    </row>
    <row r="111" spans="1:7">
      <c r="A111" t="s">
        <v>3062</v>
      </c>
      <c r="B111" s="158">
        <v>46275</v>
      </c>
      <c r="C111" t="s">
        <v>5577</v>
      </c>
      <c r="D111" t="s">
        <v>2878</v>
      </c>
      <c r="E111" t="s">
        <v>2867</v>
      </c>
      <c r="F111" t="s">
        <v>43</v>
      </c>
      <c r="G111" t="s">
        <v>43</v>
      </c>
    </row>
    <row r="112" spans="1:7">
      <c r="A112" t="s">
        <v>3062</v>
      </c>
      <c r="B112" s="158">
        <v>46275</v>
      </c>
      <c r="C112" t="s">
        <v>5581</v>
      </c>
      <c r="D112" t="s">
        <v>2878</v>
      </c>
      <c r="E112" t="s">
        <v>2867</v>
      </c>
      <c r="F112" t="s">
        <v>43</v>
      </c>
      <c r="G112" t="s">
        <v>43</v>
      </c>
    </row>
    <row r="113" spans="1:7">
      <c r="A113" t="s">
        <v>3062</v>
      </c>
      <c r="B113" s="158">
        <v>46275</v>
      </c>
      <c r="C113" t="s">
        <v>5578</v>
      </c>
      <c r="D113" t="s">
        <v>2878</v>
      </c>
      <c r="E113" t="s">
        <v>2867</v>
      </c>
      <c r="F113" t="s">
        <v>43</v>
      </c>
      <c r="G113" t="s">
        <v>43</v>
      </c>
    </row>
    <row r="114" spans="1:7">
      <c r="A114" t="s">
        <v>3062</v>
      </c>
      <c r="B114" s="158">
        <v>46275</v>
      </c>
      <c r="C114" t="s">
        <v>5266</v>
      </c>
      <c r="D114" t="s">
        <v>2878</v>
      </c>
      <c r="E114" t="s">
        <v>2867</v>
      </c>
      <c r="F114" t="s">
        <v>43</v>
      </c>
      <c r="G114" t="s">
        <v>43</v>
      </c>
    </row>
    <row r="115" spans="1:7">
      <c r="A115" t="s">
        <v>3062</v>
      </c>
      <c r="B115" s="158">
        <v>46276</v>
      </c>
      <c r="C115" t="s">
        <v>5902</v>
      </c>
      <c r="D115" t="s">
        <v>2878</v>
      </c>
      <c r="E115" t="s">
        <v>2867</v>
      </c>
      <c r="F115" t="s">
        <v>43</v>
      </c>
      <c r="G115" t="s">
        <v>43</v>
      </c>
    </row>
    <row r="116" spans="1:7">
      <c r="A116" t="s">
        <v>3062</v>
      </c>
      <c r="B116" s="158">
        <v>46276</v>
      </c>
      <c r="C116" t="s">
        <v>5905</v>
      </c>
      <c r="D116" t="s">
        <v>2878</v>
      </c>
      <c r="E116" t="s">
        <v>2867</v>
      </c>
      <c r="F116" t="s">
        <v>43</v>
      </c>
      <c r="G116" t="s">
        <v>43</v>
      </c>
    </row>
    <row r="117" spans="1:7">
      <c r="A117" t="s">
        <v>3062</v>
      </c>
      <c r="B117" s="158">
        <v>46276</v>
      </c>
      <c r="C117" t="s">
        <v>5898</v>
      </c>
      <c r="D117" t="s">
        <v>2878</v>
      </c>
      <c r="E117" t="s">
        <v>2867</v>
      </c>
      <c r="F117" t="s">
        <v>43</v>
      </c>
      <c r="G117" t="s">
        <v>43</v>
      </c>
    </row>
    <row r="118" spans="1:7">
      <c r="A118" t="s">
        <v>3062</v>
      </c>
      <c r="B118" s="158">
        <v>46276</v>
      </c>
      <c r="C118" t="s">
        <v>5900</v>
      </c>
      <c r="D118" t="s">
        <v>2878</v>
      </c>
      <c r="E118" t="s">
        <v>2867</v>
      </c>
      <c r="F118" t="s">
        <v>43</v>
      </c>
      <c r="G118" t="s">
        <v>43</v>
      </c>
    </row>
    <row r="119" spans="1:7">
      <c r="A119" t="s">
        <v>3062</v>
      </c>
      <c r="B119" s="158">
        <v>46276</v>
      </c>
      <c r="C119" t="s">
        <v>5910</v>
      </c>
      <c r="D119" t="s">
        <v>2878</v>
      </c>
      <c r="E119" t="s">
        <v>2867</v>
      </c>
      <c r="F119" t="s">
        <v>43</v>
      </c>
      <c r="G119" t="s">
        <v>43</v>
      </c>
    </row>
    <row r="120" spans="1:7">
      <c r="A120" t="s">
        <v>3062</v>
      </c>
      <c r="B120" s="158">
        <v>46276</v>
      </c>
      <c r="C120" t="s">
        <v>5909</v>
      </c>
      <c r="D120" t="s">
        <v>2878</v>
      </c>
      <c r="E120" t="s">
        <v>2867</v>
      </c>
      <c r="F120" t="s">
        <v>43</v>
      </c>
      <c r="G120" t="s">
        <v>43</v>
      </c>
    </row>
    <row r="121" spans="1:7">
      <c r="A121" t="s">
        <v>3062</v>
      </c>
      <c r="B121" s="158">
        <v>46276</v>
      </c>
      <c r="C121" t="s">
        <v>5899</v>
      </c>
      <c r="D121" t="s">
        <v>2878</v>
      </c>
      <c r="E121" t="s">
        <v>2867</v>
      </c>
      <c r="F121" t="s">
        <v>43</v>
      </c>
      <c r="G121" t="s">
        <v>43</v>
      </c>
    </row>
    <row r="122" spans="1:7">
      <c r="A122" t="s">
        <v>3062</v>
      </c>
      <c r="B122" s="158">
        <v>46276</v>
      </c>
      <c r="C122" t="s">
        <v>5911</v>
      </c>
      <c r="D122" t="s">
        <v>2878</v>
      </c>
      <c r="E122" t="s">
        <v>2867</v>
      </c>
      <c r="F122" t="s">
        <v>43</v>
      </c>
      <c r="G122" t="s">
        <v>43</v>
      </c>
    </row>
    <row r="123" spans="1:7">
      <c r="A123" t="s">
        <v>3062</v>
      </c>
      <c r="B123" s="158">
        <v>46276</v>
      </c>
      <c r="C123" t="s">
        <v>5906</v>
      </c>
      <c r="D123" t="s">
        <v>2878</v>
      </c>
      <c r="E123" t="s">
        <v>2867</v>
      </c>
      <c r="F123" t="s">
        <v>43</v>
      </c>
      <c r="G123" t="s">
        <v>43</v>
      </c>
    </row>
    <row r="124" spans="1:7">
      <c r="A124" t="s">
        <v>3062</v>
      </c>
      <c r="B124" s="158">
        <v>46276</v>
      </c>
      <c r="C124" t="s">
        <v>5904</v>
      </c>
      <c r="D124" t="s">
        <v>2878</v>
      </c>
      <c r="E124" t="s">
        <v>2867</v>
      </c>
      <c r="F124" t="s">
        <v>43</v>
      </c>
      <c r="G124" t="s">
        <v>43</v>
      </c>
    </row>
    <row r="125" spans="1:7">
      <c r="A125" t="s">
        <v>3062</v>
      </c>
      <c r="B125" s="158">
        <v>46276</v>
      </c>
      <c r="C125" t="s">
        <v>5908</v>
      </c>
      <c r="D125" t="s">
        <v>2878</v>
      </c>
      <c r="E125" t="s">
        <v>2867</v>
      </c>
      <c r="F125" t="s">
        <v>43</v>
      </c>
      <c r="G125" t="s">
        <v>43</v>
      </c>
    </row>
    <row r="126" spans="1:7">
      <c r="A126" t="s">
        <v>3062</v>
      </c>
      <c r="B126" s="158">
        <v>46276</v>
      </c>
      <c r="C126" t="s">
        <v>5907</v>
      </c>
      <c r="D126" t="s">
        <v>2878</v>
      </c>
      <c r="E126" t="s">
        <v>2867</v>
      </c>
      <c r="F126" t="s">
        <v>43</v>
      </c>
      <c r="G126" t="s">
        <v>43</v>
      </c>
    </row>
    <row r="127" spans="1:7">
      <c r="A127" t="s">
        <v>3062</v>
      </c>
      <c r="B127" s="158">
        <v>46276</v>
      </c>
      <c r="C127" t="s">
        <v>5897</v>
      </c>
      <c r="D127" t="s">
        <v>2878</v>
      </c>
      <c r="E127" t="s">
        <v>2867</v>
      </c>
      <c r="F127" t="s">
        <v>43</v>
      </c>
      <c r="G127" t="s">
        <v>43</v>
      </c>
    </row>
    <row r="128" spans="1:7">
      <c r="A128" t="s">
        <v>3062</v>
      </c>
      <c r="B128" s="158">
        <v>46276</v>
      </c>
      <c r="C128" t="s">
        <v>5912</v>
      </c>
      <c r="D128" t="s">
        <v>2878</v>
      </c>
      <c r="E128" t="s">
        <v>2867</v>
      </c>
      <c r="F128" t="s">
        <v>43</v>
      </c>
      <c r="G128" t="s">
        <v>43</v>
      </c>
    </row>
    <row r="129" spans="1:7">
      <c r="A129" t="s">
        <v>3062</v>
      </c>
      <c r="B129" s="158">
        <v>46276</v>
      </c>
      <c r="C129" t="s">
        <v>5903</v>
      </c>
      <c r="D129" t="s">
        <v>2878</v>
      </c>
      <c r="E129" t="s">
        <v>2867</v>
      </c>
      <c r="F129" t="s">
        <v>43</v>
      </c>
      <c r="G129" t="s">
        <v>43</v>
      </c>
    </row>
    <row r="130" spans="1:7">
      <c r="A130" t="s">
        <v>3062</v>
      </c>
      <c r="B130" s="158">
        <v>46276</v>
      </c>
      <c r="C130" t="s">
        <v>5901</v>
      </c>
      <c r="D130" t="s">
        <v>2878</v>
      </c>
      <c r="E130" t="s">
        <v>2867</v>
      </c>
      <c r="F130" t="s">
        <v>43</v>
      </c>
      <c r="G130" t="s">
        <v>43</v>
      </c>
    </row>
    <row r="131" spans="1:7">
      <c r="A131" t="s">
        <v>3062</v>
      </c>
      <c r="B131" s="158">
        <v>46279</v>
      </c>
      <c r="C131" t="s">
        <v>6104</v>
      </c>
      <c r="D131" t="s">
        <v>2878</v>
      </c>
      <c r="E131" t="s">
        <v>2867</v>
      </c>
      <c r="F131" t="s">
        <v>43</v>
      </c>
      <c r="G131" t="s">
        <v>43</v>
      </c>
    </row>
    <row r="132" spans="1:7">
      <c r="A132" t="s">
        <v>3062</v>
      </c>
      <c r="B132" s="158">
        <v>46279</v>
      </c>
      <c r="C132" t="s">
        <v>6111</v>
      </c>
      <c r="D132" t="s">
        <v>2878</v>
      </c>
      <c r="E132" t="s">
        <v>2867</v>
      </c>
      <c r="F132" t="s">
        <v>43</v>
      </c>
      <c r="G132" t="s">
        <v>43</v>
      </c>
    </row>
    <row r="133" spans="1:7">
      <c r="A133" t="s">
        <v>3062</v>
      </c>
      <c r="B133" s="158">
        <v>46279</v>
      </c>
      <c r="C133" t="s">
        <v>6102</v>
      </c>
      <c r="D133" t="s">
        <v>2878</v>
      </c>
      <c r="E133" t="s">
        <v>2867</v>
      </c>
      <c r="F133" t="s">
        <v>43</v>
      </c>
      <c r="G133" t="s">
        <v>43</v>
      </c>
    </row>
    <row r="134" spans="1:7">
      <c r="A134" t="s">
        <v>3062</v>
      </c>
      <c r="B134" s="158">
        <v>46279</v>
      </c>
      <c r="C134" t="s">
        <v>4554</v>
      </c>
      <c r="D134" t="s">
        <v>2878</v>
      </c>
      <c r="E134" t="s">
        <v>2867</v>
      </c>
      <c r="F134" t="s">
        <v>43</v>
      </c>
      <c r="G134" t="s">
        <v>43</v>
      </c>
    </row>
    <row r="135" spans="1:7">
      <c r="A135" t="s">
        <v>3062</v>
      </c>
      <c r="B135" s="158">
        <v>46279</v>
      </c>
      <c r="C135" t="s">
        <v>6105</v>
      </c>
      <c r="D135" t="s">
        <v>2878</v>
      </c>
      <c r="E135" t="s">
        <v>2867</v>
      </c>
      <c r="F135" t="s">
        <v>43</v>
      </c>
      <c r="G135" t="s">
        <v>43</v>
      </c>
    </row>
    <row r="136" spans="1:7">
      <c r="A136" t="s">
        <v>3062</v>
      </c>
      <c r="B136" s="158">
        <v>46279</v>
      </c>
      <c r="C136" t="s">
        <v>6108</v>
      </c>
      <c r="D136" t="s">
        <v>2878</v>
      </c>
      <c r="E136" t="s">
        <v>2867</v>
      </c>
      <c r="F136" t="s">
        <v>43</v>
      </c>
      <c r="G136" t="s">
        <v>43</v>
      </c>
    </row>
    <row r="137" spans="1:7">
      <c r="A137" t="s">
        <v>3062</v>
      </c>
      <c r="B137" s="158">
        <v>46279</v>
      </c>
      <c r="C137" t="s">
        <v>6109</v>
      </c>
      <c r="D137" t="s">
        <v>2878</v>
      </c>
      <c r="E137" t="s">
        <v>2867</v>
      </c>
      <c r="F137" t="s">
        <v>43</v>
      </c>
      <c r="G137" t="s">
        <v>43</v>
      </c>
    </row>
    <row r="138" spans="1:7">
      <c r="A138" t="s">
        <v>3062</v>
      </c>
      <c r="B138" s="158">
        <v>46279</v>
      </c>
      <c r="C138" t="s">
        <v>6101</v>
      </c>
      <c r="D138" t="s">
        <v>2878</v>
      </c>
      <c r="E138" t="s">
        <v>2867</v>
      </c>
      <c r="F138" t="s">
        <v>43</v>
      </c>
      <c r="G138" t="s">
        <v>43</v>
      </c>
    </row>
    <row r="139" spans="1:7">
      <c r="A139" t="s">
        <v>3062</v>
      </c>
      <c r="B139" s="158">
        <v>46279</v>
      </c>
      <c r="C139" t="s">
        <v>6110</v>
      </c>
      <c r="D139" t="s">
        <v>2878</v>
      </c>
      <c r="E139" t="s">
        <v>2867</v>
      </c>
      <c r="F139" t="s">
        <v>43</v>
      </c>
      <c r="G139" t="s">
        <v>43</v>
      </c>
    </row>
    <row r="140" spans="1:7">
      <c r="A140" t="s">
        <v>3062</v>
      </c>
      <c r="B140" s="158">
        <v>46279</v>
      </c>
      <c r="C140" t="s">
        <v>6103</v>
      </c>
      <c r="D140" t="s">
        <v>2878</v>
      </c>
      <c r="E140" t="s">
        <v>2867</v>
      </c>
      <c r="F140" t="s">
        <v>43</v>
      </c>
      <c r="G140" t="s">
        <v>43</v>
      </c>
    </row>
    <row r="141" spans="1:7">
      <c r="A141" t="s">
        <v>3062</v>
      </c>
      <c r="B141" s="158">
        <v>46279</v>
      </c>
      <c r="C141" t="s">
        <v>6106</v>
      </c>
      <c r="D141" t="s">
        <v>2878</v>
      </c>
      <c r="E141" t="s">
        <v>2867</v>
      </c>
      <c r="F141" t="s">
        <v>43</v>
      </c>
      <c r="G141" t="s">
        <v>43</v>
      </c>
    </row>
    <row r="142" spans="1:7">
      <c r="A142" t="s">
        <v>3062</v>
      </c>
      <c r="B142" s="158">
        <v>46279</v>
      </c>
      <c r="C142" t="s">
        <v>6112</v>
      </c>
      <c r="D142" t="s">
        <v>2878</v>
      </c>
      <c r="E142" t="s">
        <v>2867</v>
      </c>
      <c r="F142" t="s">
        <v>43</v>
      </c>
      <c r="G142" t="s">
        <v>43</v>
      </c>
    </row>
    <row r="143" spans="1:7">
      <c r="A143" t="s">
        <v>3062</v>
      </c>
      <c r="B143" s="158">
        <v>46279</v>
      </c>
      <c r="C143" t="s">
        <v>6100</v>
      </c>
      <c r="D143" t="s">
        <v>2878</v>
      </c>
      <c r="E143" t="s">
        <v>2867</v>
      </c>
      <c r="F143" t="s">
        <v>43</v>
      </c>
      <c r="G143" t="s">
        <v>43</v>
      </c>
    </row>
    <row r="144" spans="1:7">
      <c r="A144" t="s">
        <v>3062</v>
      </c>
      <c r="B144" s="158">
        <v>46279</v>
      </c>
      <c r="C144" t="s">
        <v>6107</v>
      </c>
      <c r="D144" t="s">
        <v>2878</v>
      </c>
      <c r="E144" t="s">
        <v>2867</v>
      </c>
      <c r="F144" t="s">
        <v>43</v>
      </c>
      <c r="G144" t="s">
        <v>43</v>
      </c>
    </row>
    <row r="145" spans="1:7">
      <c r="A145" t="s">
        <v>3062</v>
      </c>
      <c r="B145" s="158">
        <v>46280</v>
      </c>
      <c r="C145" t="s">
        <v>6419</v>
      </c>
      <c r="D145" t="s">
        <v>2878</v>
      </c>
      <c r="E145" t="s">
        <v>2867</v>
      </c>
      <c r="F145" t="s">
        <v>43</v>
      </c>
      <c r="G145" t="s">
        <v>43</v>
      </c>
    </row>
    <row r="146" spans="1:7">
      <c r="A146" t="s">
        <v>3062</v>
      </c>
      <c r="B146" s="158">
        <v>46280</v>
      </c>
      <c r="C146" t="s">
        <v>6428</v>
      </c>
      <c r="D146" t="s">
        <v>2878</v>
      </c>
      <c r="E146" t="s">
        <v>2867</v>
      </c>
      <c r="F146" t="s">
        <v>43</v>
      </c>
      <c r="G146" t="s">
        <v>43</v>
      </c>
    </row>
    <row r="147" spans="1:7">
      <c r="A147" t="s">
        <v>3062</v>
      </c>
      <c r="B147" s="158">
        <v>46280</v>
      </c>
      <c r="C147" t="s">
        <v>6425</v>
      </c>
      <c r="D147" t="s">
        <v>2878</v>
      </c>
      <c r="E147" t="s">
        <v>2867</v>
      </c>
      <c r="F147" t="s">
        <v>43</v>
      </c>
      <c r="G147" t="s">
        <v>43</v>
      </c>
    </row>
    <row r="148" spans="1:7">
      <c r="A148" t="s">
        <v>3062</v>
      </c>
      <c r="B148" s="158">
        <v>46280</v>
      </c>
      <c r="C148" t="s">
        <v>6415</v>
      </c>
      <c r="D148" t="s">
        <v>2878</v>
      </c>
      <c r="E148" t="s">
        <v>2867</v>
      </c>
      <c r="F148" t="s">
        <v>43</v>
      </c>
      <c r="G148" t="s">
        <v>43</v>
      </c>
    </row>
    <row r="149" spans="1:7">
      <c r="A149" t="s">
        <v>3062</v>
      </c>
      <c r="B149" s="158">
        <v>46280</v>
      </c>
      <c r="C149" t="s">
        <v>6107</v>
      </c>
      <c r="D149" t="s">
        <v>2878</v>
      </c>
      <c r="E149" t="s">
        <v>2867</v>
      </c>
      <c r="F149" t="s">
        <v>43</v>
      </c>
      <c r="G149" t="s">
        <v>43</v>
      </c>
    </row>
    <row r="150" spans="1:7">
      <c r="A150" t="s">
        <v>3062</v>
      </c>
      <c r="B150" s="158">
        <v>46280</v>
      </c>
      <c r="C150" t="s">
        <v>6429</v>
      </c>
      <c r="D150" t="s">
        <v>2878</v>
      </c>
      <c r="E150" t="s">
        <v>2867</v>
      </c>
      <c r="F150" t="s">
        <v>43</v>
      </c>
      <c r="G150" t="s">
        <v>43</v>
      </c>
    </row>
    <row r="151" spans="1:7">
      <c r="A151" t="s">
        <v>3062</v>
      </c>
      <c r="B151" s="158">
        <v>46280</v>
      </c>
      <c r="C151" t="s">
        <v>6414</v>
      </c>
      <c r="D151" t="s">
        <v>2878</v>
      </c>
      <c r="E151" t="s">
        <v>2867</v>
      </c>
      <c r="F151" t="s">
        <v>43</v>
      </c>
      <c r="G151" t="s">
        <v>43</v>
      </c>
    </row>
    <row r="152" spans="1:7">
      <c r="A152" t="s">
        <v>3062</v>
      </c>
      <c r="B152" s="158">
        <v>46280</v>
      </c>
      <c r="C152" t="s">
        <v>6421</v>
      </c>
      <c r="D152" t="s">
        <v>2878</v>
      </c>
      <c r="E152" t="s">
        <v>2867</v>
      </c>
      <c r="F152" t="s">
        <v>43</v>
      </c>
      <c r="G152" t="s">
        <v>43</v>
      </c>
    </row>
    <row r="153" spans="1:7">
      <c r="A153" t="s">
        <v>3062</v>
      </c>
      <c r="B153" s="158">
        <v>46280</v>
      </c>
      <c r="C153" t="s">
        <v>6424</v>
      </c>
      <c r="D153" t="s">
        <v>2878</v>
      </c>
      <c r="E153" t="s">
        <v>2867</v>
      </c>
      <c r="F153" t="s">
        <v>43</v>
      </c>
      <c r="G153" t="s">
        <v>43</v>
      </c>
    </row>
    <row r="154" spans="1:7">
      <c r="A154" t="s">
        <v>3062</v>
      </c>
      <c r="B154" s="158">
        <v>46280</v>
      </c>
      <c r="C154" t="s">
        <v>6423</v>
      </c>
      <c r="D154" t="s">
        <v>2878</v>
      </c>
      <c r="E154" t="s">
        <v>2867</v>
      </c>
      <c r="F154" t="s">
        <v>43</v>
      </c>
      <c r="G154" t="s">
        <v>43</v>
      </c>
    </row>
    <row r="155" spans="1:7">
      <c r="A155" t="s">
        <v>3062</v>
      </c>
      <c r="B155" s="158">
        <v>46280</v>
      </c>
      <c r="C155" t="s">
        <v>6418</v>
      </c>
      <c r="D155" t="s">
        <v>2878</v>
      </c>
      <c r="E155" t="s">
        <v>2867</v>
      </c>
      <c r="F155" t="s">
        <v>43</v>
      </c>
      <c r="G155" t="s">
        <v>43</v>
      </c>
    </row>
    <row r="156" spans="1:7">
      <c r="A156" t="s">
        <v>3062</v>
      </c>
      <c r="B156" s="158">
        <v>46280</v>
      </c>
      <c r="C156" t="s">
        <v>6417</v>
      </c>
      <c r="D156" t="s">
        <v>2878</v>
      </c>
      <c r="E156" t="s">
        <v>2867</v>
      </c>
      <c r="F156" t="s">
        <v>43</v>
      </c>
      <c r="G156" t="s">
        <v>43</v>
      </c>
    </row>
    <row r="157" spans="1:7">
      <c r="A157" t="s">
        <v>3062</v>
      </c>
      <c r="B157" s="158">
        <v>46280</v>
      </c>
      <c r="C157" t="s">
        <v>6430</v>
      </c>
      <c r="D157" t="s">
        <v>2878</v>
      </c>
      <c r="E157" t="s">
        <v>2867</v>
      </c>
      <c r="F157" t="s">
        <v>43</v>
      </c>
      <c r="G157" t="s">
        <v>43</v>
      </c>
    </row>
    <row r="158" spans="1:7">
      <c r="A158" t="s">
        <v>3062</v>
      </c>
      <c r="B158" s="158">
        <v>46280</v>
      </c>
      <c r="C158" t="s">
        <v>6426</v>
      </c>
      <c r="D158" t="s">
        <v>2878</v>
      </c>
      <c r="E158" t="s">
        <v>2867</v>
      </c>
      <c r="F158" t="s">
        <v>43</v>
      </c>
      <c r="G158" t="s">
        <v>43</v>
      </c>
    </row>
    <row r="159" spans="1:7">
      <c r="A159" t="s">
        <v>3062</v>
      </c>
      <c r="B159" s="158">
        <v>46280</v>
      </c>
      <c r="C159" t="s">
        <v>6422</v>
      </c>
      <c r="D159" t="s">
        <v>2878</v>
      </c>
      <c r="E159" t="s">
        <v>2867</v>
      </c>
      <c r="F159" t="s">
        <v>43</v>
      </c>
      <c r="G159" t="s">
        <v>43</v>
      </c>
    </row>
    <row r="160" spans="1:7">
      <c r="A160" t="s">
        <v>3062</v>
      </c>
      <c r="B160" s="158">
        <v>46280</v>
      </c>
      <c r="C160" t="s">
        <v>6420</v>
      </c>
      <c r="D160" t="s">
        <v>2878</v>
      </c>
      <c r="E160" t="s">
        <v>2867</v>
      </c>
      <c r="F160" t="s">
        <v>43</v>
      </c>
      <c r="G160" t="s">
        <v>43</v>
      </c>
    </row>
    <row r="161" spans="1:7">
      <c r="A161" t="s">
        <v>3062</v>
      </c>
      <c r="B161" s="158">
        <v>46280</v>
      </c>
      <c r="C161" t="s">
        <v>6427</v>
      </c>
      <c r="D161" t="s">
        <v>2878</v>
      </c>
      <c r="E161" t="s">
        <v>2867</v>
      </c>
      <c r="F161" t="s">
        <v>43</v>
      </c>
      <c r="G161" t="s">
        <v>43</v>
      </c>
    </row>
    <row r="162" spans="1:7">
      <c r="A162" t="s">
        <v>3062</v>
      </c>
      <c r="B162" s="158">
        <v>46280</v>
      </c>
      <c r="C162" t="s">
        <v>6416</v>
      </c>
      <c r="D162" t="s">
        <v>2878</v>
      </c>
      <c r="E162" t="s">
        <v>2867</v>
      </c>
      <c r="F162" t="s">
        <v>43</v>
      </c>
      <c r="G162" t="s">
        <v>43</v>
      </c>
    </row>
    <row r="163" spans="1:7">
      <c r="A163" t="s">
        <v>3062</v>
      </c>
      <c r="B163" s="158">
        <v>46281</v>
      </c>
      <c r="C163" t="s">
        <v>6858</v>
      </c>
      <c r="D163" t="s">
        <v>2878</v>
      </c>
      <c r="E163" t="s">
        <v>2867</v>
      </c>
      <c r="F163" t="s">
        <v>43</v>
      </c>
      <c r="G163" t="s">
        <v>43</v>
      </c>
    </row>
    <row r="164" spans="1:7">
      <c r="A164" t="s">
        <v>3062</v>
      </c>
      <c r="B164" s="158">
        <v>46281</v>
      </c>
      <c r="C164" t="s">
        <v>6859</v>
      </c>
      <c r="D164" t="s">
        <v>2878</v>
      </c>
      <c r="E164" t="s">
        <v>2867</v>
      </c>
      <c r="F164" t="s">
        <v>43</v>
      </c>
      <c r="G164" t="s">
        <v>43</v>
      </c>
    </row>
    <row r="165" spans="1:7">
      <c r="A165" t="s">
        <v>3062</v>
      </c>
      <c r="B165" s="158">
        <v>46281</v>
      </c>
      <c r="C165" t="s">
        <v>6860</v>
      </c>
      <c r="D165" t="s">
        <v>2878</v>
      </c>
      <c r="E165" t="s">
        <v>2867</v>
      </c>
      <c r="F165" t="s">
        <v>43</v>
      </c>
      <c r="G165" t="s">
        <v>43</v>
      </c>
    </row>
    <row r="166" spans="1:7">
      <c r="A166" t="s">
        <v>3062</v>
      </c>
      <c r="B166" s="158">
        <v>46281</v>
      </c>
      <c r="C166" t="s">
        <v>6861</v>
      </c>
      <c r="D166" t="s">
        <v>2878</v>
      </c>
      <c r="E166" t="s">
        <v>2867</v>
      </c>
      <c r="F166" t="s">
        <v>43</v>
      </c>
      <c r="G166" t="s">
        <v>43</v>
      </c>
    </row>
    <row r="167" spans="1:7">
      <c r="A167" t="s">
        <v>3062</v>
      </c>
      <c r="B167" s="158">
        <v>46281</v>
      </c>
      <c r="C167" t="s">
        <v>6862</v>
      </c>
      <c r="D167" t="s">
        <v>2878</v>
      </c>
      <c r="E167" t="s">
        <v>2867</v>
      </c>
      <c r="F167" t="s">
        <v>43</v>
      </c>
      <c r="G167" t="s">
        <v>43</v>
      </c>
    </row>
    <row r="168" spans="1:7">
      <c r="A168" t="s">
        <v>3062</v>
      </c>
      <c r="B168" s="158">
        <v>46281</v>
      </c>
      <c r="C168" t="s">
        <v>6863</v>
      </c>
      <c r="D168" t="s">
        <v>2878</v>
      </c>
      <c r="E168" t="s">
        <v>2867</v>
      </c>
      <c r="F168" t="s">
        <v>43</v>
      </c>
      <c r="G168" t="s">
        <v>43</v>
      </c>
    </row>
    <row r="169" spans="1:7">
      <c r="A169" t="s">
        <v>3062</v>
      </c>
      <c r="B169" s="158">
        <v>46281</v>
      </c>
      <c r="C169" t="s">
        <v>6864</v>
      </c>
      <c r="D169" t="s">
        <v>2878</v>
      </c>
      <c r="E169" t="s">
        <v>2867</v>
      </c>
      <c r="F169" t="s">
        <v>43</v>
      </c>
      <c r="G169" t="s">
        <v>43</v>
      </c>
    </row>
    <row r="170" spans="1:7">
      <c r="A170" t="s">
        <v>3062</v>
      </c>
      <c r="B170" s="158">
        <v>46281</v>
      </c>
      <c r="C170" t="s">
        <v>6865</v>
      </c>
      <c r="D170" t="s">
        <v>2878</v>
      </c>
      <c r="E170" t="s">
        <v>2867</v>
      </c>
      <c r="F170" t="s">
        <v>43</v>
      </c>
      <c r="G170" t="s">
        <v>43</v>
      </c>
    </row>
    <row r="171" spans="1:7">
      <c r="A171" t="s">
        <v>3062</v>
      </c>
      <c r="B171" s="158">
        <v>46281</v>
      </c>
      <c r="C171" t="s">
        <v>6866</v>
      </c>
      <c r="D171" t="s">
        <v>2878</v>
      </c>
      <c r="E171" t="s">
        <v>2867</v>
      </c>
      <c r="F171" t="s">
        <v>43</v>
      </c>
      <c r="G171" t="s">
        <v>43</v>
      </c>
    </row>
    <row r="172" spans="1:7">
      <c r="A172" t="s">
        <v>3062</v>
      </c>
      <c r="B172" s="158">
        <v>46281</v>
      </c>
      <c r="C172" t="s">
        <v>6867</v>
      </c>
      <c r="D172" t="s">
        <v>2878</v>
      </c>
      <c r="E172" t="s">
        <v>2867</v>
      </c>
      <c r="F172" t="s">
        <v>43</v>
      </c>
      <c r="G172" t="s">
        <v>43</v>
      </c>
    </row>
    <row r="173" spans="1:7">
      <c r="A173" t="s">
        <v>3062</v>
      </c>
      <c r="B173" s="158">
        <v>46281</v>
      </c>
      <c r="C173" t="s">
        <v>6868</v>
      </c>
      <c r="D173" t="s">
        <v>2878</v>
      </c>
      <c r="E173" t="s">
        <v>2867</v>
      </c>
      <c r="F173" t="s">
        <v>43</v>
      </c>
      <c r="G173" t="s">
        <v>43</v>
      </c>
    </row>
    <row r="174" spans="1:7">
      <c r="A174" t="s">
        <v>3062</v>
      </c>
      <c r="B174" s="158">
        <v>46281</v>
      </c>
      <c r="C174" t="s">
        <v>6869</v>
      </c>
      <c r="D174" t="s">
        <v>2878</v>
      </c>
      <c r="E174" t="s">
        <v>2867</v>
      </c>
      <c r="F174" t="s">
        <v>43</v>
      </c>
      <c r="G174" t="s">
        <v>43</v>
      </c>
    </row>
    <row r="175" spans="1:7">
      <c r="A175" t="s">
        <v>3062</v>
      </c>
      <c r="B175" s="158">
        <v>46281</v>
      </c>
      <c r="C175" t="s">
        <v>6870</v>
      </c>
      <c r="D175" t="s">
        <v>2878</v>
      </c>
      <c r="E175" t="s">
        <v>2867</v>
      </c>
      <c r="F175" t="s">
        <v>43</v>
      </c>
      <c r="G175" t="s">
        <v>43</v>
      </c>
    </row>
    <row r="176" spans="1:7">
      <c r="A176" t="s">
        <v>3062</v>
      </c>
      <c r="B176" s="158">
        <v>46281</v>
      </c>
      <c r="C176" t="s">
        <v>6871</v>
      </c>
      <c r="D176" t="s">
        <v>2878</v>
      </c>
      <c r="E176" t="s">
        <v>2867</v>
      </c>
      <c r="F176" t="s">
        <v>43</v>
      </c>
      <c r="G176" t="s">
        <v>43</v>
      </c>
    </row>
    <row r="177" spans="1:7">
      <c r="A177" t="s">
        <v>3062</v>
      </c>
      <c r="B177" s="158">
        <v>46281</v>
      </c>
      <c r="C177" t="s">
        <v>6871</v>
      </c>
      <c r="D177" t="s">
        <v>2878</v>
      </c>
      <c r="E177" t="s">
        <v>2867</v>
      </c>
      <c r="F177" t="s">
        <v>43</v>
      </c>
      <c r="G177" t="s">
        <v>43</v>
      </c>
    </row>
    <row r="178" spans="1:7">
      <c r="A178" t="s">
        <v>3062</v>
      </c>
      <c r="B178" s="158">
        <v>46281</v>
      </c>
      <c r="C178" t="s">
        <v>6871</v>
      </c>
      <c r="D178" t="s">
        <v>2878</v>
      </c>
      <c r="E178" t="s">
        <v>2867</v>
      </c>
      <c r="F178" t="s">
        <v>43</v>
      </c>
      <c r="G178" t="s">
        <v>43</v>
      </c>
    </row>
    <row r="179" spans="1:7">
      <c r="A179" t="s">
        <v>3062</v>
      </c>
      <c r="B179" s="158">
        <v>46281</v>
      </c>
      <c r="C179" t="s">
        <v>6871</v>
      </c>
      <c r="D179" t="s">
        <v>2878</v>
      </c>
      <c r="E179" t="s">
        <v>2867</v>
      </c>
      <c r="F179" t="s">
        <v>43</v>
      </c>
      <c r="G179" t="s">
        <v>43</v>
      </c>
    </row>
    <row r="180" spans="1:7">
      <c r="A180" t="s">
        <v>3062</v>
      </c>
      <c r="B180" s="158">
        <v>46281</v>
      </c>
      <c r="C180" t="s">
        <v>6871</v>
      </c>
      <c r="D180" t="s">
        <v>2878</v>
      </c>
      <c r="E180" t="s">
        <v>2867</v>
      </c>
      <c r="F180" t="s">
        <v>43</v>
      </c>
      <c r="G180" t="s">
        <v>43</v>
      </c>
    </row>
    <row r="181" spans="1:7">
      <c r="A181" t="s">
        <v>3062</v>
      </c>
      <c r="B181" s="158">
        <v>46281</v>
      </c>
      <c r="C181" t="s">
        <v>6871</v>
      </c>
      <c r="D181" t="s">
        <v>2878</v>
      </c>
      <c r="E181" t="s">
        <v>2867</v>
      </c>
      <c r="F181" t="s">
        <v>43</v>
      </c>
      <c r="G181" t="s">
        <v>43</v>
      </c>
    </row>
    <row r="182" spans="1:7">
      <c r="A182" t="s">
        <v>3062</v>
      </c>
      <c r="B182" s="158">
        <v>46281</v>
      </c>
      <c r="C182" t="s">
        <v>6871</v>
      </c>
      <c r="D182" t="s">
        <v>2878</v>
      </c>
      <c r="E182" t="s">
        <v>2867</v>
      </c>
      <c r="F182" t="s">
        <v>43</v>
      </c>
      <c r="G182" t="s">
        <v>43</v>
      </c>
    </row>
    <row r="183" spans="1:7">
      <c r="A183" t="s">
        <v>3062</v>
      </c>
      <c r="B183" s="158">
        <v>46281</v>
      </c>
      <c r="C183" t="s">
        <v>6871</v>
      </c>
      <c r="D183" t="s">
        <v>2878</v>
      </c>
      <c r="E183" t="s">
        <v>2867</v>
      </c>
      <c r="F183" t="s">
        <v>43</v>
      </c>
      <c r="G183" t="s">
        <v>43</v>
      </c>
    </row>
    <row r="184" spans="1:7">
      <c r="A184" t="s">
        <v>3062</v>
      </c>
      <c r="B184" s="158">
        <v>46281</v>
      </c>
      <c r="C184" t="s">
        <v>6871</v>
      </c>
      <c r="D184" t="s">
        <v>2878</v>
      </c>
      <c r="E184" t="s">
        <v>2867</v>
      </c>
      <c r="F184" t="s">
        <v>43</v>
      </c>
      <c r="G184" t="s">
        <v>43</v>
      </c>
    </row>
    <row r="185" spans="1:7">
      <c r="A185" t="s">
        <v>3062</v>
      </c>
      <c r="B185" s="158">
        <v>46281</v>
      </c>
      <c r="C185" t="s">
        <v>6871</v>
      </c>
      <c r="D185" t="s">
        <v>2878</v>
      </c>
      <c r="E185" t="s">
        <v>2867</v>
      </c>
      <c r="F185" t="s">
        <v>43</v>
      </c>
      <c r="G185" t="s">
        <v>43</v>
      </c>
    </row>
    <row r="186" spans="1:7">
      <c r="A186" t="s">
        <v>3062</v>
      </c>
      <c r="B186" s="158">
        <v>46281</v>
      </c>
      <c r="C186" t="s">
        <v>6871</v>
      </c>
      <c r="D186" t="s">
        <v>2878</v>
      </c>
      <c r="E186" t="s">
        <v>2867</v>
      </c>
      <c r="F186" t="s">
        <v>43</v>
      </c>
      <c r="G186" t="s">
        <v>43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80D8-E50F-4A29-B30D-3CC70F2FFBA7}">
  <sheetPr codeName="Planilha54">
    <tabColor rgb="FFC00000"/>
  </sheetPr>
  <dimension ref="B2:AH550"/>
  <sheetViews>
    <sheetView showGridLines="0" view="pageBreakPreview" topLeftCell="B280" zoomScale="115" zoomScaleNormal="100" zoomScaleSheetLayoutView="115" workbookViewId="0">
      <selection activeCell="F277" sqref="F277:F287"/>
    </sheetView>
  </sheetViews>
  <sheetFormatPr defaultColWidth="9.140625" defaultRowHeight="15"/>
  <cols>
    <col min="1" max="1" width="3.28515625" style="25" customWidth="1"/>
    <col min="2" max="2" width="11.85546875" style="38" customWidth="1"/>
    <col min="3" max="3" width="32.28515625" style="25" customWidth="1"/>
    <col min="4" max="4" width="46.85546875" style="25" customWidth="1"/>
    <col min="5" max="5" width="49.7109375" style="25" customWidth="1"/>
    <col min="6" max="6" width="19.7109375" style="39" customWidth="1"/>
    <col min="7" max="7" width="9.140625" style="25"/>
    <col min="8" max="8" width="33" style="168" customWidth="1"/>
    <col min="9" max="9" width="9.140625" style="25" customWidth="1"/>
    <col min="10" max="10" width="16.7109375" style="25" customWidth="1"/>
    <col min="11" max="15" width="9.140625" style="25" customWidth="1"/>
    <col min="16" max="16384" width="9.140625" style="25"/>
  </cols>
  <sheetData>
    <row r="2" spans="2:34" ht="66.400000000000006" customHeight="1">
      <c r="B2" s="115"/>
      <c r="C2" s="127"/>
      <c r="D2" s="270" t="s">
        <v>391</v>
      </c>
      <c r="E2" s="270"/>
      <c r="F2" s="271"/>
      <c r="G2" s="15"/>
      <c r="H2" s="162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spans="2:34" ht="18">
      <c r="B3" s="30"/>
      <c r="D3" s="8" t="s">
        <v>550</v>
      </c>
      <c r="E3" s="8" t="s">
        <v>549</v>
      </c>
      <c r="F3" s="14"/>
      <c r="G3" s="6"/>
      <c r="H3" s="163"/>
      <c r="I3" s="13"/>
      <c r="J3" s="13"/>
      <c r="K3" s="13"/>
      <c r="L3" s="13"/>
      <c r="M3" s="13"/>
      <c r="N3" s="13"/>
      <c r="O3" s="13"/>
      <c r="P3" s="13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2:34" ht="18">
      <c r="B4" s="30"/>
      <c r="D4" s="8" t="s">
        <v>546</v>
      </c>
      <c r="E4" s="8" t="e">
        <f>#REF!</f>
        <v>#REF!</v>
      </c>
      <c r="F4" s="106"/>
      <c r="G4" s="6"/>
      <c r="H4" s="164"/>
      <c r="I4" s="13"/>
      <c r="J4" s="6"/>
      <c r="K4" s="13"/>
      <c r="L4" s="13"/>
      <c r="M4" s="13"/>
      <c r="N4" s="13"/>
      <c r="O4" s="13"/>
      <c r="P4" s="13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spans="2:34" ht="18.75">
      <c r="B5" s="30"/>
      <c r="D5" s="8" t="s">
        <v>394</v>
      </c>
      <c r="E5" s="46" t="e">
        <f>#REF!</f>
        <v>#REF!</v>
      </c>
      <c r="F5" s="107"/>
      <c r="G5" s="6"/>
      <c r="H5" s="164"/>
      <c r="I5" s="272"/>
      <c r="J5" s="272"/>
      <c r="K5" s="28"/>
      <c r="L5" s="272"/>
      <c r="M5" s="272"/>
      <c r="N5" s="16"/>
      <c r="O5" s="29"/>
      <c r="P5" s="29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spans="2:34" ht="18">
      <c r="B6" s="30"/>
      <c r="D6" s="9" t="s">
        <v>1531</v>
      </c>
      <c r="E6" s="8"/>
      <c r="F6" s="106"/>
      <c r="G6" s="26"/>
      <c r="H6" s="165"/>
      <c r="I6" s="26"/>
      <c r="J6" s="26"/>
      <c r="K6" s="26"/>
      <c r="L6" s="26"/>
      <c r="M6" s="26"/>
      <c r="N6" s="26"/>
      <c r="O6" s="26"/>
      <c r="P6" s="15"/>
      <c r="Q6" s="15"/>
      <c r="R6" s="15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</row>
    <row r="7" spans="2:34" ht="18">
      <c r="B7" s="30"/>
      <c r="D7" s="9" t="s">
        <v>547</v>
      </c>
      <c r="E7" s="8" t="e">
        <f>#REF!</f>
        <v>#REF!</v>
      </c>
      <c r="F7" s="108"/>
      <c r="G7" s="1"/>
      <c r="H7" s="16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2:34" ht="18.75" thickBot="1">
      <c r="B8" s="105"/>
      <c r="C8" s="10"/>
      <c r="D8" s="60"/>
      <c r="E8" s="61"/>
      <c r="F8" s="109"/>
      <c r="G8" s="1"/>
      <c r="H8" s="16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2:34" ht="24" thickBot="1">
      <c r="B9" s="273" t="e">
        <f>#REF!</f>
        <v>#REF!</v>
      </c>
      <c r="C9" s="273"/>
      <c r="D9" s="273"/>
      <c r="E9" s="273"/>
      <c r="F9" s="273"/>
      <c r="G9" s="33"/>
      <c r="H9" s="167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2:34" ht="15.75" thickBot="1"/>
    <row r="11" spans="2:34" ht="20.100000000000001" customHeight="1">
      <c r="B11" s="274" t="s">
        <v>552</v>
      </c>
      <c r="C11" s="274"/>
      <c r="D11" s="274"/>
      <c r="E11" s="274"/>
      <c r="F11" s="274"/>
    </row>
    <row r="12" spans="2:34" ht="21.4" customHeight="1">
      <c r="B12" s="169" t="s">
        <v>396</v>
      </c>
      <c r="C12" s="170" t="s">
        <v>1509</v>
      </c>
      <c r="D12" s="170" t="s">
        <v>1512</v>
      </c>
      <c r="E12" s="170" t="s">
        <v>1513</v>
      </c>
      <c r="F12" s="179" t="s">
        <v>2871</v>
      </c>
      <c r="I12" s="67" t="s">
        <v>2867</v>
      </c>
      <c r="J12" s="67" t="s">
        <v>2868</v>
      </c>
    </row>
    <row r="13" spans="2:34" ht="30.2" customHeight="1">
      <c r="B13" s="181">
        <v>46290</v>
      </c>
      <c r="C13" s="44" t="s">
        <v>3038</v>
      </c>
      <c r="D13" s="44" t="s">
        <v>1650</v>
      </c>
      <c r="E13" s="44">
        <v>679</v>
      </c>
      <c r="F13" s="182" t="s">
        <v>3062</v>
      </c>
      <c r="H13" s="168">
        <v>46198</v>
      </c>
      <c r="I13" s="25">
        <v>8</v>
      </c>
      <c r="J13" s="25">
        <f>IF(ISBLANK(I13),"",7-I13)</f>
        <v>-1</v>
      </c>
    </row>
    <row r="14" spans="2:34" ht="30.2" customHeight="1">
      <c r="B14" s="181">
        <v>46290</v>
      </c>
      <c r="C14" s="44" t="s">
        <v>3026</v>
      </c>
      <c r="D14" s="44" t="s">
        <v>7169</v>
      </c>
      <c r="E14" s="44">
        <v>13</v>
      </c>
      <c r="F14" s="182" t="s">
        <v>3062</v>
      </c>
      <c r="H14" s="168">
        <f>H13+1</f>
        <v>46199</v>
      </c>
      <c r="I14" s="25">
        <v>8</v>
      </c>
      <c r="J14" s="25">
        <f t="shared" ref="J14:J42" si="0">IF(ISBLANK(I14),"",7-I14)</f>
        <v>-1</v>
      </c>
    </row>
    <row r="15" spans="2:34" ht="30.2" customHeight="1">
      <c r="B15" s="181">
        <v>46290</v>
      </c>
      <c r="C15" s="44" t="s">
        <v>3028</v>
      </c>
      <c r="D15" s="44" t="s">
        <v>7170</v>
      </c>
      <c r="E15" s="44">
        <v>376</v>
      </c>
      <c r="F15" s="182" t="s">
        <v>3062</v>
      </c>
      <c r="H15" s="168">
        <f t="shared" ref="H15:H42" si="1">H14+1</f>
        <v>46200</v>
      </c>
      <c r="J15" s="25" t="str">
        <f t="shared" si="0"/>
        <v/>
      </c>
    </row>
    <row r="16" spans="2:34" ht="30.2" customHeight="1">
      <c r="B16" s="181">
        <v>46290</v>
      </c>
      <c r="C16" s="44" t="s">
        <v>3027</v>
      </c>
      <c r="D16" s="44" t="s">
        <v>3063</v>
      </c>
      <c r="E16" s="44" t="s">
        <v>7171</v>
      </c>
      <c r="F16" s="182" t="s">
        <v>3062</v>
      </c>
      <c r="H16" s="168">
        <f t="shared" si="1"/>
        <v>46201</v>
      </c>
      <c r="J16" s="25" t="str">
        <f t="shared" si="0"/>
        <v/>
      </c>
    </row>
    <row r="17" spans="2:10" ht="30.2" customHeight="1">
      <c r="B17" s="181">
        <v>46290</v>
      </c>
      <c r="C17" s="44" t="s">
        <v>3029</v>
      </c>
      <c r="D17" s="44" t="s">
        <v>1369</v>
      </c>
      <c r="E17" s="44">
        <v>152</v>
      </c>
      <c r="F17" s="182" t="s">
        <v>3062</v>
      </c>
      <c r="H17" s="168">
        <f t="shared" si="1"/>
        <v>46202</v>
      </c>
      <c r="I17" s="25">
        <f>8-0.43</f>
        <v>7.57</v>
      </c>
      <c r="J17" s="25">
        <f t="shared" si="0"/>
        <v>-0.57000000000000028</v>
      </c>
    </row>
    <row r="18" spans="2:10" ht="30.2" customHeight="1">
      <c r="B18" s="181">
        <v>46290</v>
      </c>
      <c r="C18" s="44" t="s">
        <v>3028</v>
      </c>
      <c r="D18" s="44" t="s">
        <v>7172</v>
      </c>
      <c r="E18" s="44">
        <v>183</v>
      </c>
      <c r="F18" s="182" t="s">
        <v>3062</v>
      </c>
      <c r="H18" s="168">
        <f t="shared" si="1"/>
        <v>46203</v>
      </c>
      <c r="I18" s="25">
        <f t="shared" ref="I18:I21" si="2">8-0.43</f>
        <v>7.57</v>
      </c>
      <c r="J18" s="25">
        <f t="shared" si="0"/>
        <v>-0.57000000000000028</v>
      </c>
    </row>
    <row r="19" spans="2:10" ht="30.2" customHeight="1">
      <c r="B19" s="181">
        <v>46290</v>
      </c>
      <c r="C19" s="44" t="s">
        <v>7173</v>
      </c>
      <c r="D19" s="44" t="s">
        <v>7174</v>
      </c>
      <c r="E19" s="44">
        <v>1750</v>
      </c>
      <c r="F19" s="182" t="s">
        <v>3062</v>
      </c>
      <c r="H19" s="168">
        <f t="shared" si="1"/>
        <v>46204</v>
      </c>
      <c r="I19" s="25">
        <f t="shared" si="2"/>
        <v>7.57</v>
      </c>
      <c r="J19" s="25">
        <f t="shared" si="0"/>
        <v>-0.57000000000000028</v>
      </c>
    </row>
    <row r="20" spans="2:10" ht="30.2" customHeight="1">
      <c r="B20" s="181">
        <v>46290</v>
      </c>
      <c r="C20" s="44" t="s">
        <v>3038</v>
      </c>
      <c r="D20" s="44" t="s">
        <v>3064</v>
      </c>
      <c r="E20" s="44" t="s">
        <v>7175</v>
      </c>
      <c r="F20" s="182" t="s">
        <v>3062</v>
      </c>
      <c r="H20" s="168">
        <f t="shared" si="1"/>
        <v>46205</v>
      </c>
      <c r="I20" s="25">
        <f t="shared" si="2"/>
        <v>7.57</v>
      </c>
      <c r="J20" s="25">
        <f t="shared" si="0"/>
        <v>-0.57000000000000028</v>
      </c>
    </row>
    <row r="21" spans="2:10" ht="30.2" customHeight="1">
      <c r="B21" s="181">
        <v>46293</v>
      </c>
      <c r="C21" s="44" t="s">
        <v>3029</v>
      </c>
      <c r="D21" s="44" t="s">
        <v>7184</v>
      </c>
      <c r="E21" s="44">
        <v>1</v>
      </c>
      <c r="F21" s="182" t="s">
        <v>3062</v>
      </c>
      <c r="H21" s="168">
        <f t="shared" si="1"/>
        <v>46206</v>
      </c>
      <c r="I21" s="25">
        <f t="shared" si="2"/>
        <v>7.57</v>
      </c>
      <c r="J21" s="25">
        <f t="shared" si="0"/>
        <v>-0.57000000000000028</v>
      </c>
    </row>
    <row r="22" spans="2:10" ht="30.2" customHeight="1">
      <c r="B22" s="181">
        <v>46293</v>
      </c>
      <c r="C22" s="44" t="s">
        <v>7185</v>
      </c>
      <c r="D22" s="44" t="s">
        <v>7186</v>
      </c>
      <c r="E22" s="44">
        <v>164</v>
      </c>
      <c r="F22" s="182" t="s">
        <v>3062</v>
      </c>
      <c r="H22" s="168">
        <f t="shared" si="1"/>
        <v>46207</v>
      </c>
      <c r="J22" s="25" t="str">
        <f t="shared" si="0"/>
        <v/>
      </c>
    </row>
    <row r="23" spans="2:10" ht="30.2" customHeight="1">
      <c r="B23" s="181">
        <v>46293</v>
      </c>
      <c r="C23" s="44" t="s">
        <v>7187</v>
      </c>
      <c r="D23" s="44" t="s">
        <v>1466</v>
      </c>
      <c r="E23" s="44">
        <v>12000</v>
      </c>
      <c r="F23" s="182" t="s">
        <v>3062</v>
      </c>
      <c r="H23" s="168">
        <f t="shared" si="1"/>
        <v>46208</v>
      </c>
      <c r="J23" s="25" t="str">
        <f t="shared" si="0"/>
        <v/>
      </c>
    </row>
    <row r="24" spans="2:10" ht="30.2" customHeight="1">
      <c r="B24" s="181">
        <v>46293</v>
      </c>
      <c r="C24" s="44" t="s">
        <v>7188</v>
      </c>
      <c r="D24" s="44" t="s">
        <v>7189</v>
      </c>
      <c r="E24" s="44">
        <v>380</v>
      </c>
      <c r="F24" s="182" t="s">
        <v>3062</v>
      </c>
      <c r="H24" s="168">
        <f t="shared" si="1"/>
        <v>46209</v>
      </c>
      <c r="I24" s="25">
        <f t="shared" ref="I24:I28" si="3">8-0.43</f>
        <v>7.57</v>
      </c>
      <c r="J24" s="25">
        <f t="shared" si="0"/>
        <v>-0.57000000000000028</v>
      </c>
    </row>
    <row r="25" spans="2:10" ht="30.2" customHeight="1">
      <c r="B25" s="181">
        <v>46293</v>
      </c>
      <c r="C25" s="44" t="s">
        <v>3029</v>
      </c>
      <c r="D25" s="44" t="s">
        <v>7190</v>
      </c>
      <c r="E25" s="44">
        <v>207</v>
      </c>
      <c r="F25" s="182" t="s">
        <v>3062</v>
      </c>
      <c r="H25" s="168">
        <f t="shared" si="1"/>
        <v>46210</v>
      </c>
      <c r="I25" s="25">
        <f t="shared" si="3"/>
        <v>7.57</v>
      </c>
      <c r="J25" s="25">
        <f t="shared" si="0"/>
        <v>-0.57000000000000028</v>
      </c>
    </row>
    <row r="26" spans="2:10" ht="30.2" customHeight="1">
      <c r="B26" s="181">
        <v>46293</v>
      </c>
      <c r="C26" s="44" t="s">
        <v>7191</v>
      </c>
      <c r="D26" s="44" t="s">
        <v>7192</v>
      </c>
      <c r="E26" s="44">
        <v>325</v>
      </c>
      <c r="F26" s="182" t="s">
        <v>3062</v>
      </c>
      <c r="H26" s="168">
        <f t="shared" si="1"/>
        <v>46211</v>
      </c>
      <c r="I26" s="25">
        <f t="shared" si="3"/>
        <v>7.57</v>
      </c>
      <c r="J26" s="25">
        <f t="shared" si="0"/>
        <v>-0.57000000000000028</v>
      </c>
    </row>
    <row r="27" spans="2:10" ht="30.2" customHeight="1">
      <c r="B27" s="181">
        <v>46293</v>
      </c>
      <c r="C27" s="44" t="s">
        <v>3028</v>
      </c>
      <c r="D27" s="44" t="s">
        <v>7170</v>
      </c>
      <c r="E27" s="44">
        <v>480</v>
      </c>
      <c r="F27" s="182" t="s">
        <v>3062</v>
      </c>
      <c r="H27" s="168">
        <f t="shared" si="1"/>
        <v>46212</v>
      </c>
      <c r="I27" s="25">
        <f t="shared" si="3"/>
        <v>7.57</v>
      </c>
      <c r="J27" s="25">
        <f t="shared" si="0"/>
        <v>-0.57000000000000028</v>
      </c>
    </row>
    <row r="28" spans="2:10" ht="30.2" customHeight="1">
      <c r="B28" s="181">
        <v>46293</v>
      </c>
      <c r="C28" s="44" t="s">
        <v>7188</v>
      </c>
      <c r="D28" s="44" t="s">
        <v>7193</v>
      </c>
      <c r="E28" s="44" t="s">
        <v>7194</v>
      </c>
      <c r="F28" s="182" t="s">
        <v>3062</v>
      </c>
      <c r="H28" s="168">
        <f t="shared" si="1"/>
        <v>46213</v>
      </c>
      <c r="I28" s="25">
        <f t="shared" si="3"/>
        <v>7.57</v>
      </c>
      <c r="J28" s="25">
        <f t="shared" si="0"/>
        <v>-0.57000000000000028</v>
      </c>
    </row>
    <row r="29" spans="2:10" ht="30.2" customHeight="1">
      <c r="B29" s="181">
        <v>46293</v>
      </c>
      <c r="C29" s="44" t="s">
        <v>3028</v>
      </c>
      <c r="D29" s="44" t="s">
        <v>7195</v>
      </c>
      <c r="E29" s="44">
        <v>21</v>
      </c>
      <c r="F29" s="182" t="s">
        <v>3062</v>
      </c>
      <c r="H29" s="168">
        <f t="shared" si="1"/>
        <v>46214</v>
      </c>
      <c r="J29" s="25" t="str">
        <f t="shared" si="0"/>
        <v/>
      </c>
    </row>
    <row r="30" spans="2:10" ht="30.2" customHeight="1">
      <c r="B30" s="181">
        <v>46293</v>
      </c>
      <c r="C30" s="44" t="s">
        <v>3028</v>
      </c>
      <c r="D30" s="44" t="s">
        <v>7196</v>
      </c>
      <c r="E30" s="44">
        <v>1108</v>
      </c>
      <c r="F30" s="182" t="s">
        <v>3062</v>
      </c>
      <c r="H30" s="168">
        <f t="shared" si="1"/>
        <v>46215</v>
      </c>
      <c r="J30" s="25" t="str">
        <f t="shared" si="0"/>
        <v/>
      </c>
    </row>
    <row r="31" spans="2:10" ht="30.2" customHeight="1">
      <c r="B31" s="181">
        <v>46293</v>
      </c>
      <c r="C31" s="44" t="s">
        <v>7197</v>
      </c>
      <c r="D31" s="44" t="s">
        <v>1351</v>
      </c>
      <c r="E31" s="44">
        <v>6</v>
      </c>
      <c r="F31" s="182" t="s">
        <v>3062</v>
      </c>
      <c r="H31" s="168">
        <f t="shared" si="1"/>
        <v>46216</v>
      </c>
      <c r="I31" s="25">
        <f t="shared" ref="I31:I35" si="4">8-0.43</f>
        <v>7.57</v>
      </c>
      <c r="J31" s="25">
        <f t="shared" si="0"/>
        <v>-0.57000000000000028</v>
      </c>
    </row>
    <row r="32" spans="2:10" ht="30.2" customHeight="1">
      <c r="B32" s="181">
        <v>46293</v>
      </c>
      <c r="C32" s="44" t="s">
        <v>3029</v>
      </c>
      <c r="D32" s="44" t="s">
        <v>7198</v>
      </c>
      <c r="E32" s="44"/>
      <c r="F32" s="182" t="s">
        <v>3062</v>
      </c>
      <c r="H32" s="168">
        <f t="shared" si="1"/>
        <v>46217</v>
      </c>
      <c r="I32" s="25">
        <f t="shared" si="4"/>
        <v>7.57</v>
      </c>
      <c r="J32" s="25">
        <f t="shared" si="0"/>
        <v>-0.57000000000000028</v>
      </c>
    </row>
    <row r="33" spans="2:11" ht="30.2" customHeight="1">
      <c r="B33" s="181">
        <v>46293</v>
      </c>
      <c r="C33" s="44" t="s">
        <v>3028</v>
      </c>
      <c r="D33" s="44" t="s">
        <v>7199</v>
      </c>
      <c r="E33" s="44">
        <v>3</v>
      </c>
      <c r="F33" s="182" t="s">
        <v>3062</v>
      </c>
      <c r="H33" s="168">
        <f t="shared" si="1"/>
        <v>46218</v>
      </c>
      <c r="I33" s="25">
        <f t="shared" si="4"/>
        <v>7.57</v>
      </c>
      <c r="J33" s="25">
        <f t="shared" si="0"/>
        <v>-0.57000000000000028</v>
      </c>
    </row>
    <row r="34" spans="2:11" ht="30.2" customHeight="1">
      <c r="B34" s="181">
        <v>46293</v>
      </c>
      <c r="C34" s="44" t="s">
        <v>7197</v>
      </c>
      <c r="D34" s="44" t="s">
        <v>7200</v>
      </c>
      <c r="E34" s="44">
        <v>2</v>
      </c>
      <c r="F34" s="182" t="s">
        <v>3062</v>
      </c>
      <c r="H34" s="168">
        <f t="shared" si="1"/>
        <v>46219</v>
      </c>
      <c r="I34" s="25">
        <f t="shared" si="4"/>
        <v>7.57</v>
      </c>
      <c r="J34" s="25">
        <f t="shared" si="0"/>
        <v>-0.57000000000000028</v>
      </c>
    </row>
    <row r="35" spans="2:11" ht="30.2" customHeight="1">
      <c r="B35" s="181">
        <v>46293</v>
      </c>
      <c r="C35" s="44" t="s">
        <v>7185</v>
      </c>
      <c r="D35" s="44" t="s">
        <v>7201</v>
      </c>
      <c r="E35" s="44">
        <v>123</v>
      </c>
      <c r="F35" s="182" t="s">
        <v>3062</v>
      </c>
      <c r="H35" s="168">
        <f t="shared" si="1"/>
        <v>46220</v>
      </c>
      <c r="I35" s="25">
        <f t="shared" si="4"/>
        <v>7.57</v>
      </c>
      <c r="J35" s="25">
        <f t="shared" si="0"/>
        <v>-0.57000000000000028</v>
      </c>
    </row>
    <row r="36" spans="2:11" ht="30.2" customHeight="1">
      <c r="B36" s="181">
        <v>46293</v>
      </c>
      <c r="C36" s="44" t="s">
        <v>7202</v>
      </c>
      <c r="D36" s="44" t="s">
        <v>1387</v>
      </c>
      <c r="E36" s="44">
        <v>1056</v>
      </c>
      <c r="F36" s="182" t="s">
        <v>3062</v>
      </c>
      <c r="H36" s="168">
        <f t="shared" si="1"/>
        <v>46221</v>
      </c>
      <c r="J36" s="25" t="str">
        <f t="shared" si="0"/>
        <v/>
      </c>
    </row>
    <row r="37" spans="2:11" ht="30.2" customHeight="1">
      <c r="B37" s="181">
        <v>46293</v>
      </c>
      <c r="C37" s="44" t="s">
        <v>7202</v>
      </c>
      <c r="D37" s="44" t="s">
        <v>7203</v>
      </c>
      <c r="E37" s="44">
        <v>13</v>
      </c>
      <c r="F37" s="182" t="s">
        <v>3062</v>
      </c>
      <c r="H37" s="168">
        <f t="shared" si="1"/>
        <v>46222</v>
      </c>
      <c r="J37" s="25" t="str">
        <f t="shared" si="0"/>
        <v/>
      </c>
    </row>
    <row r="38" spans="2:11" ht="30.2" customHeight="1">
      <c r="B38" s="181">
        <v>46293</v>
      </c>
      <c r="C38" s="44" t="s">
        <v>7191</v>
      </c>
      <c r="D38" s="44" t="s">
        <v>7204</v>
      </c>
      <c r="E38" s="44">
        <v>5</v>
      </c>
      <c r="F38" s="182" t="s">
        <v>3062</v>
      </c>
      <c r="H38" s="168">
        <f t="shared" si="1"/>
        <v>46223</v>
      </c>
      <c r="I38" s="25">
        <v>8</v>
      </c>
      <c r="J38" s="25">
        <f t="shared" si="0"/>
        <v>-1</v>
      </c>
    </row>
    <row r="39" spans="2:11" ht="30.2" customHeight="1">
      <c r="B39" s="181">
        <v>46294</v>
      </c>
      <c r="C39" s="44" t="s">
        <v>7188</v>
      </c>
      <c r="D39" s="44" t="s">
        <v>7189</v>
      </c>
      <c r="E39" s="44">
        <v>380</v>
      </c>
      <c r="F39" s="182" t="s">
        <v>3062</v>
      </c>
      <c r="H39" s="168">
        <f t="shared" si="1"/>
        <v>46224</v>
      </c>
      <c r="I39" s="25">
        <v>8</v>
      </c>
      <c r="J39" s="25">
        <f t="shared" si="0"/>
        <v>-1</v>
      </c>
    </row>
    <row r="40" spans="2:11" ht="30.2" customHeight="1">
      <c r="B40" s="181">
        <v>46294</v>
      </c>
      <c r="C40" s="44" t="s">
        <v>7202</v>
      </c>
      <c r="D40" s="44" t="s">
        <v>1394</v>
      </c>
      <c r="E40" s="44">
        <v>1288</v>
      </c>
      <c r="F40" s="182" t="s">
        <v>3062</v>
      </c>
      <c r="H40" s="168">
        <f t="shared" si="1"/>
        <v>46225</v>
      </c>
      <c r="I40" s="25">
        <v>8</v>
      </c>
      <c r="J40" s="25">
        <f t="shared" si="0"/>
        <v>-1</v>
      </c>
    </row>
    <row r="41" spans="2:11" ht="30.2" customHeight="1">
      <c r="B41" s="181">
        <v>46294</v>
      </c>
      <c r="C41" s="44" t="s">
        <v>7202</v>
      </c>
      <c r="D41" s="44" t="s">
        <v>7203</v>
      </c>
      <c r="E41" s="44">
        <v>13</v>
      </c>
      <c r="F41" s="182" t="s">
        <v>3062</v>
      </c>
      <c r="H41" s="168">
        <f t="shared" si="1"/>
        <v>46226</v>
      </c>
      <c r="I41" s="25">
        <v>8</v>
      </c>
      <c r="J41" s="25">
        <f t="shared" si="0"/>
        <v>-1</v>
      </c>
    </row>
    <row r="42" spans="2:11" ht="30.2" customHeight="1">
      <c r="B42" s="181">
        <v>46294</v>
      </c>
      <c r="C42" s="44" t="s">
        <v>3028</v>
      </c>
      <c r="D42" s="44" t="s">
        <v>7655</v>
      </c>
      <c r="E42" s="44">
        <v>12</v>
      </c>
      <c r="F42" s="182" t="s">
        <v>3062</v>
      </c>
      <c r="H42" s="168">
        <f t="shared" si="1"/>
        <v>46227</v>
      </c>
      <c r="I42" s="25">
        <v>8</v>
      </c>
      <c r="J42" s="25">
        <f t="shared" si="0"/>
        <v>-1</v>
      </c>
    </row>
    <row r="43" spans="2:11" ht="30.2" customHeight="1">
      <c r="B43" s="181">
        <v>46294</v>
      </c>
      <c r="C43" s="44" t="s">
        <v>7656</v>
      </c>
      <c r="D43" s="44" t="s">
        <v>876</v>
      </c>
      <c r="E43" s="44" t="s">
        <v>7657</v>
      </c>
      <c r="F43" s="182" t="s">
        <v>3062</v>
      </c>
    </row>
    <row r="44" spans="2:11" ht="30.2" customHeight="1">
      <c r="B44" s="181">
        <v>46294</v>
      </c>
      <c r="C44" s="44" t="s">
        <v>3028</v>
      </c>
      <c r="D44" s="44" t="s">
        <v>7170</v>
      </c>
      <c r="E44" s="44">
        <v>376</v>
      </c>
      <c r="F44" s="182" t="s">
        <v>3062</v>
      </c>
      <c r="I44" s="25">
        <f>COUNT(I13:I42)*7</f>
        <v>154</v>
      </c>
      <c r="J44" s="25">
        <f>SUM(J13:J42)</f>
        <v>-15.550000000000004</v>
      </c>
      <c r="K44" s="97">
        <f>(I44-J44)/COUNT(I13:I42)</f>
        <v>7.706818181818182</v>
      </c>
    </row>
    <row r="45" spans="2:11" ht="30.2" customHeight="1">
      <c r="B45" s="181">
        <v>46294</v>
      </c>
      <c r="C45" s="44" t="s">
        <v>7191</v>
      </c>
      <c r="D45" s="44" t="s">
        <v>7204</v>
      </c>
      <c r="E45" s="44">
        <v>11</v>
      </c>
      <c r="F45" s="182" t="s">
        <v>3062</v>
      </c>
    </row>
    <row r="46" spans="2:11" ht="30.2" customHeight="1">
      <c r="B46" s="181">
        <v>46294</v>
      </c>
      <c r="C46" s="44" t="s">
        <v>7202</v>
      </c>
      <c r="D46" s="44" t="s">
        <v>1329</v>
      </c>
      <c r="E46" s="44"/>
      <c r="F46" s="182" t="s">
        <v>3062</v>
      </c>
    </row>
    <row r="47" spans="2:11" ht="30.2" customHeight="1">
      <c r="B47" s="181">
        <v>46294</v>
      </c>
      <c r="C47" s="44" t="s">
        <v>7185</v>
      </c>
      <c r="D47" s="44" t="s">
        <v>7658</v>
      </c>
      <c r="E47" s="44">
        <v>480</v>
      </c>
      <c r="F47" s="182" t="s">
        <v>3062</v>
      </c>
    </row>
    <row r="48" spans="2:11" ht="30.2" customHeight="1">
      <c r="B48" s="181">
        <v>46294</v>
      </c>
      <c r="C48" s="44" t="s">
        <v>7185</v>
      </c>
      <c r="D48" s="44" t="s">
        <v>7186</v>
      </c>
      <c r="E48" s="44">
        <v>439</v>
      </c>
      <c r="F48" s="182" t="s">
        <v>3062</v>
      </c>
    </row>
    <row r="49" spans="2:6" ht="30.2" customHeight="1">
      <c r="B49" s="181">
        <v>46294</v>
      </c>
      <c r="C49" s="44" t="s">
        <v>7202</v>
      </c>
      <c r="D49" s="44" t="s">
        <v>7659</v>
      </c>
      <c r="E49" s="44">
        <v>893</v>
      </c>
      <c r="F49" s="182" t="s">
        <v>3062</v>
      </c>
    </row>
    <row r="50" spans="2:6" ht="30.2" customHeight="1">
      <c r="B50" s="181">
        <v>46295</v>
      </c>
      <c r="C50" s="44" t="s">
        <v>7191</v>
      </c>
      <c r="D50" s="44" t="s">
        <v>1633</v>
      </c>
      <c r="E50" s="44">
        <v>1</v>
      </c>
      <c r="F50" s="182" t="s">
        <v>3062</v>
      </c>
    </row>
    <row r="51" spans="2:6" ht="30.2" customHeight="1">
      <c r="B51" s="181">
        <v>46295</v>
      </c>
      <c r="C51" s="44" t="s">
        <v>7202</v>
      </c>
      <c r="D51" s="44" t="s">
        <v>7203</v>
      </c>
      <c r="E51" s="44">
        <v>13</v>
      </c>
      <c r="F51" s="182" t="s">
        <v>3062</v>
      </c>
    </row>
    <row r="52" spans="2:6" ht="30.2" customHeight="1">
      <c r="B52" s="181">
        <v>46295</v>
      </c>
      <c r="C52" s="44" t="s">
        <v>7213</v>
      </c>
      <c r="D52" s="44" t="s">
        <v>2415</v>
      </c>
      <c r="E52" s="44">
        <v>1</v>
      </c>
      <c r="F52" s="182" t="s">
        <v>3062</v>
      </c>
    </row>
    <row r="53" spans="2:6" ht="30.2" customHeight="1">
      <c r="B53" s="181">
        <v>46295</v>
      </c>
      <c r="C53" s="44" t="s">
        <v>7185</v>
      </c>
      <c r="D53" s="44" t="s">
        <v>7658</v>
      </c>
      <c r="E53" s="44">
        <v>433</v>
      </c>
      <c r="F53" s="182" t="s">
        <v>3062</v>
      </c>
    </row>
    <row r="54" spans="2:6" ht="30.2" customHeight="1">
      <c r="B54" s="181">
        <v>46295</v>
      </c>
      <c r="C54" s="44" t="s">
        <v>3028</v>
      </c>
      <c r="D54" s="44" t="s">
        <v>7939</v>
      </c>
      <c r="E54" s="44">
        <v>662</v>
      </c>
      <c r="F54" s="182" t="s">
        <v>3062</v>
      </c>
    </row>
    <row r="55" spans="2:6" ht="30.2" customHeight="1">
      <c r="B55" s="181">
        <v>46295</v>
      </c>
      <c r="C55" s="44" t="s">
        <v>7202</v>
      </c>
      <c r="D55" s="44" t="s">
        <v>1329</v>
      </c>
      <c r="E55" s="44">
        <v>2090</v>
      </c>
      <c r="F55" s="182" t="s">
        <v>3062</v>
      </c>
    </row>
    <row r="56" spans="2:6" ht="30.2" customHeight="1">
      <c r="B56" s="181">
        <v>46295</v>
      </c>
      <c r="C56" s="44" t="s">
        <v>7188</v>
      </c>
      <c r="D56" s="44" t="s">
        <v>8156</v>
      </c>
      <c r="E56" s="44">
        <v>139</v>
      </c>
      <c r="F56" s="182" t="s">
        <v>3062</v>
      </c>
    </row>
    <row r="57" spans="2:6" ht="30.2" customHeight="1">
      <c r="B57" s="181">
        <v>46295</v>
      </c>
      <c r="C57" s="44" t="s">
        <v>7202</v>
      </c>
      <c r="D57" s="44" t="s">
        <v>1393</v>
      </c>
      <c r="E57" s="44">
        <v>1019</v>
      </c>
      <c r="F57" s="182" t="s">
        <v>3062</v>
      </c>
    </row>
    <row r="58" spans="2:6" ht="30.2" customHeight="1">
      <c r="B58" s="181">
        <v>46295</v>
      </c>
      <c r="C58" s="44" t="s">
        <v>3038</v>
      </c>
      <c r="D58" s="44" t="s">
        <v>1650</v>
      </c>
      <c r="E58" s="44">
        <v>679</v>
      </c>
      <c r="F58" s="182" t="s">
        <v>3062</v>
      </c>
    </row>
    <row r="59" spans="2:6" ht="30.2" customHeight="1">
      <c r="B59" s="181">
        <v>46295</v>
      </c>
      <c r="C59" s="44" t="s">
        <v>7191</v>
      </c>
      <c r="D59" s="44" t="s">
        <v>8157</v>
      </c>
      <c r="E59" s="44">
        <v>152</v>
      </c>
      <c r="F59" s="182" t="s">
        <v>3062</v>
      </c>
    </row>
    <row r="60" spans="2:6" ht="30.2" customHeight="1">
      <c r="B60" s="181">
        <v>46295</v>
      </c>
      <c r="C60" s="44" t="s">
        <v>7185</v>
      </c>
      <c r="D60" s="44" t="s">
        <v>8158</v>
      </c>
      <c r="E60" s="44">
        <v>1</v>
      </c>
      <c r="F60" s="182" t="s">
        <v>3062</v>
      </c>
    </row>
    <row r="61" spans="2:6" ht="30.2" customHeight="1">
      <c r="B61" s="181">
        <v>46295</v>
      </c>
      <c r="C61" s="44" t="s">
        <v>7191</v>
      </c>
      <c r="D61" s="44" t="s">
        <v>1633</v>
      </c>
      <c r="E61" s="44">
        <v>17970</v>
      </c>
      <c r="F61" s="182" t="s">
        <v>3062</v>
      </c>
    </row>
    <row r="62" spans="2:6" ht="30.2" customHeight="1">
      <c r="B62" s="181">
        <v>46295</v>
      </c>
      <c r="C62" s="44" t="s">
        <v>3028</v>
      </c>
      <c r="D62" s="44" t="s">
        <v>8159</v>
      </c>
      <c r="E62" s="44">
        <v>200</v>
      </c>
      <c r="F62" s="182" t="s">
        <v>3062</v>
      </c>
    </row>
    <row r="63" spans="2:6" ht="30.2" customHeight="1">
      <c r="B63" s="181">
        <v>46295</v>
      </c>
      <c r="C63" s="44" t="s">
        <v>8160</v>
      </c>
      <c r="D63" s="44" t="s">
        <v>8161</v>
      </c>
      <c r="E63" s="44">
        <v>1113</v>
      </c>
      <c r="F63" s="182" t="s">
        <v>3062</v>
      </c>
    </row>
    <row r="64" spans="2:6" ht="30.2" customHeight="1">
      <c r="B64" s="181">
        <v>46295</v>
      </c>
      <c r="C64" s="44" t="s">
        <v>7224</v>
      </c>
      <c r="D64" s="44" t="s">
        <v>1266</v>
      </c>
      <c r="E64" s="44">
        <v>148</v>
      </c>
      <c r="F64" s="182" t="s">
        <v>3062</v>
      </c>
    </row>
    <row r="65" spans="2:6" ht="30.2" customHeight="1">
      <c r="B65" s="181">
        <v>46295</v>
      </c>
      <c r="C65" s="44" t="s">
        <v>7185</v>
      </c>
      <c r="D65" s="44" t="s">
        <v>8162</v>
      </c>
      <c r="E65" s="44">
        <v>174</v>
      </c>
      <c r="F65" s="182" t="s">
        <v>3062</v>
      </c>
    </row>
    <row r="66" spans="2:6" ht="30.2" customHeight="1">
      <c r="B66" s="181">
        <v>46295</v>
      </c>
      <c r="C66" s="44" t="s">
        <v>7188</v>
      </c>
      <c r="D66" s="44" t="s">
        <v>8163</v>
      </c>
      <c r="E66" s="44">
        <v>196</v>
      </c>
      <c r="F66" s="182" t="s">
        <v>3062</v>
      </c>
    </row>
    <row r="67" spans="2:6" ht="30.2" customHeight="1">
      <c r="B67" s="181">
        <v>46295</v>
      </c>
      <c r="C67" s="44" t="s">
        <v>8164</v>
      </c>
      <c r="D67" s="44" t="s">
        <v>8165</v>
      </c>
      <c r="E67" s="44">
        <v>1184</v>
      </c>
      <c r="F67" s="182" t="s">
        <v>3062</v>
      </c>
    </row>
    <row r="68" spans="2:6" ht="30.2" customHeight="1">
      <c r="B68" s="181">
        <v>46296</v>
      </c>
      <c r="C68" s="44" t="s">
        <v>7202</v>
      </c>
      <c r="D68" s="44" t="s">
        <v>8245</v>
      </c>
      <c r="E68" s="44">
        <v>370</v>
      </c>
      <c r="F68" s="182" t="s">
        <v>3062</v>
      </c>
    </row>
    <row r="69" spans="2:6" ht="30.2" customHeight="1">
      <c r="B69" s="181">
        <v>46296</v>
      </c>
      <c r="C69" s="44" t="s">
        <v>7202</v>
      </c>
      <c r="D69" s="44" t="s">
        <v>7203</v>
      </c>
      <c r="E69" s="44">
        <v>50</v>
      </c>
      <c r="F69" s="182" t="s">
        <v>3062</v>
      </c>
    </row>
    <row r="70" spans="2:6" ht="30.2" customHeight="1">
      <c r="B70" s="181">
        <v>46296</v>
      </c>
      <c r="C70" s="44" t="s">
        <v>7185</v>
      </c>
      <c r="D70" s="44" t="s">
        <v>8162</v>
      </c>
      <c r="E70" s="44">
        <v>174</v>
      </c>
      <c r="F70" s="182" t="s">
        <v>3062</v>
      </c>
    </row>
    <row r="71" spans="2:6" ht="30.2" customHeight="1">
      <c r="B71" s="181">
        <v>46296</v>
      </c>
      <c r="C71" s="44" t="s">
        <v>7191</v>
      </c>
      <c r="D71" s="44" t="s">
        <v>8157</v>
      </c>
      <c r="E71" s="44">
        <v>142</v>
      </c>
      <c r="F71" s="182" t="s">
        <v>3062</v>
      </c>
    </row>
    <row r="72" spans="2:6" ht="30.2" customHeight="1">
      <c r="B72" s="181">
        <v>46296</v>
      </c>
      <c r="C72" s="44" t="s">
        <v>7202</v>
      </c>
      <c r="D72" s="44" t="s">
        <v>1392</v>
      </c>
      <c r="E72" s="44">
        <v>50</v>
      </c>
      <c r="F72" s="182" t="s">
        <v>3062</v>
      </c>
    </row>
    <row r="73" spans="2:6" ht="30.2" customHeight="1">
      <c r="B73" s="181">
        <v>46296</v>
      </c>
      <c r="C73" s="44" t="s">
        <v>7191</v>
      </c>
      <c r="D73" s="44" t="s">
        <v>8156</v>
      </c>
      <c r="E73" s="44">
        <v>9489</v>
      </c>
      <c r="F73" s="182" t="s">
        <v>3062</v>
      </c>
    </row>
    <row r="74" spans="2:6" ht="30.2" customHeight="1">
      <c r="B74" s="181">
        <v>46296</v>
      </c>
      <c r="C74" s="44" t="s">
        <v>7191</v>
      </c>
      <c r="D74" s="44" t="s">
        <v>1743</v>
      </c>
      <c r="E74" s="44">
        <v>2</v>
      </c>
      <c r="F74" s="182" t="s">
        <v>3062</v>
      </c>
    </row>
    <row r="75" spans="2:6" ht="30.2" customHeight="1">
      <c r="B75" s="181">
        <v>46296</v>
      </c>
      <c r="C75" s="44" t="s">
        <v>7191</v>
      </c>
      <c r="D75" s="44" t="s">
        <v>8246</v>
      </c>
      <c r="E75" s="44">
        <v>1</v>
      </c>
      <c r="F75" s="182" t="s">
        <v>3062</v>
      </c>
    </row>
    <row r="76" spans="2:6" ht="30.2" customHeight="1">
      <c r="B76" s="181">
        <v>46296</v>
      </c>
      <c r="C76" s="44" t="s">
        <v>3028</v>
      </c>
      <c r="D76" s="44" t="s">
        <v>7939</v>
      </c>
      <c r="E76" s="44">
        <v>352</v>
      </c>
      <c r="F76" s="182" t="s">
        <v>3062</v>
      </c>
    </row>
    <row r="77" spans="2:6" ht="30.2" customHeight="1">
      <c r="B77" s="181">
        <v>46296</v>
      </c>
      <c r="C77" s="44" t="s">
        <v>7185</v>
      </c>
      <c r="D77" s="44" t="s">
        <v>7186</v>
      </c>
      <c r="E77" s="44">
        <v>220</v>
      </c>
      <c r="F77" s="182" t="s">
        <v>3062</v>
      </c>
    </row>
    <row r="78" spans="2:6" ht="30.2" customHeight="1">
      <c r="B78" s="181">
        <v>46296</v>
      </c>
      <c r="C78" s="44" t="s">
        <v>7202</v>
      </c>
      <c r="D78" s="44" t="s">
        <v>1391</v>
      </c>
      <c r="E78" s="44">
        <v>1</v>
      </c>
      <c r="F78" s="182" t="s">
        <v>3062</v>
      </c>
    </row>
    <row r="79" spans="2:6" ht="30.2" customHeight="1">
      <c r="B79" s="181">
        <v>46296</v>
      </c>
      <c r="C79" s="44" t="s">
        <v>7943</v>
      </c>
      <c r="D79" s="44" t="s">
        <v>8247</v>
      </c>
      <c r="E79" s="44">
        <v>794</v>
      </c>
      <c r="F79" s="182" t="s">
        <v>3062</v>
      </c>
    </row>
    <row r="80" spans="2:6" ht="30.2" customHeight="1">
      <c r="B80" s="181">
        <v>46296</v>
      </c>
      <c r="C80" s="44" t="s">
        <v>7191</v>
      </c>
      <c r="D80" s="44" t="s">
        <v>1743</v>
      </c>
      <c r="E80" s="44">
        <v>6</v>
      </c>
      <c r="F80" s="182" t="s">
        <v>3062</v>
      </c>
    </row>
    <row r="81" spans="2:6" ht="30.2" customHeight="1">
      <c r="B81" s="181">
        <v>46296</v>
      </c>
      <c r="C81" s="44" t="s">
        <v>7191</v>
      </c>
      <c r="D81" s="44" t="s">
        <v>8248</v>
      </c>
      <c r="E81" s="44" t="s">
        <v>8249</v>
      </c>
      <c r="F81" s="182" t="s">
        <v>3062</v>
      </c>
    </row>
    <row r="82" spans="2:6" ht="30.2" customHeight="1">
      <c r="B82" s="181">
        <v>46296</v>
      </c>
      <c r="C82" s="44" t="s">
        <v>3028</v>
      </c>
      <c r="D82" s="44" t="s">
        <v>8250</v>
      </c>
      <c r="E82" s="44">
        <v>104</v>
      </c>
      <c r="F82" s="182" t="s">
        <v>3062</v>
      </c>
    </row>
    <row r="83" spans="2:6" ht="30.2" customHeight="1">
      <c r="B83" s="181">
        <v>46296</v>
      </c>
      <c r="C83" s="44" t="s">
        <v>7185</v>
      </c>
      <c r="D83" s="44" t="s">
        <v>8351</v>
      </c>
      <c r="E83" s="44" t="s">
        <v>8352</v>
      </c>
      <c r="F83" s="182" t="s">
        <v>3062</v>
      </c>
    </row>
    <row r="84" spans="2:6" ht="30.2" customHeight="1">
      <c r="B84" s="181">
        <v>46296</v>
      </c>
      <c r="C84" s="44" t="s">
        <v>3029</v>
      </c>
      <c r="D84" s="44" t="s">
        <v>8353</v>
      </c>
      <c r="E84" s="44">
        <v>161</v>
      </c>
      <c r="F84" s="182" t="s">
        <v>3062</v>
      </c>
    </row>
    <row r="85" spans="2:6" ht="30.2" customHeight="1">
      <c r="B85" s="181">
        <v>46297</v>
      </c>
      <c r="C85" s="44" t="s">
        <v>3028</v>
      </c>
      <c r="D85" s="44" t="s">
        <v>8250</v>
      </c>
      <c r="E85" s="44">
        <v>104</v>
      </c>
      <c r="F85" s="182" t="s">
        <v>3062</v>
      </c>
    </row>
    <row r="86" spans="2:6" ht="30.2" customHeight="1">
      <c r="B86" s="181">
        <v>46297</v>
      </c>
      <c r="C86" s="44" t="s">
        <v>7202</v>
      </c>
      <c r="D86" s="44" t="s">
        <v>1329</v>
      </c>
      <c r="E86" s="44">
        <v>50</v>
      </c>
      <c r="F86" s="182" t="s">
        <v>3062</v>
      </c>
    </row>
    <row r="87" spans="2:6" ht="30.2" customHeight="1">
      <c r="B87" s="181">
        <v>46297</v>
      </c>
      <c r="C87" s="44" t="s">
        <v>7185</v>
      </c>
      <c r="D87" s="44" t="s">
        <v>8158</v>
      </c>
      <c r="E87" s="44">
        <v>2172</v>
      </c>
      <c r="F87" s="182" t="s">
        <v>3062</v>
      </c>
    </row>
    <row r="88" spans="2:6" ht="30.2" customHeight="1">
      <c r="B88" s="181">
        <v>46297</v>
      </c>
      <c r="C88" s="181" t="s">
        <v>7202</v>
      </c>
      <c r="D88" s="44" t="s">
        <v>1391</v>
      </c>
      <c r="E88" s="44">
        <v>61</v>
      </c>
      <c r="F88" s="182" t="s">
        <v>3062</v>
      </c>
    </row>
    <row r="89" spans="2:6" ht="30.2" customHeight="1">
      <c r="B89" s="181">
        <v>46297</v>
      </c>
      <c r="C89" s="44" t="s">
        <v>8502</v>
      </c>
      <c r="D89" s="44" t="s">
        <v>8503</v>
      </c>
      <c r="E89" s="44" t="s">
        <v>8504</v>
      </c>
      <c r="F89" s="182" t="s">
        <v>3062</v>
      </c>
    </row>
    <row r="90" spans="2:6" ht="30.2" customHeight="1">
      <c r="B90" s="181">
        <v>46297</v>
      </c>
      <c r="C90" s="44" t="s">
        <v>8502</v>
      </c>
      <c r="D90" s="44" t="s">
        <v>8505</v>
      </c>
      <c r="E90" s="44">
        <v>28</v>
      </c>
      <c r="F90" s="182" t="s">
        <v>3062</v>
      </c>
    </row>
    <row r="91" spans="2:6" ht="30.2" customHeight="1">
      <c r="B91" s="181">
        <v>46297</v>
      </c>
      <c r="C91" s="44" t="s">
        <v>7191</v>
      </c>
      <c r="D91" s="44" t="s">
        <v>8506</v>
      </c>
      <c r="E91" s="44">
        <v>257</v>
      </c>
      <c r="F91" s="182" t="s">
        <v>3062</v>
      </c>
    </row>
    <row r="92" spans="2:6" ht="30.2" customHeight="1">
      <c r="B92" s="181">
        <v>46297</v>
      </c>
      <c r="C92" s="44" t="s">
        <v>7191</v>
      </c>
      <c r="D92" s="44" t="s">
        <v>8248</v>
      </c>
      <c r="E92" s="44">
        <v>73</v>
      </c>
      <c r="F92" s="182" t="s">
        <v>3062</v>
      </c>
    </row>
    <row r="93" spans="2:6" ht="30.2" customHeight="1">
      <c r="B93" s="181">
        <v>46297</v>
      </c>
      <c r="C93" s="44" t="s">
        <v>7185</v>
      </c>
      <c r="D93" s="44" t="s">
        <v>8507</v>
      </c>
      <c r="E93" s="44">
        <v>43</v>
      </c>
      <c r="F93" s="182" t="s">
        <v>3062</v>
      </c>
    </row>
    <row r="94" spans="2:6" ht="30.2" customHeight="1">
      <c r="B94" s="181">
        <v>46297</v>
      </c>
      <c r="C94" s="44" t="s">
        <v>7202</v>
      </c>
      <c r="D94" s="44" t="s">
        <v>3063</v>
      </c>
      <c r="E94" s="44" t="s">
        <v>8508</v>
      </c>
      <c r="F94" s="182" t="s">
        <v>3062</v>
      </c>
    </row>
    <row r="95" spans="2:6" ht="30.2" customHeight="1">
      <c r="B95" s="181">
        <v>46298</v>
      </c>
      <c r="C95" s="44" t="s">
        <v>7722</v>
      </c>
      <c r="D95" s="44" t="s">
        <v>8877</v>
      </c>
      <c r="E95" s="44"/>
      <c r="F95" s="182" t="s">
        <v>3062</v>
      </c>
    </row>
    <row r="96" spans="2:6" ht="30.2" customHeight="1">
      <c r="B96" s="181">
        <v>46300</v>
      </c>
      <c r="C96" s="44" t="s">
        <v>7202</v>
      </c>
      <c r="D96" s="44" t="s">
        <v>1392</v>
      </c>
      <c r="E96" s="44" t="s">
        <v>8878</v>
      </c>
      <c r="F96" s="182" t="s">
        <v>3062</v>
      </c>
    </row>
    <row r="97" spans="2:6" ht="30.2" customHeight="1">
      <c r="B97" s="181">
        <v>46300</v>
      </c>
      <c r="C97" s="44" t="s">
        <v>7185</v>
      </c>
      <c r="D97" s="44" t="s">
        <v>8351</v>
      </c>
      <c r="E97" s="44">
        <v>45</v>
      </c>
      <c r="F97" s="182" t="s">
        <v>3062</v>
      </c>
    </row>
    <row r="98" spans="2:6" ht="30.2" customHeight="1">
      <c r="B98" s="181">
        <v>46300</v>
      </c>
      <c r="C98" s="44" t="s">
        <v>7202</v>
      </c>
      <c r="D98" s="44" t="s">
        <v>8879</v>
      </c>
      <c r="E98" s="44">
        <v>371</v>
      </c>
      <c r="F98" s="182" t="s">
        <v>3062</v>
      </c>
    </row>
    <row r="99" spans="2:6" ht="30.2" customHeight="1">
      <c r="B99" s="181">
        <v>46300</v>
      </c>
      <c r="C99" s="44" t="s">
        <v>7652</v>
      </c>
      <c r="D99" s="44" t="s">
        <v>578</v>
      </c>
      <c r="E99" s="44">
        <v>80</v>
      </c>
      <c r="F99" s="182" t="s">
        <v>3062</v>
      </c>
    </row>
    <row r="100" spans="2:6" ht="30.2" customHeight="1">
      <c r="B100" s="181">
        <v>46300</v>
      </c>
      <c r="C100" s="44" t="s">
        <v>3028</v>
      </c>
      <c r="D100" s="44" t="s">
        <v>8880</v>
      </c>
      <c r="E100" s="44">
        <v>207</v>
      </c>
      <c r="F100" s="182" t="s">
        <v>3062</v>
      </c>
    </row>
    <row r="101" spans="2:6" ht="30.2" customHeight="1">
      <c r="B101" s="181">
        <v>46300</v>
      </c>
      <c r="C101" s="44" t="s">
        <v>8881</v>
      </c>
      <c r="D101" s="44" t="s">
        <v>570</v>
      </c>
      <c r="E101" s="44" t="s">
        <v>8882</v>
      </c>
      <c r="F101" s="182" t="s">
        <v>3062</v>
      </c>
    </row>
    <row r="102" spans="2:6" ht="30.2" customHeight="1">
      <c r="B102" s="181">
        <v>46300</v>
      </c>
      <c r="C102" s="44" t="s">
        <v>8881</v>
      </c>
      <c r="D102" s="44" t="s">
        <v>580</v>
      </c>
      <c r="E102" s="44">
        <v>91</v>
      </c>
      <c r="F102" s="182" t="s">
        <v>3062</v>
      </c>
    </row>
    <row r="103" spans="2:6" ht="30.2" customHeight="1">
      <c r="B103" s="181">
        <v>46300</v>
      </c>
      <c r="C103" s="44" t="s">
        <v>3028</v>
      </c>
      <c r="D103" s="44" t="s">
        <v>8883</v>
      </c>
      <c r="E103" s="44">
        <v>146</v>
      </c>
      <c r="F103" s="182" t="s">
        <v>3062</v>
      </c>
    </row>
    <row r="104" spans="2:6" ht="30.2" customHeight="1">
      <c r="B104" s="181">
        <v>46300</v>
      </c>
      <c r="C104" s="44" t="s">
        <v>3028</v>
      </c>
      <c r="D104" s="44" t="s">
        <v>8250</v>
      </c>
      <c r="E104" s="44">
        <v>75</v>
      </c>
      <c r="F104" s="182" t="s">
        <v>3062</v>
      </c>
    </row>
    <row r="105" spans="2:6" ht="30.2" customHeight="1">
      <c r="B105" s="181">
        <v>46300</v>
      </c>
      <c r="C105" s="44" t="s">
        <v>3028</v>
      </c>
      <c r="D105" s="44" t="s">
        <v>8884</v>
      </c>
      <c r="E105" s="44">
        <v>685</v>
      </c>
      <c r="F105" s="182" t="s">
        <v>3062</v>
      </c>
    </row>
    <row r="106" spans="2:6" ht="30.2" customHeight="1">
      <c r="B106" s="181">
        <v>46300</v>
      </c>
      <c r="C106" s="44" t="s">
        <v>8885</v>
      </c>
      <c r="D106" s="44" t="s">
        <v>586</v>
      </c>
      <c r="E106" s="44">
        <v>3</v>
      </c>
      <c r="F106" s="182" t="s">
        <v>3062</v>
      </c>
    </row>
    <row r="107" spans="2:6" ht="30.2" customHeight="1">
      <c r="B107" s="181">
        <v>46300</v>
      </c>
      <c r="C107" s="44" t="s">
        <v>8886</v>
      </c>
      <c r="D107" s="44" t="s">
        <v>8887</v>
      </c>
      <c r="E107" s="44">
        <v>182</v>
      </c>
      <c r="F107" s="182" t="s">
        <v>3062</v>
      </c>
    </row>
    <row r="108" spans="2:6" ht="30.2" customHeight="1">
      <c r="B108" s="181">
        <v>46300</v>
      </c>
      <c r="C108" s="44" t="s">
        <v>8885</v>
      </c>
      <c r="D108" s="44" t="s">
        <v>582</v>
      </c>
      <c r="E108" s="44">
        <v>21</v>
      </c>
      <c r="F108" s="182" t="s">
        <v>3062</v>
      </c>
    </row>
    <row r="109" spans="2:6" ht="30.2" customHeight="1">
      <c r="B109" s="181">
        <v>46300</v>
      </c>
      <c r="C109" s="44" t="s">
        <v>7208</v>
      </c>
      <c r="D109" s="44" t="s">
        <v>8888</v>
      </c>
      <c r="E109" s="44">
        <v>232</v>
      </c>
      <c r="F109" s="182" t="s">
        <v>3062</v>
      </c>
    </row>
    <row r="110" spans="2:6" ht="30.2" customHeight="1">
      <c r="B110" s="181">
        <v>46300</v>
      </c>
      <c r="C110" s="44" t="s">
        <v>7202</v>
      </c>
      <c r="D110" s="44" t="s">
        <v>8889</v>
      </c>
      <c r="E110" s="44">
        <v>355</v>
      </c>
      <c r="F110" s="182" t="s">
        <v>3062</v>
      </c>
    </row>
    <row r="111" spans="2:6" ht="30.2" customHeight="1">
      <c r="B111" s="181">
        <v>46300</v>
      </c>
      <c r="C111" s="44" t="s">
        <v>3028</v>
      </c>
      <c r="D111" s="44" t="s">
        <v>8890</v>
      </c>
      <c r="E111" s="44">
        <v>2</v>
      </c>
      <c r="F111" s="182" t="s">
        <v>3062</v>
      </c>
    </row>
    <row r="112" spans="2:6" ht="30.2" customHeight="1">
      <c r="B112" s="181">
        <v>46300</v>
      </c>
      <c r="C112" s="44" t="s">
        <v>7652</v>
      </c>
      <c r="D112" s="44" t="s">
        <v>8891</v>
      </c>
      <c r="E112" s="44">
        <v>117</v>
      </c>
      <c r="F112" s="182" t="s">
        <v>3062</v>
      </c>
    </row>
    <row r="113" spans="2:6" ht="30.2" customHeight="1">
      <c r="B113" s="181">
        <v>46300</v>
      </c>
      <c r="C113" s="44" t="s">
        <v>3028</v>
      </c>
      <c r="D113" s="44" t="s">
        <v>8892</v>
      </c>
      <c r="E113" s="44">
        <v>110</v>
      </c>
      <c r="F113" s="182" t="s">
        <v>3062</v>
      </c>
    </row>
    <row r="114" spans="2:6" ht="30.2" customHeight="1">
      <c r="B114" s="181">
        <v>46300</v>
      </c>
      <c r="C114" s="44" t="s">
        <v>7202</v>
      </c>
      <c r="D114" s="44" t="s">
        <v>1384</v>
      </c>
      <c r="E114" s="44" t="s">
        <v>8893</v>
      </c>
      <c r="F114" s="182" t="s">
        <v>3062</v>
      </c>
    </row>
    <row r="115" spans="2:6" ht="30.2" customHeight="1">
      <c r="B115" s="181">
        <v>46301</v>
      </c>
      <c r="C115" s="44" t="s">
        <v>8886</v>
      </c>
      <c r="D115" s="44" t="s">
        <v>909</v>
      </c>
      <c r="E115" s="44">
        <v>16</v>
      </c>
      <c r="F115" s="182" t="s">
        <v>3062</v>
      </c>
    </row>
    <row r="116" spans="2:6" ht="30.2" customHeight="1">
      <c r="B116" s="181">
        <v>46301</v>
      </c>
      <c r="C116" s="44" t="s">
        <v>9153</v>
      </c>
      <c r="D116" s="44" t="s">
        <v>9154</v>
      </c>
      <c r="E116" s="44" t="s">
        <v>9155</v>
      </c>
      <c r="F116" s="182" t="s">
        <v>3062</v>
      </c>
    </row>
    <row r="117" spans="2:6" ht="30.2" customHeight="1">
      <c r="B117" s="181">
        <v>46301</v>
      </c>
      <c r="C117" s="44" t="s">
        <v>3028</v>
      </c>
      <c r="D117" s="44" t="s">
        <v>8892</v>
      </c>
      <c r="E117" s="44">
        <v>1</v>
      </c>
      <c r="F117" s="182" t="s">
        <v>3062</v>
      </c>
    </row>
    <row r="118" spans="2:6" ht="30.2" customHeight="1">
      <c r="B118" s="181">
        <v>46301</v>
      </c>
      <c r="C118" s="44" t="s">
        <v>7185</v>
      </c>
      <c r="D118" s="44" t="s">
        <v>8351</v>
      </c>
      <c r="E118" s="44" t="s">
        <v>9156</v>
      </c>
      <c r="F118" s="182" t="s">
        <v>3062</v>
      </c>
    </row>
    <row r="119" spans="2:6" ht="30.2" customHeight="1">
      <c r="B119" s="181">
        <v>46301</v>
      </c>
      <c r="C119" s="44" t="s">
        <v>7197</v>
      </c>
      <c r="D119" s="44" t="s">
        <v>1340</v>
      </c>
      <c r="E119" s="44">
        <v>1782</v>
      </c>
      <c r="F119" s="182" t="s">
        <v>3062</v>
      </c>
    </row>
    <row r="120" spans="2:6" ht="30.2" customHeight="1">
      <c r="B120" s="181">
        <v>46301</v>
      </c>
      <c r="C120" s="44" t="s">
        <v>7652</v>
      </c>
      <c r="D120" s="44" t="s">
        <v>9157</v>
      </c>
      <c r="E120" s="44">
        <v>169</v>
      </c>
      <c r="F120" s="182" t="s">
        <v>3062</v>
      </c>
    </row>
    <row r="121" spans="2:6" ht="30.2" customHeight="1">
      <c r="B121" s="181">
        <v>46301</v>
      </c>
      <c r="C121" s="44" t="s">
        <v>3028</v>
      </c>
      <c r="D121" s="44" t="s">
        <v>9158</v>
      </c>
      <c r="E121" s="263">
        <v>46143</v>
      </c>
      <c r="F121" s="182" t="s">
        <v>3062</v>
      </c>
    </row>
    <row r="122" spans="2:6" ht="30.2" customHeight="1">
      <c r="B122" s="181">
        <v>46301</v>
      </c>
      <c r="C122" s="44" t="s">
        <v>7202</v>
      </c>
      <c r="D122" s="44" t="s">
        <v>1384</v>
      </c>
      <c r="E122" s="44">
        <v>12</v>
      </c>
      <c r="F122" s="182" t="s">
        <v>3062</v>
      </c>
    </row>
    <row r="123" spans="2:6" ht="30.2" customHeight="1">
      <c r="B123" s="181">
        <v>46301</v>
      </c>
      <c r="C123" s="44" t="s">
        <v>9159</v>
      </c>
      <c r="D123" s="44" t="s">
        <v>598</v>
      </c>
      <c r="E123" s="44">
        <v>42</v>
      </c>
      <c r="F123" s="182" t="s">
        <v>3062</v>
      </c>
    </row>
    <row r="124" spans="2:6" ht="30.2" customHeight="1">
      <c r="B124" s="181">
        <v>46301</v>
      </c>
      <c r="C124" s="44" t="s">
        <v>3028</v>
      </c>
      <c r="D124" s="44" t="s">
        <v>7196</v>
      </c>
      <c r="E124" s="44">
        <v>672</v>
      </c>
      <c r="F124" s="182" t="s">
        <v>3062</v>
      </c>
    </row>
    <row r="125" spans="2:6" ht="30.2" customHeight="1">
      <c r="B125" s="181">
        <v>46301</v>
      </c>
      <c r="C125" s="44" t="s">
        <v>7202</v>
      </c>
      <c r="D125" s="44" t="s">
        <v>746</v>
      </c>
      <c r="E125" s="44">
        <v>1397</v>
      </c>
      <c r="F125" s="182" t="s">
        <v>3062</v>
      </c>
    </row>
    <row r="126" spans="2:6" ht="30.2" customHeight="1">
      <c r="B126" s="181">
        <v>46301</v>
      </c>
      <c r="C126" s="44" t="s">
        <v>7211</v>
      </c>
      <c r="D126" s="44" t="s">
        <v>9160</v>
      </c>
      <c r="E126" s="44">
        <v>465</v>
      </c>
      <c r="F126" s="182" t="s">
        <v>3062</v>
      </c>
    </row>
    <row r="127" spans="2:6" ht="30.2" customHeight="1">
      <c r="B127" s="181">
        <v>46301</v>
      </c>
      <c r="C127" s="44" t="s">
        <v>7652</v>
      </c>
      <c r="D127" s="44" t="s">
        <v>606</v>
      </c>
      <c r="E127" s="44">
        <v>4</v>
      </c>
      <c r="F127" s="182" t="s">
        <v>3062</v>
      </c>
    </row>
    <row r="128" spans="2:6" ht="30.2" customHeight="1">
      <c r="B128" s="181">
        <v>46301</v>
      </c>
      <c r="C128" s="44" t="s">
        <v>3028</v>
      </c>
      <c r="D128" s="44" t="s">
        <v>9161</v>
      </c>
      <c r="E128" s="44">
        <v>1</v>
      </c>
      <c r="F128" s="182" t="s">
        <v>3062</v>
      </c>
    </row>
    <row r="129" spans="2:6" ht="30.2" customHeight="1">
      <c r="B129" s="181">
        <v>46301</v>
      </c>
      <c r="C129" s="44" t="s">
        <v>3028</v>
      </c>
      <c r="D129" s="44" t="s">
        <v>8884</v>
      </c>
      <c r="E129" s="44">
        <v>924</v>
      </c>
      <c r="F129" s="182" t="s">
        <v>3062</v>
      </c>
    </row>
    <row r="130" spans="2:6" ht="30.2" customHeight="1">
      <c r="B130" s="181">
        <v>46302</v>
      </c>
      <c r="C130" s="44" t="s">
        <v>9188</v>
      </c>
      <c r="D130" s="44" t="s">
        <v>748</v>
      </c>
      <c r="E130" s="44">
        <v>395</v>
      </c>
      <c r="F130" s="182" t="s">
        <v>3062</v>
      </c>
    </row>
    <row r="131" spans="2:6" ht="30.2" customHeight="1">
      <c r="B131" s="181">
        <v>46302</v>
      </c>
      <c r="C131" s="44" t="s">
        <v>3028</v>
      </c>
      <c r="D131" s="44" t="s">
        <v>7196</v>
      </c>
      <c r="E131" s="44">
        <v>1117</v>
      </c>
      <c r="F131" s="182" t="s">
        <v>3062</v>
      </c>
    </row>
    <row r="132" spans="2:6" ht="30.2" customHeight="1">
      <c r="B132" s="181">
        <v>46302</v>
      </c>
      <c r="C132" s="44" t="s">
        <v>7185</v>
      </c>
      <c r="D132" s="44" t="s">
        <v>8162</v>
      </c>
      <c r="E132" s="44">
        <v>2</v>
      </c>
      <c r="F132" s="182" t="s">
        <v>3062</v>
      </c>
    </row>
    <row r="133" spans="2:6" ht="30.2" customHeight="1">
      <c r="B133" s="181">
        <v>46302</v>
      </c>
      <c r="C133" s="44" t="s">
        <v>8886</v>
      </c>
      <c r="D133" s="44" t="s">
        <v>913</v>
      </c>
      <c r="E133" s="44">
        <v>123</v>
      </c>
      <c r="F133" s="182" t="s">
        <v>3062</v>
      </c>
    </row>
    <row r="134" spans="2:6" ht="30.2" customHeight="1">
      <c r="B134" s="181">
        <v>46302</v>
      </c>
      <c r="C134" s="44" t="s">
        <v>9189</v>
      </c>
      <c r="D134" s="44" t="s">
        <v>2581</v>
      </c>
      <c r="E134" s="44">
        <v>10</v>
      </c>
      <c r="F134" s="182" t="s">
        <v>3062</v>
      </c>
    </row>
    <row r="135" spans="2:6" ht="30.2" customHeight="1">
      <c r="B135" s="181">
        <v>46302</v>
      </c>
      <c r="C135" s="44" t="s">
        <v>427</v>
      </c>
      <c r="D135" s="44" t="s">
        <v>8889</v>
      </c>
      <c r="E135" s="44" t="s">
        <v>9190</v>
      </c>
      <c r="F135" s="182" t="s">
        <v>3062</v>
      </c>
    </row>
    <row r="136" spans="2:6" ht="30.2" customHeight="1">
      <c r="B136" s="181">
        <v>46302</v>
      </c>
      <c r="C136" s="44" t="s">
        <v>9191</v>
      </c>
      <c r="D136" s="44" t="s">
        <v>9192</v>
      </c>
      <c r="E136" s="44">
        <v>2</v>
      </c>
      <c r="F136" s="182" t="s">
        <v>3062</v>
      </c>
    </row>
    <row r="137" spans="2:6" ht="30.2" customHeight="1">
      <c r="B137" s="181">
        <v>46302</v>
      </c>
      <c r="C137" s="44" t="s">
        <v>3028</v>
      </c>
      <c r="D137" s="44" t="s">
        <v>9193</v>
      </c>
      <c r="E137" s="44">
        <v>222</v>
      </c>
      <c r="F137" s="182" t="s">
        <v>3062</v>
      </c>
    </row>
    <row r="138" spans="2:6" ht="30.2" customHeight="1">
      <c r="B138" s="181">
        <v>46302</v>
      </c>
      <c r="C138" s="44" t="s">
        <v>9194</v>
      </c>
      <c r="D138" s="44" t="s">
        <v>9195</v>
      </c>
      <c r="E138" s="44">
        <v>528</v>
      </c>
      <c r="F138" s="182" t="s">
        <v>3062</v>
      </c>
    </row>
    <row r="139" spans="2:6" ht="30.2" customHeight="1">
      <c r="B139" s="181">
        <v>46302</v>
      </c>
      <c r="C139" s="44" t="s">
        <v>9188</v>
      </c>
      <c r="D139" s="44" t="s">
        <v>1432</v>
      </c>
      <c r="E139" s="44">
        <v>411</v>
      </c>
      <c r="F139" s="182" t="s">
        <v>3062</v>
      </c>
    </row>
    <row r="140" spans="2:6" ht="30.2" customHeight="1">
      <c r="B140" s="181">
        <v>46302</v>
      </c>
      <c r="C140" s="44" t="s">
        <v>7185</v>
      </c>
      <c r="D140" s="44" t="s">
        <v>9196</v>
      </c>
      <c r="E140" s="44">
        <v>43</v>
      </c>
      <c r="F140" s="182" t="s">
        <v>3062</v>
      </c>
    </row>
    <row r="141" spans="2:6" ht="30.2" customHeight="1">
      <c r="B141" s="181">
        <v>46302</v>
      </c>
      <c r="C141" s="44" t="s">
        <v>9197</v>
      </c>
      <c r="D141" s="44" t="s">
        <v>9198</v>
      </c>
      <c r="E141" s="44"/>
      <c r="F141" s="182" t="s">
        <v>3062</v>
      </c>
    </row>
    <row r="142" spans="2:6" ht="30.2" customHeight="1">
      <c r="B142" s="181">
        <v>46302</v>
      </c>
      <c r="C142" s="44" t="s">
        <v>8608</v>
      </c>
      <c r="D142" s="44" t="s">
        <v>1434</v>
      </c>
      <c r="E142" s="44">
        <v>30</v>
      </c>
      <c r="F142" s="182" t="s">
        <v>3062</v>
      </c>
    </row>
    <row r="143" spans="2:6" ht="30.2" customHeight="1">
      <c r="B143" s="181">
        <v>46302</v>
      </c>
      <c r="C143" s="44" t="s">
        <v>9199</v>
      </c>
      <c r="D143" s="44" t="s">
        <v>9200</v>
      </c>
      <c r="E143" s="44">
        <v>3</v>
      </c>
      <c r="F143" s="182" t="s">
        <v>3062</v>
      </c>
    </row>
    <row r="144" spans="2:6" ht="30.2" customHeight="1">
      <c r="B144" s="181">
        <v>46302</v>
      </c>
      <c r="C144" s="44" t="s">
        <v>9191</v>
      </c>
      <c r="D144" s="44" t="s">
        <v>9201</v>
      </c>
      <c r="E144" s="44">
        <v>6</v>
      </c>
      <c r="F144" s="182" t="s">
        <v>3062</v>
      </c>
    </row>
    <row r="145" spans="2:6" ht="30.2" customHeight="1">
      <c r="B145" s="181">
        <v>46302</v>
      </c>
      <c r="C145" s="44" t="s">
        <v>3028</v>
      </c>
      <c r="D145" s="44" t="s">
        <v>9158</v>
      </c>
      <c r="E145" s="44">
        <v>243</v>
      </c>
      <c r="F145" s="182" t="s">
        <v>3062</v>
      </c>
    </row>
    <row r="146" spans="2:6" ht="30.2" customHeight="1">
      <c r="B146" s="181">
        <v>46303</v>
      </c>
      <c r="C146" s="44" t="s">
        <v>3028</v>
      </c>
      <c r="D146" s="44" t="s">
        <v>9192</v>
      </c>
      <c r="E146" s="44">
        <v>1604</v>
      </c>
      <c r="F146" s="182" t="s">
        <v>3062</v>
      </c>
    </row>
    <row r="147" spans="2:6" ht="30.2" customHeight="1">
      <c r="B147" s="181">
        <v>46303</v>
      </c>
      <c r="C147" s="44" t="s">
        <v>7185</v>
      </c>
      <c r="D147" s="44" t="s">
        <v>8351</v>
      </c>
      <c r="E147" s="44">
        <v>200</v>
      </c>
      <c r="F147" s="182" t="s">
        <v>3062</v>
      </c>
    </row>
    <row r="148" spans="2:6" ht="30.2" customHeight="1">
      <c r="B148" s="181">
        <v>46303</v>
      </c>
      <c r="C148" s="44" t="s">
        <v>3028</v>
      </c>
      <c r="D148" s="44" t="s">
        <v>9451</v>
      </c>
      <c r="E148" s="44">
        <v>277</v>
      </c>
      <c r="F148" s="182" t="s">
        <v>3062</v>
      </c>
    </row>
    <row r="149" spans="2:6" ht="30.2" customHeight="1">
      <c r="B149" s="181">
        <v>46303</v>
      </c>
      <c r="C149" s="44" t="s">
        <v>7652</v>
      </c>
      <c r="D149" s="44" t="s">
        <v>606</v>
      </c>
      <c r="E149" s="44">
        <v>87</v>
      </c>
      <c r="F149" s="182" t="s">
        <v>3062</v>
      </c>
    </row>
    <row r="150" spans="2:6" ht="30.2" customHeight="1">
      <c r="B150" s="181">
        <v>46303</v>
      </c>
      <c r="C150" s="44" t="s">
        <v>7202</v>
      </c>
      <c r="D150" s="44" t="s">
        <v>9195</v>
      </c>
      <c r="E150" s="44">
        <v>186</v>
      </c>
      <c r="F150" s="182" t="s">
        <v>3062</v>
      </c>
    </row>
    <row r="151" spans="2:6" ht="30.2" customHeight="1">
      <c r="B151" s="181">
        <v>46303</v>
      </c>
      <c r="C151" s="44" t="s">
        <v>8881</v>
      </c>
      <c r="D151" s="44" t="s">
        <v>9452</v>
      </c>
      <c r="E151" s="44" t="s">
        <v>9453</v>
      </c>
      <c r="F151" s="182" t="s">
        <v>3062</v>
      </c>
    </row>
    <row r="152" spans="2:6" ht="30.2" customHeight="1">
      <c r="B152" s="181">
        <v>46303</v>
      </c>
      <c r="C152" s="44" t="s">
        <v>9197</v>
      </c>
      <c r="D152" s="44" t="s">
        <v>9198</v>
      </c>
      <c r="E152" s="44"/>
      <c r="F152" s="182" t="s">
        <v>3062</v>
      </c>
    </row>
    <row r="153" spans="2:6" ht="30.2" customHeight="1">
      <c r="B153" s="181">
        <v>46303</v>
      </c>
      <c r="C153" s="44" t="s">
        <v>7211</v>
      </c>
      <c r="D153" s="44" t="s">
        <v>1766</v>
      </c>
      <c r="E153" s="44">
        <v>44</v>
      </c>
      <c r="F153" s="182" t="s">
        <v>3062</v>
      </c>
    </row>
    <row r="154" spans="2:6" ht="30.2" customHeight="1">
      <c r="B154" s="181">
        <v>46303</v>
      </c>
      <c r="C154" s="44" t="s">
        <v>3028</v>
      </c>
      <c r="D154" s="44" t="s">
        <v>9158</v>
      </c>
      <c r="E154" s="44">
        <v>280</v>
      </c>
      <c r="F154" s="182" t="s">
        <v>3062</v>
      </c>
    </row>
    <row r="155" spans="2:6" ht="30.2" customHeight="1">
      <c r="B155" s="181">
        <v>46303</v>
      </c>
      <c r="C155" s="44" t="s">
        <v>7652</v>
      </c>
      <c r="D155" s="44" t="s">
        <v>603</v>
      </c>
      <c r="E155" s="44">
        <v>72</v>
      </c>
      <c r="F155" s="182" t="s">
        <v>3062</v>
      </c>
    </row>
    <row r="156" spans="2:6" ht="30.2" customHeight="1">
      <c r="B156" s="181">
        <v>46303</v>
      </c>
      <c r="C156" s="44" t="s">
        <v>7202</v>
      </c>
      <c r="D156" s="44" t="s">
        <v>7203</v>
      </c>
      <c r="E156" s="44">
        <v>2180</v>
      </c>
      <c r="F156" s="182" t="s">
        <v>3062</v>
      </c>
    </row>
    <row r="157" spans="2:6" ht="30.2" customHeight="1">
      <c r="B157" s="181">
        <v>46303</v>
      </c>
      <c r="C157" s="44" t="s">
        <v>7652</v>
      </c>
      <c r="D157" s="44" t="s">
        <v>628</v>
      </c>
      <c r="E157" s="44">
        <v>1020</v>
      </c>
      <c r="F157" s="182" t="s">
        <v>3062</v>
      </c>
    </row>
    <row r="158" spans="2:6" ht="30.2" customHeight="1">
      <c r="B158" s="181">
        <v>46303</v>
      </c>
      <c r="C158" s="44" t="s">
        <v>3028</v>
      </c>
      <c r="D158" s="44" t="s">
        <v>8884</v>
      </c>
      <c r="E158" s="44">
        <v>284</v>
      </c>
      <c r="F158" s="182" t="s">
        <v>3062</v>
      </c>
    </row>
    <row r="159" spans="2:6" ht="30.2" customHeight="1">
      <c r="B159" s="181">
        <v>46303</v>
      </c>
      <c r="C159" s="44" t="s">
        <v>7211</v>
      </c>
      <c r="D159" s="44" t="s">
        <v>9454</v>
      </c>
      <c r="E159" s="44"/>
      <c r="F159" s="182" t="s">
        <v>3062</v>
      </c>
    </row>
    <row r="160" spans="2:6" ht="30.2" customHeight="1">
      <c r="B160" s="181">
        <v>46303</v>
      </c>
      <c r="C160" s="44" t="s">
        <v>3029</v>
      </c>
      <c r="D160" s="44" t="s">
        <v>1329</v>
      </c>
      <c r="E160" s="44">
        <v>455</v>
      </c>
      <c r="F160" s="182" t="s">
        <v>3062</v>
      </c>
    </row>
    <row r="161" spans="2:6" ht="30.2" customHeight="1">
      <c r="B161" s="181">
        <v>46303</v>
      </c>
      <c r="C161" s="44" t="s">
        <v>3028</v>
      </c>
      <c r="D161" s="44" t="s">
        <v>9455</v>
      </c>
      <c r="E161" s="44">
        <v>2</v>
      </c>
      <c r="F161" s="182" t="s">
        <v>3062</v>
      </c>
    </row>
    <row r="162" spans="2:6" ht="30.2" customHeight="1">
      <c r="B162" s="181">
        <v>46303</v>
      </c>
      <c r="C162" s="44" t="s">
        <v>7211</v>
      </c>
      <c r="D162" s="44" t="s">
        <v>9456</v>
      </c>
      <c r="E162" s="44" t="s">
        <v>9457</v>
      </c>
      <c r="F162" s="182" t="s">
        <v>3062</v>
      </c>
    </row>
    <row r="163" spans="2:6" ht="30.2" customHeight="1">
      <c r="B163" s="181">
        <v>46303</v>
      </c>
      <c r="C163" s="44" t="s">
        <v>9458</v>
      </c>
      <c r="D163" s="44" t="s">
        <v>9459</v>
      </c>
      <c r="E163" s="44">
        <v>50</v>
      </c>
      <c r="F163" s="182" t="s">
        <v>3062</v>
      </c>
    </row>
    <row r="164" spans="2:6" ht="30.2" customHeight="1">
      <c r="B164" s="181">
        <v>46303</v>
      </c>
      <c r="C164" s="44" t="s">
        <v>9197</v>
      </c>
      <c r="D164" s="44" t="s">
        <v>9460</v>
      </c>
      <c r="E164" s="44">
        <v>3</v>
      </c>
      <c r="F164" s="182" t="s">
        <v>3062</v>
      </c>
    </row>
    <row r="165" spans="2:6" ht="30.2" customHeight="1">
      <c r="B165" s="181">
        <v>46303</v>
      </c>
      <c r="C165" s="44" t="s">
        <v>7197</v>
      </c>
      <c r="D165" s="44" t="s">
        <v>1351</v>
      </c>
      <c r="E165" s="44">
        <v>8163</v>
      </c>
      <c r="F165" s="182" t="s">
        <v>3062</v>
      </c>
    </row>
    <row r="166" spans="2:6" ht="30.2" customHeight="1">
      <c r="B166" s="181">
        <v>46303</v>
      </c>
      <c r="C166" s="44" t="s">
        <v>3028</v>
      </c>
      <c r="D166" s="44" t="s">
        <v>9461</v>
      </c>
      <c r="E166" s="44">
        <v>267</v>
      </c>
      <c r="F166" s="182" t="s">
        <v>3062</v>
      </c>
    </row>
    <row r="167" spans="2:6" ht="30.2" customHeight="1">
      <c r="B167" s="181">
        <v>46303</v>
      </c>
      <c r="C167" s="44" t="s">
        <v>7197</v>
      </c>
      <c r="D167" s="44" t="s">
        <v>1352</v>
      </c>
      <c r="E167" s="44">
        <v>14</v>
      </c>
      <c r="F167" s="182" t="s">
        <v>3062</v>
      </c>
    </row>
    <row r="168" spans="2:6" ht="30.2" customHeight="1">
      <c r="B168" s="181">
        <v>46303</v>
      </c>
      <c r="C168" s="44" t="s">
        <v>7197</v>
      </c>
      <c r="D168" s="44" t="s">
        <v>1355</v>
      </c>
      <c r="E168" s="44">
        <v>647</v>
      </c>
      <c r="F168" s="182" t="s">
        <v>3062</v>
      </c>
    </row>
    <row r="169" spans="2:6" ht="30.2" customHeight="1">
      <c r="B169" s="181">
        <v>46303</v>
      </c>
      <c r="C169" s="44" t="s">
        <v>9466</v>
      </c>
      <c r="D169" s="44" t="s">
        <v>1361</v>
      </c>
      <c r="E169" s="44" t="s">
        <v>9467</v>
      </c>
      <c r="F169" s="182" t="s">
        <v>3062</v>
      </c>
    </row>
    <row r="170" spans="2:6" ht="30.2" customHeight="1">
      <c r="B170" s="181">
        <v>46304</v>
      </c>
      <c r="C170" s="44" t="s">
        <v>8886</v>
      </c>
      <c r="D170" s="44" t="s">
        <v>912</v>
      </c>
      <c r="E170" s="44">
        <v>91</v>
      </c>
      <c r="F170" s="182" t="s">
        <v>3062</v>
      </c>
    </row>
    <row r="171" spans="2:6" ht="30.2" customHeight="1">
      <c r="B171" s="181">
        <v>46304</v>
      </c>
      <c r="C171" s="44" t="s">
        <v>9458</v>
      </c>
      <c r="D171" s="44" t="s">
        <v>9459</v>
      </c>
      <c r="E171" s="44">
        <v>123</v>
      </c>
      <c r="F171" s="182" t="s">
        <v>3062</v>
      </c>
    </row>
    <row r="172" spans="2:6" ht="30.2" customHeight="1">
      <c r="B172" s="181">
        <v>46304</v>
      </c>
      <c r="C172" s="44" t="s">
        <v>3028</v>
      </c>
      <c r="D172" s="44" t="s">
        <v>9455</v>
      </c>
      <c r="E172" s="44">
        <v>2</v>
      </c>
      <c r="F172" s="182" t="s">
        <v>3062</v>
      </c>
    </row>
    <row r="173" spans="2:6" ht="30.2" customHeight="1">
      <c r="B173" s="181">
        <v>46304</v>
      </c>
      <c r="C173" s="44" t="s">
        <v>8881</v>
      </c>
      <c r="D173" s="44" t="s">
        <v>629</v>
      </c>
      <c r="E173" s="44" t="s">
        <v>9778</v>
      </c>
      <c r="F173" s="182" t="s">
        <v>3062</v>
      </c>
    </row>
    <row r="174" spans="2:6" ht="30.2" customHeight="1">
      <c r="B174" s="181">
        <v>46304</v>
      </c>
      <c r="C174" s="44" t="s">
        <v>3028</v>
      </c>
      <c r="D174" s="44" t="s">
        <v>9461</v>
      </c>
      <c r="E174" s="44">
        <v>267</v>
      </c>
      <c r="F174" s="182" t="s">
        <v>3062</v>
      </c>
    </row>
    <row r="175" spans="2:6" ht="30.2" customHeight="1">
      <c r="B175" s="181">
        <v>46304</v>
      </c>
      <c r="C175" s="44" t="s">
        <v>3028</v>
      </c>
      <c r="D175" s="44" t="s">
        <v>8884</v>
      </c>
      <c r="E175" s="44">
        <v>189</v>
      </c>
      <c r="F175" s="182" t="s">
        <v>3062</v>
      </c>
    </row>
    <row r="176" spans="2:6" ht="30.2" customHeight="1">
      <c r="B176" s="181">
        <v>46304</v>
      </c>
      <c r="C176" s="44" t="s">
        <v>7211</v>
      </c>
      <c r="D176" s="44" t="s">
        <v>9779</v>
      </c>
      <c r="E176" s="44">
        <v>20</v>
      </c>
      <c r="F176" s="182" t="s">
        <v>3062</v>
      </c>
    </row>
    <row r="177" spans="2:6" ht="30.2" customHeight="1">
      <c r="B177" s="181">
        <v>46304</v>
      </c>
      <c r="C177" s="44" t="s">
        <v>8160</v>
      </c>
      <c r="D177" s="44" t="s">
        <v>9780</v>
      </c>
      <c r="E177" s="44">
        <v>215</v>
      </c>
      <c r="F177" s="182" t="s">
        <v>3062</v>
      </c>
    </row>
    <row r="178" spans="2:6" ht="30.2" customHeight="1">
      <c r="B178" s="181">
        <v>46304</v>
      </c>
      <c r="C178" s="44" t="s">
        <v>3028</v>
      </c>
      <c r="D178" s="44" t="s">
        <v>7939</v>
      </c>
      <c r="E178" s="44">
        <v>123</v>
      </c>
      <c r="F178" s="182" t="s">
        <v>3062</v>
      </c>
    </row>
    <row r="179" spans="2:6" ht="30.2" customHeight="1">
      <c r="B179" s="181">
        <v>46304</v>
      </c>
      <c r="C179" s="44" t="s">
        <v>8160</v>
      </c>
      <c r="D179" s="44" t="s">
        <v>9781</v>
      </c>
      <c r="E179" s="44">
        <v>101</v>
      </c>
      <c r="F179" s="182" t="s">
        <v>3062</v>
      </c>
    </row>
    <row r="180" spans="2:6" ht="30.2" customHeight="1">
      <c r="B180" s="181">
        <v>46304</v>
      </c>
      <c r="C180" s="44" t="s">
        <v>7185</v>
      </c>
      <c r="D180" s="44" t="s">
        <v>8351</v>
      </c>
      <c r="E180" s="44">
        <v>45</v>
      </c>
      <c r="F180" s="182" t="s">
        <v>3062</v>
      </c>
    </row>
    <row r="181" spans="2:6" ht="30.2" customHeight="1">
      <c r="B181" s="181">
        <v>46304</v>
      </c>
      <c r="C181" s="44" t="s">
        <v>3028</v>
      </c>
      <c r="D181" s="44" t="s">
        <v>9782</v>
      </c>
      <c r="E181" s="44">
        <v>9215</v>
      </c>
      <c r="F181" s="182" t="s">
        <v>3062</v>
      </c>
    </row>
    <row r="182" spans="2:6" ht="30.2" customHeight="1">
      <c r="B182" s="181">
        <v>46304</v>
      </c>
      <c r="C182" s="44" t="s">
        <v>7652</v>
      </c>
      <c r="D182" s="44" t="s">
        <v>657</v>
      </c>
      <c r="E182" s="44">
        <v>118</v>
      </c>
      <c r="F182" s="182" t="s">
        <v>3062</v>
      </c>
    </row>
    <row r="183" spans="2:6" ht="30.2" customHeight="1">
      <c r="B183" s="181">
        <v>46304</v>
      </c>
      <c r="C183" s="44" t="s">
        <v>3028</v>
      </c>
      <c r="D183" s="44" t="s">
        <v>9783</v>
      </c>
      <c r="E183" s="44">
        <v>1</v>
      </c>
      <c r="F183" s="182" t="s">
        <v>3062</v>
      </c>
    </row>
    <row r="184" spans="2:6" ht="30.2" customHeight="1">
      <c r="B184" s="181">
        <v>46304</v>
      </c>
      <c r="C184" s="44" t="s">
        <v>8160</v>
      </c>
      <c r="D184" s="44" t="s">
        <v>9784</v>
      </c>
      <c r="E184" s="44">
        <v>999</v>
      </c>
      <c r="F184" s="182" t="s">
        <v>3062</v>
      </c>
    </row>
    <row r="185" spans="2:6" ht="30.2" customHeight="1">
      <c r="B185" s="181">
        <v>46305</v>
      </c>
      <c r="C185" s="44" t="s">
        <v>7722</v>
      </c>
      <c r="D185" s="44" t="s">
        <v>9967</v>
      </c>
      <c r="E185" s="44"/>
      <c r="F185" s="182" t="s">
        <v>3062</v>
      </c>
    </row>
    <row r="186" spans="2:6" ht="30.2" customHeight="1">
      <c r="B186" s="181">
        <v>46308</v>
      </c>
      <c r="C186" s="44" t="s">
        <v>7185</v>
      </c>
      <c r="D186" s="44" t="s">
        <v>9968</v>
      </c>
      <c r="E186" s="44">
        <v>182</v>
      </c>
      <c r="F186" s="182" t="s">
        <v>3062</v>
      </c>
    </row>
    <row r="187" spans="2:6" ht="30.2" customHeight="1">
      <c r="B187" s="181">
        <v>46308</v>
      </c>
      <c r="C187" s="44" t="s">
        <v>9969</v>
      </c>
      <c r="D187" s="44" t="s">
        <v>1473</v>
      </c>
      <c r="E187" s="44">
        <v>189</v>
      </c>
      <c r="F187" s="182" t="s">
        <v>3062</v>
      </c>
    </row>
    <row r="188" spans="2:6" ht="30.2" customHeight="1">
      <c r="B188" s="181">
        <v>46308</v>
      </c>
      <c r="C188" s="44" t="s">
        <v>9970</v>
      </c>
      <c r="D188" s="44" t="s">
        <v>2434</v>
      </c>
      <c r="E188" s="44">
        <v>100</v>
      </c>
      <c r="F188" s="182" t="s">
        <v>3062</v>
      </c>
    </row>
    <row r="189" spans="2:6" ht="30.2" customHeight="1">
      <c r="B189" s="181">
        <v>46308</v>
      </c>
      <c r="C189" s="44" t="s">
        <v>7652</v>
      </c>
      <c r="D189" s="44" t="s">
        <v>9971</v>
      </c>
      <c r="E189" s="44"/>
      <c r="F189" s="182" t="s">
        <v>3062</v>
      </c>
    </row>
    <row r="190" spans="2:6" ht="30.2" customHeight="1">
      <c r="B190" s="181">
        <v>46308</v>
      </c>
      <c r="C190" s="44" t="s">
        <v>7652</v>
      </c>
      <c r="D190" s="44" t="s">
        <v>597</v>
      </c>
      <c r="E190" s="44">
        <v>62</v>
      </c>
      <c r="F190" s="182" t="s">
        <v>3062</v>
      </c>
    </row>
    <row r="191" spans="2:6" ht="30.2" customHeight="1">
      <c r="B191" s="181">
        <v>46308</v>
      </c>
      <c r="C191" s="44" t="s">
        <v>9970</v>
      </c>
      <c r="D191" s="44" t="s">
        <v>9972</v>
      </c>
      <c r="E191" s="44">
        <v>82</v>
      </c>
      <c r="F191" s="182" t="s">
        <v>3062</v>
      </c>
    </row>
    <row r="192" spans="2:6" ht="30.2" customHeight="1">
      <c r="B192" s="181">
        <v>46308</v>
      </c>
      <c r="C192" s="44" t="s">
        <v>7652</v>
      </c>
      <c r="D192" s="44" t="s">
        <v>593</v>
      </c>
      <c r="E192" s="44" t="s">
        <v>9973</v>
      </c>
      <c r="F192" s="182" t="s">
        <v>3062</v>
      </c>
    </row>
    <row r="193" spans="2:6" ht="30.2" customHeight="1">
      <c r="B193" s="181">
        <v>46308</v>
      </c>
      <c r="C193" s="44" t="s">
        <v>7211</v>
      </c>
      <c r="D193" s="44" t="s">
        <v>9974</v>
      </c>
      <c r="E193" s="44" t="s">
        <v>9975</v>
      </c>
      <c r="F193" s="182" t="s">
        <v>3062</v>
      </c>
    </row>
    <row r="194" spans="2:6" ht="30.2" customHeight="1">
      <c r="B194" s="181">
        <v>46308</v>
      </c>
      <c r="C194" s="44" t="s">
        <v>9976</v>
      </c>
      <c r="D194" s="44" t="s">
        <v>2664</v>
      </c>
      <c r="E194" s="44">
        <v>710</v>
      </c>
      <c r="F194" s="182" t="s">
        <v>3062</v>
      </c>
    </row>
    <row r="195" spans="2:6" ht="30.2" customHeight="1">
      <c r="B195" s="181">
        <v>46308</v>
      </c>
      <c r="C195" s="44" t="s">
        <v>9976</v>
      </c>
      <c r="D195" s="44" t="s">
        <v>9977</v>
      </c>
      <c r="E195" s="44">
        <v>196</v>
      </c>
      <c r="F195" s="182" t="s">
        <v>3062</v>
      </c>
    </row>
    <row r="196" spans="2:6" ht="30.2" customHeight="1">
      <c r="B196" s="181">
        <v>46308</v>
      </c>
      <c r="C196" s="44" t="s">
        <v>7213</v>
      </c>
      <c r="D196" s="44" t="s">
        <v>9994</v>
      </c>
      <c r="E196" s="44">
        <v>82</v>
      </c>
      <c r="F196" s="182" t="s">
        <v>3062</v>
      </c>
    </row>
    <row r="197" spans="2:6" ht="30.2" customHeight="1">
      <c r="B197" s="181">
        <v>46309</v>
      </c>
      <c r="C197" s="44" t="s">
        <v>3028</v>
      </c>
      <c r="D197" s="44" t="s">
        <v>9782</v>
      </c>
      <c r="E197" s="44">
        <v>11</v>
      </c>
      <c r="F197" s="182" t="s">
        <v>3062</v>
      </c>
    </row>
    <row r="198" spans="2:6" ht="30.2" customHeight="1">
      <c r="B198" s="181">
        <v>46309</v>
      </c>
      <c r="C198" s="44" t="s">
        <v>3028</v>
      </c>
      <c r="D198" s="44" t="s">
        <v>10325</v>
      </c>
      <c r="E198" s="44">
        <v>2</v>
      </c>
      <c r="F198" s="182" t="s">
        <v>3062</v>
      </c>
    </row>
    <row r="199" spans="2:6" ht="30.2" customHeight="1">
      <c r="B199" s="181">
        <v>46309</v>
      </c>
      <c r="C199" s="44" t="s">
        <v>9970</v>
      </c>
      <c r="D199" s="44" t="s">
        <v>10326</v>
      </c>
      <c r="E199" s="44">
        <v>25</v>
      </c>
      <c r="F199" s="182" t="s">
        <v>3062</v>
      </c>
    </row>
    <row r="200" spans="2:6" ht="30.2" customHeight="1">
      <c r="B200" s="181">
        <v>46309</v>
      </c>
      <c r="C200" s="44" t="s">
        <v>3028</v>
      </c>
      <c r="D200" s="44" t="s">
        <v>9783</v>
      </c>
      <c r="E200" s="44">
        <v>292</v>
      </c>
      <c r="F200" s="182" t="s">
        <v>3062</v>
      </c>
    </row>
    <row r="201" spans="2:6" ht="30.2" customHeight="1">
      <c r="B201" s="181">
        <v>46309</v>
      </c>
      <c r="C201" s="44" t="s">
        <v>9463</v>
      </c>
      <c r="D201" s="44" t="s">
        <v>10327</v>
      </c>
      <c r="E201" s="44">
        <v>786</v>
      </c>
      <c r="F201" s="182" t="s">
        <v>3062</v>
      </c>
    </row>
    <row r="202" spans="2:6" ht="30.2" customHeight="1">
      <c r="B202" s="181">
        <v>46309</v>
      </c>
      <c r="C202" s="44" t="s">
        <v>9976</v>
      </c>
      <c r="D202" s="44" t="s">
        <v>9977</v>
      </c>
      <c r="E202" s="44">
        <v>17</v>
      </c>
      <c r="F202" s="182" t="s">
        <v>3062</v>
      </c>
    </row>
    <row r="203" spans="2:6" ht="30.2" customHeight="1">
      <c r="B203" s="181">
        <v>46309</v>
      </c>
      <c r="C203" s="44" t="s">
        <v>9970</v>
      </c>
      <c r="D203" s="44" t="s">
        <v>2457</v>
      </c>
      <c r="E203" s="44">
        <v>1</v>
      </c>
      <c r="F203" s="182" t="s">
        <v>3062</v>
      </c>
    </row>
    <row r="204" spans="2:6" ht="30.2" customHeight="1">
      <c r="B204" s="181">
        <v>46309</v>
      </c>
      <c r="C204" s="44" t="s">
        <v>9463</v>
      </c>
      <c r="D204" s="44" t="s">
        <v>10328</v>
      </c>
      <c r="E204" s="44">
        <v>612</v>
      </c>
      <c r="F204" s="182" t="s">
        <v>3062</v>
      </c>
    </row>
    <row r="205" spans="2:6" ht="30.2" customHeight="1">
      <c r="B205" s="181">
        <v>46309</v>
      </c>
      <c r="C205" s="44" t="s">
        <v>7654</v>
      </c>
      <c r="D205" s="44" t="s">
        <v>10329</v>
      </c>
      <c r="E205" s="44">
        <v>1</v>
      </c>
      <c r="F205" s="182" t="s">
        <v>3062</v>
      </c>
    </row>
    <row r="206" spans="2:6" ht="30.2" customHeight="1">
      <c r="B206" s="181">
        <v>46309</v>
      </c>
      <c r="C206" s="44" t="s">
        <v>9970</v>
      </c>
      <c r="D206" s="44" t="s">
        <v>10330</v>
      </c>
      <c r="E206" s="44">
        <v>8</v>
      </c>
      <c r="F206" s="182" t="s">
        <v>3062</v>
      </c>
    </row>
    <row r="207" spans="2:6" ht="30.2" customHeight="1">
      <c r="B207" s="181">
        <v>46309</v>
      </c>
      <c r="C207" s="44" t="s">
        <v>8886</v>
      </c>
      <c r="D207" s="44" t="s">
        <v>912</v>
      </c>
      <c r="E207" s="44">
        <v>718</v>
      </c>
      <c r="F207" s="182" t="s">
        <v>3062</v>
      </c>
    </row>
    <row r="208" spans="2:6" ht="30.2" customHeight="1">
      <c r="B208" s="181">
        <v>46309</v>
      </c>
      <c r="C208" s="44" t="s">
        <v>3028</v>
      </c>
      <c r="D208" s="44" t="s">
        <v>9461</v>
      </c>
      <c r="E208" s="44">
        <v>142</v>
      </c>
      <c r="F208" s="182" t="s">
        <v>3062</v>
      </c>
    </row>
    <row r="209" spans="2:6" ht="30.2" customHeight="1">
      <c r="B209" s="181">
        <v>46309</v>
      </c>
      <c r="C209" s="44" t="s">
        <v>7213</v>
      </c>
      <c r="D209" s="44" t="s">
        <v>10331</v>
      </c>
      <c r="E209" s="44">
        <v>79</v>
      </c>
      <c r="F209" s="182" t="s">
        <v>3062</v>
      </c>
    </row>
    <row r="210" spans="2:6" ht="30.2" customHeight="1">
      <c r="B210" s="181">
        <v>46309</v>
      </c>
      <c r="C210" s="44" t="s">
        <v>407</v>
      </c>
      <c r="D210" s="44" t="s">
        <v>10332</v>
      </c>
      <c r="E210" s="44">
        <v>1079</v>
      </c>
      <c r="F210" s="182" t="s">
        <v>3062</v>
      </c>
    </row>
    <row r="211" spans="2:6" ht="30.2" customHeight="1">
      <c r="B211" s="181">
        <v>46309</v>
      </c>
      <c r="C211" s="44" t="s">
        <v>9970</v>
      </c>
      <c r="D211" s="44" t="s">
        <v>2421</v>
      </c>
      <c r="E211" s="44">
        <v>100</v>
      </c>
      <c r="F211" s="182" t="s">
        <v>3062</v>
      </c>
    </row>
    <row r="212" spans="2:6" ht="30.2" customHeight="1">
      <c r="B212" s="181">
        <v>46310</v>
      </c>
      <c r="C212" s="44" t="s">
        <v>8886</v>
      </c>
      <c r="D212" s="44" t="s">
        <v>912</v>
      </c>
      <c r="E212" s="44">
        <v>374</v>
      </c>
      <c r="F212" s="182" t="s">
        <v>3062</v>
      </c>
    </row>
    <row r="213" spans="2:6" ht="30.2" customHeight="1">
      <c r="B213" s="181">
        <v>46310</v>
      </c>
      <c r="C213" s="44" t="s">
        <v>7722</v>
      </c>
      <c r="D213" s="44" t="s">
        <v>10353</v>
      </c>
      <c r="E213" s="44">
        <v>458</v>
      </c>
      <c r="F213" s="182" t="s">
        <v>3062</v>
      </c>
    </row>
    <row r="214" spans="2:6" ht="30.2" customHeight="1">
      <c r="B214" s="181">
        <v>46310</v>
      </c>
      <c r="C214" s="44" t="s">
        <v>7722</v>
      </c>
      <c r="D214" s="44" t="s">
        <v>9967</v>
      </c>
      <c r="E214" s="44"/>
      <c r="F214" s="182" t="s">
        <v>3062</v>
      </c>
    </row>
    <row r="215" spans="2:6" ht="30.2" customHeight="1">
      <c r="B215" s="181">
        <v>46310</v>
      </c>
      <c r="C215" s="44" t="s">
        <v>10354</v>
      </c>
      <c r="D215" s="44" t="s">
        <v>10355</v>
      </c>
      <c r="E215" s="44">
        <v>12</v>
      </c>
      <c r="F215" s="182" t="s">
        <v>3062</v>
      </c>
    </row>
    <row r="216" spans="2:6" ht="30.2" customHeight="1">
      <c r="B216" s="181">
        <v>46310</v>
      </c>
      <c r="C216" s="44" t="s">
        <v>7211</v>
      </c>
      <c r="D216" s="44" t="s">
        <v>10356</v>
      </c>
      <c r="E216" s="44">
        <v>24</v>
      </c>
      <c r="F216" s="182" t="s">
        <v>3062</v>
      </c>
    </row>
    <row r="217" spans="2:6" ht="30.2" customHeight="1">
      <c r="B217" s="181">
        <v>46310</v>
      </c>
      <c r="C217" s="44" t="s">
        <v>10357</v>
      </c>
      <c r="D217" s="44" t="s">
        <v>10358</v>
      </c>
      <c r="E217" s="266">
        <v>1064</v>
      </c>
      <c r="F217" s="182" t="s">
        <v>3062</v>
      </c>
    </row>
    <row r="218" spans="2:6" ht="30.2" customHeight="1">
      <c r="B218" s="181">
        <v>46310</v>
      </c>
      <c r="C218" s="44" t="s">
        <v>9463</v>
      </c>
      <c r="D218" s="44" t="s">
        <v>10328</v>
      </c>
      <c r="E218" s="44">
        <v>163</v>
      </c>
      <c r="F218" s="182" t="s">
        <v>3062</v>
      </c>
    </row>
    <row r="219" spans="2:6" ht="30.2" customHeight="1">
      <c r="B219" s="181">
        <v>46310</v>
      </c>
      <c r="C219" s="44" t="s">
        <v>9970</v>
      </c>
      <c r="D219" s="44" t="s">
        <v>2421</v>
      </c>
      <c r="E219" s="44" t="s">
        <v>10359</v>
      </c>
      <c r="F219" s="182" t="s">
        <v>3062</v>
      </c>
    </row>
    <row r="220" spans="2:6" ht="30.2" customHeight="1">
      <c r="B220" s="181">
        <v>46310</v>
      </c>
      <c r="C220" s="44" t="s">
        <v>7213</v>
      </c>
      <c r="D220" s="44" t="s">
        <v>10360</v>
      </c>
      <c r="E220" s="44">
        <v>3</v>
      </c>
      <c r="F220" s="182" t="s">
        <v>3062</v>
      </c>
    </row>
    <row r="221" spans="2:6" ht="30.2" customHeight="1">
      <c r="B221" s="181">
        <v>46310</v>
      </c>
      <c r="C221" s="44" t="s">
        <v>9976</v>
      </c>
      <c r="D221" s="44" t="s">
        <v>1683</v>
      </c>
      <c r="E221" s="44">
        <v>160</v>
      </c>
      <c r="F221" s="182" t="s">
        <v>3062</v>
      </c>
    </row>
    <row r="222" spans="2:6" ht="30.2" customHeight="1">
      <c r="B222" s="181">
        <v>46310</v>
      </c>
      <c r="C222" s="44" t="s">
        <v>3028</v>
      </c>
      <c r="D222" s="44" t="s">
        <v>9192</v>
      </c>
      <c r="E222" s="44">
        <v>153</v>
      </c>
      <c r="F222" s="182" t="s">
        <v>3062</v>
      </c>
    </row>
    <row r="223" spans="2:6" ht="30.2" customHeight="1">
      <c r="B223" s="181">
        <v>46310</v>
      </c>
      <c r="C223" s="44" t="s">
        <v>9970</v>
      </c>
      <c r="D223" s="44" t="s">
        <v>10361</v>
      </c>
      <c r="E223" s="44">
        <v>6</v>
      </c>
      <c r="F223" s="182" t="s">
        <v>3062</v>
      </c>
    </row>
    <row r="224" spans="2:6" ht="30.2" customHeight="1">
      <c r="B224" s="181">
        <v>46310</v>
      </c>
      <c r="C224" s="44" t="s">
        <v>7722</v>
      </c>
      <c r="D224" s="44" t="s">
        <v>10362</v>
      </c>
      <c r="E224" s="44">
        <v>555</v>
      </c>
      <c r="F224" s="182" t="s">
        <v>3062</v>
      </c>
    </row>
    <row r="225" spans="2:6" ht="30.2" customHeight="1">
      <c r="B225" s="181">
        <v>46310</v>
      </c>
      <c r="C225" s="44" t="s">
        <v>9970</v>
      </c>
      <c r="D225" s="44" t="s">
        <v>10326</v>
      </c>
      <c r="E225" s="44">
        <v>250</v>
      </c>
      <c r="F225" s="182" t="s">
        <v>3062</v>
      </c>
    </row>
    <row r="226" spans="2:6" ht="30.2" customHeight="1">
      <c r="B226" s="181">
        <v>46310</v>
      </c>
      <c r="C226" s="44" t="s">
        <v>9970</v>
      </c>
      <c r="D226" s="44" t="s">
        <v>2423</v>
      </c>
      <c r="E226" s="44" t="s">
        <v>7657</v>
      </c>
      <c r="F226" s="182" t="s">
        <v>3062</v>
      </c>
    </row>
    <row r="227" spans="2:6" ht="30.2" customHeight="1">
      <c r="B227" s="181">
        <v>46310</v>
      </c>
      <c r="C227" s="248" t="s">
        <v>7211</v>
      </c>
      <c r="D227" s="44" t="s">
        <v>10363</v>
      </c>
      <c r="E227" s="44">
        <v>2</v>
      </c>
      <c r="F227" s="182" t="s">
        <v>3062</v>
      </c>
    </row>
    <row r="228" spans="2:6" ht="30.2" customHeight="1">
      <c r="B228" s="181">
        <v>46310</v>
      </c>
      <c r="C228" s="44" t="s">
        <v>9970</v>
      </c>
      <c r="D228" s="44" t="s">
        <v>10364</v>
      </c>
      <c r="E228" s="44">
        <v>19</v>
      </c>
      <c r="F228" s="182" t="s">
        <v>3062</v>
      </c>
    </row>
    <row r="229" spans="2:6" ht="30.2" customHeight="1">
      <c r="B229" s="181">
        <v>46310</v>
      </c>
      <c r="C229" s="44" t="s">
        <v>10354</v>
      </c>
      <c r="D229" s="44" t="s">
        <v>10365</v>
      </c>
      <c r="E229" s="44">
        <v>168</v>
      </c>
      <c r="F229" s="182" t="s">
        <v>3062</v>
      </c>
    </row>
    <row r="230" spans="2:6" ht="30.2" customHeight="1">
      <c r="B230" s="181">
        <v>46310</v>
      </c>
      <c r="C230" s="44" t="s">
        <v>7213</v>
      </c>
      <c r="D230" s="44" t="s">
        <v>10369</v>
      </c>
      <c r="E230" s="44">
        <v>59</v>
      </c>
      <c r="F230" s="182" t="s">
        <v>3062</v>
      </c>
    </row>
    <row r="231" spans="2:6" ht="30.2" customHeight="1">
      <c r="B231" s="181">
        <v>46311</v>
      </c>
      <c r="C231" s="44" t="s">
        <v>7653</v>
      </c>
      <c r="D231" s="44" t="s">
        <v>10810</v>
      </c>
      <c r="E231" s="44" t="s">
        <v>10811</v>
      </c>
      <c r="F231" s="182" t="s">
        <v>3062</v>
      </c>
    </row>
    <row r="232" spans="2:6" ht="30.2" customHeight="1">
      <c r="B232" s="181">
        <v>46311</v>
      </c>
      <c r="C232" s="44" t="s">
        <v>9976</v>
      </c>
      <c r="D232" s="44" t="s">
        <v>1681</v>
      </c>
      <c r="E232" s="44" t="s">
        <v>10812</v>
      </c>
      <c r="F232" s="182" t="s">
        <v>3062</v>
      </c>
    </row>
    <row r="233" spans="2:6" ht="30.2" customHeight="1">
      <c r="B233" s="181">
        <v>46311</v>
      </c>
      <c r="C233" s="44" t="s">
        <v>7722</v>
      </c>
      <c r="D233" s="44" t="s">
        <v>10353</v>
      </c>
      <c r="E233" s="44">
        <v>436</v>
      </c>
      <c r="F233" s="182" t="s">
        <v>3062</v>
      </c>
    </row>
    <row r="234" spans="2:6" ht="30.2" customHeight="1">
      <c r="B234" s="181">
        <v>46311</v>
      </c>
      <c r="C234" s="44" t="s">
        <v>10354</v>
      </c>
      <c r="D234" s="44" t="s">
        <v>10813</v>
      </c>
      <c r="E234" s="44">
        <v>240</v>
      </c>
      <c r="F234" s="182" t="s">
        <v>3062</v>
      </c>
    </row>
    <row r="235" spans="2:6" ht="30.2" customHeight="1">
      <c r="B235" s="181">
        <v>46311</v>
      </c>
      <c r="C235" s="44" t="s">
        <v>7211</v>
      </c>
      <c r="D235" s="44" t="s">
        <v>10814</v>
      </c>
      <c r="E235" s="44">
        <v>128</v>
      </c>
      <c r="F235" s="182" t="s">
        <v>3062</v>
      </c>
    </row>
    <row r="236" spans="2:6" ht="30.2" customHeight="1">
      <c r="B236" s="181">
        <v>46311</v>
      </c>
      <c r="C236" s="44" t="s">
        <v>10815</v>
      </c>
      <c r="D236" s="44" t="s">
        <v>10816</v>
      </c>
      <c r="E236" s="44">
        <v>5</v>
      </c>
      <c r="F236" s="182" t="s">
        <v>3062</v>
      </c>
    </row>
    <row r="237" spans="2:6" ht="30.2" customHeight="1">
      <c r="B237" s="181">
        <v>46314</v>
      </c>
      <c r="C237" s="44" t="s">
        <v>9976</v>
      </c>
      <c r="D237" s="44" t="s">
        <v>10824</v>
      </c>
      <c r="E237" s="44">
        <v>27</v>
      </c>
      <c r="F237" s="182" t="s">
        <v>3062</v>
      </c>
    </row>
    <row r="238" spans="2:6" ht="30.2" customHeight="1">
      <c r="B238" s="181">
        <v>46314</v>
      </c>
      <c r="C238" s="44" t="s">
        <v>9463</v>
      </c>
      <c r="D238" s="266" t="s">
        <v>898</v>
      </c>
      <c r="E238" s="44">
        <v>64</v>
      </c>
      <c r="F238" s="182" t="s">
        <v>3062</v>
      </c>
    </row>
    <row r="239" spans="2:6" ht="30.2" customHeight="1">
      <c r="B239" s="181">
        <v>46314</v>
      </c>
      <c r="C239" s="44" t="s">
        <v>3028</v>
      </c>
      <c r="D239" s="44" t="s">
        <v>9192</v>
      </c>
      <c r="E239" s="44">
        <v>21</v>
      </c>
      <c r="F239" s="182" t="s">
        <v>3062</v>
      </c>
    </row>
    <row r="240" spans="2:6" ht="30.2" customHeight="1">
      <c r="B240" s="181">
        <v>46314</v>
      </c>
      <c r="C240" s="44" t="s">
        <v>10357</v>
      </c>
      <c r="D240" s="44" t="s">
        <v>10825</v>
      </c>
      <c r="E240" s="44">
        <v>484</v>
      </c>
      <c r="F240" s="182" t="s">
        <v>3062</v>
      </c>
    </row>
    <row r="241" spans="2:6" ht="30.2" customHeight="1">
      <c r="B241" s="181">
        <v>46314</v>
      </c>
      <c r="C241" s="44" t="s">
        <v>8886</v>
      </c>
      <c r="D241" s="44" t="s">
        <v>905</v>
      </c>
      <c r="E241" s="44" t="s">
        <v>10826</v>
      </c>
      <c r="F241" s="182" t="s">
        <v>3062</v>
      </c>
    </row>
    <row r="242" spans="2:6" ht="30.2" customHeight="1">
      <c r="B242" s="181">
        <v>46314</v>
      </c>
      <c r="C242" s="44" t="s">
        <v>407</v>
      </c>
      <c r="D242" s="44" t="s">
        <v>2795</v>
      </c>
      <c r="E242" s="44">
        <v>96</v>
      </c>
      <c r="F242" s="182" t="s">
        <v>3062</v>
      </c>
    </row>
    <row r="243" spans="2:6" ht="30.2" customHeight="1">
      <c r="B243" s="181">
        <v>46314</v>
      </c>
      <c r="C243" s="44" t="s">
        <v>9188</v>
      </c>
      <c r="D243" s="44" t="s">
        <v>10827</v>
      </c>
      <c r="E243" s="44">
        <v>280</v>
      </c>
      <c r="F243" s="182" t="s">
        <v>3062</v>
      </c>
    </row>
    <row r="244" spans="2:6" ht="30.2" customHeight="1">
      <c r="B244" s="181">
        <v>46314</v>
      </c>
      <c r="C244" s="44" t="s">
        <v>9188</v>
      </c>
      <c r="D244" s="44" t="s">
        <v>748</v>
      </c>
      <c r="E244" s="44">
        <v>882</v>
      </c>
      <c r="F244" s="182" t="s">
        <v>3062</v>
      </c>
    </row>
    <row r="245" spans="2:6" ht="30.2" customHeight="1">
      <c r="B245" s="181">
        <v>46314</v>
      </c>
      <c r="C245" s="44" t="s">
        <v>10828</v>
      </c>
      <c r="D245" s="44" t="s">
        <v>10829</v>
      </c>
      <c r="E245" s="44"/>
      <c r="F245" s="182" t="s">
        <v>3062</v>
      </c>
    </row>
    <row r="246" spans="2:6" ht="30.2" customHeight="1">
      <c r="B246" s="181">
        <v>46314</v>
      </c>
      <c r="C246" s="44" t="s">
        <v>3038</v>
      </c>
      <c r="D246" s="44" t="s">
        <v>10830</v>
      </c>
      <c r="E246" s="44" t="s">
        <v>10831</v>
      </c>
      <c r="F246" s="182" t="s">
        <v>3062</v>
      </c>
    </row>
    <row r="247" spans="2:6" ht="30.2" customHeight="1">
      <c r="B247" s="181">
        <v>46314</v>
      </c>
      <c r="C247" s="44" t="s">
        <v>8886</v>
      </c>
      <c r="D247" s="44" t="s">
        <v>888</v>
      </c>
      <c r="E247" s="44">
        <v>162</v>
      </c>
      <c r="F247" s="182" t="s">
        <v>3062</v>
      </c>
    </row>
    <row r="248" spans="2:6" ht="30.2" customHeight="1">
      <c r="B248" s="181">
        <v>46314</v>
      </c>
      <c r="C248" s="44" t="s">
        <v>9976</v>
      </c>
      <c r="D248" s="44" t="s">
        <v>9977</v>
      </c>
      <c r="E248" s="44">
        <v>341</v>
      </c>
      <c r="F248" s="182" t="s">
        <v>3062</v>
      </c>
    </row>
    <row r="249" spans="2:6" ht="30.2" customHeight="1">
      <c r="B249" s="181">
        <v>46314</v>
      </c>
      <c r="C249" s="44" t="s">
        <v>8886</v>
      </c>
      <c r="D249" s="44" t="s">
        <v>910</v>
      </c>
      <c r="E249" s="44">
        <v>1137</v>
      </c>
      <c r="F249" s="182" t="s">
        <v>3062</v>
      </c>
    </row>
    <row r="250" spans="2:6" ht="30.2" customHeight="1">
      <c r="B250" s="181">
        <v>46314</v>
      </c>
      <c r="C250" s="44" t="s">
        <v>407</v>
      </c>
      <c r="D250" s="44" t="s">
        <v>2840</v>
      </c>
      <c r="E250" s="44">
        <v>25</v>
      </c>
      <c r="F250" s="182" t="s">
        <v>3062</v>
      </c>
    </row>
    <row r="251" spans="2:6" ht="30.2" customHeight="1">
      <c r="B251" s="181">
        <v>46314</v>
      </c>
      <c r="C251" s="44" t="s">
        <v>8886</v>
      </c>
      <c r="D251" s="44" t="s">
        <v>10832</v>
      </c>
      <c r="E251" s="44">
        <v>9932</v>
      </c>
      <c r="F251" s="182" t="s">
        <v>3062</v>
      </c>
    </row>
    <row r="252" spans="2:6" ht="30.2" customHeight="1">
      <c r="B252" s="181">
        <v>46315</v>
      </c>
      <c r="C252" s="44" t="s">
        <v>407</v>
      </c>
      <c r="D252" s="44" t="s">
        <v>2840</v>
      </c>
      <c r="E252" s="44">
        <v>25</v>
      </c>
      <c r="F252" s="182" t="s">
        <v>3062</v>
      </c>
    </row>
    <row r="253" spans="2:6" ht="30.2" customHeight="1">
      <c r="B253" s="181">
        <v>46315</v>
      </c>
      <c r="C253" s="44" t="s">
        <v>9463</v>
      </c>
      <c r="D253" s="44" t="s">
        <v>898</v>
      </c>
      <c r="E253" s="44">
        <v>64</v>
      </c>
      <c r="F253" s="182" t="s">
        <v>3062</v>
      </c>
    </row>
    <row r="254" spans="2:6" ht="30.2" customHeight="1">
      <c r="B254" s="181">
        <v>46315</v>
      </c>
      <c r="C254" s="44" t="s">
        <v>407</v>
      </c>
      <c r="D254" s="44" t="s">
        <v>2795</v>
      </c>
      <c r="E254" s="44">
        <v>120</v>
      </c>
      <c r="F254" s="182" t="s">
        <v>3062</v>
      </c>
    </row>
    <row r="255" spans="2:6" ht="30.2" customHeight="1">
      <c r="B255" s="181">
        <v>46315</v>
      </c>
      <c r="C255" s="44" t="s">
        <v>11041</v>
      </c>
      <c r="D255" s="44" t="s">
        <v>9780</v>
      </c>
      <c r="E255" s="44">
        <v>21</v>
      </c>
      <c r="F255" s="182" t="s">
        <v>3062</v>
      </c>
    </row>
    <row r="256" spans="2:6" ht="30.2" customHeight="1">
      <c r="B256" s="181">
        <v>46315</v>
      </c>
      <c r="C256" s="44" t="s">
        <v>407</v>
      </c>
      <c r="D256" s="44" t="s">
        <v>11042</v>
      </c>
      <c r="E256" s="44">
        <v>134</v>
      </c>
      <c r="F256" s="182" t="s">
        <v>3062</v>
      </c>
    </row>
    <row r="257" spans="2:6" ht="30.2" customHeight="1">
      <c r="B257" s="181">
        <v>46315</v>
      </c>
      <c r="C257" s="44" t="s">
        <v>11043</v>
      </c>
      <c r="D257" s="44" t="s">
        <v>11044</v>
      </c>
      <c r="E257" s="44">
        <v>5</v>
      </c>
      <c r="F257" s="182" t="s">
        <v>3062</v>
      </c>
    </row>
    <row r="258" spans="2:6" ht="30.2" customHeight="1">
      <c r="B258" s="181">
        <v>46315</v>
      </c>
      <c r="C258" s="44" t="s">
        <v>407</v>
      </c>
      <c r="D258" s="44" t="s">
        <v>1391</v>
      </c>
      <c r="E258" s="44">
        <v>105</v>
      </c>
      <c r="F258" s="182" t="s">
        <v>3062</v>
      </c>
    </row>
    <row r="259" spans="2:6" ht="30.2" customHeight="1">
      <c r="B259" s="181">
        <v>46315</v>
      </c>
      <c r="C259" s="44" t="s">
        <v>407</v>
      </c>
      <c r="D259" s="44" t="s">
        <v>2801</v>
      </c>
      <c r="E259" s="44">
        <v>179</v>
      </c>
      <c r="F259" s="182" t="s">
        <v>3062</v>
      </c>
    </row>
    <row r="260" spans="2:6" ht="30.2" customHeight="1">
      <c r="B260" s="181">
        <v>46316</v>
      </c>
      <c r="C260" s="44" t="s">
        <v>7653</v>
      </c>
      <c r="D260" s="44" t="s">
        <v>1686</v>
      </c>
      <c r="E260" s="44">
        <v>27</v>
      </c>
      <c r="F260" s="182" t="s">
        <v>3062</v>
      </c>
    </row>
    <row r="261" spans="2:6" ht="30.2" customHeight="1">
      <c r="B261" s="181">
        <v>46316</v>
      </c>
      <c r="C261" s="44" t="s">
        <v>7653</v>
      </c>
      <c r="D261" s="44" t="s">
        <v>11259</v>
      </c>
      <c r="E261" s="44">
        <v>456</v>
      </c>
      <c r="F261" s="182" t="s">
        <v>3062</v>
      </c>
    </row>
    <row r="262" spans="2:6" ht="30.2" customHeight="1">
      <c r="B262" s="181">
        <v>46316</v>
      </c>
      <c r="C262" s="44" t="s">
        <v>9463</v>
      </c>
      <c r="D262" s="44" t="s">
        <v>10327</v>
      </c>
      <c r="E262" s="44">
        <v>784</v>
      </c>
      <c r="F262" s="182" t="s">
        <v>3062</v>
      </c>
    </row>
    <row r="263" spans="2:6" ht="30.2" customHeight="1">
      <c r="B263" s="181">
        <v>46316</v>
      </c>
      <c r="C263" s="44" t="s">
        <v>7653</v>
      </c>
      <c r="D263" s="44" t="s">
        <v>11260</v>
      </c>
      <c r="E263" s="44">
        <v>7</v>
      </c>
      <c r="F263" s="182" t="s">
        <v>3062</v>
      </c>
    </row>
    <row r="264" spans="2:6" ht="30.2" customHeight="1">
      <c r="B264" s="181">
        <v>46316</v>
      </c>
      <c r="C264" s="44" t="s">
        <v>7653</v>
      </c>
      <c r="D264" s="44" t="s">
        <v>11261</v>
      </c>
      <c r="E264" s="44">
        <v>545</v>
      </c>
      <c r="F264" s="182" t="s">
        <v>3062</v>
      </c>
    </row>
    <row r="265" spans="2:6" ht="30.2" customHeight="1">
      <c r="B265" s="181">
        <v>46316</v>
      </c>
      <c r="C265" s="44" t="s">
        <v>9463</v>
      </c>
      <c r="D265" s="44" t="s">
        <v>889</v>
      </c>
      <c r="E265" s="44">
        <v>35</v>
      </c>
      <c r="F265" s="182" t="s">
        <v>3062</v>
      </c>
    </row>
    <row r="266" spans="2:6" ht="30.2" customHeight="1">
      <c r="B266" s="181">
        <v>46316</v>
      </c>
      <c r="C266" s="44" t="s">
        <v>7653</v>
      </c>
      <c r="D266" s="44" t="s">
        <v>11270</v>
      </c>
      <c r="E266" s="44">
        <v>99</v>
      </c>
      <c r="F266" s="182" t="s">
        <v>3062</v>
      </c>
    </row>
    <row r="267" spans="2:6" ht="30.2" customHeight="1">
      <c r="B267" s="181">
        <v>46317</v>
      </c>
      <c r="C267" s="44" t="s">
        <v>10357</v>
      </c>
      <c r="D267" s="44" t="s">
        <v>11453</v>
      </c>
      <c r="E267" s="44">
        <v>248</v>
      </c>
      <c r="F267" s="182" t="s">
        <v>3062</v>
      </c>
    </row>
    <row r="268" spans="2:6" ht="30.2" customHeight="1">
      <c r="B268" s="181">
        <v>46317</v>
      </c>
      <c r="C268" s="44" t="s">
        <v>9463</v>
      </c>
      <c r="D268" s="44" t="s">
        <v>889</v>
      </c>
      <c r="E268" s="44">
        <v>1196</v>
      </c>
      <c r="F268" s="182" t="s">
        <v>3062</v>
      </c>
    </row>
    <row r="269" spans="2:6" ht="30.2" customHeight="1">
      <c r="B269" s="181">
        <v>46317</v>
      </c>
      <c r="C269" s="44" t="s">
        <v>8886</v>
      </c>
      <c r="D269" s="44" t="s">
        <v>905</v>
      </c>
      <c r="E269" s="44">
        <v>3</v>
      </c>
      <c r="F269" s="182" t="s">
        <v>3062</v>
      </c>
    </row>
    <row r="270" spans="2:6" ht="30.2" customHeight="1">
      <c r="B270" s="181">
        <v>46317</v>
      </c>
      <c r="C270" s="44" t="s">
        <v>10357</v>
      </c>
      <c r="D270" s="44" t="s">
        <v>11454</v>
      </c>
      <c r="E270" s="44">
        <v>15</v>
      </c>
      <c r="F270" s="182" t="s">
        <v>3062</v>
      </c>
    </row>
    <row r="271" spans="2:6" ht="30.2" customHeight="1">
      <c r="B271" s="181">
        <v>46317</v>
      </c>
      <c r="C271" s="44" t="s">
        <v>11455</v>
      </c>
      <c r="D271" s="44" t="s">
        <v>11456</v>
      </c>
      <c r="E271" s="44">
        <v>7710</v>
      </c>
      <c r="F271" s="182" t="s">
        <v>3062</v>
      </c>
    </row>
    <row r="272" spans="2:6" ht="30.2" customHeight="1">
      <c r="B272" s="181">
        <v>46317</v>
      </c>
      <c r="C272" s="44" t="s">
        <v>10357</v>
      </c>
      <c r="D272" s="44" t="s">
        <v>10825</v>
      </c>
      <c r="E272" s="44">
        <v>47</v>
      </c>
      <c r="F272" s="182" t="s">
        <v>3062</v>
      </c>
    </row>
    <row r="273" spans="2:6" ht="30.2" customHeight="1">
      <c r="B273" s="181">
        <v>46317</v>
      </c>
      <c r="C273" s="44" t="s">
        <v>11455</v>
      </c>
      <c r="D273" s="44" t="s">
        <v>11457</v>
      </c>
      <c r="E273" s="44">
        <v>444</v>
      </c>
      <c r="F273" s="182" t="s">
        <v>3062</v>
      </c>
    </row>
    <row r="274" spans="2:6" ht="30.2" customHeight="1">
      <c r="B274" s="181">
        <v>46318</v>
      </c>
      <c r="C274" s="44" t="s">
        <v>407</v>
      </c>
      <c r="D274" s="44" t="s">
        <v>2840</v>
      </c>
      <c r="E274" s="44" t="s">
        <v>11629</v>
      </c>
      <c r="F274" s="182" t="s">
        <v>3062</v>
      </c>
    </row>
    <row r="275" spans="2:6" ht="30.2" customHeight="1">
      <c r="B275" s="181">
        <v>46318</v>
      </c>
      <c r="C275" s="44" t="s">
        <v>8886</v>
      </c>
      <c r="D275" s="44" t="s">
        <v>1206</v>
      </c>
      <c r="E275" s="44" t="s">
        <v>11630</v>
      </c>
      <c r="F275" s="182" t="s">
        <v>3062</v>
      </c>
    </row>
    <row r="276" spans="2:6" ht="30.2" customHeight="1">
      <c r="B276" s="181">
        <v>46318</v>
      </c>
      <c r="C276" s="44" t="s">
        <v>8886</v>
      </c>
      <c r="D276" s="44" t="s">
        <v>11631</v>
      </c>
      <c r="E276" s="44">
        <v>144</v>
      </c>
      <c r="F276" s="182" t="s">
        <v>3062</v>
      </c>
    </row>
    <row r="277" spans="2:6" ht="30.2" customHeight="1">
      <c r="B277" s="181">
        <v>46318</v>
      </c>
      <c r="C277" s="44" t="s">
        <v>9463</v>
      </c>
      <c r="D277" s="44" t="s">
        <v>10327</v>
      </c>
      <c r="E277" s="44">
        <v>216</v>
      </c>
      <c r="F277" s="182" t="s">
        <v>3062</v>
      </c>
    </row>
    <row r="278" spans="2:6" ht="30.2" customHeight="1">
      <c r="B278" s="181">
        <v>46318</v>
      </c>
      <c r="C278" s="44" t="s">
        <v>11632</v>
      </c>
      <c r="D278" s="44" t="s">
        <v>11633</v>
      </c>
      <c r="E278" s="44">
        <v>21</v>
      </c>
      <c r="F278" s="182" t="s">
        <v>3062</v>
      </c>
    </row>
    <row r="279" spans="2:6" ht="30.2" customHeight="1">
      <c r="B279" s="181">
        <v>46318</v>
      </c>
      <c r="C279" s="44" t="s">
        <v>7187</v>
      </c>
      <c r="D279" s="44" t="s">
        <v>11634</v>
      </c>
      <c r="E279" s="44">
        <v>150</v>
      </c>
      <c r="F279" s="182" t="s">
        <v>3062</v>
      </c>
    </row>
    <row r="280" spans="2:6" ht="30.2" customHeight="1">
      <c r="B280" s="181">
        <v>46318</v>
      </c>
      <c r="C280" s="44" t="s">
        <v>3038</v>
      </c>
      <c r="D280" s="44" t="s">
        <v>1650</v>
      </c>
      <c r="E280" s="44">
        <v>1001</v>
      </c>
      <c r="F280" s="182" t="s">
        <v>3062</v>
      </c>
    </row>
    <row r="281" spans="2:6" ht="30.2" customHeight="1">
      <c r="B281" s="181">
        <v>46318</v>
      </c>
      <c r="C281" s="44" t="s">
        <v>407</v>
      </c>
      <c r="D281" s="44" t="s">
        <v>10332</v>
      </c>
      <c r="E281" s="44" t="s">
        <v>11635</v>
      </c>
      <c r="F281" s="182" t="s">
        <v>3062</v>
      </c>
    </row>
    <row r="282" spans="2:6" ht="30.2" customHeight="1">
      <c r="B282" s="181">
        <v>46318</v>
      </c>
      <c r="C282" s="44" t="s">
        <v>9463</v>
      </c>
      <c r="D282" s="44" t="s">
        <v>898</v>
      </c>
      <c r="E282" s="44">
        <v>196</v>
      </c>
      <c r="F282" s="182" t="s">
        <v>3062</v>
      </c>
    </row>
    <row r="283" spans="2:6" ht="30.2" customHeight="1">
      <c r="B283" s="181">
        <v>46318</v>
      </c>
      <c r="C283" s="44" t="s">
        <v>532</v>
      </c>
      <c r="D283" s="44" t="s">
        <v>1743</v>
      </c>
      <c r="E283" s="44">
        <v>1</v>
      </c>
      <c r="F283" s="182" t="s">
        <v>3062</v>
      </c>
    </row>
    <row r="284" spans="2:6" ht="30.2" customHeight="1">
      <c r="B284" s="181">
        <v>46318</v>
      </c>
      <c r="C284" s="44" t="s">
        <v>10354</v>
      </c>
      <c r="D284" s="44" t="s">
        <v>11636</v>
      </c>
      <c r="E284" s="44">
        <v>288</v>
      </c>
      <c r="F284" s="182" t="s">
        <v>3062</v>
      </c>
    </row>
    <row r="285" spans="2:6" ht="30.2" customHeight="1">
      <c r="B285" s="181">
        <v>46318</v>
      </c>
      <c r="C285" s="44" t="s">
        <v>10354</v>
      </c>
      <c r="D285" s="44" t="s">
        <v>11637</v>
      </c>
      <c r="E285" s="44">
        <v>675</v>
      </c>
      <c r="F285" s="182" t="s">
        <v>3062</v>
      </c>
    </row>
    <row r="286" spans="2:6" ht="30.2" customHeight="1">
      <c r="B286" s="181">
        <v>46318</v>
      </c>
      <c r="C286" s="44" t="s">
        <v>407</v>
      </c>
      <c r="D286" s="44" t="s">
        <v>2812</v>
      </c>
      <c r="E286" s="44">
        <v>230</v>
      </c>
      <c r="F286" s="182" t="s">
        <v>3062</v>
      </c>
    </row>
    <row r="287" spans="2:6" ht="30.2" customHeight="1">
      <c r="B287" s="181">
        <v>46318</v>
      </c>
      <c r="C287" s="44" t="s">
        <v>11638</v>
      </c>
      <c r="D287" s="44" t="s">
        <v>1966</v>
      </c>
      <c r="E287" s="44">
        <v>437</v>
      </c>
      <c r="F287" s="182" t="s">
        <v>3062</v>
      </c>
    </row>
    <row r="288" spans="2:6" ht="30.2" customHeight="1">
      <c r="B288" s="181"/>
      <c r="C288" s="44"/>
      <c r="D288" s="44"/>
      <c r="E288" s="44"/>
      <c r="F288" s="182"/>
    </row>
    <row r="289" spans="2:6" ht="30.2" customHeight="1">
      <c r="B289" s="181"/>
      <c r="C289" s="44"/>
      <c r="D289" s="44"/>
      <c r="E289" s="44"/>
      <c r="F289" s="182"/>
    </row>
    <row r="290" spans="2:6" ht="30.2" customHeight="1">
      <c r="B290" s="181"/>
      <c r="C290" s="44"/>
      <c r="D290" s="44"/>
      <c r="E290" s="44"/>
      <c r="F290" s="182"/>
    </row>
    <row r="291" spans="2:6" ht="30.2" customHeight="1">
      <c r="B291" s="183"/>
      <c r="C291" s="129"/>
      <c r="D291" s="129"/>
      <c r="E291" s="129"/>
      <c r="F291" s="189"/>
    </row>
    <row r="292" spans="2:6" ht="30.2" customHeight="1">
      <c r="B292" s="103"/>
      <c r="C292" s="44"/>
      <c r="D292" s="44"/>
      <c r="E292" s="44"/>
      <c r="F292" s="44"/>
    </row>
    <row r="293" spans="2:6" ht="30.2" customHeight="1">
      <c r="B293" s="103"/>
      <c r="C293" s="44"/>
      <c r="D293" s="44"/>
      <c r="E293" s="44"/>
      <c r="F293" s="44"/>
    </row>
    <row r="294" spans="2:6" ht="30.2" customHeight="1">
      <c r="B294" s="103"/>
      <c r="C294" s="44"/>
      <c r="D294" s="44"/>
      <c r="E294" s="44"/>
      <c r="F294" s="44"/>
    </row>
    <row r="295" spans="2:6" ht="30.2" customHeight="1">
      <c r="B295" s="103"/>
      <c r="C295" s="44"/>
      <c r="D295" s="44"/>
      <c r="E295" s="44"/>
      <c r="F295" s="44"/>
    </row>
    <row r="296" spans="2:6" ht="30.2" customHeight="1">
      <c r="B296" s="103"/>
      <c r="C296" s="44"/>
      <c r="D296" s="44"/>
      <c r="E296" s="44"/>
      <c r="F296" s="44"/>
    </row>
    <row r="297" spans="2:6" ht="30.2" customHeight="1">
      <c r="B297" s="103"/>
      <c r="C297" s="44"/>
      <c r="D297" s="44"/>
      <c r="E297" s="44"/>
      <c r="F297" s="44"/>
    </row>
    <row r="298" spans="2:6" ht="30.2" customHeight="1">
      <c r="B298" s="103"/>
      <c r="C298" s="44"/>
      <c r="D298" s="44"/>
      <c r="E298" s="44"/>
      <c r="F298" s="44"/>
    </row>
    <row r="299" spans="2:6" ht="30.2" customHeight="1">
      <c r="B299" s="103"/>
      <c r="C299" s="44"/>
      <c r="D299" s="44"/>
      <c r="E299" s="44"/>
      <c r="F299" s="44"/>
    </row>
    <row r="300" spans="2:6" ht="30.2" customHeight="1">
      <c r="B300" s="103"/>
      <c r="C300" s="44"/>
      <c r="D300" s="44"/>
      <c r="E300" s="44"/>
      <c r="F300" s="44"/>
    </row>
    <row r="301" spans="2:6" ht="30.2" customHeight="1">
      <c r="B301" s="103"/>
      <c r="C301" s="44"/>
      <c r="D301" s="44"/>
      <c r="E301" s="44"/>
      <c r="F301" s="44"/>
    </row>
    <row r="302" spans="2:6" ht="30.2" customHeight="1">
      <c r="B302" s="103"/>
      <c r="C302" s="44"/>
      <c r="D302" s="44"/>
      <c r="E302" s="44"/>
      <c r="F302" s="44"/>
    </row>
    <row r="303" spans="2:6" ht="30.2" customHeight="1">
      <c r="B303" s="103"/>
      <c r="C303" s="44"/>
      <c r="D303" s="44"/>
      <c r="E303" s="44"/>
      <c r="F303" s="44"/>
    </row>
    <row r="304" spans="2:6" ht="30.2" customHeight="1">
      <c r="B304" s="103"/>
      <c r="C304" s="44"/>
      <c r="D304" s="44"/>
      <c r="E304" s="44"/>
      <c r="F304" s="44"/>
    </row>
    <row r="305" spans="2:6" ht="30.2" customHeight="1">
      <c r="B305" s="103"/>
      <c r="C305" s="44"/>
      <c r="D305" s="44"/>
      <c r="E305" s="44"/>
      <c r="F305" s="44"/>
    </row>
    <row r="306" spans="2:6" ht="30.2" customHeight="1">
      <c r="B306" s="103"/>
      <c r="C306" s="44"/>
      <c r="D306" s="44"/>
      <c r="E306" s="44"/>
      <c r="F306" s="44"/>
    </row>
    <row r="307" spans="2:6" ht="30.2" customHeight="1">
      <c r="B307" s="103"/>
      <c r="C307" s="44"/>
      <c r="D307" s="44"/>
      <c r="E307" s="44"/>
      <c r="F307" s="44"/>
    </row>
    <row r="308" spans="2:6" ht="30.2" customHeight="1">
      <c r="B308" s="103"/>
      <c r="C308" s="44"/>
      <c r="D308" s="44"/>
      <c r="E308" s="44"/>
      <c r="F308" s="44"/>
    </row>
    <row r="309" spans="2:6" ht="30.2" customHeight="1">
      <c r="B309" s="103"/>
      <c r="C309" s="44"/>
      <c r="D309" s="44"/>
      <c r="E309" s="44"/>
      <c r="F309" s="44"/>
    </row>
    <row r="310" spans="2:6" ht="30.2" customHeight="1">
      <c r="B310" s="103"/>
      <c r="C310" s="44"/>
      <c r="D310" s="44"/>
      <c r="E310" s="44"/>
      <c r="F310" s="44"/>
    </row>
    <row r="311" spans="2:6" ht="30.2" customHeight="1">
      <c r="B311" s="103"/>
      <c r="C311" s="44"/>
      <c r="D311" s="44"/>
      <c r="E311" s="44"/>
      <c r="F311" s="44"/>
    </row>
    <row r="312" spans="2:6" ht="30.2" customHeight="1">
      <c r="B312" s="103"/>
      <c r="C312" s="44"/>
      <c r="D312" s="44"/>
      <c r="E312" s="44"/>
      <c r="F312" s="44"/>
    </row>
    <row r="313" spans="2:6" ht="30.2" customHeight="1">
      <c r="B313" s="103"/>
      <c r="C313" s="44"/>
      <c r="D313" s="44"/>
      <c r="E313" s="44"/>
      <c r="F313" s="44"/>
    </row>
    <row r="314" spans="2:6" ht="30.2" customHeight="1">
      <c r="B314" s="103"/>
      <c r="C314" s="44"/>
      <c r="D314" s="44"/>
      <c r="E314" s="44"/>
      <c r="F314" s="44"/>
    </row>
    <row r="315" spans="2:6" ht="30.2" customHeight="1">
      <c r="B315" s="103"/>
      <c r="C315" s="44"/>
      <c r="D315" s="44"/>
      <c r="E315" s="44"/>
      <c r="F315" s="44"/>
    </row>
    <row r="316" spans="2:6" ht="30.2" customHeight="1">
      <c r="B316" s="103"/>
      <c r="C316" s="44"/>
      <c r="D316" s="44"/>
      <c r="E316" s="44"/>
      <c r="F316" s="44"/>
    </row>
    <row r="317" spans="2:6" ht="30.2" customHeight="1">
      <c r="B317" s="103"/>
      <c r="C317" s="44"/>
      <c r="D317" s="44"/>
      <c r="E317" s="44"/>
      <c r="F317" s="44"/>
    </row>
    <row r="318" spans="2:6" ht="30.2" customHeight="1">
      <c r="B318" s="103"/>
      <c r="C318" s="44"/>
      <c r="D318" s="44"/>
      <c r="E318" s="44"/>
      <c r="F318" s="44"/>
    </row>
    <row r="319" spans="2:6" ht="30.2" customHeight="1">
      <c r="B319" s="103"/>
      <c r="C319" s="44"/>
      <c r="D319" s="44"/>
      <c r="E319" s="44"/>
      <c r="F319" s="44"/>
    </row>
    <row r="320" spans="2:6" ht="30.2" customHeight="1">
      <c r="B320" s="103"/>
      <c r="C320" s="44"/>
      <c r="D320" s="44"/>
      <c r="E320" s="44"/>
      <c r="F320" s="44"/>
    </row>
    <row r="321" spans="2:6" ht="30.2" customHeight="1">
      <c r="B321" s="103"/>
      <c r="C321" s="44"/>
      <c r="D321" s="44"/>
      <c r="E321" s="44"/>
      <c r="F321" s="44"/>
    </row>
    <row r="322" spans="2:6" ht="30.2" customHeight="1">
      <c r="B322" s="103"/>
      <c r="C322" s="44"/>
      <c r="D322" s="44"/>
      <c r="E322" s="44"/>
      <c r="F322" s="44"/>
    </row>
    <row r="323" spans="2:6" ht="30.2" customHeight="1">
      <c r="B323" s="103"/>
      <c r="C323" s="44"/>
      <c r="D323" s="44"/>
      <c r="E323" s="44"/>
      <c r="F323" s="44"/>
    </row>
    <row r="324" spans="2:6" ht="30.2" customHeight="1">
      <c r="B324" s="103"/>
      <c r="C324" s="44"/>
      <c r="D324" s="44"/>
      <c r="E324" s="44"/>
      <c r="F324" s="44"/>
    </row>
    <row r="325" spans="2:6" ht="30.2" customHeight="1">
      <c r="B325" s="103"/>
      <c r="C325" s="44"/>
      <c r="D325" s="44"/>
      <c r="E325" s="44"/>
      <c r="F325" s="44"/>
    </row>
    <row r="326" spans="2:6" ht="30.2" customHeight="1">
      <c r="B326" s="103"/>
      <c r="C326" s="44"/>
      <c r="D326" s="44"/>
      <c r="E326" s="44"/>
      <c r="F326" s="44"/>
    </row>
    <row r="327" spans="2:6" ht="30.2" customHeight="1">
      <c r="B327" s="103"/>
      <c r="C327" s="44"/>
      <c r="D327" s="44"/>
      <c r="E327" s="44"/>
      <c r="F327" s="44"/>
    </row>
    <row r="328" spans="2:6" ht="30.2" customHeight="1">
      <c r="B328" s="103"/>
      <c r="C328" s="44"/>
      <c r="D328" s="44"/>
      <c r="E328" s="44"/>
      <c r="F328" s="44"/>
    </row>
    <row r="329" spans="2:6" ht="30.2" customHeight="1">
      <c r="B329" s="103"/>
      <c r="C329" s="44"/>
      <c r="D329" s="44"/>
      <c r="E329" s="44"/>
      <c r="F329" s="44"/>
    </row>
    <row r="330" spans="2:6" ht="30.2" customHeight="1">
      <c r="B330" s="103"/>
      <c r="C330" s="44"/>
      <c r="D330" s="44"/>
      <c r="E330" s="44"/>
      <c r="F330" s="44"/>
    </row>
    <row r="331" spans="2:6" ht="30.2" customHeight="1">
      <c r="B331" s="103"/>
      <c r="C331" s="44"/>
      <c r="D331" s="44"/>
      <c r="E331" s="44"/>
      <c r="F331" s="44"/>
    </row>
    <row r="332" spans="2:6" ht="30.2" customHeight="1">
      <c r="B332" s="103"/>
      <c r="C332" s="44"/>
      <c r="D332" s="44"/>
      <c r="E332" s="44"/>
      <c r="F332" s="44"/>
    </row>
    <row r="333" spans="2:6" ht="30.2" customHeight="1">
      <c r="B333" s="103"/>
      <c r="C333" s="44"/>
      <c r="D333" s="44"/>
      <c r="E333" s="44"/>
      <c r="F333" s="44"/>
    </row>
    <row r="334" spans="2:6" ht="30.2" customHeight="1">
      <c r="B334" s="103"/>
      <c r="C334" s="44"/>
      <c r="D334" s="44"/>
      <c r="E334" s="44"/>
      <c r="F334" s="44"/>
    </row>
    <row r="335" spans="2:6" ht="30.2" customHeight="1">
      <c r="B335" s="103"/>
      <c r="C335" s="44"/>
      <c r="D335" s="44"/>
      <c r="E335" s="44"/>
      <c r="F335" s="44"/>
    </row>
    <row r="336" spans="2:6" ht="30.2" customHeight="1">
      <c r="B336" s="103"/>
      <c r="C336" s="44"/>
      <c r="D336" s="44"/>
      <c r="E336" s="44"/>
      <c r="F336" s="44"/>
    </row>
    <row r="337" spans="2:6" ht="30.2" customHeight="1">
      <c r="B337" s="103"/>
      <c r="C337" s="44"/>
      <c r="D337" s="44"/>
      <c r="E337" s="44"/>
      <c r="F337" s="44"/>
    </row>
    <row r="338" spans="2:6" ht="30.2" customHeight="1">
      <c r="B338" s="103"/>
      <c r="C338" s="44"/>
      <c r="D338" s="44"/>
      <c r="E338" s="44"/>
      <c r="F338" s="44"/>
    </row>
    <row r="339" spans="2:6" ht="30.2" customHeight="1">
      <c r="B339" s="103"/>
      <c r="C339" s="44"/>
      <c r="D339" s="44"/>
      <c r="E339" s="44"/>
      <c r="F339" s="44"/>
    </row>
    <row r="340" spans="2:6" ht="30.2" customHeight="1">
      <c r="B340" s="103"/>
      <c r="C340" s="44"/>
      <c r="D340" s="44"/>
      <c r="E340" s="44"/>
      <c r="F340" s="44"/>
    </row>
    <row r="341" spans="2:6" ht="30.2" customHeight="1">
      <c r="B341" s="103"/>
      <c r="C341" s="44"/>
      <c r="D341" s="44"/>
      <c r="E341" s="44"/>
      <c r="F341" s="44"/>
    </row>
    <row r="342" spans="2:6" ht="30.2" customHeight="1">
      <c r="B342" s="103"/>
      <c r="C342" s="44"/>
      <c r="D342" s="44"/>
      <c r="E342" s="44"/>
      <c r="F342" s="44"/>
    </row>
    <row r="343" spans="2:6" ht="30.2" customHeight="1">
      <c r="B343" s="103"/>
      <c r="C343" s="44"/>
      <c r="D343" s="44"/>
      <c r="E343" s="44"/>
      <c r="F343" s="44"/>
    </row>
    <row r="344" spans="2:6" ht="30.2" customHeight="1">
      <c r="B344" s="103"/>
      <c r="C344" s="44"/>
      <c r="D344" s="44"/>
      <c r="E344" s="44"/>
      <c r="F344" s="44"/>
    </row>
    <row r="345" spans="2:6" ht="30.2" customHeight="1">
      <c r="B345" s="103"/>
      <c r="C345" s="44"/>
      <c r="D345" s="44"/>
      <c r="E345" s="44"/>
      <c r="F345" s="44"/>
    </row>
    <row r="346" spans="2:6" ht="30.2" customHeight="1">
      <c r="B346" s="103"/>
      <c r="C346" s="44"/>
      <c r="D346" s="44"/>
      <c r="E346" s="44"/>
      <c r="F346" s="44"/>
    </row>
    <row r="347" spans="2:6" ht="30.2" customHeight="1">
      <c r="B347" s="103"/>
      <c r="C347" s="44"/>
      <c r="D347" s="44"/>
      <c r="E347" s="44"/>
      <c r="F347" s="44"/>
    </row>
    <row r="348" spans="2:6" ht="30.2" customHeight="1">
      <c r="B348" s="103"/>
      <c r="C348" s="44"/>
      <c r="D348" s="44"/>
      <c r="E348" s="44"/>
      <c r="F348" s="44"/>
    </row>
    <row r="349" spans="2:6" ht="30.2" customHeight="1">
      <c r="B349" s="103"/>
      <c r="C349" s="44"/>
      <c r="D349" s="44"/>
      <c r="E349" s="44"/>
      <c r="F349" s="44"/>
    </row>
    <row r="350" spans="2:6" ht="30.2" customHeight="1">
      <c r="B350" s="103"/>
      <c r="C350" s="44"/>
      <c r="D350" s="44"/>
      <c r="E350" s="44"/>
      <c r="F350" s="44"/>
    </row>
    <row r="351" spans="2:6" ht="30.2" customHeight="1">
      <c r="B351" s="103"/>
      <c r="C351" s="44"/>
      <c r="D351" s="44"/>
      <c r="E351" s="44"/>
      <c r="F351" s="44"/>
    </row>
    <row r="352" spans="2:6" ht="30.2" customHeight="1">
      <c r="B352" s="103"/>
      <c r="C352" s="44"/>
      <c r="D352" s="44"/>
      <c r="E352" s="44"/>
      <c r="F352" s="44"/>
    </row>
    <row r="353" spans="2:6" ht="30.2" customHeight="1">
      <c r="B353" s="103"/>
      <c r="C353" s="44"/>
      <c r="D353" s="44"/>
      <c r="E353" s="44"/>
      <c r="F353" s="44"/>
    </row>
    <row r="354" spans="2:6" ht="30.2" customHeight="1">
      <c r="B354" s="103"/>
      <c r="C354" s="44"/>
      <c r="D354" s="44"/>
      <c r="E354" s="44"/>
      <c r="F354" s="44"/>
    </row>
    <row r="355" spans="2:6" ht="30.2" customHeight="1">
      <c r="B355" s="103"/>
      <c r="C355" s="44"/>
      <c r="D355" s="44"/>
      <c r="E355" s="44"/>
      <c r="F355" s="44"/>
    </row>
    <row r="356" spans="2:6" ht="30.2" customHeight="1">
      <c r="B356" s="103"/>
      <c r="C356" s="44"/>
      <c r="D356" s="44"/>
      <c r="E356" s="44"/>
      <c r="F356" s="44"/>
    </row>
    <row r="357" spans="2:6" ht="30.2" customHeight="1">
      <c r="B357" s="103"/>
      <c r="C357" s="44"/>
      <c r="D357" s="44"/>
      <c r="E357" s="44"/>
      <c r="F357" s="44"/>
    </row>
    <row r="358" spans="2:6" ht="30.2" customHeight="1">
      <c r="B358" s="103"/>
      <c r="C358" s="44"/>
      <c r="D358" s="44"/>
      <c r="E358" s="44"/>
      <c r="F358" s="44"/>
    </row>
    <row r="359" spans="2:6" ht="30.2" customHeight="1">
      <c r="B359" s="103"/>
      <c r="C359" s="44"/>
      <c r="D359" s="44"/>
      <c r="E359" s="44"/>
      <c r="F359" s="44"/>
    </row>
    <row r="360" spans="2:6" ht="30.2" customHeight="1">
      <c r="B360" s="103"/>
      <c r="C360" s="44"/>
      <c r="D360" s="44"/>
      <c r="E360" s="44"/>
      <c r="F360" s="44"/>
    </row>
    <row r="361" spans="2:6" ht="30.2" customHeight="1">
      <c r="B361" s="103"/>
      <c r="C361" s="44"/>
      <c r="D361" s="44"/>
      <c r="E361" s="44"/>
      <c r="F361" s="44"/>
    </row>
    <row r="362" spans="2:6" ht="30.2" customHeight="1">
      <c r="B362" s="103"/>
      <c r="C362" s="44"/>
      <c r="D362" s="44"/>
      <c r="E362" s="44"/>
      <c r="F362" s="44"/>
    </row>
    <row r="363" spans="2:6" ht="30.2" customHeight="1">
      <c r="B363" s="103"/>
      <c r="C363" s="44"/>
      <c r="D363" s="44"/>
      <c r="E363" s="44"/>
      <c r="F363" s="44"/>
    </row>
    <row r="364" spans="2:6" ht="30.2" customHeight="1">
      <c r="B364" s="103"/>
      <c r="C364" s="44"/>
      <c r="D364" s="44"/>
      <c r="E364" s="44"/>
      <c r="F364" s="44"/>
    </row>
    <row r="365" spans="2:6" ht="30.2" customHeight="1">
      <c r="B365" s="103"/>
      <c r="C365" s="44"/>
      <c r="D365" s="44"/>
      <c r="E365" s="44"/>
      <c r="F365" s="44"/>
    </row>
    <row r="366" spans="2:6" ht="30.2" customHeight="1">
      <c r="B366" s="103"/>
      <c r="C366" s="44"/>
      <c r="D366" s="44"/>
      <c r="E366" s="44"/>
      <c r="F366" s="44"/>
    </row>
    <row r="367" spans="2:6" ht="30.2" customHeight="1">
      <c r="B367" s="103"/>
      <c r="C367" s="44"/>
      <c r="D367" s="44"/>
      <c r="E367" s="44"/>
      <c r="F367" s="44"/>
    </row>
    <row r="368" spans="2:6" ht="30.2" customHeight="1">
      <c r="B368" s="103"/>
      <c r="C368" s="44"/>
      <c r="D368" s="44"/>
      <c r="E368" s="44"/>
      <c r="F368" s="44"/>
    </row>
    <row r="369" spans="2:6" ht="30.2" customHeight="1">
      <c r="B369" s="103"/>
      <c r="C369" s="44"/>
      <c r="D369" s="44"/>
      <c r="E369" s="44"/>
      <c r="F369" s="44"/>
    </row>
    <row r="370" spans="2:6" ht="30.2" customHeight="1">
      <c r="B370" s="103"/>
      <c r="C370" s="44"/>
      <c r="D370" s="44"/>
      <c r="E370" s="44"/>
      <c r="F370" s="44"/>
    </row>
    <row r="371" spans="2:6" ht="30.2" customHeight="1">
      <c r="B371" s="103"/>
      <c r="C371" s="44"/>
      <c r="D371" s="44"/>
      <c r="E371" s="44"/>
      <c r="F371" s="44"/>
    </row>
    <row r="372" spans="2:6" ht="30.2" customHeight="1">
      <c r="B372" s="103"/>
      <c r="C372" s="44"/>
      <c r="D372" s="44"/>
      <c r="E372" s="44"/>
      <c r="F372" s="44"/>
    </row>
    <row r="373" spans="2:6" ht="30.2" customHeight="1">
      <c r="B373" s="103"/>
      <c r="C373" s="44"/>
      <c r="D373" s="44"/>
      <c r="E373" s="44"/>
      <c r="F373" s="44"/>
    </row>
    <row r="374" spans="2:6" ht="30.2" customHeight="1">
      <c r="B374" s="103"/>
      <c r="C374" s="44"/>
      <c r="D374" s="44"/>
      <c r="E374" s="44"/>
      <c r="F374" s="44"/>
    </row>
    <row r="375" spans="2:6" ht="30.2" customHeight="1">
      <c r="B375" s="103"/>
      <c r="C375" s="44"/>
      <c r="D375" s="44"/>
      <c r="E375" s="44"/>
      <c r="F375" s="44"/>
    </row>
    <row r="376" spans="2:6" ht="30.2" customHeight="1">
      <c r="B376" s="103"/>
      <c r="C376" s="44"/>
      <c r="D376" s="44"/>
      <c r="E376" s="44"/>
      <c r="F376" s="44"/>
    </row>
    <row r="377" spans="2:6" ht="30.2" customHeight="1">
      <c r="B377" s="103"/>
      <c r="C377" s="44"/>
      <c r="D377" s="44"/>
      <c r="E377" s="44"/>
      <c r="F377" s="44"/>
    </row>
    <row r="378" spans="2:6" ht="30.2" customHeight="1">
      <c r="B378" s="103"/>
      <c r="C378" s="44"/>
      <c r="D378" s="44"/>
      <c r="E378" s="44"/>
      <c r="F378" s="44"/>
    </row>
    <row r="379" spans="2:6" ht="30.2" customHeight="1">
      <c r="B379" s="103"/>
      <c r="C379" s="44"/>
      <c r="D379" s="44"/>
      <c r="E379" s="44"/>
      <c r="F379" s="44"/>
    </row>
    <row r="380" spans="2:6" ht="30.2" customHeight="1">
      <c r="B380" s="103"/>
      <c r="C380" s="44"/>
      <c r="D380" s="44"/>
      <c r="E380" s="44"/>
      <c r="F380" s="44"/>
    </row>
    <row r="381" spans="2:6" ht="30.2" customHeight="1">
      <c r="B381" s="103"/>
      <c r="C381" s="44"/>
      <c r="D381" s="44"/>
      <c r="E381" s="44"/>
      <c r="F381" s="44"/>
    </row>
    <row r="382" spans="2:6" ht="30.2" customHeight="1">
      <c r="B382" s="103"/>
      <c r="C382" s="44"/>
      <c r="D382" s="44"/>
      <c r="E382" s="44"/>
      <c r="F382" s="44"/>
    </row>
    <row r="383" spans="2:6" ht="30.2" customHeight="1">
      <c r="B383" s="103"/>
      <c r="C383" s="44"/>
      <c r="D383" s="44"/>
      <c r="E383" s="44"/>
      <c r="F383" s="44"/>
    </row>
    <row r="384" spans="2:6" ht="30.2" customHeight="1">
      <c r="B384" s="103"/>
      <c r="C384" s="44"/>
      <c r="D384" s="44"/>
      <c r="E384" s="44"/>
      <c r="F384" s="44"/>
    </row>
    <row r="385" spans="2:6" ht="30.2" customHeight="1">
      <c r="B385" s="103"/>
      <c r="C385" s="44"/>
      <c r="D385" s="44"/>
      <c r="E385" s="44"/>
      <c r="F385" s="44"/>
    </row>
    <row r="386" spans="2:6" ht="30.2" customHeight="1">
      <c r="B386" s="103"/>
      <c r="C386" s="44"/>
      <c r="D386" s="44"/>
      <c r="E386" s="44"/>
      <c r="F386" s="44"/>
    </row>
    <row r="387" spans="2:6" ht="30.2" customHeight="1">
      <c r="B387" s="103"/>
      <c r="C387" s="44"/>
      <c r="D387" s="44"/>
      <c r="E387" s="44"/>
      <c r="F387" s="44"/>
    </row>
    <row r="388" spans="2:6" ht="30.2" customHeight="1">
      <c r="B388" s="103"/>
      <c r="C388" s="44"/>
      <c r="D388" s="44"/>
      <c r="E388" s="44"/>
      <c r="F388" s="44"/>
    </row>
    <row r="389" spans="2:6" ht="30.2" customHeight="1">
      <c r="B389" s="103"/>
      <c r="C389" s="44"/>
      <c r="D389" s="44"/>
      <c r="E389" s="44"/>
      <c r="F389" s="44"/>
    </row>
    <row r="390" spans="2:6" ht="30.2" customHeight="1">
      <c r="B390" s="103"/>
      <c r="C390" s="44"/>
      <c r="D390" s="44"/>
      <c r="E390" s="44"/>
      <c r="F390" s="44"/>
    </row>
    <row r="391" spans="2:6" ht="30.2" customHeight="1">
      <c r="B391" s="103"/>
      <c r="C391" s="44"/>
      <c r="D391" s="44"/>
      <c r="E391" s="44"/>
      <c r="F391" s="44"/>
    </row>
    <row r="392" spans="2:6" ht="30.2" customHeight="1">
      <c r="B392" s="103"/>
      <c r="C392" s="44"/>
      <c r="D392" s="44"/>
      <c r="E392" s="44"/>
      <c r="F392" s="44"/>
    </row>
    <row r="393" spans="2:6" ht="30.2" customHeight="1">
      <c r="B393" s="103"/>
      <c r="C393" s="44"/>
      <c r="D393" s="44"/>
      <c r="E393" s="44"/>
      <c r="F393" s="44"/>
    </row>
    <row r="394" spans="2:6" ht="30.2" customHeight="1">
      <c r="B394" s="103"/>
      <c r="C394" s="44"/>
      <c r="D394" s="44"/>
      <c r="E394" s="44"/>
      <c r="F394" s="44"/>
    </row>
    <row r="395" spans="2:6" ht="30.2" customHeight="1">
      <c r="B395" s="103"/>
      <c r="C395" s="44"/>
      <c r="D395" s="44"/>
      <c r="E395" s="44"/>
      <c r="F395" s="44"/>
    </row>
    <row r="396" spans="2:6" ht="30.2" customHeight="1">
      <c r="B396" s="103"/>
      <c r="C396" s="44"/>
      <c r="D396" s="44"/>
      <c r="E396" s="44"/>
      <c r="F396" s="44"/>
    </row>
    <row r="397" spans="2:6" ht="30.2" customHeight="1">
      <c r="B397" s="103"/>
      <c r="C397" s="44"/>
      <c r="D397" s="44"/>
      <c r="E397" s="44"/>
      <c r="F397" s="44"/>
    </row>
    <row r="398" spans="2:6" ht="30.2" customHeight="1">
      <c r="B398" s="103"/>
      <c r="C398" s="44"/>
      <c r="D398" s="44"/>
      <c r="E398" s="44"/>
      <c r="F398" s="44"/>
    </row>
    <row r="399" spans="2:6" ht="30.2" customHeight="1">
      <c r="B399" s="103"/>
      <c r="C399" s="44"/>
      <c r="D399" s="44"/>
      <c r="E399" s="44"/>
      <c r="F399" s="44"/>
    </row>
    <row r="400" spans="2:6" ht="30.2" customHeight="1">
      <c r="B400" s="103"/>
      <c r="C400" s="44"/>
      <c r="D400" s="44"/>
      <c r="E400" s="44"/>
      <c r="F400" s="44"/>
    </row>
    <row r="401" spans="2:6" ht="30.2" customHeight="1">
      <c r="B401" s="103"/>
      <c r="C401" s="44"/>
      <c r="D401" s="44"/>
      <c r="E401" s="44"/>
      <c r="F401" s="44"/>
    </row>
    <row r="402" spans="2:6" ht="30.2" customHeight="1">
      <c r="B402" s="103"/>
      <c r="C402" s="44"/>
      <c r="D402" s="44"/>
      <c r="E402" s="44"/>
      <c r="F402" s="44"/>
    </row>
    <row r="403" spans="2:6" ht="30.2" customHeight="1">
      <c r="B403" s="103"/>
      <c r="C403" s="44"/>
      <c r="D403" s="44"/>
      <c r="E403" s="44"/>
      <c r="F403" s="44"/>
    </row>
    <row r="404" spans="2:6" ht="30.2" customHeight="1">
      <c r="B404" s="103"/>
      <c r="C404" s="44"/>
      <c r="D404" s="44"/>
      <c r="E404" s="44"/>
      <c r="F404" s="44"/>
    </row>
    <row r="405" spans="2:6" ht="30.2" customHeight="1">
      <c r="B405" s="103"/>
      <c r="C405" s="44"/>
      <c r="D405" s="44"/>
      <c r="E405" s="44"/>
      <c r="F405" s="44"/>
    </row>
    <row r="406" spans="2:6" ht="30.2" customHeight="1">
      <c r="B406" s="103"/>
      <c r="C406" s="44"/>
      <c r="D406" s="44"/>
      <c r="E406" s="44"/>
      <c r="F406" s="44"/>
    </row>
    <row r="407" spans="2:6" ht="30.2" customHeight="1">
      <c r="B407" s="103"/>
      <c r="C407" s="44"/>
      <c r="D407" s="44"/>
      <c r="E407" s="44"/>
      <c r="F407" s="44"/>
    </row>
    <row r="408" spans="2:6" ht="30.2" customHeight="1">
      <c r="B408" s="103"/>
      <c r="C408" s="44"/>
      <c r="D408" s="44"/>
      <c r="E408" s="44"/>
      <c r="F408" s="44"/>
    </row>
    <row r="409" spans="2:6" ht="30.2" customHeight="1">
      <c r="B409" s="103"/>
      <c r="C409" s="44"/>
      <c r="D409" s="44"/>
      <c r="E409" s="44"/>
      <c r="F409" s="44"/>
    </row>
    <row r="410" spans="2:6" ht="30.2" customHeight="1">
      <c r="B410" s="103"/>
      <c r="C410" s="44"/>
      <c r="D410" s="44"/>
      <c r="E410" s="44"/>
      <c r="F410" s="44"/>
    </row>
    <row r="411" spans="2:6" ht="30.2" customHeight="1">
      <c r="B411" s="103"/>
      <c r="C411" s="44"/>
      <c r="D411" s="44"/>
      <c r="E411" s="44"/>
      <c r="F411" s="44"/>
    </row>
    <row r="412" spans="2:6" ht="30.2" customHeight="1">
      <c r="B412" s="103"/>
      <c r="C412" s="44"/>
      <c r="D412" s="44"/>
      <c r="E412" s="44"/>
      <c r="F412" s="44"/>
    </row>
    <row r="413" spans="2:6" ht="30.2" customHeight="1">
      <c r="B413" s="103"/>
      <c r="C413" s="44"/>
      <c r="D413" s="44"/>
      <c r="E413" s="44"/>
      <c r="F413" s="44"/>
    </row>
    <row r="414" spans="2:6" ht="30.2" customHeight="1">
      <c r="B414" s="103"/>
      <c r="C414" s="44"/>
      <c r="D414" s="44"/>
      <c r="E414" s="44"/>
      <c r="F414" s="44"/>
    </row>
    <row r="415" spans="2:6" ht="30.2" customHeight="1">
      <c r="B415" s="103"/>
      <c r="C415" s="44"/>
      <c r="D415" s="44"/>
      <c r="E415" s="44"/>
      <c r="F415" s="44"/>
    </row>
    <row r="416" spans="2:6" ht="30.2" customHeight="1">
      <c r="B416" s="103"/>
      <c r="C416" s="44"/>
      <c r="D416" s="44"/>
      <c r="E416" s="44"/>
      <c r="F416" s="44"/>
    </row>
    <row r="417" spans="2:6" ht="30.2" customHeight="1">
      <c r="B417" s="103"/>
      <c r="C417" s="44"/>
      <c r="D417" s="44"/>
      <c r="E417" s="44"/>
      <c r="F417" s="44"/>
    </row>
    <row r="418" spans="2:6" ht="30.2" customHeight="1">
      <c r="B418" s="103"/>
      <c r="C418" s="44"/>
      <c r="D418" s="44"/>
      <c r="E418" s="44"/>
      <c r="F418" s="44"/>
    </row>
    <row r="419" spans="2:6" ht="30.2" customHeight="1">
      <c r="B419" s="103"/>
      <c r="C419" s="44"/>
      <c r="D419" s="44"/>
      <c r="E419" s="44"/>
      <c r="F419" s="44"/>
    </row>
    <row r="420" spans="2:6" ht="30.2" customHeight="1">
      <c r="B420" s="103"/>
      <c r="C420" s="44"/>
      <c r="D420" s="44"/>
      <c r="E420" s="44"/>
      <c r="F420" s="44"/>
    </row>
    <row r="421" spans="2:6" ht="30.2" customHeight="1">
      <c r="B421" s="103"/>
      <c r="C421" s="44"/>
      <c r="D421" s="44"/>
      <c r="E421" s="44"/>
      <c r="F421" s="44"/>
    </row>
    <row r="422" spans="2:6" ht="30.2" customHeight="1">
      <c r="B422" s="103"/>
      <c r="C422" s="44"/>
      <c r="D422" s="44"/>
      <c r="E422" s="44"/>
      <c r="F422" s="44"/>
    </row>
    <row r="423" spans="2:6" ht="30.2" customHeight="1">
      <c r="B423" s="103"/>
      <c r="C423" s="44"/>
      <c r="D423" s="44"/>
      <c r="E423" s="44"/>
      <c r="F423" s="44"/>
    </row>
    <row r="424" spans="2:6" ht="30.2" customHeight="1">
      <c r="B424" s="103"/>
      <c r="C424" s="44"/>
      <c r="D424" s="44"/>
      <c r="E424" s="44"/>
      <c r="F424" s="44"/>
    </row>
    <row r="425" spans="2:6" ht="30.2" customHeight="1">
      <c r="B425" s="103"/>
      <c r="C425" s="44"/>
      <c r="D425" s="44"/>
      <c r="E425" s="44"/>
      <c r="F425" s="44"/>
    </row>
    <row r="426" spans="2:6" ht="30.2" customHeight="1">
      <c r="B426" s="103"/>
      <c r="C426" s="44"/>
      <c r="D426" s="44"/>
      <c r="E426" s="44"/>
      <c r="F426" s="44"/>
    </row>
    <row r="427" spans="2:6" ht="30.2" customHeight="1">
      <c r="B427" s="103"/>
      <c r="C427" s="44"/>
      <c r="D427" s="44"/>
      <c r="E427" s="44"/>
      <c r="F427" s="44"/>
    </row>
    <row r="428" spans="2:6" ht="30.2" customHeight="1">
      <c r="B428" s="103"/>
      <c r="C428" s="44"/>
      <c r="D428" s="44"/>
      <c r="E428" s="44"/>
      <c r="F428" s="44"/>
    </row>
    <row r="429" spans="2:6" ht="30.2" customHeight="1">
      <c r="B429" s="103"/>
      <c r="C429" s="44"/>
      <c r="D429" s="44"/>
      <c r="E429" s="44"/>
      <c r="F429" s="44"/>
    </row>
    <row r="430" spans="2:6" ht="30.2" customHeight="1">
      <c r="B430" s="103"/>
      <c r="C430" s="44"/>
      <c r="D430" s="44"/>
      <c r="E430" s="44"/>
      <c r="F430" s="44"/>
    </row>
    <row r="431" spans="2:6" ht="30.2" customHeight="1">
      <c r="B431" s="103"/>
      <c r="C431" s="44"/>
      <c r="D431" s="44"/>
      <c r="E431" s="44"/>
      <c r="F431" s="44"/>
    </row>
    <row r="432" spans="2:6" ht="30.2" customHeight="1">
      <c r="B432" s="103"/>
      <c r="C432" s="44"/>
      <c r="D432" s="44"/>
      <c r="E432" s="44"/>
      <c r="F432" s="44"/>
    </row>
    <row r="433" spans="2:6" ht="30.2" customHeight="1">
      <c r="B433" s="103"/>
      <c r="C433" s="44"/>
      <c r="D433" s="44"/>
      <c r="E433" s="44"/>
      <c r="F433" s="44"/>
    </row>
    <row r="434" spans="2:6" ht="30.2" customHeight="1">
      <c r="B434" s="103"/>
      <c r="C434" s="44"/>
      <c r="D434" s="44"/>
      <c r="E434" s="44"/>
      <c r="F434" s="44"/>
    </row>
    <row r="435" spans="2:6" ht="30.2" customHeight="1">
      <c r="B435" s="103"/>
      <c r="C435" s="44"/>
      <c r="D435" s="44"/>
      <c r="E435" s="44"/>
      <c r="F435" s="44"/>
    </row>
    <row r="436" spans="2:6" ht="30.2" customHeight="1">
      <c r="B436" s="103"/>
      <c r="C436" s="44"/>
      <c r="D436" s="44"/>
      <c r="E436" s="44"/>
      <c r="F436" s="44"/>
    </row>
    <row r="437" spans="2:6" ht="30.2" customHeight="1">
      <c r="B437" s="103"/>
      <c r="C437" s="44"/>
      <c r="D437" s="44"/>
      <c r="E437" s="44"/>
      <c r="F437" s="44"/>
    </row>
    <row r="438" spans="2:6" ht="30.2" customHeight="1">
      <c r="B438" s="103"/>
      <c r="C438" s="44"/>
      <c r="D438" s="44"/>
      <c r="E438" s="44"/>
      <c r="F438" s="44"/>
    </row>
    <row r="439" spans="2:6" ht="30.2" customHeight="1">
      <c r="B439" s="103"/>
      <c r="C439" s="44"/>
      <c r="D439" s="44"/>
      <c r="E439" s="44"/>
      <c r="F439" s="44"/>
    </row>
    <row r="440" spans="2:6" ht="30.2" customHeight="1">
      <c r="B440" s="103"/>
      <c r="C440" s="44"/>
      <c r="D440" s="44"/>
      <c r="E440" s="44"/>
      <c r="F440" s="44"/>
    </row>
    <row r="441" spans="2:6" ht="30.2" customHeight="1">
      <c r="B441" s="103"/>
      <c r="C441" s="44"/>
      <c r="D441" s="44"/>
      <c r="E441" s="44"/>
      <c r="F441" s="44"/>
    </row>
    <row r="442" spans="2:6" ht="30.2" customHeight="1">
      <c r="B442" s="103"/>
      <c r="C442" s="44"/>
      <c r="D442" s="44"/>
      <c r="E442" s="44"/>
      <c r="F442" s="44"/>
    </row>
    <row r="443" spans="2:6" ht="30.2" customHeight="1">
      <c r="B443" s="103"/>
      <c r="C443" s="44"/>
      <c r="D443" s="44"/>
      <c r="E443" s="44"/>
      <c r="F443" s="44"/>
    </row>
    <row r="444" spans="2:6" ht="30.2" customHeight="1">
      <c r="B444" s="103"/>
      <c r="C444" s="44"/>
      <c r="D444" s="44"/>
      <c r="E444" s="44"/>
      <c r="F444" s="44"/>
    </row>
    <row r="445" spans="2:6" ht="30.2" customHeight="1">
      <c r="B445" s="103"/>
      <c r="C445" s="44"/>
      <c r="D445" s="44"/>
      <c r="E445" s="44"/>
      <c r="F445" s="44"/>
    </row>
    <row r="446" spans="2:6" ht="30.2" customHeight="1">
      <c r="B446" s="103"/>
      <c r="C446" s="44"/>
      <c r="D446" s="44"/>
      <c r="E446" s="44"/>
      <c r="F446" s="44"/>
    </row>
    <row r="447" spans="2:6" ht="30.2" customHeight="1">
      <c r="B447" s="103"/>
      <c r="C447" s="44"/>
      <c r="D447" s="44"/>
      <c r="E447" s="44"/>
      <c r="F447" s="44"/>
    </row>
    <row r="448" spans="2:6" ht="30.2" customHeight="1">
      <c r="B448" s="103"/>
      <c r="C448" s="44"/>
      <c r="D448" s="44"/>
      <c r="E448" s="44"/>
      <c r="F448" s="44"/>
    </row>
    <row r="449" spans="2:6" ht="30.2" customHeight="1">
      <c r="B449" s="103"/>
      <c r="C449" s="44"/>
      <c r="D449" s="44"/>
      <c r="E449" s="44"/>
      <c r="F449" s="44"/>
    </row>
    <row r="450" spans="2:6" ht="30.2" customHeight="1">
      <c r="B450" s="103"/>
      <c r="C450" s="44"/>
      <c r="D450" s="44"/>
      <c r="E450" s="44"/>
      <c r="F450" s="44"/>
    </row>
    <row r="451" spans="2:6" ht="30.2" customHeight="1">
      <c r="B451" s="103"/>
      <c r="C451" s="44"/>
      <c r="D451" s="44"/>
      <c r="E451" s="44"/>
      <c r="F451" s="44"/>
    </row>
    <row r="452" spans="2:6" ht="30.2" customHeight="1">
      <c r="B452" s="103"/>
      <c r="C452" s="44"/>
      <c r="D452" s="44"/>
      <c r="E452" s="44"/>
      <c r="F452" s="44"/>
    </row>
    <row r="453" spans="2:6" ht="30.2" customHeight="1">
      <c r="B453" s="103"/>
      <c r="C453" s="44"/>
      <c r="D453" s="44"/>
      <c r="E453" s="44"/>
      <c r="F453" s="44"/>
    </row>
    <row r="454" spans="2:6" ht="30.2" customHeight="1">
      <c r="B454" s="103"/>
      <c r="C454" s="44"/>
      <c r="D454" s="44"/>
      <c r="E454" s="44"/>
      <c r="F454" s="44"/>
    </row>
    <row r="455" spans="2:6" ht="30.2" customHeight="1">
      <c r="B455" s="103"/>
      <c r="C455" s="44"/>
      <c r="D455" s="44"/>
      <c r="E455" s="44"/>
      <c r="F455" s="44"/>
    </row>
    <row r="456" spans="2:6" ht="30.2" customHeight="1">
      <c r="B456" s="103"/>
      <c r="C456" s="44"/>
      <c r="D456" s="44"/>
      <c r="E456" s="44"/>
      <c r="F456" s="44"/>
    </row>
    <row r="457" spans="2:6" ht="30.2" customHeight="1">
      <c r="B457" s="103"/>
      <c r="C457" s="44"/>
      <c r="D457" s="44"/>
      <c r="E457" s="44"/>
      <c r="F457" s="44"/>
    </row>
    <row r="458" spans="2:6" ht="30.2" customHeight="1">
      <c r="B458" s="103"/>
      <c r="C458" s="44"/>
      <c r="D458" s="44"/>
      <c r="E458" s="44"/>
      <c r="F458" s="44"/>
    </row>
    <row r="459" spans="2:6" ht="30.2" customHeight="1">
      <c r="B459" s="103"/>
      <c r="C459" s="44"/>
      <c r="D459" s="44"/>
      <c r="E459" s="44"/>
      <c r="F459" s="44"/>
    </row>
    <row r="460" spans="2:6" ht="30.2" customHeight="1">
      <c r="B460" s="103"/>
      <c r="C460" s="44"/>
      <c r="D460" s="44"/>
      <c r="E460" s="44"/>
      <c r="F460" s="44"/>
    </row>
    <row r="461" spans="2:6" ht="30.2" customHeight="1">
      <c r="B461" s="103"/>
      <c r="C461" s="44"/>
      <c r="D461" s="44"/>
      <c r="E461" s="44"/>
      <c r="F461" s="44"/>
    </row>
    <row r="462" spans="2:6" ht="30.2" customHeight="1">
      <c r="B462" s="103"/>
      <c r="C462" s="44"/>
      <c r="D462" s="44"/>
      <c r="E462" s="44"/>
      <c r="F462" s="44"/>
    </row>
    <row r="463" spans="2:6" ht="30.2" customHeight="1">
      <c r="B463" s="103"/>
      <c r="C463" s="44"/>
      <c r="D463" s="44"/>
      <c r="E463" s="44"/>
      <c r="F463" s="44"/>
    </row>
    <row r="464" spans="2:6" ht="30.2" customHeight="1">
      <c r="B464" s="103"/>
      <c r="C464" s="44"/>
      <c r="D464" s="44"/>
      <c r="E464" s="44"/>
      <c r="F464" s="44"/>
    </row>
    <row r="465" spans="2:6" ht="30.2" customHeight="1">
      <c r="B465" s="103"/>
      <c r="C465" s="44"/>
      <c r="D465" s="44"/>
      <c r="E465" s="44"/>
      <c r="F465" s="44"/>
    </row>
    <row r="466" spans="2:6" ht="30.2" customHeight="1">
      <c r="B466" s="103"/>
      <c r="C466" s="44"/>
      <c r="D466" s="44"/>
      <c r="E466" s="44"/>
      <c r="F466" s="44"/>
    </row>
    <row r="467" spans="2:6" ht="30.2" customHeight="1">
      <c r="B467" s="103"/>
      <c r="C467" s="44"/>
      <c r="D467" s="44"/>
      <c r="E467" s="44"/>
      <c r="F467" s="44"/>
    </row>
    <row r="468" spans="2:6" ht="30.2" customHeight="1">
      <c r="B468" s="103"/>
      <c r="C468" s="44"/>
      <c r="D468" s="44"/>
      <c r="E468" s="44"/>
      <c r="F468" s="44"/>
    </row>
    <row r="469" spans="2:6" ht="30.2" customHeight="1">
      <c r="B469" s="103"/>
      <c r="C469" s="44"/>
      <c r="D469" s="44"/>
      <c r="E469" s="44"/>
      <c r="F469" s="44"/>
    </row>
    <row r="470" spans="2:6" ht="30.2" customHeight="1">
      <c r="B470" s="103"/>
      <c r="C470" s="44"/>
      <c r="D470" s="44"/>
      <c r="E470" s="44"/>
      <c r="F470" s="44"/>
    </row>
    <row r="471" spans="2:6" ht="30.2" customHeight="1">
      <c r="B471" s="103"/>
      <c r="C471" s="44"/>
      <c r="D471" s="44"/>
      <c r="E471" s="44"/>
      <c r="F471" s="44"/>
    </row>
    <row r="472" spans="2:6" ht="30.2" customHeight="1">
      <c r="B472" s="103"/>
      <c r="C472" s="44"/>
      <c r="D472" s="44"/>
      <c r="E472" s="44"/>
      <c r="F472" s="44"/>
    </row>
    <row r="473" spans="2:6" ht="30.2" customHeight="1">
      <c r="B473" s="103"/>
      <c r="C473" s="44"/>
      <c r="D473" s="44"/>
      <c r="E473" s="44"/>
      <c r="F473" s="44"/>
    </row>
    <row r="474" spans="2:6" ht="30.2" customHeight="1">
      <c r="B474" s="103"/>
      <c r="C474" s="44"/>
      <c r="D474" s="44"/>
      <c r="E474" s="44"/>
      <c r="F474" s="44"/>
    </row>
    <row r="475" spans="2:6" ht="30.2" customHeight="1">
      <c r="B475" s="103"/>
      <c r="C475" s="44"/>
      <c r="D475" s="44"/>
      <c r="E475" s="44"/>
      <c r="F475" s="44"/>
    </row>
    <row r="476" spans="2:6" ht="30.2" customHeight="1">
      <c r="B476" s="103"/>
      <c r="C476" s="44"/>
      <c r="D476" s="44"/>
      <c r="E476" s="44"/>
      <c r="F476" s="44"/>
    </row>
    <row r="477" spans="2:6" ht="30.2" customHeight="1">
      <c r="B477" s="103"/>
      <c r="C477" s="44"/>
      <c r="D477" s="44"/>
      <c r="E477" s="44"/>
      <c r="F477" s="44"/>
    </row>
    <row r="478" spans="2:6" ht="30.2" customHeight="1">
      <c r="B478" s="103"/>
      <c r="C478" s="44"/>
      <c r="D478" s="44"/>
      <c r="E478" s="44"/>
      <c r="F478" s="44"/>
    </row>
    <row r="479" spans="2:6" ht="30.2" customHeight="1">
      <c r="B479" s="103"/>
      <c r="C479" s="44"/>
      <c r="D479" s="44"/>
      <c r="E479" s="44"/>
      <c r="F479" s="44"/>
    </row>
    <row r="480" spans="2:6" ht="30.2" customHeight="1">
      <c r="B480" s="103"/>
      <c r="C480" s="44"/>
      <c r="D480" s="44"/>
      <c r="E480" s="44"/>
      <c r="F480" s="44"/>
    </row>
    <row r="481" spans="2:6" ht="30.2" customHeight="1">
      <c r="B481" s="103"/>
      <c r="C481" s="44"/>
      <c r="D481" s="44"/>
      <c r="E481" s="44"/>
      <c r="F481" s="44"/>
    </row>
    <row r="482" spans="2:6" ht="30.2" customHeight="1">
      <c r="B482" s="103"/>
      <c r="C482" s="44"/>
      <c r="D482" s="44"/>
      <c r="E482" s="44"/>
      <c r="F482" s="44"/>
    </row>
    <row r="483" spans="2:6" ht="30.2" customHeight="1">
      <c r="B483" s="103"/>
      <c r="C483" s="44"/>
      <c r="D483" s="44"/>
      <c r="E483" s="44"/>
      <c r="F483" s="44"/>
    </row>
    <row r="484" spans="2:6" ht="30.2" customHeight="1">
      <c r="B484" s="103"/>
      <c r="C484" s="44"/>
      <c r="D484" s="44"/>
      <c r="E484" s="44"/>
      <c r="F484" s="44"/>
    </row>
    <row r="485" spans="2:6" ht="30.2" customHeight="1">
      <c r="B485" s="103"/>
      <c r="C485" s="44"/>
      <c r="D485" s="44"/>
      <c r="E485" s="44"/>
      <c r="F485" s="44"/>
    </row>
    <row r="486" spans="2:6" ht="30.2" customHeight="1">
      <c r="B486" s="103"/>
      <c r="C486" s="44"/>
      <c r="D486" s="44"/>
      <c r="E486" s="44"/>
      <c r="F486" s="44"/>
    </row>
    <row r="487" spans="2:6" ht="30.2" customHeight="1">
      <c r="B487" s="103"/>
      <c r="C487" s="44"/>
      <c r="D487" s="44"/>
      <c r="E487" s="44"/>
      <c r="F487" s="44"/>
    </row>
    <row r="488" spans="2:6" ht="30.2" customHeight="1">
      <c r="B488" s="103"/>
      <c r="C488" s="44"/>
      <c r="D488" s="44"/>
      <c r="E488" s="44"/>
      <c r="F488" s="44"/>
    </row>
    <row r="489" spans="2:6" ht="30.2" customHeight="1">
      <c r="B489" s="103"/>
      <c r="C489" s="44"/>
      <c r="D489" s="44"/>
      <c r="E489" s="44"/>
      <c r="F489" s="44"/>
    </row>
    <row r="490" spans="2:6" ht="30.2" customHeight="1">
      <c r="B490" s="103"/>
      <c r="C490" s="44"/>
      <c r="D490" s="44"/>
      <c r="E490" s="44"/>
      <c r="F490" s="44"/>
    </row>
    <row r="491" spans="2:6" ht="30.2" customHeight="1">
      <c r="B491" s="103"/>
      <c r="C491" s="44"/>
      <c r="D491" s="44"/>
      <c r="E491" s="44"/>
      <c r="F491" s="44"/>
    </row>
    <row r="492" spans="2:6" ht="30.2" customHeight="1">
      <c r="B492" s="103"/>
      <c r="C492" s="44"/>
      <c r="D492" s="44"/>
      <c r="E492" s="44"/>
      <c r="F492" s="44"/>
    </row>
    <row r="493" spans="2:6" ht="30.2" customHeight="1">
      <c r="B493" s="103"/>
      <c r="C493" s="44"/>
      <c r="D493" s="44"/>
      <c r="E493" s="44"/>
      <c r="F493" s="44"/>
    </row>
    <row r="494" spans="2:6" ht="30.2" customHeight="1">
      <c r="B494" s="103"/>
      <c r="C494" s="44"/>
      <c r="D494" s="44"/>
      <c r="E494" s="44"/>
      <c r="F494" s="44"/>
    </row>
    <row r="495" spans="2:6" ht="30.2" customHeight="1">
      <c r="B495" s="103"/>
      <c r="C495" s="44"/>
      <c r="D495" s="44"/>
      <c r="E495" s="44"/>
      <c r="F495" s="44"/>
    </row>
    <row r="496" spans="2:6" ht="30.2" customHeight="1">
      <c r="B496" s="103"/>
      <c r="C496" s="44"/>
      <c r="D496" s="44"/>
      <c r="E496" s="44"/>
      <c r="F496" s="44"/>
    </row>
    <row r="497" spans="2:6" ht="30.2" customHeight="1">
      <c r="B497" s="103"/>
      <c r="C497" s="44"/>
      <c r="D497" s="44"/>
      <c r="E497" s="44"/>
      <c r="F497" s="44"/>
    </row>
    <row r="498" spans="2:6" ht="30.2" customHeight="1">
      <c r="B498" s="103"/>
      <c r="C498" s="44"/>
      <c r="D498" s="44"/>
      <c r="E498" s="44"/>
      <c r="F498" s="44"/>
    </row>
    <row r="499" spans="2:6" ht="30.2" customHeight="1">
      <c r="B499" s="103"/>
      <c r="C499" s="44"/>
      <c r="D499" s="44"/>
      <c r="E499" s="44"/>
      <c r="F499" s="44"/>
    </row>
    <row r="500" spans="2:6" ht="30.2" customHeight="1">
      <c r="B500" s="103"/>
      <c r="C500" s="44"/>
      <c r="D500" s="44"/>
      <c r="E500" s="44"/>
      <c r="F500" s="44"/>
    </row>
    <row r="501" spans="2:6" ht="30.2" customHeight="1">
      <c r="B501" s="103"/>
      <c r="C501" s="44"/>
      <c r="D501" s="44"/>
      <c r="E501" s="44"/>
      <c r="F501" s="44"/>
    </row>
    <row r="502" spans="2:6" ht="30.2" customHeight="1">
      <c r="B502" s="103"/>
      <c r="C502" s="44"/>
      <c r="D502" s="44"/>
      <c r="E502" s="44"/>
      <c r="F502" s="44"/>
    </row>
    <row r="503" spans="2:6" ht="30.2" customHeight="1">
      <c r="B503" s="103"/>
      <c r="C503" s="44"/>
      <c r="D503" s="44"/>
      <c r="E503" s="44"/>
      <c r="F503" s="44"/>
    </row>
    <row r="504" spans="2:6" ht="30.2" customHeight="1">
      <c r="B504" s="103"/>
      <c r="C504" s="44"/>
      <c r="D504" s="44"/>
      <c r="E504" s="44"/>
      <c r="F504" s="44"/>
    </row>
    <row r="505" spans="2:6" ht="30.2" customHeight="1">
      <c r="B505" s="103"/>
      <c r="C505" s="44"/>
      <c r="D505" s="44"/>
      <c r="E505" s="44"/>
      <c r="F505" s="44"/>
    </row>
    <row r="506" spans="2:6" ht="30.2" customHeight="1">
      <c r="B506" s="103"/>
      <c r="C506" s="44"/>
      <c r="D506" s="44"/>
      <c r="E506" s="44"/>
      <c r="F506" s="44"/>
    </row>
    <row r="507" spans="2:6" ht="30.2" customHeight="1">
      <c r="B507" s="103"/>
      <c r="C507" s="44"/>
      <c r="D507" s="44"/>
      <c r="E507" s="44"/>
      <c r="F507" s="44"/>
    </row>
    <row r="508" spans="2:6" ht="30.2" customHeight="1">
      <c r="B508" s="103"/>
      <c r="C508" s="44"/>
      <c r="D508" s="44"/>
      <c r="E508" s="44"/>
      <c r="F508" s="44"/>
    </row>
    <row r="509" spans="2:6" ht="30.2" customHeight="1">
      <c r="B509" s="103"/>
      <c r="C509" s="44"/>
      <c r="D509" s="44"/>
      <c r="E509" s="44"/>
      <c r="F509" s="44"/>
    </row>
    <row r="510" spans="2:6" ht="30.2" customHeight="1">
      <c r="B510" s="103"/>
      <c r="C510" s="44"/>
      <c r="D510" s="44"/>
      <c r="E510" s="44"/>
      <c r="F510" s="44"/>
    </row>
    <row r="511" spans="2:6" ht="30.2" customHeight="1">
      <c r="B511" s="103"/>
      <c r="C511" s="44"/>
      <c r="D511" s="44"/>
      <c r="E511" s="44"/>
      <c r="F511" s="44"/>
    </row>
    <row r="512" spans="2:6" ht="30.2" customHeight="1">
      <c r="B512" s="103"/>
      <c r="C512" s="44"/>
      <c r="D512" s="44"/>
      <c r="E512" s="44"/>
      <c r="F512" s="44"/>
    </row>
    <row r="513" spans="2:6" ht="30.2" customHeight="1">
      <c r="B513" s="103"/>
      <c r="C513" s="44"/>
      <c r="D513" s="44"/>
      <c r="E513" s="44"/>
      <c r="F513" s="44"/>
    </row>
    <row r="514" spans="2:6" ht="30.2" customHeight="1">
      <c r="B514" s="103"/>
      <c r="C514" s="44"/>
      <c r="D514" s="44"/>
      <c r="E514" s="44"/>
      <c r="F514" s="44"/>
    </row>
    <row r="515" spans="2:6" ht="30.2" customHeight="1">
      <c r="B515" s="103"/>
      <c r="C515" s="44"/>
      <c r="D515" s="44"/>
      <c r="E515" s="44"/>
      <c r="F515" s="44"/>
    </row>
    <row r="516" spans="2:6" ht="30.2" customHeight="1">
      <c r="B516" s="103"/>
      <c r="C516" s="44"/>
      <c r="D516" s="44"/>
      <c r="E516" s="44"/>
      <c r="F516" s="44"/>
    </row>
    <row r="517" spans="2:6" ht="30.2" customHeight="1">
      <c r="B517" s="103"/>
      <c r="C517" s="44"/>
      <c r="D517" s="44"/>
      <c r="E517" s="44"/>
      <c r="F517" s="44"/>
    </row>
    <row r="518" spans="2:6" ht="30.2" customHeight="1">
      <c r="B518" s="103"/>
      <c r="C518" s="44"/>
      <c r="D518" s="44"/>
      <c r="E518" s="44"/>
      <c r="F518" s="44"/>
    </row>
    <row r="519" spans="2:6" ht="30.2" customHeight="1">
      <c r="B519" s="103"/>
      <c r="C519" s="44"/>
      <c r="D519" s="44"/>
      <c r="E519" s="44"/>
      <c r="F519" s="44"/>
    </row>
    <row r="520" spans="2:6" ht="30.2" customHeight="1">
      <c r="B520" s="103"/>
      <c r="C520" s="44"/>
      <c r="D520" s="44"/>
      <c r="E520" s="44"/>
      <c r="F520" s="44"/>
    </row>
    <row r="521" spans="2:6" ht="30.2" customHeight="1">
      <c r="B521" s="103"/>
      <c r="C521" s="44"/>
      <c r="D521" s="44"/>
      <c r="E521" s="44"/>
      <c r="F521" s="44"/>
    </row>
    <row r="522" spans="2:6" ht="30.2" customHeight="1">
      <c r="B522" s="103"/>
      <c r="C522" s="44"/>
      <c r="D522" s="44"/>
      <c r="E522" s="44"/>
      <c r="F522" s="44"/>
    </row>
    <row r="523" spans="2:6" ht="30.2" customHeight="1">
      <c r="B523" s="103"/>
      <c r="C523" s="44"/>
      <c r="D523" s="44"/>
      <c r="E523" s="44"/>
      <c r="F523" s="44"/>
    </row>
    <row r="524" spans="2:6" ht="30.2" customHeight="1">
      <c r="B524" s="103"/>
      <c r="C524" s="44"/>
      <c r="D524" s="44"/>
      <c r="E524" s="44"/>
      <c r="F524" s="44"/>
    </row>
    <row r="525" spans="2:6" ht="30.2" customHeight="1">
      <c r="B525" s="103"/>
      <c r="C525" s="44"/>
      <c r="D525" s="44"/>
      <c r="E525" s="44"/>
      <c r="F525" s="44"/>
    </row>
    <row r="526" spans="2:6" ht="30.2" customHeight="1">
      <c r="B526" s="103"/>
      <c r="C526" s="44"/>
      <c r="D526" s="44"/>
      <c r="E526" s="44"/>
      <c r="F526" s="44"/>
    </row>
    <row r="527" spans="2:6" ht="30.2" customHeight="1">
      <c r="B527" s="103"/>
      <c r="C527" s="44"/>
      <c r="D527" s="44"/>
      <c r="E527" s="44"/>
      <c r="F527" s="44"/>
    </row>
    <row r="528" spans="2:6" ht="30.2" customHeight="1">
      <c r="B528" s="103"/>
      <c r="C528" s="44"/>
      <c r="D528" s="44"/>
      <c r="E528" s="44"/>
      <c r="F528" s="44"/>
    </row>
    <row r="529" spans="2:6" ht="30.2" customHeight="1">
      <c r="B529" s="103"/>
      <c r="C529" s="44"/>
      <c r="D529" s="44"/>
      <c r="E529" s="44"/>
      <c r="F529" s="44"/>
    </row>
    <row r="530" spans="2:6" ht="30.2" customHeight="1">
      <c r="B530" s="103"/>
      <c r="C530" s="44"/>
      <c r="D530" s="44"/>
      <c r="E530" s="44"/>
      <c r="F530" s="44"/>
    </row>
    <row r="531" spans="2:6" ht="30.2" customHeight="1">
      <c r="B531" s="103"/>
      <c r="C531" s="44"/>
      <c r="D531" s="44"/>
      <c r="E531" s="44"/>
      <c r="F531" s="44"/>
    </row>
    <row r="532" spans="2:6" ht="30.2" customHeight="1">
      <c r="B532" s="103"/>
      <c r="C532" s="44"/>
      <c r="D532" s="44"/>
      <c r="E532" s="44"/>
      <c r="F532" s="44"/>
    </row>
    <row r="533" spans="2:6" ht="30.2" customHeight="1">
      <c r="B533" s="103"/>
      <c r="C533" s="44"/>
      <c r="D533" s="44"/>
      <c r="E533" s="44"/>
      <c r="F533" s="44"/>
    </row>
    <row r="534" spans="2:6" ht="30.2" customHeight="1">
      <c r="B534" s="103"/>
      <c r="C534" s="44"/>
      <c r="D534" s="44"/>
      <c r="E534" s="44"/>
      <c r="F534" s="44"/>
    </row>
    <row r="535" spans="2:6" ht="30.2" customHeight="1">
      <c r="B535" s="103"/>
      <c r="C535" s="44"/>
      <c r="D535" s="44"/>
      <c r="E535" s="44"/>
      <c r="F535" s="44"/>
    </row>
    <row r="536" spans="2:6" ht="30.2" customHeight="1">
      <c r="B536" s="103"/>
      <c r="C536" s="44"/>
      <c r="D536" s="44"/>
      <c r="E536" s="44"/>
      <c r="F536" s="44"/>
    </row>
    <row r="537" spans="2:6" ht="30.2" customHeight="1">
      <c r="B537" s="103"/>
      <c r="C537" s="44"/>
      <c r="D537" s="44"/>
      <c r="E537" s="44"/>
      <c r="F537" s="44"/>
    </row>
    <row r="538" spans="2:6" ht="30.2" customHeight="1">
      <c r="B538" s="103"/>
      <c r="C538" s="44"/>
      <c r="D538" s="44"/>
      <c r="E538" s="44"/>
      <c r="F538" s="44"/>
    </row>
    <row r="539" spans="2:6" ht="30.2" customHeight="1">
      <c r="B539" s="103"/>
      <c r="C539" s="44"/>
      <c r="D539" s="44"/>
      <c r="E539" s="44"/>
      <c r="F539" s="44"/>
    </row>
    <row r="540" spans="2:6" ht="30.2" customHeight="1">
      <c r="B540" s="103"/>
      <c r="C540" s="44"/>
      <c r="D540" s="44"/>
      <c r="E540" s="44"/>
      <c r="F540" s="44"/>
    </row>
    <row r="541" spans="2:6" ht="30.2" customHeight="1">
      <c r="B541" s="103"/>
      <c r="C541" s="44"/>
      <c r="D541" s="44"/>
      <c r="E541" s="44"/>
      <c r="F541" s="44"/>
    </row>
    <row r="542" spans="2:6" ht="30.2" customHeight="1">
      <c r="B542" s="103"/>
      <c r="C542" s="44"/>
      <c r="D542" s="44"/>
      <c r="E542" s="44"/>
      <c r="F542" s="44"/>
    </row>
    <row r="543" spans="2:6" ht="30.2" customHeight="1">
      <c r="B543" s="103"/>
      <c r="C543" s="44"/>
      <c r="D543" s="44"/>
      <c r="E543" s="44"/>
      <c r="F543" s="44"/>
    </row>
    <row r="544" spans="2:6" ht="30.2" customHeight="1">
      <c r="B544" s="103"/>
      <c r="C544" s="44"/>
      <c r="D544" s="44"/>
      <c r="E544" s="44"/>
      <c r="F544" s="44"/>
    </row>
    <row r="545" spans="2:6" ht="30.2" customHeight="1">
      <c r="B545" s="103"/>
      <c r="C545" s="44"/>
      <c r="D545" s="44"/>
      <c r="E545" s="44"/>
      <c r="F545" s="44"/>
    </row>
    <row r="546" spans="2:6" ht="30.2" customHeight="1">
      <c r="B546" s="103"/>
      <c r="C546" s="44"/>
      <c r="D546" s="44"/>
      <c r="E546" s="44"/>
      <c r="F546" s="44"/>
    </row>
    <row r="547" spans="2:6" ht="30.2" customHeight="1">
      <c r="B547" s="103"/>
      <c r="C547" s="44"/>
      <c r="D547" s="44"/>
      <c r="E547" s="44"/>
      <c r="F547" s="44"/>
    </row>
    <row r="548" spans="2:6" ht="30.2" customHeight="1">
      <c r="B548" s="103"/>
      <c r="C548" s="44"/>
      <c r="D548" s="44"/>
      <c r="E548" s="44"/>
      <c r="F548" s="44"/>
    </row>
    <row r="549" spans="2:6" ht="30.2" customHeight="1">
      <c r="B549" s="103"/>
      <c r="C549" s="44"/>
      <c r="D549" s="44"/>
      <c r="E549" s="44"/>
      <c r="F549" s="44"/>
    </row>
    <row r="550" spans="2:6" ht="30.2" customHeight="1">
      <c r="B550" s="103"/>
      <c r="C550" s="44"/>
      <c r="D550" s="44"/>
      <c r="E550" s="44"/>
      <c r="F550" s="44"/>
    </row>
  </sheetData>
  <autoFilter ref="B9:F9" xr:uid="{CF8D80D8-E50F-4A29-B30D-3CC70F2FFBA7}">
    <filterColumn colId="0" showButton="0"/>
    <filterColumn colId="1" showButton="0"/>
    <filterColumn colId="2" showButton="0"/>
    <filterColumn colId="3" showButton="0"/>
  </autoFilter>
  <mergeCells count="5">
    <mergeCell ref="D2:F2"/>
    <mergeCell ref="I5:J5"/>
    <mergeCell ref="L5:M5"/>
    <mergeCell ref="B9:F9"/>
    <mergeCell ref="B11:F11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0" orientation="portrait" r:id="rId1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1F78-1155-4053-A6F6-DBF50E83B381}">
  <sheetPr>
    <tabColor theme="9" tint="0.39997558519241921"/>
  </sheetPr>
  <dimension ref="A1:G2"/>
  <sheetViews>
    <sheetView workbookViewId="0">
      <selection activeCell="D2" sqref="D2:H6"/>
    </sheetView>
  </sheetViews>
  <sheetFormatPr defaultRowHeight="15"/>
  <cols>
    <col min="1" max="1" width="11.42578125" bestFit="1" customWidth="1"/>
    <col min="2" max="2" width="8" bestFit="1" customWidth="1"/>
    <col min="3" max="3" width="9.28515625" bestFit="1" customWidth="1"/>
    <col min="4" max="4" width="24.5703125" bestFit="1" customWidth="1"/>
    <col min="5" max="5" width="11.7109375" bestFit="1" customWidth="1"/>
    <col min="6" max="6" width="15.42578125" bestFit="1" customWidth="1"/>
    <col min="7" max="7" width="15.85546875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B2" s="158"/>
    </row>
  </sheetData>
  <phoneticPr fontId="2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CDE5-D481-4900-BAED-1C673B84A582}">
  <sheetPr codeName="Planilha29">
    <tabColor theme="9" tint="0.39997558519241921"/>
  </sheetPr>
  <dimension ref="B2:AI88"/>
  <sheetViews>
    <sheetView showGridLines="0" view="pageBreakPreview" zoomScaleNormal="100" zoomScaleSheetLayoutView="100" workbookViewId="0">
      <selection activeCell="E66" sqref="E66"/>
    </sheetView>
  </sheetViews>
  <sheetFormatPr defaultColWidth="9.140625" defaultRowHeight="15"/>
  <cols>
    <col min="1" max="1" width="4.42578125" style="25" customWidth="1"/>
    <col min="2" max="2" width="28.85546875" style="38" customWidth="1"/>
    <col min="3" max="3" width="19.85546875" style="25" customWidth="1"/>
    <col min="4" max="4" width="30.140625" style="25" bestFit="1" customWidth="1"/>
    <col min="5" max="5" width="19.7109375" style="25" customWidth="1"/>
    <col min="6" max="6" width="41.28515625" style="25" customWidth="1"/>
    <col min="7" max="7" width="9.140625" style="39"/>
    <col min="8" max="8" width="14.28515625" style="25" customWidth="1"/>
    <col min="9" max="9" width="9.140625" style="25" customWidth="1"/>
    <col min="10" max="10" width="10.42578125" style="25" customWidth="1"/>
    <col min="11" max="15" width="9.140625" style="25" customWidth="1"/>
    <col min="16" max="16384" width="9.140625" style="25"/>
  </cols>
  <sheetData>
    <row r="2" spans="2:35" ht="66.400000000000006" customHeight="1">
      <c r="B2" s="131"/>
      <c r="C2" s="127"/>
      <c r="D2" s="270" t="s">
        <v>391</v>
      </c>
      <c r="E2" s="270"/>
      <c r="F2" s="270"/>
      <c r="G2" s="27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spans="2:35" ht="18">
      <c r="B3" s="30"/>
      <c r="D3" s="8" t="s">
        <v>550</v>
      </c>
      <c r="E3" s="8" t="s">
        <v>549</v>
      </c>
      <c r="F3" s="134"/>
      <c r="G3" s="14"/>
      <c r="H3" s="6"/>
      <c r="I3" s="13"/>
      <c r="J3" s="13"/>
      <c r="K3" s="13"/>
      <c r="L3" s="13"/>
      <c r="M3" s="13"/>
      <c r="N3" s="13"/>
      <c r="O3" s="13"/>
      <c r="P3" s="13"/>
      <c r="Q3" s="1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2:35" ht="18">
      <c r="B4" s="30"/>
      <c r="D4" s="8" t="s">
        <v>546</v>
      </c>
      <c r="E4" s="8" t="e">
        <f>#REF!</f>
        <v>#REF!</v>
      </c>
      <c r="F4" s="15"/>
      <c r="G4" s="106"/>
      <c r="H4" s="6"/>
      <c r="I4" s="6"/>
      <c r="J4" s="13"/>
      <c r="K4" s="6"/>
      <c r="L4" s="13"/>
      <c r="M4" s="13"/>
      <c r="N4" s="13"/>
      <c r="O4" s="13"/>
      <c r="P4" s="13"/>
      <c r="Q4" s="13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spans="2:35" ht="18.75">
      <c r="B5" s="30"/>
      <c r="D5" s="8" t="s">
        <v>394</v>
      </c>
      <c r="E5" s="46" t="e">
        <f>#REF!</f>
        <v>#REF!</v>
      </c>
      <c r="F5" s="27"/>
      <c r="G5" s="107"/>
      <c r="H5" s="6"/>
      <c r="I5" s="6"/>
      <c r="J5" s="272"/>
      <c r="K5" s="272"/>
      <c r="L5" s="28"/>
      <c r="M5" s="272"/>
      <c r="N5" s="272"/>
      <c r="O5" s="16"/>
      <c r="P5" s="29"/>
      <c r="Q5" s="29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spans="2:35" ht="18">
      <c r="B6" s="30"/>
      <c r="D6" s="9" t="s">
        <v>548</v>
      </c>
      <c r="E6" s="8" t="s">
        <v>1530</v>
      </c>
      <c r="F6" s="15"/>
      <c r="G6" s="106"/>
      <c r="H6" s="26"/>
      <c r="I6" s="26"/>
      <c r="J6" s="26"/>
      <c r="K6" s="26"/>
      <c r="L6" s="26"/>
      <c r="M6" s="26"/>
      <c r="N6" s="26"/>
      <c r="O6" s="26"/>
      <c r="P6" s="26"/>
      <c r="Q6" s="15"/>
      <c r="R6" s="15"/>
      <c r="S6" s="15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</row>
    <row r="7" spans="2:35" ht="18">
      <c r="B7" s="30"/>
      <c r="D7" s="9" t="s">
        <v>547</v>
      </c>
      <c r="E7" s="8" t="e">
        <f>#REF!</f>
        <v>#REF!</v>
      </c>
      <c r="F7" s="15"/>
      <c r="G7" s="10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2:35" ht="18.75" thickBot="1">
      <c r="B8" s="105"/>
      <c r="C8" s="10"/>
      <c r="D8" s="60"/>
      <c r="E8" s="61"/>
      <c r="F8" s="7"/>
      <c r="G8" s="10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2:35" ht="24" thickBot="1">
      <c r="B9" s="273" t="e">
        <f>#REF!</f>
        <v>#REF!</v>
      </c>
      <c r="C9" s="273"/>
      <c r="D9" s="273"/>
      <c r="E9" s="273"/>
      <c r="F9" s="273"/>
      <c r="G9" s="27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</row>
    <row r="10" spans="2:35" ht="15.75" thickBot="1"/>
    <row r="11" spans="2:35" ht="20.100000000000001" customHeight="1">
      <c r="B11" s="274" t="s">
        <v>552</v>
      </c>
      <c r="C11" s="274"/>
      <c r="D11" s="274"/>
      <c r="E11" s="274"/>
      <c r="F11" s="274"/>
      <c r="G11" s="274"/>
    </row>
    <row r="12" spans="2:35" ht="21.4" customHeight="1" thickBot="1">
      <c r="B12" s="58" t="s">
        <v>395</v>
      </c>
      <c r="C12" s="58" t="s">
        <v>396</v>
      </c>
      <c r="D12" s="58" t="s">
        <v>397</v>
      </c>
      <c r="E12" s="58" t="s">
        <v>398</v>
      </c>
      <c r="F12" s="58" t="s">
        <v>399</v>
      </c>
      <c r="G12" s="58"/>
    </row>
    <row r="13" spans="2:35" ht="15.75" thickBot="1">
      <c r="B13" s="62">
        <v>76</v>
      </c>
      <c r="C13" s="62" t="s">
        <v>503</v>
      </c>
      <c r="D13" s="63" t="s">
        <v>400</v>
      </c>
      <c r="E13" s="62" t="s">
        <v>401</v>
      </c>
      <c r="F13" s="64" t="s">
        <v>402</v>
      </c>
      <c r="G13" s="62">
        <v>1</v>
      </c>
    </row>
    <row r="14" spans="2:35">
      <c r="B14" s="48">
        <v>54</v>
      </c>
      <c r="C14" s="318" t="s">
        <v>504</v>
      </c>
      <c r="D14" s="49" t="s">
        <v>403</v>
      </c>
      <c r="E14" s="48" t="s">
        <v>401</v>
      </c>
      <c r="F14" s="50" t="s">
        <v>404</v>
      </c>
      <c r="G14" s="48">
        <v>2</v>
      </c>
    </row>
    <row r="15" spans="2:35">
      <c r="B15" s="44">
        <v>30</v>
      </c>
      <c r="C15" s="318"/>
      <c r="D15" s="45" t="s">
        <v>405</v>
      </c>
      <c r="E15" s="44" t="s">
        <v>401</v>
      </c>
      <c r="F15" s="47" t="s">
        <v>406</v>
      </c>
      <c r="G15" s="44">
        <v>3</v>
      </c>
    </row>
    <row r="16" spans="2:35">
      <c r="B16" s="44">
        <v>42</v>
      </c>
      <c r="C16" s="318"/>
      <c r="D16" s="45" t="s">
        <v>407</v>
      </c>
      <c r="E16" s="44" t="s">
        <v>401</v>
      </c>
      <c r="F16" s="47" t="s">
        <v>408</v>
      </c>
      <c r="G16" s="44">
        <v>4</v>
      </c>
    </row>
    <row r="17" spans="2:7">
      <c r="B17" s="44">
        <v>60</v>
      </c>
      <c r="C17" s="318"/>
      <c r="D17" s="45" t="s">
        <v>409</v>
      </c>
      <c r="E17" s="44" t="s">
        <v>401</v>
      </c>
      <c r="F17" s="47" t="s">
        <v>410</v>
      </c>
      <c r="G17" s="44">
        <v>5</v>
      </c>
    </row>
    <row r="18" spans="2:7">
      <c r="B18" s="44">
        <v>13</v>
      </c>
      <c r="C18" s="318"/>
      <c r="D18" s="45" t="s">
        <v>411</v>
      </c>
      <c r="E18" s="44" t="s">
        <v>401</v>
      </c>
      <c r="F18" s="47" t="s">
        <v>412</v>
      </c>
      <c r="G18" s="44">
        <v>6</v>
      </c>
    </row>
    <row r="19" spans="2:7">
      <c r="B19" s="44">
        <v>40</v>
      </c>
      <c r="C19" s="318"/>
      <c r="D19" s="45" t="s">
        <v>413</v>
      </c>
      <c r="E19" s="44" t="s">
        <v>401</v>
      </c>
      <c r="F19" s="47" t="s">
        <v>414</v>
      </c>
      <c r="G19" s="44">
        <v>7</v>
      </c>
    </row>
    <row r="20" spans="2:7">
      <c r="B20" s="44"/>
      <c r="C20" s="318"/>
      <c r="D20" s="45" t="s">
        <v>415</v>
      </c>
      <c r="E20" s="44" t="s">
        <v>401</v>
      </c>
      <c r="F20" s="47" t="s">
        <v>416</v>
      </c>
      <c r="G20" s="44">
        <v>8</v>
      </c>
    </row>
    <row r="21" spans="2:7" ht="15.75" thickBot="1">
      <c r="B21" s="55"/>
      <c r="C21" s="320"/>
      <c r="D21" s="54" t="s">
        <v>417</v>
      </c>
      <c r="E21" s="55" t="s">
        <v>401</v>
      </c>
      <c r="F21" s="56"/>
      <c r="G21" s="55">
        <v>9</v>
      </c>
    </row>
    <row r="22" spans="2:7">
      <c r="B22" s="52">
        <v>86</v>
      </c>
      <c r="C22" s="317" t="s">
        <v>505</v>
      </c>
      <c r="D22" s="51" t="s">
        <v>418</v>
      </c>
      <c r="E22" s="52" t="s">
        <v>401</v>
      </c>
      <c r="F22" s="53" t="s">
        <v>419</v>
      </c>
      <c r="G22" s="52">
        <v>10</v>
      </c>
    </row>
    <row r="23" spans="2:7">
      <c r="B23" s="44">
        <v>29</v>
      </c>
      <c r="C23" s="318"/>
      <c r="D23" s="45" t="s">
        <v>420</v>
      </c>
      <c r="E23" s="44" t="s">
        <v>401</v>
      </c>
      <c r="F23" s="47" t="s">
        <v>421</v>
      </c>
      <c r="G23" s="44">
        <v>11</v>
      </c>
    </row>
    <row r="24" spans="2:7">
      <c r="B24" s="44">
        <v>24</v>
      </c>
      <c r="C24" s="318"/>
      <c r="D24" s="45" t="s">
        <v>422</v>
      </c>
      <c r="E24" s="44" t="s">
        <v>423</v>
      </c>
      <c r="F24" s="47" t="s">
        <v>424</v>
      </c>
      <c r="G24" s="44">
        <v>12</v>
      </c>
    </row>
    <row r="25" spans="2:7">
      <c r="B25" s="44">
        <v>64</v>
      </c>
      <c r="C25" s="318"/>
      <c r="D25" s="45" t="s">
        <v>425</v>
      </c>
      <c r="E25" s="44" t="s">
        <v>401</v>
      </c>
      <c r="F25" s="47" t="s">
        <v>426</v>
      </c>
      <c r="G25" s="44">
        <v>13</v>
      </c>
    </row>
    <row r="26" spans="2:7">
      <c r="B26" s="44">
        <v>10</v>
      </c>
      <c r="C26" s="318"/>
      <c r="D26" s="45" t="s">
        <v>427</v>
      </c>
      <c r="E26" s="44" t="s">
        <v>401</v>
      </c>
      <c r="F26" s="47" t="s">
        <v>428</v>
      </c>
      <c r="G26" s="44">
        <v>14</v>
      </c>
    </row>
    <row r="27" spans="2:7">
      <c r="B27" s="44">
        <v>61</v>
      </c>
      <c r="C27" s="318"/>
      <c r="D27" s="45" t="s">
        <v>429</v>
      </c>
      <c r="E27" s="44" t="s">
        <v>401</v>
      </c>
      <c r="F27" s="47" t="s">
        <v>430</v>
      </c>
      <c r="G27" s="44">
        <v>15</v>
      </c>
    </row>
    <row r="28" spans="2:7">
      <c r="B28" s="44">
        <v>20</v>
      </c>
      <c r="C28" s="318"/>
      <c r="D28" s="45" t="s">
        <v>431</v>
      </c>
      <c r="E28" s="44" t="s">
        <v>401</v>
      </c>
      <c r="F28" s="47" t="s">
        <v>432</v>
      </c>
      <c r="G28" s="44">
        <v>16</v>
      </c>
    </row>
    <row r="29" spans="2:7">
      <c r="B29" s="44">
        <v>25</v>
      </c>
      <c r="C29" s="318"/>
      <c r="D29" s="45" t="s">
        <v>433</v>
      </c>
      <c r="E29" s="44" t="s">
        <v>401</v>
      </c>
      <c r="F29" s="47" t="s">
        <v>434</v>
      </c>
      <c r="G29" s="44">
        <v>17</v>
      </c>
    </row>
    <row r="30" spans="2:7">
      <c r="B30" s="44">
        <v>78</v>
      </c>
      <c r="C30" s="318"/>
      <c r="D30" s="45" t="s">
        <v>435</v>
      </c>
      <c r="E30" s="44" t="s">
        <v>401</v>
      </c>
      <c r="F30" s="47" t="s">
        <v>436</v>
      </c>
      <c r="G30" s="44">
        <v>18</v>
      </c>
    </row>
    <row r="31" spans="2:7">
      <c r="B31" s="44">
        <v>84</v>
      </c>
      <c r="C31" s="318"/>
      <c r="D31" s="45" t="s">
        <v>437</v>
      </c>
      <c r="E31" s="44" t="s">
        <v>438</v>
      </c>
      <c r="F31" s="47" t="s">
        <v>439</v>
      </c>
      <c r="G31" s="44">
        <v>19</v>
      </c>
    </row>
    <row r="32" spans="2:7">
      <c r="B32" s="44"/>
      <c r="C32" s="318"/>
      <c r="D32" s="45" t="s">
        <v>440</v>
      </c>
      <c r="E32" s="44"/>
      <c r="F32" s="47" t="s">
        <v>441</v>
      </c>
      <c r="G32" s="44">
        <v>20</v>
      </c>
    </row>
    <row r="33" spans="2:7">
      <c r="B33" s="129"/>
      <c r="C33" s="318"/>
      <c r="D33" s="128" t="s">
        <v>1534</v>
      </c>
      <c r="E33" s="129" t="s">
        <v>401</v>
      </c>
      <c r="F33" s="130" t="s">
        <v>1529</v>
      </c>
      <c r="G33" s="129"/>
    </row>
    <row r="34" spans="2:7" ht="15.75" thickBot="1">
      <c r="B34" s="55"/>
      <c r="C34" s="320"/>
      <c r="D34" s="54" t="s">
        <v>442</v>
      </c>
      <c r="E34" s="55"/>
      <c r="F34" s="56"/>
      <c r="G34" s="55">
        <v>22</v>
      </c>
    </row>
    <row r="35" spans="2:7">
      <c r="B35" s="52">
        <v>17</v>
      </c>
      <c r="C35" s="317" t="s">
        <v>506</v>
      </c>
      <c r="D35" s="51" t="s">
        <v>443</v>
      </c>
      <c r="E35" s="52" t="s">
        <v>401</v>
      </c>
      <c r="F35" s="57" t="s">
        <v>444</v>
      </c>
      <c r="G35" s="52">
        <v>24</v>
      </c>
    </row>
    <row r="36" spans="2:7">
      <c r="B36" s="44">
        <v>43</v>
      </c>
      <c r="C36" s="318"/>
      <c r="D36" s="45" t="s">
        <v>445</v>
      </c>
      <c r="E36" s="44" t="s">
        <v>401</v>
      </c>
      <c r="F36" s="47" t="s">
        <v>446</v>
      </c>
      <c r="G36" s="44">
        <v>25</v>
      </c>
    </row>
    <row r="37" spans="2:7">
      <c r="B37" s="44">
        <v>63</v>
      </c>
      <c r="C37" s="318"/>
      <c r="D37" s="45" t="s">
        <v>447</v>
      </c>
      <c r="E37" s="44" t="s">
        <v>401</v>
      </c>
      <c r="F37" s="47" t="s">
        <v>448</v>
      </c>
      <c r="G37" s="44">
        <v>26</v>
      </c>
    </row>
    <row r="38" spans="2:7">
      <c r="B38" s="44">
        <v>37</v>
      </c>
      <c r="C38" s="318"/>
      <c r="D38" s="45" t="s">
        <v>449</v>
      </c>
      <c r="E38" s="44" t="s">
        <v>401</v>
      </c>
      <c r="F38" s="47" t="s">
        <v>450</v>
      </c>
      <c r="G38" s="44">
        <v>27</v>
      </c>
    </row>
    <row r="39" spans="2:7">
      <c r="B39" s="44">
        <v>22</v>
      </c>
      <c r="C39" s="318"/>
      <c r="D39" s="45" t="s">
        <v>451</v>
      </c>
      <c r="E39" s="44" t="s">
        <v>401</v>
      </c>
      <c r="F39" s="47" t="s">
        <v>452</v>
      </c>
      <c r="G39" s="44">
        <v>28</v>
      </c>
    </row>
    <row r="40" spans="2:7">
      <c r="B40" s="44">
        <v>38</v>
      </c>
      <c r="C40" s="318"/>
      <c r="D40" s="45" t="s">
        <v>453</v>
      </c>
      <c r="E40" s="44" t="s">
        <v>401</v>
      </c>
      <c r="F40" s="47" t="s">
        <v>454</v>
      </c>
      <c r="G40" s="44">
        <v>29</v>
      </c>
    </row>
    <row r="41" spans="2:7">
      <c r="B41" s="44">
        <v>36</v>
      </c>
      <c r="C41" s="318"/>
      <c r="D41" s="45" t="s">
        <v>433</v>
      </c>
      <c r="E41" s="44" t="s">
        <v>401</v>
      </c>
      <c r="F41" s="47" t="s">
        <v>455</v>
      </c>
      <c r="G41" s="44">
        <v>30</v>
      </c>
    </row>
    <row r="42" spans="2:7">
      <c r="B42" s="44">
        <v>32</v>
      </c>
      <c r="C42" s="318"/>
      <c r="D42" s="45" t="s">
        <v>456</v>
      </c>
      <c r="E42" s="44" t="s">
        <v>438</v>
      </c>
      <c r="F42" s="47" t="s">
        <v>457</v>
      </c>
      <c r="G42" s="44">
        <v>31</v>
      </c>
    </row>
    <row r="43" spans="2:7">
      <c r="B43" s="44">
        <v>5</v>
      </c>
      <c r="C43" s="318"/>
      <c r="D43" s="45" t="s">
        <v>458</v>
      </c>
      <c r="E43" s="44" t="s">
        <v>401</v>
      </c>
      <c r="F43" s="47" t="s">
        <v>459</v>
      </c>
      <c r="G43" s="44">
        <v>32</v>
      </c>
    </row>
    <row r="44" spans="2:7">
      <c r="B44" s="44">
        <v>56</v>
      </c>
      <c r="C44" s="318"/>
      <c r="D44" s="45" t="s">
        <v>460</v>
      </c>
      <c r="E44" s="44" t="s">
        <v>401</v>
      </c>
      <c r="F44" s="47" t="s">
        <v>461</v>
      </c>
      <c r="G44" s="44">
        <v>33</v>
      </c>
    </row>
    <row r="45" spans="2:7">
      <c r="B45" s="44"/>
      <c r="C45" s="318"/>
      <c r="D45" s="45" t="s">
        <v>462</v>
      </c>
      <c r="E45" s="44"/>
      <c r="F45" s="47"/>
      <c r="G45" s="44">
        <v>34</v>
      </c>
    </row>
    <row r="46" spans="2:7">
      <c r="B46" s="44"/>
      <c r="C46" s="318"/>
      <c r="D46" s="45" t="s">
        <v>463</v>
      </c>
      <c r="E46" s="44"/>
      <c r="F46" s="47"/>
      <c r="G46" s="44">
        <v>35</v>
      </c>
    </row>
    <row r="47" spans="2:7" ht="15.75" thickBot="1">
      <c r="B47" s="55"/>
      <c r="C47" s="320"/>
      <c r="D47" s="54" t="s">
        <v>464</v>
      </c>
      <c r="E47" s="55"/>
      <c r="F47" s="56"/>
      <c r="G47" s="55"/>
    </row>
    <row r="48" spans="2:7">
      <c r="B48" s="52">
        <v>4</v>
      </c>
      <c r="C48" s="317" t="s">
        <v>507</v>
      </c>
      <c r="D48" s="51" t="s">
        <v>465</v>
      </c>
      <c r="E48" s="52" t="s">
        <v>423</v>
      </c>
      <c r="F48" s="53" t="s">
        <v>466</v>
      </c>
      <c r="G48" s="52">
        <v>36</v>
      </c>
    </row>
    <row r="49" spans="2:7">
      <c r="B49" s="44">
        <v>33</v>
      </c>
      <c r="C49" s="318"/>
      <c r="D49" s="45" t="s">
        <v>467</v>
      </c>
      <c r="E49" s="44" t="s">
        <v>401</v>
      </c>
      <c r="F49" s="47" t="s">
        <v>468</v>
      </c>
      <c r="G49" s="44">
        <v>38</v>
      </c>
    </row>
    <row r="50" spans="2:7">
      <c r="B50" s="44">
        <v>26</v>
      </c>
      <c r="C50" s="318"/>
      <c r="D50" s="45" t="s">
        <v>469</v>
      </c>
      <c r="E50" s="44" t="s">
        <v>401</v>
      </c>
      <c r="F50" s="47" t="s">
        <v>470</v>
      </c>
      <c r="G50" s="44">
        <v>39</v>
      </c>
    </row>
    <row r="51" spans="2:7">
      <c r="B51" s="44">
        <v>77</v>
      </c>
      <c r="C51" s="318"/>
      <c r="D51" s="45" t="s">
        <v>471</v>
      </c>
      <c r="E51" s="44" t="s">
        <v>401</v>
      </c>
      <c r="F51" s="47" t="s">
        <v>472</v>
      </c>
      <c r="G51" s="44">
        <v>40</v>
      </c>
    </row>
    <row r="52" spans="2:7">
      <c r="B52" s="44">
        <v>12</v>
      </c>
      <c r="C52" s="318"/>
      <c r="D52" s="45" t="s">
        <v>473</v>
      </c>
      <c r="E52" s="44" t="s">
        <v>401</v>
      </c>
      <c r="F52" s="47" t="s">
        <v>474</v>
      </c>
      <c r="G52" s="44">
        <v>41</v>
      </c>
    </row>
    <row r="53" spans="2:7">
      <c r="B53" s="44">
        <v>83</v>
      </c>
      <c r="C53" s="318"/>
      <c r="D53" s="45" t="s">
        <v>475</v>
      </c>
      <c r="E53" s="44" t="s">
        <v>401</v>
      </c>
      <c r="F53" s="47" t="s">
        <v>476</v>
      </c>
      <c r="G53" s="44">
        <v>42</v>
      </c>
    </row>
    <row r="54" spans="2:7">
      <c r="B54" s="44">
        <v>82</v>
      </c>
      <c r="C54" s="318"/>
      <c r="D54" s="45" t="s">
        <v>477</v>
      </c>
      <c r="E54" s="44" t="s">
        <v>401</v>
      </c>
      <c r="F54" s="47" t="s">
        <v>478</v>
      </c>
      <c r="G54" s="44">
        <v>43</v>
      </c>
    </row>
    <row r="55" spans="2:7">
      <c r="B55" s="44">
        <v>44</v>
      </c>
      <c r="C55" s="318"/>
      <c r="D55" s="45" t="s">
        <v>479</v>
      </c>
      <c r="E55" s="44" t="s">
        <v>401</v>
      </c>
      <c r="F55" s="47" t="s">
        <v>480</v>
      </c>
      <c r="G55" s="44">
        <v>44</v>
      </c>
    </row>
    <row r="56" spans="2:7">
      <c r="B56" s="44">
        <v>6</v>
      </c>
      <c r="C56" s="318"/>
      <c r="D56" s="45" t="s">
        <v>481</v>
      </c>
      <c r="E56" s="44" t="s">
        <v>401</v>
      </c>
      <c r="F56" s="47" t="s">
        <v>482</v>
      </c>
      <c r="G56" s="44">
        <v>45</v>
      </c>
    </row>
    <row r="57" spans="2:7">
      <c r="B57" s="44">
        <v>7</v>
      </c>
      <c r="C57" s="318"/>
      <c r="D57" s="45" t="s">
        <v>483</v>
      </c>
      <c r="E57" s="44" t="s">
        <v>401</v>
      </c>
      <c r="F57" s="47" t="s">
        <v>484</v>
      </c>
      <c r="G57" s="44">
        <v>46</v>
      </c>
    </row>
    <row r="58" spans="2:7">
      <c r="B58" s="44"/>
      <c r="C58" s="318"/>
      <c r="D58" s="45" t="s">
        <v>485</v>
      </c>
      <c r="E58" s="44" t="s">
        <v>486</v>
      </c>
      <c r="F58" s="47" t="s">
        <v>487</v>
      </c>
      <c r="G58" s="44">
        <v>47</v>
      </c>
    </row>
    <row r="59" spans="2:7">
      <c r="B59" s="44"/>
      <c r="C59" s="318"/>
      <c r="D59" s="45" t="s">
        <v>488</v>
      </c>
      <c r="E59" s="44"/>
      <c r="F59" s="47" t="s">
        <v>489</v>
      </c>
      <c r="G59" s="44"/>
    </row>
    <row r="60" spans="2:7" ht="15.75" thickBot="1">
      <c r="B60" s="55"/>
      <c r="C60" s="320"/>
      <c r="D60" s="54" t="s">
        <v>490</v>
      </c>
      <c r="E60" s="55" t="s">
        <v>491</v>
      </c>
      <c r="F60" s="56" t="s">
        <v>492</v>
      </c>
      <c r="G60" s="55">
        <v>48</v>
      </c>
    </row>
    <row r="61" spans="2:7">
      <c r="B61" s="52">
        <v>35</v>
      </c>
      <c r="C61" s="317" t="s">
        <v>551</v>
      </c>
      <c r="D61" s="51" t="s">
        <v>493</v>
      </c>
      <c r="E61" s="52" t="s">
        <v>401</v>
      </c>
      <c r="F61" s="53" t="s">
        <v>494</v>
      </c>
      <c r="G61" s="52">
        <v>49</v>
      </c>
    </row>
    <row r="62" spans="2:7">
      <c r="B62" s="44">
        <v>60</v>
      </c>
      <c r="C62" s="318"/>
      <c r="D62" s="45" t="s">
        <v>495</v>
      </c>
      <c r="E62" s="44" t="s">
        <v>401</v>
      </c>
      <c r="F62" s="47" t="s">
        <v>496</v>
      </c>
      <c r="G62" s="44">
        <v>50</v>
      </c>
    </row>
    <row r="63" spans="2:7">
      <c r="B63" s="44">
        <v>28</v>
      </c>
      <c r="C63" s="318"/>
      <c r="D63" s="45" t="s">
        <v>497</v>
      </c>
      <c r="E63" s="44" t="s">
        <v>401</v>
      </c>
      <c r="F63" s="47" t="s">
        <v>498</v>
      </c>
      <c r="G63" s="44">
        <v>51</v>
      </c>
    </row>
    <row r="64" spans="2:7">
      <c r="B64" s="44">
        <v>39</v>
      </c>
      <c r="C64" s="318"/>
      <c r="D64" s="45" t="s">
        <v>499</v>
      </c>
      <c r="E64" s="44" t="s">
        <v>423</v>
      </c>
      <c r="F64" s="47" t="s">
        <v>500</v>
      </c>
      <c r="G64" s="44">
        <v>52</v>
      </c>
    </row>
    <row r="65" spans="2:7">
      <c r="B65" s="129">
        <v>27</v>
      </c>
      <c r="C65" s="318"/>
      <c r="D65" s="128" t="s">
        <v>501</v>
      </c>
      <c r="E65" s="129" t="s">
        <v>401</v>
      </c>
      <c r="F65" s="130" t="s">
        <v>502</v>
      </c>
      <c r="G65" s="129">
        <v>53</v>
      </c>
    </row>
    <row r="66" spans="2:7">
      <c r="B66" s="44">
        <v>58</v>
      </c>
      <c r="C66" s="318"/>
      <c r="D66" s="45" t="s">
        <v>508</v>
      </c>
      <c r="E66" s="44" t="s">
        <v>423</v>
      </c>
      <c r="F66" s="47" t="s">
        <v>509</v>
      </c>
      <c r="G66" s="44">
        <v>54</v>
      </c>
    </row>
    <row r="67" spans="2:7">
      <c r="B67" s="44">
        <v>62</v>
      </c>
      <c r="C67" s="318"/>
      <c r="D67" s="45" t="s">
        <v>510</v>
      </c>
      <c r="E67" s="44" t="s">
        <v>423</v>
      </c>
      <c r="F67" s="47" t="s">
        <v>511</v>
      </c>
      <c r="G67" s="44">
        <v>55</v>
      </c>
    </row>
    <row r="68" spans="2:7">
      <c r="B68" s="44">
        <v>31</v>
      </c>
      <c r="C68" s="318"/>
      <c r="D68" s="45" t="s">
        <v>512</v>
      </c>
      <c r="E68" s="44" t="s">
        <v>401</v>
      </c>
      <c r="F68" s="47" t="s">
        <v>513</v>
      </c>
      <c r="G68" s="44">
        <v>56</v>
      </c>
    </row>
    <row r="69" spans="2:7">
      <c r="B69" s="44">
        <v>8</v>
      </c>
      <c r="C69" s="318"/>
      <c r="D69" s="45" t="s">
        <v>30</v>
      </c>
      <c r="E69" s="44" t="s">
        <v>423</v>
      </c>
      <c r="F69" s="47" t="s">
        <v>514</v>
      </c>
      <c r="G69" s="44">
        <v>57</v>
      </c>
    </row>
    <row r="70" spans="2:7">
      <c r="B70" s="44">
        <v>34</v>
      </c>
      <c r="C70" s="318"/>
      <c r="D70" s="45" t="s">
        <v>515</v>
      </c>
      <c r="E70" s="44" t="s">
        <v>423</v>
      </c>
      <c r="F70" s="47" t="s">
        <v>516</v>
      </c>
      <c r="G70" s="44">
        <v>58</v>
      </c>
    </row>
    <row r="71" spans="2:7">
      <c r="B71" s="44">
        <v>14</v>
      </c>
      <c r="C71" s="318"/>
      <c r="D71" s="45" t="s">
        <v>517</v>
      </c>
      <c r="E71" s="44" t="s">
        <v>401</v>
      </c>
      <c r="F71" s="47" t="s">
        <v>518</v>
      </c>
      <c r="G71" s="44">
        <v>59</v>
      </c>
    </row>
    <row r="72" spans="2:7">
      <c r="B72" s="44">
        <v>9</v>
      </c>
      <c r="C72" s="318"/>
      <c r="D72" s="45" t="s">
        <v>545</v>
      </c>
      <c r="E72" s="44" t="s">
        <v>401</v>
      </c>
      <c r="F72" s="47" t="s">
        <v>424</v>
      </c>
      <c r="G72" s="44">
        <v>60</v>
      </c>
    </row>
    <row r="73" spans="2:7">
      <c r="B73" s="44">
        <v>52</v>
      </c>
      <c r="C73" s="318"/>
      <c r="D73" s="45" t="s">
        <v>519</v>
      </c>
      <c r="E73" s="44" t="s">
        <v>401</v>
      </c>
      <c r="F73" s="47" t="s">
        <v>520</v>
      </c>
      <c r="G73" s="44">
        <v>61</v>
      </c>
    </row>
    <row r="74" spans="2:7">
      <c r="B74" s="44"/>
      <c r="C74" s="318"/>
      <c r="D74" s="45" t="s">
        <v>521</v>
      </c>
      <c r="E74" s="44"/>
      <c r="F74" s="47" t="s">
        <v>522</v>
      </c>
      <c r="G74" s="44">
        <v>62</v>
      </c>
    </row>
    <row r="75" spans="2:7">
      <c r="B75" s="44"/>
      <c r="C75" s="318"/>
      <c r="D75" s="45" t="s">
        <v>523</v>
      </c>
      <c r="E75" s="44"/>
      <c r="F75" s="47" t="s">
        <v>524</v>
      </c>
      <c r="G75" s="44">
        <v>63</v>
      </c>
    </row>
    <row r="76" spans="2:7">
      <c r="B76" s="44"/>
      <c r="C76" s="318"/>
      <c r="D76" s="45" t="s">
        <v>525</v>
      </c>
      <c r="E76" s="44"/>
      <c r="F76" s="47"/>
      <c r="G76" s="44">
        <v>64</v>
      </c>
    </row>
    <row r="77" spans="2:7">
      <c r="B77" s="44"/>
      <c r="C77" s="318"/>
      <c r="D77" s="45" t="s">
        <v>526</v>
      </c>
      <c r="E77" s="44" t="s">
        <v>401</v>
      </c>
      <c r="F77" s="47"/>
      <c r="G77" s="44"/>
    </row>
    <row r="78" spans="2:7">
      <c r="B78" s="44"/>
      <c r="C78" s="318"/>
      <c r="D78" s="45" t="s">
        <v>527</v>
      </c>
      <c r="E78" s="44"/>
      <c r="F78" s="47" t="s">
        <v>528</v>
      </c>
      <c r="G78" s="44">
        <v>65</v>
      </c>
    </row>
    <row r="79" spans="2:7" ht="15.75" thickBot="1">
      <c r="B79" s="55"/>
      <c r="C79" s="320"/>
      <c r="D79" s="54" t="s">
        <v>529</v>
      </c>
      <c r="E79" s="55" t="s">
        <v>530</v>
      </c>
      <c r="F79" s="56" t="s">
        <v>531</v>
      </c>
      <c r="G79" s="55">
        <v>66</v>
      </c>
    </row>
    <row r="80" spans="2:7">
      <c r="B80" s="52">
        <v>11</v>
      </c>
      <c r="C80" s="317" t="s">
        <v>544</v>
      </c>
      <c r="D80" s="51" t="s">
        <v>532</v>
      </c>
      <c r="E80" s="52" t="s">
        <v>423</v>
      </c>
      <c r="F80" s="53" t="s">
        <v>533</v>
      </c>
      <c r="G80" s="52">
        <v>67</v>
      </c>
    </row>
    <row r="81" spans="2:7">
      <c r="B81" s="44">
        <v>41</v>
      </c>
      <c r="C81" s="318"/>
      <c r="D81" s="45" t="s">
        <v>425</v>
      </c>
      <c r="E81" s="44" t="s">
        <v>423</v>
      </c>
      <c r="F81" s="47" t="s">
        <v>426</v>
      </c>
      <c r="G81" s="44">
        <v>68</v>
      </c>
    </row>
    <row r="82" spans="2:7">
      <c r="B82" s="44">
        <v>57</v>
      </c>
      <c r="C82" s="318"/>
      <c r="D82" s="45" t="s">
        <v>534</v>
      </c>
      <c r="E82" s="44" t="s">
        <v>423</v>
      </c>
      <c r="F82" s="47" t="s">
        <v>535</v>
      </c>
      <c r="G82" s="44">
        <v>69</v>
      </c>
    </row>
    <row r="83" spans="2:7">
      <c r="B83" s="44">
        <v>19</v>
      </c>
      <c r="C83" s="318"/>
      <c r="D83" s="45" t="s">
        <v>536</v>
      </c>
      <c r="E83" s="44" t="s">
        <v>423</v>
      </c>
      <c r="F83" s="47" t="s">
        <v>537</v>
      </c>
      <c r="G83" s="44">
        <v>70</v>
      </c>
    </row>
    <row r="84" spans="2:7">
      <c r="B84" s="44">
        <v>16</v>
      </c>
      <c r="C84" s="318"/>
      <c r="D84" s="45" t="s">
        <v>30</v>
      </c>
      <c r="E84" s="44" t="s">
        <v>423</v>
      </c>
      <c r="F84" s="47" t="s">
        <v>538</v>
      </c>
      <c r="G84" s="44">
        <v>71</v>
      </c>
    </row>
    <row r="85" spans="2:7">
      <c r="B85" s="44">
        <v>15</v>
      </c>
      <c r="C85" s="318"/>
      <c r="D85" s="45" t="s">
        <v>473</v>
      </c>
      <c r="E85" s="44" t="s">
        <v>423</v>
      </c>
      <c r="F85" s="47" t="s">
        <v>539</v>
      </c>
      <c r="G85" s="44">
        <v>72</v>
      </c>
    </row>
    <row r="86" spans="2:7">
      <c r="B86" s="44">
        <v>53</v>
      </c>
      <c r="C86" s="318"/>
      <c r="D86" s="45" t="s">
        <v>456</v>
      </c>
      <c r="E86" s="44" t="s">
        <v>423</v>
      </c>
      <c r="F86" s="47" t="s">
        <v>540</v>
      </c>
      <c r="G86" s="44">
        <v>73</v>
      </c>
    </row>
    <row r="87" spans="2:7">
      <c r="B87" s="44">
        <v>18</v>
      </c>
      <c r="C87" s="318"/>
      <c r="D87" s="45" t="s">
        <v>541</v>
      </c>
      <c r="E87" s="44" t="s">
        <v>401</v>
      </c>
      <c r="F87" s="47" t="s">
        <v>542</v>
      </c>
      <c r="G87" s="44">
        <v>74</v>
      </c>
    </row>
    <row r="88" spans="2:7">
      <c r="B88" s="44">
        <v>80</v>
      </c>
      <c r="C88" s="319"/>
      <c r="D88" s="45" t="s">
        <v>543</v>
      </c>
      <c r="E88" s="44" t="s">
        <v>401</v>
      </c>
      <c r="F88" s="47" t="s">
        <v>428</v>
      </c>
      <c r="G88" s="44">
        <v>75</v>
      </c>
    </row>
  </sheetData>
  <autoFilter ref="A12:AI88" xr:uid="{391DCDE5-D481-4900-BAED-1C673B84A582}"/>
  <mergeCells count="11">
    <mergeCell ref="J5:K5"/>
    <mergeCell ref="M5:N5"/>
    <mergeCell ref="B11:G11"/>
    <mergeCell ref="C80:C88"/>
    <mergeCell ref="D2:G2"/>
    <mergeCell ref="B9:G9"/>
    <mergeCell ref="C14:C21"/>
    <mergeCell ref="C22:C34"/>
    <mergeCell ref="C35:C47"/>
    <mergeCell ref="C48:C60"/>
    <mergeCell ref="C61:C79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5" orientation="portrait" r:id="rId1"/>
  <rowBreaks count="1" manualBreakCount="1">
    <brk id="79" min="1" max="6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DC78-F5F5-43DB-9609-EE962B426A2F}">
  <sheetPr codeName="Planilha30">
    <tabColor theme="9" tint="0.39997558519241921"/>
  </sheetPr>
  <dimension ref="B2:AA232"/>
  <sheetViews>
    <sheetView showGridLines="0" view="pageBreakPreview" topLeftCell="A186" zoomScaleNormal="100" zoomScaleSheetLayoutView="100" workbookViewId="0">
      <selection activeCell="C201" sqref="C201"/>
    </sheetView>
  </sheetViews>
  <sheetFormatPr defaultColWidth="9.140625" defaultRowHeight="15"/>
  <cols>
    <col min="1" max="1" width="9.140625" style="25"/>
    <col min="2" max="2" width="30.42578125" style="38" customWidth="1"/>
    <col min="3" max="4" width="30.42578125" style="25" customWidth="1"/>
    <col min="5" max="5" width="35" style="25" customWidth="1"/>
    <col min="6" max="6" width="46.140625" style="39" customWidth="1"/>
    <col min="7" max="7" width="12.28515625" style="25" customWidth="1"/>
    <col min="8" max="8" width="10.42578125" style="25" customWidth="1"/>
    <col min="9" max="13" width="9.140625" style="25" customWidth="1"/>
    <col min="14" max="16384" width="9.140625" style="25"/>
  </cols>
  <sheetData>
    <row r="2" spans="2:27" ht="52.9" customHeight="1">
      <c r="B2" s="131"/>
      <c r="C2" s="127"/>
      <c r="D2" s="270" t="s">
        <v>391</v>
      </c>
      <c r="E2" s="270"/>
      <c r="F2" s="321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2:27" ht="18">
      <c r="B3" s="30"/>
      <c r="D3" s="8" t="s">
        <v>550</v>
      </c>
      <c r="E3" s="8" t="s">
        <v>549</v>
      </c>
      <c r="F3" s="14"/>
      <c r="G3" s="13"/>
      <c r="H3" s="13"/>
      <c r="I3" s="13"/>
      <c r="J3" s="13"/>
      <c r="K3" s="1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18">
      <c r="B4" s="30"/>
      <c r="D4" s="8" t="s">
        <v>546</v>
      </c>
      <c r="E4" s="8" t="e">
        <f>#REF!</f>
        <v>#REF!</v>
      </c>
      <c r="F4" s="239"/>
      <c r="G4" s="6"/>
      <c r="H4" s="13"/>
      <c r="I4" s="13"/>
      <c r="J4" s="13"/>
      <c r="K4" s="13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2:27" ht="18.75">
      <c r="B5" s="30"/>
      <c r="D5" s="8" t="s">
        <v>394</v>
      </c>
      <c r="E5" s="46" t="e">
        <f>#REF!</f>
        <v>#REF!</v>
      </c>
      <c r="F5" s="240"/>
      <c r="G5" s="29"/>
      <c r="H5" s="28"/>
      <c r="I5" s="272"/>
      <c r="J5" s="272"/>
      <c r="K5" s="16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2:27" ht="18">
      <c r="B6" s="30"/>
      <c r="D6" s="8" t="s">
        <v>548</v>
      </c>
      <c r="E6" s="8" t="s">
        <v>1530</v>
      </c>
      <c r="F6" s="241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2:27" ht="18">
      <c r="B7" s="30"/>
      <c r="D7" s="8" t="s">
        <v>547</v>
      </c>
      <c r="E7" s="8" t="e">
        <f>#REF!</f>
        <v>#REF!</v>
      </c>
      <c r="F7" s="24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2:27" ht="12.6" customHeight="1" thickBot="1">
      <c r="B8" s="105"/>
      <c r="C8" s="10"/>
      <c r="D8" s="60"/>
      <c r="E8" s="61"/>
      <c r="F8" s="109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24" thickBot="1">
      <c r="B9" s="322" t="e">
        <f>ListaFeira!B9</f>
        <v>#REF!</v>
      </c>
      <c r="C9" s="323"/>
      <c r="D9" s="323"/>
      <c r="E9" s="323"/>
      <c r="F9" s="324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2:27" ht="16.899999999999999" customHeight="1">
      <c r="B10" s="274" t="s">
        <v>552</v>
      </c>
      <c r="C10" s="274"/>
      <c r="D10" s="274"/>
      <c r="E10" s="274"/>
      <c r="F10" s="274"/>
    </row>
    <row r="11" spans="2:27">
      <c r="B11" s="192" t="s">
        <v>393</v>
      </c>
      <c r="C11" s="193" t="s">
        <v>2881</v>
      </c>
      <c r="D11" s="193" t="s">
        <v>553</v>
      </c>
      <c r="E11" s="193" t="s">
        <v>555</v>
      </c>
      <c r="F11" s="194" t="s">
        <v>554</v>
      </c>
    </row>
    <row r="12" spans="2:27">
      <c r="B12" s="103">
        <v>46290</v>
      </c>
      <c r="C12" s="190" t="s">
        <v>7205</v>
      </c>
      <c r="D12" s="191" t="s">
        <v>7206</v>
      </c>
      <c r="E12" s="249" t="s">
        <v>7207</v>
      </c>
      <c r="F12" s="249" t="s">
        <v>7208</v>
      </c>
    </row>
    <row r="13" spans="2:27">
      <c r="B13" s="103">
        <v>46290</v>
      </c>
      <c r="C13" s="190" t="s">
        <v>7205</v>
      </c>
      <c r="D13" s="191" t="s">
        <v>7206</v>
      </c>
      <c r="E13" s="249" t="s">
        <v>740</v>
      </c>
      <c r="F13" s="249" t="s">
        <v>411</v>
      </c>
    </row>
    <row r="14" spans="2:27">
      <c r="B14" s="103">
        <v>46290</v>
      </c>
      <c r="C14" s="190" t="s">
        <v>7205</v>
      </c>
      <c r="D14" s="191" t="s">
        <v>7206</v>
      </c>
      <c r="E14" s="249" t="s">
        <v>7209</v>
      </c>
      <c r="F14" s="249" t="s">
        <v>7210</v>
      </c>
    </row>
    <row r="15" spans="2:27">
      <c r="B15" s="103">
        <v>46290</v>
      </c>
      <c r="C15" s="190" t="s">
        <v>7205</v>
      </c>
      <c r="D15" s="191" t="s">
        <v>7206</v>
      </c>
      <c r="E15" s="249" t="s">
        <v>484</v>
      </c>
      <c r="F15" s="249" t="s">
        <v>7211</v>
      </c>
    </row>
    <row r="16" spans="2:27">
      <c r="B16" s="103">
        <v>46290</v>
      </c>
      <c r="C16" s="190" t="s">
        <v>7205</v>
      </c>
      <c r="D16" s="191" t="s">
        <v>7206</v>
      </c>
      <c r="E16" s="249" t="s">
        <v>7212</v>
      </c>
      <c r="F16" s="249" t="s">
        <v>7213</v>
      </c>
    </row>
    <row r="17" spans="2:6">
      <c r="B17" s="103">
        <v>46290</v>
      </c>
      <c r="C17" s="190" t="s">
        <v>7205</v>
      </c>
      <c r="D17" s="191" t="s">
        <v>7206</v>
      </c>
      <c r="E17" s="249" t="s">
        <v>7214</v>
      </c>
      <c r="F17" s="249" t="s">
        <v>431</v>
      </c>
    </row>
    <row r="18" spans="2:6">
      <c r="B18" s="103">
        <v>46290</v>
      </c>
      <c r="C18" s="190" t="s">
        <v>7205</v>
      </c>
      <c r="D18" s="191" t="s">
        <v>7206</v>
      </c>
      <c r="E18" s="249" t="s">
        <v>918</v>
      </c>
      <c r="F18" s="249" t="s">
        <v>7215</v>
      </c>
    </row>
    <row r="19" spans="2:6">
      <c r="B19" s="103">
        <v>46290</v>
      </c>
      <c r="C19" s="190" t="s">
        <v>7205</v>
      </c>
      <c r="D19" s="191" t="s">
        <v>7206</v>
      </c>
      <c r="E19" s="249" t="s">
        <v>7216</v>
      </c>
      <c r="F19" s="249" t="s">
        <v>7217</v>
      </c>
    </row>
    <row r="20" spans="2:6">
      <c r="B20" s="103">
        <v>46290</v>
      </c>
      <c r="C20" s="190" t="s">
        <v>7205</v>
      </c>
      <c r="D20" s="191" t="s">
        <v>7206</v>
      </c>
      <c r="E20" s="249" t="s">
        <v>1692</v>
      </c>
      <c r="F20" s="249" t="s">
        <v>7218</v>
      </c>
    </row>
    <row r="21" spans="2:6">
      <c r="B21" s="103">
        <v>46290</v>
      </c>
      <c r="C21" s="190" t="s">
        <v>7205</v>
      </c>
      <c r="D21" s="191" t="s">
        <v>7206</v>
      </c>
      <c r="E21" s="249" t="s">
        <v>7219</v>
      </c>
      <c r="F21" s="249" t="s">
        <v>7220</v>
      </c>
    </row>
    <row r="22" spans="2:6">
      <c r="B22" s="103">
        <v>46291</v>
      </c>
      <c r="C22" s="249" t="s">
        <v>7221</v>
      </c>
      <c r="D22" s="191" t="s">
        <v>7206</v>
      </c>
      <c r="E22" s="44" t="s">
        <v>7222</v>
      </c>
      <c r="F22" s="249" t="s">
        <v>7223</v>
      </c>
    </row>
    <row r="23" spans="2:6">
      <c r="B23" s="103">
        <v>46291</v>
      </c>
      <c r="C23" s="249" t="s">
        <v>7221</v>
      </c>
      <c r="D23" s="191" t="s">
        <v>7206</v>
      </c>
      <c r="E23" s="44" t="s">
        <v>1267</v>
      </c>
      <c r="F23" s="249" t="s">
        <v>7224</v>
      </c>
    </row>
    <row r="24" spans="2:6">
      <c r="B24" s="103">
        <v>46291</v>
      </c>
      <c r="C24" s="249" t="s">
        <v>7221</v>
      </c>
      <c r="D24" s="191" t="s">
        <v>7206</v>
      </c>
      <c r="E24" s="44" t="s">
        <v>1411</v>
      </c>
      <c r="F24" s="249" t="s">
        <v>7225</v>
      </c>
    </row>
    <row r="25" spans="2:6">
      <c r="B25" s="103">
        <v>46291</v>
      </c>
      <c r="C25" s="249" t="s">
        <v>7221</v>
      </c>
      <c r="D25" s="191" t="s">
        <v>7206</v>
      </c>
      <c r="E25" s="44" t="s">
        <v>1624</v>
      </c>
      <c r="F25" s="249" t="s">
        <v>7226</v>
      </c>
    </row>
    <row r="26" spans="2:6">
      <c r="B26" s="103">
        <v>46291</v>
      </c>
      <c r="C26" s="249" t="s">
        <v>7221</v>
      </c>
      <c r="D26" s="191" t="s">
        <v>7206</v>
      </c>
      <c r="E26" s="44" t="s">
        <v>7227</v>
      </c>
      <c r="F26" s="249" t="s">
        <v>7228</v>
      </c>
    </row>
    <row r="27" spans="2:6">
      <c r="B27" s="103">
        <v>46291</v>
      </c>
      <c r="C27" s="249" t="s">
        <v>7221</v>
      </c>
      <c r="D27" s="191" t="s">
        <v>7206</v>
      </c>
      <c r="E27" s="44" t="s">
        <v>1571</v>
      </c>
      <c r="F27" s="249" t="s">
        <v>7215</v>
      </c>
    </row>
    <row r="28" spans="2:6">
      <c r="B28" s="103">
        <v>46292</v>
      </c>
      <c r="C28" s="249" t="s">
        <v>7229</v>
      </c>
      <c r="D28" s="191" t="s">
        <v>7206</v>
      </c>
      <c r="E28" s="44" t="s">
        <v>7230</v>
      </c>
      <c r="F28" s="44" t="s">
        <v>7231</v>
      </c>
    </row>
    <row r="29" spans="2:6">
      <c r="B29" s="103">
        <v>46293</v>
      </c>
      <c r="C29" s="190" t="s">
        <v>7663</v>
      </c>
      <c r="D29" s="248" t="s">
        <v>7206</v>
      </c>
      <c r="E29" s="44" t="s">
        <v>7664</v>
      </c>
      <c r="F29" s="44" t="s">
        <v>7665</v>
      </c>
    </row>
    <row r="30" spans="2:6">
      <c r="B30" s="103">
        <v>46294</v>
      </c>
      <c r="C30" s="190" t="s">
        <v>8166</v>
      </c>
      <c r="D30" s="248" t="s">
        <v>7206</v>
      </c>
      <c r="E30" s="44" t="s">
        <v>8167</v>
      </c>
      <c r="F30" s="44" t="s">
        <v>2044</v>
      </c>
    </row>
    <row r="31" spans="2:6">
      <c r="B31" s="103">
        <v>46294</v>
      </c>
      <c r="C31" s="190" t="s">
        <v>8166</v>
      </c>
      <c r="D31" s="248" t="s">
        <v>7206</v>
      </c>
      <c r="E31" s="44" t="s">
        <v>8168</v>
      </c>
      <c r="F31" s="44" t="s">
        <v>8169</v>
      </c>
    </row>
    <row r="32" spans="2:6">
      <c r="B32" s="103">
        <v>46294</v>
      </c>
      <c r="C32" s="190" t="s">
        <v>8166</v>
      </c>
      <c r="D32" s="248" t="s">
        <v>7206</v>
      </c>
      <c r="E32" s="248" t="s">
        <v>8170</v>
      </c>
      <c r="F32" s="44" t="s">
        <v>8171</v>
      </c>
    </row>
    <row r="33" spans="2:6">
      <c r="B33" s="103">
        <v>46294</v>
      </c>
      <c r="C33" s="190" t="s">
        <v>8166</v>
      </c>
      <c r="D33" s="248" t="s">
        <v>7206</v>
      </c>
      <c r="E33" s="44" t="s">
        <v>8172</v>
      </c>
      <c r="F33" s="44" t="s">
        <v>8173</v>
      </c>
    </row>
    <row r="34" spans="2:6">
      <c r="B34" s="103">
        <v>46294</v>
      </c>
      <c r="C34" s="190" t="s">
        <v>8166</v>
      </c>
      <c r="D34" s="248" t="s">
        <v>7206</v>
      </c>
      <c r="E34" s="44" t="s">
        <v>8174</v>
      </c>
      <c r="F34" s="44" t="s">
        <v>8175</v>
      </c>
    </row>
    <row r="35" spans="2:6">
      <c r="B35" s="103">
        <v>46294</v>
      </c>
      <c r="C35" s="190" t="s">
        <v>8166</v>
      </c>
      <c r="D35" s="248" t="s">
        <v>7206</v>
      </c>
      <c r="E35" s="44" t="s">
        <v>8176</v>
      </c>
      <c r="F35" s="44" t="s">
        <v>1649</v>
      </c>
    </row>
    <row r="36" spans="2:6">
      <c r="B36" s="103">
        <v>46294</v>
      </c>
      <c r="C36" s="190" t="s">
        <v>8166</v>
      </c>
      <c r="D36" s="248" t="s">
        <v>7206</v>
      </c>
      <c r="E36" s="44" t="s">
        <v>8177</v>
      </c>
      <c r="F36" s="44" t="s">
        <v>8178</v>
      </c>
    </row>
    <row r="37" spans="2:6">
      <c r="B37" s="103">
        <v>46294</v>
      </c>
      <c r="C37" s="190" t="s">
        <v>8166</v>
      </c>
      <c r="D37" s="248" t="s">
        <v>7206</v>
      </c>
      <c r="E37" s="248" t="s">
        <v>8179</v>
      </c>
      <c r="F37" s="44" t="s">
        <v>8180</v>
      </c>
    </row>
    <row r="38" spans="2:6">
      <c r="B38" s="103">
        <v>46294</v>
      </c>
      <c r="C38" s="190" t="s">
        <v>8166</v>
      </c>
      <c r="D38" s="248" t="s">
        <v>7206</v>
      </c>
      <c r="E38" s="44" t="s">
        <v>8181</v>
      </c>
      <c r="F38" s="44" t="s">
        <v>2524</v>
      </c>
    </row>
    <row r="39" spans="2:6">
      <c r="B39" s="103">
        <v>46295</v>
      </c>
      <c r="C39" s="190" t="s">
        <v>8328</v>
      </c>
      <c r="D39" s="248" t="s">
        <v>7206</v>
      </c>
      <c r="E39" s="44" t="s">
        <v>8329</v>
      </c>
      <c r="F39" s="44" t="s">
        <v>8330</v>
      </c>
    </row>
    <row r="40" spans="2:6">
      <c r="B40" s="103">
        <v>46295</v>
      </c>
      <c r="C40" s="190" t="s">
        <v>8328</v>
      </c>
      <c r="D40" s="248" t="s">
        <v>7206</v>
      </c>
      <c r="E40" s="44" t="s">
        <v>8331</v>
      </c>
      <c r="F40" s="44" t="s">
        <v>7202</v>
      </c>
    </row>
    <row r="41" spans="2:6">
      <c r="B41" s="103">
        <v>46295</v>
      </c>
      <c r="C41" s="190" t="s">
        <v>8328</v>
      </c>
      <c r="D41" s="248" t="s">
        <v>7206</v>
      </c>
      <c r="E41" s="44" t="s">
        <v>8332</v>
      </c>
      <c r="F41" s="44" t="s">
        <v>8333</v>
      </c>
    </row>
    <row r="42" spans="2:6">
      <c r="B42" s="103">
        <v>46295</v>
      </c>
      <c r="C42" s="190" t="s">
        <v>8328</v>
      </c>
      <c r="D42" s="248" t="s">
        <v>7206</v>
      </c>
      <c r="E42" s="44" t="s">
        <v>674</v>
      </c>
      <c r="F42" s="44" t="s">
        <v>8334</v>
      </c>
    </row>
    <row r="43" spans="2:6">
      <c r="B43" s="103">
        <v>46295</v>
      </c>
      <c r="C43" s="190" t="s">
        <v>8328</v>
      </c>
      <c r="D43" s="248" t="s">
        <v>7206</v>
      </c>
      <c r="E43" s="44" t="s">
        <v>8335</v>
      </c>
      <c r="F43" s="44" t="s">
        <v>431</v>
      </c>
    </row>
    <row r="44" spans="2:6">
      <c r="B44" s="103">
        <v>46295</v>
      </c>
      <c r="C44" s="190" t="s">
        <v>8328</v>
      </c>
      <c r="D44" s="248" t="s">
        <v>7206</v>
      </c>
      <c r="E44" s="44" t="s">
        <v>1679</v>
      </c>
      <c r="F44" s="44" t="s">
        <v>8336</v>
      </c>
    </row>
    <row r="45" spans="2:6">
      <c r="B45" s="103">
        <v>46295</v>
      </c>
      <c r="C45" s="190" t="s">
        <v>8328</v>
      </c>
      <c r="D45" s="248" t="s">
        <v>7206</v>
      </c>
      <c r="E45" s="44" t="s">
        <v>1521</v>
      </c>
      <c r="F45" s="44" t="s">
        <v>8337</v>
      </c>
    </row>
    <row r="46" spans="2:6">
      <c r="B46" s="103">
        <v>46295</v>
      </c>
      <c r="C46" s="190" t="s">
        <v>8328</v>
      </c>
      <c r="D46" s="248" t="s">
        <v>7206</v>
      </c>
      <c r="E46" s="44" t="s">
        <v>8338</v>
      </c>
      <c r="F46" s="44" t="s">
        <v>8339</v>
      </c>
    </row>
    <row r="47" spans="2:6">
      <c r="B47" s="103">
        <v>46295</v>
      </c>
      <c r="C47" s="190" t="s">
        <v>8328</v>
      </c>
      <c r="D47" s="248" t="s">
        <v>7206</v>
      </c>
      <c r="E47" s="44" t="s">
        <v>8340</v>
      </c>
      <c r="F47" s="44" t="s">
        <v>534</v>
      </c>
    </row>
    <row r="48" spans="2:6">
      <c r="B48" s="103">
        <v>46296</v>
      </c>
      <c r="C48" s="190" t="s">
        <v>8601</v>
      </c>
      <c r="D48" s="248" t="s">
        <v>7206</v>
      </c>
      <c r="E48" s="44" t="s">
        <v>2189</v>
      </c>
      <c r="F48" s="44" t="s">
        <v>8602</v>
      </c>
    </row>
    <row r="49" spans="2:6">
      <c r="B49" s="103">
        <v>46296</v>
      </c>
      <c r="C49" s="190" t="s">
        <v>8601</v>
      </c>
      <c r="D49" s="248" t="s">
        <v>7206</v>
      </c>
      <c r="E49" s="44" t="s">
        <v>8603</v>
      </c>
      <c r="F49" s="44" t="s">
        <v>8604</v>
      </c>
    </row>
    <row r="50" spans="2:6">
      <c r="B50" s="103">
        <v>46296</v>
      </c>
      <c r="C50" s="190" t="s">
        <v>8601</v>
      </c>
      <c r="D50" s="248" t="s">
        <v>7206</v>
      </c>
      <c r="E50" s="44" t="s">
        <v>1518</v>
      </c>
      <c r="F50" s="44" t="s">
        <v>8336</v>
      </c>
    </row>
    <row r="51" spans="2:6">
      <c r="B51" s="103">
        <v>46296</v>
      </c>
      <c r="C51" s="190" t="s">
        <v>8601</v>
      </c>
      <c r="D51" s="248" t="s">
        <v>7206</v>
      </c>
      <c r="E51" s="44" t="s">
        <v>8605</v>
      </c>
      <c r="F51" s="44" t="s">
        <v>30</v>
      </c>
    </row>
    <row r="52" spans="2:6">
      <c r="B52" s="103">
        <v>46296</v>
      </c>
      <c r="C52" s="190" t="s">
        <v>8601</v>
      </c>
      <c r="D52" s="248" t="s">
        <v>7206</v>
      </c>
      <c r="E52" s="44" t="s">
        <v>806</v>
      </c>
      <c r="F52" s="44" t="s">
        <v>8606</v>
      </c>
    </row>
    <row r="53" spans="2:6">
      <c r="B53" s="103">
        <v>46296</v>
      </c>
      <c r="C53" s="190" t="s">
        <v>8601</v>
      </c>
      <c r="D53" s="248" t="s">
        <v>7206</v>
      </c>
      <c r="E53" s="44" t="s">
        <v>8607</v>
      </c>
      <c r="F53" s="44" t="s">
        <v>8608</v>
      </c>
    </row>
    <row r="54" spans="2:6">
      <c r="B54" s="103">
        <v>46296</v>
      </c>
      <c r="C54" s="190" t="s">
        <v>8601</v>
      </c>
      <c r="D54" s="248" t="s">
        <v>7206</v>
      </c>
      <c r="E54" s="44" t="s">
        <v>8609</v>
      </c>
      <c r="F54" s="44" t="s">
        <v>8610</v>
      </c>
    </row>
    <row r="55" spans="2:6">
      <c r="B55" s="103">
        <v>46296</v>
      </c>
      <c r="C55" s="190" t="s">
        <v>8601</v>
      </c>
      <c r="D55" s="248" t="s">
        <v>7206</v>
      </c>
      <c r="E55" s="44" t="s">
        <v>8611</v>
      </c>
      <c r="F55" s="44" t="s">
        <v>8610</v>
      </c>
    </row>
    <row r="56" spans="2:6">
      <c r="B56" s="103">
        <v>46296</v>
      </c>
      <c r="C56" s="190" t="s">
        <v>8601</v>
      </c>
      <c r="D56" s="248" t="s">
        <v>7206</v>
      </c>
      <c r="E56" s="44" t="s">
        <v>1831</v>
      </c>
      <c r="F56" s="44" t="s">
        <v>8612</v>
      </c>
    </row>
    <row r="57" spans="2:6">
      <c r="B57" s="103">
        <v>46296</v>
      </c>
      <c r="C57" s="190" t="s">
        <v>8601</v>
      </c>
      <c r="D57" s="248" t="s">
        <v>7206</v>
      </c>
      <c r="E57" s="44" t="s">
        <v>8613</v>
      </c>
      <c r="F57" s="44" t="s">
        <v>8614</v>
      </c>
    </row>
    <row r="58" spans="2:6">
      <c r="B58" s="103">
        <v>46296</v>
      </c>
      <c r="C58" s="190" t="s">
        <v>8601</v>
      </c>
      <c r="D58" s="248" t="s">
        <v>7206</v>
      </c>
      <c r="E58" s="44" t="s">
        <v>1225</v>
      </c>
      <c r="F58" s="44" t="s">
        <v>8615</v>
      </c>
    </row>
    <row r="59" spans="2:6">
      <c r="B59" s="103">
        <v>46297</v>
      </c>
      <c r="C59" s="190" t="s">
        <v>7205</v>
      </c>
      <c r="D59" s="191" t="s">
        <v>7206</v>
      </c>
      <c r="E59" s="249" t="s">
        <v>7207</v>
      </c>
      <c r="F59" s="249" t="s">
        <v>7208</v>
      </c>
    </row>
    <row r="60" spans="2:6">
      <c r="B60" s="103">
        <v>46297</v>
      </c>
      <c r="C60" s="190" t="s">
        <v>7205</v>
      </c>
      <c r="D60" s="191" t="s">
        <v>7206</v>
      </c>
      <c r="E60" s="249" t="s">
        <v>740</v>
      </c>
      <c r="F60" s="249" t="s">
        <v>411</v>
      </c>
    </row>
    <row r="61" spans="2:6">
      <c r="B61" s="103">
        <v>46297</v>
      </c>
      <c r="C61" s="190" t="s">
        <v>7205</v>
      </c>
      <c r="D61" s="191" t="s">
        <v>7206</v>
      </c>
      <c r="E61" s="249" t="s">
        <v>7209</v>
      </c>
      <c r="F61" s="249" t="s">
        <v>7210</v>
      </c>
    </row>
    <row r="62" spans="2:6">
      <c r="B62" s="103">
        <v>46297</v>
      </c>
      <c r="C62" s="190" t="s">
        <v>7205</v>
      </c>
      <c r="D62" s="191" t="s">
        <v>7206</v>
      </c>
      <c r="E62" s="249" t="s">
        <v>484</v>
      </c>
      <c r="F62" s="249" t="s">
        <v>7211</v>
      </c>
    </row>
    <row r="63" spans="2:6">
      <c r="B63" s="103">
        <v>46297</v>
      </c>
      <c r="C63" s="190" t="s">
        <v>7205</v>
      </c>
      <c r="D63" s="191" t="s">
        <v>7206</v>
      </c>
      <c r="E63" s="249" t="s">
        <v>7212</v>
      </c>
      <c r="F63" s="249" t="s">
        <v>7213</v>
      </c>
    </row>
    <row r="64" spans="2:6">
      <c r="B64" s="103">
        <v>46297</v>
      </c>
      <c r="C64" s="190" t="s">
        <v>7205</v>
      </c>
      <c r="D64" s="191" t="s">
        <v>7206</v>
      </c>
      <c r="E64" s="249" t="s">
        <v>7214</v>
      </c>
      <c r="F64" s="249" t="s">
        <v>431</v>
      </c>
    </row>
    <row r="65" spans="2:7">
      <c r="B65" s="103">
        <v>46297</v>
      </c>
      <c r="C65" s="190" t="s">
        <v>7205</v>
      </c>
      <c r="D65" s="191" t="s">
        <v>7206</v>
      </c>
      <c r="E65" s="249" t="s">
        <v>918</v>
      </c>
      <c r="F65" s="249" t="s">
        <v>7215</v>
      </c>
    </row>
    <row r="66" spans="2:7">
      <c r="B66" s="103">
        <v>46297</v>
      </c>
      <c r="C66" s="190" t="s">
        <v>7205</v>
      </c>
      <c r="D66" s="191" t="s">
        <v>7206</v>
      </c>
      <c r="E66" s="249" t="s">
        <v>7216</v>
      </c>
      <c r="F66" s="249" t="s">
        <v>7217</v>
      </c>
    </row>
    <row r="67" spans="2:7">
      <c r="B67" s="103">
        <v>46297</v>
      </c>
      <c r="C67" s="190" t="s">
        <v>7205</v>
      </c>
      <c r="D67" s="191" t="s">
        <v>7206</v>
      </c>
      <c r="E67" s="249" t="s">
        <v>1692</v>
      </c>
      <c r="F67" s="249" t="s">
        <v>7218</v>
      </c>
    </row>
    <row r="68" spans="2:7">
      <c r="B68" s="103">
        <v>46297</v>
      </c>
      <c r="C68" s="190" t="s">
        <v>7205</v>
      </c>
      <c r="D68" s="191" t="s">
        <v>7206</v>
      </c>
      <c r="E68" s="249" t="s">
        <v>7219</v>
      </c>
      <c r="F68" s="249" t="s">
        <v>7220</v>
      </c>
    </row>
    <row r="69" spans="2:7">
      <c r="B69" s="103">
        <v>46298</v>
      </c>
      <c r="C69" s="249" t="s">
        <v>7221</v>
      </c>
      <c r="D69" s="191" t="s">
        <v>7206</v>
      </c>
      <c r="E69" s="44" t="s">
        <v>7222</v>
      </c>
      <c r="F69" s="249" t="s">
        <v>7223</v>
      </c>
      <c r="G69" s="65">
        <v>45743</v>
      </c>
    </row>
    <row r="70" spans="2:7">
      <c r="B70" s="103">
        <v>46298</v>
      </c>
      <c r="C70" s="249" t="s">
        <v>7221</v>
      </c>
      <c r="D70" s="191" t="s">
        <v>7206</v>
      </c>
      <c r="E70" s="44" t="s">
        <v>1267</v>
      </c>
      <c r="F70" s="249" t="s">
        <v>7224</v>
      </c>
    </row>
    <row r="71" spans="2:7">
      <c r="B71" s="103">
        <v>46298</v>
      </c>
      <c r="C71" s="249" t="s">
        <v>7221</v>
      </c>
      <c r="D71" s="191" t="s">
        <v>7206</v>
      </c>
      <c r="E71" s="44" t="s">
        <v>1411</v>
      </c>
      <c r="F71" s="249" t="s">
        <v>7225</v>
      </c>
    </row>
    <row r="72" spans="2:7">
      <c r="B72" s="103">
        <v>46298</v>
      </c>
      <c r="C72" s="249" t="s">
        <v>7221</v>
      </c>
      <c r="D72" s="191" t="s">
        <v>7206</v>
      </c>
      <c r="E72" s="44" t="s">
        <v>1624</v>
      </c>
      <c r="F72" s="249" t="s">
        <v>7226</v>
      </c>
    </row>
    <row r="73" spans="2:7">
      <c r="B73" s="103">
        <v>46298</v>
      </c>
      <c r="C73" s="249" t="s">
        <v>7221</v>
      </c>
      <c r="D73" s="191" t="s">
        <v>7206</v>
      </c>
      <c r="E73" s="44" t="s">
        <v>7227</v>
      </c>
      <c r="F73" s="249" t="s">
        <v>7228</v>
      </c>
    </row>
    <row r="74" spans="2:7">
      <c r="B74" s="103">
        <v>46298</v>
      </c>
      <c r="C74" s="249" t="s">
        <v>7221</v>
      </c>
      <c r="D74" s="191" t="s">
        <v>7206</v>
      </c>
      <c r="E74" s="44" t="s">
        <v>1571</v>
      </c>
      <c r="F74" s="249" t="s">
        <v>7215</v>
      </c>
    </row>
    <row r="75" spans="2:7">
      <c r="B75" s="103">
        <v>46299</v>
      </c>
      <c r="C75" s="249" t="s">
        <v>7229</v>
      </c>
      <c r="D75" s="191" t="s">
        <v>7206</v>
      </c>
      <c r="E75" s="44" t="s">
        <v>7230</v>
      </c>
      <c r="F75" s="44" t="s">
        <v>7231</v>
      </c>
    </row>
    <row r="76" spans="2:7">
      <c r="B76" s="103">
        <v>46300</v>
      </c>
      <c r="C76" s="190" t="s">
        <v>7663</v>
      </c>
      <c r="D76" s="248" t="s">
        <v>7206</v>
      </c>
      <c r="E76" s="44" t="s">
        <v>7664</v>
      </c>
      <c r="F76" s="44" t="s">
        <v>7665</v>
      </c>
    </row>
    <row r="77" spans="2:7">
      <c r="B77" s="103">
        <v>46301</v>
      </c>
      <c r="C77" s="190" t="s">
        <v>8166</v>
      </c>
      <c r="D77" s="248" t="s">
        <v>7206</v>
      </c>
      <c r="E77" s="44" t="s">
        <v>8167</v>
      </c>
      <c r="F77" s="44" t="s">
        <v>2044</v>
      </c>
    </row>
    <row r="78" spans="2:7">
      <c r="B78" s="103">
        <v>46301</v>
      </c>
      <c r="C78" s="190" t="s">
        <v>8166</v>
      </c>
      <c r="D78" s="248" t="s">
        <v>7206</v>
      </c>
      <c r="E78" s="44" t="s">
        <v>8168</v>
      </c>
      <c r="F78" s="44" t="s">
        <v>8169</v>
      </c>
    </row>
    <row r="79" spans="2:7">
      <c r="B79" s="103">
        <v>46301</v>
      </c>
      <c r="C79" s="190" t="s">
        <v>8166</v>
      </c>
      <c r="D79" s="248" t="s">
        <v>7206</v>
      </c>
      <c r="E79" s="248" t="s">
        <v>8170</v>
      </c>
      <c r="F79" s="44" t="s">
        <v>8171</v>
      </c>
    </row>
    <row r="80" spans="2:7">
      <c r="B80" s="103">
        <v>46301</v>
      </c>
      <c r="C80" s="190" t="s">
        <v>8166</v>
      </c>
      <c r="D80" s="248" t="s">
        <v>7206</v>
      </c>
      <c r="E80" s="44" t="s">
        <v>8172</v>
      </c>
      <c r="F80" s="44" t="s">
        <v>8173</v>
      </c>
    </row>
    <row r="81" spans="2:6">
      <c r="B81" s="103">
        <v>46301</v>
      </c>
      <c r="C81" s="190" t="s">
        <v>8166</v>
      </c>
      <c r="D81" s="248" t="s">
        <v>7206</v>
      </c>
      <c r="E81" s="44" t="s">
        <v>8174</v>
      </c>
      <c r="F81" s="44" t="s">
        <v>8175</v>
      </c>
    </row>
    <row r="82" spans="2:6">
      <c r="B82" s="103">
        <v>46301</v>
      </c>
      <c r="C82" s="190" t="s">
        <v>8166</v>
      </c>
      <c r="D82" s="248" t="s">
        <v>7206</v>
      </c>
      <c r="E82" s="44" t="s">
        <v>8176</v>
      </c>
      <c r="F82" s="44" t="s">
        <v>1649</v>
      </c>
    </row>
    <row r="83" spans="2:6">
      <c r="B83" s="103">
        <v>46301</v>
      </c>
      <c r="C83" s="190" t="s">
        <v>8166</v>
      </c>
      <c r="D83" s="248" t="s">
        <v>7206</v>
      </c>
      <c r="E83" s="44" t="s">
        <v>8177</v>
      </c>
      <c r="F83" s="44" t="s">
        <v>8178</v>
      </c>
    </row>
    <row r="84" spans="2:6">
      <c r="B84" s="103">
        <v>46301</v>
      </c>
      <c r="C84" s="190" t="s">
        <v>8166</v>
      </c>
      <c r="D84" s="248" t="s">
        <v>7206</v>
      </c>
      <c r="E84" s="248" t="s">
        <v>8179</v>
      </c>
      <c r="F84" s="44" t="s">
        <v>8180</v>
      </c>
    </row>
    <row r="85" spans="2:6">
      <c r="B85" s="103">
        <v>46301</v>
      </c>
      <c r="C85" s="190" t="s">
        <v>8166</v>
      </c>
      <c r="D85" s="248" t="s">
        <v>7206</v>
      </c>
      <c r="E85" s="44" t="s">
        <v>8181</v>
      </c>
      <c r="F85" s="44" t="s">
        <v>2524</v>
      </c>
    </row>
    <row r="86" spans="2:6">
      <c r="B86" s="103">
        <v>46302</v>
      </c>
      <c r="C86" s="190" t="s">
        <v>8328</v>
      </c>
      <c r="D86" s="248" t="s">
        <v>7206</v>
      </c>
      <c r="E86" s="44" t="s">
        <v>8329</v>
      </c>
      <c r="F86" s="44" t="s">
        <v>8330</v>
      </c>
    </row>
    <row r="87" spans="2:6">
      <c r="B87" s="103">
        <v>46302</v>
      </c>
      <c r="C87" s="190" t="s">
        <v>8328</v>
      </c>
      <c r="D87" s="248" t="s">
        <v>7206</v>
      </c>
      <c r="E87" s="44" t="s">
        <v>8331</v>
      </c>
      <c r="F87" s="44" t="s">
        <v>7202</v>
      </c>
    </row>
    <row r="88" spans="2:6">
      <c r="B88" s="103">
        <v>46302</v>
      </c>
      <c r="C88" s="190" t="s">
        <v>8328</v>
      </c>
      <c r="D88" s="248" t="s">
        <v>7206</v>
      </c>
      <c r="E88" s="44" t="s">
        <v>8332</v>
      </c>
      <c r="F88" s="44" t="s">
        <v>8333</v>
      </c>
    </row>
    <row r="89" spans="2:6">
      <c r="B89" s="103">
        <v>46302</v>
      </c>
      <c r="C89" s="190" t="s">
        <v>8328</v>
      </c>
      <c r="D89" s="248" t="s">
        <v>7206</v>
      </c>
      <c r="E89" s="44" t="s">
        <v>674</v>
      </c>
      <c r="F89" s="44" t="s">
        <v>8334</v>
      </c>
    </row>
    <row r="90" spans="2:6">
      <c r="B90" s="103">
        <v>46302</v>
      </c>
      <c r="C90" s="190" t="s">
        <v>8328</v>
      </c>
      <c r="D90" s="248" t="s">
        <v>7206</v>
      </c>
      <c r="E90" s="44" t="s">
        <v>8335</v>
      </c>
      <c r="F90" s="44" t="s">
        <v>431</v>
      </c>
    </row>
    <row r="91" spans="2:6">
      <c r="B91" s="103">
        <v>46302</v>
      </c>
      <c r="C91" s="190" t="s">
        <v>8328</v>
      </c>
      <c r="D91" s="248" t="s">
        <v>7206</v>
      </c>
      <c r="E91" s="44" t="s">
        <v>1679</v>
      </c>
      <c r="F91" s="44" t="s">
        <v>8336</v>
      </c>
    </row>
    <row r="92" spans="2:6" s="135" customFormat="1">
      <c r="B92" s="103">
        <v>46302</v>
      </c>
      <c r="C92" s="190" t="s">
        <v>8328</v>
      </c>
      <c r="D92" s="248" t="s">
        <v>7206</v>
      </c>
      <c r="E92" s="44" t="s">
        <v>1521</v>
      </c>
      <c r="F92" s="44" t="s">
        <v>8337</v>
      </c>
    </row>
    <row r="93" spans="2:6">
      <c r="B93" s="103">
        <v>46302</v>
      </c>
      <c r="C93" s="190" t="s">
        <v>8328</v>
      </c>
      <c r="D93" s="248" t="s">
        <v>7206</v>
      </c>
      <c r="E93" s="44" t="s">
        <v>8338</v>
      </c>
      <c r="F93" s="44" t="s">
        <v>8339</v>
      </c>
    </row>
    <row r="94" spans="2:6">
      <c r="B94" s="103">
        <v>46302</v>
      </c>
      <c r="C94" s="190" t="s">
        <v>8328</v>
      </c>
      <c r="D94" s="248" t="s">
        <v>7206</v>
      </c>
      <c r="E94" s="44" t="s">
        <v>8340</v>
      </c>
      <c r="F94" s="44" t="s">
        <v>534</v>
      </c>
    </row>
    <row r="95" spans="2:6">
      <c r="B95" s="103">
        <v>46303</v>
      </c>
      <c r="C95" s="190" t="s">
        <v>8601</v>
      </c>
      <c r="D95" s="248" t="s">
        <v>7206</v>
      </c>
      <c r="E95" s="44" t="s">
        <v>2189</v>
      </c>
      <c r="F95" s="44" t="s">
        <v>8602</v>
      </c>
    </row>
    <row r="96" spans="2:6">
      <c r="B96" s="103">
        <v>46303</v>
      </c>
      <c r="C96" s="190" t="s">
        <v>8601</v>
      </c>
      <c r="D96" s="248" t="s">
        <v>7206</v>
      </c>
      <c r="E96" s="44" t="s">
        <v>8603</v>
      </c>
      <c r="F96" s="44" t="s">
        <v>8604</v>
      </c>
    </row>
    <row r="97" spans="2:6">
      <c r="B97" s="103">
        <v>46303</v>
      </c>
      <c r="C97" s="190" t="s">
        <v>8601</v>
      </c>
      <c r="D97" s="248" t="s">
        <v>7206</v>
      </c>
      <c r="E97" s="44" t="s">
        <v>1518</v>
      </c>
      <c r="F97" s="44" t="s">
        <v>8336</v>
      </c>
    </row>
    <row r="98" spans="2:6">
      <c r="B98" s="103">
        <v>46303</v>
      </c>
      <c r="C98" s="190" t="s">
        <v>8601</v>
      </c>
      <c r="D98" s="248" t="s">
        <v>7206</v>
      </c>
      <c r="E98" s="44" t="s">
        <v>8605</v>
      </c>
      <c r="F98" s="44" t="s">
        <v>30</v>
      </c>
    </row>
    <row r="99" spans="2:6">
      <c r="B99" s="103">
        <v>46303</v>
      </c>
      <c r="C99" s="190" t="s">
        <v>8601</v>
      </c>
      <c r="D99" s="248" t="s">
        <v>7206</v>
      </c>
      <c r="E99" s="44" t="s">
        <v>806</v>
      </c>
      <c r="F99" s="44" t="s">
        <v>8606</v>
      </c>
    </row>
    <row r="100" spans="2:6">
      <c r="B100" s="103">
        <v>46303</v>
      </c>
      <c r="C100" s="190" t="s">
        <v>8601</v>
      </c>
      <c r="D100" s="248" t="s">
        <v>7206</v>
      </c>
      <c r="E100" s="44" t="s">
        <v>8607</v>
      </c>
      <c r="F100" s="44" t="s">
        <v>8608</v>
      </c>
    </row>
    <row r="101" spans="2:6">
      <c r="B101" s="103">
        <v>46303</v>
      </c>
      <c r="C101" s="190" t="s">
        <v>8601</v>
      </c>
      <c r="D101" s="248" t="s">
        <v>7206</v>
      </c>
      <c r="E101" s="44" t="s">
        <v>8609</v>
      </c>
      <c r="F101" s="44" t="s">
        <v>8610</v>
      </c>
    </row>
    <row r="102" spans="2:6">
      <c r="B102" s="103">
        <v>46303</v>
      </c>
      <c r="C102" s="190" t="s">
        <v>8601</v>
      </c>
      <c r="D102" s="248" t="s">
        <v>7206</v>
      </c>
      <c r="E102" s="44" t="s">
        <v>8611</v>
      </c>
      <c r="F102" s="44" t="s">
        <v>8610</v>
      </c>
    </row>
    <row r="103" spans="2:6">
      <c r="B103" s="103">
        <v>46303</v>
      </c>
      <c r="C103" s="190" t="s">
        <v>8601</v>
      </c>
      <c r="D103" s="248" t="s">
        <v>7206</v>
      </c>
      <c r="E103" s="44" t="s">
        <v>1831</v>
      </c>
      <c r="F103" s="44" t="s">
        <v>8612</v>
      </c>
    </row>
    <row r="104" spans="2:6">
      <c r="B104" s="103">
        <v>46303</v>
      </c>
      <c r="C104" s="190" t="s">
        <v>8601</v>
      </c>
      <c r="D104" s="248" t="s">
        <v>7206</v>
      </c>
      <c r="E104" s="44" t="s">
        <v>8613</v>
      </c>
      <c r="F104" s="44" t="s">
        <v>8614</v>
      </c>
    </row>
    <row r="105" spans="2:6">
      <c r="B105" s="103">
        <v>46303</v>
      </c>
      <c r="C105" s="190" t="s">
        <v>8601</v>
      </c>
      <c r="D105" s="248" t="s">
        <v>7206</v>
      </c>
      <c r="E105" s="44" t="s">
        <v>1225</v>
      </c>
      <c r="F105" s="44" t="s">
        <v>8615</v>
      </c>
    </row>
    <row r="106" spans="2:6">
      <c r="B106" s="103">
        <v>46304</v>
      </c>
      <c r="C106" s="190" t="s">
        <v>7205</v>
      </c>
      <c r="D106" s="191" t="s">
        <v>7206</v>
      </c>
      <c r="E106" s="249" t="s">
        <v>7207</v>
      </c>
      <c r="F106" s="249" t="s">
        <v>7208</v>
      </c>
    </row>
    <row r="107" spans="2:6">
      <c r="B107" s="103">
        <v>46304</v>
      </c>
      <c r="C107" s="190" t="s">
        <v>7205</v>
      </c>
      <c r="D107" s="191" t="s">
        <v>7206</v>
      </c>
      <c r="E107" s="249" t="s">
        <v>740</v>
      </c>
      <c r="F107" s="249" t="s">
        <v>411</v>
      </c>
    </row>
    <row r="108" spans="2:6">
      <c r="B108" s="103">
        <v>46304</v>
      </c>
      <c r="C108" s="190" t="s">
        <v>7205</v>
      </c>
      <c r="D108" s="191" t="s">
        <v>7206</v>
      </c>
      <c r="E108" s="249" t="s">
        <v>7209</v>
      </c>
      <c r="F108" s="249" t="s">
        <v>7210</v>
      </c>
    </row>
    <row r="109" spans="2:6">
      <c r="B109" s="103">
        <v>46304</v>
      </c>
      <c r="C109" s="190" t="s">
        <v>7205</v>
      </c>
      <c r="D109" s="191" t="s">
        <v>7206</v>
      </c>
      <c r="E109" s="249" t="s">
        <v>484</v>
      </c>
      <c r="F109" s="249" t="s">
        <v>7211</v>
      </c>
    </row>
    <row r="110" spans="2:6">
      <c r="B110" s="103">
        <v>46304</v>
      </c>
      <c r="C110" s="190" t="s">
        <v>7205</v>
      </c>
      <c r="D110" s="191" t="s">
        <v>7206</v>
      </c>
      <c r="E110" s="249" t="s">
        <v>7212</v>
      </c>
      <c r="F110" s="249" t="s">
        <v>7213</v>
      </c>
    </row>
    <row r="111" spans="2:6">
      <c r="B111" s="103">
        <v>46304</v>
      </c>
      <c r="C111" s="190" t="s">
        <v>7205</v>
      </c>
      <c r="D111" s="191" t="s">
        <v>7206</v>
      </c>
      <c r="E111" s="249" t="s">
        <v>7214</v>
      </c>
      <c r="F111" s="249" t="s">
        <v>431</v>
      </c>
    </row>
    <row r="112" spans="2:6">
      <c r="B112" s="103">
        <v>46304</v>
      </c>
      <c r="C112" s="190" t="s">
        <v>7205</v>
      </c>
      <c r="D112" s="191" t="s">
        <v>7206</v>
      </c>
      <c r="E112" s="249" t="s">
        <v>918</v>
      </c>
      <c r="F112" s="249" t="s">
        <v>7215</v>
      </c>
    </row>
    <row r="113" spans="2:6">
      <c r="B113" s="103">
        <v>46304</v>
      </c>
      <c r="C113" s="190" t="s">
        <v>7205</v>
      </c>
      <c r="D113" s="191" t="s">
        <v>7206</v>
      </c>
      <c r="E113" s="249" t="s">
        <v>7216</v>
      </c>
      <c r="F113" s="249" t="s">
        <v>7217</v>
      </c>
    </row>
    <row r="114" spans="2:6">
      <c r="B114" s="103">
        <v>46304</v>
      </c>
      <c r="C114" s="190" t="s">
        <v>7205</v>
      </c>
      <c r="D114" s="191" t="s">
        <v>7206</v>
      </c>
      <c r="E114" s="249" t="s">
        <v>1692</v>
      </c>
      <c r="F114" s="249" t="s">
        <v>7218</v>
      </c>
    </row>
    <row r="115" spans="2:6">
      <c r="B115" s="103">
        <v>46304</v>
      </c>
      <c r="C115" s="190" t="s">
        <v>7205</v>
      </c>
      <c r="D115" s="191" t="s">
        <v>7206</v>
      </c>
      <c r="E115" s="249" t="s">
        <v>7219</v>
      </c>
      <c r="F115" s="249" t="s">
        <v>7220</v>
      </c>
    </row>
    <row r="116" spans="2:6">
      <c r="B116" s="103">
        <v>46305</v>
      </c>
      <c r="C116" s="249" t="s">
        <v>7221</v>
      </c>
      <c r="D116" s="191" t="s">
        <v>7206</v>
      </c>
      <c r="E116" s="44" t="s">
        <v>7222</v>
      </c>
      <c r="F116" s="249" t="s">
        <v>7223</v>
      </c>
    </row>
    <row r="117" spans="2:6">
      <c r="B117" s="103">
        <v>46305</v>
      </c>
      <c r="C117" s="249" t="s">
        <v>7221</v>
      </c>
      <c r="D117" s="191" t="s">
        <v>7206</v>
      </c>
      <c r="E117" s="44" t="s">
        <v>1267</v>
      </c>
      <c r="F117" s="249" t="s">
        <v>7224</v>
      </c>
    </row>
    <row r="118" spans="2:6">
      <c r="B118" s="103">
        <v>46305</v>
      </c>
      <c r="C118" s="249" t="s">
        <v>7221</v>
      </c>
      <c r="D118" s="191" t="s">
        <v>7206</v>
      </c>
      <c r="E118" s="44" t="s">
        <v>1411</v>
      </c>
      <c r="F118" s="249" t="s">
        <v>7225</v>
      </c>
    </row>
    <row r="119" spans="2:6">
      <c r="B119" s="103">
        <v>46305</v>
      </c>
      <c r="C119" s="249" t="s">
        <v>7221</v>
      </c>
      <c r="D119" s="191" t="s">
        <v>7206</v>
      </c>
      <c r="E119" s="44" t="s">
        <v>1624</v>
      </c>
      <c r="F119" s="249" t="s">
        <v>7226</v>
      </c>
    </row>
    <row r="120" spans="2:6">
      <c r="B120" s="103">
        <v>46305</v>
      </c>
      <c r="C120" s="249" t="s">
        <v>7221</v>
      </c>
      <c r="D120" s="191" t="s">
        <v>7206</v>
      </c>
      <c r="E120" s="44" t="s">
        <v>7227</v>
      </c>
      <c r="F120" s="249" t="s">
        <v>7228</v>
      </c>
    </row>
    <row r="121" spans="2:6">
      <c r="B121" s="103">
        <v>46305</v>
      </c>
      <c r="C121" s="249" t="s">
        <v>7221</v>
      </c>
      <c r="D121" s="191" t="s">
        <v>7206</v>
      </c>
      <c r="E121" s="44" t="s">
        <v>1571</v>
      </c>
      <c r="F121" s="249" t="s">
        <v>7215</v>
      </c>
    </row>
    <row r="122" spans="2:6">
      <c r="B122" s="103">
        <v>46306</v>
      </c>
      <c r="C122" s="249" t="s">
        <v>7229</v>
      </c>
      <c r="D122" s="191" t="s">
        <v>7206</v>
      </c>
      <c r="E122" s="44" t="s">
        <v>7230</v>
      </c>
      <c r="F122" s="44" t="s">
        <v>7231</v>
      </c>
    </row>
    <row r="123" spans="2:6">
      <c r="B123" s="103">
        <v>46307</v>
      </c>
      <c r="C123" s="190" t="s">
        <v>7663</v>
      </c>
      <c r="D123" s="248" t="s">
        <v>7206</v>
      </c>
      <c r="E123" s="44" t="s">
        <v>7664</v>
      </c>
      <c r="F123" s="44" t="s">
        <v>7665</v>
      </c>
    </row>
    <row r="124" spans="2:6">
      <c r="B124" s="103">
        <v>46308</v>
      </c>
      <c r="C124" s="190" t="s">
        <v>8166</v>
      </c>
      <c r="D124" s="248" t="s">
        <v>7206</v>
      </c>
      <c r="E124" s="44" t="s">
        <v>8167</v>
      </c>
      <c r="F124" s="44" t="s">
        <v>2044</v>
      </c>
    </row>
    <row r="125" spans="2:6">
      <c r="B125" s="103">
        <v>46308</v>
      </c>
      <c r="C125" s="190" t="s">
        <v>8166</v>
      </c>
      <c r="D125" s="248" t="s">
        <v>7206</v>
      </c>
      <c r="E125" s="44" t="s">
        <v>8168</v>
      </c>
      <c r="F125" s="44" t="s">
        <v>8169</v>
      </c>
    </row>
    <row r="126" spans="2:6">
      <c r="B126" s="103">
        <v>46308</v>
      </c>
      <c r="C126" s="190" t="s">
        <v>8166</v>
      </c>
      <c r="D126" s="248" t="s">
        <v>7206</v>
      </c>
      <c r="E126" s="248" t="s">
        <v>8170</v>
      </c>
      <c r="F126" s="44" t="s">
        <v>8171</v>
      </c>
    </row>
    <row r="127" spans="2:6">
      <c r="B127" s="103">
        <v>46308</v>
      </c>
      <c r="C127" s="190" t="s">
        <v>8166</v>
      </c>
      <c r="D127" s="248" t="s">
        <v>7206</v>
      </c>
      <c r="E127" s="44" t="s">
        <v>8172</v>
      </c>
      <c r="F127" s="44" t="s">
        <v>8173</v>
      </c>
    </row>
    <row r="128" spans="2:6">
      <c r="B128" s="103">
        <v>46308</v>
      </c>
      <c r="C128" s="190" t="s">
        <v>8166</v>
      </c>
      <c r="D128" s="248" t="s">
        <v>7206</v>
      </c>
      <c r="E128" s="44" t="s">
        <v>8174</v>
      </c>
      <c r="F128" s="44" t="s">
        <v>8175</v>
      </c>
    </row>
    <row r="129" spans="2:6">
      <c r="B129" s="103">
        <v>46308</v>
      </c>
      <c r="C129" s="190" t="s">
        <v>8166</v>
      </c>
      <c r="D129" s="248" t="s">
        <v>7206</v>
      </c>
      <c r="E129" s="44" t="s">
        <v>8176</v>
      </c>
      <c r="F129" s="44" t="s">
        <v>1649</v>
      </c>
    </row>
    <row r="130" spans="2:6">
      <c r="B130" s="103">
        <v>46308</v>
      </c>
      <c r="C130" s="190" t="s">
        <v>8166</v>
      </c>
      <c r="D130" s="248" t="s">
        <v>7206</v>
      </c>
      <c r="E130" s="44" t="s">
        <v>8177</v>
      </c>
      <c r="F130" s="44" t="s">
        <v>8178</v>
      </c>
    </row>
    <row r="131" spans="2:6">
      <c r="B131" s="103">
        <v>46308</v>
      </c>
      <c r="C131" s="190" t="s">
        <v>8166</v>
      </c>
      <c r="D131" s="248" t="s">
        <v>7206</v>
      </c>
      <c r="E131" s="248" t="s">
        <v>8179</v>
      </c>
      <c r="F131" s="44" t="s">
        <v>8180</v>
      </c>
    </row>
    <row r="132" spans="2:6">
      <c r="B132" s="103">
        <v>46308</v>
      </c>
      <c r="C132" s="190" t="s">
        <v>8166</v>
      </c>
      <c r="D132" s="248" t="s">
        <v>7206</v>
      </c>
      <c r="E132" s="44" t="s">
        <v>8181</v>
      </c>
      <c r="F132" s="44" t="s">
        <v>2524</v>
      </c>
    </row>
    <row r="133" spans="2:6">
      <c r="B133" s="103">
        <v>46309</v>
      </c>
      <c r="C133" s="190" t="s">
        <v>8328</v>
      </c>
      <c r="D133" s="248" t="s">
        <v>7206</v>
      </c>
      <c r="E133" s="44" t="s">
        <v>8329</v>
      </c>
      <c r="F133" s="44" t="s">
        <v>8330</v>
      </c>
    </row>
    <row r="134" spans="2:6">
      <c r="B134" s="103">
        <v>46309</v>
      </c>
      <c r="C134" s="190" t="s">
        <v>8328</v>
      </c>
      <c r="D134" s="248" t="s">
        <v>7206</v>
      </c>
      <c r="E134" s="44" t="s">
        <v>8331</v>
      </c>
      <c r="F134" s="44" t="s">
        <v>7202</v>
      </c>
    </row>
    <row r="135" spans="2:6">
      <c r="B135" s="103">
        <v>46309</v>
      </c>
      <c r="C135" s="190" t="s">
        <v>8328</v>
      </c>
      <c r="D135" s="248" t="s">
        <v>7206</v>
      </c>
      <c r="E135" s="44" t="s">
        <v>8332</v>
      </c>
      <c r="F135" s="44" t="s">
        <v>8333</v>
      </c>
    </row>
    <row r="136" spans="2:6">
      <c r="B136" s="103">
        <v>46309</v>
      </c>
      <c r="C136" s="190" t="s">
        <v>8328</v>
      </c>
      <c r="D136" s="248" t="s">
        <v>7206</v>
      </c>
      <c r="E136" s="44" t="s">
        <v>674</v>
      </c>
      <c r="F136" s="44" t="s">
        <v>8334</v>
      </c>
    </row>
    <row r="137" spans="2:6">
      <c r="B137" s="103">
        <v>46309</v>
      </c>
      <c r="C137" s="190" t="s">
        <v>8328</v>
      </c>
      <c r="D137" s="248" t="s">
        <v>7206</v>
      </c>
      <c r="E137" s="44" t="s">
        <v>8335</v>
      </c>
      <c r="F137" s="44" t="s">
        <v>431</v>
      </c>
    </row>
    <row r="138" spans="2:6">
      <c r="B138" s="103">
        <v>46309</v>
      </c>
      <c r="C138" s="190" t="s">
        <v>8328</v>
      </c>
      <c r="D138" s="248" t="s">
        <v>7206</v>
      </c>
      <c r="E138" s="44" t="s">
        <v>1679</v>
      </c>
      <c r="F138" s="44" t="s">
        <v>8336</v>
      </c>
    </row>
    <row r="139" spans="2:6">
      <c r="B139" s="103">
        <v>46309</v>
      </c>
      <c r="C139" s="190" t="s">
        <v>8328</v>
      </c>
      <c r="D139" s="248" t="s">
        <v>7206</v>
      </c>
      <c r="E139" s="44" t="s">
        <v>1521</v>
      </c>
      <c r="F139" s="44" t="s">
        <v>8337</v>
      </c>
    </row>
    <row r="140" spans="2:6">
      <c r="B140" s="103">
        <v>46309</v>
      </c>
      <c r="C140" s="190" t="s">
        <v>8328</v>
      </c>
      <c r="D140" s="248" t="s">
        <v>7206</v>
      </c>
      <c r="E140" s="44" t="s">
        <v>8338</v>
      </c>
      <c r="F140" s="44" t="s">
        <v>8339</v>
      </c>
    </row>
    <row r="141" spans="2:6">
      <c r="B141" s="103">
        <v>46309</v>
      </c>
      <c r="C141" s="190" t="s">
        <v>8328</v>
      </c>
      <c r="D141" s="248" t="s">
        <v>7206</v>
      </c>
      <c r="E141" s="44" t="s">
        <v>8340</v>
      </c>
      <c r="F141" s="44" t="s">
        <v>534</v>
      </c>
    </row>
    <row r="142" spans="2:6">
      <c r="B142" s="103">
        <v>46310</v>
      </c>
      <c r="C142" s="190" t="s">
        <v>8601</v>
      </c>
      <c r="D142" s="248" t="s">
        <v>7206</v>
      </c>
      <c r="E142" s="44" t="s">
        <v>2189</v>
      </c>
      <c r="F142" s="44" t="s">
        <v>8602</v>
      </c>
    </row>
    <row r="143" spans="2:6">
      <c r="B143" s="103">
        <v>46310</v>
      </c>
      <c r="C143" s="190" t="s">
        <v>8601</v>
      </c>
      <c r="D143" s="248" t="s">
        <v>7206</v>
      </c>
      <c r="E143" s="44" t="s">
        <v>8603</v>
      </c>
      <c r="F143" s="44" t="s">
        <v>8604</v>
      </c>
    </row>
    <row r="144" spans="2:6">
      <c r="B144" s="103">
        <v>46310</v>
      </c>
      <c r="C144" s="190" t="s">
        <v>8601</v>
      </c>
      <c r="D144" s="248" t="s">
        <v>7206</v>
      </c>
      <c r="E144" s="44" t="s">
        <v>1518</v>
      </c>
      <c r="F144" s="44" t="s">
        <v>8336</v>
      </c>
    </row>
    <row r="145" spans="2:6">
      <c r="B145" s="103">
        <v>46310</v>
      </c>
      <c r="C145" s="190" t="s">
        <v>8601</v>
      </c>
      <c r="D145" s="248" t="s">
        <v>7206</v>
      </c>
      <c r="E145" s="44" t="s">
        <v>8605</v>
      </c>
      <c r="F145" s="44" t="s">
        <v>30</v>
      </c>
    </row>
    <row r="146" spans="2:6">
      <c r="B146" s="103">
        <v>46310</v>
      </c>
      <c r="C146" s="190" t="s">
        <v>8601</v>
      </c>
      <c r="D146" s="248" t="s">
        <v>7206</v>
      </c>
      <c r="E146" s="44" t="s">
        <v>806</v>
      </c>
      <c r="F146" s="44" t="s">
        <v>8606</v>
      </c>
    </row>
    <row r="147" spans="2:6">
      <c r="B147" s="103">
        <v>46310</v>
      </c>
      <c r="C147" s="190" t="s">
        <v>8601</v>
      </c>
      <c r="D147" s="248" t="s">
        <v>7206</v>
      </c>
      <c r="E147" s="44" t="s">
        <v>8607</v>
      </c>
      <c r="F147" s="44" t="s">
        <v>8608</v>
      </c>
    </row>
    <row r="148" spans="2:6">
      <c r="B148" s="103">
        <v>46310</v>
      </c>
      <c r="C148" s="190" t="s">
        <v>8601</v>
      </c>
      <c r="D148" s="248" t="s">
        <v>7206</v>
      </c>
      <c r="E148" s="44" t="s">
        <v>8609</v>
      </c>
      <c r="F148" s="44" t="s">
        <v>8610</v>
      </c>
    </row>
    <row r="149" spans="2:6">
      <c r="B149" s="103">
        <v>46310</v>
      </c>
      <c r="C149" s="190" t="s">
        <v>8601</v>
      </c>
      <c r="D149" s="248" t="s">
        <v>7206</v>
      </c>
      <c r="E149" s="44" t="s">
        <v>8611</v>
      </c>
      <c r="F149" s="44" t="s">
        <v>8610</v>
      </c>
    </row>
    <row r="150" spans="2:6">
      <c r="B150" s="103">
        <v>46310</v>
      </c>
      <c r="C150" s="190" t="s">
        <v>8601</v>
      </c>
      <c r="D150" s="248" t="s">
        <v>7206</v>
      </c>
      <c r="E150" s="44" t="s">
        <v>1831</v>
      </c>
      <c r="F150" s="44" t="s">
        <v>8612</v>
      </c>
    </row>
    <row r="151" spans="2:6">
      <c r="B151" s="103">
        <v>46310</v>
      </c>
      <c r="C151" s="190" t="s">
        <v>8601</v>
      </c>
      <c r="D151" s="248" t="s">
        <v>7206</v>
      </c>
      <c r="E151" s="44" t="s">
        <v>8613</v>
      </c>
      <c r="F151" s="44" t="s">
        <v>8614</v>
      </c>
    </row>
    <row r="152" spans="2:6">
      <c r="B152" s="103">
        <v>46310</v>
      </c>
      <c r="C152" s="190" t="s">
        <v>8601</v>
      </c>
      <c r="D152" s="248" t="s">
        <v>7206</v>
      </c>
      <c r="E152" s="44" t="s">
        <v>1225</v>
      </c>
      <c r="F152" s="44" t="s">
        <v>8615</v>
      </c>
    </row>
    <row r="153" spans="2:6">
      <c r="B153" s="103">
        <v>46311</v>
      </c>
      <c r="C153" s="190" t="s">
        <v>7205</v>
      </c>
      <c r="D153" s="191" t="s">
        <v>7206</v>
      </c>
      <c r="E153" s="249" t="s">
        <v>7207</v>
      </c>
      <c r="F153" s="249" t="s">
        <v>7208</v>
      </c>
    </row>
    <row r="154" spans="2:6">
      <c r="B154" s="103">
        <v>46311</v>
      </c>
      <c r="C154" s="190" t="s">
        <v>7205</v>
      </c>
      <c r="D154" s="191" t="s">
        <v>7206</v>
      </c>
      <c r="E154" s="249" t="s">
        <v>740</v>
      </c>
      <c r="F154" s="249" t="s">
        <v>411</v>
      </c>
    </row>
    <row r="155" spans="2:6">
      <c r="B155" s="103">
        <v>46311</v>
      </c>
      <c r="C155" s="190" t="s">
        <v>7205</v>
      </c>
      <c r="D155" s="191" t="s">
        <v>7206</v>
      </c>
      <c r="E155" s="249" t="s">
        <v>7209</v>
      </c>
      <c r="F155" s="249" t="s">
        <v>7210</v>
      </c>
    </row>
    <row r="156" spans="2:6">
      <c r="B156" s="103">
        <v>46311</v>
      </c>
      <c r="C156" s="190" t="s">
        <v>7205</v>
      </c>
      <c r="D156" s="191" t="s">
        <v>7206</v>
      </c>
      <c r="E156" s="249" t="s">
        <v>484</v>
      </c>
      <c r="F156" s="249" t="s">
        <v>7211</v>
      </c>
    </row>
    <row r="157" spans="2:6">
      <c r="B157" s="103">
        <v>46311</v>
      </c>
      <c r="C157" s="190" t="s">
        <v>7205</v>
      </c>
      <c r="D157" s="191" t="s">
        <v>7206</v>
      </c>
      <c r="E157" s="249" t="s">
        <v>7212</v>
      </c>
      <c r="F157" s="249" t="s">
        <v>7213</v>
      </c>
    </row>
    <row r="158" spans="2:6">
      <c r="B158" s="103">
        <v>46311</v>
      </c>
      <c r="C158" s="190" t="s">
        <v>7205</v>
      </c>
      <c r="D158" s="191" t="s">
        <v>7206</v>
      </c>
      <c r="E158" s="249" t="s">
        <v>7214</v>
      </c>
      <c r="F158" s="249" t="s">
        <v>431</v>
      </c>
    </row>
    <row r="159" spans="2:6">
      <c r="B159" s="103">
        <v>46311</v>
      </c>
      <c r="C159" s="190" t="s">
        <v>7205</v>
      </c>
      <c r="D159" s="191" t="s">
        <v>7206</v>
      </c>
      <c r="E159" s="249" t="s">
        <v>918</v>
      </c>
      <c r="F159" s="249" t="s">
        <v>7215</v>
      </c>
    </row>
    <row r="160" spans="2:6">
      <c r="B160" s="103">
        <v>46311</v>
      </c>
      <c r="C160" s="190" t="s">
        <v>7205</v>
      </c>
      <c r="D160" s="191" t="s">
        <v>7206</v>
      </c>
      <c r="E160" s="249" t="s">
        <v>7216</v>
      </c>
      <c r="F160" s="249" t="s">
        <v>7217</v>
      </c>
    </row>
    <row r="161" spans="2:6">
      <c r="B161" s="103">
        <v>46311</v>
      </c>
      <c r="C161" s="190" t="s">
        <v>7205</v>
      </c>
      <c r="D161" s="191" t="s">
        <v>7206</v>
      </c>
      <c r="E161" s="249" t="s">
        <v>1692</v>
      </c>
      <c r="F161" s="249" t="s">
        <v>7218</v>
      </c>
    </row>
    <row r="162" spans="2:6">
      <c r="B162" s="103">
        <v>46311</v>
      </c>
      <c r="C162" s="190" t="s">
        <v>7205</v>
      </c>
      <c r="D162" s="191" t="s">
        <v>7206</v>
      </c>
      <c r="E162" s="249" t="s">
        <v>7219</v>
      </c>
      <c r="F162" s="249" t="s">
        <v>7220</v>
      </c>
    </row>
    <row r="163" spans="2:6">
      <c r="B163" s="103">
        <v>46312</v>
      </c>
      <c r="C163" s="249" t="s">
        <v>7221</v>
      </c>
      <c r="D163" s="191" t="s">
        <v>7206</v>
      </c>
      <c r="E163" s="44" t="s">
        <v>7222</v>
      </c>
      <c r="F163" s="249" t="s">
        <v>7223</v>
      </c>
    </row>
    <row r="164" spans="2:6">
      <c r="B164" s="103">
        <v>46312</v>
      </c>
      <c r="C164" s="249" t="s">
        <v>7221</v>
      </c>
      <c r="D164" s="191" t="s">
        <v>7206</v>
      </c>
      <c r="E164" s="44" t="s">
        <v>1267</v>
      </c>
      <c r="F164" s="249" t="s">
        <v>7224</v>
      </c>
    </row>
    <row r="165" spans="2:6">
      <c r="B165" s="103">
        <v>46312</v>
      </c>
      <c r="C165" s="249" t="s">
        <v>7221</v>
      </c>
      <c r="D165" s="191" t="s">
        <v>7206</v>
      </c>
      <c r="E165" s="44" t="s">
        <v>1411</v>
      </c>
      <c r="F165" s="249" t="s">
        <v>7225</v>
      </c>
    </row>
    <row r="166" spans="2:6">
      <c r="B166" s="103">
        <v>46312</v>
      </c>
      <c r="C166" s="249" t="s">
        <v>7221</v>
      </c>
      <c r="D166" s="191" t="s">
        <v>7206</v>
      </c>
      <c r="E166" s="44" t="s">
        <v>1624</v>
      </c>
      <c r="F166" s="249" t="s">
        <v>7226</v>
      </c>
    </row>
    <row r="167" spans="2:6">
      <c r="B167" s="103">
        <v>46312</v>
      </c>
      <c r="C167" s="249" t="s">
        <v>7221</v>
      </c>
      <c r="D167" s="191" t="s">
        <v>7206</v>
      </c>
      <c r="E167" s="44" t="s">
        <v>7227</v>
      </c>
      <c r="F167" s="249" t="s">
        <v>7228</v>
      </c>
    </row>
    <row r="168" spans="2:6">
      <c r="B168" s="103">
        <v>46312</v>
      </c>
      <c r="C168" s="249" t="s">
        <v>7221</v>
      </c>
      <c r="D168" s="191" t="s">
        <v>7206</v>
      </c>
      <c r="E168" s="44" t="s">
        <v>1571</v>
      </c>
      <c r="F168" s="249" t="s">
        <v>7215</v>
      </c>
    </row>
    <row r="169" spans="2:6">
      <c r="B169" s="103">
        <v>46313</v>
      </c>
      <c r="C169" s="249" t="s">
        <v>7229</v>
      </c>
      <c r="D169" s="191" t="s">
        <v>7206</v>
      </c>
      <c r="E169" s="44" t="s">
        <v>7230</v>
      </c>
      <c r="F169" s="44" t="s">
        <v>7231</v>
      </c>
    </row>
    <row r="170" spans="2:6">
      <c r="B170" s="103">
        <v>46314</v>
      </c>
      <c r="C170" s="190" t="s">
        <v>7663</v>
      </c>
      <c r="D170" s="248" t="s">
        <v>7206</v>
      </c>
      <c r="E170" s="44" t="s">
        <v>7664</v>
      </c>
      <c r="F170" s="44" t="s">
        <v>7665</v>
      </c>
    </row>
    <row r="171" spans="2:6">
      <c r="B171" s="103">
        <v>46315</v>
      </c>
      <c r="C171" s="190" t="s">
        <v>8166</v>
      </c>
      <c r="D171" s="248" t="s">
        <v>7206</v>
      </c>
      <c r="E171" s="44" t="s">
        <v>8167</v>
      </c>
      <c r="F171" s="44" t="s">
        <v>2044</v>
      </c>
    </row>
    <row r="172" spans="2:6">
      <c r="B172" s="103">
        <v>46315</v>
      </c>
      <c r="C172" s="190" t="s">
        <v>8166</v>
      </c>
      <c r="D172" s="248" t="s">
        <v>7206</v>
      </c>
      <c r="E172" s="44" t="s">
        <v>8168</v>
      </c>
      <c r="F172" s="44" t="s">
        <v>8169</v>
      </c>
    </row>
    <row r="173" spans="2:6">
      <c r="B173" s="103">
        <v>46315</v>
      </c>
      <c r="C173" s="190" t="s">
        <v>8166</v>
      </c>
      <c r="D173" s="248" t="s">
        <v>7206</v>
      </c>
      <c r="E173" s="248" t="s">
        <v>8170</v>
      </c>
      <c r="F173" s="44" t="s">
        <v>8171</v>
      </c>
    </row>
    <row r="174" spans="2:6">
      <c r="B174" s="103">
        <v>46315</v>
      </c>
      <c r="C174" s="190" t="s">
        <v>8166</v>
      </c>
      <c r="D174" s="248" t="s">
        <v>7206</v>
      </c>
      <c r="E174" s="44" t="s">
        <v>8172</v>
      </c>
      <c r="F174" s="44" t="s">
        <v>8173</v>
      </c>
    </row>
    <row r="175" spans="2:6">
      <c r="B175" s="103">
        <v>46315</v>
      </c>
      <c r="C175" s="190" t="s">
        <v>8166</v>
      </c>
      <c r="D175" s="248" t="s">
        <v>7206</v>
      </c>
      <c r="E175" s="44" t="s">
        <v>8174</v>
      </c>
      <c r="F175" s="44" t="s">
        <v>8175</v>
      </c>
    </row>
    <row r="176" spans="2:6">
      <c r="B176" s="103">
        <v>46315</v>
      </c>
      <c r="C176" s="190" t="s">
        <v>8166</v>
      </c>
      <c r="D176" s="248" t="s">
        <v>7206</v>
      </c>
      <c r="E176" s="44" t="s">
        <v>8176</v>
      </c>
      <c r="F176" s="44" t="s">
        <v>1649</v>
      </c>
    </row>
    <row r="177" spans="2:6">
      <c r="B177" s="103">
        <v>46315</v>
      </c>
      <c r="C177" s="190" t="s">
        <v>8166</v>
      </c>
      <c r="D177" s="248" t="s">
        <v>7206</v>
      </c>
      <c r="E177" s="44" t="s">
        <v>8177</v>
      </c>
      <c r="F177" s="44" t="s">
        <v>8178</v>
      </c>
    </row>
    <row r="178" spans="2:6">
      <c r="B178" s="103">
        <v>46315</v>
      </c>
      <c r="C178" s="190" t="s">
        <v>8166</v>
      </c>
      <c r="D178" s="248" t="s">
        <v>7206</v>
      </c>
      <c r="E178" s="248" t="s">
        <v>8179</v>
      </c>
      <c r="F178" s="44" t="s">
        <v>8180</v>
      </c>
    </row>
    <row r="179" spans="2:6">
      <c r="B179" s="103">
        <v>46315</v>
      </c>
      <c r="C179" s="190" t="s">
        <v>8166</v>
      </c>
      <c r="D179" s="248" t="s">
        <v>7206</v>
      </c>
      <c r="E179" s="44" t="s">
        <v>8181</v>
      </c>
      <c r="F179" s="44" t="s">
        <v>2524</v>
      </c>
    </row>
    <row r="180" spans="2:6">
      <c r="B180" s="103">
        <v>46316</v>
      </c>
      <c r="C180" s="190" t="s">
        <v>8328</v>
      </c>
      <c r="D180" s="248" t="s">
        <v>7206</v>
      </c>
      <c r="E180" s="44" t="s">
        <v>8329</v>
      </c>
      <c r="F180" s="44" t="s">
        <v>8330</v>
      </c>
    </row>
    <row r="181" spans="2:6">
      <c r="B181" s="103">
        <v>46316</v>
      </c>
      <c r="C181" s="190" t="s">
        <v>8328</v>
      </c>
      <c r="D181" s="248" t="s">
        <v>7206</v>
      </c>
      <c r="E181" s="44" t="s">
        <v>8331</v>
      </c>
      <c r="F181" s="44" t="s">
        <v>7202</v>
      </c>
    </row>
    <row r="182" spans="2:6">
      <c r="B182" s="103">
        <v>46316</v>
      </c>
      <c r="C182" s="190" t="s">
        <v>8328</v>
      </c>
      <c r="D182" s="248" t="s">
        <v>7206</v>
      </c>
      <c r="E182" s="44" t="s">
        <v>8332</v>
      </c>
      <c r="F182" s="44" t="s">
        <v>8333</v>
      </c>
    </row>
    <row r="183" spans="2:6">
      <c r="B183" s="103">
        <v>46316</v>
      </c>
      <c r="C183" s="190" t="s">
        <v>8328</v>
      </c>
      <c r="D183" s="248" t="s">
        <v>7206</v>
      </c>
      <c r="E183" s="44" t="s">
        <v>674</v>
      </c>
      <c r="F183" s="44" t="s">
        <v>8334</v>
      </c>
    </row>
    <row r="184" spans="2:6">
      <c r="B184" s="103">
        <v>46316</v>
      </c>
      <c r="C184" s="190" t="s">
        <v>8328</v>
      </c>
      <c r="D184" s="248" t="s">
        <v>7206</v>
      </c>
      <c r="E184" s="44" t="s">
        <v>8335</v>
      </c>
      <c r="F184" s="44" t="s">
        <v>431</v>
      </c>
    </row>
    <row r="185" spans="2:6">
      <c r="B185" s="103">
        <v>46316</v>
      </c>
      <c r="C185" s="190" t="s">
        <v>8328</v>
      </c>
      <c r="D185" s="248" t="s">
        <v>7206</v>
      </c>
      <c r="E185" s="44" t="s">
        <v>1679</v>
      </c>
      <c r="F185" s="44" t="s">
        <v>8336</v>
      </c>
    </row>
    <row r="186" spans="2:6">
      <c r="B186" s="103">
        <v>46316</v>
      </c>
      <c r="C186" s="190" t="s">
        <v>8328</v>
      </c>
      <c r="D186" s="248" t="s">
        <v>7206</v>
      </c>
      <c r="E186" s="44" t="s">
        <v>1521</v>
      </c>
      <c r="F186" s="44" t="s">
        <v>8337</v>
      </c>
    </row>
    <row r="187" spans="2:6">
      <c r="B187" s="103">
        <v>46316</v>
      </c>
      <c r="C187" s="190" t="s">
        <v>8328</v>
      </c>
      <c r="D187" s="248" t="s">
        <v>7206</v>
      </c>
      <c r="E187" s="44" t="s">
        <v>8338</v>
      </c>
      <c r="F187" s="44" t="s">
        <v>8339</v>
      </c>
    </row>
    <row r="188" spans="2:6">
      <c r="B188" s="103">
        <v>46316</v>
      </c>
      <c r="C188" s="190" t="s">
        <v>8328</v>
      </c>
      <c r="D188" s="248" t="s">
        <v>7206</v>
      </c>
      <c r="E188" s="44" t="s">
        <v>8340</v>
      </c>
      <c r="F188" s="44" t="s">
        <v>534</v>
      </c>
    </row>
    <row r="189" spans="2:6">
      <c r="B189" s="103">
        <v>46317</v>
      </c>
      <c r="C189" s="190" t="s">
        <v>8601</v>
      </c>
      <c r="D189" s="248" t="s">
        <v>7206</v>
      </c>
      <c r="E189" s="44" t="s">
        <v>2189</v>
      </c>
      <c r="F189" s="44" t="s">
        <v>8602</v>
      </c>
    </row>
    <row r="190" spans="2:6">
      <c r="B190" s="103">
        <v>46317</v>
      </c>
      <c r="C190" s="190" t="s">
        <v>8601</v>
      </c>
      <c r="D190" s="248" t="s">
        <v>7206</v>
      </c>
      <c r="E190" s="44" t="s">
        <v>8603</v>
      </c>
      <c r="F190" s="44" t="s">
        <v>8604</v>
      </c>
    </row>
    <row r="191" spans="2:6">
      <c r="B191" s="103">
        <v>46317</v>
      </c>
      <c r="C191" s="190" t="s">
        <v>8601</v>
      </c>
      <c r="D191" s="248" t="s">
        <v>7206</v>
      </c>
      <c r="E191" s="44" t="s">
        <v>1518</v>
      </c>
      <c r="F191" s="44" t="s">
        <v>8336</v>
      </c>
    </row>
    <row r="192" spans="2:6">
      <c r="B192" s="103">
        <v>46317</v>
      </c>
      <c r="C192" s="190" t="s">
        <v>8601</v>
      </c>
      <c r="D192" s="248" t="s">
        <v>7206</v>
      </c>
      <c r="E192" s="44" t="s">
        <v>8605</v>
      </c>
      <c r="F192" s="44" t="s">
        <v>30</v>
      </c>
    </row>
    <row r="193" spans="2:6">
      <c r="B193" s="103">
        <v>46317</v>
      </c>
      <c r="C193" s="190" t="s">
        <v>8601</v>
      </c>
      <c r="D193" s="248" t="s">
        <v>7206</v>
      </c>
      <c r="E193" s="44" t="s">
        <v>806</v>
      </c>
      <c r="F193" s="44" t="s">
        <v>8606</v>
      </c>
    </row>
    <row r="194" spans="2:6">
      <c r="B194" s="103">
        <v>46317</v>
      </c>
      <c r="C194" s="190" t="s">
        <v>8601</v>
      </c>
      <c r="D194" s="248" t="s">
        <v>7206</v>
      </c>
      <c r="E194" s="44" t="s">
        <v>8607</v>
      </c>
      <c r="F194" s="44" t="s">
        <v>8608</v>
      </c>
    </row>
    <row r="195" spans="2:6">
      <c r="B195" s="103">
        <v>46317</v>
      </c>
      <c r="C195" s="190" t="s">
        <v>8601</v>
      </c>
      <c r="D195" s="248" t="s">
        <v>7206</v>
      </c>
      <c r="E195" s="44" t="s">
        <v>8609</v>
      </c>
      <c r="F195" s="44" t="s">
        <v>8610</v>
      </c>
    </row>
    <row r="196" spans="2:6">
      <c r="B196" s="103">
        <v>46317</v>
      </c>
      <c r="C196" s="190" t="s">
        <v>8601</v>
      </c>
      <c r="D196" s="248" t="s">
        <v>7206</v>
      </c>
      <c r="E196" s="44" t="s">
        <v>8611</v>
      </c>
      <c r="F196" s="44" t="s">
        <v>8610</v>
      </c>
    </row>
    <row r="197" spans="2:6">
      <c r="B197" s="103">
        <v>46317</v>
      </c>
      <c r="C197" s="190" t="s">
        <v>8601</v>
      </c>
      <c r="D197" s="248" t="s">
        <v>7206</v>
      </c>
      <c r="E197" s="44" t="s">
        <v>1831</v>
      </c>
      <c r="F197" s="44" t="s">
        <v>8612</v>
      </c>
    </row>
    <row r="198" spans="2:6">
      <c r="B198" s="103">
        <v>46317</v>
      </c>
      <c r="C198" s="190" t="s">
        <v>8601</v>
      </c>
      <c r="D198" s="248" t="s">
        <v>7206</v>
      </c>
      <c r="E198" s="44" t="s">
        <v>8613</v>
      </c>
      <c r="F198" s="44" t="s">
        <v>8614</v>
      </c>
    </row>
    <row r="199" spans="2:6">
      <c r="B199" s="103">
        <v>46317</v>
      </c>
      <c r="C199" s="190" t="s">
        <v>8601</v>
      </c>
      <c r="D199" s="248" t="s">
        <v>7206</v>
      </c>
      <c r="E199" s="44" t="s">
        <v>1225</v>
      </c>
      <c r="F199" s="44" t="s">
        <v>8615</v>
      </c>
    </row>
    <row r="200" spans="2:6">
      <c r="B200" s="103"/>
      <c r="C200" s="190"/>
      <c r="D200" s="248"/>
      <c r="E200" s="44"/>
      <c r="F200" s="44"/>
    </row>
    <row r="201" spans="2:6">
      <c r="B201" s="103"/>
      <c r="C201" s="250"/>
      <c r="D201" s="251"/>
      <c r="E201" s="129"/>
      <c r="F201" s="189"/>
    </row>
    <row r="202" spans="2:6">
      <c r="B202" s="103"/>
      <c r="C202" s="190"/>
      <c r="D202" s="248"/>
      <c r="E202" s="44"/>
      <c r="F202" s="44"/>
    </row>
    <row r="203" spans="2:6">
      <c r="B203" s="103"/>
      <c r="C203" s="190"/>
      <c r="D203" s="248"/>
      <c r="E203" s="44"/>
      <c r="F203" s="44"/>
    </row>
    <row r="204" spans="2:6">
      <c r="B204" s="103"/>
      <c r="C204" s="190"/>
      <c r="D204" s="248"/>
      <c r="E204" s="44"/>
      <c r="F204" s="44"/>
    </row>
    <row r="205" spans="2:6">
      <c r="B205" s="103"/>
      <c r="C205" s="190"/>
      <c r="D205" s="248"/>
      <c r="E205" s="248"/>
      <c r="F205" s="44"/>
    </row>
    <row r="206" spans="2:6">
      <c r="B206" s="103"/>
      <c r="C206" s="190"/>
      <c r="D206" s="248"/>
      <c r="E206" s="44"/>
      <c r="F206" s="44"/>
    </row>
    <row r="207" spans="2:6">
      <c r="B207" s="103"/>
      <c r="C207" s="190"/>
      <c r="D207" s="248"/>
      <c r="E207" s="44"/>
      <c r="F207" s="44"/>
    </row>
    <row r="208" spans="2:6">
      <c r="B208" s="103"/>
      <c r="C208" s="190"/>
      <c r="D208" s="248"/>
      <c r="E208" s="44"/>
      <c r="F208" s="44"/>
    </row>
    <row r="209" spans="2:6">
      <c r="B209" s="103"/>
      <c r="C209" s="190"/>
      <c r="D209" s="248"/>
      <c r="E209" s="44"/>
      <c r="F209" s="44"/>
    </row>
    <row r="210" spans="2:6">
      <c r="B210" s="103"/>
      <c r="C210" s="190"/>
      <c r="D210" s="248"/>
      <c r="E210" s="248"/>
      <c r="F210" s="44"/>
    </row>
    <row r="211" spans="2:6">
      <c r="B211" s="103"/>
      <c r="C211" s="190"/>
      <c r="D211" s="248"/>
      <c r="E211" s="44"/>
      <c r="F211" s="44"/>
    </row>
    <row r="212" spans="2:6">
      <c r="B212" s="103"/>
      <c r="C212" s="190"/>
      <c r="D212" s="248"/>
      <c r="E212" s="44"/>
      <c r="F212" s="44"/>
    </row>
    <row r="213" spans="2:6">
      <c r="B213" s="103"/>
      <c r="C213" s="190"/>
      <c r="D213" s="248"/>
      <c r="E213" s="44"/>
      <c r="F213" s="44"/>
    </row>
    <row r="214" spans="2:6">
      <c r="B214" s="103"/>
      <c r="C214" s="190"/>
      <c r="D214" s="248"/>
      <c r="E214" s="44"/>
      <c r="F214" s="44"/>
    </row>
    <row r="215" spans="2:6">
      <c r="B215" s="103"/>
      <c r="C215" s="190"/>
      <c r="D215" s="248"/>
      <c r="E215" s="44"/>
      <c r="F215" s="44"/>
    </row>
    <row r="216" spans="2:6">
      <c r="B216" s="103"/>
      <c r="C216" s="190"/>
      <c r="D216" s="248"/>
      <c r="E216" s="44"/>
      <c r="F216" s="44"/>
    </row>
    <row r="217" spans="2:6">
      <c r="B217" s="103"/>
      <c r="C217" s="190"/>
      <c r="D217" s="248"/>
      <c r="E217" s="44"/>
      <c r="F217" s="44"/>
    </row>
    <row r="218" spans="2:6">
      <c r="B218" s="103"/>
      <c r="C218" s="190"/>
      <c r="D218" s="248"/>
      <c r="E218" s="44"/>
      <c r="F218" s="44"/>
    </row>
    <row r="219" spans="2:6">
      <c r="B219" s="103"/>
      <c r="C219" s="190"/>
      <c r="D219" s="248"/>
      <c r="E219" s="44"/>
      <c r="F219" s="44"/>
    </row>
    <row r="220" spans="2:6">
      <c r="B220" s="103"/>
      <c r="C220" s="190"/>
      <c r="D220" s="248"/>
      <c r="E220" s="44"/>
      <c r="F220" s="44"/>
    </row>
    <row r="221" spans="2:6">
      <c r="B221" s="103"/>
      <c r="C221" s="190"/>
      <c r="D221" s="248"/>
      <c r="E221" s="44"/>
      <c r="F221" s="44"/>
    </row>
    <row r="222" spans="2:6">
      <c r="B222" s="103"/>
      <c r="C222" s="190"/>
      <c r="D222" s="248"/>
      <c r="E222" s="44"/>
      <c r="F222" s="44"/>
    </row>
    <row r="223" spans="2:6">
      <c r="B223" s="103"/>
      <c r="C223" s="190"/>
      <c r="D223" s="248"/>
      <c r="E223" s="44"/>
      <c r="F223" s="44"/>
    </row>
    <row r="224" spans="2:6">
      <c r="B224" s="103"/>
      <c r="C224" s="190"/>
      <c r="D224" s="248"/>
      <c r="E224" s="44"/>
      <c r="F224" s="44"/>
    </row>
    <row r="225" spans="2:6">
      <c r="B225" s="103"/>
      <c r="C225" s="190"/>
      <c r="D225" s="248"/>
      <c r="E225" s="44"/>
      <c r="F225" s="44"/>
    </row>
    <row r="226" spans="2:6">
      <c r="B226" s="103"/>
      <c r="C226" s="190"/>
      <c r="D226" s="248"/>
      <c r="E226" s="44"/>
      <c r="F226" s="44"/>
    </row>
    <row r="227" spans="2:6">
      <c r="B227" s="103"/>
      <c r="C227" s="190"/>
      <c r="D227" s="248"/>
      <c r="E227" s="44"/>
      <c r="F227" s="44"/>
    </row>
    <row r="228" spans="2:6">
      <c r="B228" s="103"/>
      <c r="C228" s="190"/>
      <c r="D228" s="248"/>
      <c r="E228" s="44"/>
      <c r="F228" s="44"/>
    </row>
    <row r="229" spans="2:6">
      <c r="B229" s="103"/>
      <c r="C229" s="190"/>
      <c r="D229" s="248"/>
      <c r="E229" s="44"/>
      <c r="F229" s="44"/>
    </row>
    <row r="230" spans="2:6">
      <c r="B230" s="103"/>
      <c r="C230" s="190"/>
      <c r="D230" s="248"/>
      <c r="E230" s="44"/>
      <c r="F230" s="44"/>
    </row>
    <row r="231" spans="2:6">
      <c r="B231" s="103"/>
      <c r="C231" s="190"/>
      <c r="D231" s="248"/>
      <c r="E231" s="44"/>
      <c r="F231" s="44"/>
    </row>
    <row r="232" spans="2:6">
      <c r="B232" s="103"/>
      <c r="C232" s="190"/>
      <c r="D232" s="248"/>
      <c r="E232" s="44"/>
      <c r="F232" s="44"/>
    </row>
  </sheetData>
  <mergeCells count="4">
    <mergeCell ref="I5:J5"/>
    <mergeCell ref="D2:F2"/>
    <mergeCell ref="B9:F9"/>
    <mergeCell ref="B10:F10"/>
  </mergeCells>
  <phoneticPr fontId="22" type="noConversion"/>
  <printOptions horizontalCentered="1"/>
  <pageMargins left="0.51181102362204722" right="0.51181102362204722" top="0.78740157480314965" bottom="0.78740157480314965" header="0.31496062992125984" footer="0.31496062992125984"/>
  <pageSetup paperSize="9" scale="20" fitToHeight="3" orientation="landscape" r:id="rId1"/>
  <rowBreaks count="1" manualBreakCount="1">
    <brk id="140" min="1" max="5" man="1"/>
  </rowBreaks>
  <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EC3E-ADC4-4BFE-B27D-DA03F664BDF7}">
  <sheetPr>
    <tabColor rgb="FFFFFF00"/>
  </sheetPr>
  <dimension ref="A1:G3"/>
  <sheetViews>
    <sheetView workbookViewId="0">
      <selection activeCell="C23" sqref="C23"/>
    </sheetView>
  </sheetViews>
  <sheetFormatPr defaultRowHeight="15"/>
  <cols>
    <col min="1" max="1" width="15.5703125" bestFit="1" customWidth="1"/>
    <col min="2" max="2" width="10.28515625" bestFit="1" customWidth="1"/>
    <col min="3" max="3" width="55.7109375" bestFit="1" customWidth="1"/>
    <col min="4" max="4" width="22.5703125" bestFit="1" customWidth="1"/>
    <col min="5" max="5" width="10.85546875" bestFit="1" customWidth="1"/>
    <col min="6" max="6" width="14.28515625" bestFit="1" customWidth="1"/>
    <col min="7" max="7" width="14.7109375" bestFit="1" customWidth="1"/>
  </cols>
  <sheetData>
    <row r="1" spans="1:7">
      <c r="A1" t="s">
        <v>2871</v>
      </c>
      <c r="B1" t="s">
        <v>393</v>
      </c>
      <c r="C1" t="s">
        <v>4</v>
      </c>
      <c r="D1" t="s">
        <v>2872</v>
      </c>
      <c r="E1" t="s">
        <v>2870</v>
      </c>
      <c r="F1" t="s">
        <v>2869</v>
      </c>
      <c r="G1" t="s">
        <v>2873</v>
      </c>
    </row>
    <row r="2" spans="1:7">
      <c r="A2" t="s">
        <v>2874</v>
      </c>
      <c r="B2" s="158">
        <v>46198</v>
      </c>
      <c r="C2" t="s">
        <v>2875</v>
      </c>
      <c r="D2" t="s">
        <v>2876</v>
      </c>
      <c r="E2" t="s">
        <v>2867</v>
      </c>
      <c r="F2" t="s">
        <v>43</v>
      </c>
      <c r="G2" t="s">
        <v>2863</v>
      </c>
    </row>
    <row r="3" spans="1:7">
      <c r="A3" t="s">
        <v>2874</v>
      </c>
      <c r="B3" s="158">
        <v>46209</v>
      </c>
      <c r="C3" t="s">
        <v>2877</v>
      </c>
      <c r="D3" t="s">
        <v>2876</v>
      </c>
      <c r="E3" t="s">
        <v>2867</v>
      </c>
      <c r="F3" t="s">
        <v>43</v>
      </c>
      <c r="G3" t="s">
        <v>2863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AA79-9582-402A-AC7B-1B46B946EE12}">
  <sheetPr codeName="Planilha36">
    <tabColor rgb="FFFFFF00"/>
    <pageSetUpPr fitToPage="1"/>
  </sheetPr>
  <dimension ref="B1:AG425"/>
  <sheetViews>
    <sheetView showGridLines="0" view="pageBreakPreview" topLeftCell="A39" zoomScaleNormal="100" zoomScaleSheetLayoutView="100" workbookViewId="0">
      <selection activeCell="E47" sqref="E47"/>
    </sheetView>
  </sheetViews>
  <sheetFormatPr defaultColWidth="9.140625" defaultRowHeight="15"/>
  <cols>
    <col min="1" max="1" width="9.140625" style="25"/>
    <col min="2" max="2" width="11.28515625" style="222" customWidth="1"/>
    <col min="3" max="3" width="40.42578125" style="223" customWidth="1"/>
    <col min="4" max="4" width="47.42578125" style="223" bestFit="1" customWidth="1"/>
    <col min="5" max="5" width="22.42578125" style="223" customWidth="1"/>
    <col min="6" max="6" width="16.28515625" style="223" customWidth="1"/>
    <col min="7" max="7" width="14.28515625" style="224" customWidth="1"/>
    <col min="8" max="8" width="9.140625" style="25" customWidth="1"/>
    <col min="9" max="9" width="10.42578125" style="25" customWidth="1"/>
    <col min="10" max="14" width="9.140625" style="25" customWidth="1"/>
    <col min="15" max="16384" width="9.140625" style="25"/>
  </cols>
  <sheetData>
    <row r="1" spans="2:33">
      <c r="B1" s="38"/>
      <c r="C1" s="25"/>
      <c r="D1" s="25"/>
      <c r="E1" s="25"/>
      <c r="F1" s="25"/>
      <c r="G1" s="39"/>
    </row>
    <row r="2" spans="2:33" ht="66.400000000000006" customHeight="1">
      <c r="B2" s="131"/>
      <c r="C2" s="127"/>
      <c r="D2" s="270" t="s">
        <v>391</v>
      </c>
      <c r="E2" s="270"/>
      <c r="F2" s="270"/>
      <c r="G2" s="27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2:33" ht="18">
      <c r="B3" s="30"/>
      <c r="C3" s="25"/>
      <c r="D3" s="8" t="s">
        <v>550</v>
      </c>
      <c r="E3" s="8" t="s">
        <v>549</v>
      </c>
      <c r="F3" s="6"/>
      <c r="G3" s="14"/>
      <c r="H3" s="13"/>
      <c r="I3" s="13"/>
      <c r="J3" s="13"/>
      <c r="K3" s="13"/>
      <c r="L3" s="13"/>
      <c r="M3" s="13"/>
      <c r="N3" s="13"/>
      <c r="O3" s="1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2:33" ht="18">
      <c r="B4" s="30"/>
      <c r="C4" s="25"/>
      <c r="D4" s="8" t="s">
        <v>546</v>
      </c>
      <c r="E4" s="8" t="e">
        <f>#REF!</f>
        <v>#REF!</v>
      </c>
      <c r="F4" s="6"/>
      <c r="G4" s="133"/>
      <c r="H4" s="13"/>
      <c r="I4" s="6"/>
      <c r="J4" s="13"/>
      <c r="K4" s="13"/>
      <c r="L4" s="13"/>
      <c r="M4" s="13"/>
      <c r="N4" s="13"/>
      <c r="O4" s="13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2:33" ht="18.75">
      <c r="B5" s="30"/>
      <c r="C5" s="25"/>
      <c r="D5" s="8" t="s">
        <v>394</v>
      </c>
      <c r="E5" s="46" t="e">
        <f>#REF!</f>
        <v>#REF!</v>
      </c>
      <c r="F5" s="6"/>
      <c r="G5" s="133"/>
      <c r="H5" s="272"/>
      <c r="I5" s="272"/>
      <c r="J5" s="28"/>
      <c r="K5" s="272"/>
      <c r="L5" s="272"/>
      <c r="M5" s="16"/>
      <c r="N5" s="29"/>
      <c r="O5" s="29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2:33" ht="18">
      <c r="B6" s="30"/>
      <c r="C6" s="25"/>
      <c r="D6" s="9" t="s">
        <v>1531</v>
      </c>
      <c r="E6" s="8"/>
      <c r="F6" s="26"/>
      <c r="G6" s="132"/>
      <c r="H6" s="26"/>
      <c r="I6" s="26"/>
      <c r="J6" s="26"/>
      <c r="K6" s="26"/>
      <c r="L6" s="26"/>
      <c r="M6" s="26"/>
      <c r="N6" s="26"/>
      <c r="O6" s="15"/>
      <c r="P6" s="15"/>
      <c r="Q6" s="15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</row>
    <row r="7" spans="2:33" ht="18">
      <c r="B7" s="30"/>
      <c r="C7" s="25"/>
      <c r="D7" s="9" t="s">
        <v>547</v>
      </c>
      <c r="E7" s="8" t="e">
        <f>#REF!</f>
        <v>#REF!</v>
      </c>
      <c r="F7" s="1"/>
      <c r="G7" s="10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2:33" ht="10.15" customHeight="1" thickBot="1">
      <c r="B8" s="105"/>
      <c r="C8" s="60"/>
      <c r="D8" s="61"/>
      <c r="E8" s="7"/>
      <c r="F8" s="7"/>
      <c r="G8" s="10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2:33" ht="24" thickBot="1">
      <c r="B9" s="322" t="e">
        <f>#REF!</f>
        <v>#REF!</v>
      </c>
      <c r="C9" s="323"/>
      <c r="D9" s="323"/>
      <c r="E9" s="323"/>
      <c r="F9" s="323"/>
      <c r="G9" s="324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</row>
    <row r="10" spans="2:33">
      <c r="B10" s="38"/>
      <c r="C10" s="25"/>
      <c r="D10" s="25"/>
      <c r="E10" s="25"/>
      <c r="F10" s="25"/>
      <c r="G10" s="39"/>
    </row>
    <row r="11" spans="2:33" ht="30.2" customHeight="1">
      <c r="B11" s="325" t="s">
        <v>552</v>
      </c>
      <c r="C11" s="325"/>
      <c r="D11" s="325"/>
      <c r="E11" s="325"/>
      <c r="F11" s="325"/>
      <c r="G11" s="325"/>
    </row>
    <row r="12" spans="2:33" ht="30.2" customHeight="1">
      <c r="B12" s="176" t="s">
        <v>393</v>
      </c>
      <c r="C12" s="177" t="s">
        <v>555</v>
      </c>
      <c r="D12" s="177" t="s">
        <v>556</v>
      </c>
      <c r="E12" s="177" t="s">
        <v>1536</v>
      </c>
      <c r="F12" s="178" t="s">
        <v>2873</v>
      </c>
      <c r="G12" s="175"/>
    </row>
    <row r="13" spans="2:33" ht="30.2" customHeight="1">
      <c r="B13" s="181">
        <v>46294</v>
      </c>
      <c r="C13" s="181" t="s">
        <v>7660</v>
      </c>
      <c r="D13" s="181" t="s">
        <v>7661</v>
      </c>
      <c r="E13" s="226" t="s">
        <v>7662</v>
      </c>
      <c r="F13" s="226" t="s">
        <v>2863</v>
      </c>
      <c r="G13" s="227"/>
    </row>
    <row r="14" spans="2:33" ht="30.2" customHeight="1">
      <c r="B14" s="181">
        <v>46295</v>
      </c>
      <c r="C14" s="228" t="s">
        <v>7942</v>
      </c>
      <c r="D14" s="228" t="s">
        <v>7940</v>
      </c>
      <c r="E14" s="228" t="s">
        <v>7941</v>
      </c>
      <c r="F14" s="228" t="s">
        <v>2863</v>
      </c>
      <c r="G14" s="229"/>
    </row>
    <row r="15" spans="2:33" ht="30.2" customHeight="1">
      <c r="B15" s="181">
        <v>46296</v>
      </c>
      <c r="C15" s="230" t="s">
        <v>7653</v>
      </c>
      <c r="D15" s="230" t="s">
        <v>8326</v>
      </c>
      <c r="E15" s="230" t="s">
        <v>8327</v>
      </c>
      <c r="F15" s="226" t="s">
        <v>2863</v>
      </c>
      <c r="G15" s="227"/>
    </row>
    <row r="16" spans="2:33" ht="30.2" customHeight="1">
      <c r="B16" s="181">
        <v>46300</v>
      </c>
      <c r="C16" s="228" t="s">
        <v>9162</v>
      </c>
      <c r="D16" s="228" t="s">
        <v>716</v>
      </c>
      <c r="E16" s="228" t="s">
        <v>9163</v>
      </c>
      <c r="F16" s="228" t="s">
        <v>2863</v>
      </c>
      <c r="G16" s="229"/>
    </row>
    <row r="17" spans="2:7" ht="30.2" customHeight="1">
      <c r="B17" s="181">
        <v>46300</v>
      </c>
      <c r="C17" s="230" t="s">
        <v>9164</v>
      </c>
      <c r="D17" s="230" t="s">
        <v>9165</v>
      </c>
      <c r="E17" s="230"/>
      <c r="F17" s="226" t="s">
        <v>2863</v>
      </c>
      <c r="G17" s="227"/>
    </row>
    <row r="18" spans="2:7" ht="30.2" customHeight="1">
      <c r="B18" s="181">
        <v>46300</v>
      </c>
      <c r="C18" s="230" t="s">
        <v>9166</v>
      </c>
      <c r="D18" s="230" t="s">
        <v>9167</v>
      </c>
      <c r="E18" s="228" t="s">
        <v>9168</v>
      </c>
      <c r="F18" s="228" t="s">
        <v>2863</v>
      </c>
      <c r="G18" s="229"/>
    </row>
    <row r="19" spans="2:7" ht="30.2" customHeight="1">
      <c r="B19" s="181">
        <v>46301</v>
      </c>
      <c r="C19" s="230" t="s">
        <v>9166</v>
      </c>
      <c r="D19" s="230" t="s">
        <v>9167</v>
      </c>
      <c r="E19" s="228"/>
      <c r="F19" s="226" t="s">
        <v>2863</v>
      </c>
      <c r="G19" s="227"/>
    </row>
    <row r="20" spans="2:7" ht="30.2" customHeight="1">
      <c r="B20" s="181">
        <v>46302</v>
      </c>
      <c r="C20" s="230" t="s">
        <v>9166</v>
      </c>
      <c r="D20" s="230" t="s">
        <v>9167</v>
      </c>
      <c r="E20" s="228"/>
      <c r="F20" s="228" t="s">
        <v>2863</v>
      </c>
      <c r="G20" s="229"/>
    </row>
    <row r="21" spans="2:7" ht="30.2" customHeight="1">
      <c r="B21" s="181">
        <v>46303</v>
      </c>
      <c r="C21" s="230" t="s">
        <v>9166</v>
      </c>
      <c r="D21" s="230" t="s">
        <v>9462</v>
      </c>
      <c r="E21" s="230"/>
      <c r="F21" s="226" t="s">
        <v>2863</v>
      </c>
      <c r="G21" s="227"/>
    </row>
    <row r="22" spans="2:7" ht="30.2" customHeight="1">
      <c r="B22" s="181">
        <v>46303</v>
      </c>
      <c r="C22" s="230" t="s">
        <v>9463</v>
      </c>
      <c r="D22" s="228" t="s">
        <v>888</v>
      </c>
      <c r="E22" s="228">
        <v>624</v>
      </c>
      <c r="F22" s="228" t="s">
        <v>2863</v>
      </c>
      <c r="G22" s="229"/>
    </row>
    <row r="23" spans="2:7" ht="30.2" customHeight="1">
      <c r="B23" s="181">
        <v>46303</v>
      </c>
      <c r="C23" s="230" t="s">
        <v>9463</v>
      </c>
      <c r="D23" s="230" t="s">
        <v>9464</v>
      </c>
      <c r="E23" s="230" t="s">
        <v>9465</v>
      </c>
      <c r="F23" s="226" t="s">
        <v>2863</v>
      </c>
      <c r="G23" s="227"/>
    </row>
    <row r="24" spans="2:7" ht="30.2" customHeight="1">
      <c r="B24" s="181">
        <v>46304</v>
      </c>
      <c r="C24" s="230" t="s">
        <v>9166</v>
      </c>
      <c r="D24" s="228" t="s">
        <v>9785</v>
      </c>
      <c r="E24" s="228"/>
      <c r="F24" s="228" t="s">
        <v>2863</v>
      </c>
      <c r="G24" s="229"/>
    </row>
    <row r="25" spans="2:7" ht="30.2" customHeight="1">
      <c r="B25" s="181">
        <v>46308</v>
      </c>
      <c r="C25" s="230" t="s">
        <v>7210</v>
      </c>
      <c r="D25" s="228" t="s">
        <v>9966</v>
      </c>
      <c r="E25" s="228">
        <v>4</v>
      </c>
      <c r="F25" s="226" t="s">
        <v>2863</v>
      </c>
      <c r="G25" s="227"/>
    </row>
    <row r="26" spans="2:7" ht="30.2" customHeight="1">
      <c r="B26" s="181">
        <v>46308</v>
      </c>
      <c r="C26" s="228" t="s">
        <v>3038</v>
      </c>
      <c r="D26" s="228" t="s">
        <v>1650</v>
      </c>
      <c r="E26" s="228" t="s">
        <v>9978</v>
      </c>
      <c r="F26" s="228" t="s">
        <v>2863</v>
      </c>
      <c r="G26" s="229"/>
    </row>
    <row r="27" spans="2:7" ht="30.2" customHeight="1">
      <c r="B27" s="181">
        <v>46308</v>
      </c>
      <c r="C27" s="230" t="s">
        <v>7210</v>
      </c>
      <c r="D27" s="230" t="s">
        <v>9979</v>
      </c>
      <c r="E27" s="230">
        <v>176</v>
      </c>
      <c r="F27" s="226" t="s">
        <v>2863</v>
      </c>
      <c r="G27" s="227"/>
    </row>
    <row r="28" spans="2:7" ht="30.2" customHeight="1">
      <c r="B28" s="181">
        <v>46308</v>
      </c>
      <c r="C28" s="230" t="s">
        <v>9463</v>
      </c>
      <c r="D28" s="228" t="s">
        <v>9993</v>
      </c>
      <c r="E28" s="228"/>
      <c r="F28" s="228" t="s">
        <v>2863</v>
      </c>
      <c r="G28" s="229"/>
    </row>
    <row r="29" spans="2:7" ht="30.2" customHeight="1">
      <c r="B29" s="181">
        <v>46309</v>
      </c>
      <c r="C29" s="230" t="s">
        <v>9463</v>
      </c>
      <c r="D29" s="228" t="s">
        <v>9993</v>
      </c>
      <c r="E29" s="230"/>
      <c r="F29" s="226" t="s">
        <v>2863</v>
      </c>
      <c r="G29" s="227"/>
    </row>
    <row r="30" spans="2:7" ht="30.2" customHeight="1">
      <c r="B30" s="181">
        <v>46310</v>
      </c>
      <c r="C30" s="228" t="s">
        <v>10347</v>
      </c>
      <c r="D30" s="228" t="s">
        <v>10348</v>
      </c>
      <c r="E30" s="228"/>
      <c r="F30" s="228" t="s">
        <v>2863</v>
      </c>
      <c r="G30" s="229"/>
    </row>
    <row r="31" spans="2:7" ht="30.2" customHeight="1">
      <c r="B31" s="181">
        <v>46310</v>
      </c>
      <c r="C31" s="230" t="s">
        <v>7213</v>
      </c>
      <c r="D31" s="230" t="s">
        <v>10349</v>
      </c>
      <c r="E31" s="230">
        <v>1</v>
      </c>
      <c r="F31" s="226" t="s">
        <v>2863</v>
      </c>
      <c r="G31" s="227"/>
    </row>
    <row r="32" spans="2:7" ht="30.2" customHeight="1">
      <c r="B32" s="181">
        <v>46310</v>
      </c>
      <c r="C32" s="230" t="s">
        <v>10366</v>
      </c>
      <c r="D32" s="228" t="s">
        <v>10367</v>
      </c>
      <c r="E32" s="228" t="s">
        <v>10368</v>
      </c>
      <c r="F32" s="228" t="s">
        <v>2863</v>
      </c>
      <c r="G32" s="229"/>
    </row>
    <row r="33" spans="2:7" ht="30.2" customHeight="1">
      <c r="B33" s="181">
        <v>46311</v>
      </c>
      <c r="C33" s="230" t="s">
        <v>10817</v>
      </c>
      <c r="D33" s="230" t="s">
        <v>10818</v>
      </c>
      <c r="E33" s="230"/>
      <c r="F33" s="226" t="s">
        <v>2863</v>
      </c>
      <c r="G33" s="227"/>
    </row>
    <row r="34" spans="2:7" ht="30.2" customHeight="1">
      <c r="B34" s="225">
        <v>46314</v>
      </c>
      <c r="C34" s="228" t="s">
        <v>10828</v>
      </c>
      <c r="D34" s="228" t="s">
        <v>11039</v>
      </c>
      <c r="E34" s="228">
        <v>41000</v>
      </c>
      <c r="F34" s="228" t="s">
        <v>2863</v>
      </c>
      <c r="G34" s="229"/>
    </row>
    <row r="35" spans="2:7" ht="30.2" customHeight="1">
      <c r="B35" s="225">
        <v>46315</v>
      </c>
      <c r="C35" s="228" t="s">
        <v>10366</v>
      </c>
      <c r="D35" s="230" t="s">
        <v>10367</v>
      </c>
      <c r="E35" s="230" t="s">
        <v>11045</v>
      </c>
      <c r="F35" s="226" t="s">
        <v>2863</v>
      </c>
      <c r="G35" s="227"/>
    </row>
    <row r="36" spans="2:7" ht="30.2" customHeight="1">
      <c r="B36" s="225">
        <v>46315</v>
      </c>
      <c r="C36" s="228" t="s">
        <v>11046</v>
      </c>
      <c r="D36" s="230" t="s">
        <v>9993</v>
      </c>
      <c r="E36" s="230"/>
      <c r="F36" s="228" t="s">
        <v>2863</v>
      </c>
      <c r="G36" s="229"/>
    </row>
    <row r="37" spans="2:7" ht="30.2" customHeight="1">
      <c r="B37" s="225">
        <v>46316</v>
      </c>
      <c r="C37" s="230" t="s">
        <v>7652</v>
      </c>
      <c r="D37" s="230" t="s">
        <v>11262</v>
      </c>
      <c r="E37" s="230">
        <v>788</v>
      </c>
      <c r="F37" s="226" t="s">
        <v>2863</v>
      </c>
      <c r="G37" s="227"/>
    </row>
    <row r="38" spans="2:7" ht="30.2" customHeight="1">
      <c r="B38" s="225">
        <v>46316</v>
      </c>
      <c r="C38" s="230" t="s">
        <v>7651</v>
      </c>
      <c r="D38" s="228" t="s">
        <v>9993</v>
      </c>
      <c r="E38" s="228"/>
      <c r="F38" s="228" t="s">
        <v>2863</v>
      </c>
      <c r="G38" s="229"/>
    </row>
    <row r="39" spans="2:7" ht="30.2" customHeight="1">
      <c r="B39" s="225">
        <v>46317</v>
      </c>
      <c r="C39" s="268" t="s">
        <v>431</v>
      </c>
      <c r="D39" s="230" t="s">
        <v>11615</v>
      </c>
      <c r="E39" s="230" t="s">
        <v>11616</v>
      </c>
      <c r="F39" s="226" t="s">
        <v>2863</v>
      </c>
      <c r="G39" s="227"/>
    </row>
    <row r="40" spans="2:7" ht="30.2" customHeight="1">
      <c r="B40" s="225">
        <v>46317</v>
      </c>
      <c r="C40" s="268" t="s">
        <v>431</v>
      </c>
      <c r="D40" s="228" t="s">
        <v>896</v>
      </c>
      <c r="E40" s="228">
        <v>9</v>
      </c>
      <c r="F40" s="228" t="s">
        <v>2863</v>
      </c>
      <c r="G40" s="229"/>
    </row>
    <row r="41" spans="2:7" ht="30.2" customHeight="1">
      <c r="B41" s="225">
        <v>46317</v>
      </c>
      <c r="C41" s="232" t="s">
        <v>11617</v>
      </c>
      <c r="D41" s="230" t="s">
        <v>11618</v>
      </c>
      <c r="E41" s="230">
        <v>17</v>
      </c>
      <c r="F41" s="226" t="s">
        <v>2863</v>
      </c>
      <c r="G41" s="227"/>
    </row>
    <row r="42" spans="2:7" ht="30.2" customHeight="1">
      <c r="B42" s="225">
        <v>46318</v>
      </c>
      <c r="C42" s="230" t="s">
        <v>11639</v>
      </c>
      <c r="D42" s="230" t="s">
        <v>1204</v>
      </c>
      <c r="E42" s="228">
        <v>120</v>
      </c>
      <c r="F42" s="228" t="s">
        <v>2863</v>
      </c>
      <c r="G42" s="229"/>
    </row>
    <row r="43" spans="2:7" ht="30.2" customHeight="1">
      <c r="B43" s="225">
        <v>46318</v>
      </c>
      <c r="C43" s="232" t="s">
        <v>11638</v>
      </c>
      <c r="D43" s="230" t="s">
        <v>1961</v>
      </c>
      <c r="E43" s="230" t="s">
        <v>11640</v>
      </c>
      <c r="F43" s="226" t="s">
        <v>2863</v>
      </c>
      <c r="G43" s="227"/>
    </row>
    <row r="44" spans="2:7" ht="30.2" customHeight="1">
      <c r="B44" s="225">
        <v>46318</v>
      </c>
      <c r="C44" s="231" t="s">
        <v>7211</v>
      </c>
      <c r="D44" s="228" t="s">
        <v>1768</v>
      </c>
      <c r="E44" s="228">
        <v>588</v>
      </c>
      <c r="F44" s="228" t="s">
        <v>2863</v>
      </c>
      <c r="G44" s="229"/>
    </row>
    <row r="45" spans="2:7" ht="30.2" customHeight="1">
      <c r="B45" s="225">
        <v>46318</v>
      </c>
      <c r="C45" s="44" t="s">
        <v>10354</v>
      </c>
      <c r="D45" s="44" t="s">
        <v>11637</v>
      </c>
      <c r="E45" s="230" t="s">
        <v>11641</v>
      </c>
      <c r="F45" s="226" t="s">
        <v>2863</v>
      </c>
      <c r="G45" s="227"/>
    </row>
    <row r="46" spans="2:7" ht="30.2" customHeight="1">
      <c r="B46" s="225"/>
      <c r="C46" s="231"/>
      <c r="D46" s="228"/>
      <c r="E46" s="228"/>
      <c r="F46" s="228" t="s">
        <v>2863</v>
      </c>
      <c r="G46" s="229"/>
    </row>
    <row r="47" spans="2:7" ht="30.2" customHeight="1">
      <c r="B47" s="225"/>
      <c r="C47" s="230"/>
      <c r="D47" s="230"/>
      <c r="E47" s="230"/>
      <c r="F47" s="226" t="s">
        <v>2863</v>
      </c>
      <c r="G47" s="227"/>
    </row>
    <row r="48" spans="2:7" ht="30.2" customHeight="1">
      <c r="B48" s="225"/>
      <c r="C48" s="233"/>
      <c r="D48" s="234"/>
      <c r="E48" s="234"/>
      <c r="F48" s="228" t="s">
        <v>2863</v>
      </c>
      <c r="G48" s="235"/>
    </row>
    <row r="49" spans="2:7" ht="30.2" customHeight="1">
      <c r="B49" s="225"/>
      <c r="C49" s="233"/>
      <c r="D49" s="234"/>
      <c r="E49" s="228"/>
      <c r="F49" s="228" t="s">
        <v>2863</v>
      </c>
      <c r="G49" s="236"/>
    </row>
    <row r="50" spans="2:7" ht="30.2" customHeight="1">
      <c r="B50" s="225"/>
      <c r="C50" s="231"/>
      <c r="D50" s="228"/>
      <c r="E50" s="228"/>
      <c r="F50" s="226" t="s">
        <v>2863</v>
      </c>
      <c r="G50" s="236"/>
    </row>
    <row r="51" spans="2:7" ht="30.2" customHeight="1">
      <c r="B51" s="225"/>
      <c r="C51" s="246"/>
      <c r="D51" s="247"/>
      <c r="E51" s="247"/>
      <c r="F51" s="228" t="s">
        <v>2863</v>
      </c>
      <c r="G51" s="236"/>
    </row>
    <row r="52" spans="2:7" ht="30.2" customHeight="1">
      <c r="B52" s="225"/>
      <c r="C52" s="231"/>
      <c r="D52" s="247"/>
      <c r="E52" s="247"/>
      <c r="F52" s="228" t="s">
        <v>2863</v>
      </c>
      <c r="G52" s="236"/>
    </row>
    <row r="53" spans="2:7" ht="30.2" customHeight="1">
      <c r="B53" s="225"/>
      <c r="C53" s="246"/>
      <c r="D53" s="247"/>
      <c r="E53" s="247"/>
      <c r="F53" s="226" t="s">
        <v>2863</v>
      </c>
      <c r="G53" s="236"/>
    </row>
    <row r="54" spans="2:7" ht="30.2" customHeight="1">
      <c r="B54" s="225"/>
      <c r="C54" s="246"/>
      <c r="D54" s="247"/>
      <c r="E54" s="247"/>
      <c r="F54" s="228" t="s">
        <v>2863</v>
      </c>
      <c r="G54" s="236"/>
    </row>
    <row r="55" spans="2:7" ht="30.2" customHeight="1">
      <c r="B55" s="245"/>
      <c r="C55" s="246"/>
      <c r="D55" s="247"/>
      <c r="E55" s="247"/>
      <c r="F55" s="228" t="s">
        <v>2863</v>
      </c>
      <c r="G55" s="236"/>
    </row>
    <row r="56" spans="2:7" ht="30.2" customHeight="1">
      <c r="B56" s="245"/>
      <c r="C56" s="246"/>
      <c r="D56" s="247"/>
      <c r="E56" s="247"/>
      <c r="F56" s="226" t="s">
        <v>2863</v>
      </c>
      <c r="G56" s="236"/>
    </row>
    <row r="57" spans="2:7" ht="30.2" customHeight="1">
      <c r="B57" s="245"/>
      <c r="C57" s="246"/>
      <c r="D57" s="247"/>
      <c r="E57" s="247"/>
      <c r="F57" s="228" t="s">
        <v>2863</v>
      </c>
      <c r="G57" s="236"/>
    </row>
    <row r="58" spans="2:7" ht="30.2" customHeight="1">
      <c r="B58" s="245"/>
      <c r="C58" s="246"/>
      <c r="D58" s="247"/>
      <c r="E58" s="247"/>
      <c r="F58" s="228" t="s">
        <v>2863</v>
      </c>
      <c r="G58" s="236"/>
    </row>
    <row r="59" spans="2:7" ht="30.2" customHeight="1">
      <c r="B59" s="245"/>
      <c r="C59" s="246"/>
      <c r="D59" s="247"/>
      <c r="E59" s="247"/>
      <c r="F59" s="226" t="s">
        <v>2863</v>
      </c>
      <c r="G59" s="236"/>
    </row>
    <row r="60" spans="2:7" ht="30.2" customHeight="1">
      <c r="B60" s="245"/>
      <c r="C60" s="246"/>
      <c r="D60" s="247"/>
      <c r="E60" s="247"/>
      <c r="F60" s="228"/>
      <c r="G60" s="236"/>
    </row>
    <row r="61" spans="2:7" ht="30.2" customHeight="1">
      <c r="B61" s="245"/>
      <c r="C61" s="246"/>
      <c r="D61" s="247"/>
      <c r="E61" s="247"/>
      <c r="F61" s="228"/>
      <c r="G61" s="236"/>
    </row>
    <row r="62" spans="2:7" ht="30.2" customHeight="1">
      <c r="B62" s="245"/>
      <c r="C62" s="246"/>
      <c r="D62" s="247"/>
      <c r="E62" s="247"/>
      <c r="F62" s="226"/>
      <c r="G62" s="236"/>
    </row>
    <row r="63" spans="2:7" ht="30.2" customHeight="1">
      <c r="B63" s="237"/>
      <c r="C63" s="238"/>
      <c r="D63" s="238"/>
      <c r="E63" s="238"/>
      <c r="F63" s="236"/>
      <c r="G63" s="236"/>
    </row>
    <row r="64" spans="2:7" ht="30.2" customHeight="1">
      <c r="B64" s="237"/>
      <c r="C64" s="238"/>
      <c r="D64" s="238"/>
      <c r="E64" s="238"/>
      <c r="F64" s="236"/>
      <c r="G64" s="236"/>
    </row>
    <row r="65" spans="2:7" ht="30.2" customHeight="1">
      <c r="B65" s="237"/>
      <c r="C65" s="238"/>
      <c r="D65" s="238"/>
      <c r="E65" s="238"/>
      <c r="F65" s="236"/>
      <c r="G65" s="236"/>
    </row>
    <row r="66" spans="2:7" ht="30.2" customHeight="1">
      <c r="B66" s="237"/>
      <c r="C66" s="238"/>
      <c r="D66" s="238"/>
      <c r="E66" s="238"/>
      <c r="F66" s="236"/>
      <c r="G66" s="236"/>
    </row>
    <row r="67" spans="2:7" ht="30.2" customHeight="1">
      <c r="B67" s="237"/>
      <c r="C67" s="238"/>
      <c r="D67" s="238"/>
      <c r="E67" s="238"/>
      <c r="F67" s="236"/>
      <c r="G67" s="236"/>
    </row>
    <row r="68" spans="2:7" ht="30.2" customHeight="1">
      <c r="B68" s="237"/>
      <c r="C68" s="238"/>
      <c r="D68" s="238"/>
      <c r="E68" s="238"/>
      <c r="F68" s="236"/>
      <c r="G68" s="236"/>
    </row>
    <row r="69" spans="2:7" ht="30.2" customHeight="1">
      <c r="B69" s="237"/>
      <c r="C69" s="238"/>
      <c r="D69" s="238"/>
      <c r="E69" s="238"/>
      <c r="F69" s="236"/>
      <c r="G69" s="236"/>
    </row>
    <row r="70" spans="2:7" ht="30.2" customHeight="1">
      <c r="B70" s="237"/>
      <c r="C70" s="238"/>
      <c r="D70" s="238"/>
      <c r="E70" s="238"/>
      <c r="F70" s="236"/>
      <c r="G70" s="236"/>
    </row>
    <row r="71" spans="2:7" ht="30.2" customHeight="1">
      <c r="B71" s="237"/>
      <c r="C71" s="238"/>
      <c r="D71" s="238"/>
      <c r="E71" s="238"/>
      <c r="F71" s="236"/>
      <c r="G71" s="236"/>
    </row>
    <row r="72" spans="2:7" ht="30.2" customHeight="1">
      <c r="B72" s="237"/>
      <c r="C72" s="238"/>
      <c r="D72" s="238"/>
      <c r="E72" s="238"/>
      <c r="F72" s="236"/>
      <c r="G72" s="236"/>
    </row>
    <row r="73" spans="2:7" ht="30.2" customHeight="1">
      <c r="B73" s="237"/>
      <c r="C73" s="238"/>
      <c r="D73" s="238"/>
      <c r="E73" s="238"/>
      <c r="F73" s="236"/>
      <c r="G73" s="236"/>
    </row>
    <row r="74" spans="2:7" ht="30.2" customHeight="1">
      <c r="B74" s="237"/>
      <c r="C74" s="238"/>
      <c r="D74" s="238"/>
      <c r="E74" s="238"/>
      <c r="F74" s="236"/>
      <c r="G74" s="236"/>
    </row>
    <row r="75" spans="2:7" ht="30.2" customHeight="1">
      <c r="B75" s="237"/>
      <c r="C75" s="238"/>
      <c r="D75" s="238"/>
      <c r="E75" s="238"/>
      <c r="F75" s="236"/>
      <c r="G75" s="236"/>
    </row>
    <row r="76" spans="2:7" ht="30.2" customHeight="1">
      <c r="B76" s="237"/>
      <c r="C76" s="238"/>
      <c r="D76" s="238"/>
      <c r="E76" s="238"/>
      <c r="F76" s="236"/>
      <c r="G76" s="236"/>
    </row>
    <row r="77" spans="2:7" ht="30.2" customHeight="1">
      <c r="B77" s="237"/>
      <c r="C77" s="238"/>
      <c r="D77" s="238"/>
      <c r="E77" s="238"/>
      <c r="F77" s="236"/>
      <c r="G77" s="236"/>
    </row>
    <row r="78" spans="2:7" ht="30.2" customHeight="1">
      <c r="B78" s="237"/>
      <c r="C78" s="238"/>
      <c r="D78" s="238"/>
      <c r="E78" s="238"/>
      <c r="F78" s="236"/>
      <c r="G78" s="236"/>
    </row>
    <row r="79" spans="2:7" ht="30.2" customHeight="1">
      <c r="B79" s="237"/>
      <c r="C79" s="238"/>
      <c r="D79" s="238"/>
      <c r="E79" s="238"/>
      <c r="F79" s="236"/>
      <c r="G79" s="236"/>
    </row>
    <row r="80" spans="2:7" ht="30.2" customHeight="1">
      <c r="B80" s="237"/>
      <c r="C80" s="238"/>
      <c r="D80" s="238"/>
      <c r="E80" s="238"/>
      <c r="F80" s="236"/>
      <c r="G80" s="236"/>
    </row>
    <row r="81" spans="2:7" ht="30.2" customHeight="1">
      <c r="B81" s="237"/>
      <c r="C81" s="238"/>
      <c r="D81" s="238"/>
      <c r="E81" s="238"/>
      <c r="F81" s="236"/>
      <c r="G81" s="236"/>
    </row>
    <row r="82" spans="2:7" ht="30.2" customHeight="1">
      <c r="B82" s="237"/>
      <c r="C82" s="238"/>
      <c r="D82" s="238"/>
      <c r="E82" s="238"/>
      <c r="F82" s="236"/>
      <c r="G82" s="236"/>
    </row>
    <row r="83" spans="2:7" ht="30.2" customHeight="1">
      <c r="B83" s="237"/>
      <c r="C83" s="238"/>
      <c r="D83" s="238"/>
      <c r="E83" s="238"/>
      <c r="F83" s="236"/>
      <c r="G83" s="236"/>
    </row>
    <row r="84" spans="2:7" ht="30.2" customHeight="1">
      <c r="B84" s="237"/>
      <c r="C84" s="238"/>
      <c r="D84" s="238"/>
      <c r="E84" s="238"/>
      <c r="F84" s="236"/>
      <c r="G84" s="236"/>
    </row>
    <row r="85" spans="2:7" ht="30.2" customHeight="1">
      <c r="B85" s="237"/>
      <c r="C85" s="238"/>
      <c r="D85" s="238"/>
      <c r="E85" s="238"/>
      <c r="F85" s="236"/>
      <c r="G85" s="236"/>
    </row>
    <row r="86" spans="2:7" ht="30.2" customHeight="1">
      <c r="B86" s="237"/>
      <c r="C86" s="238"/>
      <c r="D86" s="238"/>
      <c r="E86" s="238"/>
      <c r="F86" s="236"/>
      <c r="G86" s="236"/>
    </row>
    <row r="87" spans="2:7" ht="30.2" customHeight="1">
      <c r="B87" s="237"/>
      <c r="C87" s="238"/>
      <c r="D87" s="238"/>
      <c r="E87" s="238"/>
      <c r="F87" s="236"/>
      <c r="G87" s="236"/>
    </row>
    <row r="88" spans="2:7" ht="30.2" customHeight="1">
      <c r="B88" s="237"/>
      <c r="C88" s="238"/>
      <c r="D88" s="238"/>
      <c r="E88" s="238"/>
      <c r="F88" s="236"/>
      <c r="G88" s="236"/>
    </row>
    <row r="89" spans="2:7" ht="30.2" customHeight="1">
      <c r="B89" s="237"/>
      <c r="C89" s="238"/>
      <c r="D89" s="238"/>
      <c r="E89" s="238"/>
      <c r="F89" s="236"/>
      <c r="G89" s="236"/>
    </row>
    <row r="90" spans="2:7" ht="30.2" customHeight="1">
      <c r="B90" s="237"/>
      <c r="C90" s="238"/>
      <c r="D90" s="238"/>
      <c r="E90" s="238"/>
      <c r="F90" s="236"/>
      <c r="G90" s="236"/>
    </row>
    <row r="91" spans="2:7" ht="30.2" customHeight="1">
      <c r="B91" s="237"/>
      <c r="C91" s="238"/>
      <c r="D91" s="238"/>
      <c r="E91" s="238"/>
      <c r="F91" s="236"/>
      <c r="G91" s="236"/>
    </row>
    <row r="92" spans="2:7" ht="30.2" customHeight="1">
      <c r="B92" s="237"/>
      <c r="C92" s="238"/>
      <c r="D92" s="238"/>
      <c r="E92" s="238"/>
      <c r="F92" s="236"/>
      <c r="G92" s="236"/>
    </row>
    <row r="93" spans="2:7" ht="30.2" customHeight="1">
      <c r="B93" s="237"/>
      <c r="C93" s="238"/>
      <c r="D93" s="238"/>
      <c r="E93" s="238"/>
      <c r="F93" s="236"/>
      <c r="G93" s="236"/>
    </row>
    <row r="94" spans="2:7" ht="30.2" customHeight="1">
      <c r="B94" s="237"/>
      <c r="C94" s="238"/>
      <c r="D94" s="238"/>
      <c r="E94" s="238"/>
      <c r="F94" s="236"/>
      <c r="G94" s="236"/>
    </row>
    <row r="95" spans="2:7" ht="30.2" customHeight="1">
      <c r="B95" s="237"/>
      <c r="C95" s="238"/>
      <c r="D95" s="238"/>
      <c r="E95" s="238"/>
      <c r="F95" s="236"/>
      <c r="G95" s="236"/>
    </row>
    <row r="96" spans="2:7" ht="30.2" customHeight="1">
      <c r="B96" s="237"/>
      <c r="C96" s="238"/>
      <c r="D96" s="238"/>
      <c r="E96" s="238"/>
      <c r="F96" s="236"/>
      <c r="G96" s="236"/>
    </row>
    <row r="97" spans="2:7" ht="30.2" customHeight="1">
      <c r="B97" s="237"/>
      <c r="C97" s="238"/>
      <c r="D97" s="238"/>
      <c r="E97" s="238"/>
      <c r="F97" s="236"/>
      <c r="G97" s="236"/>
    </row>
    <row r="98" spans="2:7" ht="30.2" customHeight="1">
      <c r="B98" s="237"/>
      <c r="C98" s="238"/>
      <c r="D98" s="238"/>
      <c r="E98" s="238"/>
      <c r="F98" s="236"/>
      <c r="G98" s="236"/>
    </row>
    <row r="99" spans="2:7" ht="30.2" customHeight="1">
      <c r="B99" s="237"/>
      <c r="C99" s="238"/>
      <c r="D99" s="238"/>
      <c r="E99" s="238"/>
      <c r="F99" s="236"/>
      <c r="G99" s="236"/>
    </row>
    <row r="100" spans="2:7" ht="30.2" customHeight="1">
      <c r="B100" s="237"/>
      <c r="C100" s="238"/>
      <c r="D100" s="238"/>
      <c r="E100" s="238"/>
      <c r="F100" s="236"/>
      <c r="G100" s="236"/>
    </row>
    <row r="101" spans="2:7" ht="30.2" customHeight="1">
      <c r="B101" s="237"/>
      <c r="C101" s="238"/>
      <c r="D101" s="238"/>
      <c r="E101" s="238"/>
      <c r="F101" s="236"/>
      <c r="G101" s="236"/>
    </row>
    <row r="102" spans="2:7" ht="30.2" customHeight="1">
      <c r="B102" s="237"/>
      <c r="C102" s="238"/>
      <c r="D102" s="238"/>
      <c r="E102" s="238"/>
      <c r="F102" s="236"/>
      <c r="G102" s="236"/>
    </row>
    <row r="103" spans="2:7" ht="30.2" customHeight="1">
      <c r="B103" s="237"/>
      <c r="C103" s="238"/>
      <c r="D103" s="238"/>
      <c r="E103" s="238"/>
      <c r="F103" s="236"/>
      <c r="G103" s="236"/>
    </row>
    <row r="104" spans="2:7" ht="30.2" customHeight="1">
      <c r="B104" s="237"/>
      <c r="C104" s="238"/>
      <c r="D104" s="238"/>
      <c r="E104" s="238"/>
      <c r="F104" s="236"/>
      <c r="G104" s="236"/>
    </row>
    <row r="105" spans="2:7" ht="30.2" customHeight="1">
      <c r="B105" s="237"/>
      <c r="C105" s="238"/>
      <c r="D105" s="238"/>
      <c r="E105" s="238"/>
      <c r="F105" s="236"/>
      <c r="G105" s="236"/>
    </row>
    <row r="106" spans="2:7" ht="30.2" customHeight="1">
      <c r="B106" s="237"/>
      <c r="C106" s="238"/>
      <c r="D106" s="238"/>
      <c r="E106" s="238"/>
      <c r="F106" s="236"/>
      <c r="G106" s="236"/>
    </row>
    <row r="107" spans="2:7" ht="30.2" customHeight="1">
      <c r="B107" s="237"/>
      <c r="C107" s="238"/>
      <c r="D107" s="238"/>
      <c r="E107" s="238"/>
      <c r="F107" s="236"/>
      <c r="G107" s="236"/>
    </row>
    <row r="108" spans="2:7" ht="30.2" customHeight="1">
      <c r="B108" s="237"/>
      <c r="C108" s="238"/>
      <c r="D108" s="238"/>
      <c r="E108" s="238"/>
      <c r="F108" s="236"/>
      <c r="G108" s="236"/>
    </row>
    <row r="109" spans="2:7" ht="30.2" customHeight="1">
      <c r="B109" s="237"/>
      <c r="C109" s="238"/>
      <c r="D109" s="238"/>
      <c r="E109" s="238"/>
      <c r="F109" s="236"/>
      <c r="G109" s="236"/>
    </row>
    <row r="110" spans="2:7" ht="30.2" customHeight="1">
      <c r="B110" s="237"/>
      <c r="C110" s="238"/>
      <c r="D110" s="238"/>
      <c r="E110" s="238"/>
      <c r="F110" s="236"/>
      <c r="G110" s="236"/>
    </row>
    <row r="111" spans="2:7" ht="30.2" customHeight="1">
      <c r="B111" s="237"/>
      <c r="C111" s="238"/>
      <c r="D111" s="238"/>
      <c r="E111" s="238"/>
      <c r="F111" s="236"/>
      <c r="G111" s="236"/>
    </row>
    <row r="112" spans="2:7" ht="30.2" customHeight="1">
      <c r="B112" s="237"/>
      <c r="C112" s="238"/>
      <c r="D112" s="238"/>
      <c r="E112" s="238"/>
      <c r="F112" s="236"/>
      <c r="G112" s="236"/>
    </row>
    <row r="113" spans="2:7" ht="30.2" customHeight="1">
      <c r="B113" s="237"/>
      <c r="C113" s="238"/>
      <c r="D113" s="238"/>
      <c r="E113" s="238"/>
      <c r="F113" s="236"/>
      <c r="G113" s="236"/>
    </row>
    <row r="114" spans="2:7" ht="30.2" customHeight="1">
      <c r="B114" s="237"/>
      <c r="C114" s="238"/>
      <c r="D114" s="238"/>
      <c r="E114" s="238"/>
      <c r="F114" s="236"/>
      <c r="G114" s="236"/>
    </row>
    <row r="115" spans="2:7" ht="30.2" customHeight="1">
      <c r="B115" s="237"/>
      <c r="C115" s="238"/>
      <c r="D115" s="238"/>
      <c r="E115" s="238"/>
      <c r="F115" s="236"/>
      <c r="G115" s="236"/>
    </row>
    <row r="116" spans="2:7" ht="30.2" customHeight="1">
      <c r="B116" s="237"/>
      <c r="C116" s="238"/>
      <c r="D116" s="238"/>
      <c r="E116" s="238"/>
      <c r="F116" s="236"/>
      <c r="G116" s="236"/>
    </row>
    <row r="117" spans="2:7" ht="30.2" customHeight="1">
      <c r="B117" s="237"/>
      <c r="C117" s="238"/>
      <c r="D117" s="238"/>
      <c r="E117" s="238"/>
      <c r="F117" s="236"/>
      <c r="G117" s="236"/>
    </row>
    <row r="118" spans="2:7" ht="30.2" customHeight="1">
      <c r="B118" s="237"/>
      <c r="C118" s="238"/>
      <c r="D118" s="238"/>
      <c r="E118" s="238"/>
      <c r="F118" s="236"/>
      <c r="G118" s="236"/>
    </row>
    <row r="119" spans="2:7" ht="30.2" customHeight="1">
      <c r="B119" s="237"/>
      <c r="C119" s="238"/>
      <c r="D119" s="238"/>
      <c r="E119" s="238"/>
      <c r="F119" s="236"/>
      <c r="G119" s="236"/>
    </row>
    <row r="120" spans="2:7" ht="30.2" customHeight="1">
      <c r="B120" s="237"/>
      <c r="C120" s="238"/>
      <c r="D120" s="238"/>
      <c r="E120" s="238"/>
      <c r="F120" s="236"/>
      <c r="G120" s="236"/>
    </row>
    <row r="121" spans="2:7" ht="30.2" customHeight="1">
      <c r="B121" s="237"/>
      <c r="C121" s="238"/>
      <c r="D121" s="238"/>
      <c r="E121" s="238"/>
      <c r="F121" s="236"/>
      <c r="G121" s="236"/>
    </row>
    <row r="122" spans="2:7" ht="30.2" customHeight="1">
      <c r="B122" s="237"/>
      <c r="C122" s="238"/>
      <c r="D122" s="238"/>
      <c r="E122" s="238"/>
      <c r="F122" s="236"/>
      <c r="G122" s="236"/>
    </row>
    <row r="123" spans="2:7" ht="30.2" customHeight="1">
      <c r="B123" s="237"/>
      <c r="C123" s="238"/>
      <c r="D123" s="238"/>
      <c r="E123" s="238"/>
      <c r="F123" s="236"/>
      <c r="G123" s="236"/>
    </row>
    <row r="124" spans="2:7" ht="30.2" customHeight="1">
      <c r="B124" s="237"/>
      <c r="C124" s="238"/>
      <c r="D124" s="238"/>
      <c r="E124" s="238"/>
      <c r="F124" s="236"/>
      <c r="G124" s="236"/>
    </row>
    <row r="125" spans="2:7" ht="30.2" customHeight="1">
      <c r="B125" s="237"/>
      <c r="C125" s="238"/>
      <c r="D125" s="238"/>
      <c r="E125" s="238"/>
      <c r="F125" s="236"/>
      <c r="G125" s="236"/>
    </row>
    <row r="126" spans="2:7" ht="30.2" customHeight="1">
      <c r="B126" s="237"/>
      <c r="C126" s="238"/>
      <c r="D126" s="238"/>
      <c r="E126" s="238"/>
      <c r="F126" s="236"/>
      <c r="G126" s="236"/>
    </row>
    <row r="127" spans="2:7" ht="30.2" customHeight="1">
      <c r="B127" s="237"/>
      <c r="C127" s="238"/>
      <c r="D127" s="238"/>
      <c r="E127" s="238"/>
      <c r="F127" s="236"/>
      <c r="G127" s="236"/>
    </row>
    <row r="128" spans="2:7" ht="30.2" customHeight="1">
      <c r="B128" s="237"/>
      <c r="C128" s="238"/>
      <c r="D128" s="238"/>
      <c r="E128" s="238"/>
      <c r="F128" s="236"/>
      <c r="G128" s="236"/>
    </row>
    <row r="129" spans="2:7" ht="30.2" customHeight="1">
      <c r="B129" s="237"/>
      <c r="C129" s="238"/>
      <c r="D129" s="238"/>
      <c r="E129" s="238"/>
      <c r="F129" s="236"/>
      <c r="G129" s="236"/>
    </row>
    <row r="130" spans="2:7" ht="30.2" customHeight="1">
      <c r="B130" s="237"/>
      <c r="C130" s="238"/>
      <c r="D130" s="238"/>
      <c r="E130" s="238"/>
      <c r="F130" s="236"/>
      <c r="G130" s="236"/>
    </row>
    <row r="131" spans="2:7" ht="30.2" customHeight="1">
      <c r="B131" s="237"/>
      <c r="C131" s="238"/>
      <c r="D131" s="238"/>
      <c r="E131" s="238"/>
      <c r="F131" s="236"/>
      <c r="G131" s="236"/>
    </row>
    <row r="132" spans="2:7" ht="30.2" customHeight="1">
      <c r="B132" s="237"/>
      <c r="C132" s="238"/>
      <c r="D132" s="238"/>
      <c r="E132" s="238"/>
      <c r="F132" s="236"/>
      <c r="G132" s="236"/>
    </row>
    <row r="133" spans="2:7" ht="30.2" customHeight="1">
      <c r="B133" s="237"/>
      <c r="C133" s="238"/>
      <c r="D133" s="238"/>
      <c r="E133" s="238"/>
      <c r="F133" s="236"/>
      <c r="G133" s="236"/>
    </row>
    <row r="134" spans="2:7" ht="30.2" customHeight="1">
      <c r="B134" s="237"/>
      <c r="C134" s="238"/>
      <c r="D134" s="238"/>
      <c r="E134" s="238"/>
      <c r="F134" s="236"/>
      <c r="G134" s="236"/>
    </row>
    <row r="135" spans="2:7" ht="30.2" customHeight="1">
      <c r="B135" s="237"/>
      <c r="C135" s="238"/>
      <c r="D135" s="238"/>
      <c r="E135" s="238"/>
      <c r="F135" s="236"/>
      <c r="G135" s="236"/>
    </row>
    <row r="136" spans="2:7" ht="30.2" customHeight="1">
      <c r="B136" s="237"/>
      <c r="C136" s="238"/>
      <c r="D136" s="238"/>
      <c r="E136" s="238"/>
      <c r="F136" s="236"/>
      <c r="G136" s="236"/>
    </row>
    <row r="137" spans="2:7" ht="30.2" customHeight="1">
      <c r="B137" s="237"/>
      <c r="C137" s="238"/>
      <c r="D137" s="238"/>
      <c r="E137" s="238"/>
      <c r="F137" s="236"/>
      <c r="G137" s="236"/>
    </row>
    <row r="138" spans="2:7" ht="30.2" customHeight="1">
      <c r="B138" s="237"/>
      <c r="C138" s="238"/>
      <c r="D138" s="238"/>
      <c r="E138" s="238"/>
      <c r="F138" s="236"/>
      <c r="G138" s="236"/>
    </row>
    <row r="139" spans="2:7" ht="30.2" customHeight="1">
      <c r="B139" s="237"/>
      <c r="C139" s="238"/>
      <c r="D139" s="238"/>
      <c r="E139" s="238"/>
      <c r="F139" s="236"/>
      <c r="G139" s="236"/>
    </row>
    <row r="140" spans="2:7" ht="30.2" customHeight="1">
      <c r="B140" s="237"/>
      <c r="C140" s="238"/>
      <c r="D140" s="238"/>
      <c r="E140" s="238"/>
      <c r="F140" s="236"/>
      <c r="G140" s="236"/>
    </row>
    <row r="141" spans="2:7" ht="30.2" customHeight="1">
      <c r="B141" s="237"/>
      <c r="C141" s="238"/>
      <c r="D141" s="238"/>
      <c r="E141" s="238"/>
      <c r="F141" s="236"/>
      <c r="G141" s="236"/>
    </row>
    <row r="142" spans="2:7" ht="30.2" customHeight="1">
      <c r="B142" s="237"/>
      <c r="C142" s="238"/>
      <c r="D142" s="238"/>
      <c r="E142" s="238"/>
      <c r="F142" s="236"/>
      <c r="G142" s="236"/>
    </row>
    <row r="143" spans="2:7" ht="30.2" customHeight="1">
      <c r="B143" s="237"/>
      <c r="C143" s="238"/>
      <c r="D143" s="238"/>
      <c r="E143" s="238"/>
      <c r="F143" s="236"/>
      <c r="G143" s="236"/>
    </row>
    <row r="144" spans="2:7" ht="30.2" customHeight="1">
      <c r="B144" s="237"/>
      <c r="C144" s="238"/>
      <c r="D144" s="238"/>
      <c r="E144" s="238"/>
      <c r="F144" s="236"/>
      <c r="G144" s="236"/>
    </row>
    <row r="145" spans="2:7" ht="30.2" customHeight="1">
      <c r="B145" s="237"/>
      <c r="C145" s="238"/>
      <c r="D145" s="238"/>
      <c r="E145" s="238"/>
      <c r="F145" s="236"/>
      <c r="G145" s="236"/>
    </row>
    <row r="146" spans="2:7" ht="30.2" customHeight="1">
      <c r="B146" s="237"/>
      <c r="C146" s="238"/>
      <c r="D146" s="238"/>
      <c r="E146" s="238"/>
      <c r="F146" s="236"/>
      <c r="G146" s="236"/>
    </row>
    <row r="147" spans="2:7" ht="30.2" customHeight="1">
      <c r="B147" s="237"/>
      <c r="C147" s="238"/>
      <c r="D147" s="238"/>
      <c r="E147" s="238"/>
      <c r="F147" s="236"/>
      <c r="G147" s="236"/>
    </row>
    <row r="148" spans="2:7" ht="30.2" customHeight="1">
      <c r="B148" s="237"/>
      <c r="C148" s="238"/>
      <c r="D148" s="238"/>
      <c r="E148" s="238"/>
      <c r="F148" s="236"/>
      <c r="G148" s="236"/>
    </row>
    <row r="149" spans="2:7" ht="30.2" customHeight="1">
      <c r="B149" s="237"/>
      <c r="C149" s="238"/>
      <c r="D149" s="238"/>
      <c r="E149" s="238"/>
      <c r="F149" s="236"/>
      <c r="G149" s="236"/>
    </row>
    <row r="150" spans="2:7" ht="30.2" customHeight="1">
      <c r="B150" s="237"/>
      <c r="C150" s="238"/>
      <c r="D150" s="238"/>
      <c r="E150" s="238"/>
      <c r="F150" s="236"/>
      <c r="G150" s="236"/>
    </row>
    <row r="151" spans="2:7" ht="30.2" customHeight="1">
      <c r="B151" s="220"/>
      <c r="C151" s="221"/>
      <c r="D151" s="221"/>
      <c r="E151" s="221"/>
      <c r="F151" s="219"/>
      <c r="G151" s="219"/>
    </row>
    <row r="152" spans="2:7" ht="30.2" customHeight="1">
      <c r="B152" s="220"/>
      <c r="C152" s="221"/>
      <c r="D152" s="221"/>
      <c r="E152" s="221"/>
      <c r="F152" s="219"/>
      <c r="G152" s="219"/>
    </row>
    <row r="153" spans="2:7" ht="30.2" customHeight="1">
      <c r="B153" s="220"/>
      <c r="C153" s="221"/>
      <c r="D153" s="221"/>
      <c r="E153" s="221"/>
      <c r="F153" s="219"/>
      <c r="G153" s="219"/>
    </row>
    <row r="154" spans="2:7" ht="30.2" customHeight="1">
      <c r="B154" s="220"/>
      <c r="C154" s="221"/>
      <c r="D154" s="221"/>
      <c r="E154" s="221"/>
      <c r="F154" s="219"/>
      <c r="G154" s="219"/>
    </row>
    <row r="155" spans="2:7" ht="30.2" customHeight="1">
      <c r="B155" s="220"/>
      <c r="C155" s="221"/>
      <c r="D155" s="221"/>
      <c r="E155" s="221"/>
      <c r="F155" s="219"/>
      <c r="G155" s="219"/>
    </row>
    <row r="156" spans="2:7" ht="30.2" customHeight="1">
      <c r="B156" s="220"/>
      <c r="C156" s="221"/>
      <c r="D156" s="221"/>
      <c r="E156" s="221"/>
      <c r="F156" s="219"/>
      <c r="G156" s="219"/>
    </row>
    <row r="157" spans="2:7" ht="30.2" customHeight="1">
      <c r="B157" s="220"/>
      <c r="C157" s="221"/>
      <c r="D157" s="221"/>
      <c r="E157" s="221"/>
      <c r="F157" s="219"/>
      <c r="G157" s="219"/>
    </row>
    <row r="158" spans="2:7" ht="30.2" customHeight="1">
      <c r="B158" s="220"/>
      <c r="C158" s="221"/>
      <c r="D158" s="221"/>
      <c r="E158" s="221"/>
      <c r="F158" s="219"/>
      <c r="G158" s="219"/>
    </row>
    <row r="159" spans="2:7" ht="30.2" customHeight="1">
      <c r="B159" s="220"/>
      <c r="C159" s="221"/>
      <c r="D159" s="221"/>
      <c r="E159" s="221"/>
      <c r="F159" s="219"/>
      <c r="G159" s="219"/>
    </row>
    <row r="160" spans="2:7" ht="30.2" customHeight="1">
      <c r="B160" s="220"/>
      <c r="C160" s="221"/>
      <c r="D160" s="221"/>
      <c r="E160" s="221"/>
      <c r="F160" s="219"/>
      <c r="G160" s="219"/>
    </row>
    <row r="161" spans="2:7" ht="30.2" customHeight="1">
      <c r="B161" s="220"/>
      <c r="C161" s="221"/>
      <c r="D161" s="221"/>
      <c r="E161" s="221"/>
      <c r="F161" s="219"/>
      <c r="G161" s="219"/>
    </row>
    <row r="162" spans="2:7" ht="30.2" customHeight="1">
      <c r="B162" s="220"/>
      <c r="C162" s="221"/>
      <c r="D162" s="221"/>
      <c r="E162" s="221"/>
      <c r="F162" s="219"/>
      <c r="G162" s="219"/>
    </row>
    <row r="163" spans="2:7" ht="30.2" customHeight="1">
      <c r="B163" s="220"/>
      <c r="C163" s="221"/>
      <c r="D163" s="221"/>
      <c r="E163" s="221"/>
      <c r="F163" s="219"/>
      <c r="G163" s="219"/>
    </row>
    <row r="164" spans="2:7" ht="30.2" customHeight="1">
      <c r="B164" s="220"/>
      <c r="C164" s="221"/>
      <c r="D164" s="221"/>
      <c r="E164" s="221"/>
      <c r="F164" s="219"/>
      <c r="G164" s="219"/>
    </row>
    <row r="165" spans="2:7" ht="30.2" customHeight="1">
      <c r="B165" s="220"/>
      <c r="C165" s="221"/>
      <c r="D165" s="221"/>
      <c r="E165" s="221"/>
      <c r="F165" s="219"/>
      <c r="G165" s="219"/>
    </row>
    <row r="166" spans="2:7" ht="30.2" customHeight="1">
      <c r="B166" s="220"/>
      <c r="C166" s="221"/>
      <c r="D166" s="221"/>
      <c r="E166" s="221"/>
      <c r="F166" s="219"/>
      <c r="G166" s="219"/>
    </row>
    <row r="167" spans="2:7" ht="30.2" customHeight="1">
      <c r="B167" s="220"/>
      <c r="C167" s="221"/>
      <c r="D167" s="221"/>
      <c r="E167" s="221"/>
      <c r="F167" s="219"/>
      <c r="G167" s="219"/>
    </row>
    <row r="168" spans="2:7" ht="30.2" customHeight="1">
      <c r="B168" s="220"/>
      <c r="C168" s="221"/>
      <c r="D168" s="221"/>
      <c r="E168" s="221"/>
      <c r="F168" s="219"/>
      <c r="G168" s="219"/>
    </row>
    <row r="169" spans="2:7" ht="30.2" customHeight="1">
      <c r="B169" s="220"/>
      <c r="C169" s="221"/>
      <c r="D169" s="221"/>
      <c r="E169" s="221"/>
      <c r="F169" s="219"/>
      <c r="G169" s="219"/>
    </row>
    <row r="170" spans="2:7" ht="30.2" customHeight="1">
      <c r="B170" s="220"/>
      <c r="C170" s="221"/>
      <c r="D170" s="221"/>
      <c r="E170" s="221"/>
      <c r="F170" s="219"/>
      <c r="G170" s="219"/>
    </row>
    <row r="171" spans="2:7" ht="30.2" customHeight="1">
      <c r="B171" s="220"/>
      <c r="C171" s="221"/>
      <c r="D171" s="221"/>
      <c r="E171" s="221"/>
      <c r="F171" s="219"/>
      <c r="G171" s="219"/>
    </row>
    <row r="172" spans="2:7" ht="30.2" customHeight="1">
      <c r="B172" s="220"/>
      <c r="C172" s="221"/>
      <c r="D172" s="221"/>
      <c r="E172" s="221"/>
      <c r="F172" s="219"/>
      <c r="G172" s="219"/>
    </row>
    <row r="173" spans="2:7" ht="30.2" customHeight="1">
      <c r="B173" s="220"/>
      <c r="C173" s="221"/>
      <c r="D173" s="221"/>
      <c r="E173" s="221"/>
      <c r="F173" s="219"/>
      <c r="G173" s="219"/>
    </row>
    <row r="174" spans="2:7" ht="30.2" customHeight="1">
      <c r="B174" s="220"/>
      <c r="C174" s="221"/>
      <c r="D174" s="221"/>
      <c r="E174" s="221"/>
      <c r="F174" s="219"/>
      <c r="G174" s="219"/>
    </row>
    <row r="175" spans="2:7" ht="30.2" customHeight="1">
      <c r="B175" s="220"/>
      <c r="C175" s="221"/>
      <c r="D175" s="221"/>
      <c r="E175" s="221"/>
      <c r="F175" s="219"/>
      <c r="G175" s="219"/>
    </row>
    <row r="176" spans="2:7" ht="30.2" customHeight="1">
      <c r="B176" s="220"/>
      <c r="C176" s="221"/>
      <c r="D176" s="221"/>
      <c r="E176" s="221"/>
      <c r="F176" s="219"/>
      <c r="G176" s="219"/>
    </row>
    <row r="177" spans="2:7" ht="30.2" customHeight="1">
      <c r="B177" s="220"/>
      <c r="C177" s="221"/>
      <c r="D177" s="221"/>
      <c r="E177" s="221"/>
      <c r="F177" s="219"/>
      <c r="G177" s="219"/>
    </row>
    <row r="178" spans="2:7" ht="30.2" customHeight="1">
      <c r="B178" s="220"/>
      <c r="C178" s="221"/>
      <c r="D178" s="221"/>
      <c r="E178" s="221"/>
      <c r="F178" s="219"/>
      <c r="G178" s="219"/>
    </row>
    <row r="179" spans="2:7" ht="30.2" customHeight="1">
      <c r="B179" s="220"/>
      <c r="C179" s="221"/>
      <c r="D179" s="221"/>
      <c r="E179" s="221"/>
      <c r="F179" s="219"/>
      <c r="G179" s="219"/>
    </row>
    <row r="180" spans="2:7" ht="30.2" customHeight="1">
      <c r="B180" s="220"/>
      <c r="C180" s="221"/>
      <c r="D180" s="221"/>
      <c r="E180" s="221"/>
      <c r="F180" s="219"/>
      <c r="G180" s="219"/>
    </row>
    <row r="181" spans="2:7" ht="30.2" customHeight="1">
      <c r="B181" s="220"/>
      <c r="C181" s="221"/>
      <c r="D181" s="221"/>
      <c r="E181" s="221"/>
      <c r="F181" s="219"/>
      <c r="G181" s="219"/>
    </row>
    <row r="182" spans="2:7" ht="30.2" customHeight="1">
      <c r="B182" s="220"/>
      <c r="C182" s="221"/>
      <c r="D182" s="221"/>
      <c r="E182" s="221"/>
      <c r="F182" s="219"/>
      <c r="G182" s="219"/>
    </row>
    <row r="183" spans="2:7" ht="30.2" customHeight="1">
      <c r="B183" s="220"/>
      <c r="C183" s="221"/>
      <c r="D183" s="221"/>
      <c r="E183" s="221"/>
      <c r="F183" s="219"/>
      <c r="G183" s="219"/>
    </row>
    <row r="184" spans="2:7" ht="30.2" customHeight="1">
      <c r="B184" s="220"/>
      <c r="C184" s="221"/>
      <c r="D184" s="221"/>
      <c r="E184" s="221"/>
      <c r="F184" s="219"/>
      <c r="G184" s="219"/>
    </row>
    <row r="185" spans="2:7" ht="30.2" customHeight="1">
      <c r="B185" s="220"/>
      <c r="C185" s="221"/>
      <c r="D185" s="221"/>
      <c r="E185" s="221"/>
      <c r="F185" s="219"/>
      <c r="G185" s="219"/>
    </row>
    <row r="186" spans="2:7" ht="30.2" customHeight="1">
      <c r="B186" s="220"/>
      <c r="C186" s="221"/>
      <c r="D186" s="221"/>
      <c r="E186" s="221"/>
      <c r="F186" s="219"/>
      <c r="G186" s="219"/>
    </row>
    <row r="187" spans="2:7" ht="30.2" customHeight="1">
      <c r="B187" s="220"/>
      <c r="C187" s="221"/>
      <c r="D187" s="221"/>
      <c r="E187" s="221"/>
      <c r="F187" s="219"/>
      <c r="G187" s="219"/>
    </row>
    <row r="188" spans="2:7" ht="30.2" customHeight="1">
      <c r="B188" s="220"/>
      <c r="C188" s="221"/>
      <c r="D188" s="221"/>
      <c r="E188" s="221"/>
      <c r="F188" s="219"/>
      <c r="G188" s="219"/>
    </row>
    <row r="189" spans="2:7" ht="30.2" customHeight="1">
      <c r="B189" s="220"/>
      <c r="C189" s="221"/>
      <c r="D189" s="221"/>
      <c r="E189" s="221"/>
      <c r="F189" s="219"/>
      <c r="G189" s="219"/>
    </row>
    <row r="190" spans="2:7" ht="30.2" customHeight="1">
      <c r="B190" s="220"/>
      <c r="C190" s="221"/>
      <c r="D190" s="221"/>
      <c r="E190" s="221"/>
      <c r="F190" s="219"/>
      <c r="G190" s="219"/>
    </row>
    <row r="191" spans="2:7" ht="30.2" customHeight="1">
      <c r="B191" s="220"/>
      <c r="C191" s="221"/>
      <c r="D191" s="221"/>
      <c r="E191" s="221"/>
      <c r="F191" s="219"/>
      <c r="G191" s="219"/>
    </row>
    <row r="192" spans="2:7" ht="30.2" customHeight="1">
      <c r="B192" s="220"/>
      <c r="C192" s="221"/>
      <c r="D192" s="221"/>
      <c r="E192" s="221"/>
      <c r="F192" s="219"/>
      <c r="G192" s="219"/>
    </row>
    <row r="193" spans="2:7" ht="30.2" customHeight="1">
      <c r="B193" s="220"/>
      <c r="C193" s="221"/>
      <c r="D193" s="221"/>
      <c r="E193" s="221"/>
      <c r="F193" s="219"/>
      <c r="G193" s="219"/>
    </row>
    <row r="194" spans="2:7" ht="30.2" customHeight="1">
      <c r="B194" s="220"/>
      <c r="C194" s="221"/>
      <c r="D194" s="221"/>
      <c r="E194" s="221"/>
      <c r="F194" s="219"/>
      <c r="G194" s="219"/>
    </row>
    <row r="195" spans="2:7" ht="30.2" customHeight="1">
      <c r="B195" s="220"/>
      <c r="C195" s="221"/>
      <c r="D195" s="221"/>
      <c r="E195" s="221"/>
      <c r="F195" s="219"/>
      <c r="G195" s="219"/>
    </row>
    <row r="196" spans="2:7" ht="30.2" customHeight="1">
      <c r="B196" s="220"/>
      <c r="C196" s="221"/>
      <c r="D196" s="221"/>
      <c r="E196" s="221"/>
      <c r="F196" s="219"/>
      <c r="G196" s="219"/>
    </row>
    <row r="197" spans="2:7" ht="30.2" customHeight="1">
      <c r="B197" s="220"/>
      <c r="C197" s="221"/>
      <c r="D197" s="221"/>
      <c r="E197" s="221"/>
      <c r="F197" s="219"/>
      <c r="G197" s="219"/>
    </row>
    <row r="198" spans="2:7" ht="30.2" customHeight="1">
      <c r="B198" s="220"/>
      <c r="C198" s="221"/>
      <c r="D198" s="221"/>
      <c r="E198" s="221"/>
      <c r="F198" s="219"/>
      <c r="G198" s="219"/>
    </row>
    <row r="199" spans="2:7" ht="30.2" customHeight="1">
      <c r="B199" s="220"/>
      <c r="C199" s="221"/>
      <c r="D199" s="221"/>
      <c r="E199" s="221"/>
      <c r="F199" s="219"/>
      <c r="G199" s="219"/>
    </row>
    <row r="200" spans="2:7" ht="30.2" customHeight="1">
      <c r="B200" s="220"/>
      <c r="C200" s="221"/>
      <c r="D200" s="221"/>
      <c r="E200" s="221"/>
      <c r="F200" s="219"/>
      <c r="G200" s="219"/>
    </row>
    <row r="201" spans="2:7" ht="30.2" customHeight="1">
      <c r="B201" s="220"/>
      <c r="C201" s="221"/>
      <c r="D201" s="221"/>
      <c r="E201" s="221"/>
      <c r="F201" s="219"/>
      <c r="G201" s="219"/>
    </row>
    <row r="202" spans="2:7" ht="30.2" customHeight="1">
      <c r="B202" s="220"/>
      <c r="C202" s="221"/>
      <c r="D202" s="221"/>
      <c r="E202" s="221"/>
      <c r="F202" s="219"/>
      <c r="G202" s="219"/>
    </row>
    <row r="203" spans="2:7" ht="30.2" customHeight="1">
      <c r="B203" s="220"/>
      <c r="C203" s="221"/>
      <c r="D203" s="221"/>
      <c r="E203" s="221"/>
      <c r="F203" s="219"/>
      <c r="G203" s="219"/>
    </row>
    <row r="204" spans="2:7" ht="30.2" customHeight="1">
      <c r="B204" s="220"/>
      <c r="C204" s="221"/>
      <c r="D204" s="221"/>
      <c r="E204" s="221"/>
      <c r="F204" s="219"/>
      <c r="G204" s="219"/>
    </row>
    <row r="205" spans="2:7" ht="30.2" customHeight="1">
      <c r="B205" s="220"/>
      <c r="C205" s="221"/>
      <c r="D205" s="221"/>
      <c r="E205" s="221"/>
      <c r="F205" s="219"/>
      <c r="G205" s="219"/>
    </row>
    <row r="206" spans="2:7" ht="30.2" customHeight="1">
      <c r="B206" s="220"/>
      <c r="C206" s="221"/>
      <c r="D206" s="221"/>
      <c r="E206" s="221"/>
      <c r="F206" s="219"/>
      <c r="G206" s="219"/>
    </row>
    <row r="207" spans="2:7" ht="30.2" customHeight="1">
      <c r="B207" s="220"/>
      <c r="C207" s="221"/>
      <c r="D207" s="221"/>
      <c r="E207" s="221"/>
      <c r="F207" s="219"/>
      <c r="G207" s="219"/>
    </row>
    <row r="208" spans="2:7" ht="30.2" customHeight="1">
      <c r="B208" s="220"/>
      <c r="C208" s="221"/>
      <c r="D208" s="221"/>
      <c r="E208" s="221"/>
      <c r="F208" s="219"/>
      <c r="G208" s="219"/>
    </row>
    <row r="209" spans="2:7" ht="30.2" customHeight="1">
      <c r="B209" s="220"/>
      <c r="C209" s="221"/>
      <c r="D209" s="221"/>
      <c r="E209" s="221"/>
      <c r="F209" s="219"/>
      <c r="G209" s="219"/>
    </row>
    <row r="210" spans="2:7" ht="30.2" customHeight="1">
      <c r="B210" s="220"/>
      <c r="C210" s="221"/>
      <c r="D210" s="221"/>
      <c r="E210" s="221"/>
      <c r="F210" s="219"/>
      <c r="G210" s="219"/>
    </row>
    <row r="211" spans="2:7" ht="30.2" customHeight="1">
      <c r="B211" s="220"/>
      <c r="C211" s="221"/>
      <c r="D211" s="221"/>
      <c r="E211" s="221"/>
      <c r="F211" s="219"/>
      <c r="G211" s="219"/>
    </row>
    <row r="212" spans="2:7" ht="30.2" customHeight="1">
      <c r="B212" s="220"/>
      <c r="C212" s="221"/>
      <c r="D212" s="221"/>
      <c r="E212" s="221"/>
      <c r="F212" s="219"/>
      <c r="G212" s="219"/>
    </row>
    <row r="213" spans="2:7" ht="30.2" customHeight="1">
      <c r="B213" s="220"/>
      <c r="C213" s="221"/>
      <c r="D213" s="221"/>
      <c r="E213" s="221"/>
      <c r="F213" s="219"/>
      <c r="G213" s="219"/>
    </row>
    <row r="214" spans="2:7" ht="30.2" customHeight="1">
      <c r="B214" s="220"/>
      <c r="C214" s="221"/>
      <c r="D214" s="221"/>
      <c r="E214" s="221"/>
      <c r="F214" s="219"/>
      <c r="G214" s="219"/>
    </row>
    <row r="215" spans="2:7" ht="30.2" customHeight="1">
      <c r="B215" s="220"/>
      <c r="C215" s="221"/>
      <c r="D215" s="221"/>
      <c r="E215" s="221"/>
      <c r="F215" s="219"/>
      <c r="G215" s="219"/>
    </row>
    <row r="216" spans="2:7" ht="30.2" customHeight="1">
      <c r="B216" s="220"/>
      <c r="C216" s="221"/>
      <c r="D216" s="221"/>
      <c r="E216" s="221"/>
      <c r="F216" s="219"/>
      <c r="G216" s="219"/>
    </row>
    <row r="217" spans="2:7" ht="30.2" customHeight="1">
      <c r="B217" s="220"/>
      <c r="C217" s="221"/>
      <c r="D217" s="221"/>
      <c r="E217" s="221"/>
      <c r="F217" s="219"/>
      <c r="G217" s="219"/>
    </row>
    <row r="218" spans="2:7" ht="30.2" customHeight="1">
      <c r="B218" s="220"/>
      <c r="C218" s="221"/>
      <c r="D218" s="221"/>
      <c r="E218" s="221"/>
      <c r="F218" s="219"/>
      <c r="G218" s="219"/>
    </row>
    <row r="219" spans="2:7" ht="30.2" customHeight="1">
      <c r="B219" s="220"/>
      <c r="C219" s="221"/>
      <c r="D219" s="221"/>
      <c r="E219" s="221"/>
      <c r="F219" s="219"/>
      <c r="G219" s="219"/>
    </row>
    <row r="220" spans="2:7" ht="30.2" customHeight="1">
      <c r="B220" s="220"/>
      <c r="C220" s="221"/>
      <c r="D220" s="221"/>
      <c r="E220" s="221"/>
      <c r="F220" s="219"/>
      <c r="G220" s="219"/>
    </row>
    <row r="221" spans="2:7" ht="30.2" customHeight="1">
      <c r="B221" s="220"/>
      <c r="C221" s="221"/>
      <c r="D221" s="221"/>
      <c r="E221" s="221"/>
      <c r="F221" s="219"/>
      <c r="G221" s="219"/>
    </row>
    <row r="222" spans="2:7" ht="30.2" customHeight="1">
      <c r="B222" s="220"/>
      <c r="C222" s="221"/>
      <c r="D222" s="221"/>
      <c r="E222" s="221"/>
      <c r="F222" s="219"/>
      <c r="G222" s="219"/>
    </row>
    <row r="223" spans="2:7" ht="30.2" customHeight="1">
      <c r="B223" s="220"/>
      <c r="C223" s="221"/>
      <c r="D223" s="221"/>
      <c r="E223" s="221"/>
      <c r="F223" s="219"/>
      <c r="G223" s="219"/>
    </row>
    <row r="224" spans="2:7" ht="30.2" customHeight="1">
      <c r="B224" s="220"/>
      <c r="C224" s="221"/>
      <c r="D224" s="221"/>
      <c r="E224" s="221"/>
      <c r="F224" s="219"/>
      <c r="G224" s="219"/>
    </row>
    <row r="225" spans="2:7" ht="30.2" customHeight="1">
      <c r="B225" s="220"/>
      <c r="C225" s="221"/>
      <c r="D225" s="221"/>
      <c r="E225" s="221"/>
      <c r="F225" s="219"/>
      <c r="G225" s="219"/>
    </row>
    <row r="226" spans="2:7" ht="30.2" customHeight="1">
      <c r="B226" s="220"/>
      <c r="C226" s="221"/>
      <c r="D226" s="221"/>
      <c r="E226" s="221"/>
      <c r="F226" s="219"/>
      <c r="G226" s="219"/>
    </row>
    <row r="227" spans="2:7" ht="30.2" customHeight="1">
      <c r="B227" s="220"/>
      <c r="C227" s="221"/>
      <c r="D227" s="221"/>
      <c r="E227" s="221"/>
      <c r="F227" s="219"/>
      <c r="G227" s="219"/>
    </row>
    <row r="228" spans="2:7" ht="30.2" customHeight="1">
      <c r="B228" s="220"/>
      <c r="C228" s="221"/>
      <c r="D228" s="221"/>
      <c r="E228" s="221"/>
      <c r="F228" s="219"/>
      <c r="G228" s="219"/>
    </row>
    <row r="229" spans="2:7" ht="30.2" customHeight="1">
      <c r="B229" s="220"/>
      <c r="C229" s="221"/>
      <c r="D229" s="221"/>
      <c r="E229" s="221"/>
      <c r="F229" s="219"/>
      <c r="G229" s="219"/>
    </row>
    <row r="230" spans="2:7" ht="30.2" customHeight="1">
      <c r="B230" s="220"/>
      <c r="C230" s="221"/>
      <c r="D230" s="221"/>
      <c r="E230" s="221"/>
      <c r="F230" s="219"/>
      <c r="G230" s="219"/>
    </row>
    <row r="231" spans="2:7" ht="30.2" customHeight="1">
      <c r="B231" s="220"/>
      <c r="C231" s="221"/>
      <c r="D231" s="221"/>
      <c r="E231" s="221"/>
      <c r="F231" s="219"/>
      <c r="G231" s="219"/>
    </row>
    <row r="232" spans="2:7" ht="30.2" customHeight="1">
      <c r="B232" s="220"/>
      <c r="C232" s="221"/>
      <c r="D232" s="221"/>
      <c r="E232" s="221"/>
      <c r="F232" s="219"/>
      <c r="G232" s="219"/>
    </row>
    <row r="233" spans="2:7" ht="30.2" customHeight="1">
      <c r="B233" s="220"/>
      <c r="C233" s="221"/>
      <c r="D233" s="221"/>
      <c r="E233" s="221"/>
      <c r="F233" s="219"/>
      <c r="G233" s="219"/>
    </row>
    <row r="234" spans="2:7" ht="30.2" customHeight="1">
      <c r="B234" s="220"/>
      <c r="C234" s="221"/>
      <c r="D234" s="221"/>
      <c r="E234" s="221"/>
      <c r="F234" s="219"/>
      <c r="G234" s="219"/>
    </row>
    <row r="235" spans="2:7" ht="30.2" customHeight="1">
      <c r="B235" s="220"/>
      <c r="C235" s="221"/>
      <c r="D235" s="221"/>
      <c r="E235" s="221"/>
      <c r="F235" s="219"/>
      <c r="G235" s="219"/>
    </row>
    <row r="236" spans="2:7" ht="30.2" customHeight="1">
      <c r="B236" s="220"/>
      <c r="C236" s="221"/>
      <c r="D236" s="221"/>
      <c r="E236" s="221"/>
      <c r="F236" s="219"/>
      <c r="G236" s="219"/>
    </row>
    <row r="237" spans="2:7" ht="30.2" customHeight="1">
      <c r="B237" s="220"/>
      <c r="C237" s="221"/>
      <c r="D237" s="221"/>
      <c r="E237" s="221"/>
      <c r="F237" s="219"/>
      <c r="G237" s="219"/>
    </row>
    <row r="238" spans="2:7" ht="30.2" customHeight="1">
      <c r="B238" s="220"/>
      <c r="C238" s="221"/>
      <c r="D238" s="221"/>
      <c r="E238" s="221"/>
      <c r="F238" s="219"/>
      <c r="G238" s="219"/>
    </row>
    <row r="239" spans="2:7" ht="30.2" customHeight="1">
      <c r="B239" s="220"/>
      <c r="C239" s="221"/>
      <c r="D239" s="221"/>
      <c r="E239" s="221"/>
      <c r="F239" s="219"/>
      <c r="G239" s="219"/>
    </row>
    <row r="240" spans="2:7" ht="30.2" customHeight="1">
      <c r="B240" s="220"/>
      <c r="C240" s="221"/>
      <c r="D240" s="221"/>
      <c r="E240" s="221"/>
      <c r="F240" s="219"/>
      <c r="G240" s="219"/>
    </row>
    <row r="241" spans="2:7" ht="30.2" customHeight="1">
      <c r="B241" s="220"/>
      <c r="C241" s="221"/>
      <c r="D241" s="221"/>
      <c r="E241" s="221"/>
      <c r="F241" s="219"/>
      <c r="G241" s="219"/>
    </row>
    <row r="242" spans="2:7" ht="30.2" customHeight="1">
      <c r="B242" s="220"/>
      <c r="C242" s="221"/>
      <c r="D242" s="221"/>
      <c r="E242" s="221"/>
      <c r="F242" s="219"/>
      <c r="G242" s="219"/>
    </row>
    <row r="243" spans="2:7" ht="30.2" customHeight="1">
      <c r="B243" s="220"/>
      <c r="C243" s="221"/>
      <c r="D243" s="221"/>
      <c r="E243" s="221"/>
      <c r="F243" s="219"/>
      <c r="G243" s="219"/>
    </row>
    <row r="244" spans="2:7" ht="30.2" customHeight="1">
      <c r="B244" s="220"/>
      <c r="C244" s="221"/>
      <c r="D244" s="221"/>
      <c r="E244" s="221"/>
      <c r="F244" s="219"/>
      <c r="G244" s="219"/>
    </row>
    <row r="245" spans="2:7" ht="30.2" customHeight="1">
      <c r="B245" s="220"/>
      <c r="C245" s="221"/>
      <c r="D245" s="221"/>
      <c r="E245" s="221"/>
      <c r="F245" s="219"/>
      <c r="G245" s="219"/>
    </row>
    <row r="246" spans="2:7" ht="30.2" customHeight="1">
      <c r="B246" s="220"/>
      <c r="C246" s="221"/>
      <c r="D246" s="221"/>
      <c r="E246" s="221"/>
      <c r="F246" s="219"/>
      <c r="G246" s="219"/>
    </row>
    <row r="247" spans="2:7" ht="30.2" customHeight="1">
      <c r="B247" s="220"/>
      <c r="C247" s="221"/>
      <c r="D247" s="221"/>
      <c r="E247" s="221"/>
      <c r="F247" s="219"/>
      <c r="G247" s="219"/>
    </row>
    <row r="248" spans="2:7" ht="30.2" customHeight="1">
      <c r="B248" s="220"/>
      <c r="C248" s="221"/>
      <c r="D248" s="221"/>
      <c r="E248" s="221"/>
      <c r="F248" s="219"/>
      <c r="G248" s="219"/>
    </row>
    <row r="249" spans="2:7" ht="30.2" customHeight="1">
      <c r="B249" s="220"/>
      <c r="C249" s="221"/>
      <c r="D249" s="221"/>
      <c r="E249" s="221"/>
      <c r="F249" s="219"/>
      <c r="G249" s="219"/>
    </row>
    <row r="250" spans="2:7" ht="30.2" customHeight="1">
      <c r="B250" s="220"/>
      <c r="C250" s="221"/>
      <c r="D250" s="221"/>
      <c r="E250" s="221"/>
      <c r="F250" s="219"/>
      <c r="G250" s="219"/>
    </row>
    <row r="251" spans="2:7" ht="30.2" customHeight="1">
      <c r="B251" s="220"/>
      <c r="C251" s="221"/>
      <c r="D251" s="221"/>
      <c r="E251" s="221"/>
      <c r="F251" s="219"/>
      <c r="G251" s="219"/>
    </row>
    <row r="252" spans="2:7" ht="30.2" customHeight="1">
      <c r="B252" s="220"/>
      <c r="C252" s="221"/>
      <c r="D252" s="221"/>
      <c r="E252" s="221"/>
      <c r="F252" s="219"/>
      <c r="G252" s="219"/>
    </row>
    <row r="253" spans="2:7" ht="30.2" customHeight="1">
      <c r="B253" s="220"/>
      <c r="C253" s="221"/>
      <c r="D253" s="221"/>
      <c r="E253" s="221"/>
      <c r="F253" s="219"/>
      <c r="G253" s="219"/>
    </row>
    <row r="254" spans="2:7" ht="30.2" customHeight="1">
      <c r="B254" s="220"/>
      <c r="C254" s="221"/>
      <c r="D254" s="221"/>
      <c r="E254" s="221"/>
      <c r="F254" s="219"/>
      <c r="G254" s="219"/>
    </row>
    <row r="255" spans="2:7" ht="30.2" customHeight="1">
      <c r="B255" s="220"/>
      <c r="C255" s="221"/>
      <c r="D255" s="221"/>
      <c r="E255" s="221"/>
      <c r="F255" s="219"/>
      <c r="G255" s="219"/>
    </row>
    <row r="256" spans="2:7" ht="30.2" customHeight="1">
      <c r="B256" s="220"/>
      <c r="C256" s="221"/>
      <c r="D256" s="221"/>
      <c r="E256" s="221"/>
      <c r="F256" s="219"/>
      <c r="G256" s="219"/>
    </row>
    <row r="257" spans="2:7" ht="30.2" customHeight="1">
      <c r="B257" s="220"/>
      <c r="C257" s="221"/>
      <c r="D257" s="221"/>
      <c r="E257" s="221"/>
      <c r="F257" s="219"/>
      <c r="G257" s="219"/>
    </row>
    <row r="258" spans="2:7" ht="30.2" customHeight="1">
      <c r="B258" s="220"/>
      <c r="C258" s="221"/>
      <c r="D258" s="221"/>
      <c r="E258" s="221"/>
      <c r="F258" s="219"/>
      <c r="G258" s="219"/>
    </row>
    <row r="259" spans="2:7" ht="30.2" customHeight="1">
      <c r="B259" s="220"/>
      <c r="C259" s="221"/>
      <c r="D259" s="221"/>
      <c r="E259" s="221"/>
      <c r="F259" s="219"/>
      <c r="G259" s="219"/>
    </row>
    <row r="260" spans="2:7" ht="30.2" customHeight="1">
      <c r="B260" s="220"/>
      <c r="C260" s="221"/>
      <c r="D260" s="221"/>
      <c r="E260" s="221"/>
      <c r="F260" s="219"/>
      <c r="G260" s="219"/>
    </row>
    <row r="261" spans="2:7" ht="30.2" customHeight="1">
      <c r="B261" s="220"/>
      <c r="C261" s="221"/>
      <c r="D261" s="221"/>
      <c r="E261" s="221"/>
      <c r="F261" s="219"/>
      <c r="G261" s="219"/>
    </row>
    <row r="262" spans="2:7" ht="30.2" customHeight="1">
      <c r="B262" s="220"/>
      <c r="C262" s="221"/>
      <c r="D262" s="221"/>
      <c r="E262" s="221"/>
      <c r="F262" s="219"/>
      <c r="G262" s="219"/>
    </row>
    <row r="263" spans="2:7" ht="30.2" customHeight="1">
      <c r="B263" s="220"/>
      <c r="C263" s="221"/>
      <c r="D263" s="221"/>
      <c r="E263" s="221"/>
      <c r="F263" s="219"/>
      <c r="G263" s="219"/>
    </row>
    <row r="264" spans="2:7" ht="30.2" customHeight="1">
      <c r="B264" s="220"/>
      <c r="C264" s="221"/>
      <c r="D264" s="221"/>
      <c r="E264" s="221"/>
      <c r="F264" s="219"/>
      <c r="G264" s="219"/>
    </row>
    <row r="265" spans="2:7" ht="30.2" customHeight="1">
      <c r="B265" s="220"/>
      <c r="C265" s="221"/>
      <c r="D265" s="221"/>
      <c r="E265" s="221"/>
      <c r="F265" s="219"/>
      <c r="G265" s="219"/>
    </row>
    <row r="266" spans="2:7" ht="30.2" customHeight="1">
      <c r="B266" s="220"/>
      <c r="C266" s="221"/>
      <c r="D266" s="221"/>
      <c r="E266" s="221"/>
      <c r="F266" s="219"/>
      <c r="G266" s="219"/>
    </row>
    <row r="267" spans="2:7" ht="30.2" customHeight="1">
      <c r="B267" s="220"/>
      <c r="C267" s="221"/>
      <c r="D267" s="221"/>
      <c r="E267" s="221"/>
      <c r="F267" s="219"/>
      <c r="G267" s="219"/>
    </row>
    <row r="268" spans="2:7" ht="30.2" customHeight="1">
      <c r="B268" s="220"/>
      <c r="C268" s="221"/>
      <c r="D268" s="221"/>
      <c r="E268" s="221"/>
      <c r="F268" s="219"/>
      <c r="G268" s="219"/>
    </row>
    <row r="269" spans="2:7" ht="30.2" customHeight="1">
      <c r="B269" s="220"/>
      <c r="C269" s="221"/>
      <c r="D269" s="221"/>
      <c r="E269" s="221"/>
      <c r="F269" s="219"/>
      <c r="G269" s="219"/>
    </row>
    <row r="270" spans="2:7" ht="30.2" customHeight="1">
      <c r="B270" s="220"/>
      <c r="C270" s="221"/>
      <c r="D270" s="221"/>
      <c r="E270" s="221"/>
      <c r="F270" s="219"/>
      <c r="G270" s="219"/>
    </row>
    <row r="271" spans="2:7" ht="30.2" customHeight="1">
      <c r="B271" s="220"/>
      <c r="C271" s="221"/>
      <c r="D271" s="221"/>
      <c r="E271" s="221"/>
      <c r="F271" s="219"/>
      <c r="G271" s="219"/>
    </row>
    <row r="272" spans="2:7" ht="30.2" customHeight="1">
      <c r="B272" s="220"/>
      <c r="C272" s="221"/>
      <c r="D272" s="221"/>
      <c r="E272" s="221"/>
      <c r="F272" s="219"/>
      <c r="G272" s="219"/>
    </row>
    <row r="273" spans="2:7" ht="30.2" customHeight="1">
      <c r="B273" s="220"/>
      <c r="C273" s="221"/>
      <c r="D273" s="221"/>
      <c r="E273" s="221"/>
      <c r="F273" s="219"/>
      <c r="G273" s="219"/>
    </row>
    <row r="274" spans="2:7" ht="30.2" customHeight="1">
      <c r="B274" s="220"/>
      <c r="C274" s="221"/>
      <c r="D274" s="221"/>
      <c r="E274" s="221"/>
      <c r="F274" s="219"/>
      <c r="G274" s="219"/>
    </row>
    <row r="275" spans="2:7" ht="30.2" customHeight="1">
      <c r="B275" s="220"/>
      <c r="C275" s="221"/>
      <c r="D275" s="221"/>
      <c r="E275" s="221"/>
      <c r="F275" s="219"/>
      <c r="G275" s="219"/>
    </row>
    <row r="276" spans="2:7" ht="30.2" customHeight="1">
      <c r="B276" s="220"/>
      <c r="C276" s="221"/>
      <c r="D276" s="221"/>
      <c r="E276" s="221"/>
      <c r="F276" s="219"/>
      <c r="G276" s="219"/>
    </row>
    <row r="277" spans="2:7" ht="30.2" customHeight="1">
      <c r="B277" s="220"/>
      <c r="C277" s="221"/>
      <c r="D277" s="221"/>
      <c r="E277" s="221"/>
      <c r="F277" s="219"/>
      <c r="G277" s="219"/>
    </row>
    <row r="278" spans="2:7" ht="30.2" customHeight="1">
      <c r="B278" s="220"/>
      <c r="C278" s="221"/>
      <c r="D278" s="221"/>
      <c r="E278" s="221"/>
      <c r="F278" s="219"/>
      <c r="G278" s="219"/>
    </row>
    <row r="279" spans="2:7" ht="30.2" customHeight="1">
      <c r="B279" s="220"/>
      <c r="C279" s="221"/>
      <c r="D279" s="221"/>
      <c r="E279" s="221"/>
      <c r="F279" s="219"/>
      <c r="G279" s="219"/>
    </row>
    <row r="280" spans="2:7" ht="30.2" customHeight="1">
      <c r="B280" s="220"/>
      <c r="C280" s="221"/>
      <c r="D280" s="221"/>
      <c r="E280" s="221"/>
      <c r="F280" s="219"/>
      <c r="G280" s="219"/>
    </row>
    <row r="281" spans="2:7" ht="30.2" customHeight="1">
      <c r="B281" s="220"/>
      <c r="C281" s="221"/>
      <c r="D281" s="221"/>
      <c r="E281" s="221"/>
      <c r="F281" s="219"/>
      <c r="G281" s="219"/>
    </row>
    <row r="282" spans="2:7" ht="30.2" customHeight="1">
      <c r="B282" s="220"/>
      <c r="C282" s="221"/>
      <c r="D282" s="221"/>
      <c r="E282" s="221"/>
      <c r="F282" s="219"/>
      <c r="G282" s="219"/>
    </row>
    <row r="283" spans="2:7" ht="30.2" customHeight="1">
      <c r="B283" s="220"/>
      <c r="C283" s="221"/>
      <c r="D283" s="221"/>
      <c r="E283" s="221"/>
      <c r="F283" s="219"/>
      <c r="G283" s="219"/>
    </row>
    <row r="284" spans="2:7" ht="30.2" customHeight="1">
      <c r="B284" s="220"/>
      <c r="C284" s="221"/>
      <c r="D284" s="221"/>
      <c r="E284" s="221"/>
      <c r="F284" s="219"/>
      <c r="G284" s="219"/>
    </row>
    <row r="285" spans="2:7" ht="30.2" customHeight="1">
      <c r="B285" s="220"/>
      <c r="C285" s="221"/>
      <c r="D285" s="221"/>
      <c r="E285" s="221"/>
      <c r="F285" s="219"/>
      <c r="G285" s="219"/>
    </row>
    <row r="286" spans="2:7" ht="30.2" customHeight="1">
      <c r="B286" s="220"/>
      <c r="C286" s="221"/>
      <c r="D286" s="221"/>
      <c r="E286" s="221"/>
      <c r="F286" s="219"/>
      <c r="G286" s="219"/>
    </row>
    <row r="287" spans="2:7" ht="30.2" customHeight="1">
      <c r="B287" s="220"/>
      <c r="C287" s="221"/>
      <c r="D287" s="221"/>
      <c r="E287" s="221"/>
      <c r="F287" s="219"/>
      <c r="G287" s="219"/>
    </row>
    <row r="288" spans="2:7" ht="30.2" customHeight="1">
      <c r="B288" s="220"/>
      <c r="C288" s="221"/>
      <c r="D288" s="221"/>
      <c r="E288" s="221"/>
      <c r="F288" s="219"/>
      <c r="G288" s="219"/>
    </row>
    <row r="289" spans="2:7" ht="30.2" customHeight="1">
      <c r="B289" s="220"/>
      <c r="C289" s="221"/>
      <c r="D289" s="221"/>
      <c r="E289" s="221"/>
      <c r="F289" s="219"/>
      <c r="G289" s="219"/>
    </row>
    <row r="290" spans="2:7" ht="30.2" customHeight="1">
      <c r="B290" s="220"/>
      <c r="C290" s="221"/>
      <c r="D290" s="221"/>
      <c r="E290" s="221"/>
      <c r="F290" s="219"/>
      <c r="G290" s="219"/>
    </row>
    <row r="291" spans="2:7" ht="30.2" customHeight="1">
      <c r="B291" s="220"/>
      <c r="C291" s="221"/>
      <c r="D291" s="221"/>
      <c r="E291" s="221"/>
      <c r="F291" s="219"/>
      <c r="G291" s="219"/>
    </row>
    <row r="292" spans="2:7" ht="30.2" customHeight="1">
      <c r="B292" s="220"/>
      <c r="C292" s="221"/>
      <c r="D292" s="221"/>
      <c r="E292" s="221"/>
      <c r="F292" s="219"/>
      <c r="G292" s="219"/>
    </row>
    <row r="293" spans="2:7" ht="30.2" customHeight="1">
      <c r="B293" s="220"/>
      <c r="C293" s="221"/>
      <c r="D293" s="221"/>
      <c r="E293" s="221"/>
      <c r="F293" s="219"/>
      <c r="G293" s="219"/>
    </row>
    <row r="294" spans="2:7" ht="30.2" customHeight="1">
      <c r="B294" s="220"/>
      <c r="C294" s="221"/>
      <c r="D294" s="221"/>
      <c r="E294" s="221"/>
      <c r="F294" s="219"/>
      <c r="G294" s="219"/>
    </row>
    <row r="295" spans="2:7" ht="30.2" customHeight="1">
      <c r="B295" s="220"/>
      <c r="C295" s="221"/>
      <c r="D295" s="221"/>
      <c r="E295" s="221"/>
      <c r="F295" s="219"/>
      <c r="G295" s="219"/>
    </row>
    <row r="296" spans="2:7" ht="30.2" customHeight="1">
      <c r="B296" s="220"/>
      <c r="C296" s="221"/>
      <c r="D296" s="221"/>
      <c r="E296" s="221"/>
      <c r="F296" s="219"/>
      <c r="G296" s="219"/>
    </row>
    <row r="297" spans="2:7" ht="30.2" customHeight="1">
      <c r="B297" s="220"/>
      <c r="C297" s="221"/>
      <c r="D297" s="221"/>
      <c r="E297" s="221"/>
      <c r="F297" s="219"/>
      <c r="G297" s="219"/>
    </row>
    <row r="298" spans="2:7" ht="30.2" customHeight="1">
      <c r="B298" s="220"/>
      <c r="C298" s="221"/>
      <c r="D298" s="221"/>
      <c r="E298" s="221"/>
      <c r="F298" s="219"/>
      <c r="G298" s="219"/>
    </row>
    <row r="299" spans="2:7" ht="30.2" customHeight="1">
      <c r="B299" s="220"/>
      <c r="C299" s="221"/>
      <c r="D299" s="221"/>
      <c r="E299" s="221"/>
      <c r="F299" s="219"/>
      <c r="G299" s="219"/>
    </row>
    <row r="300" spans="2:7" ht="30.2" customHeight="1">
      <c r="B300" s="220"/>
      <c r="C300" s="221"/>
      <c r="D300" s="221"/>
      <c r="E300" s="221"/>
      <c r="F300" s="219"/>
      <c r="G300" s="219"/>
    </row>
    <row r="301" spans="2:7" ht="30.2" customHeight="1">
      <c r="B301" s="220"/>
      <c r="C301" s="221"/>
      <c r="D301" s="221"/>
      <c r="E301" s="221"/>
      <c r="F301" s="219"/>
      <c r="G301" s="219"/>
    </row>
    <row r="302" spans="2:7" ht="30.2" customHeight="1">
      <c r="B302" s="220"/>
      <c r="C302" s="221"/>
      <c r="D302" s="221"/>
      <c r="E302" s="221"/>
      <c r="F302" s="219"/>
      <c r="G302" s="219"/>
    </row>
    <row r="303" spans="2:7" ht="30.2" customHeight="1">
      <c r="B303" s="220"/>
      <c r="C303" s="221"/>
      <c r="D303" s="221"/>
      <c r="E303" s="221"/>
      <c r="F303" s="219"/>
      <c r="G303" s="219"/>
    </row>
    <row r="304" spans="2:7" ht="30.2" customHeight="1">
      <c r="B304" s="220"/>
      <c r="C304" s="221"/>
      <c r="D304" s="221"/>
      <c r="E304" s="221"/>
      <c r="F304" s="219"/>
      <c r="G304" s="219"/>
    </row>
    <row r="305" spans="2:7" ht="30.2" customHeight="1">
      <c r="B305" s="220"/>
      <c r="C305" s="221"/>
      <c r="D305" s="221"/>
      <c r="E305" s="221"/>
      <c r="F305" s="219"/>
      <c r="G305" s="219"/>
    </row>
    <row r="306" spans="2:7" ht="30.2" customHeight="1">
      <c r="B306" s="220"/>
      <c r="C306" s="221"/>
      <c r="D306" s="221"/>
      <c r="E306" s="221"/>
      <c r="F306" s="219"/>
      <c r="G306" s="219"/>
    </row>
    <row r="307" spans="2:7" ht="30.2" customHeight="1">
      <c r="B307" s="220"/>
      <c r="C307" s="221"/>
      <c r="D307" s="221"/>
      <c r="E307" s="221"/>
      <c r="F307" s="219"/>
      <c r="G307" s="219"/>
    </row>
    <row r="308" spans="2:7" ht="30.2" customHeight="1">
      <c r="B308" s="220"/>
      <c r="C308" s="221"/>
      <c r="D308" s="221"/>
      <c r="E308" s="221"/>
      <c r="F308" s="219"/>
      <c r="G308" s="219"/>
    </row>
    <row r="309" spans="2:7" ht="30.2" customHeight="1">
      <c r="B309" s="220"/>
      <c r="C309" s="221"/>
      <c r="D309" s="221"/>
      <c r="E309" s="221"/>
      <c r="F309" s="219"/>
      <c r="G309" s="219"/>
    </row>
    <row r="310" spans="2:7" ht="30.2" customHeight="1">
      <c r="B310" s="220"/>
      <c r="C310" s="221"/>
      <c r="D310" s="221"/>
      <c r="E310" s="221"/>
      <c r="F310" s="219"/>
      <c r="G310" s="219"/>
    </row>
    <row r="311" spans="2:7" ht="30.2" customHeight="1">
      <c r="B311" s="220"/>
      <c r="C311" s="221"/>
      <c r="D311" s="221"/>
      <c r="E311" s="221"/>
      <c r="F311" s="219"/>
      <c r="G311" s="219"/>
    </row>
    <row r="312" spans="2:7" ht="30.2" customHeight="1">
      <c r="B312" s="220"/>
      <c r="C312" s="221"/>
      <c r="D312" s="221"/>
      <c r="E312" s="221"/>
      <c r="F312" s="219"/>
      <c r="G312" s="219"/>
    </row>
    <row r="313" spans="2:7" ht="30.2" customHeight="1">
      <c r="B313" s="220"/>
      <c r="C313" s="221"/>
      <c r="D313" s="221"/>
      <c r="E313" s="221"/>
      <c r="F313" s="219"/>
      <c r="G313" s="219"/>
    </row>
    <row r="314" spans="2:7" ht="30.2" customHeight="1">
      <c r="B314" s="220"/>
      <c r="C314" s="221"/>
      <c r="D314" s="221"/>
      <c r="E314" s="221"/>
      <c r="F314" s="219"/>
      <c r="G314" s="219"/>
    </row>
    <row r="315" spans="2:7" ht="30.2" customHeight="1">
      <c r="B315" s="220"/>
      <c r="C315" s="221"/>
      <c r="D315" s="221"/>
      <c r="E315" s="221"/>
      <c r="F315" s="219"/>
      <c r="G315" s="219"/>
    </row>
    <row r="316" spans="2:7" ht="30.2" customHeight="1">
      <c r="B316" s="220"/>
      <c r="C316" s="221"/>
      <c r="D316" s="221"/>
      <c r="E316" s="221"/>
      <c r="F316" s="219"/>
      <c r="G316" s="219"/>
    </row>
    <row r="317" spans="2:7" ht="30.2" customHeight="1">
      <c r="B317" s="220"/>
      <c r="C317" s="221"/>
      <c r="D317" s="221"/>
      <c r="E317" s="221"/>
      <c r="F317" s="219"/>
      <c r="G317" s="219"/>
    </row>
    <row r="318" spans="2:7" ht="30.2" customHeight="1">
      <c r="B318" s="220"/>
      <c r="C318" s="221"/>
      <c r="D318" s="221"/>
      <c r="E318" s="221"/>
      <c r="F318" s="219"/>
      <c r="G318" s="219"/>
    </row>
    <row r="319" spans="2:7" ht="30.2" customHeight="1">
      <c r="B319" s="220"/>
      <c r="C319" s="221"/>
      <c r="D319" s="221"/>
      <c r="E319" s="221"/>
      <c r="F319" s="219"/>
      <c r="G319" s="219"/>
    </row>
    <row r="320" spans="2:7" ht="30.2" customHeight="1">
      <c r="B320" s="220"/>
      <c r="C320" s="221"/>
      <c r="D320" s="221"/>
      <c r="E320" s="221"/>
      <c r="F320" s="219"/>
      <c r="G320" s="219"/>
    </row>
    <row r="321" spans="2:7" ht="30.2" customHeight="1">
      <c r="B321" s="220"/>
      <c r="C321" s="221"/>
      <c r="D321" s="221"/>
      <c r="E321" s="221"/>
      <c r="F321" s="219"/>
      <c r="G321" s="219"/>
    </row>
    <row r="322" spans="2:7" ht="30.2" customHeight="1">
      <c r="B322" s="220"/>
      <c r="C322" s="221"/>
      <c r="D322" s="221"/>
      <c r="E322" s="221"/>
      <c r="F322" s="219"/>
      <c r="G322" s="219"/>
    </row>
    <row r="323" spans="2:7" ht="30.2" customHeight="1">
      <c r="B323" s="220"/>
      <c r="C323" s="221"/>
      <c r="D323" s="221"/>
      <c r="E323" s="221"/>
      <c r="F323" s="219"/>
      <c r="G323" s="219"/>
    </row>
    <row r="324" spans="2:7" ht="30.2" customHeight="1">
      <c r="B324" s="220"/>
      <c r="C324" s="221"/>
      <c r="D324" s="221"/>
      <c r="E324" s="221"/>
      <c r="F324" s="219"/>
      <c r="G324" s="219"/>
    </row>
    <row r="325" spans="2:7" ht="30.2" customHeight="1">
      <c r="B325" s="220"/>
      <c r="C325" s="221"/>
      <c r="D325" s="221"/>
      <c r="E325" s="221"/>
      <c r="F325" s="219"/>
      <c r="G325" s="219"/>
    </row>
    <row r="326" spans="2:7" ht="30.2" customHeight="1">
      <c r="B326" s="220"/>
      <c r="C326" s="221"/>
      <c r="D326" s="221"/>
      <c r="E326" s="221"/>
      <c r="F326" s="219"/>
      <c r="G326" s="219"/>
    </row>
    <row r="327" spans="2:7" ht="30.2" customHeight="1">
      <c r="B327" s="220"/>
      <c r="C327" s="221"/>
      <c r="D327" s="221"/>
      <c r="E327" s="221"/>
      <c r="F327" s="219"/>
      <c r="G327" s="219"/>
    </row>
    <row r="328" spans="2:7" ht="30.2" customHeight="1">
      <c r="B328" s="220"/>
      <c r="C328" s="221"/>
      <c r="D328" s="221"/>
      <c r="E328" s="221"/>
      <c r="F328" s="219"/>
      <c r="G328" s="219"/>
    </row>
    <row r="329" spans="2:7" ht="30.2" customHeight="1">
      <c r="B329" s="220"/>
      <c r="C329" s="221"/>
      <c r="D329" s="221"/>
      <c r="E329" s="221"/>
      <c r="F329" s="219"/>
      <c r="G329" s="219"/>
    </row>
    <row r="330" spans="2:7" ht="30.2" customHeight="1">
      <c r="B330" s="220"/>
      <c r="C330" s="221"/>
      <c r="D330" s="221"/>
      <c r="E330" s="221"/>
      <c r="F330" s="219"/>
      <c r="G330" s="219"/>
    </row>
    <row r="331" spans="2:7" ht="30.2" customHeight="1">
      <c r="B331" s="220"/>
      <c r="C331" s="221"/>
      <c r="D331" s="221"/>
      <c r="E331" s="221"/>
      <c r="F331" s="219"/>
      <c r="G331" s="219"/>
    </row>
    <row r="332" spans="2:7" ht="30.2" customHeight="1">
      <c r="B332" s="220"/>
      <c r="C332" s="221"/>
      <c r="D332" s="221"/>
      <c r="E332" s="221"/>
      <c r="F332" s="219"/>
      <c r="G332" s="219"/>
    </row>
    <row r="333" spans="2:7" ht="30.2" customHeight="1">
      <c r="B333" s="220"/>
      <c r="C333" s="221"/>
      <c r="D333" s="221"/>
      <c r="E333" s="221"/>
      <c r="F333" s="219"/>
      <c r="G333" s="219"/>
    </row>
    <row r="334" spans="2:7" ht="30.2" customHeight="1">
      <c r="B334" s="220"/>
      <c r="C334" s="221"/>
      <c r="D334" s="221"/>
      <c r="E334" s="221"/>
      <c r="F334" s="219"/>
      <c r="G334" s="219"/>
    </row>
    <row r="335" spans="2:7" ht="30.2" customHeight="1">
      <c r="B335" s="220"/>
      <c r="C335" s="221"/>
      <c r="D335" s="221"/>
      <c r="E335" s="221"/>
      <c r="F335" s="219"/>
      <c r="G335" s="219"/>
    </row>
    <row r="336" spans="2:7" ht="30.2" customHeight="1">
      <c r="B336" s="220"/>
      <c r="C336" s="221"/>
      <c r="D336" s="221"/>
      <c r="E336" s="221"/>
      <c r="F336" s="219"/>
      <c r="G336" s="219"/>
    </row>
    <row r="337" spans="2:7" ht="30.2" customHeight="1">
      <c r="B337" s="220"/>
      <c r="C337" s="221"/>
      <c r="D337" s="221"/>
      <c r="E337" s="221"/>
      <c r="F337" s="219"/>
      <c r="G337" s="219"/>
    </row>
    <row r="338" spans="2:7" ht="30.2" customHeight="1">
      <c r="B338" s="220"/>
      <c r="C338" s="221"/>
      <c r="D338" s="221"/>
      <c r="E338" s="221"/>
      <c r="F338" s="219"/>
      <c r="G338" s="219"/>
    </row>
    <row r="339" spans="2:7" ht="30.2" customHeight="1">
      <c r="B339" s="220"/>
      <c r="C339" s="221"/>
      <c r="D339" s="221"/>
      <c r="E339" s="221"/>
      <c r="F339" s="219"/>
      <c r="G339" s="219"/>
    </row>
    <row r="340" spans="2:7" ht="30.2" customHeight="1">
      <c r="B340" s="220"/>
      <c r="C340" s="221"/>
      <c r="D340" s="221"/>
      <c r="E340" s="221"/>
      <c r="F340" s="219"/>
      <c r="G340" s="219"/>
    </row>
    <row r="341" spans="2:7" ht="30.2" customHeight="1">
      <c r="B341" s="220"/>
      <c r="C341" s="221"/>
      <c r="D341" s="221"/>
      <c r="E341" s="221"/>
      <c r="F341" s="219"/>
      <c r="G341" s="219"/>
    </row>
    <row r="342" spans="2:7" ht="30.2" customHeight="1">
      <c r="B342" s="220"/>
      <c r="C342" s="221"/>
      <c r="D342" s="221"/>
      <c r="E342" s="221"/>
      <c r="F342" s="219"/>
      <c r="G342" s="219"/>
    </row>
    <row r="343" spans="2:7" ht="30.2" customHeight="1">
      <c r="B343" s="220"/>
      <c r="C343" s="221"/>
      <c r="D343" s="221"/>
      <c r="E343" s="221"/>
      <c r="F343" s="219"/>
      <c r="G343" s="219"/>
    </row>
    <row r="344" spans="2:7" ht="30.2" customHeight="1">
      <c r="B344" s="220"/>
      <c r="C344" s="221"/>
      <c r="D344" s="221"/>
      <c r="E344" s="221"/>
      <c r="F344" s="219"/>
      <c r="G344" s="219"/>
    </row>
    <row r="345" spans="2:7" ht="30.2" customHeight="1">
      <c r="B345" s="220"/>
      <c r="C345" s="221"/>
      <c r="D345" s="221"/>
      <c r="E345" s="221"/>
      <c r="F345" s="219"/>
      <c r="G345" s="219"/>
    </row>
    <row r="346" spans="2:7" ht="30.2" customHeight="1">
      <c r="B346" s="220"/>
      <c r="C346" s="221"/>
      <c r="D346" s="221"/>
      <c r="E346" s="221"/>
      <c r="F346" s="219"/>
      <c r="G346" s="219"/>
    </row>
    <row r="347" spans="2:7" ht="30.2" customHeight="1">
      <c r="B347" s="220"/>
      <c r="C347" s="221"/>
      <c r="D347" s="221"/>
      <c r="E347" s="221"/>
      <c r="F347" s="219"/>
      <c r="G347" s="219"/>
    </row>
    <row r="348" spans="2:7" ht="30.2" customHeight="1">
      <c r="B348" s="220"/>
      <c r="C348" s="221"/>
      <c r="D348" s="221"/>
      <c r="E348" s="221"/>
      <c r="F348" s="219"/>
      <c r="G348" s="219"/>
    </row>
    <row r="349" spans="2:7" ht="30.2" customHeight="1">
      <c r="B349" s="220"/>
      <c r="C349" s="221"/>
      <c r="D349" s="221"/>
      <c r="E349" s="221"/>
      <c r="F349" s="219"/>
      <c r="G349" s="219"/>
    </row>
    <row r="350" spans="2:7" ht="30.2" customHeight="1">
      <c r="B350" s="220"/>
      <c r="C350" s="221"/>
      <c r="D350" s="221"/>
      <c r="E350" s="221"/>
      <c r="F350" s="219"/>
      <c r="G350" s="219"/>
    </row>
    <row r="351" spans="2:7" ht="30.2" customHeight="1">
      <c r="B351" s="220"/>
      <c r="C351" s="221"/>
      <c r="D351" s="221"/>
      <c r="E351" s="221"/>
      <c r="F351" s="219"/>
      <c r="G351" s="219"/>
    </row>
    <row r="352" spans="2:7" ht="30.2" customHeight="1">
      <c r="B352" s="220"/>
      <c r="C352" s="221"/>
      <c r="D352" s="221"/>
      <c r="E352" s="221"/>
      <c r="F352" s="219"/>
      <c r="G352" s="219"/>
    </row>
    <row r="353" spans="2:7" ht="30.2" customHeight="1">
      <c r="B353" s="220"/>
      <c r="C353" s="221"/>
      <c r="D353" s="221"/>
      <c r="E353" s="221"/>
      <c r="F353" s="219"/>
      <c r="G353" s="219"/>
    </row>
    <row r="354" spans="2:7" ht="30.2" customHeight="1">
      <c r="B354" s="220"/>
      <c r="C354" s="221"/>
      <c r="D354" s="221"/>
      <c r="E354" s="221"/>
      <c r="F354" s="219"/>
      <c r="G354" s="219"/>
    </row>
    <row r="355" spans="2:7" ht="30.2" customHeight="1">
      <c r="B355" s="220"/>
      <c r="C355" s="221"/>
      <c r="D355" s="221"/>
      <c r="E355" s="221"/>
      <c r="F355" s="219"/>
      <c r="G355" s="219"/>
    </row>
    <row r="356" spans="2:7" ht="30.2" customHeight="1">
      <c r="B356" s="220"/>
      <c r="C356" s="221"/>
      <c r="D356" s="221"/>
      <c r="E356" s="221"/>
      <c r="F356" s="219"/>
      <c r="G356" s="219"/>
    </row>
    <row r="357" spans="2:7" ht="30.2" customHeight="1">
      <c r="B357" s="220"/>
      <c r="C357" s="221"/>
      <c r="D357" s="221"/>
      <c r="E357" s="221"/>
      <c r="F357" s="219"/>
      <c r="G357" s="219"/>
    </row>
    <row r="358" spans="2:7" ht="30.2" customHeight="1">
      <c r="B358" s="220"/>
      <c r="C358" s="221"/>
      <c r="D358" s="221"/>
      <c r="E358" s="221"/>
      <c r="F358" s="219"/>
      <c r="G358" s="219"/>
    </row>
    <row r="359" spans="2:7" ht="30.2" customHeight="1">
      <c r="B359" s="220"/>
      <c r="C359" s="221"/>
      <c r="D359" s="221"/>
      <c r="E359" s="221"/>
      <c r="F359" s="219"/>
      <c r="G359" s="219"/>
    </row>
    <row r="360" spans="2:7" ht="30.2" customHeight="1">
      <c r="B360" s="220"/>
      <c r="C360" s="221"/>
      <c r="D360" s="221"/>
      <c r="E360" s="221"/>
      <c r="F360" s="219"/>
      <c r="G360" s="219"/>
    </row>
    <row r="361" spans="2:7" ht="30.2" customHeight="1">
      <c r="B361" s="220"/>
      <c r="C361" s="221"/>
      <c r="D361" s="221"/>
      <c r="E361" s="221"/>
      <c r="F361" s="219"/>
      <c r="G361" s="219"/>
    </row>
    <row r="362" spans="2:7" ht="30.2" customHeight="1">
      <c r="B362" s="220"/>
      <c r="C362" s="221"/>
      <c r="D362" s="221"/>
      <c r="E362" s="221"/>
      <c r="F362" s="219"/>
      <c r="G362" s="219"/>
    </row>
    <row r="363" spans="2:7" ht="30.2" customHeight="1">
      <c r="B363" s="220"/>
      <c r="C363" s="221"/>
      <c r="D363" s="221"/>
      <c r="E363" s="221"/>
      <c r="F363" s="219"/>
      <c r="G363" s="219"/>
    </row>
    <row r="364" spans="2:7" ht="30.2" customHeight="1">
      <c r="B364" s="220"/>
      <c r="C364" s="221"/>
      <c r="D364" s="221"/>
      <c r="E364" s="221"/>
      <c r="F364" s="219"/>
      <c r="G364" s="219"/>
    </row>
    <row r="365" spans="2:7" ht="30.2" customHeight="1">
      <c r="B365" s="220"/>
      <c r="C365" s="221"/>
      <c r="D365" s="221"/>
      <c r="E365" s="221"/>
      <c r="F365" s="219"/>
      <c r="G365" s="219"/>
    </row>
    <row r="366" spans="2:7" ht="30.2" customHeight="1">
      <c r="B366" s="220"/>
      <c r="C366" s="221"/>
      <c r="D366" s="221"/>
      <c r="E366" s="221"/>
      <c r="F366" s="219"/>
      <c r="G366" s="219"/>
    </row>
    <row r="367" spans="2:7" ht="30.2" customHeight="1">
      <c r="B367" s="220"/>
      <c r="C367" s="221"/>
      <c r="D367" s="221"/>
      <c r="E367" s="221"/>
      <c r="F367" s="219"/>
      <c r="G367" s="219"/>
    </row>
    <row r="368" spans="2:7" ht="30.2" customHeight="1">
      <c r="B368" s="220"/>
      <c r="C368" s="221"/>
      <c r="D368" s="221"/>
      <c r="E368" s="221"/>
      <c r="F368" s="219"/>
      <c r="G368" s="219"/>
    </row>
    <row r="369" spans="2:7" ht="30.2" customHeight="1">
      <c r="B369" s="220"/>
      <c r="C369" s="221"/>
      <c r="D369" s="221"/>
      <c r="E369" s="221"/>
      <c r="F369" s="219"/>
      <c r="G369" s="219"/>
    </row>
    <row r="370" spans="2:7" ht="30.2" customHeight="1">
      <c r="B370" s="220"/>
      <c r="C370" s="221"/>
      <c r="D370" s="221"/>
      <c r="E370" s="221"/>
      <c r="F370" s="219"/>
      <c r="G370" s="219"/>
    </row>
    <row r="371" spans="2:7" ht="30.2" customHeight="1">
      <c r="B371" s="220"/>
      <c r="C371" s="221"/>
      <c r="D371" s="221"/>
      <c r="E371" s="221"/>
      <c r="F371" s="219"/>
      <c r="G371" s="219"/>
    </row>
    <row r="372" spans="2:7" ht="30.2" customHeight="1">
      <c r="B372" s="220"/>
      <c r="C372" s="221"/>
      <c r="D372" s="221"/>
      <c r="E372" s="221"/>
      <c r="F372" s="219"/>
      <c r="G372" s="219"/>
    </row>
    <row r="373" spans="2:7" ht="30.2" customHeight="1">
      <c r="B373" s="220"/>
      <c r="C373" s="221"/>
      <c r="D373" s="221"/>
      <c r="E373" s="221"/>
      <c r="F373" s="219"/>
      <c r="G373" s="219"/>
    </row>
    <row r="374" spans="2:7" ht="30.2" customHeight="1">
      <c r="B374" s="220"/>
      <c r="C374" s="221"/>
      <c r="D374" s="221"/>
      <c r="E374" s="221"/>
      <c r="F374" s="219"/>
      <c r="G374" s="219"/>
    </row>
    <row r="375" spans="2:7" ht="30.2" customHeight="1">
      <c r="B375" s="220"/>
      <c r="C375" s="221"/>
      <c r="D375" s="221"/>
      <c r="E375" s="221"/>
      <c r="F375" s="219"/>
      <c r="G375" s="219"/>
    </row>
    <row r="376" spans="2:7" ht="30.2" customHeight="1">
      <c r="B376" s="220"/>
      <c r="C376" s="221"/>
      <c r="D376" s="221"/>
      <c r="E376" s="221"/>
      <c r="F376" s="219"/>
      <c r="G376" s="219"/>
    </row>
    <row r="377" spans="2:7" ht="30.2" customHeight="1">
      <c r="B377" s="220"/>
      <c r="C377" s="221"/>
      <c r="D377" s="221"/>
      <c r="E377" s="221"/>
      <c r="F377" s="219"/>
      <c r="G377" s="219"/>
    </row>
    <row r="378" spans="2:7" ht="30.2" customHeight="1">
      <c r="B378" s="220"/>
      <c r="C378" s="221"/>
      <c r="D378" s="221"/>
      <c r="E378" s="221"/>
      <c r="F378" s="219"/>
      <c r="G378" s="219"/>
    </row>
    <row r="379" spans="2:7" ht="30.2" customHeight="1">
      <c r="B379" s="220"/>
      <c r="C379" s="221"/>
      <c r="D379" s="221"/>
      <c r="E379" s="221"/>
      <c r="F379" s="219"/>
      <c r="G379" s="219"/>
    </row>
    <row r="380" spans="2:7" ht="30.2" customHeight="1">
      <c r="B380" s="220"/>
      <c r="C380" s="221"/>
      <c r="D380" s="221"/>
      <c r="E380" s="221"/>
      <c r="F380" s="219"/>
      <c r="G380" s="219"/>
    </row>
    <row r="381" spans="2:7" ht="30.2" customHeight="1">
      <c r="B381" s="220"/>
      <c r="C381" s="221"/>
      <c r="D381" s="221"/>
      <c r="E381" s="221"/>
      <c r="F381" s="219"/>
      <c r="G381" s="219"/>
    </row>
    <row r="382" spans="2:7" ht="30.2" customHeight="1">
      <c r="B382" s="220"/>
      <c r="C382" s="221"/>
      <c r="D382" s="221"/>
      <c r="E382" s="221"/>
      <c r="F382" s="219"/>
      <c r="G382" s="219"/>
    </row>
    <row r="383" spans="2:7" ht="30.2" customHeight="1">
      <c r="B383" s="220"/>
      <c r="C383" s="221"/>
      <c r="D383" s="221"/>
      <c r="E383" s="221"/>
      <c r="F383" s="219"/>
      <c r="G383" s="219"/>
    </row>
    <row r="384" spans="2:7" ht="30.2" customHeight="1">
      <c r="B384" s="220"/>
      <c r="C384" s="221"/>
      <c r="D384" s="221"/>
      <c r="E384" s="221"/>
      <c r="F384" s="219"/>
      <c r="G384" s="219"/>
    </row>
    <row r="385" spans="2:7" ht="30.2" customHeight="1">
      <c r="B385" s="220"/>
      <c r="C385" s="221"/>
      <c r="D385" s="221"/>
      <c r="E385" s="221"/>
      <c r="F385" s="219"/>
      <c r="G385" s="219"/>
    </row>
    <row r="386" spans="2:7" ht="30.2" customHeight="1">
      <c r="B386" s="220"/>
      <c r="C386" s="221"/>
      <c r="D386" s="221"/>
      <c r="E386" s="221"/>
      <c r="F386" s="219"/>
      <c r="G386" s="219"/>
    </row>
    <row r="387" spans="2:7" ht="30.2" customHeight="1">
      <c r="B387" s="220"/>
      <c r="C387" s="221"/>
      <c r="D387" s="221"/>
      <c r="E387" s="221"/>
      <c r="F387" s="219"/>
      <c r="G387" s="219"/>
    </row>
    <row r="388" spans="2:7" ht="30.2" customHeight="1">
      <c r="B388" s="220"/>
      <c r="C388" s="221"/>
      <c r="D388" s="221"/>
      <c r="E388" s="221"/>
      <c r="F388" s="219"/>
      <c r="G388" s="219"/>
    </row>
    <row r="389" spans="2:7" ht="30.2" customHeight="1">
      <c r="B389" s="220"/>
      <c r="C389" s="221"/>
      <c r="D389" s="221"/>
      <c r="E389" s="221"/>
      <c r="F389" s="219"/>
      <c r="G389" s="219"/>
    </row>
    <row r="390" spans="2:7" ht="30.2" customHeight="1">
      <c r="B390" s="220"/>
      <c r="C390" s="221"/>
      <c r="D390" s="221"/>
      <c r="E390" s="221"/>
      <c r="F390" s="219"/>
      <c r="G390" s="219"/>
    </row>
    <row r="391" spans="2:7" ht="30.2" customHeight="1">
      <c r="B391" s="220"/>
      <c r="C391" s="221"/>
      <c r="D391" s="221"/>
      <c r="E391" s="221"/>
      <c r="F391" s="219"/>
      <c r="G391" s="219"/>
    </row>
    <row r="392" spans="2:7" ht="30.2" customHeight="1">
      <c r="B392" s="220"/>
      <c r="C392" s="221"/>
      <c r="D392" s="221"/>
      <c r="E392" s="221"/>
      <c r="F392" s="219"/>
      <c r="G392" s="219"/>
    </row>
    <row r="393" spans="2:7" ht="30.2" customHeight="1">
      <c r="B393" s="220"/>
      <c r="C393" s="221"/>
      <c r="D393" s="221"/>
      <c r="E393" s="221"/>
      <c r="F393" s="219"/>
      <c r="G393" s="219"/>
    </row>
    <row r="394" spans="2:7" ht="30.2" customHeight="1">
      <c r="B394" s="220"/>
      <c r="C394" s="221"/>
      <c r="D394" s="221"/>
      <c r="E394" s="221"/>
      <c r="F394" s="219"/>
      <c r="G394" s="219"/>
    </row>
    <row r="395" spans="2:7" ht="30.2" customHeight="1">
      <c r="B395" s="220"/>
      <c r="C395" s="221"/>
      <c r="D395" s="221"/>
      <c r="E395" s="221"/>
      <c r="F395" s="219"/>
      <c r="G395" s="219"/>
    </row>
    <row r="396" spans="2:7" ht="30.2" customHeight="1">
      <c r="B396" s="220"/>
      <c r="C396" s="221"/>
      <c r="D396" s="221"/>
      <c r="E396" s="221"/>
      <c r="F396" s="219"/>
      <c r="G396" s="219"/>
    </row>
    <row r="397" spans="2:7" ht="30.2" customHeight="1">
      <c r="B397" s="220"/>
      <c r="C397" s="221"/>
      <c r="D397" s="221"/>
      <c r="E397" s="221"/>
      <c r="F397" s="219"/>
      <c r="G397" s="219"/>
    </row>
    <row r="398" spans="2:7" ht="30.2" customHeight="1">
      <c r="B398" s="220"/>
      <c r="C398" s="221"/>
      <c r="D398" s="221"/>
      <c r="E398" s="221"/>
      <c r="F398" s="219"/>
      <c r="G398" s="219"/>
    </row>
    <row r="399" spans="2:7" ht="30.2" customHeight="1">
      <c r="B399" s="220"/>
      <c r="C399" s="221"/>
      <c r="D399" s="221"/>
      <c r="E399" s="221"/>
      <c r="F399" s="219"/>
      <c r="G399" s="219"/>
    </row>
    <row r="400" spans="2:7" ht="30.2" customHeight="1">
      <c r="B400" s="220"/>
      <c r="C400" s="221"/>
      <c r="D400" s="221"/>
      <c r="E400" s="221"/>
      <c r="F400" s="219"/>
      <c r="G400" s="219"/>
    </row>
    <row r="401" spans="2:7" ht="30.2" customHeight="1">
      <c r="B401" s="220"/>
      <c r="C401" s="221"/>
      <c r="D401" s="221"/>
      <c r="E401" s="221"/>
      <c r="F401" s="219"/>
      <c r="G401" s="219"/>
    </row>
    <row r="402" spans="2:7" ht="30.2" customHeight="1">
      <c r="B402" s="220"/>
      <c r="C402" s="221"/>
      <c r="D402" s="221"/>
      <c r="E402" s="221"/>
      <c r="F402" s="219"/>
      <c r="G402" s="219"/>
    </row>
    <row r="403" spans="2:7" ht="30.2" customHeight="1">
      <c r="B403" s="220"/>
      <c r="C403" s="221"/>
      <c r="D403" s="221"/>
      <c r="E403" s="221"/>
      <c r="F403" s="219"/>
      <c r="G403" s="219"/>
    </row>
    <row r="404" spans="2:7" ht="30.2" customHeight="1">
      <c r="B404" s="220"/>
      <c r="C404" s="221"/>
      <c r="D404" s="221"/>
      <c r="E404" s="221"/>
      <c r="F404" s="219"/>
      <c r="G404" s="219"/>
    </row>
    <row r="405" spans="2:7" ht="30.2" customHeight="1">
      <c r="B405" s="220"/>
      <c r="C405" s="221"/>
      <c r="D405" s="221"/>
      <c r="E405" s="221"/>
      <c r="F405" s="219"/>
      <c r="G405" s="219"/>
    </row>
    <row r="406" spans="2:7" ht="30.2" customHeight="1">
      <c r="B406" s="220"/>
      <c r="C406" s="221"/>
      <c r="D406" s="221"/>
      <c r="E406" s="221"/>
      <c r="F406" s="219"/>
      <c r="G406" s="219"/>
    </row>
    <row r="407" spans="2:7" ht="30.2" customHeight="1">
      <c r="B407" s="220"/>
      <c r="C407" s="221"/>
      <c r="D407" s="221"/>
      <c r="E407" s="221"/>
      <c r="F407" s="219"/>
      <c r="G407" s="219"/>
    </row>
    <row r="408" spans="2:7" ht="30.2" customHeight="1">
      <c r="B408" s="220"/>
      <c r="C408" s="221"/>
      <c r="D408" s="221"/>
      <c r="E408" s="221"/>
      <c r="F408" s="219"/>
      <c r="G408" s="219"/>
    </row>
    <row r="409" spans="2:7" ht="30.2" customHeight="1">
      <c r="B409" s="220"/>
      <c r="C409" s="221"/>
      <c r="D409" s="221"/>
      <c r="E409" s="221"/>
      <c r="F409" s="219"/>
      <c r="G409" s="219"/>
    </row>
    <row r="410" spans="2:7" ht="30.2" customHeight="1">
      <c r="B410" s="220"/>
      <c r="C410" s="221"/>
      <c r="D410" s="221"/>
      <c r="E410" s="221"/>
      <c r="F410" s="219"/>
      <c r="G410" s="219"/>
    </row>
    <row r="411" spans="2:7" ht="30.2" customHeight="1">
      <c r="B411" s="220"/>
      <c r="C411" s="221"/>
      <c r="D411" s="221"/>
      <c r="E411" s="221"/>
      <c r="F411" s="219"/>
      <c r="G411" s="219"/>
    </row>
    <row r="412" spans="2:7" ht="30.2" customHeight="1">
      <c r="B412" s="220"/>
      <c r="C412" s="221"/>
      <c r="D412" s="221"/>
      <c r="E412" s="221"/>
      <c r="F412" s="219"/>
      <c r="G412" s="219"/>
    </row>
    <row r="413" spans="2:7" ht="30.2" customHeight="1">
      <c r="B413" s="220"/>
      <c r="C413" s="221"/>
      <c r="D413" s="221"/>
      <c r="E413" s="221"/>
      <c r="F413" s="219"/>
      <c r="G413" s="219"/>
    </row>
    <row r="414" spans="2:7" ht="30.2" customHeight="1">
      <c r="B414" s="220"/>
      <c r="C414" s="221"/>
      <c r="D414" s="221"/>
      <c r="E414" s="221"/>
      <c r="F414" s="219"/>
      <c r="G414" s="219"/>
    </row>
    <row r="415" spans="2:7" ht="30.2" customHeight="1">
      <c r="B415" s="220"/>
      <c r="C415" s="221"/>
      <c r="D415" s="221"/>
      <c r="E415" s="221"/>
      <c r="F415" s="219"/>
      <c r="G415" s="219"/>
    </row>
    <row r="416" spans="2:7" ht="30.2" customHeight="1">
      <c r="B416" s="220"/>
      <c r="C416" s="221"/>
      <c r="D416" s="221"/>
      <c r="E416" s="221"/>
      <c r="F416" s="219"/>
      <c r="G416" s="219"/>
    </row>
    <row r="417" spans="2:7" ht="30.2" customHeight="1">
      <c r="B417" s="220"/>
      <c r="C417" s="221"/>
      <c r="D417" s="221"/>
      <c r="E417" s="221"/>
      <c r="F417" s="219"/>
      <c r="G417" s="219"/>
    </row>
    <row r="418" spans="2:7" ht="30.2" customHeight="1">
      <c r="B418" s="220"/>
      <c r="C418" s="221"/>
      <c r="D418" s="221"/>
      <c r="E418" s="221"/>
      <c r="F418" s="219"/>
      <c r="G418" s="219"/>
    </row>
    <row r="419" spans="2:7" ht="30.2" customHeight="1">
      <c r="B419" s="220"/>
      <c r="C419" s="221"/>
      <c r="D419" s="221"/>
      <c r="E419" s="221"/>
      <c r="F419" s="219"/>
      <c r="G419" s="219"/>
    </row>
    <row r="420" spans="2:7" ht="30.2" customHeight="1">
      <c r="B420" s="220"/>
      <c r="C420" s="221"/>
      <c r="D420" s="221"/>
      <c r="E420" s="221"/>
      <c r="F420" s="219"/>
      <c r="G420" s="219"/>
    </row>
    <row r="421" spans="2:7" ht="30.2" customHeight="1">
      <c r="B421" s="220"/>
      <c r="C421" s="221"/>
      <c r="D421" s="221"/>
      <c r="E421" s="221"/>
      <c r="F421" s="219"/>
      <c r="G421" s="219"/>
    </row>
    <row r="422" spans="2:7" ht="30.2" customHeight="1">
      <c r="B422" s="220"/>
      <c r="C422" s="221"/>
      <c r="D422" s="221"/>
      <c r="E422" s="221"/>
      <c r="F422" s="219"/>
      <c r="G422" s="219"/>
    </row>
    <row r="423" spans="2:7" ht="30.2" customHeight="1">
      <c r="B423" s="220"/>
      <c r="C423" s="221"/>
      <c r="D423" s="221"/>
      <c r="E423" s="221"/>
      <c r="F423" s="219"/>
      <c r="G423" s="219"/>
    </row>
    <row r="424" spans="2:7" ht="30.2" customHeight="1">
      <c r="B424" s="220"/>
      <c r="C424" s="221"/>
      <c r="D424" s="221"/>
      <c r="E424" s="221"/>
      <c r="F424" s="219"/>
      <c r="G424" s="219"/>
    </row>
    <row r="425" spans="2:7" ht="30.2" customHeight="1">
      <c r="B425" s="220"/>
      <c r="C425" s="221"/>
      <c r="D425" s="221"/>
      <c r="E425" s="221"/>
      <c r="F425" s="219"/>
      <c r="G425" s="219"/>
    </row>
  </sheetData>
  <mergeCells count="5">
    <mergeCell ref="H5:I5"/>
    <mergeCell ref="K5:L5"/>
    <mergeCell ref="B11:G11"/>
    <mergeCell ref="B9:G9"/>
    <mergeCell ref="D2:G2"/>
  </mergeCells>
  <phoneticPr fontId="22" type="noConversion"/>
  <printOptions horizontalCentered="1"/>
  <pageMargins left="0.51181102362204722" right="0.51181102362204722" top="0.78740157480314965" bottom="0.78740157480314965" header="0.31496062992125984" footer="0.31496062992125984"/>
  <pageSetup paperSize="9" scale="60" fitToHeight="5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7937D-3AE5-4BCC-A86F-FF59283988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20</vt:i4>
      </vt:variant>
    </vt:vector>
  </HeadingPairs>
  <TitlesOfParts>
    <vt:vector size="38" baseType="lpstr">
      <vt:lpstr>TabelaVarreçãoMec</vt:lpstr>
      <vt:lpstr>Vias p Setor</vt:lpstr>
      <vt:lpstr>CONSOLIDADO</vt:lpstr>
      <vt:lpstr>MAPA VARRIÇÃO MECANIZADA</vt:lpstr>
      <vt:lpstr>TabelaVarriçãoManual</vt:lpstr>
      <vt:lpstr>Vias Var Man</vt:lpstr>
      <vt:lpstr>MAPA VARRIÇÃO MANUAL</vt:lpstr>
      <vt:lpstr>TabelaRoçadaMec</vt:lpstr>
      <vt:lpstr>ROÇADA MECANIZADA</vt:lpstr>
      <vt:lpstr>TabelaRoçadaManual</vt:lpstr>
      <vt:lpstr>ROÇADA MANUAL</vt:lpstr>
      <vt:lpstr>TabelaEntulho</vt:lpstr>
      <vt:lpstr>REMOÇÃO_ENTULHO</vt:lpstr>
      <vt:lpstr>TabelaFeira</vt:lpstr>
      <vt:lpstr>ListaFeira</vt:lpstr>
      <vt:lpstr>FEIRAS</vt:lpstr>
      <vt:lpstr>TabelaPodaÁrvore</vt:lpstr>
      <vt:lpstr>PODA</vt:lpstr>
      <vt:lpstr>FEIRAS!Area_de_impressao</vt:lpstr>
      <vt:lpstr>ListaFeira!Area_de_impressao</vt:lpstr>
      <vt:lpstr>'MAPA VARRIÇÃO MANUAL'!Area_de_impressao</vt:lpstr>
      <vt:lpstr>'MAPA VARRIÇÃO MECANIZADA'!Area_de_impressao</vt:lpstr>
      <vt:lpstr>PODA!Area_de_impressao</vt:lpstr>
      <vt:lpstr>REMOÇÃO_ENTULHO!Area_de_impressao</vt:lpstr>
      <vt:lpstr>'ROÇADA MANUAL'!Area_de_impressao</vt:lpstr>
      <vt:lpstr>'ROÇADA MECANIZADA'!Area_de_impressao</vt:lpstr>
      <vt:lpstr>'Vias p Setor'!Area_de_impressao</vt:lpstr>
      <vt:lpstr>'Vias Var Man'!Area_de_impressao</vt:lpstr>
      <vt:lpstr>FEIRAS!Titulos_de_impressao</vt:lpstr>
      <vt:lpstr>ListaFeira!Titulos_de_impressao</vt:lpstr>
      <vt:lpstr>'MAPA VARRIÇÃO MANUAL'!Titulos_de_impressao</vt:lpstr>
      <vt:lpstr>'MAPA VARRIÇÃO MECANIZADA'!Titulos_de_impressao</vt:lpstr>
      <vt:lpstr>PODA!Titulos_de_impressao</vt:lpstr>
      <vt:lpstr>REMOÇÃO_ENTULHO!Titulos_de_impressao</vt:lpstr>
      <vt:lpstr>'ROÇADA MANUAL'!Titulos_de_impressao</vt:lpstr>
      <vt:lpstr>'ROÇADA MECANIZADA'!Titulos_de_impressao</vt:lpstr>
      <vt:lpstr>'Vias p Setor'!Titulos_de_impressao</vt:lpstr>
      <vt:lpstr>'Vias Var Man'!Titulos_de_impressao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Oliveira Mendes</dc:creator>
  <cp:lastModifiedBy>Davi Mendes</cp:lastModifiedBy>
  <cp:lastPrinted>2026-10-23T21:35:15Z</cp:lastPrinted>
  <dcterms:created xsi:type="dcterms:W3CDTF">2024-10-01T15:56:19Z</dcterms:created>
  <dcterms:modified xsi:type="dcterms:W3CDTF">2026-10-23T21:35:26Z</dcterms:modified>
</cp:coreProperties>
</file>